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7A3F8F34-B806-4048-861B-A5364D6F6A2C}" xr6:coauthVersionLast="47" xr6:coauthVersionMax="47" xr10:uidLastSave="{00000000-0000-0000-0000-000000000000}"/>
  <bookViews>
    <workbookView xWindow="-120" yWindow="-120" windowWidth="20730" windowHeight="11160" tabRatio="736" activeTab="2" xr2:uid="{825C2664-C559-4888-85AA-BD3E84898196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9" r:id="rId9"/>
    <sheet name="4.1." sheetId="10" r:id="rId10"/>
    <sheet name="4.2." sheetId="11" r:id="rId11"/>
    <sheet name="4.3." sheetId="12" r:id="rId12"/>
    <sheet name="5.1." sheetId="13" r:id="rId13"/>
    <sheet name="5.2." sheetId="14" r:id="rId14"/>
    <sheet name="5.3." sheetId="15" r:id="rId15"/>
    <sheet name="6.1." sheetId="16" r:id="rId16"/>
    <sheet name="6.2." sheetId="17" r:id="rId17"/>
    <sheet name="6.3." sheetId="18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82" i="18" l="1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B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B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B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B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B634" i="18"/>
  <c r="B629" i="18"/>
  <c r="B624" i="18"/>
  <c r="B619" i="18"/>
  <c r="B614" i="18"/>
  <c r="B609" i="18"/>
  <c r="B604" i="18"/>
  <c r="B599" i="18"/>
  <c r="B594" i="18"/>
  <c r="B589" i="18"/>
  <c r="B584" i="18"/>
  <c r="J581" i="18"/>
  <c r="B579" i="18"/>
  <c r="S576" i="18"/>
  <c r="B574" i="18"/>
  <c r="P571" i="18"/>
  <c r="B569" i="18"/>
  <c r="T566" i="18"/>
  <c r="H566" i="18"/>
  <c r="B564" i="18"/>
  <c r="W561" i="18"/>
  <c r="K561" i="18"/>
  <c r="B559" i="18"/>
  <c r="W556" i="18"/>
  <c r="O556" i="18"/>
  <c r="E556" i="18"/>
  <c r="B554" i="18"/>
  <c r="X551" i="18"/>
  <c r="P551" i="18"/>
  <c r="F551" i="18"/>
  <c r="B549" i="18"/>
  <c r="V546" i="18"/>
  <c r="L546" i="18"/>
  <c r="D546" i="18"/>
  <c r="B544" i="18"/>
  <c r="X541" i="18"/>
  <c r="R541" i="18"/>
  <c r="L541" i="18"/>
  <c r="F541" i="18"/>
  <c r="B539" i="18"/>
  <c r="AA536" i="18"/>
  <c r="U536" i="18"/>
  <c r="O536" i="18"/>
  <c r="I536" i="18"/>
  <c r="B534" i="18"/>
  <c r="V531" i="18"/>
  <c r="P531" i="18"/>
  <c r="J531" i="18"/>
  <c r="D531" i="18"/>
  <c r="B529" i="18"/>
  <c r="Z526" i="18"/>
  <c r="T526" i="18"/>
  <c r="N526" i="18"/>
  <c r="H526" i="18"/>
  <c r="B524" i="18"/>
  <c r="AA521" i="18"/>
  <c r="U521" i="18"/>
  <c r="O521" i="18"/>
  <c r="I521" i="18"/>
  <c r="B519" i="18"/>
  <c r="V516" i="18"/>
  <c r="P516" i="18"/>
  <c r="J516" i="18"/>
  <c r="D516" i="18"/>
  <c r="B514" i="18"/>
  <c r="X511" i="18"/>
  <c r="R511" i="18"/>
  <c r="L511" i="18"/>
  <c r="F511" i="18"/>
  <c r="B509" i="18"/>
  <c r="AA506" i="18"/>
  <c r="U506" i="18"/>
  <c r="O506" i="18"/>
  <c r="I506" i="18"/>
  <c r="B504" i="18"/>
  <c r="V501" i="18"/>
  <c r="P501" i="18"/>
  <c r="J501" i="18"/>
  <c r="D501" i="18"/>
  <c r="B499" i="18"/>
  <c r="Z496" i="18"/>
  <c r="W496" i="18"/>
  <c r="S496" i="18"/>
  <c r="O496" i="18"/>
  <c r="L496" i="18"/>
  <c r="H496" i="18"/>
  <c r="E496" i="18"/>
  <c r="B494" i="18"/>
  <c r="Z491" i="18"/>
  <c r="Y491" i="18"/>
  <c r="V491" i="18"/>
  <c r="T491" i="18"/>
  <c r="S491" i="18"/>
  <c r="P491" i="18"/>
  <c r="N491" i="18"/>
  <c r="M491" i="18"/>
  <c r="J491" i="18"/>
  <c r="H491" i="18"/>
  <c r="G491" i="18"/>
  <c r="D491" i="18"/>
  <c r="B489" i="18"/>
  <c r="AA486" i="18"/>
  <c r="Z486" i="18"/>
  <c r="X486" i="18"/>
  <c r="W486" i="18"/>
  <c r="U486" i="18"/>
  <c r="T486" i="18"/>
  <c r="R486" i="18"/>
  <c r="Q486" i="18"/>
  <c r="O486" i="18"/>
  <c r="N486" i="18"/>
  <c r="L486" i="18"/>
  <c r="K486" i="18"/>
  <c r="I486" i="18"/>
  <c r="H486" i="18"/>
  <c r="F486" i="18"/>
  <c r="E486" i="18"/>
  <c r="I586" i="18"/>
  <c r="B484" i="18"/>
  <c r="B475" i="18"/>
  <c r="B470" i="18"/>
  <c r="B465" i="18"/>
  <c r="B460" i="18"/>
  <c r="B455" i="18"/>
  <c r="B450" i="18"/>
  <c r="B445" i="18"/>
  <c r="B440" i="18"/>
  <c r="B435" i="18"/>
  <c r="B430" i="18"/>
  <c r="B425" i="18"/>
  <c r="B420" i="18"/>
  <c r="B415" i="18"/>
  <c r="B410" i="18"/>
  <c r="B405" i="18"/>
  <c r="B400" i="18"/>
  <c r="B395" i="18"/>
  <c r="B390" i="18"/>
  <c r="B385" i="18"/>
  <c r="B380" i="18"/>
  <c r="B375" i="18"/>
  <c r="B370" i="18"/>
  <c r="B365" i="18"/>
  <c r="B360" i="18"/>
  <c r="B355" i="18"/>
  <c r="J352" i="18"/>
  <c r="B350" i="18"/>
  <c r="O347" i="18"/>
  <c r="B345" i="18"/>
  <c r="R342" i="18"/>
  <c r="J342" i="18"/>
  <c r="B340" i="18"/>
  <c r="W337" i="18"/>
  <c r="P337" i="18"/>
  <c r="I337" i="18"/>
  <c r="B335" i="18"/>
  <c r="X332" i="18"/>
  <c r="Q332" i="18"/>
  <c r="J332" i="18"/>
  <c r="B330" i="18"/>
  <c r="X327" i="18"/>
  <c r="R327" i="18"/>
  <c r="L327" i="18"/>
  <c r="F327" i="18"/>
  <c r="B325" i="18"/>
  <c r="B316" i="18"/>
  <c r="B311" i="18"/>
  <c r="B306" i="18"/>
  <c r="B301" i="18"/>
  <c r="B296" i="18"/>
  <c r="B291" i="18"/>
  <c r="B286" i="18"/>
  <c r="B281" i="18"/>
  <c r="B276" i="18"/>
  <c r="B271" i="18"/>
  <c r="B266" i="18"/>
  <c r="B261" i="18"/>
  <c r="B256" i="18"/>
  <c r="B251" i="18"/>
  <c r="B246" i="18"/>
  <c r="B241" i="18"/>
  <c r="B236" i="18"/>
  <c r="B231" i="18"/>
  <c r="B226" i="18"/>
  <c r="B221" i="18"/>
  <c r="B216" i="18"/>
  <c r="B211" i="18"/>
  <c r="B206" i="18"/>
  <c r="B201" i="18"/>
  <c r="B196" i="18"/>
  <c r="B191" i="18"/>
  <c r="B186" i="18"/>
  <c r="B181" i="18"/>
  <c r="B176" i="18"/>
  <c r="B171" i="18"/>
  <c r="Y183" i="18"/>
  <c r="B166" i="18"/>
  <c r="B157" i="18"/>
  <c r="B152" i="18"/>
  <c r="B147" i="18"/>
  <c r="B142" i="18"/>
  <c r="B137" i="18"/>
  <c r="B132" i="18"/>
  <c r="B127" i="18"/>
  <c r="B122" i="18"/>
  <c r="B117" i="18"/>
  <c r="B112" i="18"/>
  <c r="B107" i="18"/>
  <c r="F106" i="18"/>
  <c r="B102" i="18"/>
  <c r="M101" i="18"/>
  <c r="B97" i="18"/>
  <c r="T96" i="18"/>
  <c r="H94" i="18"/>
  <c r="B92" i="18"/>
  <c r="AA91" i="18"/>
  <c r="O89" i="18"/>
  <c r="B87" i="18"/>
  <c r="P84" i="18"/>
  <c r="B82" i="18"/>
  <c r="W79" i="18"/>
  <c r="B77" i="18"/>
  <c r="F76" i="18"/>
  <c r="B72" i="18"/>
  <c r="M71" i="18"/>
  <c r="B67" i="18"/>
  <c r="T66" i="18"/>
  <c r="H64" i="18"/>
  <c r="B62" i="18"/>
  <c r="AA61" i="18"/>
  <c r="O59" i="18"/>
  <c r="B57" i="18"/>
  <c r="P54" i="18"/>
  <c r="B52" i="18"/>
  <c r="W49" i="18"/>
  <c r="B47" i="18"/>
  <c r="AA46" i="18"/>
  <c r="R46" i="18"/>
  <c r="I46" i="18"/>
  <c r="X44" i="18"/>
  <c r="O44" i="18"/>
  <c r="F44" i="18"/>
  <c r="B42" i="18"/>
  <c r="S41" i="18"/>
  <c r="J41" i="18"/>
  <c r="Z39" i="18"/>
  <c r="S39" i="18"/>
  <c r="L39" i="18"/>
  <c r="D39" i="18"/>
  <c r="B37" i="18"/>
  <c r="Z36" i="18"/>
  <c r="T36" i="18"/>
  <c r="N36" i="18"/>
  <c r="N32" i="18" s="1"/>
  <c r="H36" i="18"/>
  <c r="Z34" i="18"/>
  <c r="T34" i="18"/>
  <c r="T32" i="18" s="1"/>
  <c r="N34" i="18"/>
  <c r="H34" i="18"/>
  <c r="Z32" i="18"/>
  <c r="H32" i="18"/>
  <c r="B32" i="18"/>
  <c r="AA31" i="18"/>
  <c r="U31" i="18"/>
  <c r="U27" i="18" s="1"/>
  <c r="O31" i="18"/>
  <c r="I31" i="18"/>
  <c r="AA29" i="18"/>
  <c r="AA27" i="18" s="1"/>
  <c r="U29" i="18"/>
  <c r="O29" i="18"/>
  <c r="I29" i="18"/>
  <c r="I27" i="18" s="1"/>
  <c r="O27" i="18"/>
  <c r="B27" i="18"/>
  <c r="V26" i="18"/>
  <c r="V22" i="18" s="1"/>
  <c r="P26" i="18"/>
  <c r="J26" i="18"/>
  <c r="D26" i="18"/>
  <c r="D22" i="18" s="1"/>
  <c r="V24" i="18"/>
  <c r="P24" i="18"/>
  <c r="J24" i="18"/>
  <c r="J22" i="18" s="1"/>
  <c r="D24" i="18"/>
  <c r="P22" i="18"/>
  <c r="B22" i="18"/>
  <c r="W21" i="18"/>
  <c r="Q21" i="18"/>
  <c r="K21" i="18"/>
  <c r="K17" i="18" s="1"/>
  <c r="E21" i="18"/>
  <c r="W19" i="18"/>
  <c r="Q19" i="18"/>
  <c r="Q17" i="18" s="1"/>
  <c r="K19" i="18"/>
  <c r="E19" i="18"/>
  <c r="W17" i="18"/>
  <c r="E17" i="18"/>
  <c r="B17" i="18"/>
  <c r="X16" i="18"/>
  <c r="R16" i="18"/>
  <c r="R12" i="18" s="1"/>
  <c r="L16" i="18"/>
  <c r="F16" i="18"/>
  <c r="X14" i="18"/>
  <c r="X12" i="18" s="1"/>
  <c r="R14" i="18"/>
  <c r="L14" i="18"/>
  <c r="F14" i="18"/>
  <c r="F12" i="18" s="1"/>
  <c r="L12" i="18"/>
  <c r="B12" i="18"/>
  <c r="Y11" i="18"/>
  <c r="W11" i="18"/>
  <c r="S11" i="18"/>
  <c r="Q11" i="18"/>
  <c r="M11" i="18"/>
  <c r="K11" i="18"/>
  <c r="G11" i="18"/>
  <c r="E11" i="18"/>
  <c r="K111" i="18"/>
  <c r="Y9" i="18"/>
  <c r="Y7" i="18" s="1"/>
  <c r="S9" i="18"/>
  <c r="M9" i="18"/>
  <c r="G9" i="18"/>
  <c r="G7" i="18" s="1"/>
  <c r="F104" i="18"/>
  <c r="F102" i="18" s="1"/>
  <c r="S7" i="18"/>
  <c r="M7" i="18"/>
  <c r="D7" i="18"/>
  <c r="B7" i="18"/>
  <c r="B763" i="17"/>
  <c r="G782" i="17"/>
  <c r="E782" i="17"/>
  <c r="F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B634" i="17"/>
  <c r="B629" i="17"/>
  <c r="B624" i="17"/>
  <c r="B619" i="17"/>
  <c r="B614" i="17"/>
  <c r="B609" i="17"/>
  <c r="B604" i="17"/>
  <c r="B599" i="17"/>
  <c r="B594" i="17"/>
  <c r="B589" i="17"/>
  <c r="B584" i="17"/>
  <c r="B579" i="17"/>
  <c r="B574" i="17"/>
  <c r="B569" i="17"/>
  <c r="B564" i="17"/>
  <c r="B559" i="17"/>
  <c r="B554" i="17"/>
  <c r="B549" i="17"/>
  <c r="B544" i="17"/>
  <c r="B539" i="17"/>
  <c r="B534" i="17"/>
  <c r="B529" i="17"/>
  <c r="B524" i="17"/>
  <c r="B519" i="17"/>
  <c r="W516" i="17"/>
  <c r="Q516" i="17"/>
  <c r="K516" i="17"/>
  <c r="E516" i="17"/>
  <c r="B514" i="17"/>
  <c r="X511" i="17"/>
  <c r="R511" i="17"/>
  <c r="L511" i="17"/>
  <c r="F511" i="17"/>
  <c r="B509" i="17"/>
  <c r="AA506" i="17"/>
  <c r="Y506" i="17"/>
  <c r="U506" i="17"/>
  <c r="S506" i="17"/>
  <c r="O506" i="17"/>
  <c r="M506" i="17"/>
  <c r="I506" i="17"/>
  <c r="G506" i="17"/>
  <c r="B504" i="17"/>
  <c r="Z501" i="17"/>
  <c r="V501" i="17"/>
  <c r="T501" i="17"/>
  <c r="P501" i="17"/>
  <c r="N501" i="17"/>
  <c r="J501" i="17"/>
  <c r="H501" i="17"/>
  <c r="D501" i="17"/>
  <c r="B499" i="17"/>
  <c r="AA496" i="17"/>
  <c r="Y496" i="17"/>
  <c r="W496" i="17"/>
  <c r="U496" i="17"/>
  <c r="S496" i="17"/>
  <c r="Q496" i="17"/>
  <c r="O496" i="17"/>
  <c r="M496" i="17"/>
  <c r="K496" i="17"/>
  <c r="I496" i="17"/>
  <c r="G496" i="17"/>
  <c r="E496" i="17"/>
  <c r="B494" i="17"/>
  <c r="Z491" i="17"/>
  <c r="X491" i="17"/>
  <c r="V491" i="17"/>
  <c r="T491" i="17"/>
  <c r="R491" i="17"/>
  <c r="P491" i="17"/>
  <c r="N491" i="17"/>
  <c r="L491" i="17"/>
  <c r="J491" i="17"/>
  <c r="H491" i="17"/>
  <c r="F491" i="17"/>
  <c r="D491" i="17"/>
  <c r="B489" i="17"/>
  <c r="AA486" i="17"/>
  <c r="Y486" i="17"/>
  <c r="W486" i="17"/>
  <c r="U486" i="17"/>
  <c r="S486" i="17"/>
  <c r="Q486" i="17"/>
  <c r="O486" i="17"/>
  <c r="M486" i="17"/>
  <c r="K486" i="17"/>
  <c r="I486" i="17"/>
  <c r="G486" i="17"/>
  <c r="E486" i="17"/>
  <c r="B484" i="17"/>
  <c r="B475" i="17"/>
  <c r="B470" i="17"/>
  <c r="B465" i="17"/>
  <c r="B460" i="17"/>
  <c r="B455" i="17"/>
  <c r="B450" i="17"/>
  <c r="B445" i="17"/>
  <c r="B440" i="17"/>
  <c r="B435" i="17"/>
  <c r="B430" i="17"/>
  <c r="B425" i="17"/>
  <c r="B420" i="17"/>
  <c r="B415" i="17"/>
  <c r="B410" i="17"/>
  <c r="B405" i="17"/>
  <c r="B400" i="17"/>
  <c r="B395" i="17"/>
  <c r="B390" i="17"/>
  <c r="B385" i="17"/>
  <c r="B380" i="17"/>
  <c r="B375" i="17"/>
  <c r="B370" i="17"/>
  <c r="B365" i="17"/>
  <c r="B360" i="17"/>
  <c r="B355" i="17"/>
  <c r="B350" i="17"/>
  <c r="B345" i="17"/>
  <c r="B340" i="17"/>
  <c r="B335" i="17"/>
  <c r="B330" i="17"/>
  <c r="K327" i="17"/>
  <c r="E327" i="17"/>
  <c r="H477" i="17"/>
  <c r="B325" i="17"/>
  <c r="B316" i="17"/>
  <c r="B311" i="17"/>
  <c r="B306" i="17"/>
  <c r="B301" i="17"/>
  <c r="B296" i="17"/>
  <c r="B291" i="17"/>
  <c r="B286" i="17"/>
  <c r="B281" i="17"/>
  <c r="B276" i="17"/>
  <c r="B271" i="17"/>
  <c r="B266" i="17"/>
  <c r="B261" i="17"/>
  <c r="B256" i="17"/>
  <c r="B251" i="17"/>
  <c r="B246" i="17"/>
  <c r="B241" i="17"/>
  <c r="B236" i="17"/>
  <c r="B231" i="17"/>
  <c r="B226" i="17"/>
  <c r="B221" i="17"/>
  <c r="B216" i="17"/>
  <c r="B211" i="17"/>
  <c r="B206" i="17"/>
  <c r="B201" i="17"/>
  <c r="Y198" i="17"/>
  <c r="X198" i="17"/>
  <c r="S198" i="17"/>
  <c r="R198" i="17"/>
  <c r="M198" i="17"/>
  <c r="L198" i="17"/>
  <c r="G198" i="17"/>
  <c r="F198" i="17"/>
  <c r="B196" i="17"/>
  <c r="Z193" i="17"/>
  <c r="Y193" i="17"/>
  <c r="T193" i="17"/>
  <c r="S193" i="17"/>
  <c r="N193" i="17"/>
  <c r="M193" i="17"/>
  <c r="H193" i="17"/>
  <c r="G193" i="17"/>
  <c r="B191" i="17"/>
  <c r="AA188" i="17"/>
  <c r="Z188" i="17"/>
  <c r="U188" i="17"/>
  <c r="T188" i="17"/>
  <c r="O188" i="17"/>
  <c r="N188" i="17"/>
  <c r="I188" i="17"/>
  <c r="H188" i="17"/>
  <c r="B186" i="17"/>
  <c r="AA183" i="17"/>
  <c r="V183" i="17"/>
  <c r="U183" i="17"/>
  <c r="P183" i="17"/>
  <c r="O183" i="17"/>
  <c r="J183" i="17"/>
  <c r="I183" i="17"/>
  <c r="D183" i="17"/>
  <c r="B181" i="17"/>
  <c r="W178" i="17"/>
  <c r="V178" i="17"/>
  <c r="Q178" i="17"/>
  <c r="P178" i="17"/>
  <c r="K178" i="17"/>
  <c r="J178" i="17"/>
  <c r="E178" i="17"/>
  <c r="D178" i="17"/>
  <c r="B176" i="17"/>
  <c r="X173" i="17"/>
  <c r="W173" i="17"/>
  <c r="R173" i="17"/>
  <c r="Q173" i="17"/>
  <c r="L173" i="17"/>
  <c r="K173" i="17"/>
  <c r="F173" i="17"/>
  <c r="E173" i="17"/>
  <c r="B171" i="17"/>
  <c r="Y168" i="17"/>
  <c r="X168" i="17"/>
  <c r="S168" i="17"/>
  <c r="R168" i="17"/>
  <c r="M168" i="17"/>
  <c r="L168" i="17"/>
  <c r="G168" i="17"/>
  <c r="F168" i="17"/>
  <c r="W318" i="17"/>
  <c r="B166" i="17"/>
  <c r="B157" i="17"/>
  <c r="B152" i="17"/>
  <c r="B147" i="17"/>
  <c r="B142" i="17"/>
  <c r="B137" i="17"/>
  <c r="B132" i="17"/>
  <c r="B127" i="17"/>
  <c r="B122" i="17"/>
  <c r="B117" i="17"/>
  <c r="B112" i="17"/>
  <c r="B107" i="17"/>
  <c r="B102" i="17"/>
  <c r="B97" i="17"/>
  <c r="B92" i="17"/>
  <c r="B87" i="17"/>
  <c r="B82" i="17"/>
  <c r="B77" i="17"/>
  <c r="B72" i="17"/>
  <c r="B67" i="17"/>
  <c r="B62" i="17"/>
  <c r="B57" i="17"/>
  <c r="B52" i="17"/>
  <c r="B47" i="17"/>
  <c r="B42" i="17"/>
  <c r="B37" i="17"/>
  <c r="B32" i="17"/>
  <c r="B27" i="17"/>
  <c r="B22" i="17"/>
  <c r="B17" i="17"/>
  <c r="B12" i="17"/>
  <c r="I156" i="17"/>
  <c r="N154" i="17"/>
  <c r="D7" i="17"/>
  <c r="B7" i="17"/>
  <c r="G782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B634" i="16"/>
  <c r="B629" i="16"/>
  <c r="B624" i="16"/>
  <c r="B619" i="16"/>
  <c r="B614" i="16"/>
  <c r="B609" i="16"/>
  <c r="O606" i="16"/>
  <c r="B604" i="16"/>
  <c r="P601" i="16"/>
  <c r="D601" i="16"/>
  <c r="B599" i="16"/>
  <c r="W596" i="16"/>
  <c r="K596" i="16"/>
  <c r="B594" i="16"/>
  <c r="R591" i="16"/>
  <c r="B589" i="16"/>
  <c r="Y586" i="16"/>
  <c r="B584" i="16"/>
  <c r="H581" i="16"/>
  <c r="B579" i="16"/>
  <c r="O576" i="16"/>
  <c r="B574" i="16"/>
  <c r="P571" i="16"/>
  <c r="D571" i="16"/>
  <c r="B569" i="16"/>
  <c r="W566" i="16"/>
  <c r="K566" i="16"/>
  <c r="B564" i="16"/>
  <c r="R561" i="16"/>
  <c r="B559" i="16"/>
  <c r="Y556" i="16"/>
  <c r="B554" i="16"/>
  <c r="H551" i="16"/>
  <c r="B549" i="16"/>
  <c r="O546" i="16"/>
  <c r="B544" i="16"/>
  <c r="P541" i="16"/>
  <c r="D541" i="16"/>
  <c r="B539" i="16"/>
  <c r="W536" i="16"/>
  <c r="K536" i="16"/>
  <c r="B534" i="16"/>
  <c r="R531" i="16"/>
  <c r="B529" i="16"/>
  <c r="Y526" i="16"/>
  <c r="B524" i="16"/>
  <c r="H521" i="16"/>
  <c r="B519" i="16"/>
  <c r="O516" i="16"/>
  <c r="B514" i="16"/>
  <c r="P511" i="16"/>
  <c r="J511" i="16"/>
  <c r="B509" i="16"/>
  <c r="Q506" i="16"/>
  <c r="K506" i="16"/>
  <c r="B504" i="16"/>
  <c r="W501" i="16"/>
  <c r="R501" i="16"/>
  <c r="K501" i="16"/>
  <c r="F501" i="16"/>
  <c r="B499" i="16"/>
  <c r="Y496" i="16"/>
  <c r="S496" i="16"/>
  <c r="P496" i="16"/>
  <c r="J496" i="16"/>
  <c r="G496" i="16"/>
  <c r="B494" i="16"/>
  <c r="AA491" i="16"/>
  <c r="V491" i="16"/>
  <c r="T491" i="16"/>
  <c r="O491" i="16"/>
  <c r="M491" i="16"/>
  <c r="H491" i="16"/>
  <c r="E491" i="16"/>
  <c r="B489" i="16"/>
  <c r="W486" i="16"/>
  <c r="U486" i="16"/>
  <c r="P486" i="16"/>
  <c r="N486" i="16"/>
  <c r="I486" i="16"/>
  <c r="G486" i="16"/>
  <c r="I606" i="16"/>
  <c r="B484" i="16"/>
  <c r="Z477" i="16"/>
  <c r="T477" i="16"/>
  <c r="N477" i="16"/>
  <c r="H477" i="16"/>
  <c r="B475" i="16"/>
  <c r="AA472" i="16"/>
  <c r="U472" i="16"/>
  <c r="O472" i="16"/>
  <c r="I472" i="16"/>
  <c r="B470" i="16"/>
  <c r="V467" i="16"/>
  <c r="P467" i="16"/>
  <c r="J467" i="16"/>
  <c r="D467" i="16"/>
  <c r="B465" i="16"/>
  <c r="W462" i="16"/>
  <c r="Q462" i="16"/>
  <c r="K462" i="16"/>
  <c r="E462" i="16"/>
  <c r="B460" i="16"/>
  <c r="X457" i="16"/>
  <c r="R457" i="16"/>
  <c r="L457" i="16"/>
  <c r="F457" i="16"/>
  <c r="B455" i="16"/>
  <c r="Y452" i="16"/>
  <c r="S452" i="16"/>
  <c r="M452" i="16"/>
  <c r="G452" i="16"/>
  <c r="B450" i="16"/>
  <c r="Z447" i="16"/>
  <c r="T447" i="16"/>
  <c r="N447" i="16"/>
  <c r="H447" i="16"/>
  <c r="B445" i="16"/>
  <c r="AA442" i="16"/>
  <c r="U442" i="16"/>
  <c r="O442" i="16"/>
  <c r="I442" i="16"/>
  <c r="B440" i="16"/>
  <c r="V437" i="16"/>
  <c r="P437" i="16"/>
  <c r="J437" i="16"/>
  <c r="D437" i="16"/>
  <c r="B435" i="16"/>
  <c r="W432" i="16"/>
  <c r="Q432" i="16"/>
  <c r="K432" i="16"/>
  <c r="E432" i="16"/>
  <c r="B430" i="16"/>
  <c r="X427" i="16"/>
  <c r="R427" i="16"/>
  <c r="L427" i="16"/>
  <c r="F427" i="16"/>
  <c r="B425" i="16"/>
  <c r="Y422" i="16"/>
  <c r="S422" i="16"/>
  <c r="M422" i="16"/>
  <c r="G422" i="16"/>
  <c r="B420" i="16"/>
  <c r="Z417" i="16"/>
  <c r="T417" i="16"/>
  <c r="N417" i="16"/>
  <c r="H417" i="16"/>
  <c r="B415" i="16"/>
  <c r="AA412" i="16"/>
  <c r="U412" i="16"/>
  <c r="O412" i="16"/>
  <c r="I412" i="16"/>
  <c r="B410" i="16"/>
  <c r="V407" i="16"/>
  <c r="P407" i="16"/>
  <c r="J407" i="16"/>
  <c r="D407" i="16"/>
  <c r="B405" i="16"/>
  <c r="W402" i="16"/>
  <c r="Q402" i="16"/>
  <c r="K402" i="16"/>
  <c r="E402" i="16"/>
  <c r="B400" i="16"/>
  <c r="X397" i="16"/>
  <c r="R397" i="16"/>
  <c r="L397" i="16"/>
  <c r="F397" i="16"/>
  <c r="B395" i="16"/>
  <c r="Y392" i="16"/>
  <c r="S392" i="16"/>
  <c r="M392" i="16"/>
  <c r="G392" i="16"/>
  <c r="B390" i="16"/>
  <c r="Z387" i="16"/>
  <c r="T387" i="16"/>
  <c r="N387" i="16"/>
  <c r="H387" i="16"/>
  <c r="B385" i="16"/>
  <c r="AA382" i="16"/>
  <c r="U382" i="16"/>
  <c r="O382" i="16"/>
  <c r="I382" i="16"/>
  <c r="B380" i="16"/>
  <c r="V377" i="16"/>
  <c r="P377" i="16"/>
  <c r="J377" i="16"/>
  <c r="D377" i="16"/>
  <c r="B375" i="16"/>
  <c r="W372" i="16"/>
  <c r="Q372" i="16"/>
  <c r="K372" i="16"/>
  <c r="E372" i="16"/>
  <c r="B370" i="16"/>
  <c r="X367" i="16"/>
  <c r="R367" i="16"/>
  <c r="L367" i="16"/>
  <c r="F367" i="16"/>
  <c r="B365" i="16"/>
  <c r="Y362" i="16"/>
  <c r="S362" i="16"/>
  <c r="M362" i="16"/>
  <c r="G362" i="16"/>
  <c r="B360" i="16"/>
  <c r="Z357" i="16"/>
  <c r="T357" i="16"/>
  <c r="N357" i="16"/>
  <c r="H357" i="16"/>
  <c r="B355" i="16"/>
  <c r="AA352" i="16"/>
  <c r="U352" i="16"/>
  <c r="O352" i="16"/>
  <c r="I352" i="16"/>
  <c r="B350" i="16"/>
  <c r="V347" i="16"/>
  <c r="P347" i="16"/>
  <c r="J347" i="16"/>
  <c r="D347" i="16"/>
  <c r="B345" i="16"/>
  <c r="W342" i="16"/>
  <c r="Q342" i="16"/>
  <c r="K342" i="16"/>
  <c r="E342" i="16"/>
  <c r="B340" i="16"/>
  <c r="X337" i="16"/>
  <c r="R337" i="16"/>
  <c r="L337" i="16"/>
  <c r="F337" i="16"/>
  <c r="B335" i="16"/>
  <c r="Y332" i="16"/>
  <c r="S332" i="16"/>
  <c r="M332" i="16"/>
  <c r="G332" i="16"/>
  <c r="B330" i="16"/>
  <c r="Z327" i="16"/>
  <c r="T327" i="16"/>
  <c r="N327" i="16"/>
  <c r="H327" i="16"/>
  <c r="Y477" i="16"/>
  <c r="B325" i="16"/>
  <c r="B316" i="16"/>
  <c r="B311" i="16"/>
  <c r="B306" i="16"/>
  <c r="B301" i="16"/>
  <c r="B296" i="16"/>
  <c r="B291" i="16"/>
  <c r="B286" i="16"/>
  <c r="B281" i="16"/>
  <c r="B276" i="16"/>
  <c r="B271" i="16"/>
  <c r="B266" i="16"/>
  <c r="B261" i="16"/>
  <c r="B256" i="16"/>
  <c r="B251" i="16"/>
  <c r="B246" i="16"/>
  <c r="B241" i="16"/>
  <c r="B236" i="16"/>
  <c r="B231" i="16"/>
  <c r="B226" i="16"/>
  <c r="B221" i="16"/>
  <c r="B216" i="16"/>
  <c r="B211" i="16"/>
  <c r="U208" i="16"/>
  <c r="M208" i="16"/>
  <c r="F208" i="16"/>
  <c r="B206" i="16"/>
  <c r="V203" i="16"/>
  <c r="N203" i="16"/>
  <c r="G203" i="16"/>
  <c r="B201" i="16"/>
  <c r="X198" i="16"/>
  <c r="Q198" i="16"/>
  <c r="I198" i="16"/>
  <c r="B196" i="16"/>
  <c r="Y193" i="16"/>
  <c r="R193" i="16"/>
  <c r="J193" i="16"/>
  <c r="B191" i="16"/>
  <c r="Z188" i="16"/>
  <c r="S188" i="16"/>
  <c r="K188" i="16"/>
  <c r="D188" i="16"/>
  <c r="B186" i="16"/>
  <c r="AA183" i="16"/>
  <c r="U183" i="16"/>
  <c r="O183" i="16"/>
  <c r="I183" i="16"/>
  <c r="B181" i="16"/>
  <c r="V178" i="16"/>
  <c r="P178" i="16"/>
  <c r="J178" i="16"/>
  <c r="D178" i="16"/>
  <c r="B176" i="16"/>
  <c r="W173" i="16"/>
  <c r="Q173" i="16"/>
  <c r="K173" i="16"/>
  <c r="E173" i="16"/>
  <c r="B171" i="16"/>
  <c r="X170" i="16"/>
  <c r="R170" i="16"/>
  <c r="L170" i="16"/>
  <c r="F170" i="16"/>
  <c r="X168" i="16"/>
  <c r="R168" i="16"/>
  <c r="L168" i="16"/>
  <c r="F168" i="16"/>
  <c r="W318" i="16"/>
  <c r="X166" i="16"/>
  <c r="R166" i="16"/>
  <c r="L166" i="16"/>
  <c r="F166" i="16"/>
  <c r="B166" i="16"/>
  <c r="Y161" i="16"/>
  <c r="S161" i="16"/>
  <c r="M161" i="16"/>
  <c r="G161" i="16"/>
  <c r="Y159" i="16"/>
  <c r="S159" i="16"/>
  <c r="M159" i="16"/>
  <c r="G159" i="16"/>
  <c r="Y157" i="16"/>
  <c r="S157" i="16"/>
  <c r="M157" i="16"/>
  <c r="G157" i="16"/>
  <c r="B157" i="16"/>
  <c r="Z156" i="16"/>
  <c r="T156" i="16"/>
  <c r="N156" i="16"/>
  <c r="H156" i="16"/>
  <c r="Z154" i="16"/>
  <c r="T154" i="16"/>
  <c r="N154" i="16"/>
  <c r="H154" i="16"/>
  <c r="Z152" i="16"/>
  <c r="T152" i="16"/>
  <c r="N152" i="16"/>
  <c r="H152" i="16"/>
  <c r="B152" i="16"/>
  <c r="AA151" i="16"/>
  <c r="U151" i="16"/>
  <c r="O151" i="16"/>
  <c r="I151" i="16"/>
  <c r="AA149" i="16"/>
  <c r="U149" i="16"/>
  <c r="O149" i="16"/>
  <c r="I149" i="16"/>
  <c r="AA147" i="16"/>
  <c r="U147" i="16"/>
  <c r="O147" i="16"/>
  <c r="I147" i="16"/>
  <c r="B147" i="16"/>
  <c r="V146" i="16"/>
  <c r="P146" i="16"/>
  <c r="J146" i="16"/>
  <c r="D146" i="16"/>
  <c r="V144" i="16"/>
  <c r="P144" i="16"/>
  <c r="J144" i="16"/>
  <c r="D144" i="16"/>
  <c r="V142" i="16"/>
  <c r="P142" i="16"/>
  <c r="J142" i="16"/>
  <c r="D142" i="16"/>
  <c r="B142" i="16"/>
  <c r="W141" i="16"/>
  <c r="Q141" i="16"/>
  <c r="K141" i="16"/>
  <c r="E141" i="16"/>
  <c r="W139" i="16"/>
  <c r="Q139" i="16"/>
  <c r="K139" i="16"/>
  <c r="E139" i="16"/>
  <c r="W137" i="16"/>
  <c r="Q137" i="16"/>
  <c r="K137" i="16"/>
  <c r="E137" i="16"/>
  <c r="B137" i="16"/>
  <c r="X136" i="16"/>
  <c r="R136" i="16"/>
  <c r="L136" i="16"/>
  <c r="F136" i="16"/>
  <c r="X134" i="16"/>
  <c r="R134" i="16"/>
  <c r="L134" i="16"/>
  <c r="F134" i="16"/>
  <c r="X132" i="16"/>
  <c r="R132" i="16"/>
  <c r="L132" i="16"/>
  <c r="F132" i="16"/>
  <c r="B132" i="16"/>
  <c r="Y131" i="16"/>
  <c r="S131" i="16"/>
  <c r="M131" i="16"/>
  <c r="G131" i="16"/>
  <c r="Y129" i="16"/>
  <c r="S129" i="16"/>
  <c r="M129" i="16"/>
  <c r="G129" i="16"/>
  <c r="Y127" i="16"/>
  <c r="S127" i="16"/>
  <c r="M127" i="16"/>
  <c r="G127" i="16"/>
  <c r="B127" i="16"/>
  <c r="Z126" i="16"/>
  <c r="T126" i="16"/>
  <c r="N126" i="16"/>
  <c r="H126" i="16"/>
  <c r="Z124" i="16"/>
  <c r="T124" i="16"/>
  <c r="N124" i="16"/>
  <c r="H124" i="16"/>
  <c r="Z122" i="16"/>
  <c r="T122" i="16"/>
  <c r="N122" i="16"/>
  <c r="H122" i="16"/>
  <c r="B122" i="16"/>
  <c r="AA121" i="16"/>
  <c r="U121" i="16"/>
  <c r="O121" i="16"/>
  <c r="I121" i="16"/>
  <c r="AA119" i="16"/>
  <c r="U119" i="16"/>
  <c r="O119" i="16"/>
  <c r="I119" i="16"/>
  <c r="AA117" i="16"/>
  <c r="U117" i="16"/>
  <c r="O117" i="16"/>
  <c r="I117" i="16"/>
  <c r="B117" i="16"/>
  <c r="V116" i="16"/>
  <c r="P116" i="16"/>
  <c r="J116" i="16"/>
  <c r="D116" i="16"/>
  <c r="V114" i="16"/>
  <c r="P114" i="16"/>
  <c r="J114" i="16"/>
  <c r="D114" i="16"/>
  <c r="V112" i="16"/>
  <c r="P112" i="16"/>
  <c r="J112" i="16"/>
  <c r="D112" i="16"/>
  <c r="B112" i="16"/>
  <c r="W111" i="16"/>
  <c r="Q111" i="16"/>
  <c r="K111" i="16"/>
  <c r="E111" i="16"/>
  <c r="W109" i="16"/>
  <c r="Q109" i="16"/>
  <c r="K109" i="16"/>
  <c r="E109" i="16"/>
  <c r="W107" i="16"/>
  <c r="Q107" i="16"/>
  <c r="K107" i="16"/>
  <c r="E107" i="16"/>
  <c r="B107" i="16"/>
  <c r="X106" i="16"/>
  <c r="R106" i="16"/>
  <c r="L106" i="16"/>
  <c r="F106" i="16"/>
  <c r="X104" i="16"/>
  <c r="R104" i="16"/>
  <c r="L104" i="16"/>
  <c r="F104" i="16"/>
  <c r="X102" i="16"/>
  <c r="R102" i="16"/>
  <c r="L102" i="16"/>
  <c r="F102" i="16"/>
  <c r="B102" i="16"/>
  <c r="Y101" i="16"/>
  <c r="S101" i="16"/>
  <c r="M101" i="16"/>
  <c r="G101" i="16"/>
  <c r="Y99" i="16"/>
  <c r="S99" i="16"/>
  <c r="M99" i="16"/>
  <c r="G99" i="16"/>
  <c r="Y97" i="16"/>
  <c r="S97" i="16"/>
  <c r="M97" i="16"/>
  <c r="G97" i="16"/>
  <c r="B97" i="16"/>
  <c r="Z96" i="16"/>
  <c r="T96" i="16"/>
  <c r="N96" i="16"/>
  <c r="H96" i="16"/>
  <c r="Z94" i="16"/>
  <c r="T94" i="16"/>
  <c r="N94" i="16"/>
  <c r="H94" i="16"/>
  <c r="Z92" i="16"/>
  <c r="T92" i="16"/>
  <c r="N92" i="16"/>
  <c r="H92" i="16"/>
  <c r="B92" i="16"/>
  <c r="AA91" i="16"/>
  <c r="U91" i="16"/>
  <c r="O91" i="16"/>
  <c r="I91" i="16"/>
  <c r="AA89" i="16"/>
  <c r="U89" i="16"/>
  <c r="O89" i="16"/>
  <c r="I89" i="16"/>
  <c r="AA87" i="16"/>
  <c r="U87" i="16"/>
  <c r="O87" i="16"/>
  <c r="I87" i="16"/>
  <c r="B87" i="16"/>
  <c r="V86" i="16"/>
  <c r="P86" i="16"/>
  <c r="J86" i="16"/>
  <c r="D86" i="16"/>
  <c r="V84" i="16"/>
  <c r="P84" i="16"/>
  <c r="J84" i="16"/>
  <c r="D84" i="16"/>
  <c r="V82" i="16"/>
  <c r="P82" i="16"/>
  <c r="J82" i="16"/>
  <c r="D82" i="16"/>
  <c r="B82" i="16"/>
  <c r="W81" i="16"/>
  <c r="Q81" i="16"/>
  <c r="K81" i="16"/>
  <c r="E81" i="16"/>
  <c r="W79" i="16"/>
  <c r="Q79" i="16"/>
  <c r="K79" i="16"/>
  <c r="E79" i="16"/>
  <c r="W77" i="16"/>
  <c r="Q77" i="16"/>
  <c r="K77" i="16"/>
  <c r="E77" i="16"/>
  <c r="B77" i="16"/>
  <c r="X76" i="16"/>
  <c r="R76" i="16"/>
  <c r="L76" i="16"/>
  <c r="F76" i="16"/>
  <c r="X74" i="16"/>
  <c r="R74" i="16"/>
  <c r="L74" i="16"/>
  <c r="F74" i="16"/>
  <c r="X72" i="16"/>
  <c r="R72" i="16"/>
  <c r="L72" i="16"/>
  <c r="F72" i="16"/>
  <c r="B72" i="16"/>
  <c r="Y71" i="16"/>
  <c r="S71" i="16"/>
  <c r="M71" i="16"/>
  <c r="G71" i="16"/>
  <c r="Y69" i="16"/>
  <c r="S69" i="16"/>
  <c r="M69" i="16"/>
  <c r="G69" i="16"/>
  <c r="Y67" i="16"/>
  <c r="S67" i="16"/>
  <c r="M67" i="16"/>
  <c r="G67" i="16"/>
  <c r="B67" i="16"/>
  <c r="Z66" i="16"/>
  <c r="T66" i="16"/>
  <c r="N66" i="16"/>
  <c r="H66" i="16"/>
  <c r="Z64" i="16"/>
  <c r="T64" i="16"/>
  <c r="N64" i="16"/>
  <c r="H64" i="16"/>
  <c r="Z62" i="16"/>
  <c r="T62" i="16"/>
  <c r="N62" i="16"/>
  <c r="H62" i="16"/>
  <c r="B62" i="16"/>
  <c r="AA61" i="16"/>
  <c r="U61" i="16"/>
  <c r="O61" i="16"/>
  <c r="I61" i="16"/>
  <c r="AA59" i="16"/>
  <c r="U59" i="16"/>
  <c r="O59" i="16"/>
  <c r="I59" i="16"/>
  <c r="AA57" i="16"/>
  <c r="U57" i="16"/>
  <c r="O57" i="16"/>
  <c r="I57" i="16"/>
  <c r="B57" i="16"/>
  <c r="V56" i="16"/>
  <c r="P56" i="16"/>
  <c r="J56" i="16"/>
  <c r="D56" i="16"/>
  <c r="V54" i="16"/>
  <c r="P54" i="16"/>
  <c r="J54" i="16"/>
  <c r="D54" i="16"/>
  <c r="V52" i="16"/>
  <c r="P52" i="16"/>
  <c r="J52" i="16"/>
  <c r="D52" i="16"/>
  <c r="B52" i="16"/>
  <c r="W51" i="16"/>
  <c r="Q51" i="16"/>
  <c r="K51" i="16"/>
  <c r="E51" i="16"/>
  <c r="W49" i="16"/>
  <c r="Q49" i="16"/>
  <c r="K49" i="16"/>
  <c r="E49" i="16"/>
  <c r="W47" i="16"/>
  <c r="Q47" i="16"/>
  <c r="K47" i="16"/>
  <c r="E47" i="16"/>
  <c r="B47" i="16"/>
  <c r="X46" i="16"/>
  <c r="R46" i="16"/>
  <c r="L46" i="16"/>
  <c r="F46" i="16"/>
  <c r="X44" i="16"/>
  <c r="R44" i="16"/>
  <c r="L44" i="16"/>
  <c r="F44" i="16"/>
  <c r="X42" i="16"/>
  <c r="R42" i="16"/>
  <c r="L42" i="16"/>
  <c r="F42" i="16"/>
  <c r="B42" i="16"/>
  <c r="Y41" i="16"/>
  <c r="S41" i="16"/>
  <c r="M41" i="16"/>
  <c r="G41" i="16"/>
  <c r="Y39" i="16"/>
  <c r="S39" i="16"/>
  <c r="M39" i="16"/>
  <c r="G39" i="16"/>
  <c r="Y37" i="16"/>
  <c r="S37" i="16"/>
  <c r="G37" i="16"/>
  <c r="M37" i="16"/>
  <c r="B37" i="16"/>
  <c r="Z36" i="16"/>
  <c r="T36" i="16"/>
  <c r="N36" i="16"/>
  <c r="H36" i="16"/>
  <c r="Z34" i="16"/>
  <c r="T34" i="16"/>
  <c r="N34" i="16"/>
  <c r="H34" i="16"/>
  <c r="Z32" i="16"/>
  <c r="N32" i="16"/>
  <c r="H32" i="16"/>
  <c r="T32" i="16"/>
  <c r="B32" i="16"/>
  <c r="AA31" i="16"/>
  <c r="U31" i="16"/>
  <c r="O31" i="16"/>
  <c r="I31" i="16"/>
  <c r="AA29" i="16"/>
  <c r="U29" i="16"/>
  <c r="O29" i="16"/>
  <c r="I29" i="16"/>
  <c r="U27" i="16"/>
  <c r="O27" i="16"/>
  <c r="I27" i="16"/>
  <c r="AA27" i="16"/>
  <c r="B27" i="16"/>
  <c r="V26" i="16"/>
  <c r="P26" i="16"/>
  <c r="J26" i="16"/>
  <c r="D26" i="16"/>
  <c r="V24" i="16"/>
  <c r="P24" i="16"/>
  <c r="J24" i="16"/>
  <c r="D24" i="16"/>
  <c r="V22" i="16"/>
  <c r="P22" i="16"/>
  <c r="J22" i="16"/>
  <c r="D22" i="16"/>
  <c r="B22" i="16"/>
  <c r="W21" i="16"/>
  <c r="Q21" i="16"/>
  <c r="K21" i="16"/>
  <c r="E21" i="16"/>
  <c r="W19" i="16"/>
  <c r="Q19" i="16"/>
  <c r="K19" i="16"/>
  <c r="E19" i="16"/>
  <c r="W17" i="16"/>
  <c r="Q17" i="16"/>
  <c r="K17" i="16"/>
  <c r="E17" i="16"/>
  <c r="B17" i="16"/>
  <c r="X16" i="16"/>
  <c r="R16" i="16"/>
  <c r="L16" i="16"/>
  <c r="F16" i="16"/>
  <c r="X14" i="16"/>
  <c r="R14" i="16"/>
  <c r="L14" i="16"/>
  <c r="F14" i="16"/>
  <c r="X12" i="16"/>
  <c r="R12" i="16"/>
  <c r="L12" i="16"/>
  <c r="F12" i="16"/>
  <c r="B12" i="16"/>
  <c r="Y11" i="16"/>
  <c r="W11" i="16"/>
  <c r="S11" i="16"/>
  <c r="Q11" i="16"/>
  <c r="M11" i="16"/>
  <c r="K11" i="16"/>
  <c r="G11" i="16"/>
  <c r="E11" i="16"/>
  <c r="K488" i="16"/>
  <c r="Y9" i="16"/>
  <c r="S9" i="16"/>
  <c r="M9" i="16"/>
  <c r="G9" i="16"/>
  <c r="X159" i="16"/>
  <c r="Y7" i="16"/>
  <c r="S7" i="16"/>
  <c r="G7" i="16"/>
  <c r="M7" i="16"/>
  <c r="D7" i="16"/>
  <c r="B7" i="16"/>
  <c r="G782" i="15"/>
  <c r="G781" i="15" s="1"/>
  <c r="F782" i="15"/>
  <c r="F781" i="15" s="1"/>
  <c r="E782" i="15"/>
  <c r="E781" i="15" s="1"/>
  <c r="D781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B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B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B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B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B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B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B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B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B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B634" i="15"/>
  <c r="B629" i="15"/>
  <c r="B624" i="15"/>
  <c r="B619" i="15"/>
  <c r="B614" i="15"/>
  <c r="B609" i="15"/>
  <c r="B604" i="15"/>
  <c r="B599" i="15"/>
  <c r="B594" i="15"/>
  <c r="V591" i="15"/>
  <c r="P591" i="15"/>
  <c r="J591" i="15"/>
  <c r="D591" i="15"/>
  <c r="B589" i="15"/>
  <c r="W586" i="15"/>
  <c r="Q586" i="15"/>
  <c r="K586" i="15"/>
  <c r="E586" i="15"/>
  <c r="B584" i="15"/>
  <c r="X581" i="15"/>
  <c r="R581" i="15"/>
  <c r="L581" i="15"/>
  <c r="F581" i="15"/>
  <c r="B579" i="15"/>
  <c r="Y576" i="15"/>
  <c r="S576" i="15"/>
  <c r="M576" i="15"/>
  <c r="G576" i="15"/>
  <c r="B574" i="15"/>
  <c r="Z571" i="15"/>
  <c r="T571" i="15"/>
  <c r="N571" i="15"/>
  <c r="H571" i="15"/>
  <c r="B569" i="15"/>
  <c r="AA566" i="15"/>
  <c r="U566" i="15"/>
  <c r="O566" i="15"/>
  <c r="I566" i="15"/>
  <c r="B564" i="15"/>
  <c r="V561" i="15"/>
  <c r="P561" i="15"/>
  <c r="J561" i="15"/>
  <c r="D561" i="15"/>
  <c r="B559" i="15"/>
  <c r="W556" i="15"/>
  <c r="Q556" i="15"/>
  <c r="K556" i="15"/>
  <c r="E556" i="15"/>
  <c r="B554" i="15"/>
  <c r="X551" i="15"/>
  <c r="R551" i="15"/>
  <c r="L551" i="15"/>
  <c r="F551" i="15"/>
  <c r="B549" i="15"/>
  <c r="Y546" i="15"/>
  <c r="S546" i="15"/>
  <c r="M546" i="15"/>
  <c r="G546" i="15"/>
  <c r="B544" i="15"/>
  <c r="Z541" i="15"/>
  <c r="T541" i="15"/>
  <c r="N541" i="15"/>
  <c r="H541" i="15"/>
  <c r="B539" i="15"/>
  <c r="AA536" i="15"/>
  <c r="U536" i="15"/>
  <c r="O536" i="15"/>
  <c r="I536" i="15"/>
  <c r="B534" i="15"/>
  <c r="V531" i="15"/>
  <c r="P531" i="15"/>
  <c r="J531" i="15"/>
  <c r="D531" i="15"/>
  <c r="B529" i="15"/>
  <c r="W526" i="15"/>
  <c r="Q526" i="15"/>
  <c r="K526" i="15"/>
  <c r="E526" i="15"/>
  <c r="B524" i="15"/>
  <c r="X521" i="15"/>
  <c r="R521" i="15"/>
  <c r="L521" i="15"/>
  <c r="F521" i="15"/>
  <c r="B519" i="15"/>
  <c r="Y516" i="15"/>
  <c r="S516" i="15"/>
  <c r="M516" i="15"/>
  <c r="G516" i="15"/>
  <c r="B514" i="15"/>
  <c r="Z511" i="15"/>
  <c r="T511" i="15"/>
  <c r="N511" i="15"/>
  <c r="H511" i="15"/>
  <c r="B509" i="15"/>
  <c r="AA506" i="15"/>
  <c r="U506" i="15"/>
  <c r="O506" i="15"/>
  <c r="I506" i="15"/>
  <c r="B504" i="15"/>
  <c r="V501" i="15"/>
  <c r="P501" i="15"/>
  <c r="J501" i="15"/>
  <c r="D501" i="15"/>
  <c r="B499" i="15"/>
  <c r="W496" i="15"/>
  <c r="Q496" i="15"/>
  <c r="K496" i="15"/>
  <c r="E496" i="15"/>
  <c r="B494" i="15"/>
  <c r="X491" i="15"/>
  <c r="R491" i="15"/>
  <c r="L491" i="15"/>
  <c r="F491" i="15"/>
  <c r="B489" i="15"/>
  <c r="Y486" i="15"/>
  <c r="S486" i="15"/>
  <c r="M486" i="15"/>
  <c r="G486" i="15"/>
  <c r="T636" i="15"/>
  <c r="B484" i="15"/>
  <c r="B475" i="15"/>
  <c r="B470" i="15"/>
  <c r="B465" i="15"/>
  <c r="B460" i="15"/>
  <c r="B455" i="15"/>
  <c r="B450" i="15"/>
  <c r="B445" i="15"/>
  <c r="B440" i="15"/>
  <c r="B435" i="15"/>
  <c r="B430" i="15"/>
  <c r="B425" i="15"/>
  <c r="B420" i="15"/>
  <c r="B415" i="15"/>
  <c r="B410" i="15"/>
  <c r="B405" i="15"/>
  <c r="B400" i="15"/>
  <c r="B395" i="15"/>
  <c r="B390" i="15"/>
  <c r="O387" i="15"/>
  <c r="B385" i="15"/>
  <c r="P382" i="15"/>
  <c r="B380" i="15"/>
  <c r="AA377" i="15"/>
  <c r="S377" i="15"/>
  <c r="L377" i="15"/>
  <c r="E377" i="15"/>
  <c r="B375" i="15"/>
  <c r="T372" i="15"/>
  <c r="M372" i="15"/>
  <c r="F372" i="15"/>
  <c r="B370" i="15"/>
  <c r="W367" i="15"/>
  <c r="O367" i="15"/>
  <c r="H367" i="15"/>
  <c r="B365" i="15"/>
  <c r="X362" i="15"/>
  <c r="P362" i="15"/>
  <c r="J362" i="15"/>
  <c r="D362" i="15"/>
  <c r="B360" i="15"/>
  <c r="W357" i="15"/>
  <c r="Q357" i="15"/>
  <c r="K357" i="15"/>
  <c r="E357" i="15"/>
  <c r="B355" i="15"/>
  <c r="X352" i="15"/>
  <c r="R352" i="15"/>
  <c r="L352" i="15"/>
  <c r="F352" i="15"/>
  <c r="B350" i="15"/>
  <c r="Y347" i="15"/>
  <c r="S347" i="15"/>
  <c r="M347" i="15"/>
  <c r="G347" i="15"/>
  <c r="B345" i="15"/>
  <c r="Z342" i="15"/>
  <c r="T342" i="15"/>
  <c r="N342" i="15"/>
  <c r="H342" i="15"/>
  <c r="B340" i="15"/>
  <c r="AA337" i="15"/>
  <c r="U337" i="15"/>
  <c r="O337" i="15"/>
  <c r="I337" i="15"/>
  <c r="B335" i="15"/>
  <c r="X332" i="15"/>
  <c r="V332" i="15"/>
  <c r="R332" i="15"/>
  <c r="P332" i="15"/>
  <c r="L332" i="15"/>
  <c r="J332" i="15"/>
  <c r="F332" i="15"/>
  <c r="D332" i="15"/>
  <c r="B330" i="15"/>
  <c r="Y327" i="15"/>
  <c r="W327" i="15"/>
  <c r="S327" i="15"/>
  <c r="Q327" i="15"/>
  <c r="M327" i="15"/>
  <c r="K327" i="15"/>
  <c r="G327" i="15"/>
  <c r="E327" i="15"/>
  <c r="N477" i="15"/>
  <c r="B325" i="15"/>
  <c r="B316" i="15"/>
  <c r="B311" i="15"/>
  <c r="B306" i="15"/>
  <c r="B301" i="15"/>
  <c r="B296" i="15"/>
  <c r="B291" i="15"/>
  <c r="B286" i="15"/>
  <c r="B281" i="15"/>
  <c r="B276" i="15"/>
  <c r="B271" i="15"/>
  <c r="B266" i="15"/>
  <c r="B261" i="15"/>
  <c r="B256" i="15"/>
  <c r="B251" i="15"/>
  <c r="B246" i="15"/>
  <c r="B241" i="15"/>
  <c r="J238" i="15"/>
  <c r="D238" i="15"/>
  <c r="B236" i="15"/>
  <c r="W233" i="15"/>
  <c r="Q233" i="15"/>
  <c r="K233" i="15"/>
  <c r="E233" i="15"/>
  <c r="B231" i="15"/>
  <c r="X228" i="15"/>
  <c r="R228" i="15"/>
  <c r="L228" i="15"/>
  <c r="F228" i="15"/>
  <c r="B226" i="15"/>
  <c r="Y223" i="15"/>
  <c r="S223" i="15"/>
  <c r="M223" i="15"/>
  <c r="G223" i="15"/>
  <c r="B221" i="15"/>
  <c r="Z218" i="15"/>
  <c r="T218" i="15"/>
  <c r="N218" i="15"/>
  <c r="H218" i="15"/>
  <c r="B216" i="15"/>
  <c r="AA213" i="15"/>
  <c r="U213" i="15"/>
  <c r="O213" i="15"/>
  <c r="I213" i="15"/>
  <c r="B211" i="15"/>
  <c r="V208" i="15"/>
  <c r="P208" i="15"/>
  <c r="J208" i="15"/>
  <c r="D208" i="15"/>
  <c r="B206" i="15"/>
  <c r="W203" i="15"/>
  <c r="Q203" i="15"/>
  <c r="K203" i="15"/>
  <c r="E203" i="15"/>
  <c r="B201" i="15"/>
  <c r="X198" i="15"/>
  <c r="R198" i="15"/>
  <c r="L198" i="15"/>
  <c r="F198" i="15"/>
  <c r="B196" i="15"/>
  <c r="Y193" i="15"/>
  <c r="S193" i="15"/>
  <c r="M193" i="15"/>
  <c r="G193" i="15"/>
  <c r="B191" i="15"/>
  <c r="Z188" i="15"/>
  <c r="T188" i="15"/>
  <c r="N188" i="15"/>
  <c r="H188" i="15"/>
  <c r="B186" i="15"/>
  <c r="AA183" i="15"/>
  <c r="U183" i="15"/>
  <c r="O183" i="15"/>
  <c r="I183" i="15"/>
  <c r="B181" i="15"/>
  <c r="V178" i="15"/>
  <c r="P178" i="15"/>
  <c r="J178" i="15"/>
  <c r="D178" i="15"/>
  <c r="B176" i="15"/>
  <c r="W173" i="15"/>
  <c r="Q173" i="15"/>
  <c r="K173" i="15"/>
  <c r="E173" i="15"/>
  <c r="B171" i="15"/>
  <c r="X168" i="15"/>
  <c r="R168" i="15"/>
  <c r="L168" i="15"/>
  <c r="F168" i="15"/>
  <c r="Z318" i="15"/>
  <c r="B166" i="15"/>
  <c r="B157" i="15"/>
  <c r="B152" i="15"/>
  <c r="B147" i="15"/>
  <c r="B142" i="15"/>
  <c r="B137" i="15"/>
  <c r="B132" i="15"/>
  <c r="B127" i="15"/>
  <c r="B122" i="15"/>
  <c r="B117" i="15"/>
  <c r="B112" i="15"/>
  <c r="B107" i="15"/>
  <c r="B102" i="15"/>
  <c r="B97" i="15"/>
  <c r="B92" i="15"/>
  <c r="B87" i="15"/>
  <c r="B82" i="15"/>
  <c r="B77" i="15"/>
  <c r="B72" i="15"/>
  <c r="B67" i="15"/>
  <c r="B62" i="15"/>
  <c r="V61" i="15"/>
  <c r="P61" i="15"/>
  <c r="P57" i="15" s="1"/>
  <c r="J61" i="15"/>
  <c r="J57" i="15" s="1"/>
  <c r="D61" i="15"/>
  <c r="V59" i="15"/>
  <c r="P59" i="15"/>
  <c r="J59" i="15"/>
  <c r="D59" i="15"/>
  <c r="D57" i="15" s="1"/>
  <c r="V57" i="15"/>
  <c r="B57" i="15"/>
  <c r="W56" i="15"/>
  <c r="W52" i="15" s="1"/>
  <c r="Q56" i="15"/>
  <c r="Q52" i="15" s="1"/>
  <c r="K56" i="15"/>
  <c r="E56" i="15"/>
  <c r="W54" i="15"/>
  <c r="Q54" i="15"/>
  <c r="K54" i="15"/>
  <c r="K52" i="15" s="1"/>
  <c r="E54" i="15"/>
  <c r="E52" i="15" s="1"/>
  <c r="B52" i="15"/>
  <c r="X51" i="15"/>
  <c r="R51" i="15"/>
  <c r="L51" i="15"/>
  <c r="F51" i="15"/>
  <c r="X49" i="15"/>
  <c r="X47" i="15" s="1"/>
  <c r="R49" i="15"/>
  <c r="R47" i="15" s="1"/>
  <c r="L49" i="15"/>
  <c r="L47" i="15" s="1"/>
  <c r="F49" i="15"/>
  <c r="F47" i="15"/>
  <c r="B47" i="15"/>
  <c r="Y46" i="15"/>
  <c r="S46" i="15"/>
  <c r="M46" i="15"/>
  <c r="G46" i="15"/>
  <c r="Y44" i="15"/>
  <c r="Y42" i="15" s="1"/>
  <c r="S44" i="15"/>
  <c r="S42" i="15" s="1"/>
  <c r="M44" i="15"/>
  <c r="G44" i="15"/>
  <c r="M42" i="15"/>
  <c r="G42" i="15"/>
  <c r="B42" i="15"/>
  <c r="Z41" i="15"/>
  <c r="T41" i="15"/>
  <c r="N41" i="15"/>
  <c r="H41" i="15"/>
  <c r="H37" i="15" s="1"/>
  <c r="Z39" i="15"/>
  <c r="Z37" i="15" s="1"/>
  <c r="T39" i="15"/>
  <c r="N39" i="15"/>
  <c r="H39" i="15"/>
  <c r="T37" i="15"/>
  <c r="N37" i="15"/>
  <c r="B37" i="15"/>
  <c r="AA36" i="15"/>
  <c r="U36" i="15"/>
  <c r="O36" i="15"/>
  <c r="O32" i="15" s="1"/>
  <c r="I36" i="15"/>
  <c r="I32" i="15" s="1"/>
  <c r="AA34" i="15"/>
  <c r="U34" i="15"/>
  <c r="O34" i="15"/>
  <c r="I34" i="15"/>
  <c r="AA32" i="15"/>
  <c r="U32" i="15"/>
  <c r="B32" i="15"/>
  <c r="V31" i="15"/>
  <c r="P31" i="15"/>
  <c r="P27" i="15" s="1"/>
  <c r="J31" i="15"/>
  <c r="J27" i="15" s="1"/>
  <c r="D31" i="15"/>
  <c r="V29" i="15"/>
  <c r="P29" i="15"/>
  <c r="J29" i="15"/>
  <c r="D29" i="15"/>
  <c r="D27" i="15" s="1"/>
  <c r="V27" i="15"/>
  <c r="B27" i="15"/>
  <c r="W26" i="15"/>
  <c r="W22" i="15" s="1"/>
  <c r="Q26" i="15"/>
  <c r="Q22" i="15" s="1"/>
  <c r="K26" i="15"/>
  <c r="E26" i="15"/>
  <c r="W24" i="15"/>
  <c r="Q24" i="15"/>
  <c r="K24" i="15"/>
  <c r="K22" i="15" s="1"/>
  <c r="E24" i="15"/>
  <c r="E22" i="15" s="1"/>
  <c r="B22" i="15"/>
  <c r="X21" i="15"/>
  <c r="X17" i="15" s="1"/>
  <c r="R21" i="15"/>
  <c r="L21" i="15"/>
  <c r="F21" i="15"/>
  <c r="X19" i="15"/>
  <c r="R19" i="15"/>
  <c r="R17" i="15" s="1"/>
  <c r="L19" i="15"/>
  <c r="L17" i="15" s="1"/>
  <c r="F19" i="15"/>
  <c r="F17" i="15"/>
  <c r="B17" i="15"/>
  <c r="Y16" i="15"/>
  <c r="S16" i="15"/>
  <c r="M16" i="15"/>
  <c r="G16" i="15"/>
  <c r="Y14" i="15"/>
  <c r="Y12" i="15" s="1"/>
  <c r="S14" i="15"/>
  <c r="S12" i="15" s="1"/>
  <c r="M14" i="15"/>
  <c r="G14" i="15"/>
  <c r="M12" i="15"/>
  <c r="G12" i="15"/>
  <c r="B12" i="15"/>
  <c r="Z11" i="15"/>
  <c r="T11" i="15"/>
  <c r="N11" i="15"/>
  <c r="H11" i="15"/>
  <c r="H7" i="15" s="1"/>
  <c r="P210" i="15"/>
  <c r="Z9" i="15"/>
  <c r="T9" i="15"/>
  <c r="N9" i="15"/>
  <c r="H9" i="15"/>
  <c r="I149" i="15"/>
  <c r="Z7" i="15"/>
  <c r="T7" i="15"/>
  <c r="N7" i="15"/>
  <c r="D7" i="15"/>
  <c r="B7" i="15"/>
  <c r="B769" i="14"/>
  <c r="G782" i="14"/>
  <c r="G781" i="14" s="1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B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B634" i="14"/>
  <c r="B629" i="14"/>
  <c r="B624" i="14"/>
  <c r="B619" i="14"/>
  <c r="B614" i="14"/>
  <c r="B609" i="14"/>
  <c r="B604" i="14"/>
  <c r="B599" i="14"/>
  <c r="B594" i="14"/>
  <c r="B589" i="14"/>
  <c r="B584" i="14"/>
  <c r="B579" i="14"/>
  <c r="B574" i="14"/>
  <c r="B569" i="14"/>
  <c r="B564" i="14"/>
  <c r="B559" i="14"/>
  <c r="B554" i="14"/>
  <c r="B549" i="14"/>
  <c r="B544" i="14"/>
  <c r="B539" i="14"/>
  <c r="B534" i="14"/>
  <c r="B529" i="14"/>
  <c r="B524" i="14"/>
  <c r="B519" i="14"/>
  <c r="B514" i="14"/>
  <c r="B509" i="14"/>
  <c r="B504" i="14"/>
  <c r="B499" i="14"/>
  <c r="B494" i="14"/>
  <c r="B489" i="14"/>
  <c r="L611" i="14"/>
  <c r="B484" i="14"/>
  <c r="B475" i="14"/>
  <c r="B470" i="14"/>
  <c r="B465" i="14"/>
  <c r="B460" i="14"/>
  <c r="B455" i="14"/>
  <c r="B450" i="14"/>
  <c r="B445" i="14"/>
  <c r="B440" i="14"/>
  <c r="B435" i="14"/>
  <c r="B430" i="14"/>
  <c r="B425" i="14"/>
  <c r="B420" i="14"/>
  <c r="B415" i="14"/>
  <c r="B410" i="14"/>
  <c r="B405" i="14"/>
  <c r="B400" i="14"/>
  <c r="B395" i="14"/>
  <c r="B390" i="14"/>
  <c r="B385" i="14"/>
  <c r="B380" i="14"/>
  <c r="B375" i="14"/>
  <c r="Z372" i="14"/>
  <c r="T372" i="14"/>
  <c r="N372" i="14"/>
  <c r="H372" i="14"/>
  <c r="B370" i="14"/>
  <c r="AA367" i="14"/>
  <c r="U367" i="14"/>
  <c r="O367" i="14"/>
  <c r="I367" i="14"/>
  <c r="B365" i="14"/>
  <c r="V362" i="14"/>
  <c r="P362" i="14"/>
  <c r="J362" i="14"/>
  <c r="D362" i="14"/>
  <c r="B360" i="14"/>
  <c r="W357" i="14"/>
  <c r="Q357" i="14"/>
  <c r="K357" i="14"/>
  <c r="E357" i="14"/>
  <c r="B355" i="14"/>
  <c r="X352" i="14"/>
  <c r="R352" i="14"/>
  <c r="L352" i="14"/>
  <c r="F352" i="14"/>
  <c r="B350" i="14"/>
  <c r="Y347" i="14"/>
  <c r="V347" i="14"/>
  <c r="S347" i="14"/>
  <c r="P347" i="14"/>
  <c r="M347" i="14"/>
  <c r="J347" i="14"/>
  <c r="G347" i="14"/>
  <c r="D347" i="14"/>
  <c r="B345" i="14"/>
  <c r="Z342" i="14"/>
  <c r="W342" i="14"/>
  <c r="T342" i="14"/>
  <c r="Q342" i="14"/>
  <c r="N342" i="14"/>
  <c r="K342" i="14"/>
  <c r="H342" i="14"/>
  <c r="E342" i="14"/>
  <c r="B340" i="14"/>
  <c r="AA337" i="14"/>
  <c r="Y337" i="14"/>
  <c r="X337" i="14"/>
  <c r="U337" i="14"/>
  <c r="S337" i="14"/>
  <c r="R337" i="14"/>
  <c r="O337" i="14"/>
  <c r="M337" i="14"/>
  <c r="L337" i="14"/>
  <c r="I337" i="14"/>
  <c r="G337" i="14"/>
  <c r="F337" i="14"/>
  <c r="B335" i="14"/>
  <c r="Z332" i="14"/>
  <c r="Y332" i="14"/>
  <c r="V332" i="14"/>
  <c r="T332" i="14"/>
  <c r="S332" i="14"/>
  <c r="P332" i="14"/>
  <c r="N332" i="14"/>
  <c r="M332" i="14"/>
  <c r="J332" i="14"/>
  <c r="H332" i="14"/>
  <c r="G332" i="14"/>
  <c r="D332" i="14"/>
  <c r="B330" i="14"/>
  <c r="AA327" i="14"/>
  <c r="Z327" i="14"/>
  <c r="W327" i="14"/>
  <c r="U327" i="14"/>
  <c r="T327" i="14"/>
  <c r="Q327" i="14"/>
  <c r="O327" i="14"/>
  <c r="N327" i="14"/>
  <c r="K327" i="14"/>
  <c r="I327" i="14"/>
  <c r="H327" i="14"/>
  <c r="E327" i="14"/>
  <c r="Z477" i="14"/>
  <c r="B325" i="14"/>
  <c r="B316" i="14"/>
  <c r="B311" i="14"/>
  <c r="B306" i="14"/>
  <c r="B301" i="14"/>
  <c r="B296" i="14"/>
  <c r="B291" i="14"/>
  <c r="B286" i="14"/>
  <c r="B281" i="14"/>
  <c r="B276" i="14"/>
  <c r="B271" i="14"/>
  <c r="B266" i="14"/>
  <c r="B261" i="14"/>
  <c r="B256" i="14"/>
  <c r="B251" i="14"/>
  <c r="B246" i="14"/>
  <c r="B241" i="14"/>
  <c r="B236" i="14"/>
  <c r="B231" i="14"/>
  <c r="B226" i="14"/>
  <c r="B221" i="14"/>
  <c r="B216" i="14"/>
  <c r="B211" i="14"/>
  <c r="B206" i="14"/>
  <c r="B201" i="14"/>
  <c r="B196" i="14"/>
  <c r="B191" i="14"/>
  <c r="B186" i="14"/>
  <c r="B181" i="14"/>
  <c r="B176" i="14"/>
  <c r="B171" i="14"/>
  <c r="AA318" i="14"/>
  <c r="B166" i="14"/>
  <c r="B157" i="14"/>
  <c r="B152" i="14"/>
  <c r="B147" i="14"/>
  <c r="B142" i="14"/>
  <c r="B137" i="14"/>
  <c r="B132" i="14"/>
  <c r="B127" i="14"/>
  <c r="B122" i="14"/>
  <c r="B117" i="14"/>
  <c r="B112" i="14"/>
  <c r="B107" i="14"/>
  <c r="B102" i="14"/>
  <c r="B97" i="14"/>
  <c r="B92" i="14"/>
  <c r="B87" i="14"/>
  <c r="B82" i="14"/>
  <c r="B77" i="14"/>
  <c r="B72" i="14"/>
  <c r="W71" i="14"/>
  <c r="Q71" i="14"/>
  <c r="Q67" i="14" s="1"/>
  <c r="K71" i="14"/>
  <c r="E71" i="14"/>
  <c r="W69" i="14"/>
  <c r="Q69" i="14"/>
  <c r="K69" i="14"/>
  <c r="E69" i="14"/>
  <c r="E67" i="14" s="1"/>
  <c r="W67" i="14"/>
  <c r="K67" i="14"/>
  <c r="B67" i="14"/>
  <c r="X66" i="14"/>
  <c r="X62" i="14" s="1"/>
  <c r="R66" i="14"/>
  <c r="L66" i="14"/>
  <c r="F66" i="14"/>
  <c r="X64" i="14"/>
  <c r="R64" i="14"/>
  <c r="L64" i="14"/>
  <c r="L62" i="14" s="1"/>
  <c r="F64" i="14"/>
  <c r="R62" i="14"/>
  <c r="F62" i="14"/>
  <c r="B62" i="14"/>
  <c r="Y61" i="14"/>
  <c r="S61" i="14"/>
  <c r="M61" i="14"/>
  <c r="G61" i="14"/>
  <c r="Y59" i="14"/>
  <c r="S59" i="14"/>
  <c r="S57" i="14" s="1"/>
  <c r="M59" i="14"/>
  <c r="G59" i="14"/>
  <c r="Y57" i="14"/>
  <c r="M57" i="14"/>
  <c r="G57" i="14"/>
  <c r="B57" i="14"/>
  <c r="Z56" i="14"/>
  <c r="T56" i="14"/>
  <c r="N56" i="14"/>
  <c r="H56" i="14"/>
  <c r="Z54" i="14"/>
  <c r="Z52" i="14" s="1"/>
  <c r="T54" i="14"/>
  <c r="N54" i="14"/>
  <c r="H54" i="14"/>
  <c r="T52" i="14"/>
  <c r="N52" i="14"/>
  <c r="H52" i="14"/>
  <c r="B52" i="14"/>
  <c r="AA51" i="14"/>
  <c r="U51" i="14"/>
  <c r="O51" i="14"/>
  <c r="I51" i="14"/>
  <c r="I47" i="14" s="1"/>
  <c r="AA49" i="14"/>
  <c r="U49" i="14"/>
  <c r="O49" i="14"/>
  <c r="I49" i="14"/>
  <c r="AA47" i="14"/>
  <c r="U47" i="14"/>
  <c r="O47" i="14"/>
  <c r="B47" i="14"/>
  <c r="V46" i="14"/>
  <c r="P46" i="14"/>
  <c r="J46" i="14"/>
  <c r="J42" i="14" s="1"/>
  <c r="D46" i="14"/>
  <c r="V44" i="14"/>
  <c r="P44" i="14"/>
  <c r="J44" i="14"/>
  <c r="D44" i="14"/>
  <c r="V42" i="14"/>
  <c r="P42" i="14"/>
  <c r="D42" i="14"/>
  <c r="B42" i="14"/>
  <c r="W41" i="14"/>
  <c r="Q41" i="14"/>
  <c r="Q37" i="14" s="1"/>
  <c r="K41" i="14"/>
  <c r="E41" i="14"/>
  <c r="W39" i="14"/>
  <c r="Q39" i="14"/>
  <c r="K39" i="14"/>
  <c r="E39" i="14"/>
  <c r="E37" i="14" s="1"/>
  <c r="W37" i="14"/>
  <c r="K37" i="14"/>
  <c r="B37" i="14"/>
  <c r="Z36" i="14"/>
  <c r="X36" i="14"/>
  <c r="T36" i="14"/>
  <c r="R36" i="14"/>
  <c r="N36" i="14"/>
  <c r="L36" i="14"/>
  <c r="H36" i="14"/>
  <c r="F36" i="14"/>
  <c r="X34" i="14"/>
  <c r="R34" i="14"/>
  <c r="L34" i="14"/>
  <c r="F34" i="14"/>
  <c r="X32" i="14"/>
  <c r="R32" i="14"/>
  <c r="L32" i="14"/>
  <c r="F32" i="14"/>
  <c r="B32" i="14"/>
  <c r="AA31" i="14"/>
  <c r="Y31" i="14"/>
  <c r="Y27" i="14" s="1"/>
  <c r="U31" i="14"/>
  <c r="S31" i="14"/>
  <c r="O31" i="14"/>
  <c r="M31" i="14"/>
  <c r="I31" i="14"/>
  <c r="G31" i="14"/>
  <c r="G27" i="14" s="1"/>
  <c r="AA29" i="14"/>
  <c r="Y29" i="14"/>
  <c r="U29" i="14"/>
  <c r="S29" i="14"/>
  <c r="O29" i="14"/>
  <c r="M29" i="14"/>
  <c r="M27" i="14" s="1"/>
  <c r="I29" i="14"/>
  <c r="G29" i="14"/>
  <c r="AA27" i="14"/>
  <c r="U27" i="14"/>
  <c r="S27" i="14"/>
  <c r="O27" i="14"/>
  <c r="I27" i="14"/>
  <c r="B27" i="14"/>
  <c r="Z26" i="14"/>
  <c r="Z22" i="14" s="1"/>
  <c r="V26" i="14"/>
  <c r="T26" i="14"/>
  <c r="P26" i="14"/>
  <c r="N26" i="14"/>
  <c r="J26" i="14"/>
  <c r="H26" i="14"/>
  <c r="H22" i="14" s="1"/>
  <c r="D26" i="14"/>
  <c r="Z24" i="14"/>
  <c r="V24" i="14"/>
  <c r="T24" i="14"/>
  <c r="P24" i="14"/>
  <c r="N24" i="14"/>
  <c r="N22" i="14" s="1"/>
  <c r="J24" i="14"/>
  <c r="H24" i="14"/>
  <c r="D24" i="14"/>
  <c r="V22" i="14"/>
  <c r="T22" i="14"/>
  <c r="P22" i="14"/>
  <c r="J22" i="14"/>
  <c r="D22" i="14"/>
  <c r="B22" i="14"/>
  <c r="AA21" i="14"/>
  <c r="W21" i="14"/>
  <c r="U21" i="14"/>
  <c r="Q21" i="14"/>
  <c r="O21" i="14"/>
  <c r="K21" i="14"/>
  <c r="K17" i="14" s="1"/>
  <c r="I21" i="14"/>
  <c r="E21" i="14"/>
  <c r="AA19" i="14"/>
  <c r="W19" i="14"/>
  <c r="U19" i="14"/>
  <c r="Q19" i="14"/>
  <c r="Q17" i="14" s="1"/>
  <c r="O19" i="14"/>
  <c r="K19" i="14"/>
  <c r="I19" i="14"/>
  <c r="E19" i="14"/>
  <c r="AA17" i="14"/>
  <c r="W17" i="14"/>
  <c r="U17" i="14"/>
  <c r="O17" i="14"/>
  <c r="I17" i="14"/>
  <c r="E17" i="14"/>
  <c r="B17" i="14"/>
  <c r="X16" i="14"/>
  <c r="V16" i="14"/>
  <c r="R16" i="14"/>
  <c r="P16" i="14"/>
  <c r="L16" i="14"/>
  <c r="L12" i="14" s="1"/>
  <c r="J16" i="14"/>
  <c r="F16" i="14"/>
  <c r="D16" i="14"/>
  <c r="X14" i="14"/>
  <c r="V14" i="14"/>
  <c r="R14" i="14"/>
  <c r="R12" i="14" s="1"/>
  <c r="P14" i="14"/>
  <c r="L14" i="14"/>
  <c r="J14" i="14"/>
  <c r="F14" i="14"/>
  <c r="D14" i="14"/>
  <c r="X12" i="14"/>
  <c r="V12" i="14"/>
  <c r="P12" i="14"/>
  <c r="J12" i="14"/>
  <c r="F12" i="14"/>
  <c r="D12" i="14"/>
  <c r="B12" i="14"/>
  <c r="Y11" i="14"/>
  <c r="W11" i="14"/>
  <c r="S11" i="14"/>
  <c r="Q11" i="14"/>
  <c r="M11" i="14"/>
  <c r="K11" i="14"/>
  <c r="G11" i="14"/>
  <c r="E11" i="14"/>
  <c r="M608" i="14"/>
  <c r="Y9" i="14"/>
  <c r="Y7" i="14" s="1"/>
  <c r="W9" i="14"/>
  <c r="S9" i="14"/>
  <c r="Q9" i="14"/>
  <c r="M9" i="14"/>
  <c r="K9" i="14"/>
  <c r="G9" i="14"/>
  <c r="G7" i="14" s="1"/>
  <c r="E9" i="14"/>
  <c r="V159" i="14"/>
  <c r="W7" i="14"/>
  <c r="S7" i="14"/>
  <c r="Q7" i="14"/>
  <c r="M7" i="14"/>
  <c r="K7" i="14"/>
  <c r="E7" i="14"/>
  <c r="D7" i="14"/>
  <c r="B7" i="14"/>
  <c r="B763" i="13"/>
  <c r="G782" i="13"/>
  <c r="G781" i="13" s="1"/>
  <c r="F782" i="13"/>
  <c r="F781" i="13" s="1"/>
  <c r="E782" i="13"/>
  <c r="E781" i="13"/>
  <c r="D781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D769" i="13"/>
  <c r="B769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D767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D765" i="13"/>
  <c r="B765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D763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D761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D759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757" i="13"/>
  <c r="B757" i="13"/>
  <c r="AA755" i="13"/>
  <c r="Z755" i="13"/>
  <c r="Y755" i="13"/>
  <c r="X755" i="13"/>
  <c r="W755" i="13"/>
  <c r="V755" i="13"/>
  <c r="U755" i="13"/>
  <c r="T755" i="13"/>
  <c r="S755" i="13"/>
  <c r="R755" i="13"/>
  <c r="Q755" i="13"/>
  <c r="P755" i="13"/>
  <c r="O755" i="13"/>
  <c r="N755" i="13"/>
  <c r="M755" i="13"/>
  <c r="L755" i="13"/>
  <c r="K755" i="13"/>
  <c r="J755" i="13"/>
  <c r="I755" i="13"/>
  <c r="H755" i="13"/>
  <c r="G755" i="13"/>
  <c r="F755" i="13"/>
  <c r="E755" i="13"/>
  <c r="D755" i="13"/>
  <c r="AA753" i="13"/>
  <c r="Z753" i="13"/>
  <c r="Y753" i="13"/>
  <c r="X753" i="13"/>
  <c r="W753" i="13"/>
  <c r="V753" i="13"/>
  <c r="U753" i="13"/>
  <c r="T753" i="13"/>
  <c r="S753" i="13"/>
  <c r="R753" i="13"/>
  <c r="Q753" i="13"/>
  <c r="P753" i="13"/>
  <c r="O753" i="13"/>
  <c r="N753" i="13"/>
  <c r="M753" i="13"/>
  <c r="L753" i="13"/>
  <c r="K753" i="13"/>
  <c r="J753" i="13"/>
  <c r="I753" i="13"/>
  <c r="H753" i="13"/>
  <c r="G753" i="13"/>
  <c r="F753" i="13"/>
  <c r="E753" i="13"/>
  <c r="D753" i="13"/>
  <c r="B753" i="13"/>
  <c r="AA751" i="13"/>
  <c r="Z751" i="13"/>
  <c r="Y751" i="13"/>
  <c r="X751" i="13"/>
  <c r="W751" i="13"/>
  <c r="V751" i="13"/>
  <c r="U751" i="13"/>
  <c r="T751" i="13"/>
  <c r="S751" i="13"/>
  <c r="R751" i="13"/>
  <c r="Q751" i="13"/>
  <c r="P751" i="13"/>
  <c r="O751" i="13"/>
  <c r="N751" i="13"/>
  <c r="M751" i="13"/>
  <c r="L751" i="13"/>
  <c r="K751" i="13"/>
  <c r="J751" i="13"/>
  <c r="I751" i="13"/>
  <c r="H751" i="13"/>
  <c r="G751" i="13"/>
  <c r="F751" i="13"/>
  <c r="E751" i="13"/>
  <c r="D751" i="13"/>
  <c r="AA749" i="13"/>
  <c r="Z749" i="13"/>
  <c r="Y749" i="13"/>
  <c r="X749" i="13"/>
  <c r="W749" i="13"/>
  <c r="V749" i="13"/>
  <c r="U749" i="13"/>
  <c r="T749" i="13"/>
  <c r="S749" i="13"/>
  <c r="R749" i="13"/>
  <c r="Q749" i="13"/>
  <c r="P749" i="13"/>
  <c r="O749" i="13"/>
  <c r="N749" i="13"/>
  <c r="M749" i="13"/>
  <c r="L749" i="13"/>
  <c r="K749" i="13"/>
  <c r="J749" i="13"/>
  <c r="I749" i="13"/>
  <c r="H749" i="13"/>
  <c r="G749" i="13"/>
  <c r="F749" i="13"/>
  <c r="E749" i="13"/>
  <c r="D749" i="13"/>
  <c r="AA747" i="13"/>
  <c r="Z747" i="13"/>
  <c r="Y747" i="13"/>
  <c r="X747" i="13"/>
  <c r="W747" i="13"/>
  <c r="V747" i="13"/>
  <c r="U747" i="13"/>
  <c r="T747" i="13"/>
  <c r="S747" i="13"/>
  <c r="R747" i="13"/>
  <c r="Q747" i="13"/>
  <c r="P747" i="13"/>
  <c r="O747" i="13"/>
  <c r="N747" i="13"/>
  <c r="M747" i="13"/>
  <c r="L747" i="13"/>
  <c r="K747" i="13"/>
  <c r="J747" i="13"/>
  <c r="I747" i="13"/>
  <c r="H747" i="13"/>
  <c r="G747" i="13"/>
  <c r="F747" i="13"/>
  <c r="E747" i="13"/>
  <c r="D747" i="13"/>
  <c r="AA745" i="13"/>
  <c r="Z745" i="13"/>
  <c r="Y745" i="13"/>
  <c r="X745" i="13"/>
  <c r="W745" i="13"/>
  <c r="V745" i="13"/>
  <c r="U745" i="13"/>
  <c r="T745" i="13"/>
  <c r="S745" i="13"/>
  <c r="R745" i="13"/>
  <c r="Q745" i="13"/>
  <c r="P745" i="13"/>
  <c r="O745" i="13"/>
  <c r="N745" i="13"/>
  <c r="M745" i="13"/>
  <c r="L745" i="13"/>
  <c r="K745" i="13"/>
  <c r="J745" i="13"/>
  <c r="I745" i="13"/>
  <c r="H745" i="13"/>
  <c r="G745" i="13"/>
  <c r="F745" i="13"/>
  <c r="E745" i="13"/>
  <c r="D745" i="13"/>
  <c r="B745" i="13"/>
  <c r="AA743" i="13"/>
  <c r="Z743" i="13"/>
  <c r="Y743" i="13"/>
  <c r="X743" i="13"/>
  <c r="W743" i="13"/>
  <c r="V743" i="13"/>
  <c r="U743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A741" i="13"/>
  <c r="Z741" i="13"/>
  <c r="Y741" i="13"/>
  <c r="X741" i="13"/>
  <c r="W741" i="13"/>
  <c r="V741" i="13"/>
  <c r="U741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B741" i="13"/>
  <c r="AA739" i="13"/>
  <c r="Z739" i="13"/>
  <c r="Y739" i="13"/>
  <c r="X739" i="13"/>
  <c r="W739" i="13"/>
  <c r="V739" i="13"/>
  <c r="U739" i="13"/>
  <c r="T739" i="13"/>
  <c r="S739" i="13"/>
  <c r="R739" i="13"/>
  <c r="Q739" i="13"/>
  <c r="P739" i="13"/>
  <c r="O739" i="13"/>
  <c r="N739" i="13"/>
  <c r="M739" i="13"/>
  <c r="L739" i="13"/>
  <c r="K739" i="13"/>
  <c r="J739" i="13"/>
  <c r="I739" i="13"/>
  <c r="H739" i="13"/>
  <c r="G739" i="13"/>
  <c r="F739" i="13"/>
  <c r="E739" i="13"/>
  <c r="D739" i="13"/>
  <c r="B739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D737" i="13"/>
  <c r="B737" i="13"/>
  <c r="AA735" i="13"/>
  <c r="Z735" i="13"/>
  <c r="Y735" i="13"/>
  <c r="X735" i="13"/>
  <c r="W735" i="13"/>
  <c r="V735" i="13"/>
  <c r="U735" i="13"/>
  <c r="T735" i="13"/>
  <c r="S735" i="13"/>
  <c r="R735" i="13"/>
  <c r="Q735" i="13"/>
  <c r="P735" i="13"/>
  <c r="O735" i="13"/>
  <c r="N735" i="13"/>
  <c r="M735" i="13"/>
  <c r="L735" i="13"/>
  <c r="K735" i="13"/>
  <c r="J735" i="13"/>
  <c r="I735" i="13"/>
  <c r="H735" i="13"/>
  <c r="G735" i="13"/>
  <c r="F735" i="13"/>
  <c r="E735" i="13"/>
  <c r="D735" i="13"/>
  <c r="AA733" i="13"/>
  <c r="Z733" i="13"/>
  <c r="Y733" i="13"/>
  <c r="X733" i="13"/>
  <c r="W733" i="13"/>
  <c r="V733" i="13"/>
  <c r="U733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B733" i="13"/>
  <c r="AA731" i="13"/>
  <c r="Z731" i="13"/>
  <c r="Y731" i="13"/>
  <c r="X731" i="13"/>
  <c r="W731" i="13"/>
  <c r="V731" i="13"/>
  <c r="U731" i="13"/>
  <c r="T731" i="13"/>
  <c r="S731" i="13"/>
  <c r="R731" i="13"/>
  <c r="Q731" i="13"/>
  <c r="P731" i="13"/>
  <c r="O731" i="13"/>
  <c r="N731" i="13"/>
  <c r="M731" i="13"/>
  <c r="L731" i="13"/>
  <c r="K731" i="13"/>
  <c r="J731" i="13"/>
  <c r="I731" i="13"/>
  <c r="H731" i="13"/>
  <c r="G731" i="13"/>
  <c r="F731" i="13"/>
  <c r="E731" i="13"/>
  <c r="D731" i="13"/>
  <c r="AA729" i="13"/>
  <c r="Z729" i="13"/>
  <c r="Y729" i="13"/>
  <c r="X729" i="13"/>
  <c r="W729" i="13"/>
  <c r="V729" i="13"/>
  <c r="U729" i="13"/>
  <c r="T729" i="13"/>
  <c r="S729" i="13"/>
  <c r="R729" i="13"/>
  <c r="Q729" i="13"/>
  <c r="P729" i="13"/>
  <c r="O729" i="13"/>
  <c r="N729" i="13"/>
  <c r="M729" i="13"/>
  <c r="L729" i="13"/>
  <c r="K729" i="13"/>
  <c r="J729" i="13"/>
  <c r="I729" i="13"/>
  <c r="H729" i="13"/>
  <c r="G729" i="13"/>
  <c r="F729" i="13"/>
  <c r="E729" i="13"/>
  <c r="D729" i="13"/>
  <c r="B729" i="13"/>
  <c r="AA727" i="13"/>
  <c r="Z727" i="13"/>
  <c r="Y727" i="13"/>
  <c r="X727" i="13"/>
  <c r="W727" i="13"/>
  <c r="V727" i="13"/>
  <c r="U727" i="13"/>
  <c r="T727" i="13"/>
  <c r="S727" i="13"/>
  <c r="R727" i="13"/>
  <c r="Q727" i="13"/>
  <c r="P727" i="13"/>
  <c r="O727" i="13"/>
  <c r="N727" i="13"/>
  <c r="M727" i="13"/>
  <c r="L727" i="13"/>
  <c r="K727" i="13"/>
  <c r="J727" i="13"/>
  <c r="I727" i="13"/>
  <c r="H727" i="13"/>
  <c r="G727" i="13"/>
  <c r="F727" i="13"/>
  <c r="E727" i="13"/>
  <c r="D727" i="13"/>
  <c r="B727" i="13"/>
  <c r="AA725" i="13"/>
  <c r="Z725" i="13"/>
  <c r="Y725" i="13"/>
  <c r="X725" i="13"/>
  <c r="W725" i="13"/>
  <c r="V725" i="13"/>
  <c r="U725" i="13"/>
  <c r="T725" i="13"/>
  <c r="S725" i="13"/>
  <c r="R725" i="13"/>
  <c r="Q725" i="13"/>
  <c r="P725" i="13"/>
  <c r="O725" i="13"/>
  <c r="N725" i="13"/>
  <c r="M725" i="13"/>
  <c r="L725" i="13"/>
  <c r="K725" i="13"/>
  <c r="J725" i="13"/>
  <c r="I725" i="13"/>
  <c r="H725" i="13"/>
  <c r="G725" i="13"/>
  <c r="F725" i="13"/>
  <c r="E725" i="13"/>
  <c r="D725" i="13"/>
  <c r="B725" i="13"/>
  <c r="AA723" i="13"/>
  <c r="Z723" i="13"/>
  <c r="Y723" i="13"/>
  <c r="X723" i="13"/>
  <c r="W723" i="13"/>
  <c r="V723" i="13"/>
  <c r="U723" i="13"/>
  <c r="T723" i="13"/>
  <c r="S723" i="13"/>
  <c r="R723" i="13"/>
  <c r="Q723" i="13"/>
  <c r="P723" i="13"/>
  <c r="O723" i="13"/>
  <c r="N723" i="13"/>
  <c r="M723" i="13"/>
  <c r="L723" i="13"/>
  <c r="K723" i="13"/>
  <c r="J723" i="13"/>
  <c r="I723" i="13"/>
  <c r="H723" i="13"/>
  <c r="G723" i="13"/>
  <c r="F723" i="13"/>
  <c r="E723" i="13"/>
  <c r="D723" i="13"/>
  <c r="B723" i="13"/>
  <c r="AA721" i="13"/>
  <c r="Z721" i="13"/>
  <c r="Y721" i="13"/>
  <c r="X721" i="13"/>
  <c r="W721" i="13"/>
  <c r="V721" i="13"/>
  <c r="U721" i="13"/>
  <c r="T721" i="13"/>
  <c r="S721" i="13"/>
  <c r="R721" i="13"/>
  <c r="Q721" i="13"/>
  <c r="P721" i="13"/>
  <c r="O721" i="13"/>
  <c r="N721" i="13"/>
  <c r="M721" i="13"/>
  <c r="L721" i="13"/>
  <c r="K721" i="13"/>
  <c r="J721" i="13"/>
  <c r="I721" i="13"/>
  <c r="H721" i="13"/>
  <c r="G721" i="13"/>
  <c r="F721" i="13"/>
  <c r="E721" i="13"/>
  <c r="D721" i="13"/>
  <c r="B721" i="13"/>
  <c r="AA719" i="13"/>
  <c r="Z719" i="13"/>
  <c r="Y719" i="13"/>
  <c r="X719" i="13"/>
  <c r="W719" i="13"/>
  <c r="V719" i="13"/>
  <c r="U719" i="13"/>
  <c r="T719" i="13"/>
  <c r="S719" i="13"/>
  <c r="R719" i="13"/>
  <c r="Q719" i="13"/>
  <c r="P719" i="13"/>
  <c r="O719" i="13"/>
  <c r="N719" i="13"/>
  <c r="M719" i="13"/>
  <c r="L719" i="13"/>
  <c r="K719" i="13"/>
  <c r="J719" i="13"/>
  <c r="I719" i="13"/>
  <c r="H719" i="13"/>
  <c r="G719" i="13"/>
  <c r="F719" i="13"/>
  <c r="E719" i="13"/>
  <c r="D719" i="13"/>
  <c r="B719" i="13"/>
  <c r="AA717" i="13"/>
  <c r="Z717" i="13"/>
  <c r="Y717" i="13"/>
  <c r="X717" i="13"/>
  <c r="W717" i="13"/>
  <c r="V717" i="13"/>
  <c r="U717" i="13"/>
  <c r="T717" i="13"/>
  <c r="S717" i="13"/>
  <c r="R717" i="13"/>
  <c r="Q717" i="13"/>
  <c r="P717" i="13"/>
  <c r="O717" i="13"/>
  <c r="N717" i="13"/>
  <c r="M717" i="13"/>
  <c r="L717" i="13"/>
  <c r="K717" i="13"/>
  <c r="J717" i="13"/>
  <c r="I717" i="13"/>
  <c r="H717" i="13"/>
  <c r="G717" i="13"/>
  <c r="F717" i="13"/>
  <c r="E717" i="13"/>
  <c r="D717" i="13"/>
  <c r="B717" i="13"/>
  <c r="AA715" i="13"/>
  <c r="Z715" i="13"/>
  <c r="Y715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I715" i="13"/>
  <c r="H715" i="13"/>
  <c r="G715" i="13"/>
  <c r="F715" i="13"/>
  <c r="E715" i="13"/>
  <c r="D715" i="13"/>
  <c r="B715" i="13"/>
  <c r="AA713" i="13"/>
  <c r="Z713" i="13"/>
  <c r="Y713" i="13"/>
  <c r="X713" i="13"/>
  <c r="W713" i="13"/>
  <c r="V713" i="13"/>
  <c r="U713" i="13"/>
  <c r="T713" i="13"/>
  <c r="S713" i="13"/>
  <c r="R713" i="13"/>
  <c r="Q713" i="13"/>
  <c r="P713" i="13"/>
  <c r="O713" i="13"/>
  <c r="N713" i="13"/>
  <c r="M713" i="13"/>
  <c r="L713" i="13"/>
  <c r="K713" i="13"/>
  <c r="J713" i="13"/>
  <c r="I713" i="13"/>
  <c r="H713" i="13"/>
  <c r="G713" i="13"/>
  <c r="F713" i="13"/>
  <c r="E713" i="13"/>
  <c r="D713" i="13"/>
  <c r="B713" i="13"/>
  <c r="AA711" i="13"/>
  <c r="Z711" i="13"/>
  <c r="Y711" i="13"/>
  <c r="X711" i="13"/>
  <c r="W711" i="13"/>
  <c r="V711" i="13"/>
  <c r="U711" i="13"/>
  <c r="T711" i="13"/>
  <c r="S711" i="13"/>
  <c r="R711" i="13"/>
  <c r="Q711" i="13"/>
  <c r="P711" i="13"/>
  <c r="O711" i="13"/>
  <c r="N711" i="13"/>
  <c r="M711" i="13"/>
  <c r="L711" i="13"/>
  <c r="K711" i="13"/>
  <c r="J711" i="13"/>
  <c r="I711" i="13"/>
  <c r="H711" i="13"/>
  <c r="G711" i="13"/>
  <c r="F711" i="13"/>
  <c r="E711" i="13"/>
  <c r="D711" i="13"/>
  <c r="B711" i="13"/>
  <c r="AA709" i="13"/>
  <c r="Z709" i="13"/>
  <c r="Y709" i="13"/>
  <c r="X709" i="13"/>
  <c r="W709" i="13"/>
  <c r="V709" i="13"/>
  <c r="U709" i="13"/>
  <c r="T709" i="13"/>
  <c r="S709" i="13"/>
  <c r="R709" i="13"/>
  <c r="Q709" i="13"/>
  <c r="P709" i="13"/>
  <c r="O709" i="13"/>
  <c r="N709" i="13"/>
  <c r="M709" i="13"/>
  <c r="L709" i="13"/>
  <c r="K709" i="13"/>
  <c r="J709" i="13"/>
  <c r="I709" i="13"/>
  <c r="H709" i="13"/>
  <c r="G709" i="13"/>
  <c r="F709" i="13"/>
  <c r="E709" i="13"/>
  <c r="D709" i="13"/>
  <c r="B709" i="13"/>
  <c r="AA703" i="13"/>
  <c r="Z703" i="13"/>
  <c r="Y703" i="13"/>
  <c r="X703" i="13"/>
  <c r="W703" i="13"/>
  <c r="V703" i="13"/>
  <c r="U703" i="13"/>
  <c r="T703" i="13"/>
  <c r="S703" i="13"/>
  <c r="R703" i="13"/>
  <c r="Q703" i="13"/>
  <c r="P703" i="13"/>
  <c r="O703" i="13"/>
  <c r="N703" i="13"/>
  <c r="M703" i="13"/>
  <c r="L703" i="13"/>
  <c r="K703" i="13"/>
  <c r="J703" i="13"/>
  <c r="I703" i="13"/>
  <c r="H703" i="13"/>
  <c r="G703" i="13"/>
  <c r="F703" i="13"/>
  <c r="E703" i="13"/>
  <c r="D703" i="13"/>
  <c r="B703" i="13"/>
  <c r="AA701" i="13"/>
  <c r="Z701" i="13"/>
  <c r="Y701" i="13"/>
  <c r="X701" i="13"/>
  <c r="W701" i="13"/>
  <c r="V701" i="13"/>
  <c r="U701" i="13"/>
  <c r="T701" i="13"/>
  <c r="S701" i="13"/>
  <c r="R701" i="13"/>
  <c r="Q701" i="13"/>
  <c r="P701" i="13"/>
  <c r="O701" i="13"/>
  <c r="N701" i="13"/>
  <c r="M701" i="13"/>
  <c r="L701" i="13"/>
  <c r="K701" i="13"/>
  <c r="J701" i="13"/>
  <c r="I701" i="13"/>
  <c r="H701" i="13"/>
  <c r="G701" i="13"/>
  <c r="F701" i="13"/>
  <c r="E701" i="13"/>
  <c r="D701" i="13"/>
  <c r="B701" i="13"/>
  <c r="AA699" i="13"/>
  <c r="Z699" i="13"/>
  <c r="Y699" i="13"/>
  <c r="X699" i="13"/>
  <c r="W699" i="13"/>
  <c r="V699" i="13"/>
  <c r="U699" i="13"/>
  <c r="T699" i="13"/>
  <c r="S699" i="13"/>
  <c r="R699" i="13"/>
  <c r="Q699" i="13"/>
  <c r="P699" i="13"/>
  <c r="O699" i="13"/>
  <c r="N699" i="13"/>
  <c r="M699" i="13"/>
  <c r="L699" i="13"/>
  <c r="K699" i="13"/>
  <c r="J699" i="13"/>
  <c r="I699" i="13"/>
  <c r="H699" i="13"/>
  <c r="G699" i="13"/>
  <c r="F699" i="13"/>
  <c r="E699" i="13"/>
  <c r="D699" i="13"/>
  <c r="B699" i="13"/>
  <c r="AA697" i="13"/>
  <c r="Z697" i="13"/>
  <c r="Y697" i="13"/>
  <c r="X697" i="13"/>
  <c r="W697" i="13"/>
  <c r="V697" i="13"/>
  <c r="U697" i="13"/>
  <c r="T697" i="13"/>
  <c r="S697" i="13"/>
  <c r="R697" i="13"/>
  <c r="Q697" i="13"/>
  <c r="P697" i="13"/>
  <c r="O697" i="13"/>
  <c r="N697" i="13"/>
  <c r="M697" i="13"/>
  <c r="L697" i="13"/>
  <c r="K697" i="13"/>
  <c r="J697" i="13"/>
  <c r="I697" i="13"/>
  <c r="H697" i="13"/>
  <c r="G697" i="13"/>
  <c r="F697" i="13"/>
  <c r="E697" i="13"/>
  <c r="D697" i="13"/>
  <c r="B697" i="13"/>
  <c r="AA695" i="13"/>
  <c r="Z695" i="13"/>
  <c r="Y695" i="13"/>
  <c r="X695" i="13"/>
  <c r="W695" i="13"/>
  <c r="V695" i="13"/>
  <c r="U695" i="13"/>
  <c r="T695" i="13"/>
  <c r="S695" i="13"/>
  <c r="R695" i="13"/>
  <c r="Q695" i="13"/>
  <c r="P695" i="13"/>
  <c r="O695" i="13"/>
  <c r="N695" i="13"/>
  <c r="M695" i="13"/>
  <c r="L695" i="13"/>
  <c r="K695" i="13"/>
  <c r="J695" i="13"/>
  <c r="I695" i="13"/>
  <c r="H695" i="13"/>
  <c r="G695" i="13"/>
  <c r="F695" i="13"/>
  <c r="E695" i="13"/>
  <c r="D695" i="13"/>
  <c r="B695" i="13"/>
  <c r="AA693" i="13"/>
  <c r="Z693" i="13"/>
  <c r="Y693" i="13"/>
  <c r="X693" i="13"/>
  <c r="W693" i="13"/>
  <c r="V693" i="13"/>
  <c r="U693" i="13"/>
  <c r="T693" i="13"/>
  <c r="S693" i="13"/>
  <c r="R693" i="13"/>
  <c r="Q693" i="13"/>
  <c r="P693" i="13"/>
  <c r="O693" i="13"/>
  <c r="N693" i="13"/>
  <c r="M693" i="13"/>
  <c r="L693" i="13"/>
  <c r="K693" i="13"/>
  <c r="J693" i="13"/>
  <c r="I693" i="13"/>
  <c r="H693" i="13"/>
  <c r="G693" i="13"/>
  <c r="F693" i="13"/>
  <c r="E693" i="13"/>
  <c r="D693" i="13"/>
  <c r="B693" i="13"/>
  <c r="AA691" i="13"/>
  <c r="Z691" i="13"/>
  <c r="Y691" i="13"/>
  <c r="X691" i="13"/>
  <c r="W691" i="13"/>
  <c r="V691" i="13"/>
  <c r="U691" i="13"/>
  <c r="T691" i="13"/>
  <c r="S691" i="13"/>
  <c r="R691" i="13"/>
  <c r="Q691" i="13"/>
  <c r="P691" i="13"/>
  <c r="O691" i="13"/>
  <c r="N691" i="13"/>
  <c r="M691" i="13"/>
  <c r="L691" i="13"/>
  <c r="K691" i="13"/>
  <c r="J691" i="13"/>
  <c r="I691" i="13"/>
  <c r="H691" i="13"/>
  <c r="G691" i="13"/>
  <c r="F691" i="13"/>
  <c r="E691" i="13"/>
  <c r="D691" i="13"/>
  <c r="B691" i="13"/>
  <c r="AA689" i="13"/>
  <c r="Z689" i="13"/>
  <c r="Y689" i="13"/>
  <c r="X689" i="13"/>
  <c r="W689" i="13"/>
  <c r="V689" i="13"/>
  <c r="U689" i="13"/>
  <c r="T689" i="13"/>
  <c r="S689" i="13"/>
  <c r="R689" i="13"/>
  <c r="Q689" i="13"/>
  <c r="P689" i="13"/>
  <c r="O689" i="13"/>
  <c r="N689" i="13"/>
  <c r="M689" i="13"/>
  <c r="L689" i="13"/>
  <c r="K689" i="13"/>
  <c r="J689" i="13"/>
  <c r="I689" i="13"/>
  <c r="H689" i="13"/>
  <c r="G689" i="13"/>
  <c r="F689" i="13"/>
  <c r="E689" i="13"/>
  <c r="D689" i="13"/>
  <c r="B689" i="13"/>
  <c r="AA687" i="13"/>
  <c r="Z687" i="13"/>
  <c r="Y687" i="13"/>
  <c r="X687" i="13"/>
  <c r="W687" i="13"/>
  <c r="V687" i="13"/>
  <c r="U687" i="13"/>
  <c r="T687" i="13"/>
  <c r="S687" i="13"/>
  <c r="R687" i="13"/>
  <c r="Q687" i="13"/>
  <c r="P687" i="13"/>
  <c r="O687" i="13"/>
  <c r="N687" i="13"/>
  <c r="M687" i="13"/>
  <c r="L687" i="13"/>
  <c r="K687" i="13"/>
  <c r="J687" i="13"/>
  <c r="I687" i="13"/>
  <c r="H687" i="13"/>
  <c r="G687" i="13"/>
  <c r="F687" i="13"/>
  <c r="E687" i="13"/>
  <c r="D687" i="13"/>
  <c r="B687" i="13"/>
  <c r="AA685" i="13"/>
  <c r="Z685" i="13"/>
  <c r="Y685" i="13"/>
  <c r="X685" i="13"/>
  <c r="W685" i="13"/>
  <c r="V685" i="13"/>
  <c r="U685" i="13"/>
  <c r="T685" i="13"/>
  <c r="S685" i="13"/>
  <c r="R685" i="13"/>
  <c r="Q685" i="13"/>
  <c r="P685" i="13"/>
  <c r="O685" i="13"/>
  <c r="N685" i="13"/>
  <c r="M685" i="13"/>
  <c r="L685" i="13"/>
  <c r="K685" i="13"/>
  <c r="J685" i="13"/>
  <c r="I685" i="13"/>
  <c r="H685" i="13"/>
  <c r="G685" i="13"/>
  <c r="F685" i="13"/>
  <c r="E685" i="13"/>
  <c r="D685" i="13"/>
  <c r="B685" i="13"/>
  <c r="AA683" i="13"/>
  <c r="Z683" i="13"/>
  <c r="Y683" i="13"/>
  <c r="X683" i="13"/>
  <c r="W683" i="13"/>
  <c r="V683" i="13"/>
  <c r="U683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B683" i="13"/>
  <c r="AA681" i="13"/>
  <c r="Z681" i="13"/>
  <c r="Y681" i="13"/>
  <c r="X681" i="13"/>
  <c r="W681" i="13"/>
  <c r="V681" i="13"/>
  <c r="U681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B681" i="13"/>
  <c r="AA679" i="13"/>
  <c r="Z679" i="13"/>
  <c r="Y679" i="13"/>
  <c r="X679" i="13"/>
  <c r="W679" i="13"/>
  <c r="V679" i="13"/>
  <c r="U679" i="13"/>
  <c r="T679" i="13"/>
  <c r="S679" i="13"/>
  <c r="R679" i="13"/>
  <c r="Q679" i="13"/>
  <c r="P679" i="13"/>
  <c r="O679" i="13"/>
  <c r="N679" i="13"/>
  <c r="M679" i="13"/>
  <c r="L679" i="13"/>
  <c r="K679" i="13"/>
  <c r="J679" i="13"/>
  <c r="I679" i="13"/>
  <c r="H679" i="13"/>
  <c r="G679" i="13"/>
  <c r="F679" i="13"/>
  <c r="E679" i="13"/>
  <c r="D679" i="13"/>
  <c r="B679" i="13"/>
  <c r="AA677" i="13"/>
  <c r="Z677" i="13"/>
  <c r="Y677" i="13"/>
  <c r="X677" i="13"/>
  <c r="W677" i="13"/>
  <c r="V677" i="13"/>
  <c r="U677" i="13"/>
  <c r="T677" i="13"/>
  <c r="S677" i="13"/>
  <c r="R677" i="13"/>
  <c r="Q677" i="13"/>
  <c r="P677" i="13"/>
  <c r="O677" i="13"/>
  <c r="N677" i="13"/>
  <c r="M677" i="13"/>
  <c r="L677" i="13"/>
  <c r="K677" i="13"/>
  <c r="J677" i="13"/>
  <c r="I677" i="13"/>
  <c r="H677" i="13"/>
  <c r="G677" i="13"/>
  <c r="F677" i="13"/>
  <c r="E677" i="13"/>
  <c r="D677" i="13"/>
  <c r="B677" i="13"/>
  <c r="AA675" i="13"/>
  <c r="Z675" i="13"/>
  <c r="Y675" i="13"/>
  <c r="X675" i="13"/>
  <c r="W675" i="13"/>
  <c r="V675" i="13"/>
  <c r="U675" i="13"/>
  <c r="T675" i="13"/>
  <c r="S675" i="13"/>
  <c r="R675" i="13"/>
  <c r="Q675" i="13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D675" i="13"/>
  <c r="B675" i="13"/>
  <c r="AA673" i="13"/>
  <c r="Z673" i="13"/>
  <c r="Y673" i="13"/>
  <c r="X673" i="13"/>
  <c r="W673" i="13"/>
  <c r="V673" i="13"/>
  <c r="U673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B673" i="13"/>
  <c r="AA671" i="13"/>
  <c r="Z671" i="13"/>
  <c r="Y671" i="13"/>
  <c r="X671" i="13"/>
  <c r="W671" i="13"/>
  <c r="V671" i="13"/>
  <c r="U671" i="13"/>
  <c r="T671" i="13"/>
  <c r="S671" i="13"/>
  <c r="R671" i="13"/>
  <c r="Q671" i="13"/>
  <c r="P671" i="13"/>
  <c r="O671" i="13"/>
  <c r="N671" i="13"/>
  <c r="M671" i="13"/>
  <c r="L671" i="13"/>
  <c r="K671" i="13"/>
  <c r="J671" i="13"/>
  <c r="I671" i="13"/>
  <c r="H671" i="13"/>
  <c r="G671" i="13"/>
  <c r="F671" i="13"/>
  <c r="E671" i="13"/>
  <c r="D671" i="13"/>
  <c r="B671" i="13"/>
  <c r="AA669" i="13"/>
  <c r="Z669" i="13"/>
  <c r="Y669" i="13"/>
  <c r="X669" i="13"/>
  <c r="W669" i="13"/>
  <c r="V669" i="13"/>
  <c r="U669" i="13"/>
  <c r="T669" i="13"/>
  <c r="S669" i="13"/>
  <c r="R669" i="13"/>
  <c r="Q669" i="13"/>
  <c r="P669" i="13"/>
  <c r="O669" i="13"/>
  <c r="N669" i="13"/>
  <c r="M669" i="13"/>
  <c r="L669" i="13"/>
  <c r="K669" i="13"/>
  <c r="J669" i="13"/>
  <c r="I669" i="13"/>
  <c r="H669" i="13"/>
  <c r="G669" i="13"/>
  <c r="F669" i="13"/>
  <c r="E669" i="13"/>
  <c r="D669" i="13"/>
  <c r="B669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D667" i="13"/>
  <c r="B667" i="13"/>
  <c r="AA665" i="13"/>
  <c r="Z665" i="13"/>
  <c r="Y665" i="13"/>
  <c r="X665" i="13"/>
  <c r="W665" i="13"/>
  <c r="V665" i="13"/>
  <c r="U665" i="13"/>
  <c r="T665" i="13"/>
  <c r="S665" i="13"/>
  <c r="R665" i="13"/>
  <c r="Q665" i="13"/>
  <c r="P665" i="13"/>
  <c r="O665" i="13"/>
  <c r="N665" i="13"/>
  <c r="M665" i="13"/>
  <c r="L665" i="13"/>
  <c r="K665" i="13"/>
  <c r="J665" i="13"/>
  <c r="I665" i="13"/>
  <c r="H665" i="13"/>
  <c r="G665" i="13"/>
  <c r="F665" i="13"/>
  <c r="E665" i="13"/>
  <c r="D665" i="13"/>
  <c r="B665" i="13"/>
  <c r="AA663" i="13"/>
  <c r="Z663" i="13"/>
  <c r="Y663" i="13"/>
  <c r="X663" i="13"/>
  <c r="W663" i="13"/>
  <c r="V663" i="13"/>
  <c r="U663" i="13"/>
  <c r="T663" i="13"/>
  <c r="S663" i="13"/>
  <c r="R663" i="13"/>
  <c r="Q663" i="13"/>
  <c r="P663" i="13"/>
  <c r="O663" i="13"/>
  <c r="N663" i="13"/>
  <c r="M663" i="13"/>
  <c r="L663" i="13"/>
  <c r="K663" i="13"/>
  <c r="J663" i="13"/>
  <c r="I663" i="13"/>
  <c r="H663" i="13"/>
  <c r="G663" i="13"/>
  <c r="F663" i="13"/>
  <c r="E663" i="13"/>
  <c r="D663" i="13"/>
  <c r="B663" i="13"/>
  <c r="AA661" i="13"/>
  <c r="Z661" i="13"/>
  <c r="Y661" i="13"/>
  <c r="X661" i="13"/>
  <c r="W661" i="13"/>
  <c r="V661" i="13"/>
  <c r="U661" i="13"/>
  <c r="T661" i="13"/>
  <c r="S661" i="13"/>
  <c r="R661" i="13"/>
  <c r="Q661" i="13"/>
  <c r="P661" i="13"/>
  <c r="O661" i="13"/>
  <c r="N661" i="13"/>
  <c r="M661" i="13"/>
  <c r="L661" i="13"/>
  <c r="K661" i="13"/>
  <c r="J661" i="13"/>
  <c r="I661" i="13"/>
  <c r="H661" i="13"/>
  <c r="G661" i="13"/>
  <c r="F661" i="13"/>
  <c r="E661" i="13"/>
  <c r="D661" i="13"/>
  <c r="B661" i="13"/>
  <c r="AA659" i="13"/>
  <c r="Z659" i="13"/>
  <c r="Y659" i="13"/>
  <c r="X659" i="13"/>
  <c r="W659" i="13"/>
  <c r="V659" i="13"/>
  <c r="U659" i="13"/>
  <c r="T659" i="13"/>
  <c r="S659" i="13"/>
  <c r="R659" i="13"/>
  <c r="Q659" i="13"/>
  <c r="P659" i="13"/>
  <c r="O659" i="13"/>
  <c r="N659" i="13"/>
  <c r="M659" i="13"/>
  <c r="L659" i="13"/>
  <c r="K659" i="13"/>
  <c r="J659" i="13"/>
  <c r="I659" i="13"/>
  <c r="H659" i="13"/>
  <c r="G659" i="13"/>
  <c r="F659" i="13"/>
  <c r="E659" i="13"/>
  <c r="D659" i="13"/>
  <c r="B659" i="13"/>
  <c r="AA657" i="13"/>
  <c r="Z657" i="13"/>
  <c r="Y657" i="13"/>
  <c r="X657" i="13"/>
  <c r="W657" i="13"/>
  <c r="V657" i="13"/>
  <c r="U657" i="13"/>
  <c r="T657" i="13"/>
  <c r="S657" i="13"/>
  <c r="R657" i="13"/>
  <c r="Q657" i="13"/>
  <c r="P657" i="13"/>
  <c r="O657" i="13"/>
  <c r="N657" i="13"/>
  <c r="M657" i="13"/>
  <c r="L657" i="13"/>
  <c r="K657" i="13"/>
  <c r="J657" i="13"/>
  <c r="I657" i="13"/>
  <c r="H657" i="13"/>
  <c r="G657" i="13"/>
  <c r="F657" i="13"/>
  <c r="E657" i="13"/>
  <c r="D657" i="13"/>
  <c r="B657" i="13"/>
  <c r="AA655" i="13"/>
  <c r="Z655" i="13"/>
  <c r="Y655" i="13"/>
  <c r="X655" i="13"/>
  <c r="W655" i="13"/>
  <c r="V655" i="13"/>
  <c r="U655" i="13"/>
  <c r="T655" i="13"/>
  <c r="S655" i="13"/>
  <c r="R655" i="13"/>
  <c r="Q655" i="13"/>
  <c r="P655" i="13"/>
  <c r="O655" i="13"/>
  <c r="N655" i="13"/>
  <c r="M655" i="13"/>
  <c r="L655" i="13"/>
  <c r="K655" i="13"/>
  <c r="J655" i="13"/>
  <c r="I655" i="13"/>
  <c r="H655" i="13"/>
  <c r="G655" i="13"/>
  <c r="F655" i="13"/>
  <c r="E655" i="13"/>
  <c r="D655" i="13"/>
  <c r="B655" i="13"/>
  <c r="AA653" i="13"/>
  <c r="Z653" i="13"/>
  <c r="Y653" i="13"/>
  <c r="X653" i="13"/>
  <c r="W653" i="13"/>
  <c r="V653" i="13"/>
  <c r="U653" i="13"/>
  <c r="T653" i="13"/>
  <c r="S653" i="13"/>
  <c r="R653" i="13"/>
  <c r="Q653" i="13"/>
  <c r="P653" i="13"/>
  <c r="O653" i="13"/>
  <c r="N653" i="13"/>
  <c r="M653" i="13"/>
  <c r="L653" i="13"/>
  <c r="K653" i="13"/>
  <c r="J653" i="13"/>
  <c r="I653" i="13"/>
  <c r="H653" i="13"/>
  <c r="G653" i="13"/>
  <c r="F653" i="13"/>
  <c r="E653" i="13"/>
  <c r="D653" i="13"/>
  <c r="B653" i="13"/>
  <c r="AA651" i="13"/>
  <c r="Z651" i="13"/>
  <c r="Y651" i="13"/>
  <c r="X651" i="13"/>
  <c r="W651" i="13"/>
  <c r="V651" i="13"/>
  <c r="U651" i="13"/>
  <c r="T651" i="13"/>
  <c r="S651" i="13"/>
  <c r="R651" i="13"/>
  <c r="Q651" i="13"/>
  <c r="P651" i="13"/>
  <c r="O651" i="13"/>
  <c r="N651" i="13"/>
  <c r="M651" i="13"/>
  <c r="L651" i="13"/>
  <c r="K651" i="13"/>
  <c r="J651" i="13"/>
  <c r="I651" i="13"/>
  <c r="H651" i="13"/>
  <c r="G651" i="13"/>
  <c r="F651" i="13"/>
  <c r="E651" i="13"/>
  <c r="D651" i="13"/>
  <c r="B651" i="13"/>
  <c r="AA649" i="13"/>
  <c r="Z649" i="13"/>
  <c r="Y649" i="13"/>
  <c r="X649" i="13"/>
  <c r="W649" i="13"/>
  <c r="V649" i="13"/>
  <c r="U649" i="13"/>
  <c r="T649" i="13"/>
  <c r="S649" i="13"/>
  <c r="R649" i="13"/>
  <c r="Q649" i="13"/>
  <c r="P649" i="13"/>
  <c r="O649" i="13"/>
  <c r="N649" i="13"/>
  <c r="M649" i="13"/>
  <c r="L649" i="13"/>
  <c r="K649" i="13"/>
  <c r="J649" i="13"/>
  <c r="I649" i="13"/>
  <c r="H649" i="13"/>
  <c r="G649" i="13"/>
  <c r="F649" i="13"/>
  <c r="E649" i="13"/>
  <c r="D649" i="13"/>
  <c r="B649" i="13"/>
  <c r="AA647" i="13"/>
  <c r="Z647" i="13"/>
  <c r="Y647" i="13"/>
  <c r="X647" i="13"/>
  <c r="W647" i="13"/>
  <c r="V647" i="13"/>
  <c r="U647" i="13"/>
  <c r="T647" i="13"/>
  <c r="S647" i="13"/>
  <c r="R647" i="13"/>
  <c r="Q647" i="13"/>
  <c r="P647" i="13"/>
  <c r="O647" i="13"/>
  <c r="N647" i="13"/>
  <c r="M647" i="13"/>
  <c r="L647" i="13"/>
  <c r="K647" i="13"/>
  <c r="J647" i="13"/>
  <c r="I647" i="13"/>
  <c r="H647" i="13"/>
  <c r="G647" i="13"/>
  <c r="F647" i="13"/>
  <c r="E647" i="13"/>
  <c r="D647" i="13"/>
  <c r="B647" i="13"/>
  <c r="AA645" i="13"/>
  <c r="Z645" i="13"/>
  <c r="Y645" i="13"/>
  <c r="X645" i="13"/>
  <c r="W645" i="13"/>
  <c r="V645" i="13"/>
  <c r="U645" i="13"/>
  <c r="T645" i="13"/>
  <c r="S645" i="13"/>
  <c r="R645" i="13"/>
  <c r="Q645" i="13"/>
  <c r="P645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B645" i="13"/>
  <c r="AA643" i="13"/>
  <c r="Z643" i="13"/>
  <c r="Y643" i="13"/>
  <c r="X643" i="13"/>
  <c r="W643" i="13"/>
  <c r="V643" i="13"/>
  <c r="U643" i="13"/>
  <c r="T643" i="13"/>
  <c r="S643" i="13"/>
  <c r="R643" i="13"/>
  <c r="Q643" i="13"/>
  <c r="P643" i="13"/>
  <c r="O643" i="13"/>
  <c r="N643" i="13"/>
  <c r="M643" i="13"/>
  <c r="L643" i="13"/>
  <c r="K643" i="13"/>
  <c r="J643" i="13"/>
  <c r="I643" i="13"/>
  <c r="H643" i="13"/>
  <c r="G643" i="13"/>
  <c r="F643" i="13"/>
  <c r="E643" i="13"/>
  <c r="D643" i="13"/>
  <c r="B643" i="13"/>
  <c r="B634" i="13"/>
  <c r="B629" i="13"/>
  <c r="B624" i="13"/>
  <c r="B619" i="13"/>
  <c r="B614" i="13"/>
  <c r="B609" i="13"/>
  <c r="B604" i="13"/>
  <c r="B599" i="13"/>
  <c r="B594" i="13"/>
  <c r="B589" i="13"/>
  <c r="B584" i="13"/>
  <c r="B579" i="13"/>
  <c r="B574" i="13"/>
  <c r="B569" i="13"/>
  <c r="B564" i="13"/>
  <c r="W561" i="13"/>
  <c r="Q561" i="13"/>
  <c r="K561" i="13"/>
  <c r="E561" i="13"/>
  <c r="B559" i="13"/>
  <c r="X556" i="13"/>
  <c r="R556" i="13"/>
  <c r="L556" i="13"/>
  <c r="F556" i="13"/>
  <c r="B554" i="13"/>
  <c r="Y551" i="13"/>
  <c r="S551" i="13"/>
  <c r="M551" i="13"/>
  <c r="G551" i="13"/>
  <c r="B549" i="13"/>
  <c r="Z546" i="13"/>
  <c r="T546" i="13"/>
  <c r="N546" i="13"/>
  <c r="H546" i="13"/>
  <c r="B544" i="13"/>
  <c r="AA541" i="13"/>
  <c r="U541" i="13"/>
  <c r="O541" i="13"/>
  <c r="I541" i="13"/>
  <c r="B539" i="13"/>
  <c r="V536" i="13"/>
  <c r="P536" i="13"/>
  <c r="J536" i="13"/>
  <c r="D536" i="13"/>
  <c r="B534" i="13"/>
  <c r="W531" i="13"/>
  <c r="Q531" i="13"/>
  <c r="K531" i="13"/>
  <c r="E531" i="13"/>
  <c r="B529" i="13"/>
  <c r="X526" i="13"/>
  <c r="R526" i="13"/>
  <c r="L526" i="13"/>
  <c r="F526" i="13"/>
  <c r="B524" i="13"/>
  <c r="Y521" i="13"/>
  <c r="S521" i="13"/>
  <c r="M521" i="13"/>
  <c r="G521" i="13"/>
  <c r="B519" i="13"/>
  <c r="Z516" i="13"/>
  <c r="T516" i="13"/>
  <c r="N516" i="13"/>
  <c r="H516" i="13"/>
  <c r="B514" i="13"/>
  <c r="AA511" i="13"/>
  <c r="U511" i="13"/>
  <c r="O511" i="13"/>
  <c r="I511" i="13"/>
  <c r="B509" i="13"/>
  <c r="V506" i="13"/>
  <c r="P506" i="13"/>
  <c r="J506" i="13"/>
  <c r="D506" i="13"/>
  <c r="B504" i="13"/>
  <c r="W501" i="13"/>
  <c r="Q501" i="13"/>
  <c r="K501" i="13"/>
  <c r="E501" i="13"/>
  <c r="B499" i="13"/>
  <c r="X496" i="13"/>
  <c r="R496" i="13"/>
  <c r="L496" i="13"/>
  <c r="F496" i="13"/>
  <c r="B494" i="13"/>
  <c r="Y491" i="13"/>
  <c r="S491" i="13"/>
  <c r="M491" i="13"/>
  <c r="G491" i="13"/>
  <c r="B489" i="13"/>
  <c r="Z486" i="13"/>
  <c r="X486" i="13"/>
  <c r="T486" i="13"/>
  <c r="R486" i="13"/>
  <c r="N486" i="13"/>
  <c r="L486" i="13"/>
  <c r="H486" i="13"/>
  <c r="F486" i="13"/>
  <c r="K636" i="13"/>
  <c r="B484" i="13"/>
  <c r="B475" i="13"/>
  <c r="B470" i="13"/>
  <c r="B465" i="13"/>
  <c r="B460" i="13"/>
  <c r="B455" i="13"/>
  <c r="B450" i="13"/>
  <c r="B445" i="13"/>
  <c r="B440" i="13"/>
  <c r="B435" i="13"/>
  <c r="X432" i="13"/>
  <c r="R432" i="13"/>
  <c r="L432" i="13"/>
  <c r="F432" i="13"/>
  <c r="B430" i="13"/>
  <c r="Y427" i="13"/>
  <c r="S427" i="13"/>
  <c r="M427" i="13"/>
  <c r="G427" i="13"/>
  <c r="B425" i="13"/>
  <c r="Z422" i="13"/>
  <c r="T422" i="13"/>
  <c r="N422" i="13"/>
  <c r="H422" i="13"/>
  <c r="B420" i="13"/>
  <c r="AA417" i="13"/>
  <c r="U417" i="13"/>
  <c r="O417" i="13"/>
  <c r="I417" i="13"/>
  <c r="B415" i="13"/>
  <c r="V412" i="13"/>
  <c r="P412" i="13"/>
  <c r="J412" i="13"/>
  <c r="D412" i="13"/>
  <c r="B410" i="13"/>
  <c r="W407" i="13"/>
  <c r="Q407" i="13"/>
  <c r="K407" i="13"/>
  <c r="E407" i="13"/>
  <c r="B405" i="13"/>
  <c r="X402" i="13"/>
  <c r="R402" i="13"/>
  <c r="L402" i="13"/>
  <c r="F402" i="13"/>
  <c r="B400" i="13"/>
  <c r="Y397" i="13"/>
  <c r="S397" i="13"/>
  <c r="M397" i="13"/>
  <c r="G397" i="13"/>
  <c r="B395" i="13"/>
  <c r="Z392" i="13"/>
  <c r="T392" i="13"/>
  <c r="N392" i="13"/>
  <c r="H392" i="13"/>
  <c r="B390" i="13"/>
  <c r="AA387" i="13"/>
  <c r="U387" i="13"/>
  <c r="O387" i="13"/>
  <c r="I387" i="13"/>
  <c r="B385" i="13"/>
  <c r="V382" i="13"/>
  <c r="P382" i="13"/>
  <c r="J382" i="13"/>
  <c r="D382" i="13"/>
  <c r="B380" i="13"/>
  <c r="W377" i="13"/>
  <c r="Q377" i="13"/>
  <c r="K377" i="13"/>
  <c r="E377" i="13"/>
  <c r="B375" i="13"/>
  <c r="X372" i="13"/>
  <c r="R372" i="13"/>
  <c r="L372" i="13"/>
  <c r="F372" i="13"/>
  <c r="B370" i="13"/>
  <c r="Y367" i="13"/>
  <c r="S367" i="13"/>
  <c r="M367" i="13"/>
  <c r="G367" i="13"/>
  <c r="B365" i="13"/>
  <c r="Z362" i="13"/>
  <c r="T362" i="13"/>
  <c r="N362" i="13"/>
  <c r="H362" i="13"/>
  <c r="B360" i="13"/>
  <c r="AA357" i="13"/>
  <c r="U357" i="13"/>
  <c r="O357" i="13"/>
  <c r="I357" i="13"/>
  <c r="B355" i="13"/>
  <c r="Z352" i="13"/>
  <c r="V352" i="13"/>
  <c r="T352" i="13"/>
  <c r="P352" i="13"/>
  <c r="N352" i="13"/>
  <c r="J352" i="13"/>
  <c r="H352" i="13"/>
  <c r="D352" i="13"/>
  <c r="B350" i="13"/>
  <c r="AA347" i="13"/>
  <c r="Y347" i="13"/>
  <c r="W347" i="13"/>
  <c r="U347" i="13"/>
  <c r="S347" i="13"/>
  <c r="Q347" i="13"/>
  <c r="O347" i="13"/>
  <c r="M347" i="13"/>
  <c r="K347" i="13"/>
  <c r="I347" i="13"/>
  <c r="G347" i="13"/>
  <c r="E347" i="13"/>
  <c r="B345" i="13"/>
  <c r="Z342" i="13"/>
  <c r="X342" i="13"/>
  <c r="V342" i="13"/>
  <c r="T342" i="13"/>
  <c r="R342" i="13"/>
  <c r="P342" i="13"/>
  <c r="N342" i="13"/>
  <c r="L342" i="13"/>
  <c r="J342" i="13"/>
  <c r="H342" i="13"/>
  <c r="F342" i="13"/>
  <c r="D342" i="13"/>
  <c r="B340" i="13"/>
  <c r="AA337" i="13"/>
  <c r="Y337" i="13"/>
  <c r="W337" i="13"/>
  <c r="U337" i="13"/>
  <c r="S337" i="13"/>
  <c r="Q337" i="13"/>
  <c r="O337" i="13"/>
  <c r="M337" i="13"/>
  <c r="K337" i="13"/>
  <c r="I337" i="13"/>
  <c r="G337" i="13"/>
  <c r="E337" i="13"/>
  <c r="B335" i="13"/>
  <c r="Z332" i="13"/>
  <c r="X332" i="13"/>
  <c r="V332" i="13"/>
  <c r="T332" i="13"/>
  <c r="R332" i="13"/>
  <c r="P332" i="13"/>
  <c r="N332" i="13"/>
  <c r="L332" i="13"/>
  <c r="J332" i="13"/>
  <c r="H332" i="13"/>
  <c r="F332" i="13"/>
  <c r="D332" i="13"/>
  <c r="B330" i="13"/>
  <c r="AA327" i="13"/>
  <c r="Z327" i="13"/>
  <c r="Y327" i="13"/>
  <c r="W327" i="13"/>
  <c r="U327" i="13"/>
  <c r="T327" i="13"/>
  <c r="S327" i="13"/>
  <c r="Q327" i="13"/>
  <c r="O327" i="13"/>
  <c r="N327" i="13"/>
  <c r="M327" i="13"/>
  <c r="K327" i="13"/>
  <c r="I327" i="13"/>
  <c r="H327" i="13"/>
  <c r="G327" i="13"/>
  <c r="E327" i="13"/>
  <c r="X477" i="13"/>
  <c r="B325" i="13"/>
  <c r="B316" i="13"/>
  <c r="B311" i="13"/>
  <c r="B306" i="13"/>
  <c r="B301" i="13"/>
  <c r="B296" i="13"/>
  <c r="B291" i="13"/>
  <c r="B286" i="13"/>
  <c r="B281" i="13"/>
  <c r="B276" i="13"/>
  <c r="B271" i="13"/>
  <c r="B266" i="13"/>
  <c r="B261" i="13"/>
  <c r="B256" i="13"/>
  <c r="B251" i="13"/>
  <c r="B246" i="13"/>
  <c r="B241" i="13"/>
  <c r="B236" i="13"/>
  <c r="B231" i="13"/>
  <c r="B226" i="13"/>
  <c r="B221" i="13"/>
  <c r="B216" i="13"/>
  <c r="B211" i="13"/>
  <c r="B206" i="13"/>
  <c r="B201" i="13"/>
  <c r="B196" i="13"/>
  <c r="B191" i="13"/>
  <c r="B186" i="13"/>
  <c r="B181" i="13"/>
  <c r="B176" i="13"/>
  <c r="B171" i="13"/>
  <c r="V168" i="13"/>
  <c r="B166" i="13"/>
  <c r="B157" i="13"/>
  <c r="B152" i="13"/>
  <c r="B147" i="13"/>
  <c r="B142" i="13"/>
  <c r="B137" i="13"/>
  <c r="B132" i="13"/>
  <c r="B127" i="13"/>
  <c r="B122" i="13"/>
  <c r="B117" i="13"/>
  <c r="B112" i="13"/>
  <c r="B107" i="13"/>
  <c r="B102" i="13"/>
  <c r="B97" i="13"/>
  <c r="B92" i="13"/>
  <c r="B87" i="13"/>
  <c r="B82" i="13"/>
  <c r="B77" i="13"/>
  <c r="B72" i="13"/>
  <c r="B67" i="13"/>
  <c r="B62" i="13"/>
  <c r="B57" i="13"/>
  <c r="B52" i="13"/>
  <c r="B47" i="13"/>
  <c r="B42" i="13"/>
  <c r="B37" i="13"/>
  <c r="B32" i="13"/>
  <c r="V31" i="13"/>
  <c r="P31" i="13"/>
  <c r="J31" i="13"/>
  <c r="D31" i="13"/>
  <c r="B27" i="13"/>
  <c r="W26" i="13"/>
  <c r="W22" i="13" s="1"/>
  <c r="Q26" i="13"/>
  <c r="Q22" i="13" s="1"/>
  <c r="K26" i="13"/>
  <c r="E26" i="13"/>
  <c r="W24" i="13"/>
  <c r="Q24" i="13"/>
  <c r="K24" i="13"/>
  <c r="K22" i="13" s="1"/>
  <c r="E24" i="13"/>
  <c r="E22" i="13" s="1"/>
  <c r="B22" i="13"/>
  <c r="X21" i="13"/>
  <c r="X17" i="13" s="1"/>
  <c r="R21" i="13"/>
  <c r="L21" i="13"/>
  <c r="F21" i="13"/>
  <c r="X19" i="13"/>
  <c r="R19" i="13"/>
  <c r="R17" i="13" s="1"/>
  <c r="L19" i="13"/>
  <c r="L17" i="13" s="1"/>
  <c r="F19" i="13"/>
  <c r="F17" i="13"/>
  <c r="B17" i="13"/>
  <c r="Y16" i="13"/>
  <c r="S16" i="13"/>
  <c r="M16" i="13"/>
  <c r="G16" i="13"/>
  <c r="Y14" i="13"/>
  <c r="Y12" i="13" s="1"/>
  <c r="S14" i="13"/>
  <c r="S12" i="13" s="1"/>
  <c r="M14" i="13"/>
  <c r="G14" i="13"/>
  <c r="M12" i="13"/>
  <c r="G12" i="13"/>
  <c r="B12" i="13"/>
  <c r="Z11" i="13"/>
  <c r="T11" i="13"/>
  <c r="N11" i="13"/>
  <c r="H11" i="13"/>
  <c r="H7" i="13" s="1"/>
  <c r="J170" i="13"/>
  <c r="Z9" i="13"/>
  <c r="T9" i="13"/>
  <c r="N9" i="13"/>
  <c r="H9" i="13"/>
  <c r="E159" i="13"/>
  <c r="Z7" i="13"/>
  <c r="T7" i="13"/>
  <c r="N7" i="13"/>
  <c r="D7" i="13"/>
  <c r="B7" i="13"/>
  <c r="B634" i="12"/>
  <c r="G644" i="12"/>
  <c r="B629" i="12"/>
  <c r="B609" i="12"/>
  <c r="B604" i="12"/>
  <c r="B599" i="12"/>
  <c r="B594" i="12"/>
  <c r="B589" i="12"/>
  <c r="B584" i="12"/>
  <c r="B579" i="12"/>
  <c r="B574" i="12"/>
  <c r="B569" i="12"/>
  <c r="B564" i="12"/>
  <c r="B559" i="12"/>
  <c r="B554" i="12"/>
  <c r="B549" i="12"/>
  <c r="B544" i="12"/>
  <c r="B539" i="12"/>
  <c r="AA536" i="12"/>
  <c r="U536" i="12"/>
  <c r="O536" i="12"/>
  <c r="I536" i="12"/>
  <c r="B534" i="12"/>
  <c r="W531" i="12"/>
  <c r="V531" i="12"/>
  <c r="Q531" i="12"/>
  <c r="P531" i="12"/>
  <c r="K531" i="12"/>
  <c r="J531" i="12"/>
  <c r="E531" i="12"/>
  <c r="D531" i="12"/>
  <c r="B529" i="12"/>
  <c r="X526" i="12"/>
  <c r="W526" i="12"/>
  <c r="R526" i="12"/>
  <c r="Q526" i="12"/>
  <c r="L526" i="12"/>
  <c r="K526" i="12"/>
  <c r="F526" i="12"/>
  <c r="E526" i="12"/>
  <c r="B524" i="12"/>
  <c r="Y521" i="12"/>
  <c r="X521" i="12"/>
  <c r="S521" i="12"/>
  <c r="R521" i="12"/>
  <c r="M521" i="12"/>
  <c r="L521" i="12"/>
  <c r="G521" i="12"/>
  <c r="F521" i="12"/>
  <c r="B519" i="12"/>
  <c r="Z516" i="12"/>
  <c r="Y516" i="12"/>
  <c r="T516" i="12"/>
  <c r="S516" i="12"/>
  <c r="N516" i="12"/>
  <c r="M516" i="12"/>
  <c r="H516" i="12"/>
  <c r="G516" i="12"/>
  <c r="B514" i="12"/>
  <c r="AA511" i="12"/>
  <c r="Z511" i="12"/>
  <c r="U511" i="12"/>
  <c r="T511" i="12"/>
  <c r="O511" i="12"/>
  <c r="N511" i="12"/>
  <c r="I511" i="12"/>
  <c r="H511" i="12"/>
  <c r="B509" i="12"/>
  <c r="AA506" i="12"/>
  <c r="V506" i="12"/>
  <c r="U506" i="12"/>
  <c r="P506" i="12"/>
  <c r="O506" i="12"/>
  <c r="J506" i="12"/>
  <c r="I506" i="12"/>
  <c r="D506" i="12"/>
  <c r="B504" i="12"/>
  <c r="W501" i="12"/>
  <c r="V501" i="12"/>
  <c r="Q501" i="12"/>
  <c r="P501" i="12"/>
  <c r="K501" i="12"/>
  <c r="J501" i="12"/>
  <c r="E501" i="12"/>
  <c r="D501" i="12"/>
  <c r="B499" i="12"/>
  <c r="X496" i="12"/>
  <c r="W496" i="12"/>
  <c r="R496" i="12"/>
  <c r="Q496" i="12"/>
  <c r="L496" i="12"/>
  <c r="K496" i="12"/>
  <c r="F496" i="12"/>
  <c r="E496" i="12"/>
  <c r="B494" i="12"/>
  <c r="Y491" i="12"/>
  <c r="X491" i="12"/>
  <c r="S491" i="12"/>
  <c r="R491" i="12"/>
  <c r="M491" i="12"/>
  <c r="L491" i="12"/>
  <c r="G491" i="12"/>
  <c r="F491" i="12"/>
  <c r="B489" i="12"/>
  <c r="Z486" i="12"/>
  <c r="Y486" i="12"/>
  <c r="T486" i="12"/>
  <c r="S486" i="12"/>
  <c r="N486" i="12"/>
  <c r="M486" i="12"/>
  <c r="H486" i="12"/>
  <c r="G486" i="12"/>
  <c r="V636" i="12"/>
  <c r="B484" i="12"/>
  <c r="B475" i="12"/>
  <c r="B470" i="12"/>
  <c r="B465" i="12"/>
  <c r="B460" i="12"/>
  <c r="B455" i="12"/>
  <c r="B450" i="12"/>
  <c r="B445" i="12"/>
  <c r="B440" i="12"/>
  <c r="B435" i="12"/>
  <c r="B430" i="12"/>
  <c r="B425" i="12"/>
  <c r="B420" i="12"/>
  <c r="B415" i="12"/>
  <c r="B410" i="12"/>
  <c r="B405" i="12"/>
  <c r="B400" i="12"/>
  <c r="B395" i="12"/>
  <c r="B390" i="12"/>
  <c r="B385" i="12"/>
  <c r="B380" i="12"/>
  <c r="V377" i="12"/>
  <c r="P377" i="12"/>
  <c r="J377" i="12"/>
  <c r="D377" i="12"/>
  <c r="B375" i="12"/>
  <c r="W372" i="12"/>
  <c r="Q372" i="12"/>
  <c r="L372" i="12"/>
  <c r="K372" i="12"/>
  <c r="F372" i="12"/>
  <c r="E372" i="12"/>
  <c r="B370" i="12"/>
  <c r="Y367" i="12"/>
  <c r="X367" i="12"/>
  <c r="S367" i="12"/>
  <c r="R367" i="12"/>
  <c r="M367" i="12"/>
  <c r="L367" i="12"/>
  <c r="G367" i="12"/>
  <c r="F367" i="12"/>
  <c r="B365" i="12"/>
  <c r="Z362" i="12"/>
  <c r="Y362" i="12"/>
  <c r="T362" i="12"/>
  <c r="S362" i="12"/>
  <c r="N362" i="12"/>
  <c r="M362" i="12"/>
  <c r="H362" i="12"/>
  <c r="G362" i="12"/>
  <c r="B360" i="12"/>
  <c r="AA357" i="12"/>
  <c r="Z357" i="12"/>
  <c r="U357" i="12"/>
  <c r="T357" i="12"/>
  <c r="O357" i="12"/>
  <c r="N357" i="12"/>
  <c r="I357" i="12"/>
  <c r="H357" i="12"/>
  <c r="B355" i="12"/>
  <c r="AA352" i="12"/>
  <c r="V352" i="12"/>
  <c r="U352" i="12"/>
  <c r="P352" i="12"/>
  <c r="O352" i="12"/>
  <c r="J352" i="12"/>
  <c r="I352" i="12"/>
  <c r="D352" i="12"/>
  <c r="B350" i="12"/>
  <c r="W347" i="12"/>
  <c r="V347" i="12"/>
  <c r="Q347" i="12"/>
  <c r="P347" i="12"/>
  <c r="K347" i="12"/>
  <c r="J347" i="12"/>
  <c r="E347" i="12"/>
  <c r="D347" i="12"/>
  <c r="B345" i="12"/>
  <c r="X342" i="12"/>
  <c r="W342" i="12"/>
  <c r="R342" i="12"/>
  <c r="Q342" i="12"/>
  <c r="L342" i="12"/>
  <c r="K342" i="12"/>
  <c r="F342" i="12"/>
  <c r="E342" i="12"/>
  <c r="B340" i="12"/>
  <c r="Y337" i="12"/>
  <c r="X337" i="12"/>
  <c r="S337" i="12"/>
  <c r="R337" i="12"/>
  <c r="M337" i="12"/>
  <c r="L337" i="12"/>
  <c r="G337" i="12"/>
  <c r="F337" i="12"/>
  <c r="B335" i="12"/>
  <c r="Z332" i="12"/>
  <c r="Y332" i="12"/>
  <c r="T332" i="12"/>
  <c r="S332" i="12"/>
  <c r="N332" i="12"/>
  <c r="M332" i="12"/>
  <c r="H332" i="12"/>
  <c r="G332" i="12"/>
  <c r="B330" i="12"/>
  <c r="AA327" i="12"/>
  <c r="Z327" i="12"/>
  <c r="U327" i="12"/>
  <c r="T327" i="12"/>
  <c r="O327" i="12"/>
  <c r="N327" i="12"/>
  <c r="I327" i="12"/>
  <c r="H327" i="12"/>
  <c r="W477" i="12"/>
  <c r="B325" i="12"/>
  <c r="B316" i="12"/>
  <c r="B311" i="12"/>
  <c r="B306" i="12"/>
  <c r="B301" i="12"/>
  <c r="B296" i="12"/>
  <c r="B291" i="12"/>
  <c r="B286" i="12"/>
  <c r="B281" i="12"/>
  <c r="B276" i="12"/>
  <c r="B271" i="12"/>
  <c r="B266" i="12"/>
  <c r="B261" i="12"/>
  <c r="B256" i="12"/>
  <c r="B251" i="12"/>
  <c r="B246" i="12"/>
  <c r="B241" i="12"/>
  <c r="B236" i="12"/>
  <c r="B231" i="12"/>
  <c r="B226" i="12"/>
  <c r="B221" i="12"/>
  <c r="B216" i="12"/>
  <c r="B211" i="12"/>
  <c r="B206" i="12"/>
  <c r="B201" i="12"/>
  <c r="B196" i="12"/>
  <c r="B191" i="12"/>
  <c r="B186" i="12"/>
  <c r="F183" i="12"/>
  <c r="B181" i="12"/>
  <c r="T180" i="12"/>
  <c r="Z178" i="12"/>
  <c r="H178" i="12"/>
  <c r="B176" i="12"/>
  <c r="Z175" i="12"/>
  <c r="H175" i="12"/>
  <c r="N173" i="12"/>
  <c r="B171" i="12"/>
  <c r="AA170" i="12"/>
  <c r="I170" i="12"/>
  <c r="O168" i="12"/>
  <c r="B166" i="12"/>
  <c r="J161" i="12"/>
  <c r="P159" i="12"/>
  <c r="B157" i="12"/>
  <c r="T156" i="12"/>
  <c r="H156" i="12"/>
  <c r="T154" i="12"/>
  <c r="H154" i="12"/>
  <c r="H152" i="12"/>
  <c r="B152" i="12"/>
  <c r="X151" i="12"/>
  <c r="L151" i="12"/>
  <c r="X149" i="12"/>
  <c r="L149" i="12"/>
  <c r="L147" i="12" s="1"/>
  <c r="X147" i="12"/>
  <c r="B147" i="12"/>
  <c r="AA146" i="12"/>
  <c r="T146" i="12"/>
  <c r="M146" i="12"/>
  <c r="F146" i="12"/>
  <c r="V144" i="12"/>
  <c r="O144" i="12"/>
  <c r="H144" i="12"/>
  <c r="B142" i="12"/>
  <c r="U141" i="12"/>
  <c r="N141" i="12"/>
  <c r="G141" i="12"/>
  <c r="W139" i="12"/>
  <c r="P139" i="12"/>
  <c r="I139" i="12"/>
  <c r="B137" i="12"/>
  <c r="V136" i="12"/>
  <c r="O136" i="12"/>
  <c r="H136" i="12"/>
  <c r="X134" i="12"/>
  <c r="Q134" i="12"/>
  <c r="J134" i="12"/>
  <c r="B132" i="12"/>
  <c r="W131" i="12"/>
  <c r="P131" i="12"/>
  <c r="I131" i="12"/>
  <c r="Y129" i="12"/>
  <c r="R129" i="12"/>
  <c r="K129" i="12"/>
  <c r="D129" i="12"/>
  <c r="B127" i="12"/>
  <c r="X126" i="12"/>
  <c r="Q126" i="12"/>
  <c r="J126" i="12"/>
  <c r="Z124" i="12"/>
  <c r="S124" i="12"/>
  <c r="L124" i="12"/>
  <c r="E124" i="12"/>
  <c r="B122" i="12"/>
  <c r="Z121" i="12"/>
  <c r="S121" i="12"/>
  <c r="L121" i="12"/>
  <c r="E121" i="12"/>
  <c r="U119" i="12"/>
  <c r="N119" i="12"/>
  <c r="G119" i="12"/>
  <c r="B117" i="12"/>
  <c r="X116" i="12"/>
  <c r="X112" i="12" s="1"/>
  <c r="R116" i="12"/>
  <c r="L116" i="12"/>
  <c r="F116" i="12"/>
  <c r="X114" i="12"/>
  <c r="R114" i="12"/>
  <c r="R112" i="12" s="1"/>
  <c r="L114" i="12"/>
  <c r="L112" i="12" s="1"/>
  <c r="F114" i="12"/>
  <c r="F112" i="12" s="1"/>
  <c r="B112" i="12"/>
  <c r="Y111" i="12"/>
  <c r="S111" i="12"/>
  <c r="M111" i="12"/>
  <c r="G111" i="12"/>
  <c r="Y109" i="12"/>
  <c r="S109" i="12"/>
  <c r="M109" i="12"/>
  <c r="G109" i="12"/>
  <c r="Y107" i="12"/>
  <c r="G107" i="12"/>
  <c r="B107" i="12"/>
  <c r="Z106" i="12"/>
  <c r="T106" i="12"/>
  <c r="N106" i="12"/>
  <c r="H106" i="12"/>
  <c r="Z104" i="12"/>
  <c r="Z102" i="12" s="1"/>
  <c r="T104" i="12"/>
  <c r="N104" i="12"/>
  <c r="H104" i="12"/>
  <c r="N102" i="12"/>
  <c r="B102" i="12"/>
  <c r="AA101" i="12"/>
  <c r="U101" i="12"/>
  <c r="O101" i="12"/>
  <c r="I101" i="12"/>
  <c r="I97" i="12" s="1"/>
  <c r="AA99" i="12"/>
  <c r="AA97" i="12" s="1"/>
  <c r="U99" i="12"/>
  <c r="U97" i="12" s="1"/>
  <c r="O99" i="12"/>
  <c r="O97" i="12" s="1"/>
  <c r="I99" i="12"/>
  <c r="B97" i="12"/>
  <c r="V96" i="12"/>
  <c r="V92" i="12" s="1"/>
  <c r="P96" i="12"/>
  <c r="J96" i="12"/>
  <c r="D96" i="12"/>
  <c r="V94" i="12"/>
  <c r="P94" i="12"/>
  <c r="P92" i="12" s="1"/>
  <c r="J94" i="12"/>
  <c r="D94" i="12"/>
  <c r="D92" i="12"/>
  <c r="B92" i="12"/>
  <c r="W91" i="12"/>
  <c r="Q91" i="12"/>
  <c r="K91" i="12"/>
  <c r="E91" i="12"/>
  <c r="W89" i="12"/>
  <c r="W87" i="12" s="1"/>
  <c r="Q89" i="12"/>
  <c r="Q87" i="12" s="1"/>
  <c r="K89" i="12"/>
  <c r="E89" i="12"/>
  <c r="E87" i="12" s="1"/>
  <c r="K87" i="12"/>
  <c r="B87" i="12"/>
  <c r="X86" i="12"/>
  <c r="R86" i="12"/>
  <c r="R82" i="12" s="1"/>
  <c r="L86" i="12"/>
  <c r="F86" i="12"/>
  <c r="X84" i="12"/>
  <c r="X82" i="12" s="1"/>
  <c r="R84" i="12"/>
  <c r="L84" i="12"/>
  <c r="F84" i="12"/>
  <c r="F82" i="12" s="1"/>
  <c r="L82" i="12"/>
  <c r="B82" i="12"/>
  <c r="Y81" i="12"/>
  <c r="S81" i="12"/>
  <c r="S77" i="12" s="1"/>
  <c r="M81" i="12"/>
  <c r="G81" i="12"/>
  <c r="Y79" i="12"/>
  <c r="Y77" i="12" s="1"/>
  <c r="S79" i="12"/>
  <c r="M79" i="12"/>
  <c r="M77" i="12" s="1"/>
  <c r="G79" i="12"/>
  <c r="G77" i="12" s="1"/>
  <c r="B77" i="12"/>
  <c r="Z76" i="12"/>
  <c r="T76" i="12"/>
  <c r="N76" i="12"/>
  <c r="H76" i="12"/>
  <c r="Z74" i="12"/>
  <c r="Z72" i="12" s="1"/>
  <c r="T74" i="12"/>
  <c r="N74" i="12"/>
  <c r="H74" i="12"/>
  <c r="H72" i="12" s="1"/>
  <c r="N72" i="12"/>
  <c r="B72" i="12"/>
  <c r="AA71" i="12"/>
  <c r="U71" i="12"/>
  <c r="O71" i="12"/>
  <c r="I71" i="12"/>
  <c r="AA69" i="12"/>
  <c r="AA67" i="12" s="1"/>
  <c r="U69" i="12"/>
  <c r="U67" i="12" s="1"/>
  <c r="O69" i="12"/>
  <c r="I69" i="12"/>
  <c r="I67" i="12"/>
  <c r="B67" i="12"/>
  <c r="V66" i="12"/>
  <c r="P66" i="12"/>
  <c r="J66" i="12"/>
  <c r="D66" i="12"/>
  <c r="D62" i="12" s="1"/>
  <c r="V64" i="12"/>
  <c r="P64" i="12"/>
  <c r="P62" i="12" s="1"/>
  <c r="J64" i="12"/>
  <c r="J62" i="12" s="1"/>
  <c r="D64" i="12"/>
  <c r="V62" i="12"/>
  <c r="B62" i="12"/>
  <c r="W61" i="12"/>
  <c r="Q61" i="12"/>
  <c r="K61" i="12"/>
  <c r="E61" i="12"/>
  <c r="W59" i="12"/>
  <c r="W57" i="12" s="1"/>
  <c r="Q59" i="12"/>
  <c r="Q57" i="12" s="1"/>
  <c r="K59" i="12"/>
  <c r="E59" i="12"/>
  <c r="E57" i="12"/>
  <c r="K57" i="12"/>
  <c r="B57" i="12"/>
  <c r="X56" i="12"/>
  <c r="R56" i="12"/>
  <c r="L56" i="12"/>
  <c r="F56" i="12"/>
  <c r="X54" i="12"/>
  <c r="X52" i="12" s="1"/>
  <c r="R54" i="12"/>
  <c r="L54" i="12"/>
  <c r="F54" i="12"/>
  <c r="L52" i="12"/>
  <c r="R52" i="12"/>
  <c r="B52" i="12"/>
  <c r="Y51" i="12"/>
  <c r="S51" i="12"/>
  <c r="M51" i="12"/>
  <c r="G51" i="12"/>
  <c r="G47" i="12" s="1"/>
  <c r="Y49" i="12"/>
  <c r="S49" i="12"/>
  <c r="M49" i="12"/>
  <c r="M47" i="12" s="1"/>
  <c r="G49" i="12"/>
  <c r="S47" i="12"/>
  <c r="Y47" i="12"/>
  <c r="B47" i="12"/>
  <c r="Z46" i="12"/>
  <c r="T46" i="12"/>
  <c r="N46" i="12"/>
  <c r="H46" i="12"/>
  <c r="Z44" i="12"/>
  <c r="T44" i="12"/>
  <c r="N44" i="12"/>
  <c r="N42" i="12" s="1"/>
  <c r="H44" i="12"/>
  <c r="Z42" i="12"/>
  <c r="B42" i="12"/>
  <c r="AA41" i="12"/>
  <c r="U41" i="12"/>
  <c r="O41" i="12"/>
  <c r="I41" i="12"/>
  <c r="U37" i="12"/>
  <c r="AA39" i="12"/>
  <c r="AA37" i="12" s="1"/>
  <c r="U39" i="12"/>
  <c r="O39" i="12"/>
  <c r="I39" i="12"/>
  <c r="I37" i="12" s="1"/>
  <c r="B37" i="12"/>
  <c r="V36" i="12"/>
  <c r="P36" i="12"/>
  <c r="J36" i="12"/>
  <c r="D36" i="12"/>
  <c r="V34" i="12"/>
  <c r="V32" i="12" s="1"/>
  <c r="P34" i="12"/>
  <c r="P32" i="12" s="1"/>
  <c r="J34" i="12"/>
  <c r="D34" i="12"/>
  <c r="J32" i="12"/>
  <c r="D32" i="12"/>
  <c r="B32" i="12"/>
  <c r="W31" i="12"/>
  <c r="Q31" i="12"/>
  <c r="K31" i="12"/>
  <c r="E31" i="12"/>
  <c r="W29" i="12"/>
  <c r="Q29" i="12"/>
  <c r="Q27" i="12" s="1"/>
  <c r="K29" i="12"/>
  <c r="K27" i="12" s="1"/>
  <c r="E29" i="12"/>
  <c r="E27" i="12"/>
  <c r="B27" i="12"/>
  <c r="X26" i="12"/>
  <c r="W26" i="12"/>
  <c r="R26" i="12"/>
  <c r="Q26" i="12"/>
  <c r="L26" i="12"/>
  <c r="K26" i="12"/>
  <c r="F26" i="12"/>
  <c r="E26" i="12"/>
  <c r="X24" i="12"/>
  <c r="R24" i="12"/>
  <c r="R22" i="12" s="1"/>
  <c r="L24" i="12"/>
  <c r="L22" i="12" s="1"/>
  <c r="F24" i="12"/>
  <c r="F22" i="12" s="1"/>
  <c r="X22" i="12"/>
  <c r="B22" i="12"/>
  <c r="Y21" i="12"/>
  <c r="Y17" i="12" s="1"/>
  <c r="X21" i="12"/>
  <c r="S21" i="12"/>
  <c r="R21" i="12"/>
  <c r="M21" i="12"/>
  <c r="L21" i="12"/>
  <c r="G21" i="12"/>
  <c r="G17" i="12" s="1"/>
  <c r="F21" i="12"/>
  <c r="Y19" i="12"/>
  <c r="X19" i="12"/>
  <c r="S19" i="12"/>
  <c r="S17" i="12" s="1"/>
  <c r="R19" i="12"/>
  <c r="M19" i="12"/>
  <c r="L19" i="12"/>
  <c r="G19" i="12"/>
  <c r="F19" i="12"/>
  <c r="X17" i="12"/>
  <c r="R17" i="12"/>
  <c r="L17" i="12"/>
  <c r="F17" i="12"/>
  <c r="B17" i="12"/>
  <c r="Z16" i="12"/>
  <c r="Y16" i="12"/>
  <c r="Y12" i="12" s="1"/>
  <c r="T16" i="12"/>
  <c r="S16" i="12"/>
  <c r="N16" i="12"/>
  <c r="M16" i="12"/>
  <c r="H16" i="12"/>
  <c r="G16" i="12"/>
  <c r="G12" i="12" s="1"/>
  <c r="Z14" i="12"/>
  <c r="Y14" i="12"/>
  <c r="T14" i="12"/>
  <c r="S14" i="12"/>
  <c r="S12" i="12" s="1"/>
  <c r="N14" i="12"/>
  <c r="M14" i="12"/>
  <c r="M12" i="12" s="1"/>
  <c r="H14" i="12"/>
  <c r="G14" i="12"/>
  <c r="Z12" i="12"/>
  <c r="T12" i="12"/>
  <c r="N12" i="12"/>
  <c r="H12" i="12"/>
  <c r="B12" i="12"/>
  <c r="AA11" i="12"/>
  <c r="Z11" i="12"/>
  <c r="U11" i="12"/>
  <c r="T11" i="12"/>
  <c r="O11" i="12"/>
  <c r="N11" i="12"/>
  <c r="I11" i="12"/>
  <c r="H11" i="12"/>
  <c r="S180" i="12"/>
  <c r="AA9" i="12"/>
  <c r="Z9" i="12"/>
  <c r="U9" i="12"/>
  <c r="T9" i="12"/>
  <c r="T7" i="12" s="1"/>
  <c r="O9" i="12"/>
  <c r="N9" i="12"/>
  <c r="I9" i="12"/>
  <c r="H9" i="12"/>
  <c r="K159" i="12"/>
  <c r="AA7" i="12"/>
  <c r="Z7" i="12"/>
  <c r="U7" i="12"/>
  <c r="O7" i="12"/>
  <c r="N7" i="12"/>
  <c r="I7" i="12"/>
  <c r="H7" i="12"/>
  <c r="D7" i="12"/>
  <c r="B7" i="12"/>
  <c r="B614" i="11"/>
  <c r="E644" i="11"/>
  <c r="AA636" i="11"/>
  <c r="U636" i="11"/>
  <c r="O636" i="11"/>
  <c r="I636" i="11"/>
  <c r="B634" i="11"/>
  <c r="V631" i="11"/>
  <c r="P631" i="11"/>
  <c r="J631" i="11"/>
  <c r="D631" i="11"/>
  <c r="B629" i="11"/>
  <c r="W626" i="11"/>
  <c r="Q626" i="11"/>
  <c r="K626" i="11"/>
  <c r="E626" i="11"/>
  <c r="X621" i="11"/>
  <c r="R621" i="11"/>
  <c r="L621" i="11"/>
  <c r="F621" i="11"/>
  <c r="Y616" i="11"/>
  <c r="S616" i="11"/>
  <c r="M616" i="11"/>
  <c r="G616" i="11"/>
  <c r="Z611" i="11"/>
  <c r="T611" i="11"/>
  <c r="N611" i="11"/>
  <c r="H611" i="11"/>
  <c r="AA606" i="11"/>
  <c r="U606" i="11"/>
  <c r="O606" i="11"/>
  <c r="I606" i="11"/>
  <c r="B604" i="11"/>
  <c r="V601" i="11"/>
  <c r="P601" i="11"/>
  <c r="J601" i="11"/>
  <c r="D601" i="11"/>
  <c r="B599" i="11"/>
  <c r="W596" i="11"/>
  <c r="Q596" i="11"/>
  <c r="K596" i="11"/>
  <c r="E596" i="11"/>
  <c r="X591" i="11"/>
  <c r="R591" i="11"/>
  <c r="L591" i="11"/>
  <c r="F591" i="11"/>
  <c r="Y586" i="11"/>
  <c r="S586" i="11"/>
  <c r="M586" i="11"/>
  <c r="G586" i="11"/>
  <c r="B584" i="11"/>
  <c r="Z581" i="11"/>
  <c r="T581" i="11"/>
  <c r="N581" i="11"/>
  <c r="H581" i="11"/>
  <c r="B579" i="11"/>
  <c r="AA576" i="11"/>
  <c r="U576" i="11"/>
  <c r="O576" i="11"/>
  <c r="I576" i="11"/>
  <c r="B574" i="11"/>
  <c r="V571" i="11"/>
  <c r="P571" i="11"/>
  <c r="J571" i="11"/>
  <c r="D571" i="11"/>
  <c r="B569" i="11"/>
  <c r="W566" i="11"/>
  <c r="Q566" i="11"/>
  <c r="K566" i="11"/>
  <c r="E566" i="11"/>
  <c r="B564" i="11"/>
  <c r="X561" i="11"/>
  <c r="R561" i="11"/>
  <c r="L561" i="11"/>
  <c r="F561" i="11"/>
  <c r="B559" i="11"/>
  <c r="Y556" i="11"/>
  <c r="S556" i="11"/>
  <c r="M556" i="11"/>
  <c r="G556" i="11"/>
  <c r="B554" i="11"/>
  <c r="Z551" i="11"/>
  <c r="T551" i="11"/>
  <c r="N551" i="11"/>
  <c r="H551" i="11"/>
  <c r="B549" i="11"/>
  <c r="AA546" i="11"/>
  <c r="U546" i="11"/>
  <c r="O546" i="11"/>
  <c r="I546" i="11"/>
  <c r="B544" i="11"/>
  <c r="V541" i="11"/>
  <c r="P541" i="11"/>
  <c r="J541" i="11"/>
  <c r="D541" i="11"/>
  <c r="B539" i="11"/>
  <c r="W536" i="11"/>
  <c r="Q536" i="11"/>
  <c r="K536" i="11"/>
  <c r="E536" i="11"/>
  <c r="B534" i="11"/>
  <c r="X531" i="11"/>
  <c r="R531" i="11"/>
  <c r="L531" i="11"/>
  <c r="F531" i="11"/>
  <c r="B529" i="11"/>
  <c r="Y526" i="11"/>
  <c r="S526" i="11"/>
  <c r="M526" i="11"/>
  <c r="G526" i="11"/>
  <c r="B524" i="11"/>
  <c r="Z521" i="11"/>
  <c r="T521" i="11"/>
  <c r="N521" i="11"/>
  <c r="H521" i="11"/>
  <c r="B519" i="11"/>
  <c r="AA516" i="11"/>
  <c r="Z516" i="11"/>
  <c r="U516" i="11"/>
  <c r="T516" i="11"/>
  <c r="O516" i="11"/>
  <c r="N516" i="11"/>
  <c r="I516" i="11"/>
  <c r="H516" i="11"/>
  <c r="B514" i="11"/>
  <c r="AA511" i="11"/>
  <c r="V511" i="11"/>
  <c r="U511" i="11"/>
  <c r="P511" i="11"/>
  <c r="O511" i="11"/>
  <c r="J511" i="11"/>
  <c r="I511" i="11"/>
  <c r="D511" i="11"/>
  <c r="B509" i="11"/>
  <c r="W506" i="11"/>
  <c r="V506" i="11"/>
  <c r="Q506" i="11"/>
  <c r="P506" i="11"/>
  <c r="K506" i="11"/>
  <c r="J506" i="11"/>
  <c r="E506" i="11"/>
  <c r="D506" i="11"/>
  <c r="B504" i="11"/>
  <c r="X501" i="11"/>
  <c r="W501" i="11"/>
  <c r="R501" i="11"/>
  <c r="Q501" i="11"/>
  <c r="L501" i="11"/>
  <c r="K501" i="11"/>
  <c r="F501" i="11"/>
  <c r="E501" i="11"/>
  <c r="B499" i="11"/>
  <c r="Y496" i="11"/>
  <c r="X496" i="11"/>
  <c r="S496" i="11"/>
  <c r="R496" i="11"/>
  <c r="M496" i="11"/>
  <c r="L496" i="11"/>
  <c r="G496" i="11"/>
  <c r="F496" i="11"/>
  <c r="B494" i="11"/>
  <c r="Z491" i="11"/>
  <c r="Y491" i="11"/>
  <c r="T491" i="11"/>
  <c r="S491" i="11"/>
  <c r="N491" i="11"/>
  <c r="M491" i="11"/>
  <c r="H491" i="11"/>
  <c r="G491" i="11"/>
  <c r="B489" i="11"/>
  <c r="AA486" i="11"/>
  <c r="Z486" i="11"/>
  <c r="U486" i="11"/>
  <c r="T486" i="11"/>
  <c r="O486" i="11"/>
  <c r="N486" i="11"/>
  <c r="I486" i="11"/>
  <c r="H486" i="11"/>
  <c r="W636" i="11"/>
  <c r="B484" i="11"/>
  <c r="B475" i="11"/>
  <c r="B470" i="11"/>
  <c r="B465" i="11"/>
  <c r="B460" i="11"/>
  <c r="B455" i="11"/>
  <c r="B450" i="11"/>
  <c r="B445" i="11"/>
  <c r="B440" i="11"/>
  <c r="B435" i="11"/>
  <c r="B430" i="11"/>
  <c r="B425" i="11"/>
  <c r="B420" i="11"/>
  <c r="B415" i="11"/>
  <c r="B410" i="11"/>
  <c r="B405" i="11"/>
  <c r="B400" i="11"/>
  <c r="B395" i="11"/>
  <c r="B390" i="11"/>
  <c r="B385" i="11"/>
  <c r="B380" i="11"/>
  <c r="B375" i="11"/>
  <c r="B370" i="11"/>
  <c r="B365" i="11"/>
  <c r="B360" i="11"/>
  <c r="B355" i="11"/>
  <c r="B350" i="11"/>
  <c r="B345" i="11"/>
  <c r="B340" i="11"/>
  <c r="B335" i="11"/>
  <c r="B330" i="11"/>
  <c r="E472" i="11"/>
  <c r="B325" i="11"/>
  <c r="B316" i="11"/>
  <c r="B311" i="11"/>
  <c r="B306" i="11"/>
  <c r="B301" i="11"/>
  <c r="B296" i="11"/>
  <c r="B291" i="11"/>
  <c r="B286" i="11"/>
  <c r="B281" i="11"/>
  <c r="B276" i="11"/>
  <c r="B271" i="11"/>
  <c r="B266" i="11"/>
  <c r="B261" i="11"/>
  <c r="B256" i="11"/>
  <c r="B251" i="11"/>
  <c r="B246" i="11"/>
  <c r="B241" i="11"/>
  <c r="B236" i="11"/>
  <c r="B231" i="11"/>
  <c r="B226" i="11"/>
  <c r="B221" i="11"/>
  <c r="B216" i="11"/>
  <c r="B211" i="11"/>
  <c r="B206" i="11"/>
  <c r="B201" i="11"/>
  <c r="B196" i="11"/>
  <c r="B191" i="11"/>
  <c r="B186" i="11"/>
  <c r="B181" i="11"/>
  <c r="B176" i="11"/>
  <c r="B171" i="11"/>
  <c r="W318" i="11"/>
  <c r="B166" i="11"/>
  <c r="B157" i="11"/>
  <c r="B152" i="11"/>
  <c r="B147" i="11"/>
  <c r="B142" i="11"/>
  <c r="B137" i="11"/>
  <c r="B132" i="11"/>
  <c r="B127" i="11"/>
  <c r="B122" i="11"/>
  <c r="B117" i="11"/>
  <c r="B112" i="11"/>
  <c r="B107" i="11"/>
  <c r="B102" i="11"/>
  <c r="B97" i="11"/>
  <c r="B92" i="11"/>
  <c r="B87" i="11"/>
  <c r="B82" i="11"/>
  <c r="B77" i="11"/>
  <c r="B72" i="11"/>
  <c r="B67" i="11"/>
  <c r="B62" i="11"/>
  <c r="B57" i="11"/>
  <c r="B52" i="11"/>
  <c r="B47" i="11"/>
  <c r="B42" i="11"/>
  <c r="B37" i="11"/>
  <c r="B32" i="11"/>
  <c r="B27" i="11"/>
  <c r="B22" i="11"/>
  <c r="B17" i="11"/>
  <c r="X16" i="11"/>
  <c r="R16" i="11"/>
  <c r="L16" i="11"/>
  <c r="F16" i="11"/>
  <c r="B12" i="11"/>
  <c r="Y11" i="11"/>
  <c r="Y7" i="11" s="1"/>
  <c r="S11" i="11"/>
  <c r="M11" i="11"/>
  <c r="G11" i="11"/>
  <c r="O638" i="11"/>
  <c r="Y9" i="11"/>
  <c r="S9" i="11"/>
  <c r="S7" i="11" s="1"/>
  <c r="M9" i="11"/>
  <c r="G9" i="11"/>
  <c r="V159" i="11"/>
  <c r="M7" i="11"/>
  <c r="G7" i="11"/>
  <c r="D7" i="11"/>
  <c r="B7" i="11"/>
  <c r="B634" i="10"/>
  <c r="G644" i="10"/>
  <c r="F644" i="10"/>
  <c r="B624" i="10"/>
  <c r="B614" i="10"/>
  <c r="B609" i="10"/>
  <c r="B604" i="10"/>
  <c r="B599" i="10"/>
  <c r="B594" i="10"/>
  <c r="B589" i="10"/>
  <c r="B584" i="10"/>
  <c r="B579" i="10"/>
  <c r="B574" i="10"/>
  <c r="B569" i="10"/>
  <c r="B564" i="10"/>
  <c r="B559" i="10"/>
  <c r="B554" i="10"/>
  <c r="B549" i="10"/>
  <c r="B544" i="10"/>
  <c r="B539" i="10"/>
  <c r="B534" i="10"/>
  <c r="B529" i="10"/>
  <c r="B524" i="10"/>
  <c r="B519" i="10"/>
  <c r="B514" i="10"/>
  <c r="B509" i="10"/>
  <c r="B504" i="10"/>
  <c r="B499" i="10"/>
  <c r="B494" i="10"/>
  <c r="B489" i="10"/>
  <c r="Y486" i="10"/>
  <c r="S486" i="10"/>
  <c r="M486" i="10"/>
  <c r="G486" i="10"/>
  <c r="V636" i="10"/>
  <c r="B484" i="10"/>
  <c r="B475" i="10"/>
  <c r="B470" i="10"/>
  <c r="B465" i="10"/>
  <c r="B460" i="10"/>
  <c r="B455" i="10"/>
  <c r="B450" i="10"/>
  <c r="B445" i="10"/>
  <c r="B440" i="10"/>
  <c r="B435" i="10"/>
  <c r="B430" i="10"/>
  <c r="B425" i="10"/>
  <c r="B420" i="10"/>
  <c r="B415" i="10"/>
  <c r="B410" i="10"/>
  <c r="B405" i="10"/>
  <c r="B400" i="10"/>
  <c r="B395" i="10"/>
  <c r="B390" i="10"/>
  <c r="B385" i="10"/>
  <c r="B380" i="10"/>
  <c r="B375" i="10"/>
  <c r="B370" i="10"/>
  <c r="B365" i="10"/>
  <c r="B360" i="10"/>
  <c r="B355" i="10"/>
  <c r="B350" i="10"/>
  <c r="B345" i="10"/>
  <c r="B340" i="10"/>
  <c r="K337" i="10"/>
  <c r="J337" i="10"/>
  <c r="E337" i="10"/>
  <c r="D337" i="10"/>
  <c r="B335" i="10"/>
  <c r="Z332" i="10"/>
  <c r="Y332" i="10"/>
  <c r="X332" i="10"/>
  <c r="W332" i="10"/>
  <c r="V332" i="10"/>
  <c r="T332" i="10"/>
  <c r="S332" i="10"/>
  <c r="R332" i="10"/>
  <c r="Q332" i="10"/>
  <c r="P332" i="10"/>
  <c r="N332" i="10"/>
  <c r="M332" i="10"/>
  <c r="L332" i="10"/>
  <c r="K332" i="10"/>
  <c r="J332" i="10"/>
  <c r="H332" i="10"/>
  <c r="G332" i="10"/>
  <c r="F332" i="10"/>
  <c r="E332" i="10"/>
  <c r="D332" i="10"/>
  <c r="B330" i="10"/>
  <c r="AA327" i="10"/>
  <c r="Z327" i="10"/>
  <c r="Y327" i="10"/>
  <c r="X327" i="10"/>
  <c r="W327" i="10"/>
  <c r="U327" i="10"/>
  <c r="T327" i="10"/>
  <c r="S327" i="10"/>
  <c r="R327" i="10"/>
  <c r="Q327" i="10"/>
  <c r="O327" i="10"/>
  <c r="N327" i="10"/>
  <c r="M327" i="10"/>
  <c r="L327" i="10"/>
  <c r="K327" i="10"/>
  <c r="I327" i="10"/>
  <c r="H327" i="10"/>
  <c r="G327" i="10"/>
  <c r="F327" i="10"/>
  <c r="E327" i="10"/>
  <c r="W477" i="10"/>
  <c r="B325" i="10"/>
  <c r="B316" i="10"/>
  <c r="B311" i="10"/>
  <c r="B306" i="10"/>
  <c r="B301" i="10"/>
  <c r="B296" i="10"/>
  <c r="B291" i="10"/>
  <c r="B286" i="10"/>
  <c r="B281" i="10"/>
  <c r="B276" i="10"/>
  <c r="B271" i="10"/>
  <c r="B266" i="10"/>
  <c r="B261" i="10"/>
  <c r="B256" i="10"/>
  <c r="B251" i="10"/>
  <c r="B246" i="10"/>
  <c r="B241" i="10"/>
  <c r="B236" i="10"/>
  <c r="B231" i="10"/>
  <c r="B226" i="10"/>
  <c r="B221" i="10"/>
  <c r="B216" i="10"/>
  <c r="B211" i="10"/>
  <c r="B206" i="10"/>
  <c r="B201" i="10"/>
  <c r="B196" i="10"/>
  <c r="B191" i="10"/>
  <c r="B186" i="10"/>
  <c r="B181" i="10"/>
  <c r="B176" i="10"/>
  <c r="B171" i="10"/>
  <c r="Y318" i="10"/>
  <c r="B166" i="10"/>
  <c r="B157" i="10"/>
  <c r="B152" i="10"/>
  <c r="B147" i="10"/>
  <c r="B142" i="10"/>
  <c r="B137" i="10"/>
  <c r="B132" i="10"/>
  <c r="B127" i="10"/>
  <c r="B122" i="10"/>
  <c r="B117" i="10"/>
  <c r="B112" i="10"/>
  <c r="B107" i="10"/>
  <c r="B102" i="10"/>
  <c r="B97" i="10"/>
  <c r="B92" i="10"/>
  <c r="B87" i="10"/>
  <c r="B82" i="10"/>
  <c r="B77" i="10"/>
  <c r="B72" i="10"/>
  <c r="B67" i="10"/>
  <c r="B62" i="10"/>
  <c r="B57" i="10"/>
  <c r="B52" i="10"/>
  <c r="B47" i="10"/>
  <c r="B42" i="10"/>
  <c r="B37" i="10"/>
  <c r="Z36" i="10"/>
  <c r="X36" i="10"/>
  <c r="T36" i="10"/>
  <c r="R36" i="10"/>
  <c r="N36" i="10"/>
  <c r="L36" i="10"/>
  <c r="H36" i="10"/>
  <c r="F36" i="10"/>
  <c r="B32" i="10"/>
  <c r="AA31" i="10"/>
  <c r="Y31" i="10"/>
  <c r="U31" i="10"/>
  <c r="S31" i="10"/>
  <c r="O31" i="10"/>
  <c r="O27" i="10" s="1"/>
  <c r="M31" i="10"/>
  <c r="I31" i="10"/>
  <c r="G31" i="10"/>
  <c r="AA29" i="10"/>
  <c r="Y29" i="10"/>
  <c r="U29" i="10"/>
  <c r="U27" i="10" s="1"/>
  <c r="S29" i="10"/>
  <c r="O29" i="10"/>
  <c r="M29" i="10"/>
  <c r="I29" i="10"/>
  <c r="G29" i="10"/>
  <c r="AA27" i="10"/>
  <c r="Y27" i="10"/>
  <c r="S27" i="10"/>
  <c r="M27" i="10"/>
  <c r="I27" i="10"/>
  <c r="G27" i="10"/>
  <c r="B27" i="10"/>
  <c r="Z26" i="10"/>
  <c r="V26" i="10"/>
  <c r="T26" i="10"/>
  <c r="P26" i="10"/>
  <c r="P22" i="10" s="1"/>
  <c r="N26" i="10"/>
  <c r="N22" i="10" s="1"/>
  <c r="J26" i="10"/>
  <c r="H26" i="10"/>
  <c r="D26" i="10"/>
  <c r="Z24" i="10"/>
  <c r="V24" i="10"/>
  <c r="V22" i="10" s="1"/>
  <c r="T24" i="10"/>
  <c r="T22" i="10" s="1"/>
  <c r="P24" i="10"/>
  <c r="N24" i="10"/>
  <c r="J24" i="10"/>
  <c r="H24" i="10"/>
  <c r="D24" i="10"/>
  <c r="D22" i="10" s="1"/>
  <c r="Z22" i="10"/>
  <c r="J22" i="10"/>
  <c r="H22" i="10"/>
  <c r="B22" i="10"/>
  <c r="AA21" i="10"/>
  <c r="W21" i="10"/>
  <c r="U21" i="10"/>
  <c r="U17" i="10" s="1"/>
  <c r="Q21" i="10"/>
  <c r="O21" i="10"/>
  <c r="K21" i="10"/>
  <c r="I21" i="10"/>
  <c r="E21" i="10"/>
  <c r="AA19" i="10"/>
  <c r="AA17" i="10" s="1"/>
  <c r="W19" i="10"/>
  <c r="U19" i="10"/>
  <c r="Q19" i="10"/>
  <c r="Q17" i="10" s="1"/>
  <c r="O19" i="10"/>
  <c r="K19" i="10"/>
  <c r="I19" i="10"/>
  <c r="I17" i="10" s="1"/>
  <c r="E19" i="10"/>
  <c r="W17" i="10"/>
  <c r="O17" i="10"/>
  <c r="K17" i="10"/>
  <c r="E17" i="10"/>
  <c r="B17" i="10"/>
  <c r="Y16" i="10"/>
  <c r="X16" i="10"/>
  <c r="X12" i="10" s="1"/>
  <c r="V16" i="10"/>
  <c r="S16" i="10"/>
  <c r="R16" i="10"/>
  <c r="P16" i="10"/>
  <c r="M16" i="10"/>
  <c r="L16" i="10"/>
  <c r="J16" i="10"/>
  <c r="G16" i="10"/>
  <c r="F16" i="10"/>
  <c r="D16" i="10"/>
  <c r="X14" i="10"/>
  <c r="V14" i="10"/>
  <c r="V12" i="10" s="1"/>
  <c r="R14" i="10"/>
  <c r="P14" i="10"/>
  <c r="L14" i="10"/>
  <c r="L12" i="10" s="1"/>
  <c r="J14" i="10"/>
  <c r="F14" i="10"/>
  <c r="D14" i="10"/>
  <c r="D12" i="10" s="1"/>
  <c r="R12" i="10"/>
  <c r="P12" i="10"/>
  <c r="J12" i="10"/>
  <c r="F12" i="10"/>
  <c r="B12" i="10"/>
  <c r="Z11" i="10"/>
  <c r="Y11" i="10"/>
  <c r="W11" i="10"/>
  <c r="T11" i="10"/>
  <c r="S11" i="10"/>
  <c r="Q11" i="10"/>
  <c r="N11" i="10"/>
  <c r="M11" i="10"/>
  <c r="K11" i="10"/>
  <c r="H11" i="10"/>
  <c r="G11" i="10"/>
  <c r="E11" i="10"/>
  <c r="N320" i="10"/>
  <c r="Z9" i="10"/>
  <c r="Y9" i="10"/>
  <c r="Y7" i="10" s="1"/>
  <c r="W9" i="10"/>
  <c r="W7" i="10" s="1"/>
  <c r="T9" i="10"/>
  <c r="S9" i="10"/>
  <c r="Q9" i="10"/>
  <c r="Q7" i="10" s="1"/>
  <c r="N9" i="10"/>
  <c r="M9" i="10"/>
  <c r="M7" i="10" s="1"/>
  <c r="K9" i="10"/>
  <c r="K7" i="10" s="1"/>
  <c r="H9" i="10"/>
  <c r="G9" i="10"/>
  <c r="E9" i="10"/>
  <c r="Y159" i="10"/>
  <c r="Z7" i="10"/>
  <c r="T7" i="10"/>
  <c r="S7" i="10"/>
  <c r="N7" i="10"/>
  <c r="H7" i="10"/>
  <c r="G7" i="10"/>
  <c r="E7" i="10"/>
  <c r="D7" i="10"/>
  <c r="B7" i="10"/>
  <c r="B619" i="9"/>
  <c r="G644" i="9"/>
  <c r="G643" i="9" s="1"/>
  <c r="F644" i="9"/>
  <c r="F643" i="9" s="1"/>
  <c r="B624" i="9"/>
  <c r="B614" i="9"/>
  <c r="B604" i="9"/>
  <c r="B599" i="9"/>
  <c r="B594" i="9"/>
  <c r="B589" i="9"/>
  <c r="B584" i="9"/>
  <c r="B579" i="9"/>
  <c r="B574" i="9"/>
  <c r="B569" i="9"/>
  <c r="B564" i="9"/>
  <c r="B559" i="9"/>
  <c r="B554" i="9"/>
  <c r="B549" i="9"/>
  <c r="B544" i="9"/>
  <c r="B539" i="9"/>
  <c r="B534" i="9"/>
  <c r="B529" i="9"/>
  <c r="B524" i="9"/>
  <c r="B519" i="9"/>
  <c r="Y516" i="9"/>
  <c r="W516" i="9"/>
  <c r="S516" i="9"/>
  <c r="Q516" i="9"/>
  <c r="M516" i="9"/>
  <c r="K516" i="9"/>
  <c r="G516" i="9"/>
  <c r="E516" i="9"/>
  <c r="B514" i="9"/>
  <c r="Z511" i="9"/>
  <c r="X511" i="9"/>
  <c r="T511" i="9"/>
  <c r="R511" i="9"/>
  <c r="N511" i="9"/>
  <c r="L511" i="9"/>
  <c r="H511" i="9"/>
  <c r="F511" i="9"/>
  <c r="B509" i="9"/>
  <c r="AA506" i="9"/>
  <c r="Y506" i="9"/>
  <c r="U506" i="9"/>
  <c r="S506" i="9"/>
  <c r="O506" i="9"/>
  <c r="M506" i="9"/>
  <c r="I506" i="9"/>
  <c r="G506" i="9"/>
  <c r="B504" i="9"/>
  <c r="Z501" i="9"/>
  <c r="V501" i="9"/>
  <c r="T501" i="9"/>
  <c r="P501" i="9"/>
  <c r="N501" i="9"/>
  <c r="J501" i="9"/>
  <c r="H501" i="9"/>
  <c r="D501" i="9"/>
  <c r="B499" i="9"/>
  <c r="AA496" i="9"/>
  <c r="X496" i="9"/>
  <c r="W496" i="9"/>
  <c r="V496" i="9"/>
  <c r="U496" i="9"/>
  <c r="R496" i="9"/>
  <c r="Q496" i="9"/>
  <c r="P496" i="9"/>
  <c r="O496" i="9"/>
  <c r="L496" i="9"/>
  <c r="K496" i="9"/>
  <c r="J496" i="9"/>
  <c r="I496" i="9"/>
  <c r="F496" i="9"/>
  <c r="E496" i="9"/>
  <c r="D496" i="9"/>
  <c r="B494" i="9"/>
  <c r="Y491" i="9"/>
  <c r="X491" i="9"/>
  <c r="W491" i="9"/>
  <c r="V491" i="9"/>
  <c r="S491" i="9"/>
  <c r="R491" i="9"/>
  <c r="Q491" i="9"/>
  <c r="P491" i="9"/>
  <c r="M491" i="9"/>
  <c r="L491" i="9"/>
  <c r="K491" i="9"/>
  <c r="J491" i="9"/>
  <c r="G491" i="9"/>
  <c r="F491" i="9"/>
  <c r="E491" i="9"/>
  <c r="D491" i="9"/>
  <c r="B489" i="9"/>
  <c r="AA486" i="9"/>
  <c r="Z486" i="9"/>
  <c r="Y486" i="9"/>
  <c r="X486" i="9"/>
  <c r="W486" i="9"/>
  <c r="U486" i="9"/>
  <c r="T486" i="9"/>
  <c r="S486" i="9"/>
  <c r="R486" i="9"/>
  <c r="Q486" i="9"/>
  <c r="O486" i="9"/>
  <c r="N486" i="9"/>
  <c r="M486" i="9"/>
  <c r="L486" i="9"/>
  <c r="K486" i="9"/>
  <c r="I486" i="9"/>
  <c r="H486" i="9"/>
  <c r="G486" i="9"/>
  <c r="F486" i="9"/>
  <c r="E486" i="9"/>
  <c r="Y636" i="9"/>
  <c r="B484" i="9"/>
  <c r="B475" i="9"/>
  <c r="B470" i="9"/>
  <c r="B465" i="9"/>
  <c r="B460" i="9"/>
  <c r="B455" i="9"/>
  <c r="B450" i="9"/>
  <c r="B445" i="9"/>
  <c r="B440" i="9"/>
  <c r="B435" i="9"/>
  <c r="B430" i="9"/>
  <c r="B425" i="9"/>
  <c r="B420" i="9"/>
  <c r="B415" i="9"/>
  <c r="B410" i="9"/>
  <c r="B405" i="9"/>
  <c r="B400" i="9"/>
  <c r="B395" i="9"/>
  <c r="B390" i="9"/>
  <c r="B385" i="9"/>
  <c r="B380" i="9"/>
  <c r="B375" i="9"/>
  <c r="B370" i="9"/>
  <c r="B365" i="9"/>
  <c r="B360" i="9"/>
  <c r="B355" i="9"/>
  <c r="B350" i="9"/>
  <c r="B345" i="9"/>
  <c r="B340" i="9"/>
  <c r="B335" i="9"/>
  <c r="B330" i="9"/>
  <c r="Y362" i="9"/>
  <c r="B325" i="9"/>
  <c r="B316" i="9"/>
  <c r="B311" i="9"/>
  <c r="B306" i="9"/>
  <c r="B301" i="9"/>
  <c r="B296" i="9"/>
  <c r="B291" i="9"/>
  <c r="B286" i="9"/>
  <c r="B281" i="9"/>
  <c r="B276" i="9"/>
  <c r="B271" i="9"/>
  <c r="B266" i="9"/>
  <c r="B261" i="9"/>
  <c r="B256" i="9"/>
  <c r="B251" i="9"/>
  <c r="B246" i="9"/>
  <c r="B241" i="9"/>
  <c r="B236" i="9"/>
  <c r="B231" i="9"/>
  <c r="B226" i="9"/>
  <c r="B221" i="9"/>
  <c r="B216" i="9"/>
  <c r="B211" i="9"/>
  <c r="B206" i="9"/>
  <c r="B201" i="9"/>
  <c r="B196" i="9"/>
  <c r="B191" i="9"/>
  <c r="B186" i="9"/>
  <c r="B181" i="9"/>
  <c r="B176" i="9"/>
  <c r="B171" i="9"/>
  <c r="X168" i="9"/>
  <c r="W168" i="9"/>
  <c r="R168" i="9"/>
  <c r="Q168" i="9"/>
  <c r="L168" i="9"/>
  <c r="K168" i="9"/>
  <c r="F168" i="9"/>
  <c r="E168" i="9"/>
  <c r="X318" i="9"/>
  <c r="B166" i="9"/>
  <c r="B157" i="9"/>
  <c r="B152" i="9"/>
  <c r="B147" i="9"/>
  <c r="B142" i="9"/>
  <c r="B137" i="9"/>
  <c r="B132" i="9"/>
  <c r="B127" i="9"/>
  <c r="B122" i="9"/>
  <c r="B117" i="9"/>
  <c r="B112" i="9"/>
  <c r="B107" i="9"/>
  <c r="B102" i="9"/>
  <c r="B97" i="9"/>
  <c r="B92" i="9"/>
  <c r="B87" i="9"/>
  <c r="B82" i="9"/>
  <c r="B77" i="9"/>
  <c r="B72" i="9"/>
  <c r="B67" i="9"/>
  <c r="B62" i="9"/>
  <c r="B57" i="9"/>
  <c r="B52" i="9"/>
  <c r="B47" i="9"/>
  <c r="B42" i="9"/>
  <c r="B37" i="9"/>
  <c r="B32" i="9"/>
  <c r="B27" i="9"/>
  <c r="B22" i="9"/>
  <c r="B17" i="9"/>
  <c r="B12" i="9"/>
  <c r="Y11" i="9"/>
  <c r="X11" i="9"/>
  <c r="S11" i="9"/>
  <c r="R11" i="9"/>
  <c r="M11" i="9"/>
  <c r="L11" i="9"/>
  <c r="G11" i="9"/>
  <c r="F11" i="9"/>
  <c r="S364" i="9"/>
  <c r="Y159" i="9"/>
  <c r="D7" i="9"/>
  <c r="B7" i="9"/>
  <c r="B188" i="8"/>
  <c r="D199" i="8"/>
  <c r="B176" i="8"/>
  <c r="B170" i="8"/>
  <c r="B164" i="8"/>
  <c r="B158" i="8"/>
  <c r="B152" i="8"/>
  <c r="B146" i="8"/>
  <c r="B140" i="8"/>
  <c r="B134" i="8"/>
  <c r="B128" i="8"/>
  <c r="B122" i="8"/>
  <c r="B116" i="8"/>
  <c r="B110" i="8"/>
  <c r="B104" i="8"/>
  <c r="B98" i="8"/>
  <c r="B92" i="8"/>
  <c r="B86" i="8"/>
  <c r="B80" i="8"/>
  <c r="B74" i="8"/>
  <c r="B68" i="8"/>
  <c r="B62" i="8"/>
  <c r="B56" i="8"/>
  <c r="B50" i="8"/>
  <c r="B44" i="8"/>
  <c r="B38" i="8"/>
  <c r="B32" i="8"/>
  <c r="B26" i="8"/>
  <c r="B20" i="8"/>
  <c r="B14" i="8"/>
  <c r="Y193" i="8"/>
  <c r="Y192" i="8"/>
  <c r="Y190" i="8"/>
  <c r="Y188" i="8" s="1"/>
  <c r="D8" i="8"/>
  <c r="B8" i="8"/>
  <c r="F644" i="7"/>
  <c r="F643" i="7" s="1"/>
  <c r="G644" i="7"/>
  <c r="G643" i="7" s="1"/>
  <c r="D643" i="7"/>
  <c r="B634" i="7"/>
  <c r="B629" i="7"/>
  <c r="B624" i="7"/>
  <c r="B619" i="7"/>
  <c r="B614" i="7"/>
  <c r="B609" i="7"/>
  <c r="B604" i="7"/>
  <c r="B599" i="7"/>
  <c r="B594" i="7"/>
  <c r="B589" i="7"/>
  <c r="B584" i="7"/>
  <c r="B579" i="7"/>
  <c r="B574" i="7"/>
  <c r="B569" i="7"/>
  <c r="B564" i="7"/>
  <c r="B559" i="7"/>
  <c r="B554" i="7"/>
  <c r="B549" i="7"/>
  <c r="B544" i="7"/>
  <c r="B539" i="7"/>
  <c r="B534" i="7"/>
  <c r="B529" i="7"/>
  <c r="B524" i="7"/>
  <c r="B519" i="7"/>
  <c r="B514" i="7"/>
  <c r="B509" i="7"/>
  <c r="B504" i="7"/>
  <c r="B499" i="7"/>
  <c r="B494" i="7"/>
  <c r="B489" i="7"/>
  <c r="Y636" i="7"/>
  <c r="B484" i="7"/>
  <c r="B475" i="7"/>
  <c r="B470" i="7"/>
  <c r="B465" i="7"/>
  <c r="B460" i="7"/>
  <c r="B455" i="7"/>
  <c r="B450" i="7"/>
  <c r="B445" i="7"/>
  <c r="B440" i="7"/>
  <c r="B435" i="7"/>
  <c r="B430" i="7"/>
  <c r="B425" i="7"/>
  <c r="B420" i="7"/>
  <c r="B415" i="7"/>
  <c r="B410" i="7"/>
  <c r="B405" i="7"/>
  <c r="B400" i="7"/>
  <c r="B395" i="7"/>
  <c r="B390" i="7"/>
  <c r="B385" i="7"/>
  <c r="B380" i="7"/>
  <c r="B375" i="7"/>
  <c r="B370" i="7"/>
  <c r="B365" i="7"/>
  <c r="B360" i="7"/>
  <c r="B355" i="7"/>
  <c r="B350" i="7"/>
  <c r="B345" i="7"/>
  <c r="B340" i="7"/>
  <c r="B335" i="7"/>
  <c r="B330" i="7"/>
  <c r="Z477" i="7"/>
  <c r="B325" i="7"/>
  <c r="B316" i="7"/>
  <c r="B311" i="7"/>
  <c r="B306" i="7"/>
  <c r="B301" i="7"/>
  <c r="B296" i="7"/>
  <c r="B291" i="7"/>
  <c r="B286" i="7"/>
  <c r="B281" i="7"/>
  <c r="B276" i="7"/>
  <c r="B271" i="7"/>
  <c r="B266" i="7"/>
  <c r="B261" i="7"/>
  <c r="B256" i="7"/>
  <c r="B251" i="7"/>
  <c r="B246" i="7"/>
  <c r="B241" i="7"/>
  <c r="B236" i="7"/>
  <c r="B231" i="7"/>
  <c r="B226" i="7"/>
  <c r="B221" i="7"/>
  <c r="B216" i="7"/>
  <c r="B211" i="7"/>
  <c r="B206" i="7"/>
  <c r="B201" i="7"/>
  <c r="B196" i="7"/>
  <c r="B191" i="7"/>
  <c r="B186" i="7"/>
  <c r="B181" i="7"/>
  <c r="AA178" i="7"/>
  <c r="V178" i="7"/>
  <c r="U178" i="7"/>
  <c r="P178" i="7"/>
  <c r="O178" i="7"/>
  <c r="J178" i="7"/>
  <c r="I178" i="7"/>
  <c r="D178" i="7"/>
  <c r="B176" i="7"/>
  <c r="W173" i="7"/>
  <c r="V173" i="7"/>
  <c r="Q173" i="7"/>
  <c r="P173" i="7"/>
  <c r="K173" i="7"/>
  <c r="J173" i="7"/>
  <c r="E173" i="7"/>
  <c r="D173" i="7"/>
  <c r="B171" i="7"/>
  <c r="X168" i="7"/>
  <c r="W168" i="7"/>
  <c r="R168" i="7"/>
  <c r="Q168" i="7"/>
  <c r="L168" i="7"/>
  <c r="K168" i="7"/>
  <c r="F168" i="7"/>
  <c r="E168" i="7"/>
  <c r="AA318" i="7"/>
  <c r="B166" i="7"/>
  <c r="B157" i="7"/>
  <c r="B152" i="7"/>
  <c r="B147" i="7"/>
  <c r="B142" i="7"/>
  <c r="B137" i="7"/>
  <c r="B132" i="7"/>
  <c r="B127" i="7"/>
  <c r="B122" i="7"/>
  <c r="B117" i="7"/>
  <c r="B112" i="7"/>
  <c r="B107" i="7"/>
  <c r="B102" i="7"/>
  <c r="B97" i="7"/>
  <c r="B92" i="7"/>
  <c r="B87" i="7"/>
  <c r="B82" i="7"/>
  <c r="B77" i="7"/>
  <c r="B72" i="7"/>
  <c r="B67" i="7"/>
  <c r="B62" i="7"/>
  <c r="B57" i="7"/>
  <c r="B52" i="7"/>
  <c r="B47" i="7"/>
  <c r="B42" i="7"/>
  <c r="B37" i="7"/>
  <c r="B32" i="7"/>
  <c r="B27" i="7"/>
  <c r="B22" i="7"/>
  <c r="B17" i="7"/>
  <c r="B12" i="7"/>
  <c r="D7" i="7"/>
  <c r="B7" i="7"/>
  <c r="B634" i="6"/>
  <c r="F644" i="6"/>
  <c r="F643" i="6" s="1"/>
  <c r="E644" i="6"/>
  <c r="E643" i="6" s="1"/>
  <c r="D643" i="6"/>
  <c r="B629" i="6"/>
  <c r="B624" i="6"/>
  <c r="B619" i="6"/>
  <c r="B614" i="6"/>
  <c r="B609" i="6"/>
  <c r="B604" i="6"/>
  <c r="B599" i="6"/>
  <c r="B594" i="6"/>
  <c r="B589" i="6"/>
  <c r="B584" i="6"/>
  <c r="B579" i="6"/>
  <c r="B574" i="6"/>
  <c r="B569" i="6"/>
  <c r="B564" i="6"/>
  <c r="B559" i="6"/>
  <c r="B554" i="6"/>
  <c r="B549" i="6"/>
  <c r="B544" i="6"/>
  <c r="B539" i="6"/>
  <c r="B534" i="6"/>
  <c r="B529" i="6"/>
  <c r="B524" i="6"/>
  <c r="B519" i="6"/>
  <c r="B514" i="6"/>
  <c r="B509" i="6"/>
  <c r="B504" i="6"/>
  <c r="B499" i="6"/>
  <c r="W496" i="6"/>
  <c r="V496" i="6"/>
  <c r="Q496" i="6"/>
  <c r="P496" i="6"/>
  <c r="K496" i="6"/>
  <c r="J496" i="6"/>
  <c r="E496" i="6"/>
  <c r="D496" i="6"/>
  <c r="B494" i="6"/>
  <c r="X491" i="6"/>
  <c r="W491" i="6"/>
  <c r="R491" i="6"/>
  <c r="Q491" i="6"/>
  <c r="L491" i="6"/>
  <c r="K491" i="6"/>
  <c r="F491" i="6"/>
  <c r="E491" i="6"/>
  <c r="B489" i="6"/>
  <c r="Y486" i="6"/>
  <c r="X486" i="6"/>
  <c r="S486" i="6"/>
  <c r="R486" i="6"/>
  <c r="M486" i="6"/>
  <c r="L486" i="6"/>
  <c r="G486" i="6"/>
  <c r="F486" i="6"/>
  <c r="AA636" i="6"/>
  <c r="B484" i="6"/>
  <c r="B475" i="6"/>
  <c r="B470" i="6"/>
  <c r="B465" i="6"/>
  <c r="B460" i="6"/>
  <c r="B455" i="6"/>
  <c r="B450" i="6"/>
  <c r="B445" i="6"/>
  <c r="B440" i="6"/>
  <c r="B435" i="6"/>
  <c r="B430" i="6"/>
  <c r="B425" i="6"/>
  <c r="B420" i="6"/>
  <c r="B415" i="6"/>
  <c r="B410" i="6"/>
  <c r="B405" i="6"/>
  <c r="B400" i="6"/>
  <c r="B395" i="6"/>
  <c r="B390" i="6"/>
  <c r="B385" i="6"/>
  <c r="B380" i="6"/>
  <c r="B375" i="6"/>
  <c r="B370" i="6"/>
  <c r="B365" i="6"/>
  <c r="B360" i="6"/>
  <c r="B355" i="6"/>
  <c r="B350" i="6"/>
  <c r="AA347" i="6"/>
  <c r="V347" i="6"/>
  <c r="U347" i="6"/>
  <c r="P347" i="6"/>
  <c r="O347" i="6"/>
  <c r="J347" i="6"/>
  <c r="I347" i="6"/>
  <c r="D347" i="6"/>
  <c r="B345" i="6"/>
  <c r="W342" i="6"/>
  <c r="V342" i="6"/>
  <c r="Q342" i="6"/>
  <c r="P342" i="6"/>
  <c r="K342" i="6"/>
  <c r="J342" i="6"/>
  <c r="E342" i="6"/>
  <c r="D342" i="6"/>
  <c r="B340" i="6"/>
  <c r="X337" i="6"/>
  <c r="W337" i="6"/>
  <c r="R337" i="6"/>
  <c r="Q337" i="6"/>
  <c r="L337" i="6"/>
  <c r="K337" i="6"/>
  <c r="F337" i="6"/>
  <c r="E337" i="6"/>
  <c r="B335" i="6"/>
  <c r="Y332" i="6"/>
  <c r="X332" i="6"/>
  <c r="S332" i="6"/>
  <c r="R332" i="6"/>
  <c r="M332" i="6"/>
  <c r="L332" i="6"/>
  <c r="G332" i="6"/>
  <c r="F332" i="6"/>
  <c r="B330" i="6"/>
  <c r="Z327" i="6"/>
  <c r="Y327" i="6"/>
  <c r="T327" i="6"/>
  <c r="S327" i="6"/>
  <c r="N327" i="6"/>
  <c r="M327" i="6"/>
  <c r="H327" i="6"/>
  <c r="G327" i="6"/>
  <c r="V477" i="6"/>
  <c r="B325" i="6"/>
  <c r="B316" i="6"/>
  <c r="B311" i="6"/>
  <c r="B306" i="6"/>
  <c r="B301" i="6"/>
  <c r="B296" i="6"/>
  <c r="B291" i="6"/>
  <c r="B286" i="6"/>
  <c r="B281" i="6"/>
  <c r="B276" i="6"/>
  <c r="B271" i="6"/>
  <c r="B266" i="6"/>
  <c r="B261" i="6"/>
  <c r="B256" i="6"/>
  <c r="B251" i="6"/>
  <c r="B246" i="6"/>
  <c r="B241" i="6"/>
  <c r="B236" i="6"/>
  <c r="B231" i="6"/>
  <c r="B226" i="6"/>
  <c r="B221" i="6"/>
  <c r="B216" i="6"/>
  <c r="B211" i="6"/>
  <c r="B206" i="6"/>
  <c r="B201" i="6"/>
  <c r="B196" i="6"/>
  <c r="B191" i="6"/>
  <c r="B186" i="6"/>
  <c r="B181" i="6"/>
  <c r="B176" i="6"/>
  <c r="Z173" i="6"/>
  <c r="Y173" i="6"/>
  <c r="T173" i="6"/>
  <c r="S173" i="6"/>
  <c r="N173" i="6"/>
  <c r="M173" i="6"/>
  <c r="H173" i="6"/>
  <c r="G173" i="6"/>
  <c r="B171" i="6"/>
  <c r="AA168" i="6"/>
  <c r="Z168" i="6"/>
  <c r="U168" i="6"/>
  <c r="T168" i="6"/>
  <c r="O168" i="6"/>
  <c r="N168" i="6"/>
  <c r="I168" i="6"/>
  <c r="H168" i="6"/>
  <c r="W318" i="6"/>
  <c r="B166" i="6"/>
  <c r="B157" i="6"/>
  <c r="B152" i="6"/>
  <c r="B147" i="6"/>
  <c r="B142" i="6"/>
  <c r="B137" i="6"/>
  <c r="B132" i="6"/>
  <c r="B127" i="6"/>
  <c r="B122" i="6"/>
  <c r="B117" i="6"/>
  <c r="B112" i="6"/>
  <c r="B107" i="6"/>
  <c r="B102" i="6"/>
  <c r="B97" i="6"/>
  <c r="B92" i="6"/>
  <c r="B87" i="6"/>
  <c r="B82" i="6"/>
  <c r="B77" i="6"/>
  <c r="B72" i="6"/>
  <c r="B67" i="6"/>
  <c r="B62" i="6"/>
  <c r="B57" i="6"/>
  <c r="B52" i="6"/>
  <c r="B47" i="6"/>
  <c r="B42" i="6"/>
  <c r="B37" i="6"/>
  <c r="B32" i="6"/>
  <c r="B27" i="6"/>
  <c r="B22" i="6"/>
  <c r="B17" i="6"/>
  <c r="B12" i="6"/>
  <c r="AA638" i="6"/>
  <c r="X159" i="6"/>
  <c r="D7" i="6"/>
  <c r="B7" i="6"/>
  <c r="F94" i="5"/>
  <c r="F92" i="5"/>
  <c r="E92" i="5"/>
  <c r="D91" i="5"/>
  <c r="F89" i="5"/>
  <c r="E89" i="5"/>
  <c r="G89" i="5"/>
  <c r="G87" i="5"/>
  <c r="G83" i="5"/>
  <c r="F83" i="5"/>
  <c r="E83" i="5"/>
  <c r="F78" i="5"/>
  <c r="F76" i="5"/>
  <c r="E76" i="5"/>
  <c r="D75" i="5"/>
  <c r="F73" i="5"/>
  <c r="E73" i="5"/>
  <c r="G73" i="5"/>
  <c r="G71" i="5"/>
  <c r="G66" i="5"/>
  <c r="F66" i="5"/>
  <c r="E66" i="5"/>
  <c r="F61" i="5"/>
  <c r="F59" i="5"/>
  <c r="E59" i="5"/>
  <c r="D58" i="5"/>
  <c r="F55" i="5"/>
  <c r="E55" i="5"/>
  <c r="G55" i="5"/>
  <c r="G53" i="5"/>
  <c r="G50" i="5"/>
  <c r="F50" i="5"/>
  <c r="E50" i="5"/>
  <c r="F45" i="5"/>
  <c r="F43" i="5"/>
  <c r="E43" i="5"/>
  <c r="D42" i="5"/>
  <c r="F38" i="5"/>
  <c r="E38" i="5"/>
  <c r="G38" i="5"/>
  <c r="G36" i="5"/>
  <c r="F35" i="5"/>
  <c r="F91" i="5" s="1"/>
  <c r="E35" i="5"/>
  <c r="E91" i="5" s="1"/>
  <c r="D63" i="5"/>
  <c r="G33" i="5"/>
  <c r="F33" i="5"/>
  <c r="E33" i="5"/>
  <c r="G30" i="5"/>
  <c r="G86" i="5" s="1"/>
  <c r="F30" i="5"/>
  <c r="F58" i="5" s="1"/>
  <c r="D86" i="5"/>
  <c r="F27" i="5"/>
  <c r="F25" i="5"/>
  <c r="E25" i="5"/>
  <c r="D80" i="5"/>
  <c r="F22" i="5"/>
  <c r="E22" i="5"/>
  <c r="G22" i="5"/>
  <c r="G20" i="5"/>
  <c r="F20" i="5"/>
  <c r="F19" i="5"/>
  <c r="F75" i="5" s="1"/>
  <c r="E19" i="5"/>
  <c r="E75" i="5" s="1"/>
  <c r="D47" i="5"/>
  <c r="G17" i="5"/>
  <c r="F17" i="5"/>
  <c r="E17" i="5"/>
  <c r="G92" i="5"/>
  <c r="F81" i="5"/>
  <c r="E81" i="5"/>
  <c r="D87" i="5"/>
  <c r="G14" i="5"/>
  <c r="G70" i="5" s="1"/>
  <c r="F14" i="5"/>
  <c r="F42" i="5" s="1"/>
  <c r="D70" i="5"/>
  <c r="I43" i="4"/>
  <c r="I42" i="4"/>
  <c r="I41" i="4"/>
  <c r="I40" i="4"/>
  <c r="F28" i="4"/>
  <c r="G27" i="4"/>
  <c r="F27" i="4"/>
  <c r="E27" i="4"/>
  <c r="G24" i="4"/>
  <c r="F22" i="4"/>
  <c r="G21" i="4"/>
  <c r="F21" i="4"/>
  <c r="E21" i="4"/>
  <c r="G18" i="4"/>
  <c r="F18" i="4"/>
  <c r="F16" i="4"/>
  <c r="G15" i="4"/>
  <c r="F15" i="4"/>
  <c r="E15" i="4"/>
  <c r="G14" i="4"/>
  <c r="D24" i="4"/>
  <c r="G25" i="3"/>
  <c r="D24" i="3"/>
  <c r="F24" i="3" s="1"/>
  <c r="G20" i="3"/>
  <c r="F20" i="3"/>
  <c r="E20" i="3"/>
  <c r="D19" i="3"/>
  <c r="G19" i="3" s="1"/>
  <c r="F15" i="3"/>
  <c r="G14" i="3"/>
  <c r="F14" i="3"/>
  <c r="D16" i="5"/>
  <c r="G10" i="2"/>
  <c r="F10" i="2"/>
  <c r="E10" i="2"/>
  <c r="G9" i="2"/>
  <c r="N27" i="1"/>
  <c r="N10" i="1"/>
  <c r="O1" i="1"/>
  <c r="A1" i="3"/>
  <c r="S37" i="18" l="1"/>
  <c r="W27" i="12"/>
  <c r="H42" i="12"/>
  <c r="M17" i="12"/>
  <c r="F52" i="12"/>
  <c r="O67" i="12"/>
  <c r="T72" i="12"/>
  <c r="H102" i="12"/>
  <c r="M107" i="12"/>
  <c r="O37" i="12"/>
  <c r="T42" i="12"/>
  <c r="S107" i="12"/>
  <c r="J92" i="12"/>
  <c r="T102" i="12"/>
  <c r="T152" i="12"/>
  <c r="F70" i="5"/>
  <c r="F86" i="5"/>
  <c r="AA634" i="6"/>
  <c r="D93" i="5"/>
  <c r="D77" i="5"/>
  <c r="D60" i="5"/>
  <c r="D44" i="5"/>
  <c r="D26" i="5"/>
  <c r="G16" i="5"/>
  <c r="D88" i="5"/>
  <c r="D85" i="5" s="1"/>
  <c r="D72" i="5"/>
  <c r="D54" i="5"/>
  <c r="D37" i="5"/>
  <c r="D21" i="5"/>
  <c r="F16" i="5"/>
  <c r="E16" i="5"/>
  <c r="D82" i="5"/>
  <c r="D65" i="5"/>
  <c r="D49" i="5"/>
  <c r="D32" i="5"/>
  <c r="A1" i="5"/>
  <c r="A1" i="4"/>
  <c r="E14" i="3"/>
  <c r="G15" i="3"/>
  <c r="G24" i="3"/>
  <c r="E12" i="4"/>
  <c r="G16" i="4"/>
  <c r="E18" i="4"/>
  <c r="G22" i="4"/>
  <c r="E24" i="4"/>
  <c r="G28" i="4"/>
  <c r="E14" i="5"/>
  <c r="E20" i="5"/>
  <c r="G24" i="5"/>
  <c r="G27" i="5"/>
  <c r="E30" i="5"/>
  <c r="G31" i="5"/>
  <c r="E36" i="5"/>
  <c r="G42" i="5"/>
  <c r="G45" i="5"/>
  <c r="E47" i="5"/>
  <c r="G48" i="5"/>
  <c r="E53" i="5"/>
  <c r="G58" i="5"/>
  <c r="G61" i="5"/>
  <c r="E63" i="5"/>
  <c r="G64" i="5"/>
  <c r="E71" i="5"/>
  <c r="G78" i="5"/>
  <c r="G81" i="5"/>
  <c r="E87" i="5"/>
  <c r="G94" i="5"/>
  <c r="G9" i="6"/>
  <c r="G7" i="6" s="1"/>
  <c r="M9" i="6"/>
  <c r="M7" i="6" s="1"/>
  <c r="S9" i="6"/>
  <c r="Y9" i="6"/>
  <c r="G11" i="6"/>
  <c r="M11" i="6"/>
  <c r="S11" i="6"/>
  <c r="Y11" i="6"/>
  <c r="F14" i="6"/>
  <c r="L14" i="6"/>
  <c r="R14" i="6"/>
  <c r="X14" i="6"/>
  <c r="X12" i="6" s="1"/>
  <c r="F16" i="6"/>
  <c r="L16" i="6"/>
  <c r="R16" i="6"/>
  <c r="X16" i="6"/>
  <c r="E19" i="6"/>
  <c r="K19" i="6"/>
  <c r="K17" i="6" s="1"/>
  <c r="Q19" i="6"/>
  <c r="Q17" i="6" s="1"/>
  <c r="W19" i="6"/>
  <c r="W17" i="6" s="1"/>
  <c r="E21" i="6"/>
  <c r="K21" i="6"/>
  <c r="Q21" i="6"/>
  <c r="W21" i="6"/>
  <c r="D24" i="6"/>
  <c r="D22" i="6" s="1"/>
  <c r="J24" i="6"/>
  <c r="J22" i="6" s="1"/>
  <c r="P24" i="6"/>
  <c r="V24" i="6"/>
  <c r="D26" i="6"/>
  <c r="J26" i="6"/>
  <c r="P26" i="6"/>
  <c r="V26" i="6"/>
  <c r="I29" i="6"/>
  <c r="O29" i="6"/>
  <c r="U29" i="6"/>
  <c r="AA29" i="6"/>
  <c r="AA27" i="6" s="1"/>
  <c r="I31" i="6"/>
  <c r="O31" i="6"/>
  <c r="U31" i="6"/>
  <c r="AA31" i="6"/>
  <c r="H34" i="6"/>
  <c r="N34" i="6"/>
  <c r="N32" i="6" s="1"/>
  <c r="T34" i="6"/>
  <c r="T32" i="6" s="1"/>
  <c r="Z34" i="6"/>
  <c r="Z32" i="6" s="1"/>
  <c r="H36" i="6"/>
  <c r="N36" i="6"/>
  <c r="T36" i="6"/>
  <c r="Z36" i="6"/>
  <c r="G39" i="6"/>
  <c r="G37" i="6" s="1"/>
  <c r="M39" i="6"/>
  <c r="M37" i="6" s="1"/>
  <c r="S39" i="6"/>
  <c r="Y39" i="6"/>
  <c r="G41" i="6"/>
  <c r="M41" i="6"/>
  <c r="S41" i="6"/>
  <c r="Y41" i="6"/>
  <c r="F44" i="6"/>
  <c r="L44" i="6"/>
  <c r="R44" i="6"/>
  <c r="X44" i="6"/>
  <c r="X42" i="6" s="1"/>
  <c r="F46" i="6"/>
  <c r="L46" i="6"/>
  <c r="R46" i="6"/>
  <c r="X46" i="6"/>
  <c r="E49" i="6"/>
  <c r="K49" i="6"/>
  <c r="K47" i="6" s="1"/>
  <c r="Q49" i="6"/>
  <c r="Q47" i="6" s="1"/>
  <c r="W49" i="6"/>
  <c r="W47" i="6" s="1"/>
  <c r="E51" i="6"/>
  <c r="K51" i="6"/>
  <c r="Q51" i="6"/>
  <c r="W51" i="6"/>
  <c r="D54" i="6"/>
  <c r="D52" i="6" s="1"/>
  <c r="J54" i="6"/>
  <c r="J52" i="6" s="1"/>
  <c r="P54" i="6"/>
  <c r="V54" i="6"/>
  <c r="D56" i="6"/>
  <c r="J56" i="6"/>
  <c r="P56" i="6"/>
  <c r="V56" i="6"/>
  <c r="I59" i="6"/>
  <c r="O59" i="6"/>
  <c r="U59" i="6"/>
  <c r="AA59" i="6"/>
  <c r="AA57" i="6" s="1"/>
  <c r="I61" i="6"/>
  <c r="O61" i="6"/>
  <c r="U61" i="6"/>
  <c r="AA61" i="6"/>
  <c r="H64" i="6"/>
  <c r="N64" i="6"/>
  <c r="N62" i="6" s="1"/>
  <c r="T64" i="6"/>
  <c r="T62" i="6" s="1"/>
  <c r="Z64" i="6"/>
  <c r="Z62" i="6" s="1"/>
  <c r="H66" i="6"/>
  <c r="N66" i="6"/>
  <c r="T66" i="6"/>
  <c r="Z66" i="6"/>
  <c r="G69" i="6"/>
  <c r="G67" i="6" s="1"/>
  <c r="M69" i="6"/>
  <c r="M67" i="6" s="1"/>
  <c r="S69" i="6"/>
  <c r="Y69" i="6"/>
  <c r="G71" i="6"/>
  <c r="M71" i="6"/>
  <c r="S71" i="6"/>
  <c r="Y71" i="6"/>
  <c r="F74" i="6"/>
  <c r="L74" i="6"/>
  <c r="R74" i="6"/>
  <c r="X74" i="6"/>
  <c r="X72" i="6" s="1"/>
  <c r="F76" i="6"/>
  <c r="L76" i="6"/>
  <c r="R76" i="6"/>
  <c r="X76" i="6"/>
  <c r="E79" i="6"/>
  <c r="K79" i="6"/>
  <c r="K77" i="6" s="1"/>
  <c r="Q79" i="6"/>
  <c r="Q77" i="6" s="1"/>
  <c r="W79" i="6"/>
  <c r="W77" i="6" s="1"/>
  <c r="E81" i="6"/>
  <c r="K81" i="6"/>
  <c r="Q81" i="6"/>
  <c r="W81" i="6"/>
  <c r="D84" i="6"/>
  <c r="D82" i="6" s="1"/>
  <c r="J84" i="6"/>
  <c r="J82" i="6" s="1"/>
  <c r="P84" i="6"/>
  <c r="V84" i="6"/>
  <c r="D86" i="6"/>
  <c r="J86" i="6"/>
  <c r="P86" i="6"/>
  <c r="V86" i="6"/>
  <c r="I89" i="6"/>
  <c r="O89" i="6"/>
  <c r="U89" i="6"/>
  <c r="AA89" i="6"/>
  <c r="AA87" i="6" s="1"/>
  <c r="I91" i="6"/>
  <c r="O91" i="6"/>
  <c r="U91" i="6"/>
  <c r="AA91" i="6"/>
  <c r="H94" i="6"/>
  <c r="N94" i="6"/>
  <c r="N92" i="6" s="1"/>
  <c r="T94" i="6"/>
  <c r="T92" i="6" s="1"/>
  <c r="Z94" i="6"/>
  <c r="Z92" i="6" s="1"/>
  <c r="H96" i="6"/>
  <c r="N96" i="6"/>
  <c r="T96" i="6"/>
  <c r="Z96" i="6"/>
  <c r="G99" i="6"/>
  <c r="G97" i="6" s="1"/>
  <c r="M99" i="6"/>
  <c r="M97" i="6" s="1"/>
  <c r="S99" i="6"/>
  <c r="Y99" i="6"/>
  <c r="G101" i="6"/>
  <c r="M101" i="6"/>
  <c r="S101" i="6"/>
  <c r="Y101" i="6"/>
  <c r="F104" i="6"/>
  <c r="L104" i="6"/>
  <c r="R104" i="6"/>
  <c r="X104" i="6"/>
  <c r="X102" i="6" s="1"/>
  <c r="F106" i="6"/>
  <c r="L106" i="6"/>
  <c r="R106" i="6"/>
  <c r="X106" i="6"/>
  <c r="E109" i="6"/>
  <c r="K109" i="6"/>
  <c r="K107" i="6" s="1"/>
  <c r="Q109" i="6"/>
  <c r="Q107" i="6" s="1"/>
  <c r="W109" i="6"/>
  <c r="W107" i="6" s="1"/>
  <c r="E111" i="6"/>
  <c r="K111" i="6"/>
  <c r="Q111" i="6"/>
  <c r="W111" i="6"/>
  <c r="D114" i="6"/>
  <c r="D112" i="6" s="1"/>
  <c r="J114" i="6"/>
  <c r="J112" i="6" s="1"/>
  <c r="P114" i="6"/>
  <c r="V114" i="6"/>
  <c r="D116" i="6"/>
  <c r="J116" i="6"/>
  <c r="P116" i="6"/>
  <c r="V116" i="6"/>
  <c r="I119" i="6"/>
  <c r="O119" i="6"/>
  <c r="U119" i="6"/>
  <c r="AA119" i="6"/>
  <c r="AA117" i="6" s="1"/>
  <c r="I121" i="6"/>
  <c r="O121" i="6"/>
  <c r="U121" i="6"/>
  <c r="AA121" i="6"/>
  <c r="H124" i="6"/>
  <c r="N124" i="6"/>
  <c r="N122" i="6" s="1"/>
  <c r="T124" i="6"/>
  <c r="T122" i="6" s="1"/>
  <c r="Z124" i="6"/>
  <c r="Z122" i="6" s="1"/>
  <c r="H126" i="6"/>
  <c r="N126" i="6"/>
  <c r="T126" i="6"/>
  <c r="Z126" i="6"/>
  <c r="G129" i="6"/>
  <c r="G127" i="6" s="1"/>
  <c r="M129" i="6"/>
  <c r="M127" i="6" s="1"/>
  <c r="S129" i="6"/>
  <c r="Y129" i="6"/>
  <c r="G131" i="6"/>
  <c r="M131" i="6"/>
  <c r="S131" i="6"/>
  <c r="Y131" i="6"/>
  <c r="F134" i="6"/>
  <c r="L134" i="6"/>
  <c r="R134" i="6"/>
  <c r="X134" i="6"/>
  <c r="X132" i="6" s="1"/>
  <c r="F136" i="6"/>
  <c r="L136" i="6"/>
  <c r="R136" i="6"/>
  <c r="X136" i="6"/>
  <c r="E139" i="6"/>
  <c r="K139" i="6"/>
  <c r="K137" i="6" s="1"/>
  <c r="Q139" i="6"/>
  <c r="Q137" i="6" s="1"/>
  <c r="W139" i="6"/>
  <c r="W137" i="6" s="1"/>
  <c r="E141" i="6"/>
  <c r="K141" i="6"/>
  <c r="Q141" i="6"/>
  <c r="W141" i="6"/>
  <c r="D144" i="6"/>
  <c r="D142" i="6" s="1"/>
  <c r="J144" i="6"/>
  <c r="J142" i="6" s="1"/>
  <c r="P144" i="6"/>
  <c r="V144" i="6"/>
  <c r="D146" i="6"/>
  <c r="J146" i="6"/>
  <c r="P146" i="6"/>
  <c r="V146" i="6"/>
  <c r="I149" i="6"/>
  <c r="O149" i="6"/>
  <c r="U149" i="6"/>
  <c r="AA149" i="6"/>
  <c r="AA147" i="6" s="1"/>
  <c r="I151" i="6"/>
  <c r="O151" i="6"/>
  <c r="U151" i="6"/>
  <c r="AA151" i="6"/>
  <c r="H154" i="6"/>
  <c r="N154" i="6"/>
  <c r="N152" i="6" s="1"/>
  <c r="T154" i="6"/>
  <c r="T152" i="6" s="1"/>
  <c r="Z154" i="6"/>
  <c r="Z152" i="6" s="1"/>
  <c r="H156" i="6"/>
  <c r="N156" i="6"/>
  <c r="T156" i="6"/>
  <c r="Z156" i="6"/>
  <c r="G159" i="6"/>
  <c r="G157" i="6" s="1"/>
  <c r="M159" i="6"/>
  <c r="M157" i="6" s="1"/>
  <c r="S159" i="6"/>
  <c r="Y159" i="6"/>
  <c r="G161" i="6"/>
  <c r="M161" i="6"/>
  <c r="S161" i="6"/>
  <c r="Y161" i="6"/>
  <c r="F168" i="6"/>
  <c r="L168" i="6"/>
  <c r="R168" i="6"/>
  <c r="X168" i="6"/>
  <c r="X166" i="6" s="1"/>
  <c r="F170" i="6"/>
  <c r="L170" i="6"/>
  <c r="R170" i="6"/>
  <c r="X170" i="6"/>
  <c r="E173" i="6"/>
  <c r="K173" i="6"/>
  <c r="K171" i="6" s="1"/>
  <c r="Q173" i="6"/>
  <c r="Q171" i="6" s="1"/>
  <c r="W173" i="6"/>
  <c r="W171" i="6" s="1"/>
  <c r="E175" i="6"/>
  <c r="K175" i="6"/>
  <c r="Q175" i="6"/>
  <c r="W175" i="6"/>
  <c r="D178" i="6"/>
  <c r="D176" i="6" s="1"/>
  <c r="J178" i="6"/>
  <c r="J176" i="6" s="1"/>
  <c r="P178" i="6"/>
  <c r="V178" i="6"/>
  <c r="D180" i="6"/>
  <c r="J180" i="6"/>
  <c r="P180" i="6"/>
  <c r="V180" i="6"/>
  <c r="I183" i="6"/>
  <c r="O183" i="6"/>
  <c r="U183" i="6"/>
  <c r="AA183" i="6"/>
  <c r="AA181" i="6" s="1"/>
  <c r="I185" i="6"/>
  <c r="O185" i="6"/>
  <c r="U185" i="6"/>
  <c r="AA185" i="6"/>
  <c r="H188" i="6"/>
  <c r="N188" i="6"/>
  <c r="N186" i="6" s="1"/>
  <c r="T188" i="6"/>
  <c r="T186" i="6" s="1"/>
  <c r="Z188" i="6"/>
  <c r="Z186" i="6" s="1"/>
  <c r="H190" i="6"/>
  <c r="N190" i="6"/>
  <c r="T190" i="6"/>
  <c r="Z190" i="6"/>
  <c r="G193" i="6"/>
  <c r="G191" i="6" s="1"/>
  <c r="M193" i="6"/>
  <c r="M191" i="6" s="1"/>
  <c r="S193" i="6"/>
  <c r="Y193" i="6"/>
  <c r="G195" i="6"/>
  <c r="M195" i="6"/>
  <c r="S195" i="6"/>
  <c r="Y195" i="6"/>
  <c r="F198" i="6"/>
  <c r="L198" i="6"/>
  <c r="R198" i="6"/>
  <c r="X198" i="6"/>
  <c r="X196" i="6" s="1"/>
  <c r="F200" i="6"/>
  <c r="L200" i="6"/>
  <c r="R200" i="6"/>
  <c r="X200" i="6"/>
  <c r="E203" i="6"/>
  <c r="K203" i="6"/>
  <c r="K201" i="6" s="1"/>
  <c r="Q203" i="6"/>
  <c r="Q201" i="6" s="1"/>
  <c r="W203" i="6"/>
  <c r="W201" i="6" s="1"/>
  <c r="E205" i="6"/>
  <c r="K205" i="6"/>
  <c r="Q205" i="6"/>
  <c r="W205" i="6"/>
  <c r="D208" i="6"/>
  <c r="D206" i="6" s="1"/>
  <c r="J208" i="6"/>
  <c r="J206" i="6" s="1"/>
  <c r="P208" i="6"/>
  <c r="V208" i="6"/>
  <c r="D210" i="6"/>
  <c r="J210" i="6"/>
  <c r="P210" i="6"/>
  <c r="V210" i="6"/>
  <c r="I213" i="6"/>
  <c r="O213" i="6"/>
  <c r="U213" i="6"/>
  <c r="AA213" i="6"/>
  <c r="AA211" i="6" s="1"/>
  <c r="I215" i="6"/>
  <c r="O215" i="6"/>
  <c r="U215" i="6"/>
  <c r="AA215" i="6"/>
  <c r="H218" i="6"/>
  <c r="N218" i="6"/>
  <c r="N216" i="6" s="1"/>
  <c r="T218" i="6"/>
  <c r="T216" i="6" s="1"/>
  <c r="Z218" i="6"/>
  <c r="Z216" i="6" s="1"/>
  <c r="H220" i="6"/>
  <c r="N220" i="6"/>
  <c r="T220" i="6"/>
  <c r="Z220" i="6"/>
  <c r="G223" i="6"/>
  <c r="G221" i="6" s="1"/>
  <c r="M223" i="6"/>
  <c r="M221" i="6" s="1"/>
  <c r="S223" i="6"/>
  <c r="Y223" i="6"/>
  <c r="G225" i="6"/>
  <c r="M225" i="6"/>
  <c r="S225" i="6"/>
  <c r="Y225" i="6"/>
  <c r="F228" i="6"/>
  <c r="L228" i="6"/>
  <c r="R228" i="6"/>
  <c r="X228" i="6"/>
  <c r="X226" i="6" s="1"/>
  <c r="F230" i="6"/>
  <c r="L230" i="6"/>
  <c r="R230" i="6"/>
  <c r="X230" i="6"/>
  <c r="E233" i="6"/>
  <c r="K233" i="6"/>
  <c r="K231" i="6" s="1"/>
  <c r="Q233" i="6"/>
  <c r="Q231" i="6" s="1"/>
  <c r="W233" i="6"/>
  <c r="W231" i="6" s="1"/>
  <c r="E235" i="6"/>
  <c r="K235" i="6"/>
  <c r="Q235" i="6"/>
  <c r="W235" i="6"/>
  <c r="D238" i="6"/>
  <c r="D236" i="6" s="1"/>
  <c r="J238" i="6"/>
  <c r="J236" i="6" s="1"/>
  <c r="P238" i="6"/>
  <c r="V238" i="6"/>
  <c r="D240" i="6"/>
  <c r="J240" i="6"/>
  <c r="P240" i="6"/>
  <c r="V240" i="6"/>
  <c r="I243" i="6"/>
  <c r="O243" i="6"/>
  <c r="U243" i="6"/>
  <c r="AA243" i="6"/>
  <c r="AA241" i="6" s="1"/>
  <c r="I245" i="6"/>
  <c r="O245" i="6"/>
  <c r="U245" i="6"/>
  <c r="AA245" i="6"/>
  <c r="H248" i="6"/>
  <c r="N248" i="6"/>
  <c r="N246" i="6" s="1"/>
  <c r="T248" i="6"/>
  <c r="T246" i="6" s="1"/>
  <c r="Z248" i="6"/>
  <c r="Z246" i="6" s="1"/>
  <c r="H250" i="6"/>
  <c r="N250" i="6"/>
  <c r="T250" i="6"/>
  <c r="Z250" i="6"/>
  <c r="G253" i="6"/>
  <c r="G251" i="6" s="1"/>
  <c r="M253" i="6"/>
  <c r="M251" i="6" s="1"/>
  <c r="S253" i="6"/>
  <c r="Y253" i="6"/>
  <c r="G255" i="6"/>
  <c r="M255" i="6"/>
  <c r="S255" i="6"/>
  <c r="Y255" i="6"/>
  <c r="F258" i="6"/>
  <c r="L258" i="6"/>
  <c r="R258" i="6"/>
  <c r="X258" i="6"/>
  <c r="X256" i="6" s="1"/>
  <c r="F260" i="6"/>
  <c r="L260" i="6"/>
  <c r="R260" i="6"/>
  <c r="X260" i="6"/>
  <c r="E263" i="6"/>
  <c r="K263" i="6"/>
  <c r="K261" i="6" s="1"/>
  <c r="Q263" i="6"/>
  <c r="Q261" i="6" s="1"/>
  <c r="W263" i="6"/>
  <c r="W261" i="6" s="1"/>
  <c r="E265" i="6"/>
  <c r="K265" i="6"/>
  <c r="Q265" i="6"/>
  <c r="W265" i="6"/>
  <c r="D268" i="6"/>
  <c r="D266" i="6" s="1"/>
  <c r="J268" i="6"/>
  <c r="J266" i="6" s="1"/>
  <c r="P268" i="6"/>
  <c r="V268" i="6"/>
  <c r="D270" i="6"/>
  <c r="J270" i="6"/>
  <c r="P270" i="6"/>
  <c r="V270" i="6"/>
  <c r="I273" i="6"/>
  <c r="O273" i="6"/>
  <c r="U273" i="6"/>
  <c r="AA273" i="6"/>
  <c r="AA271" i="6" s="1"/>
  <c r="I275" i="6"/>
  <c r="O275" i="6"/>
  <c r="U275" i="6"/>
  <c r="AA275" i="6"/>
  <c r="H278" i="6"/>
  <c r="N278" i="6"/>
  <c r="N276" i="6" s="1"/>
  <c r="T278" i="6"/>
  <c r="T276" i="6" s="1"/>
  <c r="Z278" i="6"/>
  <c r="Z276" i="6" s="1"/>
  <c r="H280" i="6"/>
  <c r="N280" i="6"/>
  <c r="T280" i="6"/>
  <c r="Z280" i="6"/>
  <c r="G283" i="6"/>
  <c r="G281" i="6" s="1"/>
  <c r="M283" i="6"/>
  <c r="M281" i="6" s="1"/>
  <c r="S283" i="6"/>
  <c r="Y283" i="6"/>
  <c r="G285" i="6"/>
  <c r="M285" i="6"/>
  <c r="S285" i="6"/>
  <c r="Y285" i="6"/>
  <c r="F288" i="6"/>
  <c r="L288" i="6"/>
  <c r="R288" i="6"/>
  <c r="X288" i="6"/>
  <c r="X286" i="6" s="1"/>
  <c r="F290" i="6"/>
  <c r="L290" i="6"/>
  <c r="R290" i="6"/>
  <c r="X290" i="6"/>
  <c r="E293" i="6"/>
  <c r="K293" i="6"/>
  <c r="K291" i="6" s="1"/>
  <c r="Q293" i="6"/>
  <c r="Q291" i="6" s="1"/>
  <c r="W293" i="6"/>
  <c r="W291" i="6" s="1"/>
  <c r="E295" i="6"/>
  <c r="K295" i="6"/>
  <c r="Q295" i="6"/>
  <c r="W295" i="6"/>
  <c r="D298" i="6"/>
  <c r="D296" i="6" s="1"/>
  <c r="J298" i="6"/>
  <c r="J296" i="6" s="1"/>
  <c r="P298" i="6"/>
  <c r="V298" i="6"/>
  <c r="D300" i="6"/>
  <c r="J300" i="6"/>
  <c r="P300" i="6"/>
  <c r="V300" i="6"/>
  <c r="I303" i="6"/>
  <c r="O303" i="6"/>
  <c r="U303" i="6"/>
  <c r="AA303" i="6"/>
  <c r="AA301" i="6" s="1"/>
  <c r="I305" i="6"/>
  <c r="O305" i="6"/>
  <c r="U305" i="6"/>
  <c r="AA305" i="6"/>
  <c r="H308" i="6"/>
  <c r="N308" i="6"/>
  <c r="N306" i="6" s="1"/>
  <c r="T308" i="6"/>
  <c r="T306" i="6" s="1"/>
  <c r="Z308" i="6"/>
  <c r="Z306" i="6" s="1"/>
  <c r="H310" i="6"/>
  <c r="N310" i="6"/>
  <c r="T310" i="6"/>
  <c r="Z310" i="6"/>
  <c r="G313" i="6"/>
  <c r="G311" i="6" s="1"/>
  <c r="M313" i="6"/>
  <c r="M311" i="6" s="1"/>
  <c r="S313" i="6"/>
  <c r="Y313" i="6"/>
  <c r="G315" i="6"/>
  <c r="M315" i="6"/>
  <c r="S315" i="6"/>
  <c r="Y315" i="6"/>
  <c r="F318" i="6"/>
  <c r="L318" i="6"/>
  <c r="R318" i="6"/>
  <c r="X318" i="6"/>
  <c r="X316" i="6" s="1"/>
  <c r="F320" i="6"/>
  <c r="L320" i="6"/>
  <c r="R320" i="6"/>
  <c r="X320" i="6"/>
  <c r="E327" i="6"/>
  <c r="K327" i="6"/>
  <c r="K325" i="6" s="1"/>
  <c r="Q327" i="6"/>
  <c r="Q325" i="6" s="1"/>
  <c r="W327" i="6"/>
  <c r="W325" i="6" s="1"/>
  <c r="E329" i="6"/>
  <c r="K329" i="6"/>
  <c r="Q329" i="6"/>
  <c r="W329" i="6"/>
  <c r="D332" i="6"/>
  <c r="D330" i="6" s="1"/>
  <c r="J332" i="6"/>
  <c r="J330" i="6" s="1"/>
  <c r="P332" i="6"/>
  <c r="V332" i="6"/>
  <c r="D334" i="6"/>
  <c r="J334" i="6"/>
  <c r="P334" i="6"/>
  <c r="V334" i="6"/>
  <c r="I337" i="6"/>
  <c r="O337" i="6"/>
  <c r="U337" i="6"/>
  <c r="AA337" i="6"/>
  <c r="AA335" i="6" s="1"/>
  <c r="I339" i="6"/>
  <c r="O339" i="6"/>
  <c r="U339" i="6"/>
  <c r="AA339" i="6"/>
  <c r="H342" i="6"/>
  <c r="N342" i="6"/>
  <c r="N340" i="6" s="1"/>
  <c r="T342" i="6"/>
  <c r="T340" i="6" s="1"/>
  <c r="Z342" i="6"/>
  <c r="Z340" i="6" s="1"/>
  <c r="H344" i="6"/>
  <c r="N344" i="6"/>
  <c r="T344" i="6"/>
  <c r="Z344" i="6"/>
  <c r="G347" i="6"/>
  <c r="G345" i="6" s="1"/>
  <c r="M347" i="6"/>
  <c r="M345" i="6" s="1"/>
  <c r="S347" i="6"/>
  <c r="Y347" i="6"/>
  <c r="G349" i="6"/>
  <c r="M349" i="6"/>
  <c r="S349" i="6"/>
  <c r="Y349" i="6"/>
  <c r="F352" i="6"/>
  <c r="L352" i="6"/>
  <c r="R352" i="6"/>
  <c r="X352" i="6"/>
  <c r="X350" i="6" s="1"/>
  <c r="F354" i="6"/>
  <c r="L354" i="6"/>
  <c r="R354" i="6"/>
  <c r="X354" i="6"/>
  <c r="E357" i="6"/>
  <c r="K357" i="6"/>
  <c r="K355" i="6" s="1"/>
  <c r="Q357" i="6"/>
  <c r="Q355" i="6" s="1"/>
  <c r="W357" i="6"/>
  <c r="W355" i="6" s="1"/>
  <c r="E359" i="6"/>
  <c r="K359" i="6"/>
  <c r="Q359" i="6"/>
  <c r="W359" i="6"/>
  <c r="D362" i="6"/>
  <c r="D360" i="6" s="1"/>
  <c r="J362" i="6"/>
  <c r="J360" i="6" s="1"/>
  <c r="P362" i="6"/>
  <c r="V362" i="6"/>
  <c r="D364" i="6"/>
  <c r="J364" i="6"/>
  <c r="P364" i="6"/>
  <c r="V364" i="6"/>
  <c r="I367" i="6"/>
  <c r="O367" i="6"/>
  <c r="U367" i="6"/>
  <c r="AA367" i="6"/>
  <c r="AA365" i="6" s="1"/>
  <c r="I369" i="6"/>
  <c r="O369" i="6"/>
  <c r="U369" i="6"/>
  <c r="AA369" i="6"/>
  <c r="H372" i="6"/>
  <c r="N372" i="6"/>
  <c r="N370" i="6" s="1"/>
  <c r="T372" i="6"/>
  <c r="T370" i="6" s="1"/>
  <c r="Z372" i="6"/>
  <c r="Z370" i="6" s="1"/>
  <c r="H374" i="6"/>
  <c r="N374" i="6"/>
  <c r="T374" i="6"/>
  <c r="Z374" i="6"/>
  <c r="G377" i="6"/>
  <c r="G375" i="6" s="1"/>
  <c r="M377" i="6"/>
  <c r="M375" i="6" s="1"/>
  <c r="S377" i="6"/>
  <c r="Y377" i="6"/>
  <c r="G379" i="6"/>
  <c r="M379" i="6"/>
  <c r="S379" i="6"/>
  <c r="Y379" i="6"/>
  <c r="F382" i="6"/>
  <c r="L382" i="6"/>
  <c r="R382" i="6"/>
  <c r="X382" i="6"/>
  <c r="X380" i="6" s="1"/>
  <c r="F384" i="6"/>
  <c r="L384" i="6"/>
  <c r="R384" i="6"/>
  <c r="X384" i="6"/>
  <c r="E387" i="6"/>
  <c r="K387" i="6"/>
  <c r="K385" i="6" s="1"/>
  <c r="Q387" i="6"/>
  <c r="Q385" i="6" s="1"/>
  <c r="W387" i="6"/>
  <c r="W385" i="6" s="1"/>
  <c r="E389" i="6"/>
  <c r="K389" i="6"/>
  <c r="Q389" i="6"/>
  <c r="W389" i="6"/>
  <c r="D392" i="6"/>
  <c r="D390" i="6" s="1"/>
  <c r="J392" i="6"/>
  <c r="J390" i="6" s="1"/>
  <c r="P392" i="6"/>
  <c r="V392" i="6"/>
  <c r="D394" i="6"/>
  <c r="J394" i="6"/>
  <c r="P394" i="6"/>
  <c r="V394" i="6"/>
  <c r="I397" i="6"/>
  <c r="O397" i="6"/>
  <c r="U397" i="6"/>
  <c r="AA397" i="6"/>
  <c r="AA395" i="6" s="1"/>
  <c r="I399" i="6"/>
  <c r="O399" i="6"/>
  <c r="U399" i="6"/>
  <c r="AA399" i="6"/>
  <c r="H402" i="6"/>
  <c r="N402" i="6"/>
  <c r="N400" i="6" s="1"/>
  <c r="T402" i="6"/>
  <c r="T400" i="6" s="1"/>
  <c r="Z402" i="6"/>
  <c r="Z400" i="6" s="1"/>
  <c r="H404" i="6"/>
  <c r="N404" i="6"/>
  <c r="T404" i="6"/>
  <c r="Z404" i="6"/>
  <c r="G407" i="6"/>
  <c r="G405" i="6" s="1"/>
  <c r="M407" i="6"/>
  <c r="M405" i="6" s="1"/>
  <c r="S407" i="6"/>
  <c r="Y407" i="6"/>
  <c r="G409" i="6"/>
  <c r="M409" i="6"/>
  <c r="S409" i="6"/>
  <c r="Y409" i="6"/>
  <c r="F412" i="6"/>
  <c r="L412" i="6"/>
  <c r="R412" i="6"/>
  <c r="X412" i="6"/>
  <c r="X410" i="6" s="1"/>
  <c r="F414" i="6"/>
  <c r="L414" i="6"/>
  <c r="R414" i="6"/>
  <c r="X414" i="6"/>
  <c r="E417" i="6"/>
  <c r="K417" i="6"/>
  <c r="K415" i="6" s="1"/>
  <c r="Q417" i="6"/>
  <c r="Q415" i="6" s="1"/>
  <c r="W417" i="6"/>
  <c r="W415" i="6" s="1"/>
  <c r="E419" i="6"/>
  <c r="K419" i="6"/>
  <c r="Q419" i="6"/>
  <c r="W419" i="6"/>
  <c r="D422" i="6"/>
  <c r="D420" i="6" s="1"/>
  <c r="J422" i="6"/>
  <c r="J420" i="6" s="1"/>
  <c r="P422" i="6"/>
  <c r="V422" i="6"/>
  <c r="D424" i="6"/>
  <c r="J424" i="6"/>
  <c r="P424" i="6"/>
  <c r="V424" i="6"/>
  <c r="I427" i="6"/>
  <c r="O427" i="6"/>
  <c r="U427" i="6"/>
  <c r="AA427" i="6"/>
  <c r="AA425" i="6" s="1"/>
  <c r="I429" i="6"/>
  <c r="O429" i="6"/>
  <c r="U429" i="6"/>
  <c r="AA429" i="6"/>
  <c r="H432" i="6"/>
  <c r="N432" i="6"/>
  <c r="N430" i="6" s="1"/>
  <c r="T432" i="6"/>
  <c r="T430" i="6" s="1"/>
  <c r="Z432" i="6"/>
  <c r="Z430" i="6" s="1"/>
  <c r="H434" i="6"/>
  <c r="N434" i="6"/>
  <c r="T434" i="6"/>
  <c r="Z434" i="6"/>
  <c r="G437" i="6"/>
  <c r="G435" i="6" s="1"/>
  <c r="M437" i="6"/>
  <c r="M435" i="6" s="1"/>
  <c r="S437" i="6"/>
  <c r="Y437" i="6"/>
  <c r="G439" i="6"/>
  <c r="M439" i="6"/>
  <c r="S439" i="6"/>
  <c r="Y439" i="6"/>
  <c r="F442" i="6"/>
  <c r="L442" i="6"/>
  <c r="R442" i="6"/>
  <c r="X442" i="6"/>
  <c r="X440" i="6" s="1"/>
  <c r="F444" i="6"/>
  <c r="L444" i="6"/>
  <c r="R444" i="6"/>
  <c r="X444" i="6"/>
  <c r="E447" i="6"/>
  <c r="K447" i="6"/>
  <c r="K445" i="6" s="1"/>
  <c r="Q447" i="6"/>
  <c r="Q445" i="6" s="1"/>
  <c r="W447" i="6"/>
  <c r="W445" i="6" s="1"/>
  <c r="E449" i="6"/>
  <c r="K449" i="6"/>
  <c r="Q449" i="6"/>
  <c r="W449" i="6"/>
  <c r="D452" i="6"/>
  <c r="D450" i="6" s="1"/>
  <c r="J452" i="6"/>
  <c r="J450" i="6" s="1"/>
  <c r="P452" i="6"/>
  <c r="V452" i="6"/>
  <c r="D454" i="6"/>
  <c r="J454" i="6"/>
  <c r="P454" i="6"/>
  <c r="V454" i="6"/>
  <c r="I457" i="6"/>
  <c r="O457" i="6"/>
  <c r="U457" i="6"/>
  <c r="AA457" i="6"/>
  <c r="AA455" i="6" s="1"/>
  <c r="I459" i="6"/>
  <c r="O459" i="6"/>
  <c r="U459" i="6"/>
  <c r="AA459" i="6"/>
  <c r="H462" i="6"/>
  <c r="N462" i="6"/>
  <c r="N460" i="6" s="1"/>
  <c r="T462" i="6"/>
  <c r="T460" i="6" s="1"/>
  <c r="Z462" i="6"/>
  <c r="Z460" i="6" s="1"/>
  <c r="H464" i="6"/>
  <c r="N464" i="6"/>
  <c r="T464" i="6"/>
  <c r="Z464" i="6"/>
  <c r="G467" i="6"/>
  <c r="G465" i="6" s="1"/>
  <c r="M467" i="6"/>
  <c r="M465" i="6" s="1"/>
  <c r="S467" i="6"/>
  <c r="Y467" i="6"/>
  <c r="G469" i="6"/>
  <c r="M469" i="6"/>
  <c r="S469" i="6"/>
  <c r="Y469" i="6"/>
  <c r="F472" i="6"/>
  <c r="L472" i="6"/>
  <c r="R472" i="6"/>
  <c r="X472" i="6"/>
  <c r="X470" i="6" s="1"/>
  <c r="F474" i="6"/>
  <c r="L474" i="6"/>
  <c r="R474" i="6"/>
  <c r="X474" i="6"/>
  <c r="E477" i="6"/>
  <c r="K477" i="6"/>
  <c r="K475" i="6" s="1"/>
  <c r="Q477" i="6"/>
  <c r="Q475" i="6" s="1"/>
  <c r="W477" i="6"/>
  <c r="W475" i="6" s="1"/>
  <c r="E479" i="6"/>
  <c r="K479" i="6"/>
  <c r="Q479" i="6"/>
  <c r="W479" i="6"/>
  <c r="J486" i="6"/>
  <c r="J484" i="6" s="1"/>
  <c r="P486" i="6"/>
  <c r="P484" i="6" s="1"/>
  <c r="V486" i="6"/>
  <c r="D488" i="6"/>
  <c r="D484" i="6" s="1"/>
  <c r="J488" i="6"/>
  <c r="P488" i="6"/>
  <c r="V488" i="6"/>
  <c r="I491" i="6"/>
  <c r="I489" i="6" s="1"/>
  <c r="O491" i="6"/>
  <c r="U491" i="6"/>
  <c r="AA491" i="6"/>
  <c r="I493" i="6"/>
  <c r="O493" i="6"/>
  <c r="U493" i="6"/>
  <c r="AA493" i="6"/>
  <c r="H496" i="6"/>
  <c r="N496" i="6"/>
  <c r="T496" i="6"/>
  <c r="T494" i="6" s="1"/>
  <c r="Z496" i="6"/>
  <c r="Z494" i="6" s="1"/>
  <c r="H498" i="6"/>
  <c r="N498" i="6"/>
  <c r="T498" i="6"/>
  <c r="Z498" i="6"/>
  <c r="G501" i="6"/>
  <c r="G499" i="6" s="1"/>
  <c r="M501" i="6"/>
  <c r="M499" i="6" s="1"/>
  <c r="S501" i="6"/>
  <c r="S499" i="6" s="1"/>
  <c r="Y501" i="6"/>
  <c r="G503" i="6"/>
  <c r="M503" i="6"/>
  <c r="S503" i="6"/>
  <c r="Y503" i="6"/>
  <c r="F506" i="6"/>
  <c r="F504" i="6" s="1"/>
  <c r="L506" i="6"/>
  <c r="R506" i="6"/>
  <c r="X506" i="6"/>
  <c r="F508" i="6"/>
  <c r="L508" i="6"/>
  <c r="R508" i="6"/>
  <c r="X508" i="6"/>
  <c r="E511" i="6"/>
  <c r="K511" i="6"/>
  <c r="Q511" i="6"/>
  <c r="Q509" i="6" s="1"/>
  <c r="W511" i="6"/>
  <c r="W509" i="6" s="1"/>
  <c r="E513" i="6"/>
  <c r="K513" i="6"/>
  <c r="Q513" i="6"/>
  <c r="W513" i="6"/>
  <c r="D516" i="6"/>
  <c r="D514" i="6" s="1"/>
  <c r="J516" i="6"/>
  <c r="J514" i="6" s="1"/>
  <c r="P516" i="6"/>
  <c r="P514" i="6" s="1"/>
  <c r="V516" i="6"/>
  <c r="D518" i="6"/>
  <c r="J518" i="6"/>
  <c r="P518" i="6"/>
  <c r="V518" i="6"/>
  <c r="I521" i="6"/>
  <c r="I519" i="6" s="1"/>
  <c r="O521" i="6"/>
  <c r="U521" i="6"/>
  <c r="AA521" i="6"/>
  <c r="I523" i="6"/>
  <c r="O523" i="6"/>
  <c r="U523" i="6"/>
  <c r="AA523" i="6"/>
  <c r="H526" i="6"/>
  <c r="N526" i="6"/>
  <c r="T526" i="6"/>
  <c r="T524" i="6" s="1"/>
  <c r="Z526" i="6"/>
  <c r="Z524" i="6" s="1"/>
  <c r="H528" i="6"/>
  <c r="N528" i="6"/>
  <c r="T528" i="6"/>
  <c r="Z528" i="6"/>
  <c r="G531" i="6"/>
  <c r="G529" i="6" s="1"/>
  <c r="M531" i="6"/>
  <c r="M529" i="6" s="1"/>
  <c r="S531" i="6"/>
  <c r="S529" i="6" s="1"/>
  <c r="Y531" i="6"/>
  <c r="G533" i="6"/>
  <c r="M533" i="6"/>
  <c r="S533" i="6"/>
  <c r="Y533" i="6"/>
  <c r="F536" i="6"/>
  <c r="F534" i="6" s="1"/>
  <c r="L536" i="6"/>
  <c r="R536" i="6"/>
  <c r="X536" i="6"/>
  <c r="F538" i="6"/>
  <c r="L538" i="6"/>
  <c r="R538" i="6"/>
  <c r="X538" i="6"/>
  <c r="E541" i="6"/>
  <c r="K541" i="6"/>
  <c r="Q541" i="6"/>
  <c r="Q539" i="6" s="1"/>
  <c r="W541" i="6"/>
  <c r="W539" i="6" s="1"/>
  <c r="E543" i="6"/>
  <c r="K543" i="6"/>
  <c r="Q543" i="6"/>
  <c r="W543" i="6"/>
  <c r="D546" i="6"/>
  <c r="D544" i="6" s="1"/>
  <c r="J546" i="6"/>
  <c r="J544" i="6" s="1"/>
  <c r="P546" i="6"/>
  <c r="P544" i="6" s="1"/>
  <c r="V546" i="6"/>
  <c r="D548" i="6"/>
  <c r="J548" i="6"/>
  <c r="P548" i="6"/>
  <c r="V548" i="6"/>
  <c r="I551" i="6"/>
  <c r="I549" i="6" s="1"/>
  <c r="O551" i="6"/>
  <c r="U551" i="6"/>
  <c r="AA551" i="6"/>
  <c r="I553" i="6"/>
  <c r="O553" i="6"/>
  <c r="U553" i="6"/>
  <c r="AA553" i="6"/>
  <c r="H556" i="6"/>
  <c r="N556" i="6"/>
  <c r="T556" i="6"/>
  <c r="T554" i="6" s="1"/>
  <c r="Z556" i="6"/>
  <c r="Z554" i="6" s="1"/>
  <c r="H558" i="6"/>
  <c r="N558" i="6"/>
  <c r="T558" i="6"/>
  <c r="Z558" i="6"/>
  <c r="G561" i="6"/>
  <c r="G559" i="6" s="1"/>
  <c r="M561" i="6"/>
  <c r="M559" i="6" s="1"/>
  <c r="S561" i="6"/>
  <c r="S559" i="6" s="1"/>
  <c r="Y561" i="6"/>
  <c r="G563" i="6"/>
  <c r="M563" i="6"/>
  <c r="S563" i="6"/>
  <c r="Y563" i="6"/>
  <c r="F566" i="6"/>
  <c r="F564" i="6" s="1"/>
  <c r="L566" i="6"/>
  <c r="R566" i="6"/>
  <c r="X566" i="6"/>
  <c r="F568" i="6"/>
  <c r="L568" i="6"/>
  <c r="R568" i="6"/>
  <c r="X568" i="6"/>
  <c r="E571" i="6"/>
  <c r="K571" i="6"/>
  <c r="Q571" i="6"/>
  <c r="Q569" i="6" s="1"/>
  <c r="W571" i="6"/>
  <c r="W569" i="6" s="1"/>
  <c r="E573" i="6"/>
  <c r="K573" i="6"/>
  <c r="Q573" i="6"/>
  <c r="W573" i="6"/>
  <c r="D576" i="6"/>
  <c r="D574" i="6" s="1"/>
  <c r="J576" i="6"/>
  <c r="J574" i="6" s="1"/>
  <c r="P576" i="6"/>
  <c r="P574" i="6" s="1"/>
  <c r="V576" i="6"/>
  <c r="D578" i="6"/>
  <c r="J578" i="6"/>
  <c r="P578" i="6"/>
  <c r="V578" i="6"/>
  <c r="I581" i="6"/>
  <c r="I579" i="6" s="1"/>
  <c r="O581" i="6"/>
  <c r="U581" i="6"/>
  <c r="AA581" i="6"/>
  <c r="I583" i="6"/>
  <c r="O583" i="6"/>
  <c r="U583" i="6"/>
  <c r="AA583" i="6"/>
  <c r="H586" i="6"/>
  <c r="N586" i="6"/>
  <c r="T586" i="6"/>
  <c r="T584" i="6" s="1"/>
  <c r="Z586" i="6"/>
  <c r="Z584" i="6" s="1"/>
  <c r="H588" i="6"/>
  <c r="N588" i="6"/>
  <c r="T588" i="6"/>
  <c r="Z588" i="6"/>
  <c r="G591" i="6"/>
  <c r="G589" i="6" s="1"/>
  <c r="M591" i="6"/>
  <c r="M589" i="6" s="1"/>
  <c r="S591" i="6"/>
  <c r="S589" i="6" s="1"/>
  <c r="Y591" i="6"/>
  <c r="G593" i="6"/>
  <c r="M593" i="6"/>
  <c r="S593" i="6"/>
  <c r="Y593" i="6"/>
  <c r="F596" i="6"/>
  <c r="F594" i="6" s="1"/>
  <c r="L596" i="6"/>
  <c r="R596" i="6"/>
  <c r="X596" i="6"/>
  <c r="F598" i="6"/>
  <c r="L598" i="6"/>
  <c r="R598" i="6"/>
  <c r="X598" i="6"/>
  <c r="E601" i="6"/>
  <c r="K601" i="6"/>
  <c r="Q601" i="6"/>
  <c r="Q599" i="6" s="1"/>
  <c r="W601" i="6"/>
  <c r="W599" i="6" s="1"/>
  <c r="E603" i="6"/>
  <c r="K603" i="6"/>
  <c r="Q603" i="6"/>
  <c r="W603" i="6"/>
  <c r="D606" i="6"/>
  <c r="D604" i="6" s="1"/>
  <c r="J606" i="6"/>
  <c r="J604" i="6" s="1"/>
  <c r="P606" i="6"/>
  <c r="P604" i="6" s="1"/>
  <c r="V606" i="6"/>
  <c r="D608" i="6"/>
  <c r="J608" i="6"/>
  <c r="P608" i="6"/>
  <c r="V608" i="6"/>
  <c r="I611" i="6"/>
  <c r="I609" i="6" s="1"/>
  <c r="O611" i="6"/>
  <c r="U611" i="6"/>
  <c r="AA611" i="6"/>
  <c r="I613" i="6"/>
  <c r="O613" i="6"/>
  <c r="U613" i="6"/>
  <c r="AA613" i="6"/>
  <c r="H616" i="6"/>
  <c r="N616" i="6"/>
  <c r="T616" i="6"/>
  <c r="T614" i="6" s="1"/>
  <c r="Z616" i="6"/>
  <c r="Z614" i="6" s="1"/>
  <c r="H618" i="6"/>
  <c r="N618" i="6"/>
  <c r="T618" i="6"/>
  <c r="Z618" i="6"/>
  <c r="G621" i="6"/>
  <c r="G619" i="6" s="1"/>
  <c r="M621" i="6"/>
  <c r="M619" i="6" s="1"/>
  <c r="S621" i="6"/>
  <c r="S619" i="6" s="1"/>
  <c r="Y621" i="6"/>
  <c r="G623" i="6"/>
  <c r="M623" i="6"/>
  <c r="S623" i="6"/>
  <c r="Y623" i="6"/>
  <c r="F626" i="6"/>
  <c r="F624" i="6" s="1"/>
  <c r="L626" i="6"/>
  <c r="R626" i="6"/>
  <c r="X626" i="6"/>
  <c r="F628" i="6"/>
  <c r="L628" i="6"/>
  <c r="R628" i="6"/>
  <c r="X628" i="6"/>
  <c r="E631" i="6"/>
  <c r="K631" i="6"/>
  <c r="Q631" i="6"/>
  <c r="Q629" i="6" s="1"/>
  <c r="W631" i="6"/>
  <c r="W629" i="6" s="1"/>
  <c r="E633" i="6"/>
  <c r="K633" i="6"/>
  <c r="Q633" i="6"/>
  <c r="W633" i="6"/>
  <c r="D636" i="6"/>
  <c r="D634" i="6" s="1"/>
  <c r="J636" i="6"/>
  <c r="J634" i="6" s="1"/>
  <c r="P636" i="6"/>
  <c r="P634" i="6" s="1"/>
  <c r="V636" i="6"/>
  <c r="D638" i="6"/>
  <c r="J638" i="6"/>
  <c r="P638" i="6"/>
  <c r="V638" i="6"/>
  <c r="V159" i="7"/>
  <c r="P159" i="7"/>
  <c r="J159" i="7"/>
  <c r="D159" i="7"/>
  <c r="W154" i="7"/>
  <c r="Q154" i="7"/>
  <c r="K154" i="7"/>
  <c r="E154" i="7"/>
  <c r="X149" i="7"/>
  <c r="R149" i="7"/>
  <c r="L149" i="7"/>
  <c r="F149" i="7"/>
  <c r="Y144" i="7"/>
  <c r="S144" i="7"/>
  <c r="M144" i="7"/>
  <c r="G144" i="7"/>
  <c r="Z139" i="7"/>
  <c r="T139" i="7"/>
  <c r="N139" i="7"/>
  <c r="H139" i="7"/>
  <c r="AA134" i="7"/>
  <c r="U134" i="7"/>
  <c r="O134" i="7"/>
  <c r="I134" i="7"/>
  <c r="V129" i="7"/>
  <c r="P129" i="7"/>
  <c r="J129" i="7"/>
  <c r="D129" i="7"/>
  <c r="W124" i="7"/>
  <c r="Q124" i="7"/>
  <c r="K124" i="7"/>
  <c r="E124" i="7"/>
  <c r="X119" i="7"/>
  <c r="R119" i="7"/>
  <c r="L119" i="7"/>
  <c r="F119" i="7"/>
  <c r="Y114" i="7"/>
  <c r="S114" i="7"/>
  <c r="M114" i="7"/>
  <c r="G114" i="7"/>
  <c r="Z109" i="7"/>
  <c r="T109" i="7"/>
  <c r="N109" i="7"/>
  <c r="H109" i="7"/>
  <c r="AA104" i="7"/>
  <c r="U104" i="7"/>
  <c r="O104" i="7"/>
  <c r="I104" i="7"/>
  <c r="V99" i="7"/>
  <c r="P99" i="7"/>
  <c r="J99" i="7"/>
  <c r="D99" i="7"/>
  <c r="W94" i="7"/>
  <c r="Q94" i="7"/>
  <c r="K94" i="7"/>
  <c r="E94" i="7"/>
  <c r="X89" i="7"/>
  <c r="R89" i="7"/>
  <c r="L89" i="7"/>
  <c r="F89" i="7"/>
  <c r="Y84" i="7"/>
  <c r="S84" i="7"/>
  <c r="M84" i="7"/>
  <c r="G84" i="7"/>
  <c r="Z79" i="7"/>
  <c r="T79" i="7"/>
  <c r="N79" i="7"/>
  <c r="H79" i="7"/>
  <c r="AA74" i="7"/>
  <c r="U74" i="7"/>
  <c r="O74" i="7"/>
  <c r="I74" i="7"/>
  <c r="V69" i="7"/>
  <c r="P69" i="7"/>
  <c r="J69" i="7"/>
  <c r="D69" i="7"/>
  <c r="W64" i="7"/>
  <c r="Q64" i="7"/>
  <c r="K64" i="7"/>
  <c r="E64" i="7"/>
  <c r="X59" i="7"/>
  <c r="R59" i="7"/>
  <c r="L59" i="7"/>
  <c r="F59" i="7"/>
  <c r="Y54" i="7"/>
  <c r="S54" i="7"/>
  <c r="M54" i="7"/>
  <c r="G54" i="7"/>
  <c r="Z49" i="7"/>
  <c r="T49" i="7"/>
  <c r="N49" i="7"/>
  <c r="H49" i="7"/>
  <c r="AA44" i="7"/>
  <c r="U44" i="7"/>
  <c r="O44" i="7"/>
  <c r="I44" i="7"/>
  <c r="V39" i="7"/>
  <c r="P39" i="7"/>
  <c r="J39" i="7"/>
  <c r="D39" i="7"/>
  <c r="W34" i="7"/>
  <c r="Q34" i="7"/>
  <c r="K34" i="7"/>
  <c r="E34" i="7"/>
  <c r="AA159" i="7"/>
  <c r="U159" i="7"/>
  <c r="O159" i="7"/>
  <c r="I159" i="7"/>
  <c r="V154" i="7"/>
  <c r="P154" i="7"/>
  <c r="J154" i="7"/>
  <c r="D154" i="7"/>
  <c r="W149" i="7"/>
  <c r="Q149" i="7"/>
  <c r="K149" i="7"/>
  <c r="E149" i="7"/>
  <c r="X144" i="7"/>
  <c r="R144" i="7"/>
  <c r="L144" i="7"/>
  <c r="F144" i="7"/>
  <c r="Y139" i="7"/>
  <c r="S139" i="7"/>
  <c r="M139" i="7"/>
  <c r="G139" i="7"/>
  <c r="Z134" i="7"/>
  <c r="T134" i="7"/>
  <c r="N134" i="7"/>
  <c r="H134" i="7"/>
  <c r="AA129" i="7"/>
  <c r="U129" i="7"/>
  <c r="O129" i="7"/>
  <c r="I129" i="7"/>
  <c r="V124" i="7"/>
  <c r="P124" i="7"/>
  <c r="J124" i="7"/>
  <c r="D124" i="7"/>
  <c r="W119" i="7"/>
  <c r="Q119" i="7"/>
  <c r="K119" i="7"/>
  <c r="E119" i="7"/>
  <c r="X114" i="7"/>
  <c r="R114" i="7"/>
  <c r="L114" i="7"/>
  <c r="F114" i="7"/>
  <c r="Y109" i="7"/>
  <c r="S109" i="7"/>
  <c r="M109" i="7"/>
  <c r="G109" i="7"/>
  <c r="Z104" i="7"/>
  <c r="T104" i="7"/>
  <c r="N104" i="7"/>
  <c r="H104" i="7"/>
  <c r="AA99" i="7"/>
  <c r="U99" i="7"/>
  <c r="O99" i="7"/>
  <c r="I99" i="7"/>
  <c r="V94" i="7"/>
  <c r="P94" i="7"/>
  <c r="J94" i="7"/>
  <c r="D94" i="7"/>
  <c r="W89" i="7"/>
  <c r="Q89" i="7"/>
  <c r="K89" i="7"/>
  <c r="E89" i="7"/>
  <c r="X84" i="7"/>
  <c r="R84" i="7"/>
  <c r="L84" i="7"/>
  <c r="F84" i="7"/>
  <c r="Y79" i="7"/>
  <c r="S79" i="7"/>
  <c r="M79" i="7"/>
  <c r="G79" i="7"/>
  <c r="Z74" i="7"/>
  <c r="T74" i="7"/>
  <c r="N74" i="7"/>
  <c r="H74" i="7"/>
  <c r="AA69" i="7"/>
  <c r="U69" i="7"/>
  <c r="O69" i="7"/>
  <c r="I69" i="7"/>
  <c r="V64" i="7"/>
  <c r="P64" i="7"/>
  <c r="J64" i="7"/>
  <c r="D64" i="7"/>
  <c r="W59" i="7"/>
  <c r="Q59" i="7"/>
  <c r="K59" i="7"/>
  <c r="E59" i="7"/>
  <c r="X54" i="7"/>
  <c r="R54" i="7"/>
  <c r="L54" i="7"/>
  <c r="Z159" i="7"/>
  <c r="T159" i="7"/>
  <c r="N159" i="7"/>
  <c r="H159" i="7"/>
  <c r="AA154" i="7"/>
  <c r="U154" i="7"/>
  <c r="O154" i="7"/>
  <c r="I154" i="7"/>
  <c r="V149" i="7"/>
  <c r="P149" i="7"/>
  <c r="J149" i="7"/>
  <c r="D149" i="7"/>
  <c r="W144" i="7"/>
  <c r="Q144" i="7"/>
  <c r="K144" i="7"/>
  <c r="E144" i="7"/>
  <c r="X139" i="7"/>
  <c r="R139" i="7"/>
  <c r="L139" i="7"/>
  <c r="F139" i="7"/>
  <c r="Y134" i="7"/>
  <c r="S134" i="7"/>
  <c r="M134" i="7"/>
  <c r="G134" i="7"/>
  <c r="Z129" i="7"/>
  <c r="T129" i="7"/>
  <c r="N129" i="7"/>
  <c r="H129" i="7"/>
  <c r="AA124" i="7"/>
  <c r="U124" i="7"/>
  <c r="O124" i="7"/>
  <c r="I124" i="7"/>
  <c r="V119" i="7"/>
  <c r="P119" i="7"/>
  <c r="J119" i="7"/>
  <c r="D119" i="7"/>
  <c r="W114" i="7"/>
  <c r="Q114" i="7"/>
  <c r="K114" i="7"/>
  <c r="E114" i="7"/>
  <c r="X109" i="7"/>
  <c r="R109" i="7"/>
  <c r="L109" i="7"/>
  <c r="F109" i="7"/>
  <c r="Y104" i="7"/>
  <c r="S104" i="7"/>
  <c r="M104" i="7"/>
  <c r="G104" i="7"/>
  <c r="Z99" i="7"/>
  <c r="T99" i="7"/>
  <c r="N99" i="7"/>
  <c r="H99" i="7"/>
  <c r="AA94" i="7"/>
  <c r="U94" i="7"/>
  <c r="O94" i="7"/>
  <c r="I94" i="7"/>
  <c r="V89" i="7"/>
  <c r="P89" i="7"/>
  <c r="J89" i="7"/>
  <c r="D89" i="7"/>
  <c r="W84" i="7"/>
  <c r="Q84" i="7"/>
  <c r="K84" i="7"/>
  <c r="E84" i="7"/>
  <c r="X79" i="7"/>
  <c r="R79" i="7"/>
  <c r="L79" i="7"/>
  <c r="F79" i="7"/>
  <c r="Y74" i="7"/>
  <c r="S74" i="7"/>
  <c r="M74" i="7"/>
  <c r="G74" i="7"/>
  <c r="Z69" i="7"/>
  <c r="T69" i="7"/>
  <c r="N69" i="7"/>
  <c r="H69" i="7"/>
  <c r="AA64" i="7"/>
  <c r="U64" i="7"/>
  <c r="O64" i="7"/>
  <c r="I64" i="7"/>
  <c r="V59" i="7"/>
  <c r="P59" i="7"/>
  <c r="J59" i="7"/>
  <c r="D59" i="7"/>
  <c r="W54" i="7"/>
  <c r="Q54" i="7"/>
  <c r="K54" i="7"/>
  <c r="E54" i="7"/>
  <c r="Y159" i="7"/>
  <c r="S159" i="7"/>
  <c r="M159" i="7"/>
  <c r="G159" i="7"/>
  <c r="Z154" i="7"/>
  <c r="T154" i="7"/>
  <c r="N154" i="7"/>
  <c r="H154" i="7"/>
  <c r="AA149" i="7"/>
  <c r="U149" i="7"/>
  <c r="O149" i="7"/>
  <c r="I149" i="7"/>
  <c r="V144" i="7"/>
  <c r="P144" i="7"/>
  <c r="J144" i="7"/>
  <c r="D144" i="7"/>
  <c r="W139" i="7"/>
  <c r="Q139" i="7"/>
  <c r="K139" i="7"/>
  <c r="E139" i="7"/>
  <c r="X134" i="7"/>
  <c r="R134" i="7"/>
  <c r="L134" i="7"/>
  <c r="F134" i="7"/>
  <c r="Y129" i="7"/>
  <c r="S129" i="7"/>
  <c r="M129" i="7"/>
  <c r="G129" i="7"/>
  <c r="Z124" i="7"/>
  <c r="T124" i="7"/>
  <c r="N124" i="7"/>
  <c r="H124" i="7"/>
  <c r="AA119" i="7"/>
  <c r="U119" i="7"/>
  <c r="O119" i="7"/>
  <c r="I119" i="7"/>
  <c r="V114" i="7"/>
  <c r="P114" i="7"/>
  <c r="J114" i="7"/>
  <c r="D114" i="7"/>
  <c r="W109" i="7"/>
  <c r="Q109" i="7"/>
  <c r="K109" i="7"/>
  <c r="E109" i="7"/>
  <c r="X104" i="7"/>
  <c r="R104" i="7"/>
  <c r="L104" i="7"/>
  <c r="F104" i="7"/>
  <c r="Y99" i="7"/>
  <c r="S99" i="7"/>
  <c r="M99" i="7"/>
  <c r="G99" i="7"/>
  <c r="Z94" i="7"/>
  <c r="T94" i="7"/>
  <c r="N94" i="7"/>
  <c r="H94" i="7"/>
  <c r="AA89" i="7"/>
  <c r="U89" i="7"/>
  <c r="O89" i="7"/>
  <c r="I89" i="7"/>
  <c r="X159" i="7"/>
  <c r="R159" i="7"/>
  <c r="L159" i="7"/>
  <c r="F159" i="7"/>
  <c r="Y154" i="7"/>
  <c r="S154" i="7"/>
  <c r="M154" i="7"/>
  <c r="G154" i="7"/>
  <c r="Z149" i="7"/>
  <c r="T149" i="7"/>
  <c r="N149" i="7"/>
  <c r="H149" i="7"/>
  <c r="AA144" i="7"/>
  <c r="U144" i="7"/>
  <c r="O144" i="7"/>
  <c r="I144" i="7"/>
  <c r="V139" i="7"/>
  <c r="P139" i="7"/>
  <c r="J139" i="7"/>
  <c r="D139" i="7"/>
  <c r="W134" i="7"/>
  <c r="Q134" i="7"/>
  <c r="K134" i="7"/>
  <c r="E134" i="7"/>
  <c r="X129" i="7"/>
  <c r="R129" i="7"/>
  <c r="L129" i="7"/>
  <c r="F129" i="7"/>
  <c r="Y124" i="7"/>
  <c r="S124" i="7"/>
  <c r="M124" i="7"/>
  <c r="G124" i="7"/>
  <c r="Z119" i="7"/>
  <c r="T119" i="7"/>
  <c r="N119" i="7"/>
  <c r="H119" i="7"/>
  <c r="AA114" i="7"/>
  <c r="U114" i="7"/>
  <c r="O114" i="7"/>
  <c r="I114" i="7"/>
  <c r="V109" i="7"/>
  <c r="P109" i="7"/>
  <c r="J109" i="7"/>
  <c r="D109" i="7"/>
  <c r="W104" i="7"/>
  <c r="Q104" i="7"/>
  <c r="K104" i="7"/>
  <c r="E104" i="7"/>
  <c r="X99" i="7"/>
  <c r="R99" i="7"/>
  <c r="L99" i="7"/>
  <c r="F99" i="7"/>
  <c r="Y94" i="7"/>
  <c r="S94" i="7"/>
  <c r="M94" i="7"/>
  <c r="G94" i="7"/>
  <c r="Z89" i="7"/>
  <c r="T89" i="7"/>
  <c r="N89" i="7"/>
  <c r="H89" i="7"/>
  <c r="W159" i="7"/>
  <c r="Q159" i="7"/>
  <c r="K159" i="7"/>
  <c r="E159" i="7"/>
  <c r="X154" i="7"/>
  <c r="R154" i="7"/>
  <c r="L154" i="7"/>
  <c r="F154" i="7"/>
  <c r="Y149" i="7"/>
  <c r="S149" i="7"/>
  <c r="M149" i="7"/>
  <c r="G149" i="7"/>
  <c r="Z144" i="7"/>
  <c r="T144" i="7"/>
  <c r="N144" i="7"/>
  <c r="H144" i="7"/>
  <c r="AA139" i="7"/>
  <c r="U139" i="7"/>
  <c r="O139" i="7"/>
  <c r="I139" i="7"/>
  <c r="V134" i="7"/>
  <c r="P134" i="7"/>
  <c r="J134" i="7"/>
  <c r="D134" i="7"/>
  <c r="W129" i="7"/>
  <c r="Q129" i="7"/>
  <c r="K129" i="7"/>
  <c r="E129" i="7"/>
  <c r="X124" i="7"/>
  <c r="R124" i="7"/>
  <c r="L124" i="7"/>
  <c r="F124" i="7"/>
  <c r="Y119" i="7"/>
  <c r="S119" i="7"/>
  <c r="M119" i="7"/>
  <c r="G119" i="7"/>
  <c r="Z114" i="7"/>
  <c r="T114" i="7"/>
  <c r="N114" i="7"/>
  <c r="H114" i="7"/>
  <c r="AA109" i="7"/>
  <c r="U109" i="7"/>
  <c r="O109" i="7"/>
  <c r="I109" i="7"/>
  <c r="V104" i="7"/>
  <c r="P104" i="7"/>
  <c r="J104" i="7"/>
  <c r="D104" i="7"/>
  <c r="W99" i="7"/>
  <c r="Q99" i="7"/>
  <c r="K99" i="7"/>
  <c r="E99" i="7"/>
  <c r="X94" i="7"/>
  <c r="R94" i="7"/>
  <c r="L94" i="7"/>
  <c r="F94" i="7"/>
  <c r="Y89" i="7"/>
  <c r="S89" i="7"/>
  <c r="M89" i="7"/>
  <c r="G89" i="7"/>
  <c r="Z84" i="7"/>
  <c r="T84" i="7"/>
  <c r="N84" i="7"/>
  <c r="H84" i="7"/>
  <c r="AA79" i="7"/>
  <c r="U79" i="7"/>
  <c r="O79" i="7"/>
  <c r="I79" i="7"/>
  <c r="V74" i="7"/>
  <c r="P74" i="7"/>
  <c r="J74" i="7"/>
  <c r="D74" i="7"/>
  <c r="W69" i="7"/>
  <c r="Q69" i="7"/>
  <c r="K69" i="7"/>
  <c r="E69" i="7"/>
  <c r="X64" i="7"/>
  <c r="R64" i="7"/>
  <c r="L64" i="7"/>
  <c r="F64" i="7"/>
  <c r="Y59" i="7"/>
  <c r="S59" i="7"/>
  <c r="M59" i="7"/>
  <c r="G59" i="7"/>
  <c r="Z54" i="7"/>
  <c r="T54" i="7"/>
  <c r="N54" i="7"/>
  <c r="J9" i="7"/>
  <c r="P9" i="7"/>
  <c r="V9" i="7"/>
  <c r="Y638" i="7"/>
  <c r="S638" i="7"/>
  <c r="M638" i="7"/>
  <c r="G638" i="7"/>
  <c r="Z633" i="7"/>
  <c r="T633" i="7"/>
  <c r="N633" i="7"/>
  <c r="H633" i="7"/>
  <c r="AA628" i="7"/>
  <c r="U628" i="7"/>
  <c r="O628" i="7"/>
  <c r="I628" i="7"/>
  <c r="V623" i="7"/>
  <c r="P623" i="7"/>
  <c r="J623" i="7"/>
  <c r="D623" i="7"/>
  <c r="W618" i="7"/>
  <c r="Q618" i="7"/>
  <c r="K618" i="7"/>
  <c r="E618" i="7"/>
  <c r="X613" i="7"/>
  <c r="R613" i="7"/>
  <c r="L613" i="7"/>
  <c r="F613" i="7"/>
  <c r="Y608" i="7"/>
  <c r="S608" i="7"/>
  <c r="M608" i="7"/>
  <c r="G608" i="7"/>
  <c r="Z603" i="7"/>
  <c r="T603" i="7"/>
  <c r="N603" i="7"/>
  <c r="H603" i="7"/>
  <c r="AA598" i="7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P563" i="7"/>
  <c r="J563" i="7"/>
  <c r="D563" i="7"/>
  <c r="W558" i="7"/>
  <c r="Q558" i="7"/>
  <c r="K558" i="7"/>
  <c r="E558" i="7"/>
  <c r="X553" i="7"/>
  <c r="R553" i="7"/>
  <c r="L553" i="7"/>
  <c r="F553" i="7"/>
  <c r="Y548" i="7"/>
  <c r="S548" i="7"/>
  <c r="M548" i="7"/>
  <c r="G548" i="7"/>
  <c r="Z543" i="7"/>
  <c r="T543" i="7"/>
  <c r="N543" i="7"/>
  <c r="H543" i="7"/>
  <c r="AA538" i="7"/>
  <c r="U538" i="7"/>
  <c r="O538" i="7"/>
  <c r="I538" i="7"/>
  <c r="V533" i="7"/>
  <c r="P533" i="7"/>
  <c r="J533" i="7"/>
  <c r="D533" i="7"/>
  <c r="W528" i="7"/>
  <c r="Q528" i="7"/>
  <c r="K528" i="7"/>
  <c r="E528" i="7"/>
  <c r="X523" i="7"/>
  <c r="R523" i="7"/>
  <c r="L523" i="7"/>
  <c r="F523" i="7"/>
  <c r="Y518" i="7"/>
  <c r="S518" i="7"/>
  <c r="M518" i="7"/>
  <c r="G518" i="7"/>
  <c r="Z513" i="7"/>
  <c r="T513" i="7"/>
  <c r="N513" i="7"/>
  <c r="H513" i="7"/>
  <c r="AA508" i="7"/>
  <c r="U508" i="7"/>
  <c r="O508" i="7"/>
  <c r="I508" i="7"/>
  <c r="V503" i="7"/>
  <c r="P503" i="7"/>
  <c r="J503" i="7"/>
  <c r="D503" i="7"/>
  <c r="W498" i="7"/>
  <c r="Q498" i="7"/>
  <c r="K498" i="7"/>
  <c r="E498" i="7"/>
  <c r="X493" i="7"/>
  <c r="R493" i="7"/>
  <c r="L493" i="7"/>
  <c r="F493" i="7"/>
  <c r="Y488" i="7"/>
  <c r="S488" i="7"/>
  <c r="M488" i="7"/>
  <c r="G488" i="7"/>
  <c r="Z479" i="7"/>
  <c r="T479" i="7"/>
  <c r="N479" i="7"/>
  <c r="H479" i="7"/>
  <c r="AA474" i="7"/>
  <c r="U474" i="7"/>
  <c r="O474" i="7"/>
  <c r="I474" i="7"/>
  <c r="V469" i="7"/>
  <c r="P469" i="7"/>
  <c r="J469" i="7"/>
  <c r="D469" i="7"/>
  <c r="W464" i="7"/>
  <c r="Q464" i="7"/>
  <c r="K464" i="7"/>
  <c r="E464" i="7"/>
  <c r="X459" i="7"/>
  <c r="R459" i="7"/>
  <c r="L459" i="7"/>
  <c r="F459" i="7"/>
  <c r="Y454" i="7"/>
  <c r="S454" i="7"/>
  <c r="M454" i="7"/>
  <c r="G454" i="7"/>
  <c r="Z449" i="7"/>
  <c r="T449" i="7"/>
  <c r="N449" i="7"/>
  <c r="H449" i="7"/>
  <c r="AA444" i="7"/>
  <c r="U444" i="7"/>
  <c r="O444" i="7"/>
  <c r="I444" i="7"/>
  <c r="V439" i="7"/>
  <c r="P439" i="7"/>
  <c r="J439" i="7"/>
  <c r="D439" i="7"/>
  <c r="W434" i="7"/>
  <c r="Q434" i="7"/>
  <c r="K434" i="7"/>
  <c r="E434" i="7"/>
  <c r="X429" i="7"/>
  <c r="R429" i="7"/>
  <c r="L429" i="7"/>
  <c r="F429" i="7"/>
  <c r="Y424" i="7"/>
  <c r="S424" i="7"/>
  <c r="M424" i="7"/>
  <c r="G424" i="7"/>
  <c r="Z419" i="7"/>
  <c r="T419" i="7"/>
  <c r="N419" i="7"/>
  <c r="H419" i="7"/>
  <c r="AA414" i="7"/>
  <c r="U414" i="7"/>
  <c r="O414" i="7"/>
  <c r="I414" i="7"/>
  <c r="V409" i="7"/>
  <c r="P409" i="7"/>
  <c r="J409" i="7"/>
  <c r="D409" i="7"/>
  <c r="W404" i="7"/>
  <c r="Q404" i="7"/>
  <c r="K404" i="7"/>
  <c r="E404" i="7"/>
  <c r="X399" i="7"/>
  <c r="R399" i="7"/>
  <c r="L399" i="7"/>
  <c r="F399" i="7"/>
  <c r="Y394" i="7"/>
  <c r="S394" i="7"/>
  <c r="M394" i="7"/>
  <c r="G394" i="7"/>
  <c r="Z389" i="7"/>
  <c r="T389" i="7"/>
  <c r="N389" i="7"/>
  <c r="H389" i="7"/>
  <c r="AA384" i="7"/>
  <c r="U384" i="7"/>
  <c r="O384" i="7"/>
  <c r="I384" i="7"/>
  <c r="V379" i="7"/>
  <c r="P379" i="7"/>
  <c r="J379" i="7"/>
  <c r="D379" i="7"/>
  <c r="W374" i="7"/>
  <c r="Q374" i="7"/>
  <c r="K374" i="7"/>
  <c r="E374" i="7"/>
  <c r="X369" i="7"/>
  <c r="R369" i="7"/>
  <c r="L369" i="7"/>
  <c r="F369" i="7"/>
  <c r="Y364" i="7"/>
  <c r="S364" i="7"/>
  <c r="M364" i="7"/>
  <c r="G364" i="7"/>
  <c r="Z359" i="7"/>
  <c r="T359" i="7"/>
  <c r="N359" i="7"/>
  <c r="H359" i="7"/>
  <c r="AA354" i="7"/>
  <c r="U354" i="7"/>
  <c r="O354" i="7"/>
  <c r="I354" i="7"/>
  <c r="V349" i="7"/>
  <c r="P349" i="7"/>
  <c r="J349" i="7"/>
  <c r="D349" i="7"/>
  <c r="W344" i="7"/>
  <c r="Q344" i="7"/>
  <c r="K344" i="7"/>
  <c r="E344" i="7"/>
  <c r="X339" i="7"/>
  <c r="R339" i="7"/>
  <c r="L339" i="7"/>
  <c r="F339" i="7"/>
  <c r="Y334" i="7"/>
  <c r="S334" i="7"/>
  <c r="M334" i="7"/>
  <c r="G334" i="7"/>
  <c r="Z329" i="7"/>
  <c r="T329" i="7"/>
  <c r="N329" i="7"/>
  <c r="H329" i="7"/>
  <c r="AA320" i="7"/>
  <c r="U320" i="7"/>
  <c r="O320" i="7"/>
  <c r="I320" i="7"/>
  <c r="V315" i="7"/>
  <c r="P315" i="7"/>
  <c r="J315" i="7"/>
  <c r="D315" i="7"/>
  <c r="W310" i="7"/>
  <c r="Q310" i="7"/>
  <c r="K310" i="7"/>
  <c r="E310" i="7"/>
  <c r="X305" i="7"/>
  <c r="R305" i="7"/>
  <c r="L305" i="7"/>
  <c r="F305" i="7"/>
  <c r="Y300" i="7"/>
  <c r="S300" i="7"/>
  <c r="M300" i="7"/>
  <c r="G300" i="7"/>
  <c r="Z295" i="7"/>
  <c r="T295" i="7"/>
  <c r="N295" i="7"/>
  <c r="H295" i="7"/>
  <c r="AA290" i="7"/>
  <c r="U290" i="7"/>
  <c r="O290" i="7"/>
  <c r="I290" i="7"/>
  <c r="V285" i="7"/>
  <c r="P285" i="7"/>
  <c r="J285" i="7"/>
  <c r="D285" i="7"/>
  <c r="W280" i="7"/>
  <c r="Q280" i="7"/>
  <c r="K280" i="7"/>
  <c r="E280" i="7"/>
  <c r="X275" i="7"/>
  <c r="R275" i="7"/>
  <c r="L275" i="7"/>
  <c r="F275" i="7"/>
  <c r="Y270" i="7"/>
  <c r="S270" i="7"/>
  <c r="M270" i="7"/>
  <c r="G270" i="7"/>
  <c r="Z265" i="7"/>
  <c r="T265" i="7"/>
  <c r="N265" i="7"/>
  <c r="H265" i="7"/>
  <c r="AA260" i="7"/>
  <c r="U260" i="7"/>
  <c r="O260" i="7"/>
  <c r="I260" i="7"/>
  <c r="V255" i="7"/>
  <c r="P255" i="7"/>
  <c r="J255" i="7"/>
  <c r="D255" i="7"/>
  <c r="W250" i="7"/>
  <c r="Q250" i="7"/>
  <c r="K250" i="7"/>
  <c r="E250" i="7"/>
  <c r="X245" i="7"/>
  <c r="R245" i="7"/>
  <c r="L245" i="7"/>
  <c r="F245" i="7"/>
  <c r="Y240" i="7"/>
  <c r="S240" i="7"/>
  <c r="M240" i="7"/>
  <c r="G240" i="7"/>
  <c r="Z235" i="7"/>
  <c r="T235" i="7"/>
  <c r="N235" i="7"/>
  <c r="H235" i="7"/>
  <c r="AA230" i="7"/>
  <c r="U230" i="7"/>
  <c r="O230" i="7"/>
  <c r="I230" i="7"/>
  <c r="V225" i="7"/>
  <c r="P225" i="7"/>
  <c r="J225" i="7"/>
  <c r="D225" i="7"/>
  <c r="W220" i="7"/>
  <c r="Q220" i="7"/>
  <c r="K220" i="7"/>
  <c r="E220" i="7"/>
  <c r="X215" i="7"/>
  <c r="R215" i="7"/>
  <c r="L215" i="7"/>
  <c r="F215" i="7"/>
  <c r="Y210" i="7"/>
  <c r="S210" i="7"/>
  <c r="M210" i="7"/>
  <c r="G210" i="7"/>
  <c r="Z205" i="7"/>
  <c r="T205" i="7"/>
  <c r="N205" i="7"/>
  <c r="H205" i="7"/>
  <c r="AA200" i="7"/>
  <c r="U200" i="7"/>
  <c r="O200" i="7"/>
  <c r="I200" i="7"/>
  <c r="V195" i="7"/>
  <c r="P195" i="7"/>
  <c r="J195" i="7"/>
  <c r="D195" i="7"/>
  <c r="W190" i="7"/>
  <c r="Q190" i="7"/>
  <c r="K190" i="7"/>
  <c r="E190" i="7"/>
  <c r="X185" i="7"/>
  <c r="R185" i="7"/>
  <c r="L185" i="7"/>
  <c r="F185" i="7"/>
  <c r="Y180" i="7"/>
  <c r="S180" i="7"/>
  <c r="M180" i="7"/>
  <c r="G180" i="7"/>
  <c r="Z175" i="7"/>
  <c r="T175" i="7"/>
  <c r="N175" i="7"/>
  <c r="H175" i="7"/>
  <c r="AA170" i="7"/>
  <c r="U170" i="7"/>
  <c r="O170" i="7"/>
  <c r="I170" i="7"/>
  <c r="V161" i="7"/>
  <c r="P161" i="7"/>
  <c r="J161" i="7"/>
  <c r="D161" i="7"/>
  <c r="W156" i="7"/>
  <c r="Q156" i="7"/>
  <c r="K156" i="7"/>
  <c r="E156" i="7"/>
  <c r="X151" i="7"/>
  <c r="R151" i="7"/>
  <c r="L151" i="7"/>
  <c r="F151" i="7"/>
  <c r="Y146" i="7"/>
  <c r="S146" i="7"/>
  <c r="M146" i="7"/>
  <c r="G146" i="7"/>
  <c r="Z141" i="7"/>
  <c r="T141" i="7"/>
  <c r="N141" i="7"/>
  <c r="H141" i="7"/>
  <c r="AA136" i="7"/>
  <c r="U136" i="7"/>
  <c r="O136" i="7"/>
  <c r="I136" i="7"/>
  <c r="V131" i="7"/>
  <c r="P131" i="7"/>
  <c r="J131" i="7"/>
  <c r="D131" i="7"/>
  <c r="W126" i="7"/>
  <c r="Q126" i="7"/>
  <c r="K126" i="7"/>
  <c r="E126" i="7"/>
  <c r="X121" i="7"/>
  <c r="R121" i="7"/>
  <c r="L121" i="7"/>
  <c r="F121" i="7"/>
  <c r="Y116" i="7"/>
  <c r="S116" i="7"/>
  <c r="M116" i="7"/>
  <c r="G116" i="7"/>
  <c r="Z111" i="7"/>
  <c r="T111" i="7"/>
  <c r="N111" i="7"/>
  <c r="H111" i="7"/>
  <c r="AA106" i="7"/>
  <c r="U106" i="7"/>
  <c r="O106" i="7"/>
  <c r="I106" i="7"/>
  <c r="V101" i="7"/>
  <c r="P101" i="7"/>
  <c r="J101" i="7"/>
  <c r="D101" i="7"/>
  <c r="W96" i="7"/>
  <c r="Q96" i="7"/>
  <c r="K96" i="7"/>
  <c r="E96" i="7"/>
  <c r="X91" i="7"/>
  <c r="R91" i="7"/>
  <c r="L91" i="7"/>
  <c r="F91" i="7"/>
  <c r="Y86" i="7"/>
  <c r="S86" i="7"/>
  <c r="M86" i="7"/>
  <c r="G86" i="7"/>
  <c r="Z81" i="7"/>
  <c r="T81" i="7"/>
  <c r="N81" i="7"/>
  <c r="H81" i="7"/>
  <c r="AA76" i="7"/>
  <c r="U76" i="7"/>
  <c r="O76" i="7"/>
  <c r="I76" i="7"/>
  <c r="V71" i="7"/>
  <c r="P71" i="7"/>
  <c r="J71" i="7"/>
  <c r="D71" i="7"/>
  <c r="W66" i="7"/>
  <c r="Q66" i="7"/>
  <c r="K66" i="7"/>
  <c r="E66" i="7"/>
  <c r="X61" i="7"/>
  <c r="R61" i="7"/>
  <c r="L61" i="7"/>
  <c r="F61" i="7"/>
  <c r="Y56" i="7"/>
  <c r="S56" i="7"/>
  <c r="M56" i="7"/>
  <c r="G56" i="7"/>
  <c r="Z51" i="7"/>
  <c r="T51" i="7"/>
  <c r="N51" i="7"/>
  <c r="H51" i="7"/>
  <c r="AA46" i="7"/>
  <c r="U46" i="7"/>
  <c r="O46" i="7"/>
  <c r="I46" i="7"/>
  <c r="V41" i="7"/>
  <c r="P41" i="7"/>
  <c r="J41" i="7"/>
  <c r="D41" i="7"/>
  <c r="W36" i="7"/>
  <c r="Q36" i="7"/>
  <c r="K36" i="7"/>
  <c r="E36" i="7"/>
  <c r="X638" i="7"/>
  <c r="R638" i="7"/>
  <c r="L638" i="7"/>
  <c r="F638" i="7"/>
  <c r="Y633" i="7"/>
  <c r="S633" i="7"/>
  <c r="M633" i="7"/>
  <c r="G633" i="7"/>
  <c r="Z628" i="7"/>
  <c r="T628" i="7"/>
  <c r="N628" i="7"/>
  <c r="H628" i="7"/>
  <c r="AA623" i="7"/>
  <c r="U623" i="7"/>
  <c r="O623" i="7"/>
  <c r="I623" i="7"/>
  <c r="V618" i="7"/>
  <c r="P618" i="7"/>
  <c r="J618" i="7"/>
  <c r="D618" i="7"/>
  <c r="W613" i="7"/>
  <c r="Q613" i="7"/>
  <c r="K613" i="7"/>
  <c r="E613" i="7"/>
  <c r="X608" i="7"/>
  <c r="R608" i="7"/>
  <c r="L608" i="7"/>
  <c r="F608" i="7"/>
  <c r="Y603" i="7"/>
  <c r="S603" i="7"/>
  <c r="M603" i="7"/>
  <c r="G603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Z568" i="7"/>
  <c r="T568" i="7"/>
  <c r="N568" i="7"/>
  <c r="H568" i="7"/>
  <c r="AA563" i="7"/>
  <c r="U563" i="7"/>
  <c r="O563" i="7"/>
  <c r="I563" i="7"/>
  <c r="V558" i="7"/>
  <c r="P558" i="7"/>
  <c r="J558" i="7"/>
  <c r="D558" i="7"/>
  <c r="W553" i="7"/>
  <c r="Q553" i="7"/>
  <c r="K553" i="7"/>
  <c r="E553" i="7"/>
  <c r="X548" i="7"/>
  <c r="R548" i="7"/>
  <c r="L548" i="7"/>
  <c r="F548" i="7"/>
  <c r="Y543" i="7"/>
  <c r="S543" i="7"/>
  <c r="M543" i="7"/>
  <c r="G543" i="7"/>
  <c r="Z538" i="7"/>
  <c r="T538" i="7"/>
  <c r="N538" i="7"/>
  <c r="H538" i="7"/>
  <c r="AA533" i="7"/>
  <c r="U533" i="7"/>
  <c r="O533" i="7"/>
  <c r="I533" i="7"/>
  <c r="V528" i="7"/>
  <c r="P528" i="7"/>
  <c r="J528" i="7"/>
  <c r="D528" i="7"/>
  <c r="W523" i="7"/>
  <c r="Q523" i="7"/>
  <c r="K523" i="7"/>
  <c r="E523" i="7"/>
  <c r="X518" i="7"/>
  <c r="R518" i="7"/>
  <c r="L518" i="7"/>
  <c r="F518" i="7"/>
  <c r="Y513" i="7"/>
  <c r="S513" i="7"/>
  <c r="M513" i="7"/>
  <c r="G513" i="7"/>
  <c r="Z508" i="7"/>
  <c r="T508" i="7"/>
  <c r="N508" i="7"/>
  <c r="H508" i="7"/>
  <c r="AA503" i="7"/>
  <c r="U503" i="7"/>
  <c r="O503" i="7"/>
  <c r="I503" i="7"/>
  <c r="V498" i="7"/>
  <c r="P498" i="7"/>
  <c r="J498" i="7"/>
  <c r="D498" i="7"/>
  <c r="W493" i="7"/>
  <c r="Q493" i="7"/>
  <c r="K493" i="7"/>
  <c r="E493" i="7"/>
  <c r="X488" i="7"/>
  <c r="R488" i="7"/>
  <c r="L488" i="7"/>
  <c r="F488" i="7"/>
  <c r="Y479" i="7"/>
  <c r="S479" i="7"/>
  <c r="M479" i="7"/>
  <c r="G479" i="7"/>
  <c r="Z474" i="7"/>
  <c r="T474" i="7"/>
  <c r="N474" i="7"/>
  <c r="H474" i="7"/>
  <c r="AA469" i="7"/>
  <c r="U469" i="7"/>
  <c r="O469" i="7"/>
  <c r="I469" i="7"/>
  <c r="V464" i="7"/>
  <c r="P464" i="7"/>
  <c r="J464" i="7"/>
  <c r="D464" i="7"/>
  <c r="W459" i="7"/>
  <c r="Q459" i="7"/>
  <c r="K459" i="7"/>
  <c r="E459" i="7"/>
  <c r="X454" i="7"/>
  <c r="R454" i="7"/>
  <c r="L454" i="7"/>
  <c r="F454" i="7"/>
  <c r="Y449" i="7"/>
  <c r="S449" i="7"/>
  <c r="M449" i="7"/>
  <c r="G449" i="7"/>
  <c r="Z444" i="7"/>
  <c r="T444" i="7"/>
  <c r="N444" i="7"/>
  <c r="H444" i="7"/>
  <c r="AA439" i="7"/>
  <c r="U439" i="7"/>
  <c r="O439" i="7"/>
  <c r="I439" i="7"/>
  <c r="V434" i="7"/>
  <c r="P434" i="7"/>
  <c r="J434" i="7"/>
  <c r="D434" i="7"/>
  <c r="W429" i="7"/>
  <c r="Q429" i="7"/>
  <c r="K429" i="7"/>
  <c r="E429" i="7"/>
  <c r="X424" i="7"/>
  <c r="R424" i="7"/>
  <c r="L424" i="7"/>
  <c r="F424" i="7"/>
  <c r="Y419" i="7"/>
  <c r="S419" i="7"/>
  <c r="M419" i="7"/>
  <c r="G419" i="7"/>
  <c r="Z414" i="7"/>
  <c r="T414" i="7"/>
  <c r="N414" i="7"/>
  <c r="H414" i="7"/>
  <c r="AA409" i="7"/>
  <c r="U409" i="7"/>
  <c r="O409" i="7"/>
  <c r="I409" i="7"/>
  <c r="V404" i="7"/>
  <c r="P404" i="7"/>
  <c r="J404" i="7"/>
  <c r="D404" i="7"/>
  <c r="W399" i="7"/>
  <c r="Q399" i="7"/>
  <c r="K399" i="7"/>
  <c r="E399" i="7"/>
  <c r="X394" i="7"/>
  <c r="R394" i="7"/>
  <c r="L394" i="7"/>
  <c r="F394" i="7"/>
  <c r="Y389" i="7"/>
  <c r="S389" i="7"/>
  <c r="M389" i="7"/>
  <c r="G389" i="7"/>
  <c r="Z384" i="7"/>
  <c r="T384" i="7"/>
  <c r="N384" i="7"/>
  <c r="H384" i="7"/>
  <c r="AA379" i="7"/>
  <c r="U379" i="7"/>
  <c r="O379" i="7"/>
  <c r="I379" i="7"/>
  <c r="V374" i="7"/>
  <c r="P374" i="7"/>
  <c r="J374" i="7"/>
  <c r="D374" i="7"/>
  <c r="W369" i="7"/>
  <c r="Q369" i="7"/>
  <c r="K369" i="7"/>
  <c r="E369" i="7"/>
  <c r="X364" i="7"/>
  <c r="R364" i="7"/>
  <c r="L364" i="7"/>
  <c r="F364" i="7"/>
  <c r="Y359" i="7"/>
  <c r="S359" i="7"/>
  <c r="M359" i="7"/>
  <c r="G359" i="7"/>
  <c r="Z354" i="7"/>
  <c r="T354" i="7"/>
  <c r="N354" i="7"/>
  <c r="H354" i="7"/>
  <c r="AA349" i="7"/>
  <c r="U349" i="7"/>
  <c r="O349" i="7"/>
  <c r="I349" i="7"/>
  <c r="V344" i="7"/>
  <c r="P344" i="7"/>
  <c r="J344" i="7"/>
  <c r="D344" i="7"/>
  <c r="W339" i="7"/>
  <c r="Q339" i="7"/>
  <c r="K339" i="7"/>
  <c r="E339" i="7"/>
  <c r="X334" i="7"/>
  <c r="R334" i="7"/>
  <c r="L334" i="7"/>
  <c r="F334" i="7"/>
  <c r="Y329" i="7"/>
  <c r="S329" i="7"/>
  <c r="M329" i="7"/>
  <c r="G329" i="7"/>
  <c r="Z320" i="7"/>
  <c r="T320" i="7"/>
  <c r="N320" i="7"/>
  <c r="H320" i="7"/>
  <c r="AA315" i="7"/>
  <c r="U315" i="7"/>
  <c r="O315" i="7"/>
  <c r="I315" i="7"/>
  <c r="V310" i="7"/>
  <c r="P310" i="7"/>
  <c r="J310" i="7"/>
  <c r="D310" i="7"/>
  <c r="W305" i="7"/>
  <c r="Q305" i="7"/>
  <c r="K305" i="7"/>
  <c r="E305" i="7"/>
  <c r="X300" i="7"/>
  <c r="R300" i="7"/>
  <c r="L300" i="7"/>
  <c r="F300" i="7"/>
  <c r="Y295" i="7"/>
  <c r="S295" i="7"/>
  <c r="M295" i="7"/>
  <c r="G295" i="7"/>
  <c r="Z290" i="7"/>
  <c r="T290" i="7"/>
  <c r="N290" i="7"/>
  <c r="H290" i="7"/>
  <c r="AA285" i="7"/>
  <c r="U285" i="7"/>
  <c r="O285" i="7"/>
  <c r="I285" i="7"/>
  <c r="V280" i="7"/>
  <c r="P280" i="7"/>
  <c r="J280" i="7"/>
  <c r="D280" i="7"/>
  <c r="W275" i="7"/>
  <c r="Q275" i="7"/>
  <c r="K275" i="7"/>
  <c r="E275" i="7"/>
  <c r="X270" i="7"/>
  <c r="R270" i="7"/>
  <c r="L270" i="7"/>
  <c r="F270" i="7"/>
  <c r="Y265" i="7"/>
  <c r="S265" i="7"/>
  <c r="M265" i="7"/>
  <c r="G265" i="7"/>
  <c r="Z260" i="7"/>
  <c r="T260" i="7"/>
  <c r="N260" i="7"/>
  <c r="H260" i="7"/>
  <c r="AA255" i="7"/>
  <c r="U255" i="7"/>
  <c r="O255" i="7"/>
  <c r="I255" i="7"/>
  <c r="V250" i="7"/>
  <c r="P250" i="7"/>
  <c r="J250" i="7"/>
  <c r="D250" i="7"/>
  <c r="W245" i="7"/>
  <c r="Q245" i="7"/>
  <c r="K245" i="7"/>
  <c r="E245" i="7"/>
  <c r="X240" i="7"/>
  <c r="R240" i="7"/>
  <c r="L240" i="7"/>
  <c r="F240" i="7"/>
  <c r="Y235" i="7"/>
  <c r="S235" i="7"/>
  <c r="M235" i="7"/>
  <c r="G235" i="7"/>
  <c r="Z230" i="7"/>
  <c r="T230" i="7"/>
  <c r="N230" i="7"/>
  <c r="H230" i="7"/>
  <c r="AA225" i="7"/>
  <c r="U225" i="7"/>
  <c r="O225" i="7"/>
  <c r="I225" i="7"/>
  <c r="V220" i="7"/>
  <c r="P220" i="7"/>
  <c r="J220" i="7"/>
  <c r="D220" i="7"/>
  <c r="W215" i="7"/>
  <c r="Q215" i="7"/>
  <c r="K215" i="7"/>
  <c r="E215" i="7"/>
  <c r="X210" i="7"/>
  <c r="R210" i="7"/>
  <c r="L210" i="7"/>
  <c r="F210" i="7"/>
  <c r="Y205" i="7"/>
  <c r="S205" i="7"/>
  <c r="M205" i="7"/>
  <c r="G205" i="7"/>
  <c r="Z200" i="7"/>
  <c r="T200" i="7"/>
  <c r="N200" i="7"/>
  <c r="H200" i="7"/>
  <c r="AA195" i="7"/>
  <c r="U195" i="7"/>
  <c r="O195" i="7"/>
  <c r="I195" i="7"/>
  <c r="V190" i="7"/>
  <c r="P190" i="7"/>
  <c r="J190" i="7"/>
  <c r="D190" i="7"/>
  <c r="W185" i="7"/>
  <c r="Q185" i="7"/>
  <c r="K185" i="7"/>
  <c r="E185" i="7"/>
  <c r="X180" i="7"/>
  <c r="R180" i="7"/>
  <c r="L180" i="7"/>
  <c r="F180" i="7"/>
  <c r="Y175" i="7"/>
  <c r="S175" i="7"/>
  <c r="M175" i="7"/>
  <c r="G175" i="7"/>
  <c r="Z170" i="7"/>
  <c r="T170" i="7"/>
  <c r="N170" i="7"/>
  <c r="H170" i="7"/>
  <c r="AA161" i="7"/>
  <c r="U161" i="7"/>
  <c r="O161" i="7"/>
  <c r="I161" i="7"/>
  <c r="V156" i="7"/>
  <c r="P156" i="7"/>
  <c r="J156" i="7"/>
  <c r="D156" i="7"/>
  <c r="W151" i="7"/>
  <c r="Q151" i="7"/>
  <c r="K151" i="7"/>
  <c r="E151" i="7"/>
  <c r="X146" i="7"/>
  <c r="R146" i="7"/>
  <c r="L146" i="7"/>
  <c r="F146" i="7"/>
  <c r="Y141" i="7"/>
  <c r="S141" i="7"/>
  <c r="M141" i="7"/>
  <c r="G141" i="7"/>
  <c r="Z136" i="7"/>
  <c r="T136" i="7"/>
  <c r="N136" i="7"/>
  <c r="H136" i="7"/>
  <c r="AA131" i="7"/>
  <c r="U131" i="7"/>
  <c r="O131" i="7"/>
  <c r="I131" i="7"/>
  <c r="V126" i="7"/>
  <c r="P126" i="7"/>
  <c r="J126" i="7"/>
  <c r="D126" i="7"/>
  <c r="W121" i="7"/>
  <c r="Q121" i="7"/>
  <c r="K121" i="7"/>
  <c r="E121" i="7"/>
  <c r="X116" i="7"/>
  <c r="R116" i="7"/>
  <c r="L116" i="7"/>
  <c r="F116" i="7"/>
  <c r="Y111" i="7"/>
  <c r="S111" i="7"/>
  <c r="M111" i="7"/>
  <c r="G111" i="7"/>
  <c r="Z106" i="7"/>
  <c r="T106" i="7"/>
  <c r="N106" i="7"/>
  <c r="H106" i="7"/>
  <c r="AA101" i="7"/>
  <c r="U101" i="7"/>
  <c r="O101" i="7"/>
  <c r="I101" i="7"/>
  <c r="V96" i="7"/>
  <c r="P96" i="7"/>
  <c r="J96" i="7"/>
  <c r="D96" i="7"/>
  <c r="W91" i="7"/>
  <c r="Q91" i="7"/>
  <c r="K91" i="7"/>
  <c r="E91" i="7"/>
  <c r="X86" i="7"/>
  <c r="R86" i="7"/>
  <c r="L86" i="7"/>
  <c r="F86" i="7"/>
  <c r="Y81" i="7"/>
  <c r="S81" i="7"/>
  <c r="M81" i="7"/>
  <c r="G81" i="7"/>
  <c r="Z76" i="7"/>
  <c r="T76" i="7"/>
  <c r="N76" i="7"/>
  <c r="H76" i="7"/>
  <c r="AA71" i="7"/>
  <c r="U71" i="7"/>
  <c r="O71" i="7"/>
  <c r="I71" i="7"/>
  <c r="V66" i="7"/>
  <c r="P66" i="7"/>
  <c r="J66" i="7"/>
  <c r="D66" i="7"/>
  <c r="W61" i="7"/>
  <c r="Q61" i="7"/>
  <c r="K61" i="7"/>
  <c r="E61" i="7"/>
  <c r="X56" i="7"/>
  <c r="R56" i="7"/>
  <c r="L56" i="7"/>
  <c r="F56" i="7"/>
  <c r="W638" i="7"/>
  <c r="Q638" i="7"/>
  <c r="K638" i="7"/>
  <c r="E638" i="7"/>
  <c r="X633" i="7"/>
  <c r="R633" i="7"/>
  <c r="L633" i="7"/>
  <c r="F633" i="7"/>
  <c r="Y628" i="7"/>
  <c r="S628" i="7"/>
  <c r="M628" i="7"/>
  <c r="G628" i="7"/>
  <c r="Z623" i="7"/>
  <c r="T623" i="7"/>
  <c r="N623" i="7"/>
  <c r="H623" i="7"/>
  <c r="AA618" i="7"/>
  <c r="U618" i="7"/>
  <c r="O618" i="7"/>
  <c r="I618" i="7"/>
  <c r="V613" i="7"/>
  <c r="P613" i="7"/>
  <c r="J613" i="7"/>
  <c r="D613" i="7"/>
  <c r="W608" i="7"/>
  <c r="Q608" i="7"/>
  <c r="K608" i="7"/>
  <c r="E608" i="7"/>
  <c r="X603" i="7"/>
  <c r="R603" i="7"/>
  <c r="L603" i="7"/>
  <c r="F603" i="7"/>
  <c r="Y598" i="7"/>
  <c r="S598" i="7"/>
  <c r="M598" i="7"/>
  <c r="G598" i="7"/>
  <c r="Z593" i="7"/>
  <c r="T593" i="7"/>
  <c r="N593" i="7"/>
  <c r="H593" i="7"/>
  <c r="AA588" i="7"/>
  <c r="U588" i="7"/>
  <c r="O588" i="7"/>
  <c r="I588" i="7"/>
  <c r="V583" i="7"/>
  <c r="P583" i="7"/>
  <c r="J583" i="7"/>
  <c r="D583" i="7"/>
  <c r="W578" i="7"/>
  <c r="Q578" i="7"/>
  <c r="K578" i="7"/>
  <c r="E578" i="7"/>
  <c r="X573" i="7"/>
  <c r="R573" i="7"/>
  <c r="L573" i="7"/>
  <c r="F573" i="7"/>
  <c r="Y568" i="7"/>
  <c r="S568" i="7"/>
  <c r="M568" i="7"/>
  <c r="G568" i="7"/>
  <c r="Z563" i="7"/>
  <c r="T563" i="7"/>
  <c r="N563" i="7"/>
  <c r="H563" i="7"/>
  <c r="AA558" i="7"/>
  <c r="U558" i="7"/>
  <c r="O558" i="7"/>
  <c r="I558" i="7"/>
  <c r="V553" i="7"/>
  <c r="P553" i="7"/>
  <c r="J553" i="7"/>
  <c r="D553" i="7"/>
  <c r="W548" i="7"/>
  <c r="Q548" i="7"/>
  <c r="K548" i="7"/>
  <c r="E548" i="7"/>
  <c r="X543" i="7"/>
  <c r="R543" i="7"/>
  <c r="L543" i="7"/>
  <c r="F543" i="7"/>
  <c r="Y538" i="7"/>
  <c r="S538" i="7"/>
  <c r="M538" i="7"/>
  <c r="G538" i="7"/>
  <c r="Z533" i="7"/>
  <c r="T533" i="7"/>
  <c r="N533" i="7"/>
  <c r="H533" i="7"/>
  <c r="AA528" i="7"/>
  <c r="U528" i="7"/>
  <c r="O528" i="7"/>
  <c r="I528" i="7"/>
  <c r="V523" i="7"/>
  <c r="P523" i="7"/>
  <c r="J523" i="7"/>
  <c r="D523" i="7"/>
  <c r="W518" i="7"/>
  <c r="Q518" i="7"/>
  <c r="K518" i="7"/>
  <c r="E518" i="7"/>
  <c r="X513" i="7"/>
  <c r="R513" i="7"/>
  <c r="L513" i="7"/>
  <c r="F513" i="7"/>
  <c r="Y508" i="7"/>
  <c r="S508" i="7"/>
  <c r="M508" i="7"/>
  <c r="G508" i="7"/>
  <c r="Z503" i="7"/>
  <c r="T503" i="7"/>
  <c r="N503" i="7"/>
  <c r="H503" i="7"/>
  <c r="AA498" i="7"/>
  <c r="U498" i="7"/>
  <c r="O498" i="7"/>
  <c r="I498" i="7"/>
  <c r="V493" i="7"/>
  <c r="P493" i="7"/>
  <c r="J493" i="7"/>
  <c r="D493" i="7"/>
  <c r="W488" i="7"/>
  <c r="Q488" i="7"/>
  <c r="K488" i="7"/>
  <c r="E488" i="7"/>
  <c r="X479" i="7"/>
  <c r="R479" i="7"/>
  <c r="L479" i="7"/>
  <c r="F479" i="7"/>
  <c r="Y474" i="7"/>
  <c r="S474" i="7"/>
  <c r="M474" i="7"/>
  <c r="G474" i="7"/>
  <c r="Z469" i="7"/>
  <c r="T469" i="7"/>
  <c r="N469" i="7"/>
  <c r="H469" i="7"/>
  <c r="AA464" i="7"/>
  <c r="U464" i="7"/>
  <c r="O464" i="7"/>
  <c r="I464" i="7"/>
  <c r="V459" i="7"/>
  <c r="P459" i="7"/>
  <c r="J459" i="7"/>
  <c r="D459" i="7"/>
  <c r="W454" i="7"/>
  <c r="Q454" i="7"/>
  <c r="K454" i="7"/>
  <c r="E454" i="7"/>
  <c r="X449" i="7"/>
  <c r="R449" i="7"/>
  <c r="L449" i="7"/>
  <c r="F449" i="7"/>
  <c r="Y444" i="7"/>
  <c r="S444" i="7"/>
  <c r="M444" i="7"/>
  <c r="G444" i="7"/>
  <c r="Z439" i="7"/>
  <c r="T439" i="7"/>
  <c r="N439" i="7"/>
  <c r="H439" i="7"/>
  <c r="AA434" i="7"/>
  <c r="U434" i="7"/>
  <c r="O434" i="7"/>
  <c r="I434" i="7"/>
  <c r="V429" i="7"/>
  <c r="P429" i="7"/>
  <c r="J429" i="7"/>
  <c r="D429" i="7"/>
  <c r="W424" i="7"/>
  <c r="Q424" i="7"/>
  <c r="K424" i="7"/>
  <c r="E424" i="7"/>
  <c r="X419" i="7"/>
  <c r="R419" i="7"/>
  <c r="L419" i="7"/>
  <c r="F419" i="7"/>
  <c r="Y414" i="7"/>
  <c r="S414" i="7"/>
  <c r="M414" i="7"/>
  <c r="G414" i="7"/>
  <c r="Z409" i="7"/>
  <c r="T409" i="7"/>
  <c r="N409" i="7"/>
  <c r="H409" i="7"/>
  <c r="AA404" i="7"/>
  <c r="U404" i="7"/>
  <c r="O404" i="7"/>
  <c r="I404" i="7"/>
  <c r="V399" i="7"/>
  <c r="P399" i="7"/>
  <c r="J399" i="7"/>
  <c r="D399" i="7"/>
  <c r="W394" i="7"/>
  <c r="Q394" i="7"/>
  <c r="K394" i="7"/>
  <c r="E394" i="7"/>
  <c r="X389" i="7"/>
  <c r="R389" i="7"/>
  <c r="L389" i="7"/>
  <c r="F389" i="7"/>
  <c r="Y384" i="7"/>
  <c r="S384" i="7"/>
  <c r="M384" i="7"/>
  <c r="G384" i="7"/>
  <c r="Z379" i="7"/>
  <c r="T379" i="7"/>
  <c r="N379" i="7"/>
  <c r="H379" i="7"/>
  <c r="AA374" i="7"/>
  <c r="U374" i="7"/>
  <c r="O374" i="7"/>
  <c r="I374" i="7"/>
  <c r="V369" i="7"/>
  <c r="P369" i="7"/>
  <c r="J369" i="7"/>
  <c r="D369" i="7"/>
  <c r="W364" i="7"/>
  <c r="Q364" i="7"/>
  <c r="K364" i="7"/>
  <c r="E364" i="7"/>
  <c r="X359" i="7"/>
  <c r="R359" i="7"/>
  <c r="L359" i="7"/>
  <c r="F359" i="7"/>
  <c r="Y354" i="7"/>
  <c r="S354" i="7"/>
  <c r="M354" i="7"/>
  <c r="G354" i="7"/>
  <c r="Z349" i="7"/>
  <c r="T349" i="7"/>
  <c r="N349" i="7"/>
  <c r="H349" i="7"/>
  <c r="AA344" i="7"/>
  <c r="U344" i="7"/>
  <c r="O344" i="7"/>
  <c r="I344" i="7"/>
  <c r="V339" i="7"/>
  <c r="P339" i="7"/>
  <c r="J339" i="7"/>
  <c r="D339" i="7"/>
  <c r="W334" i="7"/>
  <c r="Q334" i="7"/>
  <c r="K334" i="7"/>
  <c r="E334" i="7"/>
  <c r="X329" i="7"/>
  <c r="R329" i="7"/>
  <c r="L329" i="7"/>
  <c r="F329" i="7"/>
  <c r="Y320" i="7"/>
  <c r="S320" i="7"/>
  <c r="M320" i="7"/>
  <c r="G320" i="7"/>
  <c r="Z315" i="7"/>
  <c r="T315" i="7"/>
  <c r="N315" i="7"/>
  <c r="H315" i="7"/>
  <c r="AA310" i="7"/>
  <c r="U310" i="7"/>
  <c r="O310" i="7"/>
  <c r="I310" i="7"/>
  <c r="V305" i="7"/>
  <c r="P305" i="7"/>
  <c r="J305" i="7"/>
  <c r="D305" i="7"/>
  <c r="W300" i="7"/>
  <c r="Q300" i="7"/>
  <c r="K300" i="7"/>
  <c r="E300" i="7"/>
  <c r="X295" i="7"/>
  <c r="R295" i="7"/>
  <c r="L295" i="7"/>
  <c r="F295" i="7"/>
  <c r="Y290" i="7"/>
  <c r="S290" i="7"/>
  <c r="M290" i="7"/>
  <c r="G290" i="7"/>
  <c r="Z285" i="7"/>
  <c r="T285" i="7"/>
  <c r="N285" i="7"/>
  <c r="H285" i="7"/>
  <c r="AA280" i="7"/>
  <c r="U280" i="7"/>
  <c r="O280" i="7"/>
  <c r="I280" i="7"/>
  <c r="V275" i="7"/>
  <c r="P275" i="7"/>
  <c r="J275" i="7"/>
  <c r="D275" i="7"/>
  <c r="W270" i="7"/>
  <c r="Q270" i="7"/>
  <c r="K270" i="7"/>
  <c r="E270" i="7"/>
  <c r="X265" i="7"/>
  <c r="R265" i="7"/>
  <c r="L265" i="7"/>
  <c r="F265" i="7"/>
  <c r="Y260" i="7"/>
  <c r="S260" i="7"/>
  <c r="M260" i="7"/>
  <c r="G260" i="7"/>
  <c r="Z255" i="7"/>
  <c r="T255" i="7"/>
  <c r="N255" i="7"/>
  <c r="H255" i="7"/>
  <c r="AA250" i="7"/>
  <c r="U250" i="7"/>
  <c r="O250" i="7"/>
  <c r="I250" i="7"/>
  <c r="V245" i="7"/>
  <c r="P245" i="7"/>
  <c r="J245" i="7"/>
  <c r="D245" i="7"/>
  <c r="W240" i="7"/>
  <c r="Q240" i="7"/>
  <c r="K240" i="7"/>
  <c r="E240" i="7"/>
  <c r="X235" i="7"/>
  <c r="R235" i="7"/>
  <c r="L235" i="7"/>
  <c r="F235" i="7"/>
  <c r="Y230" i="7"/>
  <c r="S230" i="7"/>
  <c r="M230" i="7"/>
  <c r="G230" i="7"/>
  <c r="Z225" i="7"/>
  <c r="T225" i="7"/>
  <c r="N225" i="7"/>
  <c r="H225" i="7"/>
  <c r="AA220" i="7"/>
  <c r="U220" i="7"/>
  <c r="O220" i="7"/>
  <c r="I220" i="7"/>
  <c r="V215" i="7"/>
  <c r="P215" i="7"/>
  <c r="J215" i="7"/>
  <c r="D215" i="7"/>
  <c r="W210" i="7"/>
  <c r="Q210" i="7"/>
  <c r="K210" i="7"/>
  <c r="E210" i="7"/>
  <c r="X205" i="7"/>
  <c r="R205" i="7"/>
  <c r="L205" i="7"/>
  <c r="F205" i="7"/>
  <c r="Y200" i="7"/>
  <c r="S200" i="7"/>
  <c r="M200" i="7"/>
  <c r="G200" i="7"/>
  <c r="Z195" i="7"/>
  <c r="T195" i="7"/>
  <c r="N195" i="7"/>
  <c r="H195" i="7"/>
  <c r="AA190" i="7"/>
  <c r="U190" i="7"/>
  <c r="O190" i="7"/>
  <c r="I190" i="7"/>
  <c r="V185" i="7"/>
  <c r="P185" i="7"/>
  <c r="J185" i="7"/>
  <c r="D185" i="7"/>
  <c r="W180" i="7"/>
  <c r="Q180" i="7"/>
  <c r="K180" i="7"/>
  <c r="E180" i="7"/>
  <c r="X175" i="7"/>
  <c r="R175" i="7"/>
  <c r="L175" i="7"/>
  <c r="F175" i="7"/>
  <c r="Y170" i="7"/>
  <c r="S170" i="7"/>
  <c r="M170" i="7"/>
  <c r="G170" i="7"/>
  <c r="Z161" i="7"/>
  <c r="T161" i="7"/>
  <c r="N161" i="7"/>
  <c r="H161" i="7"/>
  <c r="AA156" i="7"/>
  <c r="U156" i="7"/>
  <c r="O156" i="7"/>
  <c r="I156" i="7"/>
  <c r="V151" i="7"/>
  <c r="P151" i="7"/>
  <c r="J151" i="7"/>
  <c r="D151" i="7"/>
  <c r="W146" i="7"/>
  <c r="Q146" i="7"/>
  <c r="K146" i="7"/>
  <c r="E146" i="7"/>
  <c r="X141" i="7"/>
  <c r="R141" i="7"/>
  <c r="L141" i="7"/>
  <c r="F141" i="7"/>
  <c r="Y136" i="7"/>
  <c r="S136" i="7"/>
  <c r="M136" i="7"/>
  <c r="G136" i="7"/>
  <c r="Z131" i="7"/>
  <c r="T131" i="7"/>
  <c r="N131" i="7"/>
  <c r="H131" i="7"/>
  <c r="AA126" i="7"/>
  <c r="U126" i="7"/>
  <c r="O126" i="7"/>
  <c r="I126" i="7"/>
  <c r="V121" i="7"/>
  <c r="P121" i="7"/>
  <c r="J121" i="7"/>
  <c r="D121" i="7"/>
  <c r="W116" i="7"/>
  <c r="Q116" i="7"/>
  <c r="K116" i="7"/>
  <c r="E116" i="7"/>
  <c r="X111" i="7"/>
  <c r="R111" i="7"/>
  <c r="L111" i="7"/>
  <c r="F111" i="7"/>
  <c r="Y106" i="7"/>
  <c r="S106" i="7"/>
  <c r="M106" i="7"/>
  <c r="G106" i="7"/>
  <c r="Z101" i="7"/>
  <c r="T101" i="7"/>
  <c r="N101" i="7"/>
  <c r="H101" i="7"/>
  <c r="AA96" i="7"/>
  <c r="U96" i="7"/>
  <c r="O96" i="7"/>
  <c r="I96" i="7"/>
  <c r="V91" i="7"/>
  <c r="P91" i="7"/>
  <c r="J91" i="7"/>
  <c r="D91" i="7"/>
  <c r="W86" i="7"/>
  <c r="Q86" i="7"/>
  <c r="K86" i="7"/>
  <c r="E86" i="7"/>
  <c r="X81" i="7"/>
  <c r="R81" i="7"/>
  <c r="L81" i="7"/>
  <c r="F81" i="7"/>
  <c r="Y76" i="7"/>
  <c r="S76" i="7"/>
  <c r="M76" i="7"/>
  <c r="G76" i="7"/>
  <c r="Z71" i="7"/>
  <c r="T71" i="7"/>
  <c r="N71" i="7"/>
  <c r="H71" i="7"/>
  <c r="AA66" i="7"/>
  <c r="U66" i="7"/>
  <c r="O66" i="7"/>
  <c r="I66" i="7"/>
  <c r="V61" i="7"/>
  <c r="P61" i="7"/>
  <c r="J61" i="7"/>
  <c r="D61" i="7"/>
  <c r="W56" i="7"/>
  <c r="Q56" i="7"/>
  <c r="K56" i="7"/>
  <c r="E56" i="7"/>
  <c r="V638" i="7"/>
  <c r="P638" i="7"/>
  <c r="J638" i="7"/>
  <c r="D638" i="7"/>
  <c r="W633" i="7"/>
  <c r="Q633" i="7"/>
  <c r="K633" i="7"/>
  <c r="E633" i="7"/>
  <c r="X628" i="7"/>
  <c r="R628" i="7"/>
  <c r="L628" i="7"/>
  <c r="F628" i="7"/>
  <c r="Y623" i="7"/>
  <c r="S623" i="7"/>
  <c r="M623" i="7"/>
  <c r="G623" i="7"/>
  <c r="Z618" i="7"/>
  <c r="T618" i="7"/>
  <c r="N618" i="7"/>
  <c r="H618" i="7"/>
  <c r="AA613" i="7"/>
  <c r="U613" i="7"/>
  <c r="O613" i="7"/>
  <c r="I613" i="7"/>
  <c r="V608" i="7"/>
  <c r="P608" i="7"/>
  <c r="J608" i="7"/>
  <c r="D608" i="7"/>
  <c r="W603" i="7"/>
  <c r="Q603" i="7"/>
  <c r="K603" i="7"/>
  <c r="E603" i="7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Y563" i="7"/>
  <c r="S563" i="7"/>
  <c r="M563" i="7"/>
  <c r="G563" i="7"/>
  <c r="Z558" i="7"/>
  <c r="T558" i="7"/>
  <c r="N558" i="7"/>
  <c r="H558" i="7"/>
  <c r="AA553" i="7"/>
  <c r="U553" i="7"/>
  <c r="O553" i="7"/>
  <c r="I553" i="7"/>
  <c r="V548" i="7"/>
  <c r="P548" i="7"/>
  <c r="J548" i="7"/>
  <c r="D548" i="7"/>
  <c r="W543" i="7"/>
  <c r="Q543" i="7"/>
  <c r="K543" i="7"/>
  <c r="E543" i="7"/>
  <c r="X538" i="7"/>
  <c r="R538" i="7"/>
  <c r="L538" i="7"/>
  <c r="F538" i="7"/>
  <c r="Y533" i="7"/>
  <c r="S533" i="7"/>
  <c r="M533" i="7"/>
  <c r="G533" i="7"/>
  <c r="Z528" i="7"/>
  <c r="T528" i="7"/>
  <c r="N528" i="7"/>
  <c r="H528" i="7"/>
  <c r="AA523" i="7"/>
  <c r="U523" i="7"/>
  <c r="O523" i="7"/>
  <c r="I523" i="7"/>
  <c r="V518" i="7"/>
  <c r="P518" i="7"/>
  <c r="J518" i="7"/>
  <c r="D518" i="7"/>
  <c r="W513" i="7"/>
  <c r="Q513" i="7"/>
  <c r="K513" i="7"/>
  <c r="E513" i="7"/>
  <c r="X508" i="7"/>
  <c r="R508" i="7"/>
  <c r="L508" i="7"/>
  <c r="F508" i="7"/>
  <c r="Y503" i="7"/>
  <c r="S503" i="7"/>
  <c r="M503" i="7"/>
  <c r="G503" i="7"/>
  <c r="Z498" i="7"/>
  <c r="T498" i="7"/>
  <c r="N498" i="7"/>
  <c r="H498" i="7"/>
  <c r="AA493" i="7"/>
  <c r="U493" i="7"/>
  <c r="O493" i="7"/>
  <c r="I493" i="7"/>
  <c r="V488" i="7"/>
  <c r="P488" i="7"/>
  <c r="J488" i="7"/>
  <c r="D488" i="7"/>
  <c r="D484" i="7" s="1"/>
  <c r="W479" i="7"/>
  <c r="Q479" i="7"/>
  <c r="K479" i="7"/>
  <c r="E479" i="7"/>
  <c r="X474" i="7"/>
  <c r="R474" i="7"/>
  <c r="L474" i="7"/>
  <c r="F474" i="7"/>
  <c r="Y469" i="7"/>
  <c r="S469" i="7"/>
  <c r="M469" i="7"/>
  <c r="G469" i="7"/>
  <c r="Z464" i="7"/>
  <c r="T464" i="7"/>
  <c r="N464" i="7"/>
  <c r="H464" i="7"/>
  <c r="AA459" i="7"/>
  <c r="U459" i="7"/>
  <c r="O459" i="7"/>
  <c r="I459" i="7"/>
  <c r="V454" i="7"/>
  <c r="P454" i="7"/>
  <c r="J454" i="7"/>
  <c r="D454" i="7"/>
  <c r="W449" i="7"/>
  <c r="Q449" i="7"/>
  <c r="K449" i="7"/>
  <c r="E449" i="7"/>
  <c r="X444" i="7"/>
  <c r="R444" i="7"/>
  <c r="L444" i="7"/>
  <c r="F444" i="7"/>
  <c r="Y439" i="7"/>
  <c r="S439" i="7"/>
  <c r="M439" i="7"/>
  <c r="G439" i="7"/>
  <c r="Z434" i="7"/>
  <c r="T434" i="7"/>
  <c r="N434" i="7"/>
  <c r="H434" i="7"/>
  <c r="AA429" i="7"/>
  <c r="U429" i="7"/>
  <c r="O429" i="7"/>
  <c r="I429" i="7"/>
  <c r="V424" i="7"/>
  <c r="P424" i="7"/>
  <c r="J424" i="7"/>
  <c r="D424" i="7"/>
  <c r="W419" i="7"/>
  <c r="Q419" i="7"/>
  <c r="K419" i="7"/>
  <c r="E419" i="7"/>
  <c r="X414" i="7"/>
  <c r="R414" i="7"/>
  <c r="L414" i="7"/>
  <c r="F414" i="7"/>
  <c r="Y409" i="7"/>
  <c r="S409" i="7"/>
  <c r="M409" i="7"/>
  <c r="G409" i="7"/>
  <c r="Z404" i="7"/>
  <c r="T404" i="7"/>
  <c r="N404" i="7"/>
  <c r="H404" i="7"/>
  <c r="AA399" i="7"/>
  <c r="U399" i="7"/>
  <c r="O399" i="7"/>
  <c r="I399" i="7"/>
  <c r="V394" i="7"/>
  <c r="P394" i="7"/>
  <c r="J394" i="7"/>
  <c r="D394" i="7"/>
  <c r="W389" i="7"/>
  <c r="Q389" i="7"/>
  <c r="K389" i="7"/>
  <c r="E389" i="7"/>
  <c r="X384" i="7"/>
  <c r="R384" i="7"/>
  <c r="L384" i="7"/>
  <c r="F384" i="7"/>
  <c r="Y379" i="7"/>
  <c r="S379" i="7"/>
  <c r="M379" i="7"/>
  <c r="G379" i="7"/>
  <c r="Z374" i="7"/>
  <c r="T374" i="7"/>
  <c r="N374" i="7"/>
  <c r="H374" i="7"/>
  <c r="AA369" i="7"/>
  <c r="U369" i="7"/>
  <c r="O369" i="7"/>
  <c r="I369" i="7"/>
  <c r="V364" i="7"/>
  <c r="P364" i="7"/>
  <c r="J364" i="7"/>
  <c r="D364" i="7"/>
  <c r="W359" i="7"/>
  <c r="Q359" i="7"/>
  <c r="K359" i="7"/>
  <c r="E359" i="7"/>
  <c r="X354" i="7"/>
  <c r="R354" i="7"/>
  <c r="L354" i="7"/>
  <c r="F354" i="7"/>
  <c r="Y349" i="7"/>
  <c r="S349" i="7"/>
  <c r="M349" i="7"/>
  <c r="G349" i="7"/>
  <c r="Z344" i="7"/>
  <c r="T344" i="7"/>
  <c r="N344" i="7"/>
  <c r="H344" i="7"/>
  <c r="AA339" i="7"/>
  <c r="U339" i="7"/>
  <c r="O339" i="7"/>
  <c r="I339" i="7"/>
  <c r="V334" i="7"/>
  <c r="P334" i="7"/>
  <c r="J334" i="7"/>
  <c r="D334" i="7"/>
  <c r="W329" i="7"/>
  <c r="Q329" i="7"/>
  <c r="K329" i="7"/>
  <c r="E329" i="7"/>
  <c r="X320" i="7"/>
  <c r="R320" i="7"/>
  <c r="L320" i="7"/>
  <c r="F320" i="7"/>
  <c r="Y315" i="7"/>
  <c r="S315" i="7"/>
  <c r="M315" i="7"/>
  <c r="G315" i="7"/>
  <c r="Z310" i="7"/>
  <c r="T310" i="7"/>
  <c r="N310" i="7"/>
  <c r="H310" i="7"/>
  <c r="AA305" i="7"/>
  <c r="U305" i="7"/>
  <c r="O305" i="7"/>
  <c r="I305" i="7"/>
  <c r="V300" i="7"/>
  <c r="P300" i="7"/>
  <c r="J300" i="7"/>
  <c r="D300" i="7"/>
  <c r="W295" i="7"/>
  <c r="Q295" i="7"/>
  <c r="K295" i="7"/>
  <c r="E295" i="7"/>
  <c r="X290" i="7"/>
  <c r="R290" i="7"/>
  <c r="L290" i="7"/>
  <c r="F290" i="7"/>
  <c r="Y285" i="7"/>
  <c r="S285" i="7"/>
  <c r="M285" i="7"/>
  <c r="G285" i="7"/>
  <c r="Z280" i="7"/>
  <c r="T280" i="7"/>
  <c r="N280" i="7"/>
  <c r="H280" i="7"/>
  <c r="AA275" i="7"/>
  <c r="U275" i="7"/>
  <c r="O275" i="7"/>
  <c r="I275" i="7"/>
  <c r="V270" i="7"/>
  <c r="P270" i="7"/>
  <c r="J270" i="7"/>
  <c r="D270" i="7"/>
  <c r="W265" i="7"/>
  <c r="Q265" i="7"/>
  <c r="K265" i="7"/>
  <c r="E265" i="7"/>
  <c r="X260" i="7"/>
  <c r="R260" i="7"/>
  <c r="L260" i="7"/>
  <c r="F260" i="7"/>
  <c r="Y255" i="7"/>
  <c r="S255" i="7"/>
  <c r="M255" i="7"/>
  <c r="G255" i="7"/>
  <c r="Z250" i="7"/>
  <c r="T250" i="7"/>
  <c r="N250" i="7"/>
  <c r="H250" i="7"/>
  <c r="AA245" i="7"/>
  <c r="U245" i="7"/>
  <c r="O245" i="7"/>
  <c r="I245" i="7"/>
  <c r="V240" i="7"/>
  <c r="P240" i="7"/>
  <c r="J240" i="7"/>
  <c r="D240" i="7"/>
  <c r="W235" i="7"/>
  <c r="Q235" i="7"/>
  <c r="K235" i="7"/>
  <c r="E235" i="7"/>
  <c r="X230" i="7"/>
  <c r="R230" i="7"/>
  <c r="L230" i="7"/>
  <c r="F230" i="7"/>
  <c r="Y225" i="7"/>
  <c r="S225" i="7"/>
  <c r="M225" i="7"/>
  <c r="G225" i="7"/>
  <c r="Z220" i="7"/>
  <c r="T220" i="7"/>
  <c r="N220" i="7"/>
  <c r="H220" i="7"/>
  <c r="AA215" i="7"/>
  <c r="U215" i="7"/>
  <c r="O215" i="7"/>
  <c r="I215" i="7"/>
  <c r="V210" i="7"/>
  <c r="P210" i="7"/>
  <c r="J210" i="7"/>
  <c r="D210" i="7"/>
  <c r="W205" i="7"/>
  <c r="Q205" i="7"/>
  <c r="K205" i="7"/>
  <c r="E205" i="7"/>
  <c r="X200" i="7"/>
  <c r="R200" i="7"/>
  <c r="L200" i="7"/>
  <c r="F200" i="7"/>
  <c r="Y195" i="7"/>
  <c r="S195" i="7"/>
  <c r="M195" i="7"/>
  <c r="G195" i="7"/>
  <c r="Z190" i="7"/>
  <c r="T190" i="7"/>
  <c r="N190" i="7"/>
  <c r="H190" i="7"/>
  <c r="AA185" i="7"/>
  <c r="U185" i="7"/>
  <c r="O185" i="7"/>
  <c r="I185" i="7"/>
  <c r="V180" i="7"/>
  <c r="V176" i="7" s="1"/>
  <c r="P180" i="7"/>
  <c r="P176" i="7" s="1"/>
  <c r="J180" i="7"/>
  <c r="J176" i="7" s="1"/>
  <c r="D180" i="7"/>
  <c r="D176" i="7" s="1"/>
  <c r="W175" i="7"/>
  <c r="W171" i="7" s="1"/>
  <c r="Q175" i="7"/>
  <c r="Q171" i="7" s="1"/>
  <c r="K175" i="7"/>
  <c r="K171" i="7" s="1"/>
  <c r="E175" i="7"/>
  <c r="E171" i="7" s="1"/>
  <c r="X170" i="7"/>
  <c r="X166" i="7" s="1"/>
  <c r="R170" i="7"/>
  <c r="R166" i="7" s="1"/>
  <c r="L170" i="7"/>
  <c r="L166" i="7" s="1"/>
  <c r="F170" i="7"/>
  <c r="F166" i="7" s="1"/>
  <c r="Y161" i="7"/>
  <c r="S161" i="7"/>
  <c r="M161" i="7"/>
  <c r="G161" i="7"/>
  <c r="Z156" i="7"/>
  <c r="T156" i="7"/>
  <c r="N156" i="7"/>
  <c r="H156" i="7"/>
  <c r="AA151" i="7"/>
  <c r="U151" i="7"/>
  <c r="O151" i="7"/>
  <c r="I151" i="7"/>
  <c r="V146" i="7"/>
  <c r="P146" i="7"/>
  <c r="J146" i="7"/>
  <c r="D146" i="7"/>
  <c r="W141" i="7"/>
  <c r="Q141" i="7"/>
  <c r="K141" i="7"/>
  <c r="E141" i="7"/>
  <c r="X136" i="7"/>
  <c r="R136" i="7"/>
  <c r="L136" i="7"/>
  <c r="F136" i="7"/>
  <c r="Y131" i="7"/>
  <c r="S131" i="7"/>
  <c r="M131" i="7"/>
  <c r="G131" i="7"/>
  <c r="Z126" i="7"/>
  <c r="T126" i="7"/>
  <c r="N126" i="7"/>
  <c r="H126" i="7"/>
  <c r="AA121" i="7"/>
  <c r="U121" i="7"/>
  <c r="O121" i="7"/>
  <c r="I121" i="7"/>
  <c r="V116" i="7"/>
  <c r="P116" i="7"/>
  <c r="J116" i="7"/>
  <c r="D116" i="7"/>
  <c r="W111" i="7"/>
  <c r="Q111" i="7"/>
  <c r="K111" i="7"/>
  <c r="E111" i="7"/>
  <c r="X106" i="7"/>
  <c r="R106" i="7"/>
  <c r="L106" i="7"/>
  <c r="F106" i="7"/>
  <c r="Y101" i="7"/>
  <c r="S101" i="7"/>
  <c r="M101" i="7"/>
  <c r="G101" i="7"/>
  <c r="Z96" i="7"/>
  <c r="T96" i="7"/>
  <c r="N96" i="7"/>
  <c r="H96" i="7"/>
  <c r="AA91" i="7"/>
  <c r="U91" i="7"/>
  <c r="O91" i="7"/>
  <c r="I91" i="7"/>
  <c r="AA638" i="7"/>
  <c r="U638" i="7"/>
  <c r="O638" i="7"/>
  <c r="I638" i="7"/>
  <c r="V633" i="7"/>
  <c r="P633" i="7"/>
  <c r="J633" i="7"/>
  <c r="D633" i="7"/>
  <c r="W628" i="7"/>
  <c r="Q628" i="7"/>
  <c r="K628" i="7"/>
  <c r="E628" i="7"/>
  <c r="X623" i="7"/>
  <c r="R623" i="7"/>
  <c r="L623" i="7"/>
  <c r="F623" i="7"/>
  <c r="Y618" i="7"/>
  <c r="S618" i="7"/>
  <c r="M618" i="7"/>
  <c r="G618" i="7"/>
  <c r="Z613" i="7"/>
  <c r="T613" i="7"/>
  <c r="N613" i="7"/>
  <c r="H613" i="7"/>
  <c r="AA608" i="7"/>
  <c r="U608" i="7"/>
  <c r="O608" i="7"/>
  <c r="I608" i="7"/>
  <c r="V603" i="7"/>
  <c r="P603" i="7"/>
  <c r="J603" i="7"/>
  <c r="D603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X563" i="7"/>
  <c r="R563" i="7"/>
  <c r="L563" i="7"/>
  <c r="F563" i="7"/>
  <c r="Y558" i="7"/>
  <c r="S558" i="7"/>
  <c r="M558" i="7"/>
  <c r="G558" i="7"/>
  <c r="Z553" i="7"/>
  <c r="T553" i="7"/>
  <c r="N553" i="7"/>
  <c r="H553" i="7"/>
  <c r="AA548" i="7"/>
  <c r="U548" i="7"/>
  <c r="O548" i="7"/>
  <c r="I548" i="7"/>
  <c r="V543" i="7"/>
  <c r="P543" i="7"/>
  <c r="J543" i="7"/>
  <c r="D543" i="7"/>
  <c r="W538" i="7"/>
  <c r="Q538" i="7"/>
  <c r="K538" i="7"/>
  <c r="E538" i="7"/>
  <c r="X533" i="7"/>
  <c r="R533" i="7"/>
  <c r="L533" i="7"/>
  <c r="F533" i="7"/>
  <c r="Y528" i="7"/>
  <c r="S528" i="7"/>
  <c r="M528" i="7"/>
  <c r="G528" i="7"/>
  <c r="Z523" i="7"/>
  <c r="T523" i="7"/>
  <c r="N523" i="7"/>
  <c r="H523" i="7"/>
  <c r="AA518" i="7"/>
  <c r="U518" i="7"/>
  <c r="O518" i="7"/>
  <c r="I518" i="7"/>
  <c r="V513" i="7"/>
  <c r="P513" i="7"/>
  <c r="J513" i="7"/>
  <c r="D513" i="7"/>
  <c r="W508" i="7"/>
  <c r="Q508" i="7"/>
  <c r="K508" i="7"/>
  <c r="E508" i="7"/>
  <c r="X503" i="7"/>
  <c r="R503" i="7"/>
  <c r="L503" i="7"/>
  <c r="F503" i="7"/>
  <c r="Y498" i="7"/>
  <c r="S498" i="7"/>
  <c r="M498" i="7"/>
  <c r="G498" i="7"/>
  <c r="Z493" i="7"/>
  <c r="T493" i="7"/>
  <c r="N493" i="7"/>
  <c r="H493" i="7"/>
  <c r="AA488" i="7"/>
  <c r="U488" i="7"/>
  <c r="O488" i="7"/>
  <c r="I488" i="7"/>
  <c r="V479" i="7"/>
  <c r="P479" i="7"/>
  <c r="J479" i="7"/>
  <c r="D479" i="7"/>
  <c r="W474" i="7"/>
  <c r="Q474" i="7"/>
  <c r="K474" i="7"/>
  <c r="E474" i="7"/>
  <c r="X469" i="7"/>
  <c r="R469" i="7"/>
  <c r="L469" i="7"/>
  <c r="F469" i="7"/>
  <c r="Y464" i="7"/>
  <c r="S464" i="7"/>
  <c r="M464" i="7"/>
  <c r="G464" i="7"/>
  <c r="Z459" i="7"/>
  <c r="T459" i="7"/>
  <c r="N459" i="7"/>
  <c r="H459" i="7"/>
  <c r="AA454" i="7"/>
  <c r="U454" i="7"/>
  <c r="O454" i="7"/>
  <c r="I454" i="7"/>
  <c r="V449" i="7"/>
  <c r="P449" i="7"/>
  <c r="J449" i="7"/>
  <c r="D449" i="7"/>
  <c r="W444" i="7"/>
  <c r="Q444" i="7"/>
  <c r="K444" i="7"/>
  <c r="E444" i="7"/>
  <c r="X439" i="7"/>
  <c r="R439" i="7"/>
  <c r="L439" i="7"/>
  <c r="F439" i="7"/>
  <c r="Y434" i="7"/>
  <c r="S434" i="7"/>
  <c r="M434" i="7"/>
  <c r="G434" i="7"/>
  <c r="Z429" i="7"/>
  <c r="T429" i="7"/>
  <c r="N429" i="7"/>
  <c r="H429" i="7"/>
  <c r="AA424" i="7"/>
  <c r="U424" i="7"/>
  <c r="O424" i="7"/>
  <c r="I424" i="7"/>
  <c r="V419" i="7"/>
  <c r="P419" i="7"/>
  <c r="J419" i="7"/>
  <c r="D419" i="7"/>
  <c r="W414" i="7"/>
  <c r="Q414" i="7"/>
  <c r="K414" i="7"/>
  <c r="E414" i="7"/>
  <c r="X409" i="7"/>
  <c r="R409" i="7"/>
  <c r="L409" i="7"/>
  <c r="F409" i="7"/>
  <c r="Y404" i="7"/>
  <c r="S404" i="7"/>
  <c r="M404" i="7"/>
  <c r="G404" i="7"/>
  <c r="Z399" i="7"/>
  <c r="T399" i="7"/>
  <c r="N399" i="7"/>
  <c r="H399" i="7"/>
  <c r="AA394" i="7"/>
  <c r="U394" i="7"/>
  <c r="O394" i="7"/>
  <c r="I394" i="7"/>
  <c r="V389" i="7"/>
  <c r="P389" i="7"/>
  <c r="J389" i="7"/>
  <c r="D389" i="7"/>
  <c r="W384" i="7"/>
  <c r="Q384" i="7"/>
  <c r="K384" i="7"/>
  <c r="E384" i="7"/>
  <c r="X379" i="7"/>
  <c r="R379" i="7"/>
  <c r="L379" i="7"/>
  <c r="F379" i="7"/>
  <c r="Y374" i="7"/>
  <c r="S374" i="7"/>
  <c r="M374" i="7"/>
  <c r="G374" i="7"/>
  <c r="Z369" i="7"/>
  <c r="T369" i="7"/>
  <c r="N369" i="7"/>
  <c r="H369" i="7"/>
  <c r="AA364" i="7"/>
  <c r="U364" i="7"/>
  <c r="O364" i="7"/>
  <c r="I364" i="7"/>
  <c r="V359" i="7"/>
  <c r="P359" i="7"/>
  <c r="J359" i="7"/>
  <c r="D359" i="7"/>
  <c r="W354" i="7"/>
  <c r="Q354" i="7"/>
  <c r="K354" i="7"/>
  <c r="E354" i="7"/>
  <c r="X349" i="7"/>
  <c r="R349" i="7"/>
  <c r="L349" i="7"/>
  <c r="F349" i="7"/>
  <c r="Y344" i="7"/>
  <c r="S344" i="7"/>
  <c r="M344" i="7"/>
  <c r="G344" i="7"/>
  <c r="Z339" i="7"/>
  <c r="T339" i="7"/>
  <c r="N339" i="7"/>
  <c r="H339" i="7"/>
  <c r="AA334" i="7"/>
  <c r="U334" i="7"/>
  <c r="O334" i="7"/>
  <c r="I334" i="7"/>
  <c r="V329" i="7"/>
  <c r="P329" i="7"/>
  <c r="J329" i="7"/>
  <c r="D329" i="7"/>
  <c r="D325" i="7" s="1"/>
  <c r="W320" i="7"/>
  <c r="Q320" i="7"/>
  <c r="K320" i="7"/>
  <c r="E320" i="7"/>
  <c r="X315" i="7"/>
  <c r="R315" i="7"/>
  <c r="L315" i="7"/>
  <c r="F315" i="7"/>
  <c r="Y310" i="7"/>
  <c r="S310" i="7"/>
  <c r="M310" i="7"/>
  <c r="G310" i="7"/>
  <c r="Z305" i="7"/>
  <c r="T305" i="7"/>
  <c r="N305" i="7"/>
  <c r="H305" i="7"/>
  <c r="AA300" i="7"/>
  <c r="U300" i="7"/>
  <c r="O300" i="7"/>
  <c r="I300" i="7"/>
  <c r="V295" i="7"/>
  <c r="P295" i="7"/>
  <c r="J295" i="7"/>
  <c r="D295" i="7"/>
  <c r="W290" i="7"/>
  <c r="Q290" i="7"/>
  <c r="K290" i="7"/>
  <c r="E290" i="7"/>
  <c r="X285" i="7"/>
  <c r="R285" i="7"/>
  <c r="L285" i="7"/>
  <c r="F285" i="7"/>
  <c r="Y280" i="7"/>
  <c r="S280" i="7"/>
  <c r="M280" i="7"/>
  <c r="G280" i="7"/>
  <c r="Z275" i="7"/>
  <c r="T275" i="7"/>
  <c r="N275" i="7"/>
  <c r="H275" i="7"/>
  <c r="AA270" i="7"/>
  <c r="U270" i="7"/>
  <c r="O270" i="7"/>
  <c r="I270" i="7"/>
  <c r="V265" i="7"/>
  <c r="P265" i="7"/>
  <c r="J265" i="7"/>
  <c r="D265" i="7"/>
  <c r="W260" i="7"/>
  <c r="Q260" i="7"/>
  <c r="K260" i="7"/>
  <c r="E260" i="7"/>
  <c r="X255" i="7"/>
  <c r="R255" i="7"/>
  <c r="L255" i="7"/>
  <c r="F255" i="7"/>
  <c r="Y250" i="7"/>
  <c r="S250" i="7"/>
  <c r="M250" i="7"/>
  <c r="G250" i="7"/>
  <c r="Z245" i="7"/>
  <c r="T245" i="7"/>
  <c r="N245" i="7"/>
  <c r="H245" i="7"/>
  <c r="AA240" i="7"/>
  <c r="U240" i="7"/>
  <c r="O240" i="7"/>
  <c r="I240" i="7"/>
  <c r="V235" i="7"/>
  <c r="P235" i="7"/>
  <c r="J235" i="7"/>
  <c r="D235" i="7"/>
  <c r="W230" i="7"/>
  <c r="Q230" i="7"/>
  <c r="K230" i="7"/>
  <c r="E230" i="7"/>
  <c r="X225" i="7"/>
  <c r="R225" i="7"/>
  <c r="L225" i="7"/>
  <c r="F225" i="7"/>
  <c r="Y220" i="7"/>
  <c r="S220" i="7"/>
  <c r="M220" i="7"/>
  <c r="G220" i="7"/>
  <c r="Z215" i="7"/>
  <c r="T215" i="7"/>
  <c r="N215" i="7"/>
  <c r="H215" i="7"/>
  <c r="AA210" i="7"/>
  <c r="U210" i="7"/>
  <c r="O210" i="7"/>
  <c r="I210" i="7"/>
  <c r="V205" i="7"/>
  <c r="P205" i="7"/>
  <c r="J205" i="7"/>
  <c r="D205" i="7"/>
  <c r="W200" i="7"/>
  <c r="Q200" i="7"/>
  <c r="K200" i="7"/>
  <c r="E200" i="7"/>
  <c r="X195" i="7"/>
  <c r="R195" i="7"/>
  <c r="L195" i="7"/>
  <c r="F195" i="7"/>
  <c r="Y190" i="7"/>
  <c r="S190" i="7"/>
  <c r="M190" i="7"/>
  <c r="G190" i="7"/>
  <c r="Z185" i="7"/>
  <c r="T185" i="7"/>
  <c r="N185" i="7"/>
  <c r="H185" i="7"/>
  <c r="AA180" i="7"/>
  <c r="AA176" i="7" s="1"/>
  <c r="U180" i="7"/>
  <c r="U176" i="7" s="1"/>
  <c r="O180" i="7"/>
  <c r="O176" i="7" s="1"/>
  <c r="I180" i="7"/>
  <c r="I176" i="7" s="1"/>
  <c r="V175" i="7"/>
  <c r="V171" i="7" s="1"/>
  <c r="P175" i="7"/>
  <c r="P171" i="7" s="1"/>
  <c r="J175" i="7"/>
  <c r="J171" i="7" s="1"/>
  <c r="D175" i="7"/>
  <c r="D171" i="7" s="1"/>
  <c r="W170" i="7"/>
  <c r="W166" i="7" s="1"/>
  <c r="Q170" i="7"/>
  <c r="Q166" i="7" s="1"/>
  <c r="K170" i="7"/>
  <c r="K166" i="7" s="1"/>
  <c r="E170" i="7"/>
  <c r="E166" i="7" s="1"/>
  <c r="X161" i="7"/>
  <c r="R161" i="7"/>
  <c r="L161" i="7"/>
  <c r="F161" i="7"/>
  <c r="Y156" i="7"/>
  <c r="S156" i="7"/>
  <c r="M156" i="7"/>
  <c r="G156" i="7"/>
  <c r="Z151" i="7"/>
  <c r="T151" i="7"/>
  <c r="N151" i="7"/>
  <c r="H151" i="7"/>
  <c r="AA146" i="7"/>
  <c r="U146" i="7"/>
  <c r="O146" i="7"/>
  <c r="I146" i="7"/>
  <c r="V141" i="7"/>
  <c r="P141" i="7"/>
  <c r="J141" i="7"/>
  <c r="D141" i="7"/>
  <c r="W136" i="7"/>
  <c r="Q136" i="7"/>
  <c r="K136" i="7"/>
  <c r="E136" i="7"/>
  <c r="X131" i="7"/>
  <c r="R131" i="7"/>
  <c r="L131" i="7"/>
  <c r="F131" i="7"/>
  <c r="Y126" i="7"/>
  <c r="S126" i="7"/>
  <c r="M126" i="7"/>
  <c r="G126" i="7"/>
  <c r="Z121" i="7"/>
  <c r="T121" i="7"/>
  <c r="N121" i="7"/>
  <c r="H121" i="7"/>
  <c r="AA116" i="7"/>
  <c r="U116" i="7"/>
  <c r="O116" i="7"/>
  <c r="I116" i="7"/>
  <c r="V111" i="7"/>
  <c r="P111" i="7"/>
  <c r="J111" i="7"/>
  <c r="D111" i="7"/>
  <c r="W106" i="7"/>
  <c r="Q106" i="7"/>
  <c r="K106" i="7"/>
  <c r="E106" i="7"/>
  <c r="X101" i="7"/>
  <c r="R101" i="7"/>
  <c r="L101" i="7"/>
  <c r="F101" i="7"/>
  <c r="Y96" i="7"/>
  <c r="S96" i="7"/>
  <c r="M96" i="7"/>
  <c r="G96" i="7"/>
  <c r="Z91" i="7"/>
  <c r="T91" i="7"/>
  <c r="N91" i="7"/>
  <c r="H91" i="7"/>
  <c r="AA86" i="7"/>
  <c r="U86" i="7"/>
  <c r="O86" i="7"/>
  <c r="I86" i="7"/>
  <c r="Z638" i="7"/>
  <c r="T638" i="7"/>
  <c r="N638" i="7"/>
  <c r="H638" i="7"/>
  <c r="AA633" i="7"/>
  <c r="U633" i="7"/>
  <c r="O633" i="7"/>
  <c r="I633" i="7"/>
  <c r="V628" i="7"/>
  <c r="P628" i="7"/>
  <c r="J628" i="7"/>
  <c r="D628" i="7"/>
  <c r="W623" i="7"/>
  <c r="Q623" i="7"/>
  <c r="K623" i="7"/>
  <c r="E623" i="7"/>
  <c r="X618" i="7"/>
  <c r="R618" i="7"/>
  <c r="L618" i="7"/>
  <c r="F618" i="7"/>
  <c r="Y613" i="7"/>
  <c r="S613" i="7"/>
  <c r="M613" i="7"/>
  <c r="G613" i="7"/>
  <c r="Z608" i="7"/>
  <c r="T608" i="7"/>
  <c r="N608" i="7"/>
  <c r="H608" i="7"/>
  <c r="AA603" i="7"/>
  <c r="U603" i="7"/>
  <c r="O603" i="7"/>
  <c r="I603" i="7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E563" i="7"/>
  <c r="X558" i="7"/>
  <c r="R558" i="7"/>
  <c r="L558" i="7"/>
  <c r="F558" i="7"/>
  <c r="Y553" i="7"/>
  <c r="S553" i="7"/>
  <c r="M553" i="7"/>
  <c r="G553" i="7"/>
  <c r="Z548" i="7"/>
  <c r="T548" i="7"/>
  <c r="N548" i="7"/>
  <c r="H548" i="7"/>
  <c r="AA543" i="7"/>
  <c r="U543" i="7"/>
  <c r="O543" i="7"/>
  <c r="I543" i="7"/>
  <c r="V538" i="7"/>
  <c r="P538" i="7"/>
  <c r="J538" i="7"/>
  <c r="D538" i="7"/>
  <c r="W533" i="7"/>
  <c r="Q533" i="7"/>
  <c r="K533" i="7"/>
  <c r="E533" i="7"/>
  <c r="X528" i="7"/>
  <c r="R528" i="7"/>
  <c r="L528" i="7"/>
  <c r="F528" i="7"/>
  <c r="Y523" i="7"/>
  <c r="S523" i="7"/>
  <c r="M523" i="7"/>
  <c r="G523" i="7"/>
  <c r="Z518" i="7"/>
  <c r="T518" i="7"/>
  <c r="N518" i="7"/>
  <c r="H518" i="7"/>
  <c r="AA513" i="7"/>
  <c r="U513" i="7"/>
  <c r="O513" i="7"/>
  <c r="I513" i="7"/>
  <c r="V508" i="7"/>
  <c r="P508" i="7"/>
  <c r="J508" i="7"/>
  <c r="D508" i="7"/>
  <c r="W503" i="7"/>
  <c r="Q503" i="7"/>
  <c r="K503" i="7"/>
  <c r="E503" i="7"/>
  <c r="X498" i="7"/>
  <c r="R498" i="7"/>
  <c r="L498" i="7"/>
  <c r="F498" i="7"/>
  <c r="Y493" i="7"/>
  <c r="S493" i="7"/>
  <c r="M493" i="7"/>
  <c r="G493" i="7"/>
  <c r="Z488" i="7"/>
  <c r="T488" i="7"/>
  <c r="N488" i="7"/>
  <c r="H488" i="7"/>
  <c r="AA479" i="7"/>
  <c r="U479" i="7"/>
  <c r="O479" i="7"/>
  <c r="I479" i="7"/>
  <c r="V474" i="7"/>
  <c r="P474" i="7"/>
  <c r="J474" i="7"/>
  <c r="D474" i="7"/>
  <c r="W469" i="7"/>
  <c r="Q469" i="7"/>
  <c r="K469" i="7"/>
  <c r="E469" i="7"/>
  <c r="X464" i="7"/>
  <c r="R464" i="7"/>
  <c r="L464" i="7"/>
  <c r="F464" i="7"/>
  <c r="Y459" i="7"/>
  <c r="S459" i="7"/>
  <c r="M459" i="7"/>
  <c r="G459" i="7"/>
  <c r="Z454" i="7"/>
  <c r="T454" i="7"/>
  <c r="N454" i="7"/>
  <c r="H454" i="7"/>
  <c r="AA449" i="7"/>
  <c r="U449" i="7"/>
  <c r="O449" i="7"/>
  <c r="I449" i="7"/>
  <c r="V444" i="7"/>
  <c r="P444" i="7"/>
  <c r="J444" i="7"/>
  <c r="D444" i="7"/>
  <c r="W439" i="7"/>
  <c r="Q439" i="7"/>
  <c r="K439" i="7"/>
  <c r="E439" i="7"/>
  <c r="X434" i="7"/>
  <c r="R434" i="7"/>
  <c r="L434" i="7"/>
  <c r="F434" i="7"/>
  <c r="Y429" i="7"/>
  <c r="S429" i="7"/>
  <c r="M429" i="7"/>
  <c r="G429" i="7"/>
  <c r="Z424" i="7"/>
  <c r="T424" i="7"/>
  <c r="N424" i="7"/>
  <c r="H424" i="7"/>
  <c r="AA419" i="7"/>
  <c r="U419" i="7"/>
  <c r="O419" i="7"/>
  <c r="I419" i="7"/>
  <c r="V414" i="7"/>
  <c r="P414" i="7"/>
  <c r="J414" i="7"/>
  <c r="D414" i="7"/>
  <c r="W409" i="7"/>
  <c r="Q409" i="7"/>
  <c r="K409" i="7"/>
  <c r="E409" i="7"/>
  <c r="X404" i="7"/>
  <c r="R404" i="7"/>
  <c r="L404" i="7"/>
  <c r="F404" i="7"/>
  <c r="Y399" i="7"/>
  <c r="S399" i="7"/>
  <c r="M399" i="7"/>
  <c r="G399" i="7"/>
  <c r="Z394" i="7"/>
  <c r="T394" i="7"/>
  <c r="N394" i="7"/>
  <c r="H394" i="7"/>
  <c r="AA389" i="7"/>
  <c r="U389" i="7"/>
  <c r="O389" i="7"/>
  <c r="I389" i="7"/>
  <c r="V384" i="7"/>
  <c r="P384" i="7"/>
  <c r="J384" i="7"/>
  <c r="D384" i="7"/>
  <c r="W379" i="7"/>
  <c r="Q379" i="7"/>
  <c r="K379" i="7"/>
  <c r="E379" i="7"/>
  <c r="X374" i="7"/>
  <c r="R374" i="7"/>
  <c r="L374" i="7"/>
  <c r="F374" i="7"/>
  <c r="Y369" i="7"/>
  <c r="S369" i="7"/>
  <c r="M369" i="7"/>
  <c r="G369" i="7"/>
  <c r="Z364" i="7"/>
  <c r="T364" i="7"/>
  <c r="N364" i="7"/>
  <c r="H364" i="7"/>
  <c r="AA359" i="7"/>
  <c r="U359" i="7"/>
  <c r="O359" i="7"/>
  <c r="I359" i="7"/>
  <c r="V354" i="7"/>
  <c r="P354" i="7"/>
  <c r="J354" i="7"/>
  <c r="D354" i="7"/>
  <c r="W349" i="7"/>
  <c r="Q349" i="7"/>
  <c r="K349" i="7"/>
  <c r="E349" i="7"/>
  <c r="X344" i="7"/>
  <c r="R344" i="7"/>
  <c r="L344" i="7"/>
  <c r="F344" i="7"/>
  <c r="Y339" i="7"/>
  <c r="S339" i="7"/>
  <c r="M339" i="7"/>
  <c r="G339" i="7"/>
  <c r="Z334" i="7"/>
  <c r="T334" i="7"/>
  <c r="N334" i="7"/>
  <c r="H334" i="7"/>
  <c r="AA329" i="7"/>
  <c r="U329" i="7"/>
  <c r="O329" i="7"/>
  <c r="I329" i="7"/>
  <c r="V320" i="7"/>
  <c r="P320" i="7"/>
  <c r="J320" i="7"/>
  <c r="D320" i="7"/>
  <c r="W315" i="7"/>
  <c r="Q315" i="7"/>
  <c r="K315" i="7"/>
  <c r="E315" i="7"/>
  <c r="X310" i="7"/>
  <c r="R310" i="7"/>
  <c r="L310" i="7"/>
  <c r="F310" i="7"/>
  <c r="Y305" i="7"/>
  <c r="S305" i="7"/>
  <c r="M305" i="7"/>
  <c r="G305" i="7"/>
  <c r="Z300" i="7"/>
  <c r="T300" i="7"/>
  <c r="N300" i="7"/>
  <c r="H300" i="7"/>
  <c r="AA295" i="7"/>
  <c r="U295" i="7"/>
  <c r="O295" i="7"/>
  <c r="I295" i="7"/>
  <c r="V290" i="7"/>
  <c r="P290" i="7"/>
  <c r="J290" i="7"/>
  <c r="D290" i="7"/>
  <c r="W285" i="7"/>
  <c r="Q285" i="7"/>
  <c r="K285" i="7"/>
  <c r="E285" i="7"/>
  <c r="X280" i="7"/>
  <c r="R280" i="7"/>
  <c r="L280" i="7"/>
  <c r="F280" i="7"/>
  <c r="Y275" i="7"/>
  <c r="S275" i="7"/>
  <c r="M275" i="7"/>
  <c r="G275" i="7"/>
  <c r="Z270" i="7"/>
  <c r="T270" i="7"/>
  <c r="N270" i="7"/>
  <c r="H270" i="7"/>
  <c r="AA265" i="7"/>
  <c r="U265" i="7"/>
  <c r="O265" i="7"/>
  <c r="I265" i="7"/>
  <c r="V260" i="7"/>
  <c r="P260" i="7"/>
  <c r="J260" i="7"/>
  <c r="D260" i="7"/>
  <c r="W255" i="7"/>
  <c r="Q255" i="7"/>
  <c r="K255" i="7"/>
  <c r="E255" i="7"/>
  <c r="X250" i="7"/>
  <c r="R250" i="7"/>
  <c r="L250" i="7"/>
  <c r="F250" i="7"/>
  <c r="Y245" i="7"/>
  <c r="S245" i="7"/>
  <c r="M245" i="7"/>
  <c r="G245" i="7"/>
  <c r="Z240" i="7"/>
  <c r="T240" i="7"/>
  <c r="N240" i="7"/>
  <c r="H240" i="7"/>
  <c r="AA235" i="7"/>
  <c r="U235" i="7"/>
  <c r="O235" i="7"/>
  <c r="I235" i="7"/>
  <c r="V230" i="7"/>
  <c r="P230" i="7"/>
  <c r="J230" i="7"/>
  <c r="D230" i="7"/>
  <c r="W225" i="7"/>
  <c r="Q225" i="7"/>
  <c r="K225" i="7"/>
  <c r="E225" i="7"/>
  <c r="X220" i="7"/>
  <c r="R220" i="7"/>
  <c r="L220" i="7"/>
  <c r="F220" i="7"/>
  <c r="Y215" i="7"/>
  <c r="S215" i="7"/>
  <c r="M215" i="7"/>
  <c r="G215" i="7"/>
  <c r="Z210" i="7"/>
  <c r="T210" i="7"/>
  <c r="N210" i="7"/>
  <c r="H210" i="7"/>
  <c r="AA205" i="7"/>
  <c r="U205" i="7"/>
  <c r="O205" i="7"/>
  <c r="I205" i="7"/>
  <c r="V200" i="7"/>
  <c r="P200" i="7"/>
  <c r="J200" i="7"/>
  <c r="D200" i="7"/>
  <c r="W195" i="7"/>
  <c r="Q195" i="7"/>
  <c r="K195" i="7"/>
  <c r="E195" i="7"/>
  <c r="X190" i="7"/>
  <c r="R190" i="7"/>
  <c r="L190" i="7"/>
  <c r="F190" i="7"/>
  <c r="Y185" i="7"/>
  <c r="S185" i="7"/>
  <c r="M185" i="7"/>
  <c r="G185" i="7"/>
  <c r="Z180" i="7"/>
  <c r="T180" i="7"/>
  <c r="N180" i="7"/>
  <c r="H180" i="7"/>
  <c r="AA175" i="7"/>
  <c r="U175" i="7"/>
  <c r="O175" i="7"/>
  <c r="I175" i="7"/>
  <c r="V170" i="7"/>
  <c r="P170" i="7"/>
  <c r="J170" i="7"/>
  <c r="D170" i="7"/>
  <c r="D166" i="7" s="1"/>
  <c r="W161" i="7"/>
  <c r="Q161" i="7"/>
  <c r="K161" i="7"/>
  <c r="E161" i="7"/>
  <c r="X156" i="7"/>
  <c r="R156" i="7"/>
  <c r="L156" i="7"/>
  <c r="F156" i="7"/>
  <c r="Y151" i="7"/>
  <c r="S151" i="7"/>
  <c r="M151" i="7"/>
  <c r="G151" i="7"/>
  <c r="Z146" i="7"/>
  <c r="T146" i="7"/>
  <c r="N146" i="7"/>
  <c r="H146" i="7"/>
  <c r="AA141" i="7"/>
  <c r="U141" i="7"/>
  <c r="O141" i="7"/>
  <c r="I141" i="7"/>
  <c r="V136" i="7"/>
  <c r="P136" i="7"/>
  <c r="J136" i="7"/>
  <c r="D136" i="7"/>
  <c r="W131" i="7"/>
  <c r="Q131" i="7"/>
  <c r="K131" i="7"/>
  <c r="E131" i="7"/>
  <c r="X126" i="7"/>
  <c r="R126" i="7"/>
  <c r="L126" i="7"/>
  <c r="F126" i="7"/>
  <c r="Y121" i="7"/>
  <c r="S121" i="7"/>
  <c r="M121" i="7"/>
  <c r="G121" i="7"/>
  <c r="Z116" i="7"/>
  <c r="T116" i="7"/>
  <c r="N116" i="7"/>
  <c r="H116" i="7"/>
  <c r="AA111" i="7"/>
  <c r="U111" i="7"/>
  <c r="O111" i="7"/>
  <c r="I111" i="7"/>
  <c r="V106" i="7"/>
  <c r="P106" i="7"/>
  <c r="J106" i="7"/>
  <c r="D106" i="7"/>
  <c r="W101" i="7"/>
  <c r="Q101" i="7"/>
  <c r="K101" i="7"/>
  <c r="E101" i="7"/>
  <c r="X96" i="7"/>
  <c r="R96" i="7"/>
  <c r="L96" i="7"/>
  <c r="F96" i="7"/>
  <c r="Y91" i="7"/>
  <c r="S91" i="7"/>
  <c r="M91" i="7"/>
  <c r="G91" i="7"/>
  <c r="Z86" i="7"/>
  <c r="T86" i="7"/>
  <c r="N86" i="7"/>
  <c r="H86" i="7"/>
  <c r="AA81" i="7"/>
  <c r="U81" i="7"/>
  <c r="O81" i="7"/>
  <c r="I81" i="7"/>
  <c r="V76" i="7"/>
  <c r="P76" i="7"/>
  <c r="J76" i="7"/>
  <c r="D76" i="7"/>
  <c r="W71" i="7"/>
  <c r="Q71" i="7"/>
  <c r="K71" i="7"/>
  <c r="E71" i="7"/>
  <c r="X66" i="7"/>
  <c r="R66" i="7"/>
  <c r="L66" i="7"/>
  <c r="F66" i="7"/>
  <c r="Y61" i="7"/>
  <c r="S61" i="7"/>
  <c r="M61" i="7"/>
  <c r="G61" i="7"/>
  <c r="Z56" i="7"/>
  <c r="T56" i="7"/>
  <c r="N56" i="7"/>
  <c r="H56" i="7"/>
  <c r="J11" i="7"/>
  <c r="P11" i="7"/>
  <c r="V11" i="7"/>
  <c r="I14" i="7"/>
  <c r="I12" i="7" s="1"/>
  <c r="O14" i="7"/>
  <c r="U14" i="7"/>
  <c r="AA14" i="7"/>
  <c r="I16" i="7"/>
  <c r="O16" i="7"/>
  <c r="U16" i="7"/>
  <c r="AA16" i="7"/>
  <c r="H19" i="7"/>
  <c r="N19" i="7"/>
  <c r="T19" i="7"/>
  <c r="T17" i="7" s="1"/>
  <c r="Z19" i="7"/>
  <c r="H21" i="7"/>
  <c r="N21" i="7"/>
  <c r="T21" i="7"/>
  <c r="Z21" i="7"/>
  <c r="G24" i="7"/>
  <c r="G22" i="7" s="1"/>
  <c r="M24" i="7"/>
  <c r="M22" i="7" s="1"/>
  <c r="S24" i="7"/>
  <c r="S22" i="7" s="1"/>
  <c r="Y24" i="7"/>
  <c r="G26" i="7"/>
  <c r="M26" i="7"/>
  <c r="S26" i="7"/>
  <c r="Y26" i="7"/>
  <c r="F29" i="7"/>
  <c r="F27" i="7" s="1"/>
  <c r="L29" i="7"/>
  <c r="R29" i="7"/>
  <c r="X29" i="7"/>
  <c r="F31" i="7"/>
  <c r="L31" i="7"/>
  <c r="R31" i="7"/>
  <c r="X31" i="7"/>
  <c r="G34" i="7"/>
  <c r="N34" i="7"/>
  <c r="U34" i="7"/>
  <c r="D36" i="7"/>
  <c r="L36" i="7"/>
  <c r="S36" i="7"/>
  <c r="Z36" i="7"/>
  <c r="F39" i="7"/>
  <c r="M39" i="7"/>
  <c r="T39" i="7"/>
  <c r="AA39" i="7"/>
  <c r="K41" i="7"/>
  <c r="R41" i="7"/>
  <c r="Y41" i="7"/>
  <c r="D44" i="7"/>
  <c r="K44" i="7"/>
  <c r="R44" i="7"/>
  <c r="Y44" i="7"/>
  <c r="H46" i="7"/>
  <c r="P46" i="7"/>
  <c r="W46" i="7"/>
  <c r="J49" i="7"/>
  <c r="Q49" i="7"/>
  <c r="X49" i="7"/>
  <c r="G51" i="7"/>
  <c r="O51" i="7"/>
  <c r="V51" i="7"/>
  <c r="J54" i="7"/>
  <c r="D56" i="7"/>
  <c r="V56" i="7"/>
  <c r="I59" i="7"/>
  <c r="AA59" i="7"/>
  <c r="U61" i="7"/>
  <c r="G64" i="7"/>
  <c r="Y64" i="7"/>
  <c r="Y62" i="7" s="1"/>
  <c r="S66" i="7"/>
  <c r="S69" i="7"/>
  <c r="M71" i="7"/>
  <c r="Q74" i="7"/>
  <c r="K76" i="7"/>
  <c r="K79" i="7"/>
  <c r="E81" i="7"/>
  <c r="W81" i="7"/>
  <c r="J84" i="7"/>
  <c r="D86" i="7"/>
  <c r="Y634" i="7"/>
  <c r="F24" i="4"/>
  <c r="D26" i="4"/>
  <c r="D13" i="5"/>
  <c r="D25" i="5"/>
  <c r="F36" i="5"/>
  <c r="D43" i="5"/>
  <c r="F47" i="5"/>
  <c r="D52" i="5"/>
  <c r="F53" i="5"/>
  <c r="D59" i="5"/>
  <c r="F63" i="5"/>
  <c r="F71" i="5"/>
  <c r="D76" i="5"/>
  <c r="D74" i="5" s="1"/>
  <c r="F87" i="5"/>
  <c r="D92" i="5"/>
  <c r="D90" i="5" s="1"/>
  <c r="H9" i="6"/>
  <c r="N9" i="6"/>
  <c r="N7" i="6" s="1"/>
  <c r="T9" i="6"/>
  <c r="T7" i="6" s="1"/>
  <c r="Z9" i="6"/>
  <c r="Z7" i="6" s="1"/>
  <c r="H11" i="6"/>
  <c r="N11" i="6"/>
  <c r="T11" i="6"/>
  <c r="Z11" i="6"/>
  <c r="G14" i="6"/>
  <c r="G12" i="6" s="1"/>
  <c r="M14" i="6"/>
  <c r="M12" i="6" s="1"/>
  <c r="S14" i="6"/>
  <c r="Y14" i="6"/>
  <c r="G16" i="6"/>
  <c r="M16" i="6"/>
  <c r="S16" i="6"/>
  <c r="Y16" i="6"/>
  <c r="F19" i="6"/>
  <c r="L19" i="6"/>
  <c r="R19" i="6"/>
  <c r="X19" i="6"/>
  <c r="X17" i="6" s="1"/>
  <c r="F21" i="6"/>
  <c r="L21" i="6"/>
  <c r="R21" i="6"/>
  <c r="X21" i="6"/>
  <c r="E24" i="6"/>
  <c r="K24" i="6"/>
  <c r="K22" i="6" s="1"/>
  <c r="Q24" i="6"/>
  <c r="Q22" i="6" s="1"/>
  <c r="W24" i="6"/>
  <c r="W22" i="6" s="1"/>
  <c r="E26" i="6"/>
  <c r="K26" i="6"/>
  <c r="Q26" i="6"/>
  <c r="W26" i="6"/>
  <c r="D29" i="6"/>
  <c r="D27" i="6" s="1"/>
  <c r="J29" i="6"/>
  <c r="J27" i="6" s="1"/>
  <c r="P29" i="6"/>
  <c r="V29" i="6"/>
  <c r="D31" i="6"/>
  <c r="J31" i="6"/>
  <c r="P31" i="6"/>
  <c r="V31" i="6"/>
  <c r="I34" i="6"/>
  <c r="O34" i="6"/>
  <c r="U34" i="6"/>
  <c r="AA34" i="6"/>
  <c r="AA32" i="6" s="1"/>
  <c r="I36" i="6"/>
  <c r="O36" i="6"/>
  <c r="U36" i="6"/>
  <c r="AA36" i="6"/>
  <c r="H39" i="6"/>
  <c r="N39" i="6"/>
  <c r="N37" i="6" s="1"/>
  <c r="T39" i="6"/>
  <c r="T37" i="6" s="1"/>
  <c r="Z39" i="6"/>
  <c r="Z37" i="6" s="1"/>
  <c r="H41" i="6"/>
  <c r="N41" i="6"/>
  <c r="T41" i="6"/>
  <c r="Z41" i="6"/>
  <c r="G44" i="6"/>
  <c r="G42" i="6" s="1"/>
  <c r="M44" i="6"/>
  <c r="M42" i="6" s="1"/>
  <c r="S44" i="6"/>
  <c r="Y44" i="6"/>
  <c r="G46" i="6"/>
  <c r="M46" i="6"/>
  <c r="S46" i="6"/>
  <c r="Y46" i="6"/>
  <c r="F49" i="6"/>
  <c r="L49" i="6"/>
  <c r="R49" i="6"/>
  <c r="X49" i="6"/>
  <c r="X47" i="6" s="1"/>
  <c r="F51" i="6"/>
  <c r="L51" i="6"/>
  <c r="R51" i="6"/>
  <c r="X51" i="6"/>
  <c r="E54" i="6"/>
  <c r="K54" i="6"/>
  <c r="K52" i="6" s="1"/>
  <c r="Q54" i="6"/>
  <c r="Q52" i="6" s="1"/>
  <c r="W54" i="6"/>
  <c r="W52" i="6" s="1"/>
  <c r="E56" i="6"/>
  <c r="K56" i="6"/>
  <c r="Q56" i="6"/>
  <c r="W56" i="6"/>
  <c r="D59" i="6"/>
  <c r="D57" i="6" s="1"/>
  <c r="J59" i="6"/>
  <c r="J57" i="6" s="1"/>
  <c r="P59" i="6"/>
  <c r="V59" i="6"/>
  <c r="D61" i="6"/>
  <c r="J61" i="6"/>
  <c r="P61" i="6"/>
  <c r="V61" i="6"/>
  <c r="I64" i="6"/>
  <c r="O64" i="6"/>
  <c r="U64" i="6"/>
  <c r="AA64" i="6"/>
  <c r="AA62" i="6" s="1"/>
  <c r="I66" i="6"/>
  <c r="O66" i="6"/>
  <c r="U66" i="6"/>
  <c r="AA66" i="6"/>
  <c r="H69" i="6"/>
  <c r="N69" i="6"/>
  <c r="N67" i="6" s="1"/>
  <c r="T69" i="6"/>
  <c r="T67" i="6" s="1"/>
  <c r="Z69" i="6"/>
  <c r="Z67" i="6" s="1"/>
  <c r="H71" i="6"/>
  <c r="N71" i="6"/>
  <c r="T71" i="6"/>
  <c r="Z71" i="6"/>
  <c r="G74" i="6"/>
  <c r="G72" i="6" s="1"/>
  <c r="M74" i="6"/>
  <c r="M72" i="6" s="1"/>
  <c r="S74" i="6"/>
  <c r="Y74" i="6"/>
  <c r="G76" i="6"/>
  <c r="M76" i="6"/>
  <c r="S76" i="6"/>
  <c r="Y76" i="6"/>
  <c r="F79" i="6"/>
  <c r="L79" i="6"/>
  <c r="R79" i="6"/>
  <c r="X79" i="6"/>
  <c r="X77" i="6" s="1"/>
  <c r="F81" i="6"/>
  <c r="L81" i="6"/>
  <c r="R81" i="6"/>
  <c r="X81" i="6"/>
  <c r="E84" i="6"/>
  <c r="K84" i="6"/>
  <c r="K82" i="6" s="1"/>
  <c r="Q84" i="6"/>
  <c r="Q82" i="6" s="1"/>
  <c r="W84" i="6"/>
  <c r="W82" i="6" s="1"/>
  <c r="E86" i="6"/>
  <c r="K86" i="6"/>
  <c r="Q86" i="6"/>
  <c r="W86" i="6"/>
  <c r="D89" i="6"/>
  <c r="D87" i="6" s="1"/>
  <c r="J89" i="6"/>
  <c r="J87" i="6" s="1"/>
  <c r="P89" i="6"/>
  <c r="V89" i="6"/>
  <c r="D91" i="6"/>
  <c r="J91" i="6"/>
  <c r="P91" i="6"/>
  <c r="V91" i="6"/>
  <c r="I94" i="6"/>
  <c r="O94" i="6"/>
  <c r="U94" i="6"/>
  <c r="AA94" i="6"/>
  <c r="AA92" i="6" s="1"/>
  <c r="I96" i="6"/>
  <c r="O96" i="6"/>
  <c r="U96" i="6"/>
  <c r="AA96" i="6"/>
  <c r="H99" i="6"/>
  <c r="N99" i="6"/>
  <c r="N97" i="6" s="1"/>
  <c r="T99" i="6"/>
  <c r="T97" i="6" s="1"/>
  <c r="Z99" i="6"/>
  <c r="Z97" i="6" s="1"/>
  <c r="H101" i="6"/>
  <c r="N101" i="6"/>
  <c r="T101" i="6"/>
  <c r="Z101" i="6"/>
  <c r="G104" i="6"/>
  <c r="G102" i="6" s="1"/>
  <c r="M104" i="6"/>
  <c r="M102" i="6" s="1"/>
  <c r="S104" i="6"/>
  <c r="Y104" i="6"/>
  <c r="G106" i="6"/>
  <c r="M106" i="6"/>
  <c r="S106" i="6"/>
  <c r="Y106" i="6"/>
  <c r="F109" i="6"/>
  <c r="L109" i="6"/>
  <c r="R109" i="6"/>
  <c r="X109" i="6"/>
  <c r="X107" i="6" s="1"/>
  <c r="F111" i="6"/>
  <c r="L111" i="6"/>
  <c r="R111" i="6"/>
  <c r="X111" i="6"/>
  <c r="E114" i="6"/>
  <c r="K114" i="6"/>
  <c r="K112" i="6" s="1"/>
  <c r="Q114" i="6"/>
  <c r="Q112" i="6" s="1"/>
  <c r="W114" i="6"/>
  <c r="W112" i="6" s="1"/>
  <c r="E116" i="6"/>
  <c r="K116" i="6"/>
  <c r="Q116" i="6"/>
  <c r="W116" i="6"/>
  <c r="D119" i="6"/>
  <c r="D117" i="6" s="1"/>
  <c r="J119" i="6"/>
  <c r="J117" i="6" s="1"/>
  <c r="P119" i="6"/>
  <c r="V119" i="6"/>
  <c r="D121" i="6"/>
  <c r="J121" i="6"/>
  <c r="P121" i="6"/>
  <c r="V121" i="6"/>
  <c r="I124" i="6"/>
  <c r="O124" i="6"/>
  <c r="U124" i="6"/>
  <c r="AA124" i="6"/>
  <c r="AA122" i="6" s="1"/>
  <c r="I126" i="6"/>
  <c r="O126" i="6"/>
  <c r="U126" i="6"/>
  <c r="AA126" i="6"/>
  <c r="H129" i="6"/>
  <c r="N129" i="6"/>
  <c r="N127" i="6" s="1"/>
  <c r="T129" i="6"/>
  <c r="T127" i="6" s="1"/>
  <c r="Z129" i="6"/>
  <c r="Z127" i="6" s="1"/>
  <c r="H131" i="6"/>
  <c r="N131" i="6"/>
  <c r="T131" i="6"/>
  <c r="Z131" i="6"/>
  <c r="G134" i="6"/>
  <c r="G132" i="6" s="1"/>
  <c r="M134" i="6"/>
  <c r="M132" i="6" s="1"/>
  <c r="S134" i="6"/>
  <c r="Y134" i="6"/>
  <c r="G136" i="6"/>
  <c r="M136" i="6"/>
  <c r="S136" i="6"/>
  <c r="Y136" i="6"/>
  <c r="F139" i="6"/>
  <c r="L139" i="6"/>
  <c r="R139" i="6"/>
  <c r="X139" i="6"/>
  <c r="X137" i="6" s="1"/>
  <c r="F141" i="6"/>
  <c r="L141" i="6"/>
  <c r="R141" i="6"/>
  <c r="X141" i="6"/>
  <c r="E144" i="6"/>
  <c r="K144" i="6"/>
  <c r="K142" i="6" s="1"/>
  <c r="Q144" i="6"/>
  <c r="Q142" i="6" s="1"/>
  <c r="W144" i="6"/>
  <c r="W142" i="6" s="1"/>
  <c r="E146" i="6"/>
  <c r="K146" i="6"/>
  <c r="Q146" i="6"/>
  <c r="W146" i="6"/>
  <c r="D149" i="6"/>
  <c r="D147" i="6" s="1"/>
  <c r="J149" i="6"/>
  <c r="J147" i="6" s="1"/>
  <c r="P149" i="6"/>
  <c r="V149" i="6"/>
  <c r="D151" i="6"/>
  <c r="J151" i="6"/>
  <c r="P151" i="6"/>
  <c r="V151" i="6"/>
  <c r="I154" i="6"/>
  <c r="O154" i="6"/>
  <c r="U154" i="6"/>
  <c r="AA154" i="6"/>
  <c r="AA152" i="6" s="1"/>
  <c r="I156" i="6"/>
  <c r="O156" i="6"/>
  <c r="U156" i="6"/>
  <c r="AA156" i="6"/>
  <c r="H159" i="6"/>
  <c r="N159" i="6"/>
  <c r="N157" i="6" s="1"/>
  <c r="T159" i="6"/>
  <c r="T157" i="6" s="1"/>
  <c r="Z159" i="6"/>
  <c r="Z157" i="6" s="1"/>
  <c r="H161" i="6"/>
  <c r="N161" i="6"/>
  <c r="T161" i="6"/>
  <c r="Z161" i="6"/>
  <c r="G168" i="6"/>
  <c r="G166" i="6" s="1"/>
  <c r="M168" i="6"/>
  <c r="M166" i="6" s="1"/>
  <c r="S168" i="6"/>
  <c r="Y168" i="6"/>
  <c r="G170" i="6"/>
  <c r="M170" i="6"/>
  <c r="S170" i="6"/>
  <c r="Y170" i="6"/>
  <c r="F173" i="6"/>
  <c r="L173" i="6"/>
  <c r="R173" i="6"/>
  <c r="X173" i="6"/>
  <c r="X171" i="6" s="1"/>
  <c r="F175" i="6"/>
  <c r="L175" i="6"/>
  <c r="R175" i="6"/>
  <c r="X175" i="6"/>
  <c r="E178" i="6"/>
  <c r="K178" i="6"/>
  <c r="K176" i="6" s="1"/>
  <c r="Q178" i="6"/>
  <c r="Q176" i="6" s="1"/>
  <c r="W178" i="6"/>
  <c r="W176" i="6" s="1"/>
  <c r="E180" i="6"/>
  <c r="K180" i="6"/>
  <c r="Q180" i="6"/>
  <c r="W180" i="6"/>
  <c r="D183" i="6"/>
  <c r="D181" i="6" s="1"/>
  <c r="J183" i="6"/>
  <c r="J181" i="6" s="1"/>
  <c r="P183" i="6"/>
  <c r="V183" i="6"/>
  <c r="D185" i="6"/>
  <c r="J185" i="6"/>
  <c r="P185" i="6"/>
  <c r="V185" i="6"/>
  <c r="I188" i="6"/>
  <c r="O188" i="6"/>
  <c r="U188" i="6"/>
  <c r="AA188" i="6"/>
  <c r="AA186" i="6" s="1"/>
  <c r="I190" i="6"/>
  <c r="O190" i="6"/>
  <c r="U190" i="6"/>
  <c r="AA190" i="6"/>
  <c r="H193" i="6"/>
  <c r="N193" i="6"/>
  <c r="N191" i="6" s="1"/>
  <c r="T193" i="6"/>
  <c r="T191" i="6" s="1"/>
  <c r="Z193" i="6"/>
  <c r="Z191" i="6" s="1"/>
  <c r="H195" i="6"/>
  <c r="N195" i="6"/>
  <c r="T195" i="6"/>
  <c r="Z195" i="6"/>
  <c r="G198" i="6"/>
  <c r="G196" i="6" s="1"/>
  <c r="M198" i="6"/>
  <c r="M196" i="6" s="1"/>
  <c r="S198" i="6"/>
  <c r="Y198" i="6"/>
  <c r="G200" i="6"/>
  <c r="M200" i="6"/>
  <c r="S200" i="6"/>
  <c r="Y200" i="6"/>
  <c r="F203" i="6"/>
  <c r="L203" i="6"/>
  <c r="R203" i="6"/>
  <c r="X203" i="6"/>
  <c r="X201" i="6" s="1"/>
  <c r="F205" i="6"/>
  <c r="L205" i="6"/>
  <c r="R205" i="6"/>
  <c r="X205" i="6"/>
  <c r="E208" i="6"/>
  <c r="K208" i="6"/>
  <c r="K206" i="6" s="1"/>
  <c r="Q208" i="6"/>
  <c r="Q206" i="6" s="1"/>
  <c r="W208" i="6"/>
  <c r="W206" i="6" s="1"/>
  <c r="E210" i="6"/>
  <c r="K210" i="6"/>
  <c r="Q210" i="6"/>
  <c r="W210" i="6"/>
  <c r="D213" i="6"/>
  <c r="D211" i="6" s="1"/>
  <c r="J213" i="6"/>
  <c r="J211" i="6" s="1"/>
  <c r="P213" i="6"/>
  <c r="V213" i="6"/>
  <c r="D215" i="6"/>
  <c r="J215" i="6"/>
  <c r="P215" i="6"/>
  <c r="V215" i="6"/>
  <c r="I218" i="6"/>
  <c r="O218" i="6"/>
  <c r="U218" i="6"/>
  <c r="AA218" i="6"/>
  <c r="AA216" i="6" s="1"/>
  <c r="I220" i="6"/>
  <c r="O220" i="6"/>
  <c r="U220" i="6"/>
  <c r="AA220" i="6"/>
  <c r="H223" i="6"/>
  <c r="N223" i="6"/>
  <c r="N221" i="6" s="1"/>
  <c r="T223" i="6"/>
  <c r="T221" i="6" s="1"/>
  <c r="Z223" i="6"/>
  <c r="Z221" i="6" s="1"/>
  <c r="H225" i="6"/>
  <c r="N225" i="6"/>
  <c r="T225" i="6"/>
  <c r="Z225" i="6"/>
  <c r="G228" i="6"/>
  <c r="G226" i="6" s="1"/>
  <c r="M228" i="6"/>
  <c r="M226" i="6" s="1"/>
  <c r="S228" i="6"/>
  <c r="Y228" i="6"/>
  <c r="G230" i="6"/>
  <c r="M230" i="6"/>
  <c r="S230" i="6"/>
  <c r="Y230" i="6"/>
  <c r="F233" i="6"/>
  <c r="L233" i="6"/>
  <c r="R233" i="6"/>
  <c r="X233" i="6"/>
  <c r="X231" i="6" s="1"/>
  <c r="F235" i="6"/>
  <c r="L235" i="6"/>
  <c r="R235" i="6"/>
  <c r="X235" i="6"/>
  <c r="E238" i="6"/>
  <c r="K238" i="6"/>
  <c r="K236" i="6" s="1"/>
  <c r="Q238" i="6"/>
  <c r="Q236" i="6" s="1"/>
  <c r="W238" i="6"/>
  <c r="W236" i="6" s="1"/>
  <c r="E240" i="6"/>
  <c r="K240" i="6"/>
  <c r="Q240" i="6"/>
  <c r="W240" i="6"/>
  <c r="D243" i="6"/>
  <c r="D241" i="6" s="1"/>
  <c r="J243" i="6"/>
  <c r="J241" i="6" s="1"/>
  <c r="P243" i="6"/>
  <c r="V243" i="6"/>
  <c r="D245" i="6"/>
  <c r="J245" i="6"/>
  <c r="P245" i="6"/>
  <c r="V245" i="6"/>
  <c r="I248" i="6"/>
  <c r="O248" i="6"/>
  <c r="U248" i="6"/>
  <c r="AA248" i="6"/>
  <c r="AA246" i="6" s="1"/>
  <c r="I250" i="6"/>
  <c r="O250" i="6"/>
  <c r="U250" i="6"/>
  <c r="AA250" i="6"/>
  <c r="H253" i="6"/>
  <c r="N253" i="6"/>
  <c r="N251" i="6" s="1"/>
  <c r="T253" i="6"/>
  <c r="T251" i="6" s="1"/>
  <c r="Z253" i="6"/>
  <c r="Z251" i="6" s="1"/>
  <c r="H255" i="6"/>
  <c r="N255" i="6"/>
  <c r="T255" i="6"/>
  <c r="Z255" i="6"/>
  <c r="G258" i="6"/>
  <c r="G256" i="6" s="1"/>
  <c r="M258" i="6"/>
  <c r="M256" i="6" s="1"/>
  <c r="S258" i="6"/>
  <c r="Y258" i="6"/>
  <c r="G260" i="6"/>
  <c r="M260" i="6"/>
  <c r="S260" i="6"/>
  <c r="Y260" i="6"/>
  <c r="F263" i="6"/>
  <c r="L263" i="6"/>
  <c r="R263" i="6"/>
  <c r="X263" i="6"/>
  <c r="X261" i="6" s="1"/>
  <c r="F265" i="6"/>
  <c r="L265" i="6"/>
  <c r="R265" i="6"/>
  <c r="X265" i="6"/>
  <c r="E268" i="6"/>
  <c r="K268" i="6"/>
  <c r="K266" i="6" s="1"/>
  <c r="Q268" i="6"/>
  <c r="Q266" i="6" s="1"/>
  <c r="W268" i="6"/>
  <c r="W266" i="6" s="1"/>
  <c r="E270" i="6"/>
  <c r="K270" i="6"/>
  <c r="Q270" i="6"/>
  <c r="W270" i="6"/>
  <c r="D273" i="6"/>
  <c r="D271" i="6" s="1"/>
  <c r="J273" i="6"/>
  <c r="J271" i="6" s="1"/>
  <c r="P273" i="6"/>
  <c r="V273" i="6"/>
  <c r="D275" i="6"/>
  <c r="J275" i="6"/>
  <c r="P275" i="6"/>
  <c r="V275" i="6"/>
  <c r="I278" i="6"/>
  <c r="O278" i="6"/>
  <c r="U278" i="6"/>
  <c r="AA278" i="6"/>
  <c r="AA276" i="6" s="1"/>
  <c r="I280" i="6"/>
  <c r="O280" i="6"/>
  <c r="U280" i="6"/>
  <c r="AA280" i="6"/>
  <c r="H283" i="6"/>
  <c r="N283" i="6"/>
  <c r="N281" i="6" s="1"/>
  <c r="T283" i="6"/>
  <c r="T281" i="6" s="1"/>
  <c r="Z283" i="6"/>
  <c r="Z281" i="6" s="1"/>
  <c r="H285" i="6"/>
  <c r="N285" i="6"/>
  <c r="T285" i="6"/>
  <c r="Z285" i="6"/>
  <c r="G288" i="6"/>
  <c r="G286" i="6" s="1"/>
  <c r="M288" i="6"/>
  <c r="M286" i="6" s="1"/>
  <c r="S288" i="6"/>
  <c r="Y288" i="6"/>
  <c r="G290" i="6"/>
  <c r="M290" i="6"/>
  <c r="S290" i="6"/>
  <c r="Y290" i="6"/>
  <c r="F293" i="6"/>
  <c r="L293" i="6"/>
  <c r="R293" i="6"/>
  <c r="X293" i="6"/>
  <c r="X291" i="6" s="1"/>
  <c r="F295" i="6"/>
  <c r="L295" i="6"/>
  <c r="R295" i="6"/>
  <c r="X295" i="6"/>
  <c r="E298" i="6"/>
  <c r="K298" i="6"/>
  <c r="K296" i="6" s="1"/>
  <c r="Q298" i="6"/>
  <c r="Q296" i="6" s="1"/>
  <c r="W298" i="6"/>
  <c r="W296" i="6" s="1"/>
  <c r="E300" i="6"/>
  <c r="K300" i="6"/>
  <c r="Q300" i="6"/>
  <c r="W300" i="6"/>
  <c r="D303" i="6"/>
  <c r="D301" i="6" s="1"/>
  <c r="J303" i="6"/>
  <c r="J301" i="6" s="1"/>
  <c r="P303" i="6"/>
  <c r="V303" i="6"/>
  <c r="D305" i="6"/>
  <c r="J305" i="6"/>
  <c r="P305" i="6"/>
  <c r="V305" i="6"/>
  <c r="I308" i="6"/>
  <c r="O308" i="6"/>
  <c r="U308" i="6"/>
  <c r="AA308" i="6"/>
  <c r="AA306" i="6" s="1"/>
  <c r="I310" i="6"/>
  <c r="O310" i="6"/>
  <c r="U310" i="6"/>
  <c r="AA310" i="6"/>
  <c r="H313" i="6"/>
  <c r="N313" i="6"/>
  <c r="N311" i="6" s="1"/>
  <c r="T313" i="6"/>
  <c r="T311" i="6" s="1"/>
  <c r="Z313" i="6"/>
  <c r="Z311" i="6" s="1"/>
  <c r="H315" i="6"/>
  <c r="N315" i="6"/>
  <c r="T315" i="6"/>
  <c r="Z315" i="6"/>
  <c r="G318" i="6"/>
  <c r="G316" i="6" s="1"/>
  <c r="M318" i="6"/>
  <c r="M316" i="6" s="1"/>
  <c r="S318" i="6"/>
  <c r="Y318" i="6"/>
  <c r="G320" i="6"/>
  <c r="M320" i="6"/>
  <c r="S320" i="6"/>
  <c r="Y320" i="6"/>
  <c r="F327" i="6"/>
  <c r="L327" i="6"/>
  <c r="R327" i="6"/>
  <c r="X327" i="6"/>
  <c r="X325" i="6" s="1"/>
  <c r="F329" i="6"/>
  <c r="L329" i="6"/>
  <c r="R329" i="6"/>
  <c r="X329" i="6"/>
  <c r="E332" i="6"/>
  <c r="K332" i="6"/>
  <c r="K330" i="6" s="1"/>
  <c r="Q332" i="6"/>
  <c r="Q330" i="6" s="1"/>
  <c r="W332" i="6"/>
  <c r="W330" i="6" s="1"/>
  <c r="E334" i="6"/>
  <c r="K334" i="6"/>
  <c r="Q334" i="6"/>
  <c r="W334" i="6"/>
  <c r="D337" i="6"/>
  <c r="D335" i="6" s="1"/>
  <c r="J337" i="6"/>
  <c r="J335" i="6" s="1"/>
  <c r="P337" i="6"/>
  <c r="V337" i="6"/>
  <c r="D339" i="6"/>
  <c r="J339" i="6"/>
  <c r="P339" i="6"/>
  <c r="V339" i="6"/>
  <c r="I342" i="6"/>
  <c r="O342" i="6"/>
  <c r="U342" i="6"/>
  <c r="AA342" i="6"/>
  <c r="AA340" i="6" s="1"/>
  <c r="I344" i="6"/>
  <c r="O344" i="6"/>
  <c r="U344" i="6"/>
  <c r="AA344" i="6"/>
  <c r="H347" i="6"/>
  <c r="N347" i="6"/>
  <c r="N345" i="6" s="1"/>
  <c r="T347" i="6"/>
  <c r="T345" i="6" s="1"/>
  <c r="Z347" i="6"/>
  <c r="Z345" i="6" s="1"/>
  <c r="H349" i="6"/>
  <c r="N349" i="6"/>
  <c r="T349" i="6"/>
  <c r="Z349" i="6"/>
  <c r="G352" i="6"/>
  <c r="G350" i="6" s="1"/>
  <c r="M352" i="6"/>
  <c r="M350" i="6" s="1"/>
  <c r="S352" i="6"/>
  <c r="Y352" i="6"/>
  <c r="G354" i="6"/>
  <c r="M354" i="6"/>
  <c r="S354" i="6"/>
  <c r="Y354" i="6"/>
  <c r="F357" i="6"/>
  <c r="L357" i="6"/>
  <c r="R357" i="6"/>
  <c r="X357" i="6"/>
  <c r="X355" i="6" s="1"/>
  <c r="F359" i="6"/>
  <c r="L359" i="6"/>
  <c r="R359" i="6"/>
  <c r="X359" i="6"/>
  <c r="E362" i="6"/>
  <c r="K362" i="6"/>
  <c r="K360" i="6" s="1"/>
  <c r="Q362" i="6"/>
  <c r="Q360" i="6" s="1"/>
  <c r="W362" i="6"/>
  <c r="W360" i="6" s="1"/>
  <c r="E364" i="6"/>
  <c r="K364" i="6"/>
  <c r="Q364" i="6"/>
  <c r="W364" i="6"/>
  <c r="D367" i="6"/>
  <c r="D365" i="6" s="1"/>
  <c r="J367" i="6"/>
  <c r="J365" i="6" s="1"/>
  <c r="P367" i="6"/>
  <c r="V367" i="6"/>
  <c r="D369" i="6"/>
  <c r="J369" i="6"/>
  <c r="P369" i="6"/>
  <c r="V369" i="6"/>
  <c r="I372" i="6"/>
  <c r="O372" i="6"/>
  <c r="U372" i="6"/>
  <c r="AA372" i="6"/>
  <c r="AA370" i="6" s="1"/>
  <c r="I374" i="6"/>
  <c r="O374" i="6"/>
  <c r="U374" i="6"/>
  <c r="AA374" i="6"/>
  <c r="H377" i="6"/>
  <c r="N377" i="6"/>
  <c r="N375" i="6" s="1"/>
  <c r="T377" i="6"/>
  <c r="T375" i="6" s="1"/>
  <c r="Z377" i="6"/>
  <c r="Z375" i="6" s="1"/>
  <c r="H379" i="6"/>
  <c r="N379" i="6"/>
  <c r="T379" i="6"/>
  <c r="Z379" i="6"/>
  <c r="G382" i="6"/>
  <c r="G380" i="6" s="1"/>
  <c r="M382" i="6"/>
  <c r="M380" i="6" s="1"/>
  <c r="S382" i="6"/>
  <c r="Y382" i="6"/>
  <c r="G384" i="6"/>
  <c r="M384" i="6"/>
  <c r="S384" i="6"/>
  <c r="Y384" i="6"/>
  <c r="F387" i="6"/>
  <c r="L387" i="6"/>
  <c r="R387" i="6"/>
  <c r="X387" i="6"/>
  <c r="X385" i="6" s="1"/>
  <c r="F389" i="6"/>
  <c r="L389" i="6"/>
  <c r="R389" i="6"/>
  <c r="X389" i="6"/>
  <c r="E392" i="6"/>
  <c r="K392" i="6"/>
  <c r="K390" i="6" s="1"/>
  <c r="Q392" i="6"/>
  <c r="Q390" i="6" s="1"/>
  <c r="W392" i="6"/>
  <c r="W390" i="6" s="1"/>
  <c r="E394" i="6"/>
  <c r="K394" i="6"/>
  <c r="Q394" i="6"/>
  <c r="W394" i="6"/>
  <c r="D397" i="6"/>
  <c r="D395" i="6" s="1"/>
  <c r="J397" i="6"/>
  <c r="J395" i="6" s="1"/>
  <c r="P397" i="6"/>
  <c r="V397" i="6"/>
  <c r="D399" i="6"/>
  <c r="J399" i="6"/>
  <c r="P399" i="6"/>
  <c r="V399" i="6"/>
  <c r="I402" i="6"/>
  <c r="O402" i="6"/>
  <c r="U402" i="6"/>
  <c r="AA402" i="6"/>
  <c r="AA400" i="6" s="1"/>
  <c r="I404" i="6"/>
  <c r="O404" i="6"/>
  <c r="U404" i="6"/>
  <c r="AA404" i="6"/>
  <c r="H407" i="6"/>
  <c r="N407" i="6"/>
  <c r="N405" i="6" s="1"/>
  <c r="T407" i="6"/>
  <c r="T405" i="6" s="1"/>
  <c r="Z407" i="6"/>
  <c r="Z405" i="6" s="1"/>
  <c r="H409" i="6"/>
  <c r="N409" i="6"/>
  <c r="T409" i="6"/>
  <c r="Z409" i="6"/>
  <c r="G412" i="6"/>
  <c r="G410" i="6" s="1"/>
  <c r="M412" i="6"/>
  <c r="M410" i="6" s="1"/>
  <c r="S412" i="6"/>
  <c r="Y412" i="6"/>
  <c r="G414" i="6"/>
  <c r="M414" i="6"/>
  <c r="S414" i="6"/>
  <c r="Y414" i="6"/>
  <c r="F417" i="6"/>
  <c r="L417" i="6"/>
  <c r="R417" i="6"/>
  <c r="X417" i="6"/>
  <c r="X415" i="6" s="1"/>
  <c r="F419" i="6"/>
  <c r="L419" i="6"/>
  <c r="R419" i="6"/>
  <c r="X419" i="6"/>
  <c r="E422" i="6"/>
  <c r="K422" i="6"/>
  <c r="K420" i="6" s="1"/>
  <c r="Q422" i="6"/>
  <c r="Q420" i="6" s="1"/>
  <c r="W422" i="6"/>
  <c r="W420" i="6" s="1"/>
  <c r="E424" i="6"/>
  <c r="K424" i="6"/>
  <c r="Q424" i="6"/>
  <c r="W424" i="6"/>
  <c r="D427" i="6"/>
  <c r="D425" i="6" s="1"/>
  <c r="J427" i="6"/>
  <c r="J425" i="6" s="1"/>
  <c r="P427" i="6"/>
  <c r="V427" i="6"/>
  <c r="D429" i="6"/>
  <c r="J429" i="6"/>
  <c r="P429" i="6"/>
  <c r="V429" i="6"/>
  <c r="I432" i="6"/>
  <c r="O432" i="6"/>
  <c r="U432" i="6"/>
  <c r="AA432" i="6"/>
  <c r="AA430" i="6" s="1"/>
  <c r="I434" i="6"/>
  <c r="O434" i="6"/>
  <c r="U434" i="6"/>
  <c r="AA434" i="6"/>
  <c r="H437" i="6"/>
  <c r="N437" i="6"/>
  <c r="N435" i="6" s="1"/>
  <c r="T437" i="6"/>
  <c r="T435" i="6" s="1"/>
  <c r="Z437" i="6"/>
  <c r="Z435" i="6" s="1"/>
  <c r="H439" i="6"/>
  <c r="N439" i="6"/>
  <c r="T439" i="6"/>
  <c r="Z439" i="6"/>
  <c r="G442" i="6"/>
  <c r="G440" i="6" s="1"/>
  <c r="M442" i="6"/>
  <c r="M440" i="6" s="1"/>
  <c r="S442" i="6"/>
  <c r="Y442" i="6"/>
  <c r="G444" i="6"/>
  <c r="M444" i="6"/>
  <c r="S444" i="6"/>
  <c r="Y444" i="6"/>
  <c r="F447" i="6"/>
  <c r="L447" i="6"/>
  <c r="R447" i="6"/>
  <c r="X447" i="6"/>
  <c r="X445" i="6" s="1"/>
  <c r="F449" i="6"/>
  <c r="L449" i="6"/>
  <c r="R449" i="6"/>
  <c r="X449" i="6"/>
  <c r="E452" i="6"/>
  <c r="K452" i="6"/>
  <c r="K450" i="6" s="1"/>
  <c r="Q452" i="6"/>
  <c r="Q450" i="6" s="1"/>
  <c r="W452" i="6"/>
  <c r="W450" i="6" s="1"/>
  <c r="E454" i="6"/>
  <c r="K454" i="6"/>
  <c r="Q454" i="6"/>
  <c r="W454" i="6"/>
  <c r="D457" i="6"/>
  <c r="D455" i="6" s="1"/>
  <c r="J457" i="6"/>
  <c r="J455" i="6" s="1"/>
  <c r="P457" i="6"/>
  <c r="V457" i="6"/>
  <c r="D459" i="6"/>
  <c r="J459" i="6"/>
  <c r="P459" i="6"/>
  <c r="V459" i="6"/>
  <c r="I462" i="6"/>
  <c r="O462" i="6"/>
  <c r="U462" i="6"/>
  <c r="AA462" i="6"/>
  <c r="AA460" i="6" s="1"/>
  <c r="I464" i="6"/>
  <c r="O464" i="6"/>
  <c r="U464" i="6"/>
  <c r="AA464" i="6"/>
  <c r="H467" i="6"/>
  <c r="N467" i="6"/>
  <c r="N465" i="6" s="1"/>
  <c r="T467" i="6"/>
  <c r="T465" i="6" s="1"/>
  <c r="Z467" i="6"/>
  <c r="Z465" i="6" s="1"/>
  <c r="H469" i="6"/>
  <c r="N469" i="6"/>
  <c r="T469" i="6"/>
  <c r="Z469" i="6"/>
  <c r="G472" i="6"/>
  <c r="G470" i="6" s="1"/>
  <c r="M472" i="6"/>
  <c r="M470" i="6" s="1"/>
  <c r="S472" i="6"/>
  <c r="Y472" i="6"/>
  <c r="G474" i="6"/>
  <c r="M474" i="6"/>
  <c r="S474" i="6"/>
  <c r="Y474" i="6"/>
  <c r="F477" i="6"/>
  <c r="L477" i="6"/>
  <c r="R477" i="6"/>
  <c r="X477" i="6"/>
  <c r="X475" i="6" s="1"/>
  <c r="F479" i="6"/>
  <c r="L479" i="6"/>
  <c r="R479" i="6"/>
  <c r="X479" i="6"/>
  <c r="E486" i="6"/>
  <c r="K486" i="6"/>
  <c r="K484" i="6" s="1"/>
  <c r="Q486" i="6"/>
  <c r="Q484" i="6" s="1"/>
  <c r="W486" i="6"/>
  <c r="W484" i="6" s="1"/>
  <c r="E488" i="6"/>
  <c r="K488" i="6"/>
  <c r="Q488" i="6"/>
  <c r="W488" i="6"/>
  <c r="D491" i="6"/>
  <c r="D489" i="6" s="1"/>
  <c r="J491" i="6"/>
  <c r="J489" i="6" s="1"/>
  <c r="P491" i="6"/>
  <c r="V491" i="6"/>
  <c r="D493" i="6"/>
  <c r="J493" i="6"/>
  <c r="P493" i="6"/>
  <c r="V493" i="6"/>
  <c r="I496" i="6"/>
  <c r="O496" i="6"/>
  <c r="U496" i="6"/>
  <c r="AA496" i="6"/>
  <c r="AA494" i="6" s="1"/>
  <c r="I498" i="6"/>
  <c r="O498" i="6"/>
  <c r="U498" i="6"/>
  <c r="AA498" i="6"/>
  <c r="H501" i="6"/>
  <c r="N501" i="6"/>
  <c r="N499" i="6" s="1"/>
  <c r="T501" i="6"/>
  <c r="T499" i="6" s="1"/>
  <c r="Z501" i="6"/>
  <c r="Z499" i="6" s="1"/>
  <c r="H503" i="6"/>
  <c r="N503" i="6"/>
  <c r="T503" i="6"/>
  <c r="Z503" i="6"/>
  <c r="G506" i="6"/>
  <c r="G504" i="6" s="1"/>
  <c r="M506" i="6"/>
  <c r="M504" i="6" s="1"/>
  <c r="S506" i="6"/>
  <c r="Y506" i="6"/>
  <c r="G508" i="6"/>
  <c r="M508" i="6"/>
  <c r="S508" i="6"/>
  <c r="Y508" i="6"/>
  <c r="F511" i="6"/>
  <c r="L511" i="6"/>
  <c r="R511" i="6"/>
  <c r="X511" i="6"/>
  <c r="X509" i="6" s="1"/>
  <c r="F513" i="6"/>
  <c r="L513" i="6"/>
  <c r="R513" i="6"/>
  <c r="X513" i="6"/>
  <c r="E516" i="6"/>
  <c r="K516" i="6"/>
  <c r="K514" i="6" s="1"/>
  <c r="Q516" i="6"/>
  <c r="Q514" i="6" s="1"/>
  <c r="W516" i="6"/>
  <c r="W514" i="6" s="1"/>
  <c r="E518" i="6"/>
  <c r="K518" i="6"/>
  <c r="Q518" i="6"/>
  <c r="W518" i="6"/>
  <c r="D521" i="6"/>
  <c r="D519" i="6" s="1"/>
  <c r="J521" i="6"/>
  <c r="J519" i="6" s="1"/>
  <c r="P521" i="6"/>
  <c r="V521" i="6"/>
  <c r="D523" i="6"/>
  <c r="J523" i="6"/>
  <c r="P523" i="6"/>
  <c r="V523" i="6"/>
  <c r="I526" i="6"/>
  <c r="O526" i="6"/>
  <c r="U526" i="6"/>
  <c r="AA526" i="6"/>
  <c r="AA524" i="6" s="1"/>
  <c r="I528" i="6"/>
  <c r="O528" i="6"/>
  <c r="U528" i="6"/>
  <c r="AA528" i="6"/>
  <c r="H531" i="6"/>
  <c r="N531" i="6"/>
  <c r="N529" i="6" s="1"/>
  <c r="T531" i="6"/>
  <c r="T529" i="6" s="1"/>
  <c r="Z531" i="6"/>
  <c r="Z529" i="6" s="1"/>
  <c r="H533" i="6"/>
  <c r="N533" i="6"/>
  <c r="T533" i="6"/>
  <c r="Z533" i="6"/>
  <c r="G536" i="6"/>
  <c r="G534" i="6" s="1"/>
  <c r="M536" i="6"/>
  <c r="M534" i="6" s="1"/>
  <c r="S536" i="6"/>
  <c r="Y536" i="6"/>
  <c r="G538" i="6"/>
  <c r="M538" i="6"/>
  <c r="S538" i="6"/>
  <c r="Y538" i="6"/>
  <c r="F541" i="6"/>
  <c r="L541" i="6"/>
  <c r="R541" i="6"/>
  <c r="X541" i="6"/>
  <c r="X539" i="6" s="1"/>
  <c r="F543" i="6"/>
  <c r="L543" i="6"/>
  <c r="R543" i="6"/>
  <c r="X543" i="6"/>
  <c r="E546" i="6"/>
  <c r="K546" i="6"/>
  <c r="K544" i="6" s="1"/>
  <c r="Q546" i="6"/>
  <c r="Q544" i="6" s="1"/>
  <c r="W546" i="6"/>
  <c r="W544" i="6" s="1"/>
  <c r="E548" i="6"/>
  <c r="K548" i="6"/>
  <c r="Q548" i="6"/>
  <c r="W548" i="6"/>
  <c r="D551" i="6"/>
  <c r="D549" i="6" s="1"/>
  <c r="J551" i="6"/>
  <c r="J549" i="6" s="1"/>
  <c r="P551" i="6"/>
  <c r="V551" i="6"/>
  <c r="D553" i="6"/>
  <c r="J553" i="6"/>
  <c r="P553" i="6"/>
  <c r="V553" i="6"/>
  <c r="I556" i="6"/>
  <c r="O556" i="6"/>
  <c r="U556" i="6"/>
  <c r="AA556" i="6"/>
  <c r="AA554" i="6" s="1"/>
  <c r="I558" i="6"/>
  <c r="O558" i="6"/>
  <c r="U558" i="6"/>
  <c r="AA558" i="6"/>
  <c r="H561" i="6"/>
  <c r="N561" i="6"/>
  <c r="N559" i="6" s="1"/>
  <c r="T561" i="6"/>
  <c r="T559" i="6" s="1"/>
  <c r="Z561" i="6"/>
  <c r="Z559" i="6" s="1"/>
  <c r="H563" i="6"/>
  <c r="N563" i="6"/>
  <c r="T563" i="6"/>
  <c r="Z563" i="6"/>
  <c r="G566" i="6"/>
  <c r="G564" i="6" s="1"/>
  <c r="M566" i="6"/>
  <c r="M564" i="6" s="1"/>
  <c r="S566" i="6"/>
  <c r="Y566" i="6"/>
  <c r="G568" i="6"/>
  <c r="M568" i="6"/>
  <c r="S568" i="6"/>
  <c r="Y568" i="6"/>
  <c r="F571" i="6"/>
  <c r="L571" i="6"/>
  <c r="R571" i="6"/>
  <c r="X571" i="6"/>
  <c r="X569" i="6" s="1"/>
  <c r="F573" i="6"/>
  <c r="L573" i="6"/>
  <c r="R573" i="6"/>
  <c r="X573" i="6"/>
  <c r="E576" i="6"/>
  <c r="K576" i="6"/>
  <c r="K574" i="6" s="1"/>
  <c r="Q576" i="6"/>
  <c r="Q574" i="6" s="1"/>
  <c r="W576" i="6"/>
  <c r="W574" i="6" s="1"/>
  <c r="E578" i="6"/>
  <c r="K578" i="6"/>
  <c r="Q578" i="6"/>
  <c r="W578" i="6"/>
  <c r="D581" i="6"/>
  <c r="D579" i="6" s="1"/>
  <c r="J581" i="6"/>
  <c r="J579" i="6" s="1"/>
  <c r="P581" i="6"/>
  <c r="V581" i="6"/>
  <c r="D583" i="6"/>
  <c r="J583" i="6"/>
  <c r="P583" i="6"/>
  <c r="V583" i="6"/>
  <c r="I586" i="6"/>
  <c r="O586" i="6"/>
  <c r="U586" i="6"/>
  <c r="AA586" i="6"/>
  <c r="AA584" i="6" s="1"/>
  <c r="I588" i="6"/>
  <c r="O588" i="6"/>
  <c r="U588" i="6"/>
  <c r="AA588" i="6"/>
  <c r="H591" i="6"/>
  <c r="N591" i="6"/>
  <c r="N589" i="6" s="1"/>
  <c r="T591" i="6"/>
  <c r="T589" i="6" s="1"/>
  <c r="Z591" i="6"/>
  <c r="Z589" i="6" s="1"/>
  <c r="H593" i="6"/>
  <c r="N593" i="6"/>
  <c r="T593" i="6"/>
  <c r="Z593" i="6"/>
  <c r="G596" i="6"/>
  <c r="G594" i="6" s="1"/>
  <c r="M596" i="6"/>
  <c r="M594" i="6" s="1"/>
  <c r="S596" i="6"/>
  <c r="Y596" i="6"/>
  <c r="G598" i="6"/>
  <c r="M598" i="6"/>
  <c r="S598" i="6"/>
  <c r="Y598" i="6"/>
  <c r="F601" i="6"/>
  <c r="L601" i="6"/>
  <c r="R601" i="6"/>
  <c r="X601" i="6"/>
  <c r="X599" i="6" s="1"/>
  <c r="F603" i="6"/>
  <c r="L603" i="6"/>
  <c r="R603" i="6"/>
  <c r="X603" i="6"/>
  <c r="E606" i="6"/>
  <c r="K606" i="6"/>
  <c r="K604" i="6" s="1"/>
  <c r="Q606" i="6"/>
  <c r="Q604" i="6" s="1"/>
  <c r="W606" i="6"/>
  <c r="W604" i="6" s="1"/>
  <c r="E608" i="6"/>
  <c r="K608" i="6"/>
  <c r="Q608" i="6"/>
  <c r="W608" i="6"/>
  <c r="D611" i="6"/>
  <c r="D609" i="6" s="1"/>
  <c r="J611" i="6"/>
  <c r="J609" i="6" s="1"/>
  <c r="P611" i="6"/>
  <c r="V611" i="6"/>
  <c r="D613" i="6"/>
  <c r="J613" i="6"/>
  <c r="P613" i="6"/>
  <c r="V613" i="6"/>
  <c r="I616" i="6"/>
  <c r="O616" i="6"/>
  <c r="U616" i="6"/>
  <c r="AA616" i="6"/>
  <c r="AA614" i="6" s="1"/>
  <c r="I618" i="6"/>
  <c r="O618" i="6"/>
  <c r="U618" i="6"/>
  <c r="AA618" i="6"/>
  <c r="H621" i="6"/>
  <c r="N621" i="6"/>
  <c r="N619" i="6" s="1"/>
  <c r="T621" i="6"/>
  <c r="T619" i="6" s="1"/>
  <c r="Z621" i="6"/>
  <c r="Z619" i="6" s="1"/>
  <c r="H623" i="6"/>
  <c r="N623" i="6"/>
  <c r="T623" i="6"/>
  <c r="Z623" i="6"/>
  <c r="G626" i="6"/>
  <c r="G624" i="6" s="1"/>
  <c r="M626" i="6"/>
  <c r="M624" i="6" s="1"/>
  <c r="S626" i="6"/>
  <c r="Y626" i="6"/>
  <c r="G628" i="6"/>
  <c r="M628" i="6"/>
  <c r="S628" i="6"/>
  <c r="Y628" i="6"/>
  <c r="F631" i="6"/>
  <c r="L631" i="6"/>
  <c r="R631" i="6"/>
  <c r="X631" i="6"/>
  <c r="X629" i="6" s="1"/>
  <c r="F633" i="6"/>
  <c r="L633" i="6"/>
  <c r="R633" i="6"/>
  <c r="X633" i="6"/>
  <c r="E636" i="6"/>
  <c r="K636" i="6"/>
  <c r="K634" i="6" s="1"/>
  <c r="Q636" i="6"/>
  <c r="Q634" i="6" s="1"/>
  <c r="W636" i="6"/>
  <c r="W634" i="6" s="1"/>
  <c r="E638" i="6"/>
  <c r="K638" i="6"/>
  <c r="Q638" i="6"/>
  <c r="W638" i="6"/>
  <c r="G644" i="6"/>
  <c r="G643" i="6" s="1"/>
  <c r="E9" i="7"/>
  <c r="E7" i="7" s="1"/>
  <c r="K9" i="7"/>
  <c r="Q9" i="7"/>
  <c r="W9" i="7"/>
  <c r="E11" i="7"/>
  <c r="K11" i="7"/>
  <c r="Q11" i="7"/>
  <c r="W11" i="7"/>
  <c r="D14" i="7"/>
  <c r="J14" i="7"/>
  <c r="P14" i="7"/>
  <c r="P12" i="7" s="1"/>
  <c r="V14" i="7"/>
  <c r="V12" i="7" s="1"/>
  <c r="D16" i="7"/>
  <c r="J16" i="7"/>
  <c r="P16" i="7"/>
  <c r="V16" i="7"/>
  <c r="I19" i="7"/>
  <c r="I17" i="7" s="1"/>
  <c r="O19" i="7"/>
  <c r="O17" i="7" s="1"/>
  <c r="U19" i="7"/>
  <c r="U17" i="7" s="1"/>
  <c r="AA19" i="7"/>
  <c r="I21" i="7"/>
  <c r="O21" i="7"/>
  <c r="U21" i="7"/>
  <c r="AA21" i="7"/>
  <c r="H24" i="7"/>
  <c r="H22" i="7" s="1"/>
  <c r="N24" i="7"/>
  <c r="T24" i="7"/>
  <c r="Z24" i="7"/>
  <c r="H26" i="7"/>
  <c r="N26" i="7"/>
  <c r="T26" i="7"/>
  <c r="Z26" i="7"/>
  <c r="G29" i="7"/>
  <c r="M29" i="7"/>
  <c r="S29" i="7"/>
  <c r="S27" i="7" s="1"/>
  <c r="Y29" i="7"/>
  <c r="Y27" i="7" s="1"/>
  <c r="G31" i="7"/>
  <c r="M31" i="7"/>
  <c r="S31" i="7"/>
  <c r="Y31" i="7"/>
  <c r="H34" i="7"/>
  <c r="O34" i="7"/>
  <c r="V34" i="7"/>
  <c r="V32" i="7" s="1"/>
  <c r="F36" i="7"/>
  <c r="M36" i="7"/>
  <c r="T36" i="7"/>
  <c r="AA36" i="7"/>
  <c r="G39" i="7"/>
  <c r="N39" i="7"/>
  <c r="U39" i="7"/>
  <c r="E41" i="7"/>
  <c r="L41" i="7"/>
  <c r="S41" i="7"/>
  <c r="Z41" i="7"/>
  <c r="E44" i="7"/>
  <c r="L44" i="7"/>
  <c r="S44" i="7"/>
  <c r="Z44" i="7"/>
  <c r="J46" i="7"/>
  <c r="Q46" i="7"/>
  <c r="X46" i="7"/>
  <c r="D49" i="7"/>
  <c r="K49" i="7"/>
  <c r="R49" i="7"/>
  <c r="Y49" i="7"/>
  <c r="I51" i="7"/>
  <c r="P51" i="7"/>
  <c r="W51" i="7"/>
  <c r="O54" i="7"/>
  <c r="I56" i="7"/>
  <c r="AA56" i="7"/>
  <c r="N59" i="7"/>
  <c r="H61" i="7"/>
  <c r="Z61" i="7"/>
  <c r="H64" i="7"/>
  <c r="Z64" i="7"/>
  <c r="T66" i="7"/>
  <c r="F69" i="7"/>
  <c r="X69" i="7"/>
  <c r="R71" i="7"/>
  <c r="R74" i="7"/>
  <c r="L76" i="7"/>
  <c r="P79" i="7"/>
  <c r="J81" i="7"/>
  <c r="O84" i="7"/>
  <c r="O82" i="7" s="1"/>
  <c r="J86" i="7"/>
  <c r="I9" i="6"/>
  <c r="O9" i="6"/>
  <c r="U9" i="6"/>
  <c r="AA9" i="6"/>
  <c r="AA7" i="6" s="1"/>
  <c r="I11" i="6"/>
  <c r="O11" i="6"/>
  <c r="U11" i="6"/>
  <c r="AA11" i="6"/>
  <c r="H14" i="6"/>
  <c r="N14" i="6"/>
  <c r="N12" i="6" s="1"/>
  <c r="T14" i="6"/>
  <c r="T12" i="6" s="1"/>
  <c r="Z14" i="6"/>
  <c r="Z12" i="6" s="1"/>
  <c r="H16" i="6"/>
  <c r="N16" i="6"/>
  <c r="T16" i="6"/>
  <c r="Z16" i="6"/>
  <c r="G19" i="6"/>
  <c r="G17" i="6" s="1"/>
  <c r="M19" i="6"/>
  <c r="M17" i="6" s="1"/>
  <c r="S19" i="6"/>
  <c r="Y19" i="6"/>
  <c r="G21" i="6"/>
  <c r="M21" i="6"/>
  <c r="S21" i="6"/>
  <c r="Y21" i="6"/>
  <c r="F24" i="6"/>
  <c r="L24" i="6"/>
  <c r="R24" i="6"/>
  <c r="X24" i="6"/>
  <c r="X22" i="6" s="1"/>
  <c r="F26" i="6"/>
  <c r="L26" i="6"/>
  <c r="R26" i="6"/>
  <c r="X26" i="6"/>
  <c r="E29" i="6"/>
  <c r="K29" i="6"/>
  <c r="K27" i="6" s="1"/>
  <c r="Q29" i="6"/>
  <c r="Q27" i="6" s="1"/>
  <c r="W29" i="6"/>
  <c r="W27" i="6" s="1"/>
  <c r="E31" i="6"/>
  <c r="K31" i="6"/>
  <c r="Q31" i="6"/>
  <c r="W31" i="6"/>
  <c r="D34" i="6"/>
  <c r="D32" i="6" s="1"/>
  <c r="J34" i="6"/>
  <c r="J32" i="6" s="1"/>
  <c r="P34" i="6"/>
  <c r="V34" i="6"/>
  <c r="D36" i="6"/>
  <c r="J36" i="6"/>
  <c r="P36" i="6"/>
  <c r="V36" i="6"/>
  <c r="I39" i="6"/>
  <c r="O39" i="6"/>
  <c r="U39" i="6"/>
  <c r="AA39" i="6"/>
  <c r="AA37" i="6" s="1"/>
  <c r="I41" i="6"/>
  <c r="O41" i="6"/>
  <c r="U41" i="6"/>
  <c r="AA41" i="6"/>
  <c r="H44" i="6"/>
  <c r="N44" i="6"/>
  <c r="N42" i="6" s="1"/>
  <c r="T44" i="6"/>
  <c r="T42" i="6" s="1"/>
  <c r="Z44" i="6"/>
  <c r="Z42" i="6" s="1"/>
  <c r="H46" i="6"/>
  <c r="N46" i="6"/>
  <c r="T46" i="6"/>
  <c r="Z46" i="6"/>
  <c r="G49" i="6"/>
  <c r="G47" i="6" s="1"/>
  <c r="M49" i="6"/>
  <c r="M47" i="6" s="1"/>
  <c r="S49" i="6"/>
  <c r="Y49" i="6"/>
  <c r="G51" i="6"/>
  <c r="M51" i="6"/>
  <c r="S51" i="6"/>
  <c r="Y51" i="6"/>
  <c r="F54" i="6"/>
  <c r="L54" i="6"/>
  <c r="R54" i="6"/>
  <c r="X54" i="6"/>
  <c r="X52" i="6" s="1"/>
  <c r="F56" i="6"/>
  <c r="L56" i="6"/>
  <c r="R56" i="6"/>
  <c r="X56" i="6"/>
  <c r="E59" i="6"/>
  <c r="K59" i="6"/>
  <c r="K57" i="6" s="1"/>
  <c r="Q59" i="6"/>
  <c r="Q57" i="6" s="1"/>
  <c r="W59" i="6"/>
  <c r="W57" i="6" s="1"/>
  <c r="E61" i="6"/>
  <c r="K61" i="6"/>
  <c r="Q61" i="6"/>
  <c r="W61" i="6"/>
  <c r="D64" i="6"/>
  <c r="D62" i="6" s="1"/>
  <c r="J64" i="6"/>
  <c r="J62" i="6" s="1"/>
  <c r="P64" i="6"/>
  <c r="V64" i="6"/>
  <c r="D66" i="6"/>
  <c r="J66" i="6"/>
  <c r="P66" i="6"/>
  <c r="V66" i="6"/>
  <c r="I69" i="6"/>
  <c r="O69" i="6"/>
  <c r="U69" i="6"/>
  <c r="AA69" i="6"/>
  <c r="AA67" i="6" s="1"/>
  <c r="I71" i="6"/>
  <c r="O71" i="6"/>
  <c r="U71" i="6"/>
  <c r="AA71" i="6"/>
  <c r="H74" i="6"/>
  <c r="N74" i="6"/>
  <c r="N72" i="6" s="1"/>
  <c r="T74" i="6"/>
  <c r="T72" i="6" s="1"/>
  <c r="Z74" i="6"/>
  <c r="Z72" i="6" s="1"/>
  <c r="H76" i="6"/>
  <c r="N76" i="6"/>
  <c r="T76" i="6"/>
  <c r="Z76" i="6"/>
  <c r="G79" i="6"/>
  <c r="G77" i="6" s="1"/>
  <c r="M79" i="6"/>
  <c r="M77" i="6" s="1"/>
  <c r="S79" i="6"/>
  <c r="Y79" i="6"/>
  <c r="G81" i="6"/>
  <c r="M81" i="6"/>
  <c r="S81" i="6"/>
  <c r="Y81" i="6"/>
  <c r="F84" i="6"/>
  <c r="L84" i="6"/>
  <c r="R84" i="6"/>
  <c r="X84" i="6"/>
  <c r="X82" i="6" s="1"/>
  <c r="F86" i="6"/>
  <c r="L86" i="6"/>
  <c r="R86" i="6"/>
  <c r="X86" i="6"/>
  <c r="E89" i="6"/>
  <c r="K89" i="6"/>
  <c r="K87" i="6" s="1"/>
  <c r="Q89" i="6"/>
  <c r="Q87" i="6" s="1"/>
  <c r="W89" i="6"/>
  <c r="W87" i="6" s="1"/>
  <c r="E91" i="6"/>
  <c r="K91" i="6"/>
  <c r="Q91" i="6"/>
  <c r="W91" i="6"/>
  <c r="D94" i="6"/>
  <c r="D92" i="6" s="1"/>
  <c r="J94" i="6"/>
  <c r="J92" i="6" s="1"/>
  <c r="P94" i="6"/>
  <c r="V94" i="6"/>
  <c r="D96" i="6"/>
  <c r="J96" i="6"/>
  <c r="P96" i="6"/>
  <c r="V96" i="6"/>
  <c r="I99" i="6"/>
  <c r="O99" i="6"/>
  <c r="U99" i="6"/>
  <c r="AA99" i="6"/>
  <c r="AA97" i="6" s="1"/>
  <c r="I101" i="6"/>
  <c r="O101" i="6"/>
  <c r="U101" i="6"/>
  <c r="AA101" i="6"/>
  <c r="H104" i="6"/>
  <c r="N104" i="6"/>
  <c r="N102" i="6" s="1"/>
  <c r="T104" i="6"/>
  <c r="T102" i="6" s="1"/>
  <c r="Z104" i="6"/>
  <c r="Z102" i="6" s="1"/>
  <c r="H106" i="6"/>
  <c r="N106" i="6"/>
  <c r="T106" i="6"/>
  <c r="Z106" i="6"/>
  <c r="G109" i="6"/>
  <c r="G107" i="6" s="1"/>
  <c r="M109" i="6"/>
  <c r="M107" i="6" s="1"/>
  <c r="S109" i="6"/>
  <c r="Y109" i="6"/>
  <c r="G111" i="6"/>
  <c r="M111" i="6"/>
  <c r="S111" i="6"/>
  <c r="Y111" i="6"/>
  <c r="F114" i="6"/>
  <c r="L114" i="6"/>
  <c r="R114" i="6"/>
  <c r="X114" i="6"/>
  <c r="X112" i="6" s="1"/>
  <c r="F116" i="6"/>
  <c r="L116" i="6"/>
  <c r="R116" i="6"/>
  <c r="X116" i="6"/>
  <c r="E119" i="6"/>
  <c r="K119" i="6"/>
  <c r="K117" i="6" s="1"/>
  <c r="Q119" i="6"/>
  <c r="Q117" i="6" s="1"/>
  <c r="W119" i="6"/>
  <c r="W117" i="6" s="1"/>
  <c r="E121" i="6"/>
  <c r="K121" i="6"/>
  <c r="Q121" i="6"/>
  <c r="W121" i="6"/>
  <c r="D124" i="6"/>
  <c r="D122" i="6" s="1"/>
  <c r="J124" i="6"/>
  <c r="J122" i="6" s="1"/>
  <c r="P124" i="6"/>
  <c r="V124" i="6"/>
  <c r="D126" i="6"/>
  <c r="J126" i="6"/>
  <c r="P126" i="6"/>
  <c r="V126" i="6"/>
  <c r="I129" i="6"/>
  <c r="O129" i="6"/>
  <c r="U129" i="6"/>
  <c r="AA129" i="6"/>
  <c r="AA127" i="6" s="1"/>
  <c r="I131" i="6"/>
  <c r="O131" i="6"/>
  <c r="U131" i="6"/>
  <c r="AA131" i="6"/>
  <c r="H134" i="6"/>
  <c r="N134" i="6"/>
  <c r="N132" i="6" s="1"/>
  <c r="T134" i="6"/>
  <c r="T132" i="6" s="1"/>
  <c r="Z134" i="6"/>
  <c r="Z132" i="6" s="1"/>
  <c r="H136" i="6"/>
  <c r="N136" i="6"/>
  <c r="T136" i="6"/>
  <c r="Z136" i="6"/>
  <c r="G139" i="6"/>
  <c r="G137" i="6" s="1"/>
  <c r="M139" i="6"/>
  <c r="M137" i="6" s="1"/>
  <c r="S139" i="6"/>
  <c r="Y139" i="6"/>
  <c r="G141" i="6"/>
  <c r="M141" i="6"/>
  <c r="S141" i="6"/>
  <c r="Y141" i="6"/>
  <c r="F144" i="6"/>
  <c r="L144" i="6"/>
  <c r="R144" i="6"/>
  <c r="X144" i="6"/>
  <c r="X142" i="6" s="1"/>
  <c r="F146" i="6"/>
  <c r="L146" i="6"/>
  <c r="R146" i="6"/>
  <c r="X146" i="6"/>
  <c r="E149" i="6"/>
  <c r="K149" i="6"/>
  <c r="K147" i="6" s="1"/>
  <c r="Q149" i="6"/>
  <c r="Q147" i="6" s="1"/>
  <c r="W149" i="6"/>
  <c r="W147" i="6" s="1"/>
  <c r="E151" i="6"/>
  <c r="K151" i="6"/>
  <c r="Q151" i="6"/>
  <c r="W151" i="6"/>
  <c r="D154" i="6"/>
  <c r="D152" i="6" s="1"/>
  <c r="J154" i="6"/>
  <c r="J152" i="6" s="1"/>
  <c r="P154" i="6"/>
  <c r="V154" i="6"/>
  <c r="D156" i="6"/>
  <c r="J156" i="6"/>
  <c r="P156" i="6"/>
  <c r="V156" i="6"/>
  <c r="I159" i="6"/>
  <c r="O159" i="6"/>
  <c r="U159" i="6"/>
  <c r="AA159" i="6"/>
  <c r="AA157" i="6" s="1"/>
  <c r="I161" i="6"/>
  <c r="O161" i="6"/>
  <c r="U161" i="6"/>
  <c r="AA161" i="6"/>
  <c r="H170" i="6"/>
  <c r="H166" i="6" s="1"/>
  <c r="N170" i="6"/>
  <c r="N166" i="6" s="1"/>
  <c r="T170" i="6"/>
  <c r="T166" i="6" s="1"/>
  <c r="Z170" i="6"/>
  <c r="Z166" i="6" s="1"/>
  <c r="G175" i="6"/>
  <c r="G171" i="6" s="1"/>
  <c r="M175" i="6"/>
  <c r="M171" i="6" s="1"/>
  <c r="S175" i="6"/>
  <c r="S171" i="6" s="1"/>
  <c r="Y175" i="6"/>
  <c r="Y171" i="6" s="1"/>
  <c r="F178" i="6"/>
  <c r="F176" i="6" s="1"/>
  <c r="L178" i="6"/>
  <c r="L176" i="6" s="1"/>
  <c r="R178" i="6"/>
  <c r="X178" i="6"/>
  <c r="F180" i="6"/>
  <c r="L180" i="6"/>
  <c r="R180" i="6"/>
  <c r="X180" i="6"/>
  <c r="E183" i="6"/>
  <c r="K183" i="6"/>
  <c r="Q183" i="6"/>
  <c r="W183" i="6"/>
  <c r="W181" i="6" s="1"/>
  <c r="E185" i="6"/>
  <c r="K185" i="6"/>
  <c r="Q185" i="6"/>
  <c r="W185" i="6"/>
  <c r="D188" i="6"/>
  <c r="J188" i="6"/>
  <c r="J186" i="6" s="1"/>
  <c r="P188" i="6"/>
  <c r="P186" i="6" s="1"/>
  <c r="V188" i="6"/>
  <c r="V186" i="6" s="1"/>
  <c r="D190" i="6"/>
  <c r="J190" i="6"/>
  <c r="P190" i="6"/>
  <c r="V190" i="6"/>
  <c r="I193" i="6"/>
  <c r="I191" i="6" s="1"/>
  <c r="O193" i="6"/>
  <c r="O191" i="6" s="1"/>
  <c r="U193" i="6"/>
  <c r="AA193" i="6"/>
  <c r="I195" i="6"/>
  <c r="O195" i="6"/>
  <c r="U195" i="6"/>
  <c r="AA195" i="6"/>
  <c r="H198" i="6"/>
  <c r="N198" i="6"/>
  <c r="T198" i="6"/>
  <c r="Z198" i="6"/>
  <c r="Z196" i="6" s="1"/>
  <c r="H200" i="6"/>
  <c r="N200" i="6"/>
  <c r="T200" i="6"/>
  <c r="Z200" i="6"/>
  <c r="G203" i="6"/>
  <c r="M203" i="6"/>
  <c r="M201" i="6" s="1"/>
  <c r="S203" i="6"/>
  <c r="S201" i="6" s="1"/>
  <c r="Y203" i="6"/>
  <c r="Y201" i="6" s="1"/>
  <c r="G205" i="6"/>
  <c r="M205" i="6"/>
  <c r="S205" i="6"/>
  <c r="Y205" i="6"/>
  <c r="F208" i="6"/>
  <c r="F206" i="6" s="1"/>
  <c r="L208" i="6"/>
  <c r="L206" i="6" s="1"/>
  <c r="R208" i="6"/>
  <c r="X208" i="6"/>
  <c r="F210" i="6"/>
  <c r="L210" i="6"/>
  <c r="R210" i="6"/>
  <c r="X210" i="6"/>
  <c r="E213" i="6"/>
  <c r="K213" i="6"/>
  <c r="Q213" i="6"/>
  <c r="W213" i="6"/>
  <c r="W211" i="6" s="1"/>
  <c r="E215" i="6"/>
  <c r="K215" i="6"/>
  <c r="Q215" i="6"/>
  <c r="W215" i="6"/>
  <c r="D218" i="6"/>
  <c r="J218" i="6"/>
  <c r="J216" i="6" s="1"/>
  <c r="P218" i="6"/>
  <c r="P216" i="6" s="1"/>
  <c r="V218" i="6"/>
  <c r="V216" i="6" s="1"/>
  <c r="D220" i="6"/>
  <c r="J220" i="6"/>
  <c r="P220" i="6"/>
  <c r="V220" i="6"/>
  <c r="I223" i="6"/>
  <c r="I221" i="6" s="1"/>
  <c r="O223" i="6"/>
  <c r="O221" i="6" s="1"/>
  <c r="U223" i="6"/>
  <c r="AA223" i="6"/>
  <c r="I225" i="6"/>
  <c r="O225" i="6"/>
  <c r="U225" i="6"/>
  <c r="AA225" i="6"/>
  <c r="H228" i="6"/>
  <c r="N228" i="6"/>
  <c r="T228" i="6"/>
  <c r="Z228" i="6"/>
  <c r="Z226" i="6" s="1"/>
  <c r="H230" i="6"/>
  <c r="N230" i="6"/>
  <c r="T230" i="6"/>
  <c r="Z230" i="6"/>
  <c r="G233" i="6"/>
  <c r="M233" i="6"/>
  <c r="M231" i="6" s="1"/>
  <c r="S233" i="6"/>
  <c r="S231" i="6" s="1"/>
  <c r="Y233" i="6"/>
  <c r="Y231" i="6" s="1"/>
  <c r="G235" i="6"/>
  <c r="M235" i="6"/>
  <c r="S235" i="6"/>
  <c r="Y235" i="6"/>
  <c r="F238" i="6"/>
  <c r="F236" i="6" s="1"/>
  <c r="L238" i="6"/>
  <c r="L236" i="6" s="1"/>
  <c r="R238" i="6"/>
  <c r="X238" i="6"/>
  <c r="F240" i="6"/>
  <c r="L240" i="6"/>
  <c r="R240" i="6"/>
  <c r="X240" i="6"/>
  <c r="E243" i="6"/>
  <c r="K243" i="6"/>
  <c r="Q243" i="6"/>
  <c r="W243" i="6"/>
  <c r="W241" i="6" s="1"/>
  <c r="E245" i="6"/>
  <c r="K245" i="6"/>
  <c r="Q245" i="6"/>
  <c r="W245" i="6"/>
  <c r="D248" i="6"/>
  <c r="J248" i="6"/>
  <c r="J246" i="6" s="1"/>
  <c r="P248" i="6"/>
  <c r="P246" i="6" s="1"/>
  <c r="V248" i="6"/>
  <c r="V246" i="6" s="1"/>
  <c r="D250" i="6"/>
  <c r="J250" i="6"/>
  <c r="P250" i="6"/>
  <c r="V250" i="6"/>
  <c r="I253" i="6"/>
  <c r="I251" i="6" s="1"/>
  <c r="O253" i="6"/>
  <c r="O251" i="6" s="1"/>
  <c r="U253" i="6"/>
  <c r="AA253" i="6"/>
  <c r="I255" i="6"/>
  <c r="O255" i="6"/>
  <c r="U255" i="6"/>
  <c r="AA255" i="6"/>
  <c r="H258" i="6"/>
  <c r="N258" i="6"/>
  <c r="T258" i="6"/>
  <c r="Z258" i="6"/>
  <c r="Z256" i="6" s="1"/>
  <c r="H260" i="6"/>
  <c r="N260" i="6"/>
  <c r="T260" i="6"/>
  <c r="Z260" i="6"/>
  <c r="G263" i="6"/>
  <c r="M263" i="6"/>
  <c r="M261" i="6" s="1"/>
  <c r="S263" i="6"/>
  <c r="S261" i="6" s="1"/>
  <c r="Y263" i="6"/>
  <c r="Y261" i="6" s="1"/>
  <c r="G265" i="6"/>
  <c r="M265" i="6"/>
  <c r="S265" i="6"/>
  <c r="Y265" i="6"/>
  <c r="F268" i="6"/>
  <c r="F266" i="6" s="1"/>
  <c r="L268" i="6"/>
  <c r="L266" i="6" s="1"/>
  <c r="R268" i="6"/>
  <c r="X268" i="6"/>
  <c r="F270" i="6"/>
  <c r="L270" i="6"/>
  <c r="R270" i="6"/>
  <c r="X270" i="6"/>
  <c r="E273" i="6"/>
  <c r="K273" i="6"/>
  <c r="Q273" i="6"/>
  <c r="W273" i="6"/>
  <c r="W271" i="6" s="1"/>
  <c r="E275" i="6"/>
  <c r="K275" i="6"/>
  <c r="Q275" i="6"/>
  <c r="W275" i="6"/>
  <c r="D278" i="6"/>
  <c r="J278" i="6"/>
  <c r="J276" i="6" s="1"/>
  <c r="P278" i="6"/>
  <c r="P276" i="6" s="1"/>
  <c r="V278" i="6"/>
  <c r="V276" i="6" s="1"/>
  <c r="D280" i="6"/>
  <c r="J280" i="6"/>
  <c r="P280" i="6"/>
  <c r="V280" i="6"/>
  <c r="I283" i="6"/>
  <c r="I281" i="6" s="1"/>
  <c r="O283" i="6"/>
  <c r="O281" i="6" s="1"/>
  <c r="U283" i="6"/>
  <c r="AA283" i="6"/>
  <c r="I285" i="6"/>
  <c r="O285" i="6"/>
  <c r="U285" i="6"/>
  <c r="AA285" i="6"/>
  <c r="H288" i="6"/>
  <c r="N288" i="6"/>
  <c r="T288" i="6"/>
  <c r="Z288" i="6"/>
  <c r="Z286" i="6" s="1"/>
  <c r="H290" i="6"/>
  <c r="N290" i="6"/>
  <c r="T290" i="6"/>
  <c r="Z290" i="6"/>
  <c r="G293" i="6"/>
  <c r="M293" i="6"/>
  <c r="M291" i="6" s="1"/>
  <c r="S293" i="6"/>
  <c r="S291" i="6" s="1"/>
  <c r="Y293" i="6"/>
  <c r="Y291" i="6" s="1"/>
  <c r="G295" i="6"/>
  <c r="M295" i="6"/>
  <c r="S295" i="6"/>
  <c r="Y295" i="6"/>
  <c r="F298" i="6"/>
  <c r="F296" i="6" s="1"/>
  <c r="L298" i="6"/>
  <c r="L296" i="6" s="1"/>
  <c r="R298" i="6"/>
  <c r="X298" i="6"/>
  <c r="F300" i="6"/>
  <c r="L300" i="6"/>
  <c r="R300" i="6"/>
  <c r="X300" i="6"/>
  <c r="E303" i="6"/>
  <c r="K303" i="6"/>
  <c r="Q303" i="6"/>
  <c r="W303" i="6"/>
  <c r="W301" i="6" s="1"/>
  <c r="E305" i="6"/>
  <c r="K305" i="6"/>
  <c r="Q305" i="6"/>
  <c r="W305" i="6"/>
  <c r="D308" i="6"/>
  <c r="J308" i="6"/>
  <c r="J306" i="6" s="1"/>
  <c r="P308" i="6"/>
  <c r="P306" i="6" s="1"/>
  <c r="V308" i="6"/>
  <c r="V306" i="6" s="1"/>
  <c r="D310" i="6"/>
  <c r="J310" i="6"/>
  <c r="P310" i="6"/>
  <c r="V310" i="6"/>
  <c r="I313" i="6"/>
  <c r="I311" i="6" s="1"/>
  <c r="O313" i="6"/>
  <c r="O311" i="6" s="1"/>
  <c r="U313" i="6"/>
  <c r="AA313" i="6"/>
  <c r="I315" i="6"/>
  <c r="O315" i="6"/>
  <c r="U315" i="6"/>
  <c r="AA315" i="6"/>
  <c r="H318" i="6"/>
  <c r="N318" i="6"/>
  <c r="T318" i="6"/>
  <c r="Z318" i="6"/>
  <c r="Z316" i="6" s="1"/>
  <c r="H320" i="6"/>
  <c r="N320" i="6"/>
  <c r="T320" i="6"/>
  <c r="Z320" i="6"/>
  <c r="G329" i="6"/>
  <c r="G325" i="6" s="1"/>
  <c r="M329" i="6"/>
  <c r="M325" i="6" s="1"/>
  <c r="S329" i="6"/>
  <c r="S325" i="6" s="1"/>
  <c r="Y329" i="6"/>
  <c r="Y325" i="6" s="1"/>
  <c r="F334" i="6"/>
  <c r="F330" i="6" s="1"/>
  <c r="L334" i="6"/>
  <c r="L330" i="6" s="1"/>
  <c r="R334" i="6"/>
  <c r="R330" i="6" s="1"/>
  <c r="X334" i="6"/>
  <c r="X330" i="6" s="1"/>
  <c r="E339" i="6"/>
  <c r="E335" i="6" s="1"/>
  <c r="K339" i="6"/>
  <c r="K335" i="6" s="1"/>
  <c r="Q339" i="6"/>
  <c r="Q335" i="6" s="1"/>
  <c r="W339" i="6"/>
  <c r="W335" i="6" s="1"/>
  <c r="D344" i="6"/>
  <c r="D340" i="6" s="1"/>
  <c r="J344" i="6"/>
  <c r="J340" i="6" s="1"/>
  <c r="P344" i="6"/>
  <c r="P340" i="6" s="1"/>
  <c r="V344" i="6"/>
  <c r="V340" i="6" s="1"/>
  <c r="I349" i="6"/>
  <c r="I345" i="6" s="1"/>
  <c r="O349" i="6"/>
  <c r="O345" i="6" s="1"/>
  <c r="U349" i="6"/>
  <c r="U345" i="6" s="1"/>
  <c r="AA349" i="6"/>
  <c r="AA345" i="6" s="1"/>
  <c r="H352" i="6"/>
  <c r="H350" i="6" s="1"/>
  <c r="N352" i="6"/>
  <c r="N350" i="6" s="1"/>
  <c r="T352" i="6"/>
  <c r="Z352" i="6"/>
  <c r="H354" i="6"/>
  <c r="N354" i="6"/>
  <c r="T354" i="6"/>
  <c r="Z354" i="6"/>
  <c r="G357" i="6"/>
  <c r="M357" i="6"/>
  <c r="S357" i="6"/>
  <c r="Y357" i="6"/>
  <c r="Y355" i="6" s="1"/>
  <c r="G359" i="6"/>
  <c r="M359" i="6"/>
  <c r="S359" i="6"/>
  <c r="Y359" i="6"/>
  <c r="F362" i="6"/>
  <c r="L362" i="6"/>
  <c r="L360" i="6" s="1"/>
  <c r="R362" i="6"/>
  <c r="R360" i="6" s="1"/>
  <c r="X362" i="6"/>
  <c r="X360" i="6" s="1"/>
  <c r="F364" i="6"/>
  <c r="L364" i="6"/>
  <c r="R364" i="6"/>
  <c r="X364" i="6"/>
  <c r="E367" i="6"/>
  <c r="E365" i="6" s="1"/>
  <c r="K367" i="6"/>
  <c r="K365" i="6" s="1"/>
  <c r="Q367" i="6"/>
  <c r="W367" i="6"/>
  <c r="E369" i="6"/>
  <c r="K369" i="6"/>
  <c r="Q369" i="6"/>
  <c r="W369" i="6"/>
  <c r="D372" i="6"/>
  <c r="J372" i="6"/>
  <c r="P372" i="6"/>
  <c r="V372" i="6"/>
  <c r="V370" i="6" s="1"/>
  <c r="D374" i="6"/>
  <c r="J374" i="6"/>
  <c r="P374" i="6"/>
  <c r="V374" i="6"/>
  <c r="I377" i="6"/>
  <c r="O377" i="6"/>
  <c r="O375" i="6" s="1"/>
  <c r="U377" i="6"/>
  <c r="U375" i="6" s="1"/>
  <c r="AA377" i="6"/>
  <c r="AA375" i="6" s="1"/>
  <c r="I379" i="6"/>
  <c r="O379" i="6"/>
  <c r="U379" i="6"/>
  <c r="AA379" i="6"/>
  <c r="H382" i="6"/>
  <c r="H380" i="6" s="1"/>
  <c r="N382" i="6"/>
  <c r="N380" i="6" s="1"/>
  <c r="T382" i="6"/>
  <c r="Z382" i="6"/>
  <c r="H384" i="6"/>
  <c r="N384" i="6"/>
  <c r="T384" i="6"/>
  <c r="Z384" i="6"/>
  <c r="G387" i="6"/>
  <c r="M387" i="6"/>
  <c r="S387" i="6"/>
  <c r="Y387" i="6"/>
  <c r="Y385" i="6" s="1"/>
  <c r="G389" i="6"/>
  <c r="M389" i="6"/>
  <c r="S389" i="6"/>
  <c r="Y389" i="6"/>
  <c r="F392" i="6"/>
  <c r="L392" i="6"/>
  <c r="L390" i="6" s="1"/>
  <c r="R392" i="6"/>
  <c r="R390" i="6" s="1"/>
  <c r="X392" i="6"/>
  <c r="X390" i="6" s="1"/>
  <c r="F394" i="6"/>
  <c r="L394" i="6"/>
  <c r="R394" i="6"/>
  <c r="X394" i="6"/>
  <c r="E397" i="6"/>
  <c r="E395" i="6" s="1"/>
  <c r="K397" i="6"/>
  <c r="K395" i="6" s="1"/>
  <c r="Q397" i="6"/>
  <c r="W397" i="6"/>
  <c r="E399" i="6"/>
  <c r="K399" i="6"/>
  <c r="Q399" i="6"/>
  <c r="W399" i="6"/>
  <c r="D402" i="6"/>
  <c r="J402" i="6"/>
  <c r="P402" i="6"/>
  <c r="V402" i="6"/>
  <c r="V400" i="6" s="1"/>
  <c r="D404" i="6"/>
  <c r="J404" i="6"/>
  <c r="P404" i="6"/>
  <c r="V404" i="6"/>
  <c r="I407" i="6"/>
  <c r="O407" i="6"/>
  <c r="O405" i="6" s="1"/>
  <c r="U407" i="6"/>
  <c r="U405" i="6" s="1"/>
  <c r="AA407" i="6"/>
  <c r="AA405" i="6" s="1"/>
  <c r="I409" i="6"/>
  <c r="O409" i="6"/>
  <c r="U409" i="6"/>
  <c r="AA409" i="6"/>
  <c r="H412" i="6"/>
  <c r="H410" i="6" s="1"/>
  <c r="N412" i="6"/>
  <c r="N410" i="6" s="1"/>
  <c r="T412" i="6"/>
  <c r="Z412" i="6"/>
  <c r="H414" i="6"/>
  <c r="N414" i="6"/>
  <c r="T414" i="6"/>
  <c r="Z414" i="6"/>
  <c r="G417" i="6"/>
  <c r="M417" i="6"/>
  <c r="S417" i="6"/>
  <c r="Y417" i="6"/>
  <c r="Y415" i="6" s="1"/>
  <c r="G419" i="6"/>
  <c r="M419" i="6"/>
  <c r="S419" i="6"/>
  <c r="Y419" i="6"/>
  <c r="F422" i="6"/>
  <c r="L422" i="6"/>
  <c r="L420" i="6" s="1"/>
  <c r="R422" i="6"/>
  <c r="R420" i="6" s="1"/>
  <c r="X422" i="6"/>
  <c r="X420" i="6" s="1"/>
  <c r="F424" i="6"/>
  <c r="L424" i="6"/>
  <c r="R424" i="6"/>
  <c r="X424" i="6"/>
  <c r="E427" i="6"/>
  <c r="E425" i="6" s="1"/>
  <c r="K427" i="6"/>
  <c r="K425" i="6" s="1"/>
  <c r="Q427" i="6"/>
  <c r="W427" i="6"/>
  <c r="E429" i="6"/>
  <c r="K429" i="6"/>
  <c r="Q429" i="6"/>
  <c r="W429" i="6"/>
  <c r="D432" i="6"/>
  <c r="J432" i="6"/>
  <c r="P432" i="6"/>
  <c r="V432" i="6"/>
  <c r="V430" i="6" s="1"/>
  <c r="D434" i="6"/>
  <c r="J434" i="6"/>
  <c r="P434" i="6"/>
  <c r="V434" i="6"/>
  <c r="I437" i="6"/>
  <c r="O437" i="6"/>
  <c r="O435" i="6" s="1"/>
  <c r="U437" i="6"/>
  <c r="U435" i="6" s="1"/>
  <c r="AA437" i="6"/>
  <c r="AA435" i="6" s="1"/>
  <c r="I439" i="6"/>
  <c r="O439" i="6"/>
  <c r="U439" i="6"/>
  <c r="AA439" i="6"/>
  <c r="H442" i="6"/>
  <c r="H440" i="6" s="1"/>
  <c r="N442" i="6"/>
  <c r="N440" i="6" s="1"/>
  <c r="T442" i="6"/>
  <c r="Z442" i="6"/>
  <c r="H444" i="6"/>
  <c r="N444" i="6"/>
  <c r="T444" i="6"/>
  <c r="Z444" i="6"/>
  <c r="G447" i="6"/>
  <c r="M447" i="6"/>
  <c r="S447" i="6"/>
  <c r="Y447" i="6"/>
  <c r="Y445" i="6" s="1"/>
  <c r="G449" i="6"/>
  <c r="M449" i="6"/>
  <c r="S449" i="6"/>
  <c r="Y449" i="6"/>
  <c r="F452" i="6"/>
  <c r="L452" i="6"/>
  <c r="L450" i="6" s="1"/>
  <c r="R452" i="6"/>
  <c r="R450" i="6" s="1"/>
  <c r="X452" i="6"/>
  <c r="X450" i="6" s="1"/>
  <c r="F454" i="6"/>
  <c r="L454" i="6"/>
  <c r="R454" i="6"/>
  <c r="X454" i="6"/>
  <c r="E457" i="6"/>
  <c r="E455" i="6" s="1"/>
  <c r="K457" i="6"/>
  <c r="K455" i="6" s="1"/>
  <c r="Q457" i="6"/>
  <c r="W457" i="6"/>
  <c r="E459" i="6"/>
  <c r="K459" i="6"/>
  <c r="Q459" i="6"/>
  <c r="W459" i="6"/>
  <c r="D462" i="6"/>
  <c r="J462" i="6"/>
  <c r="P462" i="6"/>
  <c r="V462" i="6"/>
  <c r="V460" i="6" s="1"/>
  <c r="D464" i="6"/>
  <c r="J464" i="6"/>
  <c r="P464" i="6"/>
  <c r="V464" i="6"/>
  <c r="I467" i="6"/>
  <c r="O467" i="6"/>
  <c r="O465" i="6" s="1"/>
  <c r="U467" i="6"/>
  <c r="U465" i="6" s="1"/>
  <c r="AA467" i="6"/>
  <c r="AA465" i="6" s="1"/>
  <c r="I469" i="6"/>
  <c r="O469" i="6"/>
  <c r="U469" i="6"/>
  <c r="AA469" i="6"/>
  <c r="H472" i="6"/>
  <c r="H470" i="6" s="1"/>
  <c r="N472" i="6"/>
  <c r="N470" i="6" s="1"/>
  <c r="T472" i="6"/>
  <c r="Z472" i="6"/>
  <c r="H474" i="6"/>
  <c r="N474" i="6"/>
  <c r="T474" i="6"/>
  <c r="Z474" i="6"/>
  <c r="G477" i="6"/>
  <c r="M477" i="6"/>
  <c r="S477" i="6"/>
  <c r="Y477" i="6"/>
  <c r="Y475" i="6" s="1"/>
  <c r="G479" i="6"/>
  <c r="M479" i="6"/>
  <c r="S479" i="6"/>
  <c r="Y479" i="6"/>
  <c r="F488" i="6"/>
  <c r="F484" i="6" s="1"/>
  <c r="L488" i="6"/>
  <c r="L484" i="6" s="1"/>
  <c r="R488" i="6"/>
  <c r="R484" i="6" s="1"/>
  <c r="X488" i="6"/>
  <c r="X484" i="6" s="1"/>
  <c r="E493" i="6"/>
  <c r="E489" i="6" s="1"/>
  <c r="K493" i="6"/>
  <c r="K489" i="6" s="1"/>
  <c r="Q493" i="6"/>
  <c r="Q489" i="6" s="1"/>
  <c r="W493" i="6"/>
  <c r="W489" i="6" s="1"/>
  <c r="D498" i="6"/>
  <c r="D494" i="6" s="1"/>
  <c r="J498" i="6"/>
  <c r="J494" i="6" s="1"/>
  <c r="P498" i="6"/>
  <c r="P494" i="6" s="1"/>
  <c r="V498" i="6"/>
  <c r="V494" i="6" s="1"/>
  <c r="I501" i="6"/>
  <c r="O501" i="6"/>
  <c r="O499" i="6" s="1"/>
  <c r="U501" i="6"/>
  <c r="U499" i="6" s="1"/>
  <c r="AA501" i="6"/>
  <c r="AA499" i="6" s="1"/>
  <c r="I503" i="6"/>
  <c r="O503" i="6"/>
  <c r="U503" i="6"/>
  <c r="AA503" i="6"/>
  <c r="H506" i="6"/>
  <c r="H504" i="6" s="1"/>
  <c r="N506" i="6"/>
  <c r="N504" i="6" s="1"/>
  <c r="T506" i="6"/>
  <c r="Z506" i="6"/>
  <c r="H508" i="6"/>
  <c r="N508" i="6"/>
  <c r="T508" i="6"/>
  <c r="Z508" i="6"/>
  <c r="G511" i="6"/>
  <c r="M511" i="6"/>
  <c r="S511" i="6"/>
  <c r="Y511" i="6"/>
  <c r="Y509" i="6" s="1"/>
  <c r="G513" i="6"/>
  <c r="M513" i="6"/>
  <c r="S513" i="6"/>
  <c r="Y513" i="6"/>
  <c r="F516" i="6"/>
  <c r="L516" i="6"/>
  <c r="L514" i="6" s="1"/>
  <c r="R516" i="6"/>
  <c r="R514" i="6" s="1"/>
  <c r="X516" i="6"/>
  <c r="X514" i="6" s="1"/>
  <c r="F518" i="6"/>
  <c r="L518" i="6"/>
  <c r="R518" i="6"/>
  <c r="X518" i="6"/>
  <c r="E521" i="6"/>
  <c r="E519" i="6" s="1"/>
  <c r="K521" i="6"/>
  <c r="K519" i="6" s="1"/>
  <c r="Q521" i="6"/>
  <c r="W521" i="6"/>
  <c r="E523" i="6"/>
  <c r="K523" i="6"/>
  <c r="Q523" i="6"/>
  <c r="W523" i="6"/>
  <c r="D526" i="6"/>
  <c r="J526" i="6"/>
  <c r="P526" i="6"/>
  <c r="V526" i="6"/>
  <c r="V524" i="6" s="1"/>
  <c r="D528" i="6"/>
  <c r="J528" i="6"/>
  <c r="P528" i="6"/>
  <c r="V528" i="6"/>
  <c r="I531" i="6"/>
  <c r="O531" i="6"/>
  <c r="O529" i="6" s="1"/>
  <c r="U531" i="6"/>
  <c r="U529" i="6" s="1"/>
  <c r="AA531" i="6"/>
  <c r="AA529" i="6" s="1"/>
  <c r="I533" i="6"/>
  <c r="O533" i="6"/>
  <c r="U533" i="6"/>
  <c r="AA533" i="6"/>
  <c r="H536" i="6"/>
  <c r="H534" i="6" s="1"/>
  <c r="N536" i="6"/>
  <c r="N534" i="6" s="1"/>
  <c r="T536" i="6"/>
  <c r="Z536" i="6"/>
  <c r="H538" i="6"/>
  <c r="N538" i="6"/>
  <c r="T538" i="6"/>
  <c r="Z538" i="6"/>
  <c r="G541" i="6"/>
  <c r="M541" i="6"/>
  <c r="S541" i="6"/>
  <c r="Y541" i="6"/>
  <c r="Y539" i="6" s="1"/>
  <c r="G543" i="6"/>
  <c r="M543" i="6"/>
  <c r="S543" i="6"/>
  <c r="Y543" i="6"/>
  <c r="F546" i="6"/>
  <c r="L546" i="6"/>
  <c r="L544" i="6" s="1"/>
  <c r="R546" i="6"/>
  <c r="R544" i="6" s="1"/>
  <c r="X546" i="6"/>
  <c r="X544" i="6" s="1"/>
  <c r="F548" i="6"/>
  <c r="L548" i="6"/>
  <c r="R548" i="6"/>
  <c r="X548" i="6"/>
  <c r="E551" i="6"/>
  <c r="E549" i="6" s="1"/>
  <c r="K551" i="6"/>
  <c r="K549" i="6" s="1"/>
  <c r="Q551" i="6"/>
  <c r="W551" i="6"/>
  <c r="E553" i="6"/>
  <c r="K553" i="6"/>
  <c r="Q553" i="6"/>
  <c r="W553" i="6"/>
  <c r="D556" i="6"/>
  <c r="J556" i="6"/>
  <c r="P556" i="6"/>
  <c r="V556" i="6"/>
  <c r="V554" i="6" s="1"/>
  <c r="D558" i="6"/>
  <c r="J558" i="6"/>
  <c r="P558" i="6"/>
  <c r="V558" i="6"/>
  <c r="I561" i="6"/>
  <c r="O561" i="6"/>
  <c r="O559" i="6" s="1"/>
  <c r="U561" i="6"/>
  <c r="U559" i="6" s="1"/>
  <c r="AA561" i="6"/>
  <c r="AA559" i="6" s="1"/>
  <c r="I563" i="6"/>
  <c r="O563" i="6"/>
  <c r="U563" i="6"/>
  <c r="AA563" i="6"/>
  <c r="H566" i="6"/>
  <c r="H564" i="6" s="1"/>
  <c r="N566" i="6"/>
  <c r="N564" i="6" s="1"/>
  <c r="T566" i="6"/>
  <c r="Z566" i="6"/>
  <c r="H568" i="6"/>
  <c r="N568" i="6"/>
  <c r="T568" i="6"/>
  <c r="Z568" i="6"/>
  <c r="G571" i="6"/>
  <c r="M571" i="6"/>
  <c r="S571" i="6"/>
  <c r="Y571" i="6"/>
  <c r="Y569" i="6" s="1"/>
  <c r="G573" i="6"/>
  <c r="M573" i="6"/>
  <c r="S573" i="6"/>
  <c r="Y573" i="6"/>
  <c r="F576" i="6"/>
  <c r="L576" i="6"/>
  <c r="L574" i="6" s="1"/>
  <c r="R576" i="6"/>
  <c r="R574" i="6" s="1"/>
  <c r="X576" i="6"/>
  <c r="X574" i="6" s="1"/>
  <c r="F578" i="6"/>
  <c r="L578" i="6"/>
  <c r="R578" i="6"/>
  <c r="X578" i="6"/>
  <c r="E581" i="6"/>
  <c r="E579" i="6" s="1"/>
  <c r="K581" i="6"/>
  <c r="K579" i="6" s="1"/>
  <c r="Q581" i="6"/>
  <c r="W581" i="6"/>
  <c r="E583" i="6"/>
  <c r="K583" i="6"/>
  <c r="Q583" i="6"/>
  <c r="W583" i="6"/>
  <c r="D586" i="6"/>
  <c r="J586" i="6"/>
  <c r="P586" i="6"/>
  <c r="V586" i="6"/>
  <c r="V584" i="6" s="1"/>
  <c r="D588" i="6"/>
  <c r="J588" i="6"/>
  <c r="P588" i="6"/>
  <c r="V588" i="6"/>
  <c r="I591" i="6"/>
  <c r="O591" i="6"/>
  <c r="O589" i="6" s="1"/>
  <c r="U591" i="6"/>
  <c r="U589" i="6" s="1"/>
  <c r="AA591" i="6"/>
  <c r="AA589" i="6" s="1"/>
  <c r="I593" i="6"/>
  <c r="O593" i="6"/>
  <c r="U593" i="6"/>
  <c r="AA593" i="6"/>
  <c r="H596" i="6"/>
  <c r="H594" i="6" s="1"/>
  <c r="N596" i="6"/>
  <c r="N594" i="6" s="1"/>
  <c r="T596" i="6"/>
  <c r="Z596" i="6"/>
  <c r="H598" i="6"/>
  <c r="N598" i="6"/>
  <c r="T598" i="6"/>
  <c r="Z598" i="6"/>
  <c r="G601" i="6"/>
  <c r="M601" i="6"/>
  <c r="S601" i="6"/>
  <c r="Y601" i="6"/>
  <c r="Y599" i="6" s="1"/>
  <c r="G603" i="6"/>
  <c r="M603" i="6"/>
  <c r="S603" i="6"/>
  <c r="Y603" i="6"/>
  <c r="F606" i="6"/>
  <c r="L606" i="6"/>
  <c r="L604" i="6" s="1"/>
  <c r="R606" i="6"/>
  <c r="R604" i="6" s="1"/>
  <c r="X606" i="6"/>
  <c r="X604" i="6" s="1"/>
  <c r="F608" i="6"/>
  <c r="L608" i="6"/>
  <c r="R608" i="6"/>
  <c r="X608" i="6"/>
  <c r="E611" i="6"/>
  <c r="E609" i="6" s="1"/>
  <c r="K611" i="6"/>
  <c r="K609" i="6" s="1"/>
  <c r="Q611" i="6"/>
  <c r="W611" i="6"/>
  <c r="E613" i="6"/>
  <c r="K613" i="6"/>
  <c r="Q613" i="6"/>
  <c r="W613" i="6"/>
  <c r="D616" i="6"/>
  <c r="J616" i="6"/>
  <c r="P616" i="6"/>
  <c r="V616" i="6"/>
  <c r="V614" i="6" s="1"/>
  <c r="D618" i="6"/>
  <c r="J618" i="6"/>
  <c r="P618" i="6"/>
  <c r="V618" i="6"/>
  <c r="I621" i="6"/>
  <c r="O621" i="6"/>
  <c r="O619" i="6" s="1"/>
  <c r="U621" i="6"/>
  <c r="U619" i="6" s="1"/>
  <c r="AA621" i="6"/>
  <c r="AA619" i="6" s="1"/>
  <c r="I623" i="6"/>
  <c r="O623" i="6"/>
  <c r="U623" i="6"/>
  <c r="AA623" i="6"/>
  <c r="H626" i="6"/>
  <c r="H624" i="6" s="1"/>
  <c r="N626" i="6"/>
  <c r="N624" i="6" s="1"/>
  <c r="T626" i="6"/>
  <c r="Z626" i="6"/>
  <c r="H628" i="6"/>
  <c r="N628" i="6"/>
  <c r="T628" i="6"/>
  <c r="Z628" i="6"/>
  <c r="G631" i="6"/>
  <c r="M631" i="6"/>
  <c r="S631" i="6"/>
  <c r="Y631" i="6"/>
  <c r="Y629" i="6" s="1"/>
  <c r="G633" i="6"/>
  <c r="M633" i="6"/>
  <c r="S633" i="6"/>
  <c r="Y633" i="6"/>
  <c r="F636" i="6"/>
  <c r="L636" i="6"/>
  <c r="L634" i="6" s="1"/>
  <c r="R636" i="6"/>
  <c r="R634" i="6" s="1"/>
  <c r="X636" i="6"/>
  <c r="X634" i="6" s="1"/>
  <c r="F638" i="6"/>
  <c r="L638" i="6"/>
  <c r="R638" i="6"/>
  <c r="X638" i="6"/>
  <c r="F9" i="7"/>
  <c r="F7" i="7" s="1"/>
  <c r="L9" i="7"/>
  <c r="R9" i="7"/>
  <c r="X9" i="7"/>
  <c r="F11" i="7"/>
  <c r="L11" i="7"/>
  <c r="R11" i="7"/>
  <c r="X11" i="7"/>
  <c r="E14" i="7"/>
  <c r="K14" i="7"/>
  <c r="Q14" i="7"/>
  <c r="W14" i="7"/>
  <c r="W12" i="7" s="1"/>
  <c r="E16" i="7"/>
  <c r="K16" i="7"/>
  <c r="Q16" i="7"/>
  <c r="W16" i="7"/>
  <c r="D19" i="7"/>
  <c r="J19" i="7"/>
  <c r="J17" i="7" s="1"/>
  <c r="P19" i="7"/>
  <c r="P17" i="7" s="1"/>
  <c r="V19" i="7"/>
  <c r="D21" i="7"/>
  <c r="J21" i="7"/>
  <c r="P21" i="7"/>
  <c r="V21" i="7"/>
  <c r="I24" i="7"/>
  <c r="I22" i="7" s="1"/>
  <c r="O24" i="7"/>
  <c r="U24" i="7"/>
  <c r="AA24" i="7"/>
  <c r="I26" i="7"/>
  <c r="O26" i="7"/>
  <c r="U26" i="7"/>
  <c r="AA26" i="7"/>
  <c r="H29" i="7"/>
  <c r="N29" i="7"/>
  <c r="T29" i="7"/>
  <c r="Z29" i="7"/>
  <c r="Z27" i="7" s="1"/>
  <c r="H31" i="7"/>
  <c r="N31" i="7"/>
  <c r="T31" i="7"/>
  <c r="Z31" i="7"/>
  <c r="I34" i="7"/>
  <c r="P34" i="7"/>
  <c r="X34" i="7"/>
  <c r="G36" i="7"/>
  <c r="N36" i="7"/>
  <c r="U36" i="7"/>
  <c r="H39" i="7"/>
  <c r="O39" i="7"/>
  <c r="W39" i="7"/>
  <c r="F41" i="7"/>
  <c r="M41" i="7"/>
  <c r="T41" i="7"/>
  <c r="AA41" i="7"/>
  <c r="F44" i="7"/>
  <c r="M44" i="7"/>
  <c r="T44" i="7"/>
  <c r="D46" i="7"/>
  <c r="K46" i="7"/>
  <c r="R46" i="7"/>
  <c r="Y46" i="7"/>
  <c r="E49" i="7"/>
  <c r="E47" i="7" s="1"/>
  <c r="L49" i="7"/>
  <c r="S49" i="7"/>
  <c r="AA49" i="7"/>
  <c r="J51" i="7"/>
  <c r="Q51" i="7"/>
  <c r="X51" i="7"/>
  <c r="D54" i="7"/>
  <c r="P54" i="7"/>
  <c r="J56" i="7"/>
  <c r="O59" i="7"/>
  <c r="I61" i="7"/>
  <c r="AA61" i="7"/>
  <c r="M64" i="7"/>
  <c r="G66" i="7"/>
  <c r="Y66" i="7"/>
  <c r="G69" i="7"/>
  <c r="Y69" i="7"/>
  <c r="S71" i="7"/>
  <c r="E74" i="7"/>
  <c r="W74" i="7"/>
  <c r="Q76" i="7"/>
  <c r="Q79" i="7"/>
  <c r="K81" i="7"/>
  <c r="P84" i="7"/>
  <c r="P82" i="7" s="1"/>
  <c r="P86" i="7"/>
  <c r="AA316" i="7"/>
  <c r="E19" i="3"/>
  <c r="N7" i="1"/>
  <c r="F9" i="2"/>
  <c r="D31" i="5"/>
  <c r="D29" i="5" s="1"/>
  <c r="D48" i="5"/>
  <c r="D46" i="5" s="1"/>
  <c r="D64" i="5"/>
  <c r="D81" i="5"/>
  <c r="D79" i="5" s="1"/>
  <c r="J9" i="6"/>
  <c r="J7" i="6" s="1"/>
  <c r="P9" i="6"/>
  <c r="P7" i="6" s="1"/>
  <c r="V9" i="6"/>
  <c r="V7" i="6" s="1"/>
  <c r="J11" i="6"/>
  <c r="P11" i="6"/>
  <c r="V11" i="6"/>
  <c r="I14" i="6"/>
  <c r="I12" i="6" s="1"/>
  <c r="O14" i="6"/>
  <c r="O12" i="6" s="1"/>
  <c r="U14" i="6"/>
  <c r="U12" i="6" s="1"/>
  <c r="AA14" i="6"/>
  <c r="I16" i="6"/>
  <c r="O16" i="6"/>
  <c r="U16" i="6"/>
  <c r="AA16" i="6"/>
  <c r="H19" i="6"/>
  <c r="H17" i="6" s="1"/>
  <c r="N19" i="6"/>
  <c r="T19" i="6"/>
  <c r="Z19" i="6"/>
  <c r="H21" i="6"/>
  <c r="N21" i="6"/>
  <c r="T21" i="6"/>
  <c r="Z21" i="6"/>
  <c r="G24" i="6"/>
  <c r="M24" i="6"/>
  <c r="S24" i="6"/>
  <c r="S22" i="6" s="1"/>
  <c r="Y24" i="6"/>
  <c r="Y22" i="6" s="1"/>
  <c r="G26" i="6"/>
  <c r="M26" i="6"/>
  <c r="S26" i="6"/>
  <c r="Y26" i="6"/>
  <c r="F29" i="6"/>
  <c r="F27" i="6" s="1"/>
  <c r="L29" i="6"/>
  <c r="L27" i="6" s="1"/>
  <c r="R29" i="6"/>
  <c r="R27" i="6" s="1"/>
  <c r="X29" i="6"/>
  <c r="F31" i="6"/>
  <c r="L31" i="6"/>
  <c r="R31" i="6"/>
  <c r="X31" i="6"/>
  <c r="E34" i="6"/>
  <c r="E32" i="6" s="1"/>
  <c r="K34" i="6"/>
  <c r="Q34" i="6"/>
  <c r="W34" i="6"/>
  <c r="E36" i="6"/>
  <c r="K36" i="6"/>
  <c r="Q36" i="6"/>
  <c r="W36" i="6"/>
  <c r="D39" i="6"/>
  <c r="J39" i="6"/>
  <c r="P39" i="6"/>
  <c r="P37" i="6" s="1"/>
  <c r="V39" i="6"/>
  <c r="V37" i="6" s="1"/>
  <c r="D41" i="6"/>
  <c r="J41" i="6"/>
  <c r="P41" i="6"/>
  <c r="V41" i="6"/>
  <c r="I44" i="6"/>
  <c r="I42" i="6" s="1"/>
  <c r="O44" i="6"/>
  <c r="O42" i="6" s="1"/>
  <c r="U44" i="6"/>
  <c r="U42" i="6" s="1"/>
  <c r="AA44" i="6"/>
  <c r="I46" i="6"/>
  <c r="O46" i="6"/>
  <c r="U46" i="6"/>
  <c r="AA46" i="6"/>
  <c r="H49" i="6"/>
  <c r="H47" i="6" s="1"/>
  <c r="N49" i="6"/>
  <c r="T49" i="6"/>
  <c r="Z49" i="6"/>
  <c r="H51" i="6"/>
  <c r="N51" i="6"/>
  <c r="T51" i="6"/>
  <c r="Z51" i="6"/>
  <c r="G54" i="6"/>
  <c r="M54" i="6"/>
  <c r="S54" i="6"/>
  <c r="S52" i="6" s="1"/>
  <c r="Y54" i="6"/>
  <c r="Y52" i="6" s="1"/>
  <c r="G56" i="6"/>
  <c r="M56" i="6"/>
  <c r="S56" i="6"/>
  <c r="Y56" i="6"/>
  <c r="F59" i="6"/>
  <c r="F57" i="6" s="1"/>
  <c r="L59" i="6"/>
  <c r="L57" i="6" s="1"/>
  <c r="R59" i="6"/>
  <c r="R57" i="6" s="1"/>
  <c r="X59" i="6"/>
  <c r="F61" i="6"/>
  <c r="L61" i="6"/>
  <c r="R61" i="6"/>
  <c r="X61" i="6"/>
  <c r="E64" i="6"/>
  <c r="E62" i="6" s="1"/>
  <c r="K64" i="6"/>
  <c r="Q64" i="6"/>
  <c r="W64" i="6"/>
  <c r="E66" i="6"/>
  <c r="K66" i="6"/>
  <c r="Q66" i="6"/>
  <c r="W66" i="6"/>
  <c r="D69" i="6"/>
  <c r="J69" i="6"/>
  <c r="P69" i="6"/>
  <c r="P67" i="6" s="1"/>
  <c r="V69" i="6"/>
  <c r="V67" i="6" s="1"/>
  <c r="D71" i="6"/>
  <c r="J71" i="6"/>
  <c r="P71" i="6"/>
  <c r="V71" i="6"/>
  <c r="I74" i="6"/>
  <c r="I72" i="6" s="1"/>
  <c r="O74" i="6"/>
  <c r="O72" i="6" s="1"/>
  <c r="U74" i="6"/>
  <c r="U72" i="6" s="1"/>
  <c r="AA74" i="6"/>
  <c r="I76" i="6"/>
  <c r="O76" i="6"/>
  <c r="U76" i="6"/>
  <c r="AA76" i="6"/>
  <c r="H79" i="6"/>
  <c r="H77" i="6" s="1"/>
  <c r="N79" i="6"/>
  <c r="T79" i="6"/>
  <c r="Z79" i="6"/>
  <c r="H81" i="6"/>
  <c r="N81" i="6"/>
  <c r="T81" i="6"/>
  <c r="Z81" i="6"/>
  <c r="G84" i="6"/>
  <c r="M84" i="6"/>
  <c r="S84" i="6"/>
  <c r="S82" i="6" s="1"/>
  <c r="Y84" i="6"/>
  <c r="Y82" i="6" s="1"/>
  <c r="G86" i="6"/>
  <c r="M86" i="6"/>
  <c r="S86" i="6"/>
  <c r="Y86" i="6"/>
  <c r="F89" i="6"/>
  <c r="F87" i="6" s="1"/>
  <c r="L89" i="6"/>
  <c r="L87" i="6" s="1"/>
  <c r="R89" i="6"/>
  <c r="R87" i="6" s="1"/>
  <c r="X89" i="6"/>
  <c r="F91" i="6"/>
  <c r="L91" i="6"/>
  <c r="R91" i="6"/>
  <c r="X91" i="6"/>
  <c r="E94" i="6"/>
  <c r="E92" i="6" s="1"/>
  <c r="K94" i="6"/>
  <c r="Q94" i="6"/>
  <c r="W94" i="6"/>
  <c r="E96" i="6"/>
  <c r="K96" i="6"/>
  <c r="Q96" i="6"/>
  <c r="W96" i="6"/>
  <c r="D99" i="6"/>
  <c r="J99" i="6"/>
  <c r="P99" i="6"/>
  <c r="P97" i="6" s="1"/>
  <c r="V99" i="6"/>
  <c r="V97" i="6" s="1"/>
  <c r="D101" i="6"/>
  <c r="J101" i="6"/>
  <c r="P101" i="6"/>
  <c r="V101" i="6"/>
  <c r="I104" i="6"/>
  <c r="I102" i="6" s="1"/>
  <c r="O104" i="6"/>
  <c r="O102" i="6" s="1"/>
  <c r="U104" i="6"/>
  <c r="U102" i="6" s="1"/>
  <c r="AA104" i="6"/>
  <c r="I106" i="6"/>
  <c r="O106" i="6"/>
  <c r="U106" i="6"/>
  <c r="AA106" i="6"/>
  <c r="H109" i="6"/>
  <c r="H107" i="6" s="1"/>
  <c r="N109" i="6"/>
  <c r="T109" i="6"/>
  <c r="Z109" i="6"/>
  <c r="H111" i="6"/>
  <c r="N111" i="6"/>
  <c r="T111" i="6"/>
  <c r="Z111" i="6"/>
  <c r="G114" i="6"/>
  <c r="M114" i="6"/>
  <c r="S114" i="6"/>
  <c r="S112" i="6" s="1"/>
  <c r="Y114" i="6"/>
  <c r="Y112" i="6" s="1"/>
  <c r="G116" i="6"/>
  <c r="M116" i="6"/>
  <c r="S116" i="6"/>
  <c r="Y116" i="6"/>
  <c r="F119" i="6"/>
  <c r="F117" i="6" s="1"/>
  <c r="L119" i="6"/>
  <c r="L117" i="6" s="1"/>
  <c r="R119" i="6"/>
  <c r="R117" i="6" s="1"/>
  <c r="X119" i="6"/>
  <c r="F121" i="6"/>
  <c r="L121" i="6"/>
  <c r="R121" i="6"/>
  <c r="X121" i="6"/>
  <c r="E124" i="6"/>
  <c r="E122" i="6" s="1"/>
  <c r="K124" i="6"/>
  <c r="Q124" i="6"/>
  <c r="W124" i="6"/>
  <c r="E126" i="6"/>
  <c r="K126" i="6"/>
  <c r="Q126" i="6"/>
  <c r="W126" i="6"/>
  <c r="D129" i="6"/>
  <c r="J129" i="6"/>
  <c r="P129" i="6"/>
  <c r="P127" i="6" s="1"/>
  <c r="V129" i="6"/>
  <c r="V127" i="6" s="1"/>
  <c r="D131" i="6"/>
  <c r="J131" i="6"/>
  <c r="P131" i="6"/>
  <c r="V131" i="6"/>
  <c r="I134" i="6"/>
  <c r="I132" i="6" s="1"/>
  <c r="O134" i="6"/>
  <c r="O132" i="6" s="1"/>
  <c r="U134" i="6"/>
  <c r="U132" i="6" s="1"/>
  <c r="AA134" i="6"/>
  <c r="I136" i="6"/>
  <c r="O136" i="6"/>
  <c r="U136" i="6"/>
  <c r="AA136" i="6"/>
  <c r="H139" i="6"/>
  <c r="H137" i="6" s="1"/>
  <c r="N139" i="6"/>
  <c r="T139" i="6"/>
  <c r="Z139" i="6"/>
  <c r="H141" i="6"/>
  <c r="N141" i="6"/>
  <c r="T141" i="6"/>
  <c r="Z141" i="6"/>
  <c r="G144" i="6"/>
  <c r="M144" i="6"/>
  <c r="S144" i="6"/>
  <c r="S142" i="6" s="1"/>
  <c r="Y144" i="6"/>
  <c r="Y142" i="6" s="1"/>
  <c r="G146" i="6"/>
  <c r="M146" i="6"/>
  <c r="S146" i="6"/>
  <c r="Y146" i="6"/>
  <c r="F149" i="6"/>
  <c r="F147" i="6" s="1"/>
  <c r="L149" i="6"/>
  <c r="L147" i="6" s="1"/>
  <c r="R149" i="6"/>
  <c r="R147" i="6" s="1"/>
  <c r="X149" i="6"/>
  <c r="F151" i="6"/>
  <c r="L151" i="6"/>
  <c r="R151" i="6"/>
  <c r="X151" i="6"/>
  <c r="E154" i="6"/>
  <c r="E152" i="6" s="1"/>
  <c r="K154" i="6"/>
  <c r="Q154" i="6"/>
  <c r="W154" i="6"/>
  <c r="E156" i="6"/>
  <c r="K156" i="6"/>
  <c r="Q156" i="6"/>
  <c r="W156" i="6"/>
  <c r="D159" i="6"/>
  <c r="J159" i="6"/>
  <c r="P159" i="6"/>
  <c r="P157" i="6" s="1"/>
  <c r="V159" i="6"/>
  <c r="V157" i="6" s="1"/>
  <c r="D161" i="6"/>
  <c r="J161" i="6"/>
  <c r="P161" i="6"/>
  <c r="V161" i="6"/>
  <c r="I170" i="6"/>
  <c r="I166" i="6" s="1"/>
  <c r="O170" i="6"/>
  <c r="O166" i="6" s="1"/>
  <c r="U170" i="6"/>
  <c r="U166" i="6" s="1"/>
  <c r="AA170" i="6"/>
  <c r="AA166" i="6" s="1"/>
  <c r="H175" i="6"/>
  <c r="H171" i="6" s="1"/>
  <c r="N175" i="6"/>
  <c r="N171" i="6" s="1"/>
  <c r="T175" i="6"/>
  <c r="T171" i="6" s="1"/>
  <c r="Z175" i="6"/>
  <c r="Z171" i="6" s="1"/>
  <c r="G178" i="6"/>
  <c r="G176" i="6" s="1"/>
  <c r="M178" i="6"/>
  <c r="S178" i="6"/>
  <c r="Y178" i="6"/>
  <c r="G180" i="6"/>
  <c r="M180" i="6"/>
  <c r="S180" i="6"/>
  <c r="Y180" i="6"/>
  <c r="F183" i="6"/>
  <c r="L183" i="6"/>
  <c r="R183" i="6"/>
  <c r="R181" i="6" s="1"/>
  <c r="X183" i="6"/>
  <c r="X181" i="6" s="1"/>
  <c r="F185" i="6"/>
  <c r="L185" i="6"/>
  <c r="R185" i="6"/>
  <c r="X185" i="6"/>
  <c r="E188" i="6"/>
  <c r="E186" i="6" s="1"/>
  <c r="K188" i="6"/>
  <c r="K186" i="6" s="1"/>
  <c r="Q188" i="6"/>
  <c r="Q186" i="6" s="1"/>
  <c r="W188" i="6"/>
  <c r="E190" i="6"/>
  <c r="K190" i="6"/>
  <c r="Q190" i="6"/>
  <c r="W190" i="6"/>
  <c r="D193" i="6"/>
  <c r="D191" i="6" s="1"/>
  <c r="J193" i="6"/>
  <c r="P193" i="6"/>
  <c r="V193" i="6"/>
  <c r="D195" i="6"/>
  <c r="J195" i="6"/>
  <c r="P195" i="6"/>
  <c r="V195" i="6"/>
  <c r="I198" i="6"/>
  <c r="O198" i="6"/>
  <c r="U198" i="6"/>
  <c r="U196" i="6" s="1"/>
  <c r="AA198" i="6"/>
  <c r="AA196" i="6" s="1"/>
  <c r="I200" i="6"/>
  <c r="O200" i="6"/>
  <c r="U200" i="6"/>
  <c r="AA200" i="6"/>
  <c r="H203" i="6"/>
  <c r="H201" i="6" s="1"/>
  <c r="N203" i="6"/>
  <c r="N201" i="6" s="1"/>
  <c r="T203" i="6"/>
  <c r="T201" i="6" s="1"/>
  <c r="Z203" i="6"/>
  <c r="H205" i="6"/>
  <c r="N205" i="6"/>
  <c r="T205" i="6"/>
  <c r="Z205" i="6"/>
  <c r="G208" i="6"/>
  <c r="G206" i="6" s="1"/>
  <c r="M208" i="6"/>
  <c r="S208" i="6"/>
  <c r="Y208" i="6"/>
  <c r="G210" i="6"/>
  <c r="M210" i="6"/>
  <c r="S210" i="6"/>
  <c r="Y210" i="6"/>
  <c r="F213" i="6"/>
  <c r="L213" i="6"/>
  <c r="R213" i="6"/>
  <c r="R211" i="6" s="1"/>
  <c r="X213" i="6"/>
  <c r="X211" i="6" s="1"/>
  <c r="F215" i="6"/>
  <c r="L215" i="6"/>
  <c r="R215" i="6"/>
  <c r="X215" i="6"/>
  <c r="E218" i="6"/>
  <c r="E216" i="6" s="1"/>
  <c r="K218" i="6"/>
  <c r="K216" i="6" s="1"/>
  <c r="Q218" i="6"/>
  <c r="Q216" i="6" s="1"/>
  <c r="W218" i="6"/>
  <c r="E220" i="6"/>
  <c r="K220" i="6"/>
  <c r="Q220" i="6"/>
  <c r="W220" i="6"/>
  <c r="D223" i="6"/>
  <c r="D221" i="6" s="1"/>
  <c r="J223" i="6"/>
  <c r="P223" i="6"/>
  <c r="V223" i="6"/>
  <c r="D225" i="6"/>
  <c r="J225" i="6"/>
  <c r="P225" i="6"/>
  <c r="V225" i="6"/>
  <c r="I228" i="6"/>
  <c r="O228" i="6"/>
  <c r="U228" i="6"/>
  <c r="U226" i="6" s="1"/>
  <c r="AA228" i="6"/>
  <c r="AA226" i="6" s="1"/>
  <c r="I230" i="6"/>
  <c r="O230" i="6"/>
  <c r="U230" i="6"/>
  <c r="AA230" i="6"/>
  <c r="H233" i="6"/>
  <c r="H231" i="6" s="1"/>
  <c r="N233" i="6"/>
  <c r="N231" i="6" s="1"/>
  <c r="T233" i="6"/>
  <c r="T231" i="6" s="1"/>
  <c r="Z233" i="6"/>
  <c r="H235" i="6"/>
  <c r="N235" i="6"/>
  <c r="T235" i="6"/>
  <c r="Z235" i="6"/>
  <c r="G238" i="6"/>
  <c r="G236" i="6" s="1"/>
  <c r="M238" i="6"/>
  <c r="S238" i="6"/>
  <c r="Y238" i="6"/>
  <c r="G240" i="6"/>
  <c r="M240" i="6"/>
  <c r="S240" i="6"/>
  <c r="Y240" i="6"/>
  <c r="F243" i="6"/>
  <c r="L243" i="6"/>
  <c r="R243" i="6"/>
  <c r="R241" i="6" s="1"/>
  <c r="X243" i="6"/>
  <c r="X241" i="6" s="1"/>
  <c r="F245" i="6"/>
  <c r="L245" i="6"/>
  <c r="R245" i="6"/>
  <c r="X245" i="6"/>
  <c r="E248" i="6"/>
  <c r="E246" i="6" s="1"/>
  <c r="K248" i="6"/>
  <c r="K246" i="6" s="1"/>
  <c r="Q248" i="6"/>
  <c r="Q246" i="6" s="1"/>
  <c r="W248" i="6"/>
  <c r="E250" i="6"/>
  <c r="K250" i="6"/>
  <c r="Q250" i="6"/>
  <c r="W250" i="6"/>
  <c r="D253" i="6"/>
  <c r="D251" i="6" s="1"/>
  <c r="J253" i="6"/>
  <c r="P253" i="6"/>
  <c r="V253" i="6"/>
  <c r="D255" i="6"/>
  <c r="J255" i="6"/>
  <c r="P255" i="6"/>
  <c r="V255" i="6"/>
  <c r="I258" i="6"/>
  <c r="O258" i="6"/>
  <c r="U258" i="6"/>
  <c r="U256" i="6" s="1"/>
  <c r="AA258" i="6"/>
  <c r="AA256" i="6" s="1"/>
  <c r="I260" i="6"/>
  <c r="O260" i="6"/>
  <c r="U260" i="6"/>
  <c r="AA260" i="6"/>
  <c r="H263" i="6"/>
  <c r="H261" i="6" s="1"/>
  <c r="N263" i="6"/>
  <c r="N261" i="6" s="1"/>
  <c r="T263" i="6"/>
  <c r="T261" i="6" s="1"/>
  <c r="Z263" i="6"/>
  <c r="H265" i="6"/>
  <c r="N265" i="6"/>
  <c r="T265" i="6"/>
  <c r="Z265" i="6"/>
  <c r="G268" i="6"/>
  <c r="G266" i="6" s="1"/>
  <c r="M268" i="6"/>
  <c r="S268" i="6"/>
  <c r="Y268" i="6"/>
  <c r="G270" i="6"/>
  <c r="M270" i="6"/>
  <c r="S270" i="6"/>
  <c r="Y270" i="6"/>
  <c r="F273" i="6"/>
  <c r="L273" i="6"/>
  <c r="R273" i="6"/>
  <c r="R271" i="6" s="1"/>
  <c r="X273" i="6"/>
  <c r="X271" i="6" s="1"/>
  <c r="F275" i="6"/>
  <c r="L275" i="6"/>
  <c r="R275" i="6"/>
  <c r="X275" i="6"/>
  <c r="E278" i="6"/>
  <c r="E276" i="6" s="1"/>
  <c r="K278" i="6"/>
  <c r="K276" i="6" s="1"/>
  <c r="Q278" i="6"/>
  <c r="Q276" i="6" s="1"/>
  <c r="W278" i="6"/>
  <c r="E280" i="6"/>
  <c r="K280" i="6"/>
  <c r="Q280" i="6"/>
  <c r="W280" i="6"/>
  <c r="D283" i="6"/>
  <c r="D281" i="6" s="1"/>
  <c r="J283" i="6"/>
  <c r="P283" i="6"/>
  <c r="V283" i="6"/>
  <c r="D285" i="6"/>
  <c r="J285" i="6"/>
  <c r="P285" i="6"/>
  <c r="V285" i="6"/>
  <c r="I288" i="6"/>
  <c r="O288" i="6"/>
  <c r="U288" i="6"/>
  <c r="U286" i="6" s="1"/>
  <c r="AA288" i="6"/>
  <c r="AA286" i="6" s="1"/>
  <c r="I290" i="6"/>
  <c r="O290" i="6"/>
  <c r="U290" i="6"/>
  <c r="AA290" i="6"/>
  <c r="H293" i="6"/>
  <c r="H291" i="6" s="1"/>
  <c r="N293" i="6"/>
  <c r="N291" i="6" s="1"/>
  <c r="T293" i="6"/>
  <c r="T291" i="6" s="1"/>
  <c r="Z293" i="6"/>
  <c r="H295" i="6"/>
  <c r="N295" i="6"/>
  <c r="T295" i="6"/>
  <c r="Z295" i="6"/>
  <c r="G298" i="6"/>
  <c r="G296" i="6" s="1"/>
  <c r="M298" i="6"/>
  <c r="S298" i="6"/>
  <c r="Y298" i="6"/>
  <c r="G300" i="6"/>
  <c r="M300" i="6"/>
  <c r="S300" i="6"/>
  <c r="Y300" i="6"/>
  <c r="F303" i="6"/>
  <c r="L303" i="6"/>
  <c r="R303" i="6"/>
  <c r="R301" i="6" s="1"/>
  <c r="X303" i="6"/>
  <c r="X301" i="6" s="1"/>
  <c r="F305" i="6"/>
  <c r="L305" i="6"/>
  <c r="R305" i="6"/>
  <c r="X305" i="6"/>
  <c r="E308" i="6"/>
  <c r="E306" i="6" s="1"/>
  <c r="K308" i="6"/>
  <c r="K306" i="6" s="1"/>
  <c r="Q308" i="6"/>
  <c r="Q306" i="6" s="1"/>
  <c r="W308" i="6"/>
  <c r="E310" i="6"/>
  <c r="K310" i="6"/>
  <c r="Q310" i="6"/>
  <c r="W310" i="6"/>
  <c r="D313" i="6"/>
  <c r="D311" i="6" s="1"/>
  <c r="J313" i="6"/>
  <c r="P313" i="6"/>
  <c r="V313" i="6"/>
  <c r="D315" i="6"/>
  <c r="J315" i="6"/>
  <c r="P315" i="6"/>
  <c r="V315" i="6"/>
  <c r="I318" i="6"/>
  <c r="O318" i="6"/>
  <c r="U318" i="6"/>
  <c r="U316" i="6" s="1"/>
  <c r="AA318" i="6"/>
  <c r="AA316" i="6" s="1"/>
  <c r="I320" i="6"/>
  <c r="O320" i="6"/>
  <c r="U320" i="6"/>
  <c r="AA320" i="6"/>
  <c r="H329" i="6"/>
  <c r="H325" i="6" s="1"/>
  <c r="N329" i="6"/>
  <c r="N325" i="6" s="1"/>
  <c r="T329" i="6"/>
  <c r="T325" i="6" s="1"/>
  <c r="Z329" i="6"/>
  <c r="Z325" i="6" s="1"/>
  <c r="G334" i="6"/>
  <c r="G330" i="6" s="1"/>
  <c r="M334" i="6"/>
  <c r="M330" i="6" s="1"/>
  <c r="S334" i="6"/>
  <c r="S330" i="6" s="1"/>
  <c r="Y334" i="6"/>
  <c r="Y330" i="6" s="1"/>
  <c r="F339" i="6"/>
  <c r="F335" i="6" s="1"/>
  <c r="L339" i="6"/>
  <c r="L335" i="6" s="1"/>
  <c r="R339" i="6"/>
  <c r="R335" i="6" s="1"/>
  <c r="X339" i="6"/>
  <c r="X335" i="6" s="1"/>
  <c r="E344" i="6"/>
  <c r="E340" i="6" s="1"/>
  <c r="K344" i="6"/>
  <c r="K340" i="6" s="1"/>
  <c r="Q344" i="6"/>
  <c r="Q340" i="6" s="1"/>
  <c r="W344" i="6"/>
  <c r="W340" i="6" s="1"/>
  <c r="D349" i="6"/>
  <c r="D345" i="6" s="1"/>
  <c r="J349" i="6"/>
  <c r="J345" i="6" s="1"/>
  <c r="P349" i="6"/>
  <c r="P345" i="6" s="1"/>
  <c r="V349" i="6"/>
  <c r="V345" i="6" s="1"/>
  <c r="I352" i="6"/>
  <c r="I350" i="6" s="1"/>
  <c r="O352" i="6"/>
  <c r="U352" i="6"/>
  <c r="AA352" i="6"/>
  <c r="I354" i="6"/>
  <c r="O354" i="6"/>
  <c r="U354" i="6"/>
  <c r="AA354" i="6"/>
  <c r="H357" i="6"/>
  <c r="N357" i="6"/>
  <c r="T357" i="6"/>
  <c r="T355" i="6" s="1"/>
  <c r="Z357" i="6"/>
  <c r="Z355" i="6" s="1"/>
  <c r="H359" i="6"/>
  <c r="N359" i="6"/>
  <c r="T359" i="6"/>
  <c r="Z359" i="6"/>
  <c r="G362" i="6"/>
  <c r="G360" i="6" s="1"/>
  <c r="M362" i="6"/>
  <c r="M360" i="6" s="1"/>
  <c r="S362" i="6"/>
  <c r="S360" i="6" s="1"/>
  <c r="Y362" i="6"/>
  <c r="G364" i="6"/>
  <c r="M364" i="6"/>
  <c r="S364" i="6"/>
  <c r="Y364" i="6"/>
  <c r="F367" i="6"/>
  <c r="F365" i="6" s="1"/>
  <c r="L367" i="6"/>
  <c r="R367" i="6"/>
  <c r="X367" i="6"/>
  <c r="F369" i="6"/>
  <c r="L369" i="6"/>
  <c r="R369" i="6"/>
  <c r="X369" i="6"/>
  <c r="E372" i="6"/>
  <c r="K372" i="6"/>
  <c r="Q372" i="6"/>
  <c r="Q370" i="6" s="1"/>
  <c r="W372" i="6"/>
  <c r="W370" i="6" s="1"/>
  <c r="E374" i="6"/>
  <c r="K374" i="6"/>
  <c r="Q374" i="6"/>
  <c r="W374" i="6"/>
  <c r="D377" i="6"/>
  <c r="D375" i="6" s="1"/>
  <c r="J377" i="6"/>
  <c r="J375" i="6" s="1"/>
  <c r="P377" i="6"/>
  <c r="P375" i="6" s="1"/>
  <c r="V377" i="6"/>
  <c r="D379" i="6"/>
  <c r="J379" i="6"/>
  <c r="P379" i="6"/>
  <c r="V379" i="6"/>
  <c r="I382" i="6"/>
  <c r="I380" i="6" s="1"/>
  <c r="O382" i="6"/>
  <c r="U382" i="6"/>
  <c r="AA382" i="6"/>
  <c r="I384" i="6"/>
  <c r="O384" i="6"/>
  <c r="U384" i="6"/>
  <c r="AA384" i="6"/>
  <c r="H387" i="6"/>
  <c r="N387" i="6"/>
  <c r="T387" i="6"/>
  <c r="T385" i="6" s="1"/>
  <c r="Z387" i="6"/>
  <c r="Z385" i="6" s="1"/>
  <c r="H389" i="6"/>
  <c r="N389" i="6"/>
  <c r="T389" i="6"/>
  <c r="Z389" i="6"/>
  <c r="G392" i="6"/>
  <c r="G390" i="6" s="1"/>
  <c r="M392" i="6"/>
  <c r="M390" i="6" s="1"/>
  <c r="S392" i="6"/>
  <c r="S390" i="6" s="1"/>
  <c r="Y392" i="6"/>
  <c r="G394" i="6"/>
  <c r="M394" i="6"/>
  <c r="S394" i="6"/>
  <c r="Y394" i="6"/>
  <c r="F397" i="6"/>
  <c r="F395" i="6" s="1"/>
  <c r="L397" i="6"/>
  <c r="R397" i="6"/>
  <c r="X397" i="6"/>
  <c r="F399" i="6"/>
  <c r="L399" i="6"/>
  <c r="R399" i="6"/>
  <c r="X399" i="6"/>
  <c r="E402" i="6"/>
  <c r="K402" i="6"/>
  <c r="Q402" i="6"/>
  <c r="Q400" i="6" s="1"/>
  <c r="W402" i="6"/>
  <c r="W400" i="6" s="1"/>
  <c r="E404" i="6"/>
  <c r="K404" i="6"/>
  <c r="Q404" i="6"/>
  <c r="W404" i="6"/>
  <c r="D407" i="6"/>
  <c r="D405" i="6" s="1"/>
  <c r="J407" i="6"/>
  <c r="J405" i="6" s="1"/>
  <c r="P407" i="6"/>
  <c r="P405" i="6" s="1"/>
  <c r="V407" i="6"/>
  <c r="D409" i="6"/>
  <c r="J409" i="6"/>
  <c r="P409" i="6"/>
  <c r="V409" i="6"/>
  <c r="I412" i="6"/>
  <c r="I410" i="6" s="1"/>
  <c r="O412" i="6"/>
  <c r="U412" i="6"/>
  <c r="AA412" i="6"/>
  <c r="I414" i="6"/>
  <c r="O414" i="6"/>
  <c r="U414" i="6"/>
  <c r="AA414" i="6"/>
  <c r="H417" i="6"/>
  <c r="N417" i="6"/>
  <c r="T417" i="6"/>
  <c r="T415" i="6" s="1"/>
  <c r="Z417" i="6"/>
  <c r="Z415" i="6" s="1"/>
  <c r="H419" i="6"/>
  <c r="N419" i="6"/>
  <c r="T419" i="6"/>
  <c r="Z419" i="6"/>
  <c r="G422" i="6"/>
  <c r="G420" i="6" s="1"/>
  <c r="M422" i="6"/>
  <c r="M420" i="6" s="1"/>
  <c r="S422" i="6"/>
  <c r="S420" i="6" s="1"/>
  <c r="Y422" i="6"/>
  <c r="G424" i="6"/>
  <c r="M424" i="6"/>
  <c r="S424" i="6"/>
  <c r="Y424" i="6"/>
  <c r="F427" i="6"/>
  <c r="F425" i="6" s="1"/>
  <c r="L427" i="6"/>
  <c r="R427" i="6"/>
  <c r="X427" i="6"/>
  <c r="F429" i="6"/>
  <c r="L429" i="6"/>
  <c r="R429" i="6"/>
  <c r="X429" i="6"/>
  <c r="E432" i="6"/>
  <c r="K432" i="6"/>
  <c r="Q432" i="6"/>
  <c r="Q430" i="6" s="1"/>
  <c r="W432" i="6"/>
  <c r="W430" i="6" s="1"/>
  <c r="E434" i="6"/>
  <c r="K434" i="6"/>
  <c r="Q434" i="6"/>
  <c r="W434" i="6"/>
  <c r="D437" i="6"/>
  <c r="D435" i="6" s="1"/>
  <c r="J437" i="6"/>
  <c r="J435" i="6" s="1"/>
  <c r="P437" i="6"/>
  <c r="P435" i="6" s="1"/>
  <c r="V437" i="6"/>
  <c r="D439" i="6"/>
  <c r="J439" i="6"/>
  <c r="P439" i="6"/>
  <c r="V439" i="6"/>
  <c r="I442" i="6"/>
  <c r="I440" i="6" s="1"/>
  <c r="O442" i="6"/>
  <c r="U442" i="6"/>
  <c r="AA442" i="6"/>
  <c r="I444" i="6"/>
  <c r="O444" i="6"/>
  <c r="U444" i="6"/>
  <c r="AA444" i="6"/>
  <c r="H447" i="6"/>
  <c r="N447" i="6"/>
  <c r="T447" i="6"/>
  <c r="T445" i="6" s="1"/>
  <c r="Z447" i="6"/>
  <c r="Z445" i="6" s="1"/>
  <c r="H449" i="6"/>
  <c r="N449" i="6"/>
  <c r="T449" i="6"/>
  <c r="Z449" i="6"/>
  <c r="G452" i="6"/>
  <c r="G450" i="6" s="1"/>
  <c r="M452" i="6"/>
  <c r="M450" i="6" s="1"/>
  <c r="S452" i="6"/>
  <c r="S450" i="6" s="1"/>
  <c r="Y452" i="6"/>
  <c r="G454" i="6"/>
  <c r="M454" i="6"/>
  <c r="S454" i="6"/>
  <c r="Y454" i="6"/>
  <c r="F457" i="6"/>
  <c r="F455" i="6" s="1"/>
  <c r="L457" i="6"/>
  <c r="R457" i="6"/>
  <c r="X457" i="6"/>
  <c r="F459" i="6"/>
  <c r="L459" i="6"/>
  <c r="R459" i="6"/>
  <c r="X459" i="6"/>
  <c r="E462" i="6"/>
  <c r="K462" i="6"/>
  <c r="Q462" i="6"/>
  <c r="Q460" i="6" s="1"/>
  <c r="W462" i="6"/>
  <c r="W460" i="6" s="1"/>
  <c r="E464" i="6"/>
  <c r="K464" i="6"/>
  <c r="Q464" i="6"/>
  <c r="W464" i="6"/>
  <c r="D467" i="6"/>
  <c r="D465" i="6" s="1"/>
  <c r="J467" i="6"/>
  <c r="J465" i="6" s="1"/>
  <c r="P467" i="6"/>
  <c r="P465" i="6" s="1"/>
  <c r="V467" i="6"/>
  <c r="D469" i="6"/>
  <c r="J469" i="6"/>
  <c r="P469" i="6"/>
  <c r="V469" i="6"/>
  <c r="I472" i="6"/>
  <c r="I470" i="6" s="1"/>
  <c r="O472" i="6"/>
  <c r="U472" i="6"/>
  <c r="AA472" i="6"/>
  <c r="I474" i="6"/>
  <c r="O474" i="6"/>
  <c r="U474" i="6"/>
  <c r="AA474" i="6"/>
  <c r="H477" i="6"/>
  <c r="N477" i="6"/>
  <c r="T477" i="6"/>
  <c r="T475" i="6" s="1"/>
  <c r="Z477" i="6"/>
  <c r="Z475" i="6" s="1"/>
  <c r="H479" i="6"/>
  <c r="N479" i="6"/>
  <c r="T479" i="6"/>
  <c r="Z479" i="6"/>
  <c r="G488" i="6"/>
  <c r="G484" i="6" s="1"/>
  <c r="M488" i="6"/>
  <c r="M484" i="6" s="1"/>
  <c r="S488" i="6"/>
  <c r="S484" i="6" s="1"/>
  <c r="Y488" i="6"/>
  <c r="Y484" i="6" s="1"/>
  <c r="F493" i="6"/>
  <c r="F489" i="6" s="1"/>
  <c r="L493" i="6"/>
  <c r="L489" i="6" s="1"/>
  <c r="R493" i="6"/>
  <c r="R489" i="6" s="1"/>
  <c r="X493" i="6"/>
  <c r="X489" i="6" s="1"/>
  <c r="E498" i="6"/>
  <c r="E494" i="6" s="1"/>
  <c r="K498" i="6"/>
  <c r="K494" i="6" s="1"/>
  <c r="Q498" i="6"/>
  <c r="Q494" i="6" s="1"/>
  <c r="W498" i="6"/>
  <c r="W494" i="6" s="1"/>
  <c r="D501" i="6"/>
  <c r="D499" i="6" s="1"/>
  <c r="J501" i="6"/>
  <c r="J499" i="6" s="1"/>
  <c r="P501" i="6"/>
  <c r="P499" i="6" s="1"/>
  <c r="V501" i="6"/>
  <c r="D503" i="6"/>
  <c r="J503" i="6"/>
  <c r="P503" i="6"/>
  <c r="V503" i="6"/>
  <c r="I506" i="6"/>
  <c r="I504" i="6" s="1"/>
  <c r="O506" i="6"/>
  <c r="U506" i="6"/>
  <c r="AA506" i="6"/>
  <c r="I508" i="6"/>
  <c r="O508" i="6"/>
  <c r="U508" i="6"/>
  <c r="AA508" i="6"/>
  <c r="H511" i="6"/>
  <c r="N511" i="6"/>
  <c r="T511" i="6"/>
  <c r="T509" i="6" s="1"/>
  <c r="Z511" i="6"/>
  <c r="Z509" i="6" s="1"/>
  <c r="H513" i="6"/>
  <c r="N513" i="6"/>
  <c r="T513" i="6"/>
  <c r="Z513" i="6"/>
  <c r="G516" i="6"/>
  <c r="G514" i="6" s="1"/>
  <c r="M516" i="6"/>
  <c r="M514" i="6" s="1"/>
  <c r="S516" i="6"/>
  <c r="S514" i="6" s="1"/>
  <c r="Y516" i="6"/>
  <c r="G518" i="6"/>
  <c r="M518" i="6"/>
  <c r="S518" i="6"/>
  <c r="Y518" i="6"/>
  <c r="F521" i="6"/>
  <c r="F519" i="6" s="1"/>
  <c r="L521" i="6"/>
  <c r="R521" i="6"/>
  <c r="X521" i="6"/>
  <c r="F523" i="6"/>
  <c r="L523" i="6"/>
  <c r="R523" i="6"/>
  <c r="X523" i="6"/>
  <c r="E526" i="6"/>
  <c r="K526" i="6"/>
  <c r="Q526" i="6"/>
  <c r="Q524" i="6" s="1"/>
  <c r="W526" i="6"/>
  <c r="W524" i="6" s="1"/>
  <c r="E528" i="6"/>
  <c r="K528" i="6"/>
  <c r="Q528" i="6"/>
  <c r="W528" i="6"/>
  <c r="D531" i="6"/>
  <c r="D529" i="6" s="1"/>
  <c r="J531" i="6"/>
  <c r="J529" i="6" s="1"/>
  <c r="P531" i="6"/>
  <c r="P529" i="6" s="1"/>
  <c r="V531" i="6"/>
  <c r="D533" i="6"/>
  <c r="J533" i="6"/>
  <c r="P533" i="6"/>
  <c r="V533" i="6"/>
  <c r="I536" i="6"/>
  <c r="I534" i="6" s="1"/>
  <c r="O536" i="6"/>
  <c r="U536" i="6"/>
  <c r="AA536" i="6"/>
  <c r="I538" i="6"/>
  <c r="O538" i="6"/>
  <c r="U538" i="6"/>
  <c r="AA538" i="6"/>
  <c r="H541" i="6"/>
  <c r="N541" i="6"/>
  <c r="T541" i="6"/>
  <c r="T539" i="6" s="1"/>
  <c r="Z541" i="6"/>
  <c r="Z539" i="6" s="1"/>
  <c r="H543" i="6"/>
  <c r="N543" i="6"/>
  <c r="T543" i="6"/>
  <c r="Z543" i="6"/>
  <c r="G546" i="6"/>
  <c r="G544" i="6" s="1"/>
  <c r="M546" i="6"/>
  <c r="M544" i="6" s="1"/>
  <c r="S546" i="6"/>
  <c r="S544" i="6" s="1"/>
  <c r="Y546" i="6"/>
  <c r="G548" i="6"/>
  <c r="M548" i="6"/>
  <c r="S548" i="6"/>
  <c r="Y548" i="6"/>
  <c r="F551" i="6"/>
  <c r="F549" i="6" s="1"/>
  <c r="L551" i="6"/>
  <c r="R551" i="6"/>
  <c r="X551" i="6"/>
  <c r="F553" i="6"/>
  <c r="L553" i="6"/>
  <c r="R553" i="6"/>
  <c r="X553" i="6"/>
  <c r="E556" i="6"/>
  <c r="K556" i="6"/>
  <c r="Q556" i="6"/>
  <c r="Q554" i="6" s="1"/>
  <c r="W556" i="6"/>
  <c r="W554" i="6" s="1"/>
  <c r="E558" i="6"/>
  <c r="K558" i="6"/>
  <c r="Q558" i="6"/>
  <c r="W558" i="6"/>
  <c r="D561" i="6"/>
  <c r="D559" i="6" s="1"/>
  <c r="J561" i="6"/>
  <c r="J559" i="6" s="1"/>
  <c r="P561" i="6"/>
  <c r="P559" i="6" s="1"/>
  <c r="V561" i="6"/>
  <c r="D563" i="6"/>
  <c r="J563" i="6"/>
  <c r="P563" i="6"/>
  <c r="V563" i="6"/>
  <c r="I566" i="6"/>
  <c r="I564" i="6" s="1"/>
  <c r="O566" i="6"/>
  <c r="U566" i="6"/>
  <c r="AA566" i="6"/>
  <c r="I568" i="6"/>
  <c r="O568" i="6"/>
  <c r="U568" i="6"/>
  <c r="AA568" i="6"/>
  <c r="H571" i="6"/>
  <c r="N571" i="6"/>
  <c r="T571" i="6"/>
  <c r="T569" i="6" s="1"/>
  <c r="Z571" i="6"/>
  <c r="Z569" i="6" s="1"/>
  <c r="H573" i="6"/>
  <c r="N573" i="6"/>
  <c r="T573" i="6"/>
  <c r="Z573" i="6"/>
  <c r="G576" i="6"/>
  <c r="G574" i="6" s="1"/>
  <c r="M576" i="6"/>
  <c r="M574" i="6" s="1"/>
  <c r="S576" i="6"/>
  <c r="S574" i="6" s="1"/>
  <c r="Y576" i="6"/>
  <c r="G578" i="6"/>
  <c r="M578" i="6"/>
  <c r="S578" i="6"/>
  <c r="Y578" i="6"/>
  <c r="F581" i="6"/>
  <c r="F579" i="6" s="1"/>
  <c r="L581" i="6"/>
  <c r="R581" i="6"/>
  <c r="X581" i="6"/>
  <c r="F583" i="6"/>
  <c r="L583" i="6"/>
  <c r="R583" i="6"/>
  <c r="X583" i="6"/>
  <c r="E586" i="6"/>
  <c r="K586" i="6"/>
  <c r="Q586" i="6"/>
  <c r="Q584" i="6" s="1"/>
  <c r="W586" i="6"/>
  <c r="W584" i="6" s="1"/>
  <c r="E588" i="6"/>
  <c r="K588" i="6"/>
  <c r="Q588" i="6"/>
  <c r="W588" i="6"/>
  <c r="D591" i="6"/>
  <c r="D589" i="6" s="1"/>
  <c r="J591" i="6"/>
  <c r="J589" i="6" s="1"/>
  <c r="P591" i="6"/>
  <c r="P589" i="6" s="1"/>
  <c r="V591" i="6"/>
  <c r="D593" i="6"/>
  <c r="J593" i="6"/>
  <c r="P593" i="6"/>
  <c r="V593" i="6"/>
  <c r="I596" i="6"/>
  <c r="I594" i="6" s="1"/>
  <c r="O596" i="6"/>
  <c r="U596" i="6"/>
  <c r="AA596" i="6"/>
  <c r="I598" i="6"/>
  <c r="O598" i="6"/>
  <c r="U598" i="6"/>
  <c r="AA598" i="6"/>
  <c r="H601" i="6"/>
  <c r="N601" i="6"/>
  <c r="T601" i="6"/>
  <c r="T599" i="6" s="1"/>
  <c r="Z601" i="6"/>
  <c r="Z599" i="6" s="1"/>
  <c r="H603" i="6"/>
  <c r="N603" i="6"/>
  <c r="T603" i="6"/>
  <c r="Z603" i="6"/>
  <c r="G606" i="6"/>
  <c r="G604" i="6" s="1"/>
  <c r="M606" i="6"/>
  <c r="M604" i="6" s="1"/>
  <c r="S606" i="6"/>
  <c r="S604" i="6" s="1"/>
  <c r="Y606" i="6"/>
  <c r="G608" i="6"/>
  <c r="M608" i="6"/>
  <c r="S608" i="6"/>
  <c r="Y608" i="6"/>
  <c r="F611" i="6"/>
  <c r="F609" i="6" s="1"/>
  <c r="L611" i="6"/>
  <c r="R611" i="6"/>
  <c r="X611" i="6"/>
  <c r="F613" i="6"/>
  <c r="L613" i="6"/>
  <c r="R613" i="6"/>
  <c r="X613" i="6"/>
  <c r="E616" i="6"/>
  <c r="K616" i="6"/>
  <c r="Q616" i="6"/>
  <c r="Q614" i="6" s="1"/>
  <c r="W616" i="6"/>
  <c r="W614" i="6" s="1"/>
  <c r="E618" i="6"/>
  <c r="K618" i="6"/>
  <c r="Q618" i="6"/>
  <c r="W618" i="6"/>
  <c r="D621" i="6"/>
  <c r="D619" i="6" s="1"/>
  <c r="J621" i="6"/>
  <c r="J619" i="6" s="1"/>
  <c r="P621" i="6"/>
  <c r="P619" i="6" s="1"/>
  <c r="V621" i="6"/>
  <c r="D623" i="6"/>
  <c r="J623" i="6"/>
  <c r="P623" i="6"/>
  <c r="V623" i="6"/>
  <c r="I626" i="6"/>
  <c r="I624" i="6" s="1"/>
  <c r="O626" i="6"/>
  <c r="U626" i="6"/>
  <c r="AA626" i="6"/>
  <c r="I628" i="6"/>
  <c r="O628" i="6"/>
  <c r="U628" i="6"/>
  <c r="AA628" i="6"/>
  <c r="H631" i="6"/>
  <c r="N631" i="6"/>
  <c r="T631" i="6"/>
  <c r="T629" i="6" s="1"/>
  <c r="Z631" i="6"/>
  <c r="Z629" i="6" s="1"/>
  <c r="H633" i="6"/>
  <c r="N633" i="6"/>
  <c r="T633" i="6"/>
  <c r="Z633" i="6"/>
  <c r="G636" i="6"/>
  <c r="G634" i="6" s="1"/>
  <c r="M636" i="6"/>
  <c r="M634" i="6" s="1"/>
  <c r="S636" i="6"/>
  <c r="S634" i="6" s="1"/>
  <c r="Y636" i="6"/>
  <c r="G638" i="6"/>
  <c r="M638" i="6"/>
  <c r="S638" i="6"/>
  <c r="Y638" i="6"/>
  <c r="G9" i="7"/>
  <c r="G7" i="7" s="1"/>
  <c r="M9" i="7"/>
  <c r="S9" i="7"/>
  <c r="Y9" i="7"/>
  <c r="G11" i="7"/>
  <c r="M11" i="7"/>
  <c r="S11" i="7"/>
  <c r="Y11" i="7"/>
  <c r="F14" i="7"/>
  <c r="L14" i="7"/>
  <c r="R14" i="7"/>
  <c r="R12" i="7" s="1"/>
  <c r="X14" i="7"/>
  <c r="X12" i="7" s="1"/>
  <c r="F16" i="7"/>
  <c r="L16" i="7"/>
  <c r="R16" i="7"/>
  <c r="X16" i="7"/>
  <c r="E19" i="7"/>
  <c r="E17" i="7" s="1"/>
  <c r="K19" i="7"/>
  <c r="K17" i="7" s="1"/>
  <c r="Q19" i="7"/>
  <c r="Q17" i="7" s="1"/>
  <c r="W19" i="7"/>
  <c r="E21" i="7"/>
  <c r="K21" i="7"/>
  <c r="Q21" i="7"/>
  <c r="W21" i="7"/>
  <c r="D24" i="7"/>
  <c r="D22" i="7" s="1"/>
  <c r="J24" i="7"/>
  <c r="P24" i="7"/>
  <c r="V24" i="7"/>
  <c r="D26" i="7"/>
  <c r="J26" i="7"/>
  <c r="P26" i="7"/>
  <c r="V26" i="7"/>
  <c r="I29" i="7"/>
  <c r="O29" i="7"/>
  <c r="U29" i="7"/>
  <c r="U27" i="7" s="1"/>
  <c r="AA29" i="7"/>
  <c r="AA27" i="7" s="1"/>
  <c r="I31" i="7"/>
  <c r="O31" i="7"/>
  <c r="U31" i="7"/>
  <c r="AA31" i="7"/>
  <c r="J34" i="7"/>
  <c r="R34" i="7"/>
  <c r="Y34" i="7"/>
  <c r="H36" i="7"/>
  <c r="O36" i="7"/>
  <c r="V36" i="7"/>
  <c r="I39" i="7"/>
  <c r="Q39" i="7"/>
  <c r="X39" i="7"/>
  <c r="X37" i="7" s="1"/>
  <c r="G41" i="7"/>
  <c r="N41" i="7"/>
  <c r="U41" i="7"/>
  <c r="G44" i="7"/>
  <c r="N44" i="7"/>
  <c r="V44" i="7"/>
  <c r="V42" i="7" s="1"/>
  <c r="E46" i="7"/>
  <c r="L46" i="7"/>
  <c r="S46" i="7"/>
  <c r="Z46" i="7"/>
  <c r="F49" i="7"/>
  <c r="M49" i="7"/>
  <c r="U49" i="7"/>
  <c r="D51" i="7"/>
  <c r="K51" i="7"/>
  <c r="R51" i="7"/>
  <c r="Y51" i="7"/>
  <c r="F54" i="7"/>
  <c r="F52" i="7" s="1"/>
  <c r="U54" i="7"/>
  <c r="O56" i="7"/>
  <c r="T59" i="7"/>
  <c r="N61" i="7"/>
  <c r="N64" i="7"/>
  <c r="H66" i="7"/>
  <c r="Z66" i="7"/>
  <c r="L69" i="7"/>
  <c r="F71" i="7"/>
  <c r="X71" i="7"/>
  <c r="F74" i="7"/>
  <c r="X74" i="7"/>
  <c r="X72" i="7" s="1"/>
  <c r="R76" i="7"/>
  <c r="D79" i="7"/>
  <c r="V79" i="7"/>
  <c r="P81" i="7"/>
  <c r="U84" i="7"/>
  <c r="U82" i="7" s="1"/>
  <c r="V86" i="7"/>
  <c r="D20" i="4"/>
  <c r="E9" i="2"/>
  <c r="E25" i="3"/>
  <c r="E14" i="4"/>
  <c r="F19" i="3"/>
  <c r="F25" i="3"/>
  <c r="F14" i="4"/>
  <c r="A1" i="2"/>
  <c r="E15" i="3"/>
  <c r="E24" i="3"/>
  <c r="E16" i="4"/>
  <c r="E22" i="4"/>
  <c r="E28" i="4"/>
  <c r="G13" i="5"/>
  <c r="G19" i="5"/>
  <c r="E24" i="5"/>
  <c r="G25" i="5"/>
  <c r="E27" i="5"/>
  <c r="E31" i="5"/>
  <c r="G35" i="5"/>
  <c r="G43" i="5"/>
  <c r="E45" i="5"/>
  <c r="E48" i="5"/>
  <c r="G59" i="5"/>
  <c r="E61" i="5"/>
  <c r="E64" i="5"/>
  <c r="G76" i="5"/>
  <c r="E78" i="5"/>
  <c r="E94" i="5"/>
  <c r="E9" i="6"/>
  <c r="E7" i="6" s="1"/>
  <c r="K9" i="6"/>
  <c r="K7" i="6" s="1"/>
  <c r="Q9" i="6"/>
  <c r="W9" i="6"/>
  <c r="E11" i="6"/>
  <c r="K11" i="6"/>
  <c r="Q11" i="6"/>
  <c r="W11" i="6"/>
  <c r="D14" i="6"/>
  <c r="J14" i="6"/>
  <c r="P14" i="6"/>
  <c r="V14" i="6"/>
  <c r="V12" i="6" s="1"/>
  <c r="D16" i="6"/>
  <c r="J16" i="6"/>
  <c r="P16" i="6"/>
  <c r="V16" i="6"/>
  <c r="I19" i="6"/>
  <c r="O19" i="6"/>
  <c r="O17" i="6" s="1"/>
  <c r="U19" i="6"/>
  <c r="U17" i="6" s="1"/>
  <c r="AA19" i="6"/>
  <c r="AA17" i="6" s="1"/>
  <c r="I21" i="6"/>
  <c r="O21" i="6"/>
  <c r="U21" i="6"/>
  <c r="AA21" i="6"/>
  <c r="H24" i="6"/>
  <c r="H22" i="6" s="1"/>
  <c r="N24" i="6"/>
  <c r="N22" i="6" s="1"/>
  <c r="T24" i="6"/>
  <c r="Z24" i="6"/>
  <c r="H26" i="6"/>
  <c r="N26" i="6"/>
  <c r="T26" i="6"/>
  <c r="Z26" i="6"/>
  <c r="G29" i="6"/>
  <c r="M29" i="6"/>
  <c r="S29" i="6"/>
  <c r="Y29" i="6"/>
  <c r="Y27" i="6" s="1"/>
  <c r="G31" i="6"/>
  <c r="M31" i="6"/>
  <c r="S31" i="6"/>
  <c r="Y31" i="6"/>
  <c r="F34" i="6"/>
  <c r="L34" i="6"/>
  <c r="L32" i="6" s="1"/>
  <c r="R34" i="6"/>
  <c r="R32" i="6" s="1"/>
  <c r="X34" i="6"/>
  <c r="X32" i="6" s="1"/>
  <c r="F36" i="6"/>
  <c r="L36" i="6"/>
  <c r="R36" i="6"/>
  <c r="X36" i="6"/>
  <c r="E39" i="6"/>
  <c r="E37" i="6" s="1"/>
  <c r="K39" i="6"/>
  <c r="K37" i="6" s="1"/>
  <c r="Q39" i="6"/>
  <c r="W39" i="6"/>
  <c r="E41" i="6"/>
  <c r="K41" i="6"/>
  <c r="Q41" i="6"/>
  <c r="W41" i="6"/>
  <c r="D44" i="6"/>
  <c r="J44" i="6"/>
  <c r="P44" i="6"/>
  <c r="V44" i="6"/>
  <c r="V42" i="6" s="1"/>
  <c r="D46" i="6"/>
  <c r="J46" i="6"/>
  <c r="P46" i="6"/>
  <c r="V46" i="6"/>
  <c r="I49" i="6"/>
  <c r="O49" i="6"/>
  <c r="O47" i="6" s="1"/>
  <c r="U49" i="6"/>
  <c r="U47" i="6" s="1"/>
  <c r="AA49" i="6"/>
  <c r="AA47" i="6" s="1"/>
  <c r="I51" i="6"/>
  <c r="O51" i="6"/>
  <c r="U51" i="6"/>
  <c r="AA51" i="6"/>
  <c r="H54" i="6"/>
  <c r="H52" i="6" s="1"/>
  <c r="N54" i="6"/>
  <c r="N52" i="6" s="1"/>
  <c r="T54" i="6"/>
  <c r="Z54" i="6"/>
  <c r="H56" i="6"/>
  <c r="N56" i="6"/>
  <c r="T56" i="6"/>
  <c r="Z56" i="6"/>
  <c r="G59" i="6"/>
  <c r="M59" i="6"/>
  <c r="S59" i="6"/>
  <c r="Y59" i="6"/>
  <c r="Y57" i="6" s="1"/>
  <c r="G61" i="6"/>
  <c r="M61" i="6"/>
  <c r="S61" i="6"/>
  <c r="Y61" i="6"/>
  <c r="F64" i="6"/>
  <c r="L64" i="6"/>
  <c r="L62" i="6" s="1"/>
  <c r="R64" i="6"/>
  <c r="R62" i="6" s="1"/>
  <c r="X64" i="6"/>
  <c r="X62" i="6" s="1"/>
  <c r="F66" i="6"/>
  <c r="L66" i="6"/>
  <c r="R66" i="6"/>
  <c r="X66" i="6"/>
  <c r="E69" i="6"/>
  <c r="E67" i="6" s="1"/>
  <c r="K69" i="6"/>
  <c r="K67" i="6" s="1"/>
  <c r="Q69" i="6"/>
  <c r="W69" i="6"/>
  <c r="E71" i="6"/>
  <c r="K71" i="6"/>
  <c r="Q71" i="6"/>
  <c r="W71" i="6"/>
  <c r="D74" i="6"/>
  <c r="J74" i="6"/>
  <c r="P74" i="6"/>
  <c r="V74" i="6"/>
  <c r="V72" i="6" s="1"/>
  <c r="D76" i="6"/>
  <c r="J76" i="6"/>
  <c r="P76" i="6"/>
  <c r="V76" i="6"/>
  <c r="I79" i="6"/>
  <c r="O79" i="6"/>
  <c r="O77" i="6" s="1"/>
  <c r="U79" i="6"/>
  <c r="U77" i="6" s="1"/>
  <c r="AA79" i="6"/>
  <c r="AA77" i="6" s="1"/>
  <c r="I81" i="6"/>
  <c r="O81" i="6"/>
  <c r="U81" i="6"/>
  <c r="AA81" i="6"/>
  <c r="H84" i="6"/>
  <c r="H82" i="6" s="1"/>
  <c r="N84" i="6"/>
  <c r="N82" i="6" s="1"/>
  <c r="T84" i="6"/>
  <c r="Z84" i="6"/>
  <c r="H86" i="6"/>
  <c r="N86" i="6"/>
  <c r="T86" i="6"/>
  <c r="Z86" i="6"/>
  <c r="G89" i="6"/>
  <c r="M89" i="6"/>
  <c r="S89" i="6"/>
  <c r="Y89" i="6"/>
  <c r="Y87" i="6" s="1"/>
  <c r="G91" i="6"/>
  <c r="M91" i="6"/>
  <c r="S91" i="6"/>
  <c r="Y91" i="6"/>
  <c r="F94" i="6"/>
  <c r="L94" i="6"/>
  <c r="L92" i="6" s="1"/>
  <c r="R94" i="6"/>
  <c r="R92" i="6" s="1"/>
  <c r="X94" i="6"/>
  <c r="X92" i="6" s="1"/>
  <c r="F96" i="6"/>
  <c r="L96" i="6"/>
  <c r="R96" i="6"/>
  <c r="X96" i="6"/>
  <c r="E99" i="6"/>
  <c r="E97" i="6" s="1"/>
  <c r="K99" i="6"/>
  <c r="K97" i="6" s="1"/>
  <c r="Q99" i="6"/>
  <c r="W99" i="6"/>
  <c r="E101" i="6"/>
  <c r="K101" i="6"/>
  <c r="Q101" i="6"/>
  <c r="W101" i="6"/>
  <c r="D104" i="6"/>
  <c r="J104" i="6"/>
  <c r="P104" i="6"/>
  <c r="V104" i="6"/>
  <c r="V102" i="6" s="1"/>
  <c r="D106" i="6"/>
  <c r="J106" i="6"/>
  <c r="P106" i="6"/>
  <c r="V106" i="6"/>
  <c r="I109" i="6"/>
  <c r="O109" i="6"/>
  <c r="O107" i="6" s="1"/>
  <c r="U109" i="6"/>
  <c r="U107" i="6" s="1"/>
  <c r="AA109" i="6"/>
  <c r="AA107" i="6" s="1"/>
  <c r="I111" i="6"/>
  <c r="O111" i="6"/>
  <c r="U111" i="6"/>
  <c r="AA111" i="6"/>
  <c r="H114" i="6"/>
  <c r="H112" i="6" s="1"/>
  <c r="N114" i="6"/>
  <c r="N112" i="6" s="1"/>
  <c r="T114" i="6"/>
  <c r="Z114" i="6"/>
  <c r="H116" i="6"/>
  <c r="N116" i="6"/>
  <c r="T116" i="6"/>
  <c r="Z116" i="6"/>
  <c r="G119" i="6"/>
  <c r="M119" i="6"/>
  <c r="S119" i="6"/>
  <c r="Y119" i="6"/>
  <c r="Y117" i="6" s="1"/>
  <c r="G121" i="6"/>
  <c r="M121" i="6"/>
  <c r="S121" i="6"/>
  <c r="Y121" i="6"/>
  <c r="F124" i="6"/>
  <c r="L124" i="6"/>
  <c r="L122" i="6" s="1"/>
  <c r="R124" i="6"/>
  <c r="R122" i="6" s="1"/>
  <c r="X124" i="6"/>
  <c r="X122" i="6" s="1"/>
  <c r="F126" i="6"/>
  <c r="L126" i="6"/>
  <c r="R126" i="6"/>
  <c r="X126" i="6"/>
  <c r="E129" i="6"/>
  <c r="E127" i="6" s="1"/>
  <c r="K129" i="6"/>
  <c r="K127" i="6" s="1"/>
  <c r="Q129" i="6"/>
  <c r="W129" i="6"/>
  <c r="E131" i="6"/>
  <c r="K131" i="6"/>
  <c r="Q131" i="6"/>
  <c r="W131" i="6"/>
  <c r="D134" i="6"/>
  <c r="J134" i="6"/>
  <c r="P134" i="6"/>
  <c r="V134" i="6"/>
  <c r="V132" i="6" s="1"/>
  <c r="D136" i="6"/>
  <c r="J136" i="6"/>
  <c r="P136" i="6"/>
  <c r="V136" i="6"/>
  <c r="I139" i="6"/>
  <c r="O139" i="6"/>
  <c r="O137" i="6" s="1"/>
  <c r="U139" i="6"/>
  <c r="U137" i="6" s="1"/>
  <c r="AA139" i="6"/>
  <c r="AA137" i="6" s="1"/>
  <c r="I141" i="6"/>
  <c r="O141" i="6"/>
  <c r="U141" i="6"/>
  <c r="AA141" i="6"/>
  <c r="H144" i="6"/>
  <c r="H142" i="6" s="1"/>
  <c r="N144" i="6"/>
  <c r="N142" i="6" s="1"/>
  <c r="T144" i="6"/>
  <c r="Z144" i="6"/>
  <c r="H146" i="6"/>
  <c r="N146" i="6"/>
  <c r="T146" i="6"/>
  <c r="Z146" i="6"/>
  <c r="G149" i="6"/>
  <c r="M149" i="6"/>
  <c r="S149" i="6"/>
  <c r="Y149" i="6"/>
  <c r="Y147" i="6" s="1"/>
  <c r="G151" i="6"/>
  <c r="M151" i="6"/>
  <c r="S151" i="6"/>
  <c r="Y151" i="6"/>
  <c r="F154" i="6"/>
  <c r="L154" i="6"/>
  <c r="L152" i="6" s="1"/>
  <c r="R154" i="6"/>
  <c r="R152" i="6" s="1"/>
  <c r="X154" i="6"/>
  <c r="X152" i="6" s="1"/>
  <c r="F156" i="6"/>
  <c r="L156" i="6"/>
  <c r="R156" i="6"/>
  <c r="X156" i="6"/>
  <c r="E159" i="6"/>
  <c r="E157" i="6" s="1"/>
  <c r="K159" i="6"/>
  <c r="K157" i="6" s="1"/>
  <c r="Q159" i="6"/>
  <c r="W159" i="6"/>
  <c r="E161" i="6"/>
  <c r="K161" i="6"/>
  <c r="Q161" i="6"/>
  <c r="W161" i="6"/>
  <c r="J168" i="6"/>
  <c r="P168" i="6"/>
  <c r="V168" i="6"/>
  <c r="D170" i="6"/>
  <c r="D166" i="6" s="1"/>
  <c r="J170" i="6"/>
  <c r="P170" i="6"/>
  <c r="V170" i="6"/>
  <c r="I173" i="6"/>
  <c r="O173" i="6"/>
  <c r="U173" i="6"/>
  <c r="U171" i="6" s="1"/>
  <c r="AA173" i="6"/>
  <c r="AA171" i="6" s="1"/>
  <c r="I175" i="6"/>
  <c r="O175" i="6"/>
  <c r="U175" i="6"/>
  <c r="AA175" i="6"/>
  <c r="H178" i="6"/>
  <c r="H176" i="6" s="1"/>
  <c r="N178" i="6"/>
  <c r="N176" i="6" s="1"/>
  <c r="T178" i="6"/>
  <c r="T176" i="6" s="1"/>
  <c r="Z178" i="6"/>
  <c r="H180" i="6"/>
  <c r="N180" i="6"/>
  <c r="T180" i="6"/>
  <c r="Z180" i="6"/>
  <c r="G183" i="6"/>
  <c r="G181" i="6" s="1"/>
  <c r="M183" i="6"/>
  <c r="S183" i="6"/>
  <c r="Y183" i="6"/>
  <c r="G185" i="6"/>
  <c r="M185" i="6"/>
  <c r="S185" i="6"/>
  <c r="Y185" i="6"/>
  <c r="F188" i="6"/>
  <c r="L188" i="6"/>
  <c r="R188" i="6"/>
  <c r="R186" i="6" s="1"/>
  <c r="X188" i="6"/>
  <c r="X186" i="6" s="1"/>
  <c r="F190" i="6"/>
  <c r="L190" i="6"/>
  <c r="R190" i="6"/>
  <c r="X190" i="6"/>
  <c r="E193" i="6"/>
  <c r="E191" i="6" s="1"/>
  <c r="K193" i="6"/>
  <c r="K191" i="6" s="1"/>
  <c r="Q193" i="6"/>
  <c r="Q191" i="6" s="1"/>
  <c r="W193" i="6"/>
  <c r="E195" i="6"/>
  <c r="K195" i="6"/>
  <c r="Q195" i="6"/>
  <c r="W195" i="6"/>
  <c r="D198" i="6"/>
  <c r="D196" i="6" s="1"/>
  <c r="J198" i="6"/>
  <c r="P198" i="6"/>
  <c r="V198" i="6"/>
  <c r="D200" i="6"/>
  <c r="J200" i="6"/>
  <c r="P200" i="6"/>
  <c r="V200" i="6"/>
  <c r="I203" i="6"/>
  <c r="O203" i="6"/>
  <c r="U203" i="6"/>
  <c r="U201" i="6" s="1"/>
  <c r="AA203" i="6"/>
  <c r="AA201" i="6" s="1"/>
  <c r="I205" i="6"/>
  <c r="O205" i="6"/>
  <c r="U205" i="6"/>
  <c r="AA205" i="6"/>
  <c r="H208" i="6"/>
  <c r="H206" i="6" s="1"/>
  <c r="N208" i="6"/>
  <c r="N206" i="6" s="1"/>
  <c r="T208" i="6"/>
  <c r="T206" i="6" s="1"/>
  <c r="Z208" i="6"/>
  <c r="H210" i="6"/>
  <c r="N210" i="6"/>
  <c r="T210" i="6"/>
  <c r="Z210" i="6"/>
  <c r="G213" i="6"/>
  <c r="G211" i="6" s="1"/>
  <c r="M213" i="6"/>
  <c r="S213" i="6"/>
  <c r="Y213" i="6"/>
  <c r="G215" i="6"/>
  <c r="M215" i="6"/>
  <c r="S215" i="6"/>
  <c r="Y215" i="6"/>
  <c r="F218" i="6"/>
  <c r="L218" i="6"/>
  <c r="R218" i="6"/>
  <c r="R216" i="6" s="1"/>
  <c r="X218" i="6"/>
  <c r="X216" i="6" s="1"/>
  <c r="F220" i="6"/>
  <c r="L220" i="6"/>
  <c r="R220" i="6"/>
  <c r="X220" i="6"/>
  <c r="E223" i="6"/>
  <c r="E221" i="6" s="1"/>
  <c r="K223" i="6"/>
  <c r="K221" i="6" s="1"/>
  <c r="Q223" i="6"/>
  <c r="Q221" i="6" s="1"/>
  <c r="W223" i="6"/>
  <c r="E225" i="6"/>
  <c r="K225" i="6"/>
  <c r="Q225" i="6"/>
  <c r="W225" i="6"/>
  <c r="D228" i="6"/>
  <c r="D226" i="6" s="1"/>
  <c r="J228" i="6"/>
  <c r="P228" i="6"/>
  <c r="V228" i="6"/>
  <c r="D230" i="6"/>
  <c r="J230" i="6"/>
  <c r="P230" i="6"/>
  <c r="V230" i="6"/>
  <c r="I233" i="6"/>
  <c r="O233" i="6"/>
  <c r="U233" i="6"/>
  <c r="U231" i="6" s="1"/>
  <c r="AA233" i="6"/>
  <c r="AA231" i="6" s="1"/>
  <c r="I235" i="6"/>
  <c r="O235" i="6"/>
  <c r="U235" i="6"/>
  <c r="AA235" i="6"/>
  <c r="H238" i="6"/>
  <c r="H236" i="6" s="1"/>
  <c r="N238" i="6"/>
  <c r="N236" i="6" s="1"/>
  <c r="T238" i="6"/>
  <c r="T236" i="6" s="1"/>
  <c r="Z238" i="6"/>
  <c r="H240" i="6"/>
  <c r="N240" i="6"/>
  <c r="T240" i="6"/>
  <c r="Z240" i="6"/>
  <c r="G243" i="6"/>
  <c r="G241" i="6" s="1"/>
  <c r="M243" i="6"/>
  <c r="S243" i="6"/>
  <c r="Y243" i="6"/>
  <c r="G245" i="6"/>
  <c r="M245" i="6"/>
  <c r="S245" i="6"/>
  <c r="Y245" i="6"/>
  <c r="F248" i="6"/>
  <c r="L248" i="6"/>
  <c r="R248" i="6"/>
  <c r="R246" i="6" s="1"/>
  <c r="X248" i="6"/>
  <c r="X246" i="6" s="1"/>
  <c r="F250" i="6"/>
  <c r="L250" i="6"/>
  <c r="R250" i="6"/>
  <c r="X250" i="6"/>
  <c r="E253" i="6"/>
  <c r="E251" i="6" s="1"/>
  <c r="K253" i="6"/>
  <c r="K251" i="6" s="1"/>
  <c r="Q253" i="6"/>
  <c r="Q251" i="6" s="1"/>
  <c r="W253" i="6"/>
  <c r="E255" i="6"/>
  <c r="K255" i="6"/>
  <c r="Q255" i="6"/>
  <c r="W255" i="6"/>
  <c r="D258" i="6"/>
  <c r="D256" i="6" s="1"/>
  <c r="J258" i="6"/>
  <c r="P258" i="6"/>
  <c r="V258" i="6"/>
  <c r="D260" i="6"/>
  <c r="J260" i="6"/>
  <c r="P260" i="6"/>
  <c r="V260" i="6"/>
  <c r="I263" i="6"/>
  <c r="O263" i="6"/>
  <c r="U263" i="6"/>
  <c r="U261" i="6" s="1"/>
  <c r="AA263" i="6"/>
  <c r="AA261" i="6" s="1"/>
  <c r="I265" i="6"/>
  <c r="O265" i="6"/>
  <c r="U265" i="6"/>
  <c r="AA265" i="6"/>
  <c r="H268" i="6"/>
  <c r="H266" i="6" s="1"/>
  <c r="N268" i="6"/>
  <c r="N266" i="6" s="1"/>
  <c r="T268" i="6"/>
  <c r="T266" i="6" s="1"/>
  <c r="Z268" i="6"/>
  <c r="H270" i="6"/>
  <c r="N270" i="6"/>
  <c r="T270" i="6"/>
  <c r="Z270" i="6"/>
  <c r="G273" i="6"/>
  <c r="G271" i="6" s="1"/>
  <c r="M273" i="6"/>
  <c r="S273" i="6"/>
  <c r="Y273" i="6"/>
  <c r="G275" i="6"/>
  <c r="M275" i="6"/>
  <c r="S275" i="6"/>
  <c r="Y275" i="6"/>
  <c r="F278" i="6"/>
  <c r="L278" i="6"/>
  <c r="R278" i="6"/>
  <c r="R276" i="6" s="1"/>
  <c r="X278" i="6"/>
  <c r="X276" i="6" s="1"/>
  <c r="F280" i="6"/>
  <c r="L280" i="6"/>
  <c r="R280" i="6"/>
  <c r="X280" i="6"/>
  <c r="E283" i="6"/>
  <c r="E281" i="6" s="1"/>
  <c r="K283" i="6"/>
  <c r="K281" i="6" s="1"/>
  <c r="Q283" i="6"/>
  <c r="Q281" i="6" s="1"/>
  <c r="W283" i="6"/>
  <c r="E285" i="6"/>
  <c r="K285" i="6"/>
  <c r="Q285" i="6"/>
  <c r="W285" i="6"/>
  <c r="D288" i="6"/>
  <c r="D286" i="6" s="1"/>
  <c r="J288" i="6"/>
  <c r="P288" i="6"/>
  <c r="V288" i="6"/>
  <c r="D290" i="6"/>
  <c r="J290" i="6"/>
  <c r="P290" i="6"/>
  <c r="V290" i="6"/>
  <c r="I293" i="6"/>
  <c r="O293" i="6"/>
  <c r="U293" i="6"/>
  <c r="U291" i="6" s="1"/>
  <c r="AA293" i="6"/>
  <c r="AA291" i="6" s="1"/>
  <c r="I295" i="6"/>
  <c r="O295" i="6"/>
  <c r="U295" i="6"/>
  <c r="AA295" i="6"/>
  <c r="H298" i="6"/>
  <c r="H296" i="6" s="1"/>
  <c r="N298" i="6"/>
  <c r="N296" i="6" s="1"/>
  <c r="T298" i="6"/>
  <c r="T296" i="6" s="1"/>
  <c r="Z298" i="6"/>
  <c r="H300" i="6"/>
  <c r="N300" i="6"/>
  <c r="T300" i="6"/>
  <c r="Z300" i="6"/>
  <c r="G303" i="6"/>
  <c r="G301" i="6" s="1"/>
  <c r="M303" i="6"/>
  <c r="S303" i="6"/>
  <c r="Y303" i="6"/>
  <c r="G305" i="6"/>
  <c r="M305" i="6"/>
  <c r="S305" i="6"/>
  <c r="Y305" i="6"/>
  <c r="F308" i="6"/>
  <c r="L308" i="6"/>
  <c r="R308" i="6"/>
  <c r="R306" i="6" s="1"/>
  <c r="X308" i="6"/>
  <c r="X306" i="6" s="1"/>
  <c r="F310" i="6"/>
  <c r="L310" i="6"/>
  <c r="R310" i="6"/>
  <c r="X310" i="6"/>
  <c r="E313" i="6"/>
  <c r="E311" i="6" s="1"/>
  <c r="K313" i="6"/>
  <c r="K311" i="6" s="1"/>
  <c r="Q313" i="6"/>
  <c r="Q311" i="6" s="1"/>
  <c r="W313" i="6"/>
  <c r="E315" i="6"/>
  <c r="K315" i="6"/>
  <c r="Q315" i="6"/>
  <c r="W315" i="6"/>
  <c r="D318" i="6"/>
  <c r="D316" i="6" s="1"/>
  <c r="J318" i="6"/>
  <c r="P318" i="6"/>
  <c r="V318" i="6"/>
  <c r="D320" i="6"/>
  <c r="J320" i="6"/>
  <c r="P320" i="6"/>
  <c r="V320" i="6"/>
  <c r="I327" i="6"/>
  <c r="O327" i="6"/>
  <c r="U327" i="6"/>
  <c r="U325" i="6" s="1"/>
  <c r="AA327" i="6"/>
  <c r="AA325" i="6" s="1"/>
  <c r="I329" i="6"/>
  <c r="O329" i="6"/>
  <c r="U329" i="6"/>
  <c r="AA329" i="6"/>
  <c r="H332" i="6"/>
  <c r="H330" i="6" s="1"/>
  <c r="N332" i="6"/>
  <c r="N330" i="6" s="1"/>
  <c r="T332" i="6"/>
  <c r="T330" i="6" s="1"/>
  <c r="Z332" i="6"/>
  <c r="H334" i="6"/>
  <c r="N334" i="6"/>
  <c r="T334" i="6"/>
  <c r="Z334" i="6"/>
  <c r="G337" i="6"/>
  <c r="G335" i="6" s="1"/>
  <c r="M337" i="6"/>
  <c r="S337" i="6"/>
  <c r="Y337" i="6"/>
  <c r="G339" i="6"/>
  <c r="M339" i="6"/>
  <c r="S339" i="6"/>
  <c r="Y339" i="6"/>
  <c r="F342" i="6"/>
  <c r="L342" i="6"/>
  <c r="R342" i="6"/>
  <c r="R340" i="6" s="1"/>
  <c r="X342" i="6"/>
  <c r="X340" i="6" s="1"/>
  <c r="F344" i="6"/>
  <c r="L344" i="6"/>
  <c r="R344" i="6"/>
  <c r="X344" i="6"/>
  <c r="E347" i="6"/>
  <c r="E345" i="6" s="1"/>
  <c r="K347" i="6"/>
  <c r="K345" i="6" s="1"/>
  <c r="Q347" i="6"/>
  <c r="Q345" i="6" s="1"/>
  <c r="W347" i="6"/>
  <c r="E349" i="6"/>
  <c r="K349" i="6"/>
  <c r="Q349" i="6"/>
  <c r="W349" i="6"/>
  <c r="D352" i="6"/>
  <c r="D350" i="6" s="1"/>
  <c r="J352" i="6"/>
  <c r="P352" i="6"/>
  <c r="V352" i="6"/>
  <c r="D354" i="6"/>
  <c r="J354" i="6"/>
  <c r="P354" i="6"/>
  <c r="V354" i="6"/>
  <c r="I357" i="6"/>
  <c r="O357" i="6"/>
  <c r="U357" i="6"/>
  <c r="U355" i="6" s="1"/>
  <c r="AA357" i="6"/>
  <c r="AA355" i="6" s="1"/>
  <c r="I359" i="6"/>
  <c r="O359" i="6"/>
  <c r="U359" i="6"/>
  <c r="AA359" i="6"/>
  <c r="H362" i="6"/>
  <c r="H360" i="6" s="1"/>
  <c r="N362" i="6"/>
  <c r="N360" i="6" s="1"/>
  <c r="T362" i="6"/>
  <c r="T360" i="6" s="1"/>
  <c r="Z362" i="6"/>
  <c r="H364" i="6"/>
  <c r="N364" i="6"/>
  <c r="T364" i="6"/>
  <c r="Z364" i="6"/>
  <c r="G367" i="6"/>
  <c r="G365" i="6" s="1"/>
  <c r="M367" i="6"/>
  <c r="S367" i="6"/>
  <c r="Y367" i="6"/>
  <c r="G369" i="6"/>
  <c r="M369" i="6"/>
  <c r="S369" i="6"/>
  <c r="Y369" i="6"/>
  <c r="F372" i="6"/>
  <c r="L372" i="6"/>
  <c r="R372" i="6"/>
  <c r="R370" i="6" s="1"/>
  <c r="X372" i="6"/>
  <c r="X370" i="6" s="1"/>
  <c r="F374" i="6"/>
  <c r="L374" i="6"/>
  <c r="R374" i="6"/>
  <c r="X374" i="6"/>
  <c r="E377" i="6"/>
  <c r="E375" i="6" s="1"/>
  <c r="K377" i="6"/>
  <c r="K375" i="6" s="1"/>
  <c r="Q377" i="6"/>
  <c r="Q375" i="6" s="1"/>
  <c r="W377" i="6"/>
  <c r="E379" i="6"/>
  <c r="K379" i="6"/>
  <c r="Q379" i="6"/>
  <c r="W379" i="6"/>
  <c r="D382" i="6"/>
  <c r="D380" i="6" s="1"/>
  <c r="J382" i="6"/>
  <c r="P382" i="6"/>
  <c r="V382" i="6"/>
  <c r="D384" i="6"/>
  <c r="J384" i="6"/>
  <c r="P384" i="6"/>
  <c r="V384" i="6"/>
  <c r="I387" i="6"/>
  <c r="O387" i="6"/>
  <c r="U387" i="6"/>
  <c r="U385" i="6" s="1"/>
  <c r="AA387" i="6"/>
  <c r="AA385" i="6" s="1"/>
  <c r="I389" i="6"/>
  <c r="O389" i="6"/>
  <c r="U389" i="6"/>
  <c r="AA389" i="6"/>
  <c r="H392" i="6"/>
  <c r="H390" i="6" s="1"/>
  <c r="N392" i="6"/>
  <c r="N390" i="6" s="1"/>
  <c r="T392" i="6"/>
  <c r="T390" i="6" s="1"/>
  <c r="Z392" i="6"/>
  <c r="H394" i="6"/>
  <c r="N394" i="6"/>
  <c r="T394" i="6"/>
  <c r="Z394" i="6"/>
  <c r="G397" i="6"/>
  <c r="G395" i="6" s="1"/>
  <c r="M397" i="6"/>
  <c r="S397" i="6"/>
  <c r="Y397" i="6"/>
  <c r="G399" i="6"/>
  <c r="M399" i="6"/>
  <c r="S399" i="6"/>
  <c r="Y399" i="6"/>
  <c r="F402" i="6"/>
  <c r="L402" i="6"/>
  <c r="R402" i="6"/>
  <c r="R400" i="6" s="1"/>
  <c r="X402" i="6"/>
  <c r="X400" i="6" s="1"/>
  <c r="F404" i="6"/>
  <c r="L404" i="6"/>
  <c r="R404" i="6"/>
  <c r="X404" i="6"/>
  <c r="E407" i="6"/>
  <c r="E405" i="6" s="1"/>
  <c r="K407" i="6"/>
  <c r="K405" i="6" s="1"/>
  <c r="Q407" i="6"/>
  <c r="Q405" i="6" s="1"/>
  <c r="W407" i="6"/>
  <c r="E409" i="6"/>
  <c r="K409" i="6"/>
  <c r="Q409" i="6"/>
  <c r="W409" i="6"/>
  <c r="D412" i="6"/>
  <c r="D410" i="6" s="1"/>
  <c r="J412" i="6"/>
  <c r="P412" i="6"/>
  <c r="V412" i="6"/>
  <c r="D414" i="6"/>
  <c r="J414" i="6"/>
  <c r="P414" i="6"/>
  <c r="V414" i="6"/>
  <c r="I417" i="6"/>
  <c r="O417" i="6"/>
  <c r="U417" i="6"/>
  <c r="U415" i="6" s="1"/>
  <c r="AA417" i="6"/>
  <c r="AA415" i="6" s="1"/>
  <c r="I419" i="6"/>
  <c r="O419" i="6"/>
  <c r="U419" i="6"/>
  <c r="AA419" i="6"/>
  <c r="H422" i="6"/>
  <c r="H420" i="6" s="1"/>
  <c r="N422" i="6"/>
  <c r="N420" i="6" s="1"/>
  <c r="T422" i="6"/>
  <c r="T420" i="6" s="1"/>
  <c r="Z422" i="6"/>
  <c r="H424" i="6"/>
  <c r="N424" i="6"/>
  <c r="T424" i="6"/>
  <c r="Z424" i="6"/>
  <c r="G427" i="6"/>
  <c r="G425" i="6" s="1"/>
  <c r="M427" i="6"/>
  <c r="S427" i="6"/>
  <c r="Y427" i="6"/>
  <c r="G429" i="6"/>
  <c r="M429" i="6"/>
  <c r="S429" i="6"/>
  <c r="Y429" i="6"/>
  <c r="F432" i="6"/>
  <c r="L432" i="6"/>
  <c r="R432" i="6"/>
  <c r="R430" i="6" s="1"/>
  <c r="X432" i="6"/>
  <c r="X430" i="6" s="1"/>
  <c r="F434" i="6"/>
  <c r="L434" i="6"/>
  <c r="R434" i="6"/>
  <c r="X434" i="6"/>
  <c r="E437" i="6"/>
  <c r="E435" i="6" s="1"/>
  <c r="K437" i="6"/>
  <c r="K435" i="6" s="1"/>
  <c r="Q437" i="6"/>
  <c r="Q435" i="6" s="1"/>
  <c r="W437" i="6"/>
  <c r="E439" i="6"/>
  <c r="K439" i="6"/>
  <c r="Q439" i="6"/>
  <c r="W439" i="6"/>
  <c r="D442" i="6"/>
  <c r="D440" i="6" s="1"/>
  <c r="J442" i="6"/>
  <c r="P442" i="6"/>
  <c r="V442" i="6"/>
  <c r="D444" i="6"/>
  <c r="J444" i="6"/>
  <c r="P444" i="6"/>
  <c r="V444" i="6"/>
  <c r="I447" i="6"/>
  <c r="O447" i="6"/>
  <c r="U447" i="6"/>
  <c r="U445" i="6" s="1"/>
  <c r="AA447" i="6"/>
  <c r="AA445" i="6" s="1"/>
  <c r="I449" i="6"/>
  <c r="O449" i="6"/>
  <c r="U449" i="6"/>
  <c r="AA449" i="6"/>
  <c r="H452" i="6"/>
  <c r="H450" i="6" s="1"/>
  <c r="N452" i="6"/>
  <c r="N450" i="6" s="1"/>
  <c r="T452" i="6"/>
  <c r="T450" i="6" s="1"/>
  <c r="Z452" i="6"/>
  <c r="H454" i="6"/>
  <c r="N454" i="6"/>
  <c r="T454" i="6"/>
  <c r="Z454" i="6"/>
  <c r="G457" i="6"/>
  <c r="G455" i="6" s="1"/>
  <c r="M457" i="6"/>
  <c r="S457" i="6"/>
  <c r="Y457" i="6"/>
  <c r="G459" i="6"/>
  <c r="M459" i="6"/>
  <c r="S459" i="6"/>
  <c r="Y459" i="6"/>
  <c r="F462" i="6"/>
  <c r="L462" i="6"/>
  <c r="R462" i="6"/>
  <c r="R460" i="6" s="1"/>
  <c r="X462" i="6"/>
  <c r="X460" i="6" s="1"/>
  <c r="F464" i="6"/>
  <c r="L464" i="6"/>
  <c r="R464" i="6"/>
  <c r="X464" i="6"/>
  <c r="E467" i="6"/>
  <c r="E465" i="6" s="1"/>
  <c r="K467" i="6"/>
  <c r="K465" i="6" s="1"/>
  <c r="Q467" i="6"/>
  <c r="Q465" i="6" s="1"/>
  <c r="W467" i="6"/>
  <c r="E469" i="6"/>
  <c r="K469" i="6"/>
  <c r="Q469" i="6"/>
  <c r="W469" i="6"/>
  <c r="D472" i="6"/>
  <c r="D470" i="6" s="1"/>
  <c r="J472" i="6"/>
  <c r="P472" i="6"/>
  <c r="V472" i="6"/>
  <c r="D474" i="6"/>
  <c r="J474" i="6"/>
  <c r="P474" i="6"/>
  <c r="V474" i="6"/>
  <c r="I477" i="6"/>
  <c r="O477" i="6"/>
  <c r="U477" i="6"/>
  <c r="U475" i="6" s="1"/>
  <c r="AA477" i="6"/>
  <c r="AA475" i="6" s="1"/>
  <c r="I479" i="6"/>
  <c r="O479" i="6"/>
  <c r="U479" i="6"/>
  <c r="AA479" i="6"/>
  <c r="H486" i="6"/>
  <c r="H484" i="6" s="1"/>
  <c r="N486" i="6"/>
  <c r="N484" i="6" s="1"/>
  <c r="T486" i="6"/>
  <c r="T484" i="6" s="1"/>
  <c r="Z486" i="6"/>
  <c r="H488" i="6"/>
  <c r="N488" i="6"/>
  <c r="T488" i="6"/>
  <c r="Z488" i="6"/>
  <c r="G491" i="6"/>
  <c r="G489" i="6" s="1"/>
  <c r="M491" i="6"/>
  <c r="S491" i="6"/>
  <c r="Y491" i="6"/>
  <c r="G493" i="6"/>
  <c r="M493" i="6"/>
  <c r="S493" i="6"/>
  <c r="Y493" i="6"/>
  <c r="F496" i="6"/>
  <c r="L496" i="6"/>
  <c r="R496" i="6"/>
  <c r="R494" i="6" s="1"/>
  <c r="X496" i="6"/>
  <c r="X494" i="6" s="1"/>
  <c r="F498" i="6"/>
  <c r="L498" i="6"/>
  <c r="R498" i="6"/>
  <c r="X498" i="6"/>
  <c r="E501" i="6"/>
  <c r="E499" i="6" s="1"/>
  <c r="K501" i="6"/>
  <c r="K499" i="6" s="1"/>
  <c r="Q501" i="6"/>
  <c r="Q499" i="6" s="1"/>
  <c r="W501" i="6"/>
  <c r="E503" i="6"/>
  <c r="K503" i="6"/>
  <c r="Q503" i="6"/>
  <c r="W503" i="6"/>
  <c r="D506" i="6"/>
  <c r="D504" i="6" s="1"/>
  <c r="J506" i="6"/>
  <c r="P506" i="6"/>
  <c r="V506" i="6"/>
  <c r="D508" i="6"/>
  <c r="J508" i="6"/>
  <c r="P508" i="6"/>
  <c r="V508" i="6"/>
  <c r="I511" i="6"/>
  <c r="O511" i="6"/>
  <c r="U511" i="6"/>
  <c r="U509" i="6" s="1"/>
  <c r="AA511" i="6"/>
  <c r="AA509" i="6" s="1"/>
  <c r="I513" i="6"/>
  <c r="O513" i="6"/>
  <c r="U513" i="6"/>
  <c r="AA513" i="6"/>
  <c r="H516" i="6"/>
  <c r="H514" i="6" s="1"/>
  <c r="N516" i="6"/>
  <c r="N514" i="6" s="1"/>
  <c r="T516" i="6"/>
  <c r="T514" i="6" s="1"/>
  <c r="Z516" i="6"/>
  <c r="H518" i="6"/>
  <c r="N518" i="6"/>
  <c r="T518" i="6"/>
  <c r="Z518" i="6"/>
  <c r="G521" i="6"/>
  <c r="G519" i="6" s="1"/>
  <c r="M521" i="6"/>
  <c r="S521" i="6"/>
  <c r="Y521" i="6"/>
  <c r="G523" i="6"/>
  <c r="M523" i="6"/>
  <c r="S523" i="6"/>
  <c r="Y523" i="6"/>
  <c r="F526" i="6"/>
  <c r="L526" i="6"/>
  <c r="R526" i="6"/>
  <c r="R524" i="6" s="1"/>
  <c r="X526" i="6"/>
  <c r="X524" i="6" s="1"/>
  <c r="F528" i="6"/>
  <c r="L528" i="6"/>
  <c r="R528" i="6"/>
  <c r="X528" i="6"/>
  <c r="E531" i="6"/>
  <c r="E529" i="6" s="1"/>
  <c r="K531" i="6"/>
  <c r="K529" i="6" s="1"/>
  <c r="Q531" i="6"/>
  <c r="Q529" i="6" s="1"/>
  <c r="W531" i="6"/>
  <c r="E533" i="6"/>
  <c r="K533" i="6"/>
  <c r="Q533" i="6"/>
  <c r="W533" i="6"/>
  <c r="D536" i="6"/>
  <c r="D534" i="6" s="1"/>
  <c r="J536" i="6"/>
  <c r="P536" i="6"/>
  <c r="V536" i="6"/>
  <c r="D538" i="6"/>
  <c r="J538" i="6"/>
  <c r="P538" i="6"/>
  <c r="V538" i="6"/>
  <c r="I541" i="6"/>
  <c r="O541" i="6"/>
  <c r="U541" i="6"/>
  <c r="U539" i="6" s="1"/>
  <c r="AA541" i="6"/>
  <c r="AA539" i="6" s="1"/>
  <c r="I543" i="6"/>
  <c r="O543" i="6"/>
  <c r="U543" i="6"/>
  <c r="AA543" i="6"/>
  <c r="H546" i="6"/>
  <c r="H544" i="6" s="1"/>
  <c r="N546" i="6"/>
  <c r="N544" i="6" s="1"/>
  <c r="T546" i="6"/>
  <c r="T544" i="6" s="1"/>
  <c r="Z546" i="6"/>
  <c r="H548" i="6"/>
  <c r="N548" i="6"/>
  <c r="T548" i="6"/>
  <c r="Z548" i="6"/>
  <c r="G551" i="6"/>
  <c r="G549" i="6" s="1"/>
  <c r="M551" i="6"/>
  <c r="S551" i="6"/>
  <c r="Y551" i="6"/>
  <c r="G553" i="6"/>
  <c r="M553" i="6"/>
  <c r="S553" i="6"/>
  <c r="Y553" i="6"/>
  <c r="F556" i="6"/>
  <c r="L556" i="6"/>
  <c r="R556" i="6"/>
  <c r="R554" i="6" s="1"/>
  <c r="X556" i="6"/>
  <c r="X554" i="6" s="1"/>
  <c r="F558" i="6"/>
  <c r="L558" i="6"/>
  <c r="R558" i="6"/>
  <c r="X558" i="6"/>
  <c r="E561" i="6"/>
  <c r="E559" i="6" s="1"/>
  <c r="K561" i="6"/>
  <c r="K559" i="6" s="1"/>
  <c r="Q561" i="6"/>
  <c r="Q559" i="6" s="1"/>
  <c r="W561" i="6"/>
  <c r="E563" i="6"/>
  <c r="K563" i="6"/>
  <c r="Q563" i="6"/>
  <c r="W563" i="6"/>
  <c r="D566" i="6"/>
  <c r="D564" i="6" s="1"/>
  <c r="J566" i="6"/>
  <c r="P566" i="6"/>
  <c r="V566" i="6"/>
  <c r="D568" i="6"/>
  <c r="J568" i="6"/>
  <c r="P568" i="6"/>
  <c r="V568" i="6"/>
  <c r="I571" i="6"/>
  <c r="O571" i="6"/>
  <c r="U571" i="6"/>
  <c r="U569" i="6" s="1"/>
  <c r="AA571" i="6"/>
  <c r="AA569" i="6" s="1"/>
  <c r="I573" i="6"/>
  <c r="O573" i="6"/>
  <c r="U573" i="6"/>
  <c r="AA573" i="6"/>
  <c r="H576" i="6"/>
  <c r="H574" i="6" s="1"/>
  <c r="N576" i="6"/>
  <c r="N574" i="6" s="1"/>
  <c r="T576" i="6"/>
  <c r="T574" i="6" s="1"/>
  <c r="Z576" i="6"/>
  <c r="H578" i="6"/>
  <c r="N578" i="6"/>
  <c r="T578" i="6"/>
  <c r="Z578" i="6"/>
  <c r="G581" i="6"/>
  <c r="G579" i="6" s="1"/>
  <c r="M581" i="6"/>
  <c r="S581" i="6"/>
  <c r="Y581" i="6"/>
  <c r="G583" i="6"/>
  <c r="M583" i="6"/>
  <c r="S583" i="6"/>
  <c r="Y583" i="6"/>
  <c r="F586" i="6"/>
  <c r="L586" i="6"/>
  <c r="R586" i="6"/>
  <c r="R584" i="6" s="1"/>
  <c r="X586" i="6"/>
  <c r="X584" i="6" s="1"/>
  <c r="F588" i="6"/>
  <c r="L588" i="6"/>
  <c r="R588" i="6"/>
  <c r="X588" i="6"/>
  <c r="E591" i="6"/>
  <c r="E589" i="6" s="1"/>
  <c r="K591" i="6"/>
  <c r="K589" i="6" s="1"/>
  <c r="Q591" i="6"/>
  <c r="Q589" i="6" s="1"/>
  <c r="W591" i="6"/>
  <c r="E593" i="6"/>
  <c r="K593" i="6"/>
  <c r="Q593" i="6"/>
  <c r="W593" i="6"/>
  <c r="D596" i="6"/>
  <c r="D594" i="6" s="1"/>
  <c r="J596" i="6"/>
  <c r="P596" i="6"/>
  <c r="V596" i="6"/>
  <c r="D598" i="6"/>
  <c r="J598" i="6"/>
  <c r="P598" i="6"/>
  <c r="V598" i="6"/>
  <c r="I601" i="6"/>
  <c r="O601" i="6"/>
  <c r="U601" i="6"/>
  <c r="U599" i="6" s="1"/>
  <c r="AA601" i="6"/>
  <c r="AA599" i="6" s="1"/>
  <c r="I603" i="6"/>
  <c r="O603" i="6"/>
  <c r="U603" i="6"/>
  <c r="AA603" i="6"/>
  <c r="H606" i="6"/>
  <c r="H604" i="6" s="1"/>
  <c r="N606" i="6"/>
  <c r="N604" i="6" s="1"/>
  <c r="T606" i="6"/>
  <c r="T604" i="6" s="1"/>
  <c r="Z606" i="6"/>
  <c r="H608" i="6"/>
  <c r="N608" i="6"/>
  <c r="T608" i="6"/>
  <c r="Z608" i="6"/>
  <c r="G611" i="6"/>
  <c r="G609" i="6" s="1"/>
  <c r="M611" i="6"/>
  <c r="S611" i="6"/>
  <c r="Y611" i="6"/>
  <c r="G613" i="6"/>
  <c r="M613" i="6"/>
  <c r="S613" i="6"/>
  <c r="Y613" i="6"/>
  <c r="F616" i="6"/>
  <c r="L616" i="6"/>
  <c r="R616" i="6"/>
  <c r="R614" i="6" s="1"/>
  <c r="X616" i="6"/>
  <c r="X614" i="6" s="1"/>
  <c r="F618" i="6"/>
  <c r="L618" i="6"/>
  <c r="R618" i="6"/>
  <c r="X618" i="6"/>
  <c r="E621" i="6"/>
  <c r="E619" i="6" s="1"/>
  <c r="K621" i="6"/>
  <c r="K619" i="6" s="1"/>
  <c r="Q621" i="6"/>
  <c r="Q619" i="6" s="1"/>
  <c r="W621" i="6"/>
  <c r="E623" i="6"/>
  <c r="K623" i="6"/>
  <c r="Q623" i="6"/>
  <c r="W623" i="6"/>
  <c r="D626" i="6"/>
  <c r="D624" i="6" s="1"/>
  <c r="J626" i="6"/>
  <c r="P626" i="6"/>
  <c r="V626" i="6"/>
  <c r="D628" i="6"/>
  <c r="J628" i="6"/>
  <c r="P628" i="6"/>
  <c r="V628" i="6"/>
  <c r="I631" i="6"/>
  <c r="O631" i="6"/>
  <c r="U631" i="6"/>
  <c r="U629" i="6" s="1"/>
  <c r="AA631" i="6"/>
  <c r="AA629" i="6" s="1"/>
  <c r="I633" i="6"/>
  <c r="O633" i="6"/>
  <c r="U633" i="6"/>
  <c r="AA633" i="6"/>
  <c r="H636" i="6"/>
  <c r="H634" i="6" s="1"/>
  <c r="N636" i="6"/>
  <c r="N634" i="6" s="1"/>
  <c r="T636" i="6"/>
  <c r="T634" i="6" s="1"/>
  <c r="Z636" i="6"/>
  <c r="H638" i="6"/>
  <c r="N638" i="6"/>
  <c r="T638" i="6"/>
  <c r="Z638" i="6"/>
  <c r="H9" i="7"/>
  <c r="N9" i="7"/>
  <c r="T9" i="7"/>
  <c r="Z9" i="7"/>
  <c r="H11" i="7"/>
  <c r="N11" i="7"/>
  <c r="T11" i="7"/>
  <c r="Z11" i="7"/>
  <c r="G14" i="7"/>
  <c r="M14" i="7"/>
  <c r="S14" i="7"/>
  <c r="S12" i="7" s="1"/>
  <c r="Y14" i="7"/>
  <c r="Y12" i="7" s="1"/>
  <c r="G16" i="7"/>
  <c r="M16" i="7"/>
  <c r="S16" i="7"/>
  <c r="Y16" i="7"/>
  <c r="F19" i="7"/>
  <c r="F17" i="7" s="1"/>
  <c r="L19" i="7"/>
  <c r="L17" i="7" s="1"/>
  <c r="R19" i="7"/>
  <c r="X19" i="7"/>
  <c r="F21" i="7"/>
  <c r="L21" i="7"/>
  <c r="R21" i="7"/>
  <c r="X21" i="7"/>
  <c r="E24" i="7"/>
  <c r="K24" i="7"/>
  <c r="Q24" i="7"/>
  <c r="W24" i="7"/>
  <c r="E26" i="7"/>
  <c r="K26" i="7"/>
  <c r="Q26" i="7"/>
  <c r="W26" i="7"/>
  <c r="D29" i="7"/>
  <c r="J29" i="7"/>
  <c r="P29" i="7"/>
  <c r="P27" i="7" s="1"/>
  <c r="V29" i="7"/>
  <c r="V27" i="7" s="1"/>
  <c r="D31" i="7"/>
  <c r="J31" i="7"/>
  <c r="P31" i="7"/>
  <c r="V31" i="7"/>
  <c r="D34" i="7"/>
  <c r="D32" i="7" s="1"/>
  <c r="L34" i="7"/>
  <c r="L32" i="7" s="1"/>
  <c r="S34" i="7"/>
  <c r="S32" i="7" s="1"/>
  <c r="Z34" i="7"/>
  <c r="Z32" i="7" s="1"/>
  <c r="I36" i="7"/>
  <c r="P36" i="7"/>
  <c r="X36" i="7"/>
  <c r="K39" i="7"/>
  <c r="K37" i="7" s="1"/>
  <c r="R39" i="7"/>
  <c r="R37" i="7" s="1"/>
  <c r="Y39" i="7"/>
  <c r="Y37" i="7" s="1"/>
  <c r="H41" i="7"/>
  <c r="O41" i="7"/>
  <c r="W41" i="7"/>
  <c r="H44" i="7"/>
  <c r="H42" i="7" s="1"/>
  <c r="P44" i="7"/>
  <c r="P42" i="7" s="1"/>
  <c r="W44" i="7"/>
  <c r="W42" i="7" s="1"/>
  <c r="F46" i="7"/>
  <c r="M46" i="7"/>
  <c r="T46" i="7"/>
  <c r="G49" i="7"/>
  <c r="G47" i="7" s="1"/>
  <c r="O49" i="7"/>
  <c r="O47" i="7" s="1"/>
  <c r="V49" i="7"/>
  <c r="V47" i="7" s="1"/>
  <c r="E51" i="7"/>
  <c r="L51" i="7"/>
  <c r="S51" i="7"/>
  <c r="AA51" i="7"/>
  <c r="H54" i="7"/>
  <c r="H52" i="7" s="1"/>
  <c r="V54" i="7"/>
  <c r="V52" i="7" s="1"/>
  <c r="P56" i="7"/>
  <c r="U59" i="7"/>
  <c r="U57" i="7" s="1"/>
  <c r="O61" i="7"/>
  <c r="S64" i="7"/>
  <c r="S62" i="7" s="1"/>
  <c r="M66" i="7"/>
  <c r="M69" i="7"/>
  <c r="M67" i="7" s="1"/>
  <c r="G71" i="7"/>
  <c r="Y71" i="7"/>
  <c r="K74" i="7"/>
  <c r="K72" i="7" s="1"/>
  <c r="E76" i="7"/>
  <c r="W76" i="7"/>
  <c r="E79" i="7"/>
  <c r="E77" i="7" s="1"/>
  <c r="W79" i="7"/>
  <c r="W77" i="7" s="1"/>
  <c r="Q81" i="7"/>
  <c r="D84" i="7"/>
  <c r="D82" i="7" s="1"/>
  <c r="V84" i="7"/>
  <c r="V82" i="7" s="1"/>
  <c r="Z475" i="7"/>
  <c r="D18" i="4"/>
  <c r="D20" i="5"/>
  <c r="D18" i="5" s="1"/>
  <c r="D23" i="5"/>
  <c r="F24" i="5"/>
  <c r="F31" i="5"/>
  <c r="D36" i="5"/>
  <c r="D34" i="5" s="1"/>
  <c r="F48" i="5"/>
  <c r="D53" i="5"/>
  <c r="F64" i="5"/>
  <c r="D71" i="5"/>
  <c r="D69" i="5" s="1"/>
  <c r="F9" i="6"/>
  <c r="L9" i="6"/>
  <c r="R9" i="6"/>
  <c r="R7" i="6" s="1"/>
  <c r="X9" i="6"/>
  <c r="X7" i="6" s="1"/>
  <c r="F11" i="6"/>
  <c r="L11" i="6"/>
  <c r="R11" i="6"/>
  <c r="X11" i="6"/>
  <c r="E14" i="6"/>
  <c r="E12" i="6" s="1"/>
  <c r="K14" i="6"/>
  <c r="K12" i="6" s="1"/>
  <c r="Q14" i="6"/>
  <c r="Q12" i="6" s="1"/>
  <c r="W14" i="6"/>
  <c r="E16" i="6"/>
  <c r="K16" i="6"/>
  <c r="Q16" i="6"/>
  <c r="W16" i="6"/>
  <c r="D19" i="6"/>
  <c r="D17" i="6" s="1"/>
  <c r="J19" i="6"/>
  <c r="P19" i="6"/>
  <c r="V19" i="6"/>
  <c r="D21" i="6"/>
  <c r="J21" i="6"/>
  <c r="P21" i="6"/>
  <c r="V21" i="6"/>
  <c r="I24" i="6"/>
  <c r="O24" i="6"/>
  <c r="U24" i="6"/>
  <c r="U22" i="6" s="1"/>
  <c r="AA24" i="6"/>
  <c r="AA22" i="6" s="1"/>
  <c r="I26" i="6"/>
  <c r="O26" i="6"/>
  <c r="U26" i="6"/>
  <c r="AA26" i="6"/>
  <c r="H29" i="6"/>
  <c r="H27" i="6" s="1"/>
  <c r="N29" i="6"/>
  <c r="N27" i="6" s="1"/>
  <c r="T29" i="6"/>
  <c r="T27" i="6" s="1"/>
  <c r="Z29" i="6"/>
  <c r="H31" i="6"/>
  <c r="N31" i="6"/>
  <c r="T31" i="6"/>
  <c r="Z31" i="6"/>
  <c r="G34" i="6"/>
  <c r="G32" i="6" s="1"/>
  <c r="M34" i="6"/>
  <c r="S34" i="6"/>
  <c r="Y34" i="6"/>
  <c r="G36" i="6"/>
  <c r="M36" i="6"/>
  <c r="S36" i="6"/>
  <c r="Y36" i="6"/>
  <c r="F39" i="6"/>
  <c r="L39" i="6"/>
  <c r="R39" i="6"/>
  <c r="R37" i="6" s="1"/>
  <c r="X39" i="6"/>
  <c r="X37" i="6" s="1"/>
  <c r="F41" i="6"/>
  <c r="L41" i="6"/>
  <c r="R41" i="6"/>
  <c r="X41" i="6"/>
  <c r="E44" i="6"/>
  <c r="E42" i="6" s="1"/>
  <c r="K44" i="6"/>
  <c r="K42" i="6" s="1"/>
  <c r="Q44" i="6"/>
  <c r="Q42" i="6" s="1"/>
  <c r="W44" i="6"/>
  <c r="E46" i="6"/>
  <c r="K46" i="6"/>
  <c r="Q46" i="6"/>
  <c r="W46" i="6"/>
  <c r="D49" i="6"/>
  <c r="D47" i="6" s="1"/>
  <c r="J49" i="6"/>
  <c r="P49" i="6"/>
  <c r="V49" i="6"/>
  <c r="D51" i="6"/>
  <c r="J51" i="6"/>
  <c r="P51" i="6"/>
  <c r="V51" i="6"/>
  <c r="I54" i="6"/>
  <c r="O54" i="6"/>
  <c r="U54" i="6"/>
  <c r="U52" i="6" s="1"/>
  <c r="AA54" i="6"/>
  <c r="AA52" i="6" s="1"/>
  <c r="I56" i="6"/>
  <c r="O56" i="6"/>
  <c r="U56" i="6"/>
  <c r="AA56" i="6"/>
  <c r="H59" i="6"/>
  <c r="H57" i="6" s="1"/>
  <c r="N59" i="6"/>
  <c r="N57" i="6" s="1"/>
  <c r="T59" i="6"/>
  <c r="T57" i="6" s="1"/>
  <c r="Z59" i="6"/>
  <c r="H61" i="6"/>
  <c r="N61" i="6"/>
  <c r="T61" i="6"/>
  <c r="Z61" i="6"/>
  <c r="G64" i="6"/>
  <c r="G62" i="6" s="1"/>
  <c r="M64" i="6"/>
  <c r="S64" i="6"/>
  <c r="Y64" i="6"/>
  <c r="G66" i="6"/>
  <c r="M66" i="6"/>
  <c r="S66" i="6"/>
  <c r="Y66" i="6"/>
  <c r="F69" i="6"/>
  <c r="L69" i="6"/>
  <c r="R69" i="6"/>
  <c r="R67" i="6" s="1"/>
  <c r="X69" i="6"/>
  <c r="X67" i="6" s="1"/>
  <c r="F71" i="6"/>
  <c r="L71" i="6"/>
  <c r="R71" i="6"/>
  <c r="X71" i="6"/>
  <c r="E74" i="6"/>
  <c r="E72" i="6" s="1"/>
  <c r="K74" i="6"/>
  <c r="K72" i="6" s="1"/>
  <c r="Q74" i="6"/>
  <c r="Q72" i="6" s="1"/>
  <c r="W74" i="6"/>
  <c r="E76" i="6"/>
  <c r="K76" i="6"/>
  <c r="Q76" i="6"/>
  <c r="W76" i="6"/>
  <c r="D79" i="6"/>
  <c r="D77" i="6" s="1"/>
  <c r="J79" i="6"/>
  <c r="P79" i="6"/>
  <c r="V79" i="6"/>
  <c r="D81" i="6"/>
  <c r="J81" i="6"/>
  <c r="P81" i="6"/>
  <c r="V81" i="6"/>
  <c r="I84" i="6"/>
  <c r="O84" i="6"/>
  <c r="U84" i="6"/>
  <c r="U82" i="6" s="1"/>
  <c r="AA84" i="6"/>
  <c r="AA82" i="6" s="1"/>
  <c r="I86" i="6"/>
  <c r="O86" i="6"/>
  <c r="U86" i="6"/>
  <c r="AA86" i="6"/>
  <c r="H89" i="6"/>
  <c r="H87" i="6" s="1"/>
  <c r="N89" i="6"/>
  <c r="N87" i="6" s="1"/>
  <c r="T89" i="6"/>
  <c r="T87" i="6" s="1"/>
  <c r="Z89" i="6"/>
  <c r="H91" i="6"/>
  <c r="N91" i="6"/>
  <c r="T91" i="6"/>
  <c r="Z91" i="6"/>
  <c r="G94" i="6"/>
  <c r="G92" i="6" s="1"/>
  <c r="M94" i="6"/>
  <c r="S94" i="6"/>
  <c r="Y94" i="6"/>
  <c r="G96" i="6"/>
  <c r="M96" i="6"/>
  <c r="S96" i="6"/>
  <c r="Y96" i="6"/>
  <c r="F99" i="6"/>
  <c r="L99" i="6"/>
  <c r="R99" i="6"/>
  <c r="R97" i="6" s="1"/>
  <c r="X99" i="6"/>
  <c r="X97" i="6" s="1"/>
  <c r="F101" i="6"/>
  <c r="L101" i="6"/>
  <c r="R101" i="6"/>
  <c r="X101" i="6"/>
  <c r="E104" i="6"/>
  <c r="E102" i="6" s="1"/>
  <c r="K104" i="6"/>
  <c r="K102" i="6" s="1"/>
  <c r="Q104" i="6"/>
  <c r="Q102" i="6" s="1"/>
  <c r="W104" i="6"/>
  <c r="E106" i="6"/>
  <c r="K106" i="6"/>
  <c r="Q106" i="6"/>
  <c r="W106" i="6"/>
  <c r="D109" i="6"/>
  <c r="D107" i="6" s="1"/>
  <c r="J109" i="6"/>
  <c r="P109" i="6"/>
  <c r="V109" i="6"/>
  <c r="D111" i="6"/>
  <c r="J111" i="6"/>
  <c r="P111" i="6"/>
  <c r="V111" i="6"/>
  <c r="I114" i="6"/>
  <c r="O114" i="6"/>
  <c r="U114" i="6"/>
  <c r="U112" i="6" s="1"/>
  <c r="AA114" i="6"/>
  <c r="AA112" i="6" s="1"/>
  <c r="I116" i="6"/>
  <c r="O116" i="6"/>
  <c r="U116" i="6"/>
  <c r="AA116" i="6"/>
  <c r="H119" i="6"/>
  <c r="H117" i="6" s="1"/>
  <c r="N119" i="6"/>
  <c r="N117" i="6" s="1"/>
  <c r="T119" i="6"/>
  <c r="T117" i="6" s="1"/>
  <c r="Z119" i="6"/>
  <c r="H121" i="6"/>
  <c r="N121" i="6"/>
  <c r="T121" i="6"/>
  <c r="Z121" i="6"/>
  <c r="G124" i="6"/>
  <c r="G122" i="6" s="1"/>
  <c r="M124" i="6"/>
  <c r="S124" i="6"/>
  <c r="Y124" i="6"/>
  <c r="G126" i="6"/>
  <c r="M126" i="6"/>
  <c r="S126" i="6"/>
  <c r="Y126" i="6"/>
  <c r="F129" i="6"/>
  <c r="L129" i="6"/>
  <c r="R129" i="6"/>
  <c r="R127" i="6" s="1"/>
  <c r="X129" i="6"/>
  <c r="X127" i="6" s="1"/>
  <c r="F131" i="6"/>
  <c r="L131" i="6"/>
  <c r="R131" i="6"/>
  <c r="X131" i="6"/>
  <c r="E134" i="6"/>
  <c r="E132" i="6" s="1"/>
  <c r="K134" i="6"/>
  <c r="K132" i="6" s="1"/>
  <c r="Q134" i="6"/>
  <c r="Q132" i="6" s="1"/>
  <c r="W134" i="6"/>
  <c r="E136" i="6"/>
  <c r="K136" i="6"/>
  <c r="Q136" i="6"/>
  <c r="W136" i="6"/>
  <c r="D139" i="6"/>
  <c r="D137" i="6" s="1"/>
  <c r="J139" i="6"/>
  <c r="P139" i="6"/>
  <c r="V139" i="6"/>
  <c r="D141" i="6"/>
  <c r="J141" i="6"/>
  <c r="P141" i="6"/>
  <c r="V141" i="6"/>
  <c r="I144" i="6"/>
  <c r="O144" i="6"/>
  <c r="U144" i="6"/>
  <c r="U142" i="6" s="1"/>
  <c r="AA144" i="6"/>
  <c r="AA142" i="6" s="1"/>
  <c r="I146" i="6"/>
  <c r="O146" i="6"/>
  <c r="U146" i="6"/>
  <c r="AA146" i="6"/>
  <c r="H149" i="6"/>
  <c r="H147" i="6" s="1"/>
  <c r="N149" i="6"/>
  <c r="N147" i="6" s="1"/>
  <c r="T149" i="6"/>
  <c r="T147" i="6" s="1"/>
  <c r="Z149" i="6"/>
  <c r="H151" i="6"/>
  <c r="N151" i="6"/>
  <c r="T151" i="6"/>
  <c r="Z151" i="6"/>
  <c r="G154" i="6"/>
  <c r="G152" i="6" s="1"/>
  <c r="M154" i="6"/>
  <c r="S154" i="6"/>
  <c r="Y154" i="6"/>
  <c r="G156" i="6"/>
  <c r="M156" i="6"/>
  <c r="S156" i="6"/>
  <c r="Y156" i="6"/>
  <c r="F159" i="6"/>
  <c r="L159" i="6"/>
  <c r="R159" i="6"/>
  <c r="R157" i="6" s="1"/>
  <c r="F161" i="6"/>
  <c r="L161" i="6"/>
  <c r="R161" i="6"/>
  <c r="X161" i="6"/>
  <c r="X157" i="6" s="1"/>
  <c r="E168" i="6"/>
  <c r="K168" i="6"/>
  <c r="K166" i="6" s="1"/>
  <c r="Q168" i="6"/>
  <c r="Q166" i="6" s="1"/>
  <c r="W168" i="6"/>
  <c r="W166" i="6" s="1"/>
  <c r="E170" i="6"/>
  <c r="K170" i="6"/>
  <c r="Q170" i="6"/>
  <c r="W170" i="6"/>
  <c r="D173" i="6"/>
  <c r="D171" i="6" s="1"/>
  <c r="J173" i="6"/>
  <c r="J171" i="6" s="1"/>
  <c r="P173" i="6"/>
  <c r="V173" i="6"/>
  <c r="D175" i="6"/>
  <c r="J175" i="6"/>
  <c r="P175" i="6"/>
  <c r="V175" i="6"/>
  <c r="I178" i="6"/>
  <c r="O178" i="6"/>
  <c r="U178" i="6"/>
  <c r="AA178" i="6"/>
  <c r="AA176" i="6" s="1"/>
  <c r="I180" i="6"/>
  <c r="O180" i="6"/>
  <c r="U180" i="6"/>
  <c r="AA180" i="6"/>
  <c r="H183" i="6"/>
  <c r="N183" i="6"/>
  <c r="N181" i="6" s="1"/>
  <c r="T183" i="6"/>
  <c r="T181" i="6" s="1"/>
  <c r="Z183" i="6"/>
  <c r="Z181" i="6" s="1"/>
  <c r="H185" i="6"/>
  <c r="N185" i="6"/>
  <c r="T185" i="6"/>
  <c r="Z185" i="6"/>
  <c r="G188" i="6"/>
  <c r="G186" i="6" s="1"/>
  <c r="M188" i="6"/>
  <c r="M186" i="6" s="1"/>
  <c r="S188" i="6"/>
  <c r="Y188" i="6"/>
  <c r="G190" i="6"/>
  <c r="M190" i="6"/>
  <c r="S190" i="6"/>
  <c r="Y190" i="6"/>
  <c r="F193" i="6"/>
  <c r="L193" i="6"/>
  <c r="R193" i="6"/>
  <c r="X193" i="6"/>
  <c r="X191" i="6" s="1"/>
  <c r="F195" i="6"/>
  <c r="L195" i="6"/>
  <c r="R195" i="6"/>
  <c r="X195" i="6"/>
  <c r="E198" i="6"/>
  <c r="K198" i="6"/>
  <c r="K196" i="6" s="1"/>
  <c r="Q198" i="6"/>
  <c r="Q196" i="6" s="1"/>
  <c r="W198" i="6"/>
  <c r="W196" i="6" s="1"/>
  <c r="E200" i="6"/>
  <c r="K200" i="6"/>
  <c r="Q200" i="6"/>
  <c r="W200" i="6"/>
  <c r="D203" i="6"/>
  <c r="D201" i="6" s="1"/>
  <c r="J203" i="6"/>
  <c r="J201" i="6" s="1"/>
  <c r="P203" i="6"/>
  <c r="V203" i="6"/>
  <c r="D205" i="6"/>
  <c r="J205" i="6"/>
  <c r="P205" i="6"/>
  <c r="V205" i="6"/>
  <c r="I208" i="6"/>
  <c r="O208" i="6"/>
  <c r="U208" i="6"/>
  <c r="AA208" i="6"/>
  <c r="AA206" i="6" s="1"/>
  <c r="I210" i="6"/>
  <c r="O210" i="6"/>
  <c r="U210" i="6"/>
  <c r="AA210" i="6"/>
  <c r="H213" i="6"/>
  <c r="N213" i="6"/>
  <c r="N211" i="6" s="1"/>
  <c r="T213" i="6"/>
  <c r="T211" i="6" s="1"/>
  <c r="Z213" i="6"/>
  <c r="Z211" i="6" s="1"/>
  <c r="H215" i="6"/>
  <c r="N215" i="6"/>
  <c r="T215" i="6"/>
  <c r="Z215" i="6"/>
  <c r="G218" i="6"/>
  <c r="G216" i="6" s="1"/>
  <c r="M218" i="6"/>
  <c r="M216" i="6" s="1"/>
  <c r="S218" i="6"/>
  <c r="Y218" i="6"/>
  <c r="G220" i="6"/>
  <c r="M220" i="6"/>
  <c r="S220" i="6"/>
  <c r="Y220" i="6"/>
  <c r="F223" i="6"/>
  <c r="L223" i="6"/>
  <c r="R223" i="6"/>
  <c r="X223" i="6"/>
  <c r="X221" i="6" s="1"/>
  <c r="F225" i="6"/>
  <c r="L225" i="6"/>
  <c r="R225" i="6"/>
  <c r="X225" i="6"/>
  <c r="E228" i="6"/>
  <c r="K228" i="6"/>
  <c r="K226" i="6" s="1"/>
  <c r="Q228" i="6"/>
  <c r="Q226" i="6" s="1"/>
  <c r="W228" i="6"/>
  <c r="W226" i="6" s="1"/>
  <c r="E230" i="6"/>
  <c r="K230" i="6"/>
  <c r="Q230" i="6"/>
  <c r="W230" i="6"/>
  <c r="D233" i="6"/>
  <c r="D231" i="6" s="1"/>
  <c r="J233" i="6"/>
  <c r="J231" i="6" s="1"/>
  <c r="P233" i="6"/>
  <c r="V233" i="6"/>
  <c r="D235" i="6"/>
  <c r="J235" i="6"/>
  <c r="P235" i="6"/>
  <c r="V235" i="6"/>
  <c r="I238" i="6"/>
  <c r="O238" i="6"/>
  <c r="U238" i="6"/>
  <c r="AA238" i="6"/>
  <c r="AA236" i="6" s="1"/>
  <c r="I240" i="6"/>
  <c r="O240" i="6"/>
  <c r="U240" i="6"/>
  <c r="AA240" i="6"/>
  <c r="H243" i="6"/>
  <c r="N243" i="6"/>
  <c r="N241" i="6" s="1"/>
  <c r="T243" i="6"/>
  <c r="T241" i="6" s="1"/>
  <c r="Z243" i="6"/>
  <c r="Z241" i="6" s="1"/>
  <c r="H245" i="6"/>
  <c r="N245" i="6"/>
  <c r="T245" i="6"/>
  <c r="Z245" i="6"/>
  <c r="G248" i="6"/>
  <c r="G246" i="6" s="1"/>
  <c r="M248" i="6"/>
  <c r="M246" i="6" s="1"/>
  <c r="S248" i="6"/>
  <c r="Y248" i="6"/>
  <c r="G250" i="6"/>
  <c r="M250" i="6"/>
  <c r="S250" i="6"/>
  <c r="Y250" i="6"/>
  <c r="F253" i="6"/>
  <c r="L253" i="6"/>
  <c r="R253" i="6"/>
  <c r="X253" i="6"/>
  <c r="X251" i="6" s="1"/>
  <c r="F255" i="6"/>
  <c r="L255" i="6"/>
  <c r="R255" i="6"/>
  <c r="X255" i="6"/>
  <c r="E258" i="6"/>
  <c r="K258" i="6"/>
  <c r="K256" i="6" s="1"/>
  <c r="Q258" i="6"/>
  <c r="Q256" i="6" s="1"/>
  <c r="W258" i="6"/>
  <c r="W256" i="6" s="1"/>
  <c r="E260" i="6"/>
  <c r="K260" i="6"/>
  <c r="Q260" i="6"/>
  <c r="W260" i="6"/>
  <c r="D263" i="6"/>
  <c r="D261" i="6" s="1"/>
  <c r="J263" i="6"/>
  <c r="J261" i="6" s="1"/>
  <c r="P263" i="6"/>
  <c r="V263" i="6"/>
  <c r="D265" i="6"/>
  <c r="J265" i="6"/>
  <c r="P265" i="6"/>
  <c r="V265" i="6"/>
  <c r="I268" i="6"/>
  <c r="O268" i="6"/>
  <c r="U268" i="6"/>
  <c r="AA268" i="6"/>
  <c r="AA266" i="6" s="1"/>
  <c r="I270" i="6"/>
  <c r="O270" i="6"/>
  <c r="U270" i="6"/>
  <c r="AA270" i="6"/>
  <c r="H273" i="6"/>
  <c r="N273" i="6"/>
  <c r="N271" i="6" s="1"/>
  <c r="T273" i="6"/>
  <c r="T271" i="6" s="1"/>
  <c r="Z273" i="6"/>
  <c r="Z271" i="6" s="1"/>
  <c r="H275" i="6"/>
  <c r="N275" i="6"/>
  <c r="T275" i="6"/>
  <c r="Z275" i="6"/>
  <c r="G278" i="6"/>
  <c r="G276" i="6" s="1"/>
  <c r="M278" i="6"/>
  <c r="M276" i="6" s="1"/>
  <c r="S278" i="6"/>
  <c r="Y278" i="6"/>
  <c r="G280" i="6"/>
  <c r="M280" i="6"/>
  <c r="S280" i="6"/>
  <c r="Y280" i="6"/>
  <c r="F283" i="6"/>
  <c r="L283" i="6"/>
  <c r="R283" i="6"/>
  <c r="X283" i="6"/>
  <c r="X281" i="6" s="1"/>
  <c r="F285" i="6"/>
  <c r="L285" i="6"/>
  <c r="R285" i="6"/>
  <c r="X285" i="6"/>
  <c r="E288" i="6"/>
  <c r="K288" i="6"/>
  <c r="K286" i="6" s="1"/>
  <c r="Q288" i="6"/>
  <c r="Q286" i="6" s="1"/>
  <c r="W288" i="6"/>
  <c r="W286" i="6" s="1"/>
  <c r="E290" i="6"/>
  <c r="K290" i="6"/>
  <c r="Q290" i="6"/>
  <c r="W290" i="6"/>
  <c r="D293" i="6"/>
  <c r="D291" i="6" s="1"/>
  <c r="J293" i="6"/>
  <c r="J291" i="6" s="1"/>
  <c r="P293" i="6"/>
  <c r="V293" i="6"/>
  <c r="D295" i="6"/>
  <c r="J295" i="6"/>
  <c r="P295" i="6"/>
  <c r="V295" i="6"/>
  <c r="I298" i="6"/>
  <c r="O298" i="6"/>
  <c r="U298" i="6"/>
  <c r="AA298" i="6"/>
  <c r="AA296" i="6" s="1"/>
  <c r="I300" i="6"/>
  <c r="O300" i="6"/>
  <c r="U300" i="6"/>
  <c r="AA300" i="6"/>
  <c r="H303" i="6"/>
  <c r="N303" i="6"/>
  <c r="N301" i="6" s="1"/>
  <c r="T303" i="6"/>
  <c r="T301" i="6" s="1"/>
  <c r="Z303" i="6"/>
  <c r="Z301" i="6" s="1"/>
  <c r="H305" i="6"/>
  <c r="N305" i="6"/>
  <c r="T305" i="6"/>
  <c r="Z305" i="6"/>
  <c r="G308" i="6"/>
  <c r="G306" i="6" s="1"/>
  <c r="M308" i="6"/>
  <c r="M306" i="6" s="1"/>
  <c r="S308" i="6"/>
  <c r="Y308" i="6"/>
  <c r="G310" i="6"/>
  <c r="M310" i="6"/>
  <c r="S310" i="6"/>
  <c r="Y310" i="6"/>
  <c r="F313" i="6"/>
  <c r="L313" i="6"/>
  <c r="R313" i="6"/>
  <c r="X313" i="6"/>
  <c r="X311" i="6" s="1"/>
  <c r="F315" i="6"/>
  <c r="L315" i="6"/>
  <c r="R315" i="6"/>
  <c r="X315" i="6"/>
  <c r="E318" i="6"/>
  <c r="K318" i="6"/>
  <c r="K316" i="6" s="1"/>
  <c r="Q318" i="6"/>
  <c r="Q316" i="6" s="1"/>
  <c r="E320" i="6"/>
  <c r="K320" i="6"/>
  <c r="Q320" i="6"/>
  <c r="W320" i="6"/>
  <c r="W316" i="6" s="1"/>
  <c r="J327" i="6"/>
  <c r="J325" i="6" s="1"/>
  <c r="P327" i="6"/>
  <c r="P325" i="6" s="1"/>
  <c r="V327" i="6"/>
  <c r="V325" i="6" s="1"/>
  <c r="D329" i="6"/>
  <c r="D325" i="6" s="1"/>
  <c r="J329" i="6"/>
  <c r="P329" i="6"/>
  <c r="V329" i="6"/>
  <c r="I332" i="6"/>
  <c r="I330" i="6" s="1"/>
  <c r="O332" i="6"/>
  <c r="O330" i="6" s="1"/>
  <c r="U332" i="6"/>
  <c r="AA332" i="6"/>
  <c r="I334" i="6"/>
  <c r="O334" i="6"/>
  <c r="U334" i="6"/>
  <c r="AA334" i="6"/>
  <c r="H337" i="6"/>
  <c r="N337" i="6"/>
  <c r="T337" i="6"/>
  <c r="Z337" i="6"/>
  <c r="Z335" i="6" s="1"/>
  <c r="H339" i="6"/>
  <c r="N339" i="6"/>
  <c r="T339" i="6"/>
  <c r="Z339" i="6"/>
  <c r="G342" i="6"/>
  <c r="M342" i="6"/>
  <c r="M340" i="6" s="1"/>
  <c r="S342" i="6"/>
  <c r="S340" i="6" s="1"/>
  <c r="Y342" i="6"/>
  <c r="Y340" i="6" s="1"/>
  <c r="G344" i="6"/>
  <c r="M344" i="6"/>
  <c r="S344" i="6"/>
  <c r="Y344" i="6"/>
  <c r="F347" i="6"/>
  <c r="F345" i="6" s="1"/>
  <c r="L347" i="6"/>
  <c r="L345" i="6" s="1"/>
  <c r="R347" i="6"/>
  <c r="X347" i="6"/>
  <c r="F349" i="6"/>
  <c r="L349" i="6"/>
  <c r="R349" i="6"/>
  <c r="X349" i="6"/>
  <c r="E352" i="6"/>
  <c r="K352" i="6"/>
  <c r="Q352" i="6"/>
  <c r="W352" i="6"/>
  <c r="W350" i="6" s="1"/>
  <c r="E354" i="6"/>
  <c r="K354" i="6"/>
  <c r="Q354" i="6"/>
  <c r="W354" i="6"/>
  <c r="D357" i="6"/>
  <c r="J357" i="6"/>
  <c r="J355" i="6" s="1"/>
  <c r="P357" i="6"/>
  <c r="P355" i="6" s="1"/>
  <c r="V357" i="6"/>
  <c r="V355" i="6" s="1"/>
  <c r="D359" i="6"/>
  <c r="J359" i="6"/>
  <c r="P359" i="6"/>
  <c r="V359" i="6"/>
  <c r="I362" i="6"/>
  <c r="I360" i="6" s="1"/>
  <c r="O362" i="6"/>
  <c r="O360" i="6" s="1"/>
  <c r="U362" i="6"/>
  <c r="AA362" i="6"/>
  <c r="I364" i="6"/>
  <c r="O364" i="6"/>
  <c r="U364" i="6"/>
  <c r="AA364" i="6"/>
  <c r="H367" i="6"/>
  <c r="N367" i="6"/>
  <c r="T367" i="6"/>
  <c r="Z367" i="6"/>
  <c r="Z365" i="6" s="1"/>
  <c r="H369" i="6"/>
  <c r="N369" i="6"/>
  <c r="T369" i="6"/>
  <c r="Z369" i="6"/>
  <c r="G372" i="6"/>
  <c r="M372" i="6"/>
  <c r="M370" i="6" s="1"/>
  <c r="S372" i="6"/>
  <c r="S370" i="6" s="1"/>
  <c r="Y372" i="6"/>
  <c r="Y370" i="6" s="1"/>
  <c r="G374" i="6"/>
  <c r="M374" i="6"/>
  <c r="S374" i="6"/>
  <c r="Y374" i="6"/>
  <c r="F377" i="6"/>
  <c r="F375" i="6" s="1"/>
  <c r="L377" i="6"/>
  <c r="L375" i="6" s="1"/>
  <c r="R377" i="6"/>
  <c r="X377" i="6"/>
  <c r="F379" i="6"/>
  <c r="L379" i="6"/>
  <c r="R379" i="6"/>
  <c r="X379" i="6"/>
  <c r="E382" i="6"/>
  <c r="K382" i="6"/>
  <c r="Q382" i="6"/>
  <c r="W382" i="6"/>
  <c r="W380" i="6" s="1"/>
  <c r="E384" i="6"/>
  <c r="K384" i="6"/>
  <c r="Q384" i="6"/>
  <c r="W384" i="6"/>
  <c r="D387" i="6"/>
  <c r="J387" i="6"/>
  <c r="J385" i="6" s="1"/>
  <c r="P387" i="6"/>
  <c r="P385" i="6" s="1"/>
  <c r="V387" i="6"/>
  <c r="V385" i="6" s="1"/>
  <c r="D389" i="6"/>
  <c r="J389" i="6"/>
  <c r="P389" i="6"/>
  <c r="V389" i="6"/>
  <c r="I392" i="6"/>
  <c r="I390" i="6" s="1"/>
  <c r="O392" i="6"/>
  <c r="O390" i="6" s="1"/>
  <c r="U392" i="6"/>
  <c r="AA392" i="6"/>
  <c r="I394" i="6"/>
  <c r="O394" i="6"/>
  <c r="U394" i="6"/>
  <c r="AA394" i="6"/>
  <c r="H397" i="6"/>
  <c r="N397" i="6"/>
  <c r="T397" i="6"/>
  <c r="Z397" i="6"/>
  <c r="Z395" i="6" s="1"/>
  <c r="H399" i="6"/>
  <c r="N399" i="6"/>
  <c r="T399" i="6"/>
  <c r="Z399" i="6"/>
  <c r="G402" i="6"/>
  <c r="M402" i="6"/>
  <c r="M400" i="6" s="1"/>
  <c r="S402" i="6"/>
  <c r="S400" i="6" s="1"/>
  <c r="Y402" i="6"/>
  <c r="Y400" i="6" s="1"/>
  <c r="G404" i="6"/>
  <c r="M404" i="6"/>
  <c r="S404" i="6"/>
  <c r="Y404" i="6"/>
  <c r="F407" i="6"/>
  <c r="F405" i="6" s="1"/>
  <c r="L407" i="6"/>
  <c r="L405" i="6" s="1"/>
  <c r="R407" i="6"/>
  <c r="X407" i="6"/>
  <c r="F409" i="6"/>
  <c r="L409" i="6"/>
  <c r="R409" i="6"/>
  <c r="X409" i="6"/>
  <c r="E412" i="6"/>
  <c r="K412" i="6"/>
  <c r="Q412" i="6"/>
  <c r="W412" i="6"/>
  <c r="W410" i="6" s="1"/>
  <c r="E414" i="6"/>
  <c r="K414" i="6"/>
  <c r="Q414" i="6"/>
  <c r="W414" i="6"/>
  <c r="D417" i="6"/>
  <c r="J417" i="6"/>
  <c r="J415" i="6" s="1"/>
  <c r="P417" i="6"/>
  <c r="P415" i="6" s="1"/>
  <c r="V417" i="6"/>
  <c r="V415" i="6" s="1"/>
  <c r="D419" i="6"/>
  <c r="J419" i="6"/>
  <c r="P419" i="6"/>
  <c r="V419" i="6"/>
  <c r="I422" i="6"/>
  <c r="I420" i="6" s="1"/>
  <c r="O422" i="6"/>
  <c r="O420" i="6" s="1"/>
  <c r="U422" i="6"/>
  <c r="AA422" i="6"/>
  <c r="I424" i="6"/>
  <c r="O424" i="6"/>
  <c r="U424" i="6"/>
  <c r="AA424" i="6"/>
  <c r="H427" i="6"/>
  <c r="N427" i="6"/>
  <c r="T427" i="6"/>
  <c r="Z427" i="6"/>
  <c r="Z425" i="6" s="1"/>
  <c r="H429" i="6"/>
  <c r="N429" i="6"/>
  <c r="T429" i="6"/>
  <c r="Z429" i="6"/>
  <c r="G432" i="6"/>
  <c r="M432" i="6"/>
  <c r="M430" i="6" s="1"/>
  <c r="S432" i="6"/>
  <c r="S430" i="6" s="1"/>
  <c r="Y432" i="6"/>
  <c r="Y430" i="6" s="1"/>
  <c r="G434" i="6"/>
  <c r="M434" i="6"/>
  <c r="S434" i="6"/>
  <c r="Y434" i="6"/>
  <c r="F437" i="6"/>
  <c r="F435" i="6" s="1"/>
  <c r="L437" i="6"/>
  <c r="L435" i="6" s="1"/>
  <c r="R437" i="6"/>
  <c r="X437" i="6"/>
  <c r="F439" i="6"/>
  <c r="L439" i="6"/>
  <c r="R439" i="6"/>
  <c r="X439" i="6"/>
  <c r="E442" i="6"/>
  <c r="K442" i="6"/>
  <c r="Q442" i="6"/>
  <c r="W442" i="6"/>
  <c r="W440" i="6" s="1"/>
  <c r="E444" i="6"/>
  <c r="K444" i="6"/>
  <c r="Q444" i="6"/>
  <c r="W444" i="6"/>
  <c r="D447" i="6"/>
  <c r="J447" i="6"/>
  <c r="J445" i="6" s="1"/>
  <c r="P447" i="6"/>
  <c r="P445" i="6" s="1"/>
  <c r="V447" i="6"/>
  <c r="V445" i="6" s="1"/>
  <c r="D449" i="6"/>
  <c r="J449" i="6"/>
  <c r="P449" i="6"/>
  <c r="V449" i="6"/>
  <c r="I452" i="6"/>
  <c r="I450" i="6" s="1"/>
  <c r="O452" i="6"/>
  <c r="O450" i="6" s="1"/>
  <c r="U452" i="6"/>
  <c r="AA452" i="6"/>
  <c r="I454" i="6"/>
  <c r="O454" i="6"/>
  <c r="U454" i="6"/>
  <c r="AA454" i="6"/>
  <c r="H457" i="6"/>
  <c r="N457" i="6"/>
  <c r="T457" i="6"/>
  <c r="Z457" i="6"/>
  <c r="Z455" i="6" s="1"/>
  <c r="H459" i="6"/>
  <c r="N459" i="6"/>
  <c r="T459" i="6"/>
  <c r="Z459" i="6"/>
  <c r="G462" i="6"/>
  <c r="M462" i="6"/>
  <c r="M460" i="6" s="1"/>
  <c r="S462" i="6"/>
  <c r="S460" i="6" s="1"/>
  <c r="Y462" i="6"/>
  <c r="Y460" i="6" s="1"/>
  <c r="G464" i="6"/>
  <c r="M464" i="6"/>
  <c r="S464" i="6"/>
  <c r="Y464" i="6"/>
  <c r="F467" i="6"/>
  <c r="F465" i="6" s="1"/>
  <c r="L467" i="6"/>
  <c r="L465" i="6" s="1"/>
  <c r="R467" i="6"/>
  <c r="X467" i="6"/>
  <c r="F469" i="6"/>
  <c r="L469" i="6"/>
  <c r="R469" i="6"/>
  <c r="X469" i="6"/>
  <c r="E472" i="6"/>
  <c r="K472" i="6"/>
  <c r="Q472" i="6"/>
  <c r="W472" i="6"/>
  <c r="W470" i="6" s="1"/>
  <c r="E474" i="6"/>
  <c r="K474" i="6"/>
  <c r="Q474" i="6"/>
  <c r="W474" i="6"/>
  <c r="D477" i="6"/>
  <c r="J477" i="6"/>
  <c r="J475" i="6" s="1"/>
  <c r="P477" i="6"/>
  <c r="P475" i="6" s="1"/>
  <c r="D479" i="6"/>
  <c r="J479" i="6"/>
  <c r="P479" i="6"/>
  <c r="V479" i="6"/>
  <c r="V475" i="6" s="1"/>
  <c r="I486" i="6"/>
  <c r="I484" i="6" s="1"/>
  <c r="O486" i="6"/>
  <c r="O484" i="6" s="1"/>
  <c r="U486" i="6"/>
  <c r="U484" i="6" s="1"/>
  <c r="AA486" i="6"/>
  <c r="I488" i="6"/>
  <c r="O488" i="6"/>
  <c r="U488" i="6"/>
  <c r="AA488" i="6"/>
  <c r="H491" i="6"/>
  <c r="H489" i="6" s="1"/>
  <c r="N491" i="6"/>
  <c r="T491" i="6"/>
  <c r="Z491" i="6"/>
  <c r="H493" i="6"/>
  <c r="N493" i="6"/>
  <c r="T493" i="6"/>
  <c r="Z493" i="6"/>
  <c r="G496" i="6"/>
  <c r="M496" i="6"/>
  <c r="S496" i="6"/>
  <c r="S494" i="6" s="1"/>
  <c r="Y496" i="6"/>
  <c r="Y494" i="6" s="1"/>
  <c r="G498" i="6"/>
  <c r="M498" i="6"/>
  <c r="S498" i="6"/>
  <c r="Y498" i="6"/>
  <c r="F501" i="6"/>
  <c r="F499" i="6" s="1"/>
  <c r="L501" i="6"/>
  <c r="L499" i="6" s="1"/>
  <c r="R501" i="6"/>
  <c r="R499" i="6" s="1"/>
  <c r="X501" i="6"/>
  <c r="F503" i="6"/>
  <c r="L503" i="6"/>
  <c r="R503" i="6"/>
  <c r="X503" i="6"/>
  <c r="E506" i="6"/>
  <c r="E504" i="6" s="1"/>
  <c r="K506" i="6"/>
  <c r="Q506" i="6"/>
  <c r="W506" i="6"/>
  <c r="E508" i="6"/>
  <c r="K508" i="6"/>
  <c r="Q508" i="6"/>
  <c r="W508" i="6"/>
  <c r="D511" i="6"/>
  <c r="J511" i="6"/>
  <c r="P511" i="6"/>
  <c r="P509" i="6" s="1"/>
  <c r="V511" i="6"/>
  <c r="V509" i="6" s="1"/>
  <c r="D513" i="6"/>
  <c r="J513" i="6"/>
  <c r="P513" i="6"/>
  <c r="V513" i="6"/>
  <c r="I516" i="6"/>
  <c r="I514" i="6" s="1"/>
  <c r="O516" i="6"/>
  <c r="O514" i="6" s="1"/>
  <c r="U516" i="6"/>
  <c r="U514" i="6" s="1"/>
  <c r="AA516" i="6"/>
  <c r="I518" i="6"/>
  <c r="O518" i="6"/>
  <c r="U518" i="6"/>
  <c r="AA518" i="6"/>
  <c r="H521" i="6"/>
  <c r="H519" i="6" s="1"/>
  <c r="N521" i="6"/>
  <c r="T521" i="6"/>
  <c r="Z521" i="6"/>
  <c r="H523" i="6"/>
  <c r="N523" i="6"/>
  <c r="T523" i="6"/>
  <c r="Z523" i="6"/>
  <c r="G526" i="6"/>
  <c r="M526" i="6"/>
  <c r="S526" i="6"/>
  <c r="S524" i="6" s="1"/>
  <c r="Y526" i="6"/>
  <c r="Y524" i="6" s="1"/>
  <c r="G528" i="6"/>
  <c r="M528" i="6"/>
  <c r="S528" i="6"/>
  <c r="Y528" i="6"/>
  <c r="F531" i="6"/>
  <c r="F529" i="6" s="1"/>
  <c r="L531" i="6"/>
  <c r="L529" i="6" s="1"/>
  <c r="R531" i="6"/>
  <c r="R529" i="6" s="1"/>
  <c r="X531" i="6"/>
  <c r="F533" i="6"/>
  <c r="L533" i="6"/>
  <c r="R533" i="6"/>
  <c r="X533" i="6"/>
  <c r="E536" i="6"/>
  <c r="E534" i="6" s="1"/>
  <c r="K536" i="6"/>
  <c r="Q536" i="6"/>
  <c r="W536" i="6"/>
  <c r="E538" i="6"/>
  <c r="K538" i="6"/>
  <c r="Q538" i="6"/>
  <c r="W538" i="6"/>
  <c r="D541" i="6"/>
  <c r="J541" i="6"/>
  <c r="P541" i="6"/>
  <c r="P539" i="6" s="1"/>
  <c r="V541" i="6"/>
  <c r="V539" i="6" s="1"/>
  <c r="D543" i="6"/>
  <c r="J543" i="6"/>
  <c r="P543" i="6"/>
  <c r="V543" i="6"/>
  <c r="I546" i="6"/>
  <c r="I544" i="6" s="1"/>
  <c r="O546" i="6"/>
  <c r="O544" i="6" s="1"/>
  <c r="U546" i="6"/>
  <c r="U544" i="6" s="1"/>
  <c r="AA546" i="6"/>
  <c r="I548" i="6"/>
  <c r="O548" i="6"/>
  <c r="U548" i="6"/>
  <c r="AA548" i="6"/>
  <c r="H551" i="6"/>
  <c r="H549" i="6" s="1"/>
  <c r="N551" i="6"/>
  <c r="T551" i="6"/>
  <c r="Z551" i="6"/>
  <c r="H553" i="6"/>
  <c r="N553" i="6"/>
  <c r="T553" i="6"/>
  <c r="Z553" i="6"/>
  <c r="G556" i="6"/>
  <c r="M556" i="6"/>
  <c r="S556" i="6"/>
  <c r="S554" i="6" s="1"/>
  <c r="Y556" i="6"/>
  <c r="Y554" i="6" s="1"/>
  <c r="G558" i="6"/>
  <c r="M558" i="6"/>
  <c r="S558" i="6"/>
  <c r="Y558" i="6"/>
  <c r="F561" i="6"/>
  <c r="F559" i="6" s="1"/>
  <c r="L561" i="6"/>
  <c r="L559" i="6" s="1"/>
  <c r="R561" i="6"/>
  <c r="R559" i="6" s="1"/>
  <c r="X561" i="6"/>
  <c r="F563" i="6"/>
  <c r="L563" i="6"/>
  <c r="R563" i="6"/>
  <c r="X563" i="6"/>
  <c r="E566" i="6"/>
  <c r="E564" i="6" s="1"/>
  <c r="K566" i="6"/>
  <c r="Q566" i="6"/>
  <c r="W566" i="6"/>
  <c r="E568" i="6"/>
  <c r="K568" i="6"/>
  <c r="Q568" i="6"/>
  <c r="W568" i="6"/>
  <c r="D571" i="6"/>
  <c r="J571" i="6"/>
  <c r="P571" i="6"/>
  <c r="P569" i="6" s="1"/>
  <c r="V571" i="6"/>
  <c r="V569" i="6" s="1"/>
  <c r="D573" i="6"/>
  <c r="J573" i="6"/>
  <c r="P573" i="6"/>
  <c r="V573" i="6"/>
  <c r="I576" i="6"/>
  <c r="I574" i="6" s="1"/>
  <c r="O576" i="6"/>
  <c r="O574" i="6" s="1"/>
  <c r="U576" i="6"/>
  <c r="U574" i="6" s="1"/>
  <c r="AA576" i="6"/>
  <c r="I578" i="6"/>
  <c r="O578" i="6"/>
  <c r="U578" i="6"/>
  <c r="AA578" i="6"/>
  <c r="H581" i="6"/>
  <c r="H579" i="6" s="1"/>
  <c r="N581" i="6"/>
  <c r="T581" i="6"/>
  <c r="Z581" i="6"/>
  <c r="H583" i="6"/>
  <c r="N583" i="6"/>
  <c r="T583" i="6"/>
  <c r="Z583" i="6"/>
  <c r="G586" i="6"/>
  <c r="M586" i="6"/>
  <c r="S586" i="6"/>
  <c r="S584" i="6" s="1"/>
  <c r="Y586" i="6"/>
  <c r="Y584" i="6" s="1"/>
  <c r="G588" i="6"/>
  <c r="M588" i="6"/>
  <c r="S588" i="6"/>
  <c r="Y588" i="6"/>
  <c r="F591" i="6"/>
  <c r="F589" i="6" s="1"/>
  <c r="L591" i="6"/>
  <c r="L589" i="6" s="1"/>
  <c r="R591" i="6"/>
  <c r="R589" i="6" s="1"/>
  <c r="X591" i="6"/>
  <c r="F593" i="6"/>
  <c r="L593" i="6"/>
  <c r="R593" i="6"/>
  <c r="X593" i="6"/>
  <c r="E596" i="6"/>
  <c r="E594" i="6" s="1"/>
  <c r="K596" i="6"/>
  <c r="Q596" i="6"/>
  <c r="W596" i="6"/>
  <c r="E598" i="6"/>
  <c r="K598" i="6"/>
  <c r="Q598" i="6"/>
  <c r="W598" i="6"/>
  <c r="D601" i="6"/>
  <c r="J601" i="6"/>
  <c r="P601" i="6"/>
  <c r="P599" i="6" s="1"/>
  <c r="V601" i="6"/>
  <c r="V599" i="6" s="1"/>
  <c r="D603" i="6"/>
  <c r="J603" i="6"/>
  <c r="P603" i="6"/>
  <c r="V603" i="6"/>
  <c r="I606" i="6"/>
  <c r="I604" i="6" s="1"/>
  <c r="O606" i="6"/>
  <c r="O604" i="6" s="1"/>
  <c r="U606" i="6"/>
  <c r="U604" i="6" s="1"/>
  <c r="AA606" i="6"/>
  <c r="I608" i="6"/>
  <c r="O608" i="6"/>
  <c r="U608" i="6"/>
  <c r="AA608" i="6"/>
  <c r="H611" i="6"/>
  <c r="H609" i="6" s="1"/>
  <c r="N611" i="6"/>
  <c r="T611" i="6"/>
  <c r="Z611" i="6"/>
  <c r="H613" i="6"/>
  <c r="N613" i="6"/>
  <c r="T613" i="6"/>
  <c r="Z613" i="6"/>
  <c r="G616" i="6"/>
  <c r="M616" i="6"/>
  <c r="S616" i="6"/>
  <c r="S614" i="6" s="1"/>
  <c r="Y616" i="6"/>
  <c r="Y614" i="6" s="1"/>
  <c r="G618" i="6"/>
  <c r="M618" i="6"/>
  <c r="S618" i="6"/>
  <c r="Y618" i="6"/>
  <c r="F621" i="6"/>
  <c r="F619" i="6" s="1"/>
  <c r="L621" i="6"/>
  <c r="L619" i="6" s="1"/>
  <c r="R621" i="6"/>
  <c r="R619" i="6" s="1"/>
  <c r="X621" i="6"/>
  <c r="F623" i="6"/>
  <c r="L623" i="6"/>
  <c r="R623" i="6"/>
  <c r="X623" i="6"/>
  <c r="E626" i="6"/>
  <c r="E624" i="6" s="1"/>
  <c r="K626" i="6"/>
  <c r="Q626" i="6"/>
  <c r="W626" i="6"/>
  <c r="E628" i="6"/>
  <c r="K628" i="6"/>
  <c r="Q628" i="6"/>
  <c r="W628" i="6"/>
  <c r="D631" i="6"/>
  <c r="J631" i="6"/>
  <c r="P631" i="6"/>
  <c r="P629" i="6" s="1"/>
  <c r="V631" i="6"/>
  <c r="V629" i="6" s="1"/>
  <c r="D633" i="6"/>
  <c r="J633" i="6"/>
  <c r="P633" i="6"/>
  <c r="V633" i="6"/>
  <c r="I636" i="6"/>
  <c r="I634" i="6" s="1"/>
  <c r="O636" i="6"/>
  <c r="O634" i="6" s="1"/>
  <c r="U636" i="6"/>
  <c r="U634" i="6" s="1"/>
  <c r="I638" i="6"/>
  <c r="O638" i="6"/>
  <c r="U638" i="6"/>
  <c r="I9" i="7"/>
  <c r="O9" i="7"/>
  <c r="O7" i="7" s="1"/>
  <c r="U9" i="7"/>
  <c r="AA9" i="7"/>
  <c r="I11" i="7"/>
  <c r="O11" i="7"/>
  <c r="U11" i="7"/>
  <c r="AA11" i="7"/>
  <c r="H14" i="7"/>
  <c r="N14" i="7"/>
  <c r="T14" i="7"/>
  <c r="Z14" i="7"/>
  <c r="H16" i="7"/>
  <c r="N16" i="7"/>
  <c r="T16" i="7"/>
  <c r="Z16" i="7"/>
  <c r="G19" i="7"/>
  <c r="M19" i="7"/>
  <c r="S19" i="7"/>
  <c r="Y19" i="7"/>
  <c r="Y17" i="7" s="1"/>
  <c r="G21" i="7"/>
  <c r="M21" i="7"/>
  <c r="S21" i="7"/>
  <c r="Y21" i="7"/>
  <c r="F24" i="7"/>
  <c r="L24" i="7"/>
  <c r="L22" i="7" s="1"/>
  <c r="R24" i="7"/>
  <c r="X24" i="7"/>
  <c r="F26" i="7"/>
  <c r="L26" i="7"/>
  <c r="R26" i="7"/>
  <c r="X26" i="7"/>
  <c r="E29" i="7"/>
  <c r="K29" i="7"/>
  <c r="Q29" i="7"/>
  <c r="W29" i="7"/>
  <c r="E31" i="7"/>
  <c r="K31" i="7"/>
  <c r="Q31" i="7"/>
  <c r="W31" i="7"/>
  <c r="F34" i="7"/>
  <c r="F32" i="7" s="1"/>
  <c r="M34" i="7"/>
  <c r="M32" i="7" s="1"/>
  <c r="T34" i="7"/>
  <c r="T32" i="7" s="1"/>
  <c r="AA34" i="7"/>
  <c r="AA32" i="7" s="1"/>
  <c r="J36" i="7"/>
  <c r="R36" i="7"/>
  <c r="Y36" i="7"/>
  <c r="E39" i="7"/>
  <c r="E37" i="7" s="1"/>
  <c r="L39" i="7"/>
  <c r="L37" i="7" s="1"/>
  <c r="S39" i="7"/>
  <c r="S37" i="7" s="1"/>
  <c r="Z39" i="7"/>
  <c r="Z37" i="7" s="1"/>
  <c r="I41" i="7"/>
  <c r="Q41" i="7"/>
  <c r="X41" i="7"/>
  <c r="J44" i="7"/>
  <c r="J42" i="7" s="1"/>
  <c r="Q44" i="7"/>
  <c r="Q42" i="7" s="1"/>
  <c r="X44" i="7"/>
  <c r="G46" i="7"/>
  <c r="N46" i="7"/>
  <c r="V46" i="7"/>
  <c r="I49" i="7"/>
  <c r="I47" i="7" s="1"/>
  <c r="P49" i="7"/>
  <c r="P47" i="7" s="1"/>
  <c r="W49" i="7"/>
  <c r="W47" i="7" s="1"/>
  <c r="F51" i="7"/>
  <c r="M51" i="7"/>
  <c r="U51" i="7"/>
  <c r="I54" i="7"/>
  <c r="I52" i="7" s="1"/>
  <c r="AA54" i="7"/>
  <c r="AA52" i="7" s="1"/>
  <c r="U56" i="7"/>
  <c r="H59" i="7"/>
  <c r="H57" i="7" s="1"/>
  <c r="Z59" i="7"/>
  <c r="Z57" i="7" s="1"/>
  <c r="T61" i="7"/>
  <c r="T64" i="7"/>
  <c r="T62" i="7" s="1"/>
  <c r="N66" i="7"/>
  <c r="R69" i="7"/>
  <c r="R67" i="7" s="1"/>
  <c r="L71" i="7"/>
  <c r="L74" i="7"/>
  <c r="L72" i="7" s="1"/>
  <c r="F76" i="7"/>
  <c r="X76" i="7"/>
  <c r="J79" i="7"/>
  <c r="J77" i="7" s="1"/>
  <c r="D81" i="7"/>
  <c r="V81" i="7"/>
  <c r="I84" i="7"/>
  <c r="I82" i="7" s="1"/>
  <c r="AA84" i="7"/>
  <c r="AA82" i="7" s="1"/>
  <c r="J168" i="7"/>
  <c r="J166" i="7" s="1"/>
  <c r="P168" i="7"/>
  <c r="P166" i="7" s="1"/>
  <c r="V168" i="7"/>
  <c r="V166" i="7" s="1"/>
  <c r="I173" i="7"/>
  <c r="I171" i="7" s="1"/>
  <c r="O173" i="7"/>
  <c r="O171" i="7" s="1"/>
  <c r="U173" i="7"/>
  <c r="U171" i="7" s="1"/>
  <c r="AA173" i="7"/>
  <c r="AA171" i="7" s="1"/>
  <c r="H178" i="7"/>
  <c r="H176" i="7" s="1"/>
  <c r="N178" i="7"/>
  <c r="N176" i="7" s="1"/>
  <c r="T178" i="7"/>
  <c r="T176" i="7" s="1"/>
  <c r="Z178" i="7"/>
  <c r="Z176" i="7" s="1"/>
  <c r="G183" i="7"/>
  <c r="G181" i="7" s="1"/>
  <c r="M183" i="7"/>
  <c r="M181" i="7" s="1"/>
  <c r="S183" i="7"/>
  <c r="S181" i="7" s="1"/>
  <c r="Y183" i="7"/>
  <c r="Y181" i="7" s="1"/>
  <c r="F188" i="7"/>
  <c r="F186" i="7" s="1"/>
  <c r="L188" i="7"/>
  <c r="L186" i="7" s="1"/>
  <c r="R188" i="7"/>
  <c r="R186" i="7" s="1"/>
  <c r="X188" i="7"/>
  <c r="X186" i="7" s="1"/>
  <c r="E193" i="7"/>
  <c r="E191" i="7" s="1"/>
  <c r="K193" i="7"/>
  <c r="K191" i="7" s="1"/>
  <c r="Q193" i="7"/>
  <c r="Q191" i="7" s="1"/>
  <c r="W193" i="7"/>
  <c r="W191" i="7" s="1"/>
  <c r="D198" i="7"/>
  <c r="D196" i="7" s="1"/>
  <c r="J198" i="7"/>
  <c r="J196" i="7" s="1"/>
  <c r="P198" i="7"/>
  <c r="P196" i="7" s="1"/>
  <c r="V198" i="7"/>
  <c r="V196" i="7" s="1"/>
  <c r="I203" i="7"/>
  <c r="I201" i="7" s="1"/>
  <c r="O203" i="7"/>
  <c r="O201" i="7" s="1"/>
  <c r="U203" i="7"/>
  <c r="U201" i="7" s="1"/>
  <c r="AA203" i="7"/>
  <c r="AA201" i="7" s="1"/>
  <c r="H208" i="7"/>
  <c r="H206" i="7" s="1"/>
  <c r="N208" i="7"/>
  <c r="N206" i="7" s="1"/>
  <c r="T208" i="7"/>
  <c r="T206" i="7" s="1"/>
  <c r="Z208" i="7"/>
  <c r="Z206" i="7" s="1"/>
  <c r="G213" i="7"/>
  <c r="G211" i="7" s="1"/>
  <c r="M213" i="7"/>
  <c r="M211" i="7" s="1"/>
  <c r="S213" i="7"/>
  <c r="S211" i="7" s="1"/>
  <c r="Y213" i="7"/>
  <c r="Y211" i="7" s="1"/>
  <c r="F218" i="7"/>
  <c r="F216" i="7" s="1"/>
  <c r="L218" i="7"/>
  <c r="L216" i="7" s="1"/>
  <c r="R218" i="7"/>
  <c r="R216" i="7" s="1"/>
  <c r="X218" i="7"/>
  <c r="X216" i="7" s="1"/>
  <c r="E223" i="7"/>
  <c r="E221" i="7" s="1"/>
  <c r="K223" i="7"/>
  <c r="K221" i="7" s="1"/>
  <c r="Q223" i="7"/>
  <c r="Q221" i="7" s="1"/>
  <c r="W223" i="7"/>
  <c r="W221" i="7" s="1"/>
  <c r="D228" i="7"/>
  <c r="D226" i="7" s="1"/>
  <c r="J228" i="7"/>
  <c r="J226" i="7" s="1"/>
  <c r="P228" i="7"/>
  <c r="P226" i="7" s="1"/>
  <c r="V228" i="7"/>
  <c r="V226" i="7" s="1"/>
  <c r="I233" i="7"/>
  <c r="I231" i="7" s="1"/>
  <c r="O233" i="7"/>
  <c r="O231" i="7" s="1"/>
  <c r="U233" i="7"/>
  <c r="U231" i="7" s="1"/>
  <c r="AA233" i="7"/>
  <c r="AA231" i="7" s="1"/>
  <c r="H238" i="7"/>
  <c r="H236" i="7" s="1"/>
  <c r="N238" i="7"/>
  <c r="N236" i="7" s="1"/>
  <c r="T238" i="7"/>
  <c r="T236" i="7" s="1"/>
  <c r="Z238" i="7"/>
  <c r="Z236" i="7" s="1"/>
  <c r="G243" i="7"/>
  <c r="G241" i="7" s="1"/>
  <c r="M243" i="7"/>
  <c r="M241" i="7" s="1"/>
  <c r="S243" i="7"/>
  <c r="S241" i="7" s="1"/>
  <c r="Y243" i="7"/>
  <c r="Y241" i="7" s="1"/>
  <c r="F248" i="7"/>
  <c r="F246" i="7" s="1"/>
  <c r="L248" i="7"/>
  <c r="L246" i="7" s="1"/>
  <c r="R248" i="7"/>
  <c r="R246" i="7" s="1"/>
  <c r="X248" i="7"/>
  <c r="X246" i="7" s="1"/>
  <c r="E253" i="7"/>
  <c r="E251" i="7" s="1"/>
  <c r="K253" i="7"/>
  <c r="K251" i="7" s="1"/>
  <c r="Q253" i="7"/>
  <c r="Q251" i="7" s="1"/>
  <c r="W253" i="7"/>
  <c r="W251" i="7" s="1"/>
  <c r="D258" i="7"/>
  <c r="D256" i="7" s="1"/>
  <c r="J258" i="7"/>
  <c r="J256" i="7" s="1"/>
  <c r="P258" i="7"/>
  <c r="P256" i="7" s="1"/>
  <c r="V258" i="7"/>
  <c r="V256" i="7" s="1"/>
  <c r="I263" i="7"/>
  <c r="I261" i="7" s="1"/>
  <c r="O263" i="7"/>
  <c r="O261" i="7" s="1"/>
  <c r="U263" i="7"/>
  <c r="U261" i="7" s="1"/>
  <c r="AA263" i="7"/>
  <c r="AA261" i="7" s="1"/>
  <c r="H268" i="7"/>
  <c r="H266" i="7" s="1"/>
  <c r="N268" i="7"/>
  <c r="N266" i="7" s="1"/>
  <c r="T268" i="7"/>
  <c r="T266" i="7" s="1"/>
  <c r="Z268" i="7"/>
  <c r="Z266" i="7" s="1"/>
  <c r="G273" i="7"/>
  <c r="G271" i="7" s="1"/>
  <c r="M273" i="7"/>
  <c r="M271" i="7" s="1"/>
  <c r="S273" i="7"/>
  <c r="S271" i="7" s="1"/>
  <c r="Y273" i="7"/>
  <c r="Y271" i="7" s="1"/>
  <c r="F278" i="7"/>
  <c r="F276" i="7" s="1"/>
  <c r="L278" i="7"/>
  <c r="L276" i="7" s="1"/>
  <c r="R278" i="7"/>
  <c r="R276" i="7" s="1"/>
  <c r="X278" i="7"/>
  <c r="X276" i="7" s="1"/>
  <c r="E283" i="7"/>
  <c r="E281" i="7" s="1"/>
  <c r="K283" i="7"/>
  <c r="K281" i="7" s="1"/>
  <c r="Q283" i="7"/>
  <c r="Q281" i="7" s="1"/>
  <c r="W283" i="7"/>
  <c r="W281" i="7" s="1"/>
  <c r="D288" i="7"/>
  <c r="D286" i="7" s="1"/>
  <c r="J288" i="7"/>
  <c r="J286" i="7" s="1"/>
  <c r="P288" i="7"/>
  <c r="P286" i="7" s="1"/>
  <c r="V288" i="7"/>
  <c r="V286" i="7" s="1"/>
  <c r="I293" i="7"/>
  <c r="I291" i="7" s="1"/>
  <c r="O293" i="7"/>
  <c r="O291" i="7" s="1"/>
  <c r="U293" i="7"/>
  <c r="U291" i="7" s="1"/>
  <c r="AA293" i="7"/>
  <c r="AA291" i="7" s="1"/>
  <c r="H298" i="7"/>
  <c r="H296" i="7" s="1"/>
  <c r="N298" i="7"/>
  <c r="N296" i="7" s="1"/>
  <c r="T298" i="7"/>
  <c r="T296" i="7" s="1"/>
  <c r="Z298" i="7"/>
  <c r="Z296" i="7" s="1"/>
  <c r="G303" i="7"/>
  <c r="G301" i="7" s="1"/>
  <c r="M303" i="7"/>
  <c r="M301" i="7" s="1"/>
  <c r="S303" i="7"/>
  <c r="S301" i="7" s="1"/>
  <c r="Y303" i="7"/>
  <c r="Y301" i="7" s="1"/>
  <c r="F308" i="7"/>
  <c r="F306" i="7" s="1"/>
  <c r="L308" i="7"/>
  <c r="L306" i="7" s="1"/>
  <c r="R308" i="7"/>
  <c r="R306" i="7" s="1"/>
  <c r="X308" i="7"/>
  <c r="X306" i="7" s="1"/>
  <c r="E313" i="7"/>
  <c r="E311" i="7" s="1"/>
  <c r="K313" i="7"/>
  <c r="K311" i="7" s="1"/>
  <c r="Q313" i="7"/>
  <c r="Q311" i="7" s="1"/>
  <c r="W313" i="7"/>
  <c r="W311" i="7" s="1"/>
  <c r="D318" i="7"/>
  <c r="D316" i="7" s="1"/>
  <c r="J318" i="7"/>
  <c r="J316" i="7" s="1"/>
  <c r="P318" i="7"/>
  <c r="P316" i="7" s="1"/>
  <c r="V318" i="7"/>
  <c r="V316" i="7" s="1"/>
  <c r="I327" i="7"/>
  <c r="I325" i="7" s="1"/>
  <c r="O327" i="7"/>
  <c r="O325" i="7" s="1"/>
  <c r="U327" i="7"/>
  <c r="U325" i="7" s="1"/>
  <c r="AA327" i="7"/>
  <c r="AA325" i="7" s="1"/>
  <c r="H332" i="7"/>
  <c r="H330" i="7" s="1"/>
  <c r="N332" i="7"/>
  <c r="N330" i="7" s="1"/>
  <c r="T332" i="7"/>
  <c r="T330" i="7" s="1"/>
  <c r="Z332" i="7"/>
  <c r="Z330" i="7" s="1"/>
  <c r="G337" i="7"/>
  <c r="G335" i="7" s="1"/>
  <c r="M337" i="7"/>
  <c r="M335" i="7" s="1"/>
  <c r="S337" i="7"/>
  <c r="S335" i="7" s="1"/>
  <c r="Y337" i="7"/>
  <c r="Y335" i="7" s="1"/>
  <c r="F342" i="7"/>
  <c r="F340" i="7" s="1"/>
  <c r="L342" i="7"/>
  <c r="L340" i="7" s="1"/>
  <c r="R342" i="7"/>
  <c r="R340" i="7" s="1"/>
  <c r="X342" i="7"/>
  <c r="X340" i="7" s="1"/>
  <c r="E347" i="7"/>
  <c r="E345" i="7" s="1"/>
  <c r="K347" i="7"/>
  <c r="K345" i="7" s="1"/>
  <c r="Q347" i="7"/>
  <c r="Q345" i="7" s="1"/>
  <c r="W347" i="7"/>
  <c r="W345" i="7" s="1"/>
  <c r="D352" i="7"/>
  <c r="D350" i="7" s="1"/>
  <c r="J352" i="7"/>
  <c r="J350" i="7" s="1"/>
  <c r="P352" i="7"/>
  <c r="P350" i="7" s="1"/>
  <c r="V352" i="7"/>
  <c r="V350" i="7" s="1"/>
  <c r="I357" i="7"/>
  <c r="I355" i="7" s="1"/>
  <c r="O357" i="7"/>
  <c r="O355" i="7" s="1"/>
  <c r="U357" i="7"/>
  <c r="U355" i="7" s="1"/>
  <c r="AA357" i="7"/>
  <c r="AA355" i="7" s="1"/>
  <c r="H362" i="7"/>
  <c r="H360" i="7" s="1"/>
  <c r="N362" i="7"/>
  <c r="N360" i="7" s="1"/>
  <c r="T362" i="7"/>
  <c r="T360" i="7" s="1"/>
  <c r="Z362" i="7"/>
  <c r="Z360" i="7" s="1"/>
  <c r="G367" i="7"/>
  <c r="G365" i="7" s="1"/>
  <c r="M367" i="7"/>
  <c r="M365" i="7" s="1"/>
  <c r="S367" i="7"/>
  <c r="S365" i="7" s="1"/>
  <c r="Y367" i="7"/>
  <c r="Y365" i="7" s="1"/>
  <c r="F372" i="7"/>
  <c r="F370" i="7" s="1"/>
  <c r="L372" i="7"/>
  <c r="L370" i="7" s="1"/>
  <c r="R372" i="7"/>
  <c r="R370" i="7" s="1"/>
  <c r="X372" i="7"/>
  <c r="X370" i="7" s="1"/>
  <c r="E377" i="7"/>
  <c r="E375" i="7" s="1"/>
  <c r="K377" i="7"/>
  <c r="K375" i="7" s="1"/>
  <c r="Q377" i="7"/>
  <c r="Q375" i="7" s="1"/>
  <c r="W377" i="7"/>
  <c r="W375" i="7" s="1"/>
  <c r="D382" i="7"/>
  <c r="D380" i="7" s="1"/>
  <c r="J382" i="7"/>
  <c r="J380" i="7" s="1"/>
  <c r="P382" i="7"/>
  <c r="P380" i="7" s="1"/>
  <c r="V382" i="7"/>
  <c r="V380" i="7" s="1"/>
  <c r="I387" i="7"/>
  <c r="I385" i="7" s="1"/>
  <c r="O387" i="7"/>
  <c r="O385" i="7" s="1"/>
  <c r="U387" i="7"/>
  <c r="U385" i="7" s="1"/>
  <c r="AA387" i="7"/>
  <c r="AA385" i="7" s="1"/>
  <c r="H392" i="7"/>
  <c r="H390" i="7" s="1"/>
  <c r="N392" i="7"/>
  <c r="N390" i="7" s="1"/>
  <c r="T392" i="7"/>
  <c r="T390" i="7" s="1"/>
  <c r="Z392" i="7"/>
  <c r="Z390" i="7" s="1"/>
  <c r="G397" i="7"/>
  <c r="G395" i="7" s="1"/>
  <c r="M397" i="7"/>
  <c r="M395" i="7" s="1"/>
  <c r="S397" i="7"/>
  <c r="S395" i="7" s="1"/>
  <c r="Y397" i="7"/>
  <c r="Y395" i="7" s="1"/>
  <c r="F402" i="7"/>
  <c r="F400" i="7" s="1"/>
  <c r="L402" i="7"/>
  <c r="L400" i="7" s="1"/>
  <c r="R402" i="7"/>
  <c r="R400" i="7" s="1"/>
  <c r="X402" i="7"/>
  <c r="X400" i="7" s="1"/>
  <c r="E407" i="7"/>
  <c r="E405" i="7" s="1"/>
  <c r="K407" i="7"/>
  <c r="K405" i="7" s="1"/>
  <c r="Q407" i="7"/>
  <c r="Q405" i="7" s="1"/>
  <c r="W407" i="7"/>
  <c r="W405" i="7" s="1"/>
  <c r="D412" i="7"/>
  <c r="D410" i="7" s="1"/>
  <c r="J412" i="7"/>
  <c r="J410" i="7" s="1"/>
  <c r="P412" i="7"/>
  <c r="P410" i="7" s="1"/>
  <c r="V412" i="7"/>
  <c r="V410" i="7" s="1"/>
  <c r="I417" i="7"/>
  <c r="I415" i="7" s="1"/>
  <c r="O417" i="7"/>
  <c r="O415" i="7" s="1"/>
  <c r="U417" i="7"/>
  <c r="U415" i="7" s="1"/>
  <c r="AA417" i="7"/>
  <c r="AA415" i="7" s="1"/>
  <c r="H422" i="7"/>
  <c r="H420" i="7" s="1"/>
  <c r="N422" i="7"/>
  <c r="N420" i="7" s="1"/>
  <c r="T422" i="7"/>
  <c r="T420" i="7" s="1"/>
  <c r="Z422" i="7"/>
  <c r="Z420" i="7" s="1"/>
  <c r="G427" i="7"/>
  <c r="G425" i="7" s="1"/>
  <c r="M427" i="7"/>
  <c r="M425" i="7" s="1"/>
  <c r="S427" i="7"/>
  <c r="S425" i="7" s="1"/>
  <c r="Y427" i="7"/>
  <c r="Y425" i="7" s="1"/>
  <c r="F432" i="7"/>
  <c r="F430" i="7" s="1"/>
  <c r="L432" i="7"/>
  <c r="L430" i="7" s="1"/>
  <c r="R432" i="7"/>
  <c r="R430" i="7" s="1"/>
  <c r="X432" i="7"/>
  <c r="X430" i="7" s="1"/>
  <c r="E437" i="7"/>
  <c r="E435" i="7" s="1"/>
  <c r="K437" i="7"/>
  <c r="K435" i="7" s="1"/>
  <c r="Q437" i="7"/>
  <c r="Q435" i="7" s="1"/>
  <c r="W437" i="7"/>
  <c r="W435" i="7" s="1"/>
  <c r="D442" i="7"/>
  <c r="D440" i="7" s="1"/>
  <c r="J442" i="7"/>
  <c r="J440" i="7" s="1"/>
  <c r="P442" i="7"/>
  <c r="P440" i="7" s="1"/>
  <c r="V442" i="7"/>
  <c r="V440" i="7" s="1"/>
  <c r="I447" i="7"/>
  <c r="I445" i="7" s="1"/>
  <c r="O447" i="7"/>
  <c r="O445" i="7" s="1"/>
  <c r="U447" i="7"/>
  <c r="U445" i="7" s="1"/>
  <c r="AA447" i="7"/>
  <c r="AA445" i="7" s="1"/>
  <c r="H452" i="7"/>
  <c r="H450" i="7" s="1"/>
  <c r="N452" i="7"/>
  <c r="N450" i="7" s="1"/>
  <c r="T452" i="7"/>
  <c r="T450" i="7" s="1"/>
  <c r="Z452" i="7"/>
  <c r="Z450" i="7" s="1"/>
  <c r="G457" i="7"/>
  <c r="G455" i="7" s="1"/>
  <c r="M457" i="7"/>
  <c r="M455" i="7" s="1"/>
  <c r="S457" i="7"/>
  <c r="S455" i="7" s="1"/>
  <c r="Y457" i="7"/>
  <c r="Y455" i="7" s="1"/>
  <c r="F462" i="7"/>
  <c r="F460" i="7" s="1"/>
  <c r="L462" i="7"/>
  <c r="L460" i="7" s="1"/>
  <c r="R462" i="7"/>
  <c r="R460" i="7" s="1"/>
  <c r="X462" i="7"/>
  <c r="X460" i="7" s="1"/>
  <c r="E467" i="7"/>
  <c r="E465" i="7" s="1"/>
  <c r="K467" i="7"/>
  <c r="K465" i="7" s="1"/>
  <c r="Q467" i="7"/>
  <c r="Q465" i="7" s="1"/>
  <c r="W467" i="7"/>
  <c r="W465" i="7" s="1"/>
  <c r="D472" i="7"/>
  <c r="D470" i="7" s="1"/>
  <c r="J472" i="7"/>
  <c r="J470" i="7" s="1"/>
  <c r="P472" i="7"/>
  <c r="P470" i="7" s="1"/>
  <c r="V472" i="7"/>
  <c r="V470" i="7" s="1"/>
  <c r="I477" i="7"/>
  <c r="I475" i="7" s="1"/>
  <c r="O477" i="7"/>
  <c r="O475" i="7" s="1"/>
  <c r="U477" i="7"/>
  <c r="U475" i="7" s="1"/>
  <c r="AA477" i="7"/>
  <c r="AA475" i="7" s="1"/>
  <c r="H486" i="7"/>
  <c r="H484" i="7" s="1"/>
  <c r="N486" i="7"/>
  <c r="N484" i="7" s="1"/>
  <c r="T486" i="7"/>
  <c r="T484" i="7" s="1"/>
  <c r="Z486" i="7"/>
  <c r="Z484" i="7" s="1"/>
  <c r="G491" i="7"/>
  <c r="G489" i="7" s="1"/>
  <c r="M491" i="7"/>
  <c r="M489" i="7" s="1"/>
  <c r="S491" i="7"/>
  <c r="S489" i="7" s="1"/>
  <c r="Y491" i="7"/>
  <c r="Y489" i="7" s="1"/>
  <c r="F496" i="7"/>
  <c r="F494" i="7" s="1"/>
  <c r="L496" i="7"/>
  <c r="L494" i="7" s="1"/>
  <c r="R496" i="7"/>
  <c r="R494" i="7" s="1"/>
  <c r="X496" i="7"/>
  <c r="X494" i="7" s="1"/>
  <c r="E501" i="7"/>
  <c r="E499" i="7" s="1"/>
  <c r="K501" i="7"/>
  <c r="K499" i="7" s="1"/>
  <c r="Q501" i="7"/>
  <c r="Q499" i="7" s="1"/>
  <c r="W501" i="7"/>
  <c r="W499" i="7" s="1"/>
  <c r="D506" i="7"/>
  <c r="D504" i="7" s="1"/>
  <c r="J506" i="7"/>
  <c r="J504" i="7" s="1"/>
  <c r="P506" i="7"/>
  <c r="P504" i="7" s="1"/>
  <c r="V506" i="7"/>
  <c r="V504" i="7" s="1"/>
  <c r="I511" i="7"/>
  <c r="I509" i="7" s="1"/>
  <c r="O511" i="7"/>
  <c r="O509" i="7" s="1"/>
  <c r="U511" i="7"/>
  <c r="U509" i="7" s="1"/>
  <c r="AA511" i="7"/>
  <c r="AA509" i="7" s="1"/>
  <c r="H516" i="7"/>
  <c r="H514" i="7" s="1"/>
  <c r="N516" i="7"/>
  <c r="N514" i="7" s="1"/>
  <c r="T516" i="7"/>
  <c r="T514" i="7" s="1"/>
  <c r="Z516" i="7"/>
  <c r="Z514" i="7" s="1"/>
  <c r="G521" i="7"/>
  <c r="G519" i="7" s="1"/>
  <c r="M521" i="7"/>
  <c r="M519" i="7" s="1"/>
  <c r="S521" i="7"/>
  <c r="S519" i="7" s="1"/>
  <c r="Y521" i="7"/>
  <c r="Y519" i="7" s="1"/>
  <c r="F526" i="7"/>
  <c r="F524" i="7" s="1"/>
  <c r="L526" i="7"/>
  <c r="L524" i="7" s="1"/>
  <c r="R526" i="7"/>
  <c r="R524" i="7" s="1"/>
  <c r="X526" i="7"/>
  <c r="X524" i="7" s="1"/>
  <c r="E531" i="7"/>
  <c r="E529" i="7" s="1"/>
  <c r="K531" i="7"/>
  <c r="K529" i="7" s="1"/>
  <c r="Q531" i="7"/>
  <c r="Q529" i="7" s="1"/>
  <c r="W531" i="7"/>
  <c r="W529" i="7" s="1"/>
  <c r="D536" i="7"/>
  <c r="D534" i="7" s="1"/>
  <c r="J536" i="7"/>
  <c r="J534" i="7" s="1"/>
  <c r="P536" i="7"/>
  <c r="P534" i="7" s="1"/>
  <c r="V536" i="7"/>
  <c r="V534" i="7" s="1"/>
  <c r="I541" i="7"/>
  <c r="I539" i="7" s="1"/>
  <c r="O541" i="7"/>
  <c r="O539" i="7" s="1"/>
  <c r="U541" i="7"/>
  <c r="U539" i="7" s="1"/>
  <c r="AA541" i="7"/>
  <c r="AA539" i="7" s="1"/>
  <c r="H546" i="7"/>
  <c r="H544" i="7" s="1"/>
  <c r="N546" i="7"/>
  <c r="N544" i="7" s="1"/>
  <c r="T546" i="7"/>
  <c r="T544" i="7" s="1"/>
  <c r="Z546" i="7"/>
  <c r="Z544" i="7" s="1"/>
  <c r="G551" i="7"/>
  <c r="G549" i="7" s="1"/>
  <c r="M551" i="7"/>
  <c r="M549" i="7" s="1"/>
  <c r="S551" i="7"/>
  <c r="S549" i="7" s="1"/>
  <c r="Y551" i="7"/>
  <c r="Y549" i="7" s="1"/>
  <c r="F556" i="7"/>
  <c r="F554" i="7" s="1"/>
  <c r="L556" i="7"/>
  <c r="L554" i="7" s="1"/>
  <c r="R556" i="7"/>
  <c r="R554" i="7" s="1"/>
  <c r="X556" i="7"/>
  <c r="X554" i="7" s="1"/>
  <c r="E561" i="7"/>
  <c r="E559" i="7" s="1"/>
  <c r="K561" i="7"/>
  <c r="K559" i="7" s="1"/>
  <c r="Q561" i="7"/>
  <c r="Q559" i="7" s="1"/>
  <c r="W561" i="7"/>
  <c r="W559" i="7" s="1"/>
  <c r="D566" i="7"/>
  <c r="D564" i="7" s="1"/>
  <c r="J566" i="7"/>
  <c r="J564" i="7" s="1"/>
  <c r="P566" i="7"/>
  <c r="P564" i="7" s="1"/>
  <c r="V566" i="7"/>
  <c r="V564" i="7" s="1"/>
  <c r="I571" i="7"/>
  <c r="I569" i="7" s="1"/>
  <c r="O571" i="7"/>
  <c r="O569" i="7" s="1"/>
  <c r="U571" i="7"/>
  <c r="U569" i="7" s="1"/>
  <c r="AA571" i="7"/>
  <c r="AA569" i="7" s="1"/>
  <c r="H576" i="7"/>
  <c r="H574" i="7" s="1"/>
  <c r="N576" i="7"/>
  <c r="N574" i="7" s="1"/>
  <c r="T576" i="7"/>
  <c r="T574" i="7" s="1"/>
  <c r="Z576" i="7"/>
  <c r="Z574" i="7" s="1"/>
  <c r="G581" i="7"/>
  <c r="G579" i="7" s="1"/>
  <c r="M581" i="7"/>
  <c r="M579" i="7" s="1"/>
  <c r="S581" i="7"/>
  <c r="S579" i="7" s="1"/>
  <c r="Y581" i="7"/>
  <c r="Y579" i="7" s="1"/>
  <c r="F586" i="7"/>
  <c r="F584" i="7" s="1"/>
  <c r="L586" i="7"/>
  <c r="L584" i="7" s="1"/>
  <c r="R586" i="7"/>
  <c r="R584" i="7" s="1"/>
  <c r="X586" i="7"/>
  <c r="X584" i="7" s="1"/>
  <c r="E591" i="7"/>
  <c r="E589" i="7" s="1"/>
  <c r="K591" i="7"/>
  <c r="K589" i="7" s="1"/>
  <c r="Q591" i="7"/>
  <c r="Q589" i="7" s="1"/>
  <c r="W591" i="7"/>
  <c r="W589" i="7" s="1"/>
  <c r="D596" i="7"/>
  <c r="D594" i="7" s="1"/>
  <c r="J596" i="7"/>
  <c r="J594" i="7" s="1"/>
  <c r="P596" i="7"/>
  <c r="P594" i="7" s="1"/>
  <c r="V596" i="7"/>
  <c r="V594" i="7" s="1"/>
  <c r="I601" i="7"/>
  <c r="I599" i="7" s="1"/>
  <c r="O601" i="7"/>
  <c r="O599" i="7" s="1"/>
  <c r="U601" i="7"/>
  <c r="U599" i="7" s="1"/>
  <c r="AA601" i="7"/>
  <c r="AA599" i="7" s="1"/>
  <c r="H606" i="7"/>
  <c r="H604" i="7" s="1"/>
  <c r="N606" i="7"/>
  <c r="N604" i="7" s="1"/>
  <c r="T606" i="7"/>
  <c r="T604" i="7" s="1"/>
  <c r="Z606" i="7"/>
  <c r="Z604" i="7" s="1"/>
  <c r="G611" i="7"/>
  <c r="G609" i="7" s="1"/>
  <c r="M611" i="7"/>
  <c r="M609" i="7" s="1"/>
  <c r="S611" i="7"/>
  <c r="S609" i="7" s="1"/>
  <c r="Y611" i="7"/>
  <c r="Y609" i="7" s="1"/>
  <c r="F616" i="7"/>
  <c r="F614" i="7" s="1"/>
  <c r="L616" i="7"/>
  <c r="L614" i="7" s="1"/>
  <c r="R616" i="7"/>
  <c r="R614" i="7" s="1"/>
  <c r="X616" i="7"/>
  <c r="X614" i="7" s="1"/>
  <c r="E621" i="7"/>
  <c r="E619" i="7" s="1"/>
  <c r="K621" i="7"/>
  <c r="K619" i="7" s="1"/>
  <c r="Q621" i="7"/>
  <c r="Q619" i="7" s="1"/>
  <c r="W621" i="7"/>
  <c r="W619" i="7" s="1"/>
  <c r="D626" i="7"/>
  <c r="D624" i="7" s="1"/>
  <c r="J626" i="7"/>
  <c r="J624" i="7" s="1"/>
  <c r="P626" i="7"/>
  <c r="P624" i="7" s="1"/>
  <c r="V626" i="7"/>
  <c r="V624" i="7" s="1"/>
  <c r="I631" i="7"/>
  <c r="I629" i="7" s="1"/>
  <c r="O631" i="7"/>
  <c r="O629" i="7" s="1"/>
  <c r="U631" i="7"/>
  <c r="U629" i="7" s="1"/>
  <c r="AA631" i="7"/>
  <c r="AA629" i="7" s="1"/>
  <c r="H636" i="7"/>
  <c r="H634" i="7" s="1"/>
  <c r="N636" i="7"/>
  <c r="N634" i="7" s="1"/>
  <c r="T636" i="7"/>
  <c r="T634" i="7" s="1"/>
  <c r="Z636" i="7"/>
  <c r="Z634" i="7" s="1"/>
  <c r="H10" i="8"/>
  <c r="N10" i="8"/>
  <c r="T10" i="8"/>
  <c r="T8" i="8" s="1"/>
  <c r="Z10" i="8"/>
  <c r="H12" i="8"/>
  <c r="N12" i="8"/>
  <c r="T12" i="8"/>
  <c r="Z12" i="8"/>
  <c r="H13" i="8"/>
  <c r="N13" i="8"/>
  <c r="T13" i="8"/>
  <c r="Z13" i="8"/>
  <c r="G16" i="8"/>
  <c r="M16" i="8"/>
  <c r="S16" i="8"/>
  <c r="S14" i="8" s="1"/>
  <c r="Y16" i="8"/>
  <c r="G18" i="8"/>
  <c r="M18" i="8"/>
  <c r="S18" i="8"/>
  <c r="Y18" i="8"/>
  <c r="G19" i="8"/>
  <c r="M19" i="8"/>
  <c r="S19" i="8"/>
  <c r="Y19" i="8"/>
  <c r="F22" i="8"/>
  <c r="L22" i="8"/>
  <c r="R22" i="8"/>
  <c r="R20" i="8" s="1"/>
  <c r="X22" i="8"/>
  <c r="F24" i="8"/>
  <c r="L24" i="8"/>
  <c r="R24" i="8"/>
  <c r="X24" i="8"/>
  <c r="F25" i="8"/>
  <c r="L25" i="8"/>
  <c r="R25" i="8"/>
  <c r="X25" i="8"/>
  <c r="E28" i="8"/>
  <c r="K28" i="8"/>
  <c r="Q28" i="8"/>
  <c r="Q26" i="8" s="1"/>
  <c r="W28" i="8"/>
  <c r="E30" i="8"/>
  <c r="K30" i="8"/>
  <c r="Q30" i="8"/>
  <c r="W30" i="8"/>
  <c r="E31" i="8"/>
  <c r="K31" i="8"/>
  <c r="Q31" i="8"/>
  <c r="W31" i="8"/>
  <c r="D34" i="8"/>
  <c r="J34" i="8"/>
  <c r="P34" i="8"/>
  <c r="P32" i="8" s="1"/>
  <c r="V34" i="8"/>
  <c r="D36" i="8"/>
  <c r="J36" i="8"/>
  <c r="P36" i="8"/>
  <c r="V36" i="8"/>
  <c r="D37" i="8"/>
  <c r="J37" i="8"/>
  <c r="P37" i="8"/>
  <c r="V37" i="8"/>
  <c r="I40" i="8"/>
  <c r="O40" i="8"/>
  <c r="U40" i="8"/>
  <c r="U38" i="8" s="1"/>
  <c r="AA40" i="8"/>
  <c r="I42" i="8"/>
  <c r="O42" i="8"/>
  <c r="U42" i="8"/>
  <c r="AA42" i="8"/>
  <c r="I43" i="8"/>
  <c r="O43" i="8"/>
  <c r="U43" i="8"/>
  <c r="AA43" i="8"/>
  <c r="H46" i="8"/>
  <c r="N46" i="8"/>
  <c r="T46" i="8"/>
  <c r="T44" i="8" s="1"/>
  <c r="Z46" i="8"/>
  <c r="H48" i="8"/>
  <c r="N48" i="8"/>
  <c r="T48" i="8"/>
  <c r="Z48" i="8"/>
  <c r="H49" i="8"/>
  <c r="N49" i="8"/>
  <c r="T49" i="8"/>
  <c r="Z49" i="8"/>
  <c r="G52" i="8"/>
  <c r="M52" i="8"/>
  <c r="S52" i="8"/>
  <c r="S50" i="8" s="1"/>
  <c r="Y52" i="8"/>
  <c r="G54" i="8"/>
  <c r="M54" i="8"/>
  <c r="S54" i="8"/>
  <c r="Y54" i="8"/>
  <c r="G55" i="8"/>
  <c r="M55" i="8"/>
  <c r="S55" i="8"/>
  <c r="Y55" i="8"/>
  <c r="F58" i="8"/>
  <c r="L58" i="8"/>
  <c r="R58" i="8"/>
  <c r="R56" i="8" s="1"/>
  <c r="X58" i="8"/>
  <c r="F60" i="8"/>
  <c r="L60" i="8"/>
  <c r="R60" i="8"/>
  <c r="X60" i="8"/>
  <c r="F61" i="8"/>
  <c r="L61" i="8"/>
  <c r="R61" i="8"/>
  <c r="X61" i="8"/>
  <c r="E64" i="8"/>
  <c r="K64" i="8"/>
  <c r="Q64" i="8"/>
  <c r="Q62" i="8" s="1"/>
  <c r="W64" i="8"/>
  <c r="E66" i="8"/>
  <c r="K66" i="8"/>
  <c r="Q66" i="8"/>
  <c r="W66" i="8"/>
  <c r="E67" i="8"/>
  <c r="K67" i="8"/>
  <c r="Q67" i="8"/>
  <c r="W67" i="8"/>
  <c r="D70" i="8"/>
  <c r="J70" i="8"/>
  <c r="P70" i="8"/>
  <c r="P68" i="8" s="1"/>
  <c r="V70" i="8"/>
  <c r="D72" i="8"/>
  <c r="J72" i="8"/>
  <c r="P72" i="8"/>
  <c r="V72" i="8"/>
  <c r="D73" i="8"/>
  <c r="J73" i="8"/>
  <c r="P73" i="8"/>
  <c r="V73" i="8"/>
  <c r="I76" i="8"/>
  <c r="O76" i="8"/>
  <c r="U76" i="8"/>
  <c r="U74" i="8" s="1"/>
  <c r="AA76" i="8"/>
  <c r="I78" i="8"/>
  <c r="O78" i="8"/>
  <c r="U78" i="8"/>
  <c r="AA78" i="8"/>
  <c r="I79" i="8"/>
  <c r="O79" i="8"/>
  <c r="U79" i="8"/>
  <c r="AA79" i="8"/>
  <c r="H82" i="8"/>
  <c r="N82" i="8"/>
  <c r="T82" i="8"/>
  <c r="T80" i="8" s="1"/>
  <c r="Z82" i="8"/>
  <c r="H84" i="8"/>
  <c r="N84" i="8"/>
  <c r="T84" i="8"/>
  <c r="Z84" i="8"/>
  <c r="H85" i="8"/>
  <c r="N85" i="8"/>
  <c r="T85" i="8"/>
  <c r="Z85" i="8"/>
  <c r="G88" i="8"/>
  <c r="M88" i="8"/>
  <c r="S88" i="8"/>
  <c r="S86" i="8" s="1"/>
  <c r="Y88" i="8"/>
  <c r="G90" i="8"/>
  <c r="M90" i="8"/>
  <c r="S90" i="8"/>
  <c r="Y90" i="8"/>
  <c r="G91" i="8"/>
  <c r="M91" i="8"/>
  <c r="S91" i="8"/>
  <c r="Y91" i="8"/>
  <c r="F94" i="8"/>
  <c r="L94" i="8"/>
  <c r="R94" i="8"/>
  <c r="R92" i="8" s="1"/>
  <c r="X94" i="8"/>
  <c r="F96" i="8"/>
  <c r="L96" i="8"/>
  <c r="R96" i="8"/>
  <c r="X96" i="8"/>
  <c r="F97" i="8"/>
  <c r="L97" i="8"/>
  <c r="R97" i="8"/>
  <c r="X97" i="8"/>
  <c r="E100" i="8"/>
  <c r="K100" i="8"/>
  <c r="Q100" i="8"/>
  <c r="Q98" i="8" s="1"/>
  <c r="W100" i="8"/>
  <c r="E102" i="8"/>
  <c r="K102" i="8"/>
  <c r="Q102" i="8"/>
  <c r="W102" i="8"/>
  <c r="E103" i="8"/>
  <c r="K103" i="8"/>
  <c r="Q103" i="8"/>
  <c r="W103" i="8"/>
  <c r="D106" i="8"/>
  <c r="J106" i="8"/>
  <c r="P106" i="8"/>
  <c r="P104" i="8" s="1"/>
  <c r="V106" i="8"/>
  <c r="D108" i="8"/>
  <c r="J108" i="8"/>
  <c r="P108" i="8"/>
  <c r="V108" i="8"/>
  <c r="D109" i="8"/>
  <c r="J109" i="8"/>
  <c r="P109" i="8"/>
  <c r="V109" i="8"/>
  <c r="I112" i="8"/>
  <c r="O112" i="8"/>
  <c r="U112" i="8"/>
  <c r="U110" i="8" s="1"/>
  <c r="AA112" i="8"/>
  <c r="I114" i="8"/>
  <c r="O114" i="8"/>
  <c r="U114" i="8"/>
  <c r="AA114" i="8"/>
  <c r="I115" i="8"/>
  <c r="O115" i="8"/>
  <c r="U115" i="8"/>
  <c r="AA115" i="8"/>
  <c r="H118" i="8"/>
  <c r="N118" i="8"/>
  <c r="T118" i="8"/>
  <c r="T116" i="8" s="1"/>
  <c r="Z118" i="8"/>
  <c r="H120" i="8"/>
  <c r="N120" i="8"/>
  <c r="T120" i="8"/>
  <c r="Z120" i="8"/>
  <c r="H121" i="8"/>
  <c r="N121" i="8"/>
  <c r="T121" i="8"/>
  <c r="Z121" i="8"/>
  <c r="G124" i="8"/>
  <c r="M124" i="8"/>
  <c r="S124" i="8"/>
  <c r="S122" i="8" s="1"/>
  <c r="Y124" i="8"/>
  <c r="G126" i="8"/>
  <c r="M126" i="8"/>
  <c r="S126" i="8"/>
  <c r="Y126" i="8"/>
  <c r="G127" i="8"/>
  <c r="M127" i="8"/>
  <c r="S127" i="8"/>
  <c r="Y127" i="8"/>
  <c r="F130" i="8"/>
  <c r="L130" i="8"/>
  <c r="R130" i="8"/>
  <c r="R128" i="8" s="1"/>
  <c r="X130" i="8"/>
  <c r="F132" i="8"/>
  <c r="L132" i="8"/>
  <c r="R132" i="8"/>
  <c r="X132" i="8"/>
  <c r="F133" i="8"/>
  <c r="L133" i="8"/>
  <c r="R133" i="8"/>
  <c r="X133" i="8"/>
  <c r="E136" i="8"/>
  <c r="K136" i="8"/>
  <c r="Q136" i="8"/>
  <c r="Q134" i="8" s="1"/>
  <c r="W136" i="8"/>
  <c r="E138" i="8"/>
  <c r="K138" i="8"/>
  <c r="Q138" i="8"/>
  <c r="W138" i="8"/>
  <c r="E139" i="8"/>
  <c r="K139" i="8"/>
  <c r="Q139" i="8"/>
  <c r="W139" i="8"/>
  <c r="D142" i="8"/>
  <c r="J142" i="8"/>
  <c r="P142" i="8"/>
  <c r="P140" i="8" s="1"/>
  <c r="V142" i="8"/>
  <c r="D144" i="8"/>
  <c r="J144" i="8"/>
  <c r="P144" i="8"/>
  <c r="V144" i="8"/>
  <c r="D145" i="8"/>
  <c r="J145" i="8"/>
  <c r="P145" i="8"/>
  <c r="V145" i="8"/>
  <c r="I148" i="8"/>
  <c r="O148" i="8"/>
  <c r="U148" i="8"/>
  <c r="U146" i="8" s="1"/>
  <c r="AA148" i="8"/>
  <c r="I150" i="8"/>
  <c r="O150" i="8"/>
  <c r="U150" i="8"/>
  <c r="AA150" i="8"/>
  <c r="I151" i="8"/>
  <c r="O151" i="8"/>
  <c r="U151" i="8"/>
  <c r="AA151" i="8"/>
  <c r="H154" i="8"/>
  <c r="N154" i="8"/>
  <c r="T154" i="8"/>
  <c r="T152" i="8" s="1"/>
  <c r="Z154" i="8"/>
  <c r="H156" i="8"/>
  <c r="N156" i="8"/>
  <c r="T156" i="8"/>
  <c r="Z156" i="8"/>
  <c r="H157" i="8"/>
  <c r="N157" i="8"/>
  <c r="T157" i="8"/>
  <c r="Z157" i="8"/>
  <c r="G160" i="8"/>
  <c r="M160" i="8"/>
  <c r="S160" i="8"/>
  <c r="S158" i="8" s="1"/>
  <c r="Y160" i="8"/>
  <c r="G162" i="8"/>
  <c r="M162" i="8"/>
  <c r="S162" i="8"/>
  <c r="Y162" i="8"/>
  <c r="G163" i="8"/>
  <c r="M163" i="8"/>
  <c r="S163" i="8"/>
  <c r="Y163" i="8"/>
  <c r="F166" i="8"/>
  <c r="L166" i="8"/>
  <c r="R166" i="8"/>
  <c r="R164" i="8" s="1"/>
  <c r="X166" i="8"/>
  <c r="F168" i="8"/>
  <c r="L168" i="8"/>
  <c r="R168" i="8"/>
  <c r="X168" i="8"/>
  <c r="F169" i="8"/>
  <c r="L169" i="8"/>
  <c r="R169" i="8"/>
  <c r="X169" i="8"/>
  <c r="E172" i="8"/>
  <c r="K172" i="8"/>
  <c r="Q172" i="8"/>
  <c r="Q170" i="8" s="1"/>
  <c r="W172" i="8"/>
  <c r="E174" i="8"/>
  <c r="K174" i="8"/>
  <c r="Q174" i="8"/>
  <c r="W174" i="8"/>
  <c r="E175" i="8"/>
  <c r="K175" i="8"/>
  <c r="Q175" i="8"/>
  <c r="W175" i="8"/>
  <c r="D178" i="8"/>
  <c r="J178" i="8"/>
  <c r="P178" i="8"/>
  <c r="P176" i="8" s="1"/>
  <c r="V178" i="8"/>
  <c r="D180" i="8"/>
  <c r="J180" i="8"/>
  <c r="P180" i="8"/>
  <c r="V180" i="8"/>
  <c r="D181" i="8"/>
  <c r="J181" i="8"/>
  <c r="P181" i="8"/>
  <c r="V181" i="8"/>
  <c r="B182" i="8"/>
  <c r="I184" i="8"/>
  <c r="O184" i="8"/>
  <c r="O182" i="8" s="1"/>
  <c r="U184" i="8"/>
  <c r="AA184" i="8"/>
  <c r="I186" i="8"/>
  <c r="O186" i="8"/>
  <c r="U186" i="8"/>
  <c r="AA186" i="8"/>
  <c r="I187" i="8"/>
  <c r="O187" i="8"/>
  <c r="U187" i="8"/>
  <c r="AA187" i="8"/>
  <c r="H190" i="8"/>
  <c r="N190" i="8"/>
  <c r="N188" i="8" s="1"/>
  <c r="T190" i="8"/>
  <c r="Z190" i="8"/>
  <c r="H192" i="8"/>
  <c r="N192" i="8"/>
  <c r="T192" i="8"/>
  <c r="Z192" i="8"/>
  <c r="H193" i="8"/>
  <c r="N193" i="8"/>
  <c r="T193" i="8"/>
  <c r="Z193" i="8"/>
  <c r="H9" i="9"/>
  <c r="N9" i="9"/>
  <c r="N7" i="9" s="1"/>
  <c r="T9" i="9"/>
  <c r="Z9" i="9"/>
  <c r="H11" i="9"/>
  <c r="N11" i="9"/>
  <c r="T11" i="9"/>
  <c r="Z11" i="9"/>
  <c r="G14" i="9"/>
  <c r="M14" i="9"/>
  <c r="S14" i="9"/>
  <c r="Y14" i="9"/>
  <c r="Y12" i="9" s="1"/>
  <c r="G16" i="9"/>
  <c r="M16" i="9"/>
  <c r="S16" i="9"/>
  <c r="Y16" i="9"/>
  <c r="F19" i="9"/>
  <c r="L19" i="9"/>
  <c r="L17" i="9" s="1"/>
  <c r="R19" i="9"/>
  <c r="X19" i="9"/>
  <c r="F21" i="9"/>
  <c r="L21" i="9"/>
  <c r="R21" i="9"/>
  <c r="X21" i="9"/>
  <c r="E24" i="9"/>
  <c r="K24" i="9"/>
  <c r="K22" i="9" s="1"/>
  <c r="Q24" i="9"/>
  <c r="W24" i="9"/>
  <c r="E26" i="9"/>
  <c r="K26" i="9"/>
  <c r="Q26" i="9"/>
  <c r="W26" i="9"/>
  <c r="D29" i="9"/>
  <c r="J29" i="9"/>
  <c r="P29" i="9"/>
  <c r="V29" i="9"/>
  <c r="V27" i="9" s="1"/>
  <c r="D31" i="9"/>
  <c r="J31" i="9"/>
  <c r="P31" i="9"/>
  <c r="V31" i="9"/>
  <c r="I34" i="9"/>
  <c r="O34" i="9"/>
  <c r="O32" i="9" s="1"/>
  <c r="U34" i="9"/>
  <c r="AA34" i="9"/>
  <c r="I36" i="9"/>
  <c r="O36" i="9"/>
  <c r="U36" i="9"/>
  <c r="AA36" i="9"/>
  <c r="H39" i="9"/>
  <c r="N39" i="9"/>
  <c r="N37" i="9" s="1"/>
  <c r="T39" i="9"/>
  <c r="Z39" i="9"/>
  <c r="H41" i="9"/>
  <c r="N41" i="9"/>
  <c r="T41" i="9"/>
  <c r="Z41" i="9"/>
  <c r="G44" i="9"/>
  <c r="M44" i="9"/>
  <c r="S44" i="9"/>
  <c r="Y44" i="9"/>
  <c r="Y42" i="9" s="1"/>
  <c r="G46" i="9"/>
  <c r="M46" i="9"/>
  <c r="S46" i="9"/>
  <c r="Y46" i="9"/>
  <c r="F49" i="9"/>
  <c r="L49" i="9"/>
  <c r="L47" i="9" s="1"/>
  <c r="R49" i="9"/>
  <c r="X49" i="9"/>
  <c r="F51" i="9"/>
  <c r="L51" i="9"/>
  <c r="R51" i="9"/>
  <c r="X51" i="9"/>
  <c r="E54" i="9"/>
  <c r="K54" i="9"/>
  <c r="K52" i="9" s="1"/>
  <c r="Q54" i="9"/>
  <c r="W54" i="9"/>
  <c r="E56" i="9"/>
  <c r="K56" i="9"/>
  <c r="Q56" i="9"/>
  <c r="W56" i="9"/>
  <c r="D59" i="9"/>
  <c r="J59" i="9"/>
  <c r="P59" i="9"/>
  <c r="V59" i="9"/>
  <c r="V57" i="9" s="1"/>
  <c r="D61" i="9"/>
  <c r="J61" i="9"/>
  <c r="P61" i="9"/>
  <c r="V61" i="9"/>
  <c r="I64" i="9"/>
  <c r="O64" i="9"/>
  <c r="O62" i="9" s="1"/>
  <c r="U64" i="9"/>
  <c r="AA64" i="9"/>
  <c r="I66" i="9"/>
  <c r="O66" i="9"/>
  <c r="U66" i="9"/>
  <c r="AA66" i="9"/>
  <c r="H69" i="9"/>
  <c r="N69" i="9"/>
  <c r="T69" i="9"/>
  <c r="Z69" i="9"/>
  <c r="H71" i="9"/>
  <c r="N71" i="9"/>
  <c r="T71" i="9"/>
  <c r="Z71" i="9"/>
  <c r="G74" i="9"/>
  <c r="M74" i="9"/>
  <c r="S74" i="9"/>
  <c r="Y74" i="9"/>
  <c r="Y72" i="9" s="1"/>
  <c r="G76" i="9"/>
  <c r="M76" i="9"/>
  <c r="S76" i="9"/>
  <c r="Y76" i="9"/>
  <c r="F79" i="9"/>
  <c r="L79" i="9"/>
  <c r="L77" i="9" s="1"/>
  <c r="R79" i="9"/>
  <c r="X79" i="9"/>
  <c r="F81" i="9"/>
  <c r="L81" i="9"/>
  <c r="R81" i="9"/>
  <c r="X81" i="9"/>
  <c r="E84" i="9"/>
  <c r="K84" i="9"/>
  <c r="Q84" i="9"/>
  <c r="W84" i="9"/>
  <c r="E86" i="9"/>
  <c r="K86" i="9"/>
  <c r="Q86" i="9"/>
  <c r="W86" i="9"/>
  <c r="D89" i="9"/>
  <c r="J89" i="9"/>
  <c r="P89" i="9"/>
  <c r="V89" i="9"/>
  <c r="V87" i="9" s="1"/>
  <c r="D91" i="9"/>
  <c r="J91" i="9"/>
  <c r="P91" i="9"/>
  <c r="V91" i="9"/>
  <c r="I94" i="9"/>
  <c r="O94" i="9"/>
  <c r="O92" i="9" s="1"/>
  <c r="U94" i="9"/>
  <c r="AA94" i="9"/>
  <c r="I96" i="9"/>
  <c r="O96" i="9"/>
  <c r="U96" i="9"/>
  <c r="AA96" i="9"/>
  <c r="H99" i="9"/>
  <c r="N99" i="9"/>
  <c r="T99" i="9"/>
  <c r="Z99" i="9"/>
  <c r="H101" i="9"/>
  <c r="N101" i="9"/>
  <c r="T101" i="9"/>
  <c r="Z101" i="9"/>
  <c r="G104" i="9"/>
  <c r="M104" i="9"/>
  <c r="S104" i="9"/>
  <c r="Y104" i="9"/>
  <c r="Y102" i="9" s="1"/>
  <c r="G106" i="9"/>
  <c r="M106" i="9"/>
  <c r="S106" i="9"/>
  <c r="Y106" i="9"/>
  <c r="F109" i="9"/>
  <c r="L109" i="9"/>
  <c r="L107" i="9" s="1"/>
  <c r="R109" i="9"/>
  <c r="X109" i="9"/>
  <c r="F111" i="9"/>
  <c r="L111" i="9"/>
  <c r="R111" i="9"/>
  <c r="X111" i="9"/>
  <c r="E114" i="9"/>
  <c r="K114" i="9"/>
  <c r="Q114" i="9"/>
  <c r="W114" i="9"/>
  <c r="E116" i="9"/>
  <c r="K116" i="9"/>
  <c r="Q116" i="9"/>
  <c r="W116" i="9"/>
  <c r="D119" i="9"/>
  <c r="J119" i="9"/>
  <c r="P119" i="9"/>
  <c r="V119" i="9"/>
  <c r="V117" i="9" s="1"/>
  <c r="D121" i="9"/>
  <c r="J121" i="9"/>
  <c r="P121" i="9"/>
  <c r="V121" i="9"/>
  <c r="I124" i="9"/>
  <c r="O124" i="9"/>
  <c r="O122" i="9" s="1"/>
  <c r="U124" i="9"/>
  <c r="AA124" i="9"/>
  <c r="I126" i="9"/>
  <c r="O126" i="9"/>
  <c r="U126" i="9"/>
  <c r="AA126" i="9"/>
  <c r="H129" i="9"/>
  <c r="N129" i="9"/>
  <c r="T129" i="9"/>
  <c r="Z129" i="9"/>
  <c r="H131" i="9"/>
  <c r="N131" i="9"/>
  <c r="T131" i="9"/>
  <c r="Z131" i="9"/>
  <c r="G134" i="9"/>
  <c r="M134" i="9"/>
  <c r="S134" i="9"/>
  <c r="Y134" i="9"/>
  <c r="Y132" i="9" s="1"/>
  <c r="G136" i="9"/>
  <c r="M136" i="9"/>
  <c r="S136" i="9"/>
  <c r="Y136" i="9"/>
  <c r="F139" i="9"/>
  <c r="L139" i="9"/>
  <c r="L137" i="9" s="1"/>
  <c r="R139" i="9"/>
  <c r="X139" i="9"/>
  <c r="F141" i="9"/>
  <c r="L141" i="9"/>
  <c r="R141" i="9"/>
  <c r="X141" i="9"/>
  <c r="E144" i="9"/>
  <c r="K144" i="9"/>
  <c r="Q144" i="9"/>
  <c r="W144" i="9"/>
  <c r="E146" i="9"/>
  <c r="K146" i="9"/>
  <c r="Q146" i="9"/>
  <c r="W146" i="9"/>
  <c r="D149" i="9"/>
  <c r="D147" i="9" s="1"/>
  <c r="J149" i="9"/>
  <c r="P149" i="9"/>
  <c r="V149" i="9"/>
  <c r="V147" i="9" s="1"/>
  <c r="D151" i="9"/>
  <c r="J151" i="9"/>
  <c r="P151" i="9"/>
  <c r="V151" i="9"/>
  <c r="I154" i="9"/>
  <c r="O154" i="9"/>
  <c r="O152" i="9" s="1"/>
  <c r="U154" i="9"/>
  <c r="AA154" i="9"/>
  <c r="I156" i="9"/>
  <c r="O156" i="9"/>
  <c r="U156" i="9"/>
  <c r="AA156" i="9"/>
  <c r="H159" i="9"/>
  <c r="N159" i="9"/>
  <c r="T159" i="9"/>
  <c r="T157" i="9" s="1"/>
  <c r="Z159" i="9"/>
  <c r="H161" i="9"/>
  <c r="N161" i="9"/>
  <c r="T161" i="9"/>
  <c r="Z161" i="9"/>
  <c r="G168" i="9"/>
  <c r="G166" i="9" s="1"/>
  <c r="M168" i="9"/>
  <c r="S168" i="9"/>
  <c r="Y168" i="9"/>
  <c r="Y166" i="9" s="1"/>
  <c r="G170" i="9"/>
  <c r="M170" i="9"/>
  <c r="S170" i="9"/>
  <c r="Y170" i="9"/>
  <c r="F173" i="9"/>
  <c r="L173" i="9"/>
  <c r="L171" i="9" s="1"/>
  <c r="R173" i="9"/>
  <c r="X173" i="9"/>
  <c r="F175" i="9"/>
  <c r="L175" i="9"/>
  <c r="R175" i="9"/>
  <c r="X175" i="9"/>
  <c r="E178" i="9"/>
  <c r="K178" i="9"/>
  <c r="Q178" i="9"/>
  <c r="Q176" i="9" s="1"/>
  <c r="W178" i="9"/>
  <c r="E180" i="9"/>
  <c r="K180" i="9"/>
  <c r="Q180" i="9"/>
  <c r="W180" i="9"/>
  <c r="D183" i="9"/>
  <c r="D181" i="9" s="1"/>
  <c r="J183" i="9"/>
  <c r="P183" i="9"/>
  <c r="V183" i="9"/>
  <c r="V181" i="9" s="1"/>
  <c r="D185" i="9"/>
  <c r="J185" i="9"/>
  <c r="P185" i="9"/>
  <c r="V185" i="9"/>
  <c r="I188" i="9"/>
  <c r="O188" i="9"/>
  <c r="O186" i="9" s="1"/>
  <c r="U188" i="9"/>
  <c r="AA188" i="9"/>
  <c r="I190" i="9"/>
  <c r="O190" i="9"/>
  <c r="U190" i="9"/>
  <c r="AA190" i="9"/>
  <c r="H193" i="9"/>
  <c r="N193" i="9"/>
  <c r="T193" i="9"/>
  <c r="T191" i="9" s="1"/>
  <c r="Z193" i="9"/>
  <c r="H195" i="9"/>
  <c r="N195" i="9"/>
  <c r="T195" i="9"/>
  <c r="Z195" i="9"/>
  <c r="G198" i="9"/>
  <c r="G196" i="9" s="1"/>
  <c r="M198" i="9"/>
  <c r="S198" i="9"/>
  <c r="Y198" i="9"/>
  <c r="Y196" i="9" s="1"/>
  <c r="G200" i="9"/>
  <c r="M200" i="9"/>
  <c r="S200" i="9"/>
  <c r="Y200" i="9"/>
  <c r="F203" i="9"/>
  <c r="L203" i="9"/>
  <c r="L201" i="9" s="1"/>
  <c r="R203" i="9"/>
  <c r="X203" i="9"/>
  <c r="F205" i="9"/>
  <c r="L205" i="9"/>
  <c r="R205" i="9"/>
  <c r="X205" i="9"/>
  <c r="E208" i="9"/>
  <c r="K208" i="9"/>
  <c r="Q208" i="9"/>
  <c r="Q206" i="9" s="1"/>
  <c r="W208" i="9"/>
  <c r="E210" i="9"/>
  <c r="K210" i="9"/>
  <c r="Q210" i="9"/>
  <c r="W210" i="9"/>
  <c r="D213" i="9"/>
  <c r="D211" i="9" s="1"/>
  <c r="J213" i="9"/>
  <c r="P213" i="9"/>
  <c r="V213" i="9"/>
  <c r="V211" i="9" s="1"/>
  <c r="D215" i="9"/>
  <c r="J215" i="9"/>
  <c r="P215" i="9"/>
  <c r="V215" i="9"/>
  <c r="I218" i="9"/>
  <c r="O218" i="9"/>
  <c r="O216" i="9" s="1"/>
  <c r="U218" i="9"/>
  <c r="AA218" i="9"/>
  <c r="I220" i="9"/>
  <c r="O220" i="9"/>
  <c r="U220" i="9"/>
  <c r="AA220" i="9"/>
  <c r="H223" i="9"/>
  <c r="N223" i="9"/>
  <c r="T223" i="9"/>
  <c r="T221" i="9" s="1"/>
  <c r="Z223" i="9"/>
  <c r="H225" i="9"/>
  <c r="N225" i="9"/>
  <c r="T225" i="9"/>
  <c r="Z225" i="9"/>
  <c r="G228" i="9"/>
  <c r="G226" i="9" s="1"/>
  <c r="M228" i="9"/>
  <c r="S228" i="9"/>
  <c r="Y228" i="9"/>
  <c r="Y226" i="9" s="1"/>
  <c r="G230" i="9"/>
  <c r="M230" i="9"/>
  <c r="S230" i="9"/>
  <c r="Y230" i="9"/>
  <c r="F233" i="9"/>
  <c r="L233" i="9"/>
  <c r="L231" i="9" s="1"/>
  <c r="R233" i="9"/>
  <c r="X233" i="9"/>
  <c r="F235" i="9"/>
  <c r="L235" i="9"/>
  <c r="R235" i="9"/>
  <c r="X235" i="9"/>
  <c r="E238" i="9"/>
  <c r="K238" i="9"/>
  <c r="Q238" i="9"/>
  <c r="Q236" i="9" s="1"/>
  <c r="W238" i="9"/>
  <c r="E240" i="9"/>
  <c r="K240" i="9"/>
  <c r="Q240" i="9"/>
  <c r="W240" i="9"/>
  <c r="D243" i="9"/>
  <c r="D241" i="9" s="1"/>
  <c r="J243" i="9"/>
  <c r="P243" i="9"/>
  <c r="V243" i="9"/>
  <c r="V241" i="9" s="1"/>
  <c r="D245" i="9"/>
  <c r="J245" i="9"/>
  <c r="P245" i="9"/>
  <c r="V245" i="9"/>
  <c r="I248" i="9"/>
  <c r="O248" i="9"/>
  <c r="O246" i="9" s="1"/>
  <c r="U248" i="9"/>
  <c r="AA248" i="9"/>
  <c r="I250" i="9"/>
  <c r="O250" i="9"/>
  <c r="U250" i="9"/>
  <c r="AA250" i="9"/>
  <c r="H253" i="9"/>
  <c r="N253" i="9"/>
  <c r="T253" i="9"/>
  <c r="T251" i="9" s="1"/>
  <c r="Z253" i="9"/>
  <c r="H255" i="9"/>
  <c r="N255" i="9"/>
  <c r="T255" i="9"/>
  <c r="Z255" i="9"/>
  <c r="G258" i="9"/>
  <c r="G256" i="9" s="1"/>
  <c r="M258" i="9"/>
  <c r="S258" i="9"/>
  <c r="Y258" i="9"/>
  <c r="Y256" i="9" s="1"/>
  <c r="G260" i="9"/>
  <c r="M260" i="9"/>
  <c r="S260" i="9"/>
  <c r="Y260" i="9"/>
  <c r="F263" i="9"/>
  <c r="L263" i="9"/>
  <c r="L261" i="9" s="1"/>
  <c r="R263" i="9"/>
  <c r="X263" i="9"/>
  <c r="F265" i="9"/>
  <c r="L265" i="9"/>
  <c r="R265" i="9"/>
  <c r="X265" i="9"/>
  <c r="E268" i="9"/>
  <c r="K268" i="9"/>
  <c r="Q268" i="9"/>
  <c r="Q266" i="9" s="1"/>
  <c r="W268" i="9"/>
  <c r="E270" i="9"/>
  <c r="K270" i="9"/>
  <c r="Q270" i="9"/>
  <c r="W270" i="9"/>
  <c r="D273" i="9"/>
  <c r="D271" i="9" s="1"/>
  <c r="J273" i="9"/>
  <c r="P273" i="9"/>
  <c r="V273" i="9"/>
  <c r="V271" i="9" s="1"/>
  <c r="D275" i="9"/>
  <c r="J275" i="9"/>
  <c r="P275" i="9"/>
  <c r="V275" i="9"/>
  <c r="I278" i="9"/>
  <c r="O278" i="9"/>
  <c r="O276" i="9" s="1"/>
  <c r="U278" i="9"/>
  <c r="AA278" i="9"/>
  <c r="I280" i="9"/>
  <c r="O280" i="9"/>
  <c r="U280" i="9"/>
  <c r="AA280" i="9"/>
  <c r="H283" i="9"/>
  <c r="N283" i="9"/>
  <c r="T283" i="9"/>
  <c r="T281" i="9" s="1"/>
  <c r="Z283" i="9"/>
  <c r="H285" i="9"/>
  <c r="N285" i="9"/>
  <c r="T285" i="9"/>
  <c r="Z285" i="9"/>
  <c r="G288" i="9"/>
  <c r="G286" i="9" s="1"/>
  <c r="M288" i="9"/>
  <c r="S288" i="9"/>
  <c r="Y288" i="9"/>
  <c r="Y286" i="9" s="1"/>
  <c r="G290" i="9"/>
  <c r="M290" i="9"/>
  <c r="S290" i="9"/>
  <c r="Y290" i="9"/>
  <c r="F293" i="9"/>
  <c r="L293" i="9"/>
  <c r="L291" i="9" s="1"/>
  <c r="R293" i="9"/>
  <c r="X293" i="9"/>
  <c r="F295" i="9"/>
  <c r="L295" i="9"/>
  <c r="R295" i="9"/>
  <c r="X295" i="9"/>
  <c r="E298" i="9"/>
  <c r="K298" i="9"/>
  <c r="Q298" i="9"/>
  <c r="Q296" i="9" s="1"/>
  <c r="W298" i="9"/>
  <c r="E300" i="9"/>
  <c r="K300" i="9"/>
  <c r="Q300" i="9"/>
  <c r="W300" i="9"/>
  <c r="D303" i="9"/>
  <c r="D301" i="9" s="1"/>
  <c r="J303" i="9"/>
  <c r="P303" i="9"/>
  <c r="V303" i="9"/>
  <c r="V301" i="9" s="1"/>
  <c r="D305" i="9"/>
  <c r="J305" i="9"/>
  <c r="P305" i="9"/>
  <c r="V305" i="9"/>
  <c r="I308" i="9"/>
  <c r="O308" i="9"/>
  <c r="O306" i="9" s="1"/>
  <c r="U308" i="9"/>
  <c r="AA308" i="9"/>
  <c r="I310" i="9"/>
  <c r="O310" i="9"/>
  <c r="U310" i="9"/>
  <c r="AA310" i="9"/>
  <c r="H313" i="9"/>
  <c r="N313" i="9"/>
  <c r="T313" i="9"/>
  <c r="T311" i="9" s="1"/>
  <c r="Z313" i="9"/>
  <c r="H315" i="9"/>
  <c r="N315" i="9"/>
  <c r="T315" i="9"/>
  <c r="Z315" i="9"/>
  <c r="G318" i="9"/>
  <c r="G316" i="9" s="1"/>
  <c r="M318" i="9"/>
  <c r="S318" i="9"/>
  <c r="Y318" i="9"/>
  <c r="Y316" i="9" s="1"/>
  <c r="G320" i="9"/>
  <c r="M320" i="9"/>
  <c r="S320" i="9"/>
  <c r="Y320" i="9"/>
  <c r="F327" i="9"/>
  <c r="L327" i="9"/>
  <c r="L325" i="9" s="1"/>
  <c r="R327" i="9"/>
  <c r="X327" i="9"/>
  <c r="F329" i="9"/>
  <c r="L329" i="9"/>
  <c r="R329" i="9"/>
  <c r="X329" i="9"/>
  <c r="E332" i="9"/>
  <c r="K332" i="9"/>
  <c r="Q332" i="9"/>
  <c r="Q330" i="9" s="1"/>
  <c r="W332" i="9"/>
  <c r="E334" i="9"/>
  <c r="K334" i="9"/>
  <c r="Q334" i="9"/>
  <c r="W334" i="9"/>
  <c r="D337" i="9"/>
  <c r="D335" i="9" s="1"/>
  <c r="J337" i="9"/>
  <c r="P337" i="9"/>
  <c r="V337" i="9"/>
  <c r="V335" i="9" s="1"/>
  <c r="D339" i="9"/>
  <c r="J339" i="9"/>
  <c r="P339" i="9"/>
  <c r="V339" i="9"/>
  <c r="I342" i="9"/>
  <c r="O342" i="9"/>
  <c r="O340" i="9" s="1"/>
  <c r="U342" i="9"/>
  <c r="AA342" i="9"/>
  <c r="I344" i="9"/>
  <c r="O344" i="9"/>
  <c r="U344" i="9"/>
  <c r="AA344" i="9"/>
  <c r="N347" i="9"/>
  <c r="Z347" i="9"/>
  <c r="T349" i="9"/>
  <c r="G352" i="9"/>
  <c r="Y352" i="9"/>
  <c r="S354" i="9"/>
  <c r="T357" i="9"/>
  <c r="N359" i="9"/>
  <c r="Q362" i="9"/>
  <c r="M364" i="9"/>
  <c r="H183" i="7"/>
  <c r="H181" i="7" s="1"/>
  <c r="N183" i="7"/>
  <c r="N181" i="7" s="1"/>
  <c r="T183" i="7"/>
  <c r="T181" i="7" s="1"/>
  <c r="Z183" i="7"/>
  <c r="Z181" i="7" s="1"/>
  <c r="G188" i="7"/>
  <c r="G186" i="7" s="1"/>
  <c r="M188" i="7"/>
  <c r="M186" i="7" s="1"/>
  <c r="S188" i="7"/>
  <c r="S186" i="7" s="1"/>
  <c r="Y188" i="7"/>
  <c r="Y186" i="7" s="1"/>
  <c r="F193" i="7"/>
  <c r="F191" i="7" s="1"/>
  <c r="L193" i="7"/>
  <c r="L191" i="7" s="1"/>
  <c r="R193" i="7"/>
  <c r="R191" i="7" s="1"/>
  <c r="X193" i="7"/>
  <c r="X191" i="7" s="1"/>
  <c r="E198" i="7"/>
  <c r="E196" i="7" s="1"/>
  <c r="K198" i="7"/>
  <c r="K196" i="7" s="1"/>
  <c r="Q198" i="7"/>
  <c r="Q196" i="7" s="1"/>
  <c r="W198" i="7"/>
  <c r="W196" i="7" s="1"/>
  <c r="D203" i="7"/>
  <c r="D201" i="7" s="1"/>
  <c r="J203" i="7"/>
  <c r="J201" i="7" s="1"/>
  <c r="P203" i="7"/>
  <c r="P201" i="7" s="1"/>
  <c r="V203" i="7"/>
  <c r="V201" i="7" s="1"/>
  <c r="I208" i="7"/>
  <c r="I206" i="7" s="1"/>
  <c r="O208" i="7"/>
  <c r="O206" i="7" s="1"/>
  <c r="U208" i="7"/>
  <c r="U206" i="7" s="1"/>
  <c r="AA208" i="7"/>
  <c r="AA206" i="7" s="1"/>
  <c r="H213" i="7"/>
  <c r="H211" i="7" s="1"/>
  <c r="N213" i="7"/>
  <c r="N211" i="7" s="1"/>
  <c r="T213" i="7"/>
  <c r="T211" i="7" s="1"/>
  <c r="Z213" i="7"/>
  <c r="Z211" i="7" s="1"/>
  <c r="G218" i="7"/>
  <c r="G216" i="7" s="1"/>
  <c r="M218" i="7"/>
  <c r="M216" i="7" s="1"/>
  <c r="S218" i="7"/>
  <c r="S216" i="7" s="1"/>
  <c r="Y218" i="7"/>
  <c r="Y216" i="7" s="1"/>
  <c r="F223" i="7"/>
  <c r="F221" i="7" s="1"/>
  <c r="L223" i="7"/>
  <c r="L221" i="7" s="1"/>
  <c r="R223" i="7"/>
  <c r="R221" i="7" s="1"/>
  <c r="X223" i="7"/>
  <c r="X221" i="7" s="1"/>
  <c r="E228" i="7"/>
  <c r="E226" i="7" s="1"/>
  <c r="K228" i="7"/>
  <c r="K226" i="7" s="1"/>
  <c r="Q228" i="7"/>
  <c r="Q226" i="7" s="1"/>
  <c r="W228" i="7"/>
  <c r="W226" i="7" s="1"/>
  <c r="D233" i="7"/>
  <c r="D231" i="7" s="1"/>
  <c r="J233" i="7"/>
  <c r="J231" i="7" s="1"/>
  <c r="P233" i="7"/>
  <c r="P231" i="7" s="1"/>
  <c r="V233" i="7"/>
  <c r="V231" i="7" s="1"/>
  <c r="I238" i="7"/>
  <c r="I236" i="7" s="1"/>
  <c r="O238" i="7"/>
  <c r="O236" i="7" s="1"/>
  <c r="U238" i="7"/>
  <c r="U236" i="7" s="1"/>
  <c r="AA238" i="7"/>
  <c r="AA236" i="7" s="1"/>
  <c r="H243" i="7"/>
  <c r="H241" i="7" s="1"/>
  <c r="N243" i="7"/>
  <c r="N241" i="7" s="1"/>
  <c r="T243" i="7"/>
  <c r="T241" i="7" s="1"/>
  <c r="Z243" i="7"/>
  <c r="Z241" i="7" s="1"/>
  <c r="G248" i="7"/>
  <c r="G246" i="7" s="1"/>
  <c r="M248" i="7"/>
  <c r="M246" i="7" s="1"/>
  <c r="S248" i="7"/>
  <c r="S246" i="7" s="1"/>
  <c r="Y248" i="7"/>
  <c r="Y246" i="7" s="1"/>
  <c r="F253" i="7"/>
  <c r="F251" i="7" s="1"/>
  <c r="L253" i="7"/>
  <c r="L251" i="7" s="1"/>
  <c r="R253" i="7"/>
  <c r="R251" i="7" s="1"/>
  <c r="X253" i="7"/>
  <c r="X251" i="7" s="1"/>
  <c r="E258" i="7"/>
  <c r="E256" i="7" s="1"/>
  <c r="K258" i="7"/>
  <c r="K256" i="7" s="1"/>
  <c r="Q258" i="7"/>
  <c r="Q256" i="7" s="1"/>
  <c r="W258" i="7"/>
  <c r="W256" i="7" s="1"/>
  <c r="D263" i="7"/>
  <c r="D261" i="7" s="1"/>
  <c r="J263" i="7"/>
  <c r="J261" i="7" s="1"/>
  <c r="P263" i="7"/>
  <c r="P261" i="7" s="1"/>
  <c r="V263" i="7"/>
  <c r="V261" i="7" s="1"/>
  <c r="I268" i="7"/>
  <c r="I266" i="7" s="1"/>
  <c r="O268" i="7"/>
  <c r="O266" i="7" s="1"/>
  <c r="U268" i="7"/>
  <c r="U266" i="7" s="1"/>
  <c r="AA268" i="7"/>
  <c r="AA266" i="7" s="1"/>
  <c r="H273" i="7"/>
  <c r="H271" i="7" s="1"/>
  <c r="N273" i="7"/>
  <c r="N271" i="7" s="1"/>
  <c r="T273" i="7"/>
  <c r="T271" i="7" s="1"/>
  <c r="Z273" i="7"/>
  <c r="Z271" i="7" s="1"/>
  <c r="G278" i="7"/>
  <c r="G276" i="7" s="1"/>
  <c r="M278" i="7"/>
  <c r="M276" i="7" s="1"/>
  <c r="S278" i="7"/>
  <c r="S276" i="7" s="1"/>
  <c r="Y278" i="7"/>
  <c r="Y276" i="7" s="1"/>
  <c r="F283" i="7"/>
  <c r="F281" i="7" s="1"/>
  <c r="L283" i="7"/>
  <c r="L281" i="7" s="1"/>
  <c r="R283" i="7"/>
  <c r="R281" i="7" s="1"/>
  <c r="X283" i="7"/>
  <c r="X281" i="7" s="1"/>
  <c r="E288" i="7"/>
  <c r="E286" i="7" s="1"/>
  <c r="K288" i="7"/>
  <c r="K286" i="7" s="1"/>
  <c r="Q288" i="7"/>
  <c r="Q286" i="7" s="1"/>
  <c r="W288" i="7"/>
  <c r="W286" i="7" s="1"/>
  <c r="D293" i="7"/>
  <c r="D291" i="7" s="1"/>
  <c r="J293" i="7"/>
  <c r="J291" i="7" s="1"/>
  <c r="P293" i="7"/>
  <c r="P291" i="7" s="1"/>
  <c r="V293" i="7"/>
  <c r="V291" i="7" s="1"/>
  <c r="I298" i="7"/>
  <c r="I296" i="7" s="1"/>
  <c r="O298" i="7"/>
  <c r="O296" i="7" s="1"/>
  <c r="U298" i="7"/>
  <c r="U296" i="7" s="1"/>
  <c r="AA298" i="7"/>
  <c r="AA296" i="7" s="1"/>
  <c r="H303" i="7"/>
  <c r="H301" i="7" s="1"/>
  <c r="N303" i="7"/>
  <c r="N301" i="7" s="1"/>
  <c r="T303" i="7"/>
  <c r="T301" i="7" s="1"/>
  <c r="Z303" i="7"/>
  <c r="Z301" i="7" s="1"/>
  <c r="G308" i="7"/>
  <c r="G306" i="7" s="1"/>
  <c r="M308" i="7"/>
  <c r="M306" i="7" s="1"/>
  <c r="S308" i="7"/>
  <c r="S306" i="7" s="1"/>
  <c r="Y308" i="7"/>
  <c r="Y306" i="7" s="1"/>
  <c r="F313" i="7"/>
  <c r="F311" i="7" s="1"/>
  <c r="L313" i="7"/>
  <c r="L311" i="7" s="1"/>
  <c r="R313" i="7"/>
  <c r="R311" i="7" s="1"/>
  <c r="X313" i="7"/>
  <c r="X311" i="7" s="1"/>
  <c r="E318" i="7"/>
  <c r="E316" i="7" s="1"/>
  <c r="K318" i="7"/>
  <c r="K316" i="7" s="1"/>
  <c r="Q318" i="7"/>
  <c r="Q316" i="7" s="1"/>
  <c r="W318" i="7"/>
  <c r="W316" i="7" s="1"/>
  <c r="J327" i="7"/>
  <c r="J325" i="7" s="1"/>
  <c r="P327" i="7"/>
  <c r="P325" i="7" s="1"/>
  <c r="V327" i="7"/>
  <c r="V325" i="7" s="1"/>
  <c r="I332" i="7"/>
  <c r="I330" i="7" s="1"/>
  <c r="O332" i="7"/>
  <c r="O330" i="7" s="1"/>
  <c r="U332" i="7"/>
  <c r="U330" i="7" s="1"/>
  <c r="AA332" i="7"/>
  <c r="AA330" i="7" s="1"/>
  <c r="H337" i="7"/>
  <c r="H335" i="7" s="1"/>
  <c r="N337" i="7"/>
  <c r="N335" i="7" s="1"/>
  <c r="T337" i="7"/>
  <c r="T335" i="7" s="1"/>
  <c r="Z337" i="7"/>
  <c r="Z335" i="7" s="1"/>
  <c r="G342" i="7"/>
  <c r="G340" i="7" s="1"/>
  <c r="M342" i="7"/>
  <c r="M340" i="7" s="1"/>
  <c r="S342" i="7"/>
  <c r="S340" i="7" s="1"/>
  <c r="Y342" i="7"/>
  <c r="Y340" i="7" s="1"/>
  <c r="F347" i="7"/>
  <c r="F345" i="7" s="1"/>
  <c r="L347" i="7"/>
  <c r="L345" i="7" s="1"/>
  <c r="R347" i="7"/>
  <c r="R345" i="7" s="1"/>
  <c r="X347" i="7"/>
  <c r="X345" i="7" s="1"/>
  <c r="E352" i="7"/>
  <c r="E350" i="7" s="1"/>
  <c r="K352" i="7"/>
  <c r="K350" i="7" s="1"/>
  <c r="Q352" i="7"/>
  <c r="Q350" i="7" s="1"/>
  <c r="W352" i="7"/>
  <c r="W350" i="7" s="1"/>
  <c r="D357" i="7"/>
  <c r="D355" i="7" s="1"/>
  <c r="J357" i="7"/>
  <c r="J355" i="7" s="1"/>
  <c r="P357" i="7"/>
  <c r="P355" i="7" s="1"/>
  <c r="V357" i="7"/>
  <c r="V355" i="7" s="1"/>
  <c r="I362" i="7"/>
  <c r="I360" i="7" s="1"/>
  <c r="O362" i="7"/>
  <c r="O360" i="7" s="1"/>
  <c r="U362" i="7"/>
  <c r="U360" i="7" s="1"/>
  <c r="AA362" i="7"/>
  <c r="AA360" i="7" s="1"/>
  <c r="H367" i="7"/>
  <c r="H365" i="7" s="1"/>
  <c r="N367" i="7"/>
  <c r="N365" i="7" s="1"/>
  <c r="T367" i="7"/>
  <c r="T365" i="7" s="1"/>
  <c r="Z367" i="7"/>
  <c r="Z365" i="7" s="1"/>
  <c r="G372" i="7"/>
  <c r="G370" i="7" s="1"/>
  <c r="M372" i="7"/>
  <c r="M370" i="7" s="1"/>
  <c r="S372" i="7"/>
  <c r="S370" i="7" s="1"/>
  <c r="Y372" i="7"/>
  <c r="Y370" i="7" s="1"/>
  <c r="F377" i="7"/>
  <c r="F375" i="7" s="1"/>
  <c r="L377" i="7"/>
  <c r="L375" i="7" s="1"/>
  <c r="R377" i="7"/>
  <c r="R375" i="7" s="1"/>
  <c r="X377" i="7"/>
  <c r="X375" i="7" s="1"/>
  <c r="E382" i="7"/>
  <c r="E380" i="7" s="1"/>
  <c r="K382" i="7"/>
  <c r="K380" i="7" s="1"/>
  <c r="Q382" i="7"/>
  <c r="Q380" i="7" s="1"/>
  <c r="W382" i="7"/>
  <c r="W380" i="7" s="1"/>
  <c r="D387" i="7"/>
  <c r="D385" i="7" s="1"/>
  <c r="J387" i="7"/>
  <c r="J385" i="7" s="1"/>
  <c r="P387" i="7"/>
  <c r="P385" i="7" s="1"/>
  <c r="V387" i="7"/>
  <c r="V385" i="7" s="1"/>
  <c r="I392" i="7"/>
  <c r="I390" i="7" s="1"/>
  <c r="O392" i="7"/>
  <c r="O390" i="7" s="1"/>
  <c r="U392" i="7"/>
  <c r="U390" i="7" s="1"/>
  <c r="AA392" i="7"/>
  <c r="AA390" i="7" s="1"/>
  <c r="H397" i="7"/>
  <c r="H395" i="7" s="1"/>
  <c r="N397" i="7"/>
  <c r="N395" i="7" s="1"/>
  <c r="T397" i="7"/>
  <c r="T395" i="7" s="1"/>
  <c r="Z397" i="7"/>
  <c r="Z395" i="7" s="1"/>
  <c r="G402" i="7"/>
  <c r="G400" i="7" s="1"/>
  <c r="M402" i="7"/>
  <c r="M400" i="7" s="1"/>
  <c r="S402" i="7"/>
  <c r="S400" i="7" s="1"/>
  <c r="Y402" i="7"/>
  <c r="Y400" i="7" s="1"/>
  <c r="F407" i="7"/>
  <c r="F405" i="7" s="1"/>
  <c r="L407" i="7"/>
  <c r="L405" i="7" s="1"/>
  <c r="R407" i="7"/>
  <c r="R405" i="7" s="1"/>
  <c r="X407" i="7"/>
  <c r="X405" i="7" s="1"/>
  <c r="E412" i="7"/>
  <c r="E410" i="7" s="1"/>
  <c r="K412" i="7"/>
  <c r="K410" i="7" s="1"/>
  <c r="Q412" i="7"/>
  <c r="Q410" i="7" s="1"/>
  <c r="W412" i="7"/>
  <c r="W410" i="7" s="1"/>
  <c r="D417" i="7"/>
  <c r="D415" i="7" s="1"/>
  <c r="J417" i="7"/>
  <c r="J415" i="7" s="1"/>
  <c r="P417" i="7"/>
  <c r="P415" i="7" s="1"/>
  <c r="V417" i="7"/>
  <c r="V415" i="7" s="1"/>
  <c r="I422" i="7"/>
  <c r="I420" i="7" s="1"/>
  <c r="O422" i="7"/>
  <c r="O420" i="7" s="1"/>
  <c r="U422" i="7"/>
  <c r="U420" i="7" s="1"/>
  <c r="AA422" i="7"/>
  <c r="AA420" i="7" s="1"/>
  <c r="H427" i="7"/>
  <c r="H425" i="7" s="1"/>
  <c r="N427" i="7"/>
  <c r="N425" i="7" s="1"/>
  <c r="T427" i="7"/>
  <c r="T425" i="7" s="1"/>
  <c r="Z427" i="7"/>
  <c r="Z425" i="7" s="1"/>
  <c r="G432" i="7"/>
  <c r="G430" i="7" s="1"/>
  <c r="M432" i="7"/>
  <c r="M430" i="7" s="1"/>
  <c r="S432" i="7"/>
  <c r="S430" i="7" s="1"/>
  <c r="Y432" i="7"/>
  <c r="Y430" i="7" s="1"/>
  <c r="F437" i="7"/>
  <c r="F435" i="7" s="1"/>
  <c r="L437" i="7"/>
  <c r="L435" i="7" s="1"/>
  <c r="R437" i="7"/>
  <c r="R435" i="7" s="1"/>
  <c r="X437" i="7"/>
  <c r="X435" i="7" s="1"/>
  <c r="E442" i="7"/>
  <c r="E440" i="7" s="1"/>
  <c r="K442" i="7"/>
  <c r="K440" i="7" s="1"/>
  <c r="Q442" i="7"/>
  <c r="Q440" i="7" s="1"/>
  <c r="W442" i="7"/>
  <c r="W440" i="7" s="1"/>
  <c r="D447" i="7"/>
  <c r="D445" i="7" s="1"/>
  <c r="J447" i="7"/>
  <c r="J445" i="7" s="1"/>
  <c r="P447" i="7"/>
  <c r="P445" i="7" s="1"/>
  <c r="V447" i="7"/>
  <c r="V445" i="7" s="1"/>
  <c r="I452" i="7"/>
  <c r="I450" i="7" s="1"/>
  <c r="O452" i="7"/>
  <c r="O450" i="7" s="1"/>
  <c r="U452" i="7"/>
  <c r="U450" i="7" s="1"/>
  <c r="AA452" i="7"/>
  <c r="AA450" i="7" s="1"/>
  <c r="H457" i="7"/>
  <c r="H455" i="7" s="1"/>
  <c r="N457" i="7"/>
  <c r="N455" i="7" s="1"/>
  <c r="T457" i="7"/>
  <c r="T455" i="7" s="1"/>
  <c r="Z457" i="7"/>
  <c r="Z455" i="7" s="1"/>
  <c r="G462" i="7"/>
  <c r="G460" i="7" s="1"/>
  <c r="M462" i="7"/>
  <c r="M460" i="7" s="1"/>
  <c r="S462" i="7"/>
  <c r="S460" i="7" s="1"/>
  <c r="Y462" i="7"/>
  <c r="Y460" i="7" s="1"/>
  <c r="F467" i="7"/>
  <c r="F465" i="7" s="1"/>
  <c r="L467" i="7"/>
  <c r="L465" i="7" s="1"/>
  <c r="R467" i="7"/>
  <c r="R465" i="7" s="1"/>
  <c r="X467" i="7"/>
  <c r="X465" i="7" s="1"/>
  <c r="E472" i="7"/>
  <c r="E470" i="7" s="1"/>
  <c r="K472" i="7"/>
  <c r="K470" i="7" s="1"/>
  <c r="Q472" i="7"/>
  <c r="Q470" i="7" s="1"/>
  <c r="W472" i="7"/>
  <c r="W470" i="7" s="1"/>
  <c r="D477" i="7"/>
  <c r="D475" i="7" s="1"/>
  <c r="J477" i="7"/>
  <c r="J475" i="7" s="1"/>
  <c r="P477" i="7"/>
  <c r="P475" i="7" s="1"/>
  <c r="V477" i="7"/>
  <c r="V475" i="7" s="1"/>
  <c r="I486" i="7"/>
  <c r="I484" i="7" s="1"/>
  <c r="O486" i="7"/>
  <c r="O484" i="7" s="1"/>
  <c r="U486" i="7"/>
  <c r="U484" i="7" s="1"/>
  <c r="AA486" i="7"/>
  <c r="AA484" i="7" s="1"/>
  <c r="H491" i="7"/>
  <c r="H489" i="7" s="1"/>
  <c r="N491" i="7"/>
  <c r="N489" i="7" s="1"/>
  <c r="T491" i="7"/>
  <c r="T489" i="7" s="1"/>
  <c r="Z491" i="7"/>
  <c r="Z489" i="7" s="1"/>
  <c r="G496" i="7"/>
  <c r="G494" i="7" s="1"/>
  <c r="M496" i="7"/>
  <c r="M494" i="7" s="1"/>
  <c r="S496" i="7"/>
  <c r="S494" i="7" s="1"/>
  <c r="Y496" i="7"/>
  <c r="Y494" i="7" s="1"/>
  <c r="F501" i="7"/>
  <c r="F499" i="7" s="1"/>
  <c r="L501" i="7"/>
  <c r="L499" i="7" s="1"/>
  <c r="R501" i="7"/>
  <c r="R499" i="7" s="1"/>
  <c r="X501" i="7"/>
  <c r="X499" i="7" s="1"/>
  <c r="E506" i="7"/>
  <c r="E504" i="7" s="1"/>
  <c r="K506" i="7"/>
  <c r="K504" i="7" s="1"/>
  <c r="Q506" i="7"/>
  <c r="Q504" i="7" s="1"/>
  <c r="W506" i="7"/>
  <c r="W504" i="7" s="1"/>
  <c r="D511" i="7"/>
  <c r="D509" i="7" s="1"/>
  <c r="J511" i="7"/>
  <c r="J509" i="7" s="1"/>
  <c r="P511" i="7"/>
  <c r="P509" i="7" s="1"/>
  <c r="V511" i="7"/>
  <c r="V509" i="7" s="1"/>
  <c r="I516" i="7"/>
  <c r="I514" i="7" s="1"/>
  <c r="O516" i="7"/>
  <c r="O514" i="7" s="1"/>
  <c r="U516" i="7"/>
  <c r="U514" i="7" s="1"/>
  <c r="AA516" i="7"/>
  <c r="AA514" i="7" s="1"/>
  <c r="H521" i="7"/>
  <c r="H519" i="7" s="1"/>
  <c r="N521" i="7"/>
  <c r="N519" i="7" s="1"/>
  <c r="T521" i="7"/>
  <c r="T519" i="7" s="1"/>
  <c r="Z521" i="7"/>
  <c r="Z519" i="7" s="1"/>
  <c r="G526" i="7"/>
  <c r="G524" i="7" s="1"/>
  <c r="M526" i="7"/>
  <c r="M524" i="7" s="1"/>
  <c r="S526" i="7"/>
  <c r="S524" i="7" s="1"/>
  <c r="Y526" i="7"/>
  <c r="Y524" i="7" s="1"/>
  <c r="F531" i="7"/>
  <c r="F529" i="7" s="1"/>
  <c r="L531" i="7"/>
  <c r="L529" i="7" s="1"/>
  <c r="R531" i="7"/>
  <c r="R529" i="7" s="1"/>
  <c r="X531" i="7"/>
  <c r="X529" i="7" s="1"/>
  <c r="E536" i="7"/>
  <c r="E534" i="7" s="1"/>
  <c r="K536" i="7"/>
  <c r="K534" i="7" s="1"/>
  <c r="Q536" i="7"/>
  <c r="Q534" i="7" s="1"/>
  <c r="W536" i="7"/>
  <c r="W534" i="7" s="1"/>
  <c r="D541" i="7"/>
  <c r="D539" i="7" s="1"/>
  <c r="J541" i="7"/>
  <c r="J539" i="7" s="1"/>
  <c r="P541" i="7"/>
  <c r="P539" i="7" s="1"/>
  <c r="V541" i="7"/>
  <c r="V539" i="7" s="1"/>
  <c r="I546" i="7"/>
  <c r="I544" i="7" s="1"/>
  <c r="O546" i="7"/>
  <c r="O544" i="7" s="1"/>
  <c r="U546" i="7"/>
  <c r="U544" i="7" s="1"/>
  <c r="AA546" i="7"/>
  <c r="AA544" i="7" s="1"/>
  <c r="H551" i="7"/>
  <c r="H549" i="7" s="1"/>
  <c r="N551" i="7"/>
  <c r="N549" i="7" s="1"/>
  <c r="T551" i="7"/>
  <c r="T549" i="7" s="1"/>
  <c r="Z551" i="7"/>
  <c r="Z549" i="7" s="1"/>
  <c r="G556" i="7"/>
  <c r="G554" i="7" s="1"/>
  <c r="M556" i="7"/>
  <c r="M554" i="7" s="1"/>
  <c r="S556" i="7"/>
  <c r="S554" i="7" s="1"/>
  <c r="Y556" i="7"/>
  <c r="Y554" i="7" s="1"/>
  <c r="F561" i="7"/>
  <c r="F559" i="7" s="1"/>
  <c r="L561" i="7"/>
  <c r="L559" i="7" s="1"/>
  <c r="R561" i="7"/>
  <c r="R559" i="7" s="1"/>
  <c r="X561" i="7"/>
  <c r="X559" i="7" s="1"/>
  <c r="E566" i="7"/>
  <c r="E564" i="7" s="1"/>
  <c r="K566" i="7"/>
  <c r="K564" i="7" s="1"/>
  <c r="Q566" i="7"/>
  <c r="Q564" i="7" s="1"/>
  <c r="W566" i="7"/>
  <c r="W564" i="7" s="1"/>
  <c r="D571" i="7"/>
  <c r="D569" i="7" s="1"/>
  <c r="J571" i="7"/>
  <c r="J569" i="7" s="1"/>
  <c r="P571" i="7"/>
  <c r="P569" i="7" s="1"/>
  <c r="V571" i="7"/>
  <c r="V569" i="7" s="1"/>
  <c r="I576" i="7"/>
  <c r="I574" i="7" s="1"/>
  <c r="O576" i="7"/>
  <c r="O574" i="7" s="1"/>
  <c r="U576" i="7"/>
  <c r="U574" i="7" s="1"/>
  <c r="AA576" i="7"/>
  <c r="AA574" i="7" s="1"/>
  <c r="H581" i="7"/>
  <c r="H579" i="7" s="1"/>
  <c r="N581" i="7"/>
  <c r="N579" i="7" s="1"/>
  <c r="T581" i="7"/>
  <c r="T579" i="7" s="1"/>
  <c r="Z581" i="7"/>
  <c r="Z579" i="7" s="1"/>
  <c r="G586" i="7"/>
  <c r="G584" i="7" s="1"/>
  <c r="M586" i="7"/>
  <c r="M584" i="7" s="1"/>
  <c r="S586" i="7"/>
  <c r="S584" i="7" s="1"/>
  <c r="Y586" i="7"/>
  <c r="Y584" i="7" s="1"/>
  <c r="F591" i="7"/>
  <c r="F589" i="7" s="1"/>
  <c r="L591" i="7"/>
  <c r="L589" i="7" s="1"/>
  <c r="R591" i="7"/>
  <c r="R589" i="7" s="1"/>
  <c r="X591" i="7"/>
  <c r="X589" i="7" s="1"/>
  <c r="E596" i="7"/>
  <c r="E594" i="7" s="1"/>
  <c r="K596" i="7"/>
  <c r="K594" i="7" s="1"/>
  <c r="Q596" i="7"/>
  <c r="Q594" i="7" s="1"/>
  <c r="W596" i="7"/>
  <c r="W594" i="7" s="1"/>
  <c r="D601" i="7"/>
  <c r="D599" i="7" s="1"/>
  <c r="J601" i="7"/>
  <c r="J599" i="7" s="1"/>
  <c r="P601" i="7"/>
  <c r="P599" i="7" s="1"/>
  <c r="V601" i="7"/>
  <c r="V599" i="7" s="1"/>
  <c r="I606" i="7"/>
  <c r="I604" i="7" s="1"/>
  <c r="O606" i="7"/>
  <c r="O604" i="7" s="1"/>
  <c r="U606" i="7"/>
  <c r="U604" i="7" s="1"/>
  <c r="AA606" i="7"/>
  <c r="AA604" i="7" s="1"/>
  <c r="H611" i="7"/>
  <c r="H609" i="7" s="1"/>
  <c r="N611" i="7"/>
  <c r="N609" i="7" s="1"/>
  <c r="T611" i="7"/>
  <c r="T609" i="7" s="1"/>
  <c r="Z611" i="7"/>
  <c r="Z609" i="7" s="1"/>
  <c r="G616" i="7"/>
  <c r="G614" i="7" s="1"/>
  <c r="M616" i="7"/>
  <c r="M614" i="7" s="1"/>
  <c r="S616" i="7"/>
  <c r="S614" i="7" s="1"/>
  <c r="Y616" i="7"/>
  <c r="Y614" i="7" s="1"/>
  <c r="F621" i="7"/>
  <c r="F619" i="7" s="1"/>
  <c r="L621" i="7"/>
  <c r="L619" i="7" s="1"/>
  <c r="R621" i="7"/>
  <c r="R619" i="7" s="1"/>
  <c r="X621" i="7"/>
  <c r="X619" i="7" s="1"/>
  <c r="E626" i="7"/>
  <c r="E624" i="7" s="1"/>
  <c r="K626" i="7"/>
  <c r="K624" i="7" s="1"/>
  <c r="Q626" i="7"/>
  <c r="Q624" i="7" s="1"/>
  <c r="W626" i="7"/>
  <c r="W624" i="7" s="1"/>
  <c r="D631" i="7"/>
  <c r="D629" i="7" s="1"/>
  <c r="J631" i="7"/>
  <c r="J629" i="7" s="1"/>
  <c r="P631" i="7"/>
  <c r="P629" i="7" s="1"/>
  <c r="V631" i="7"/>
  <c r="V629" i="7" s="1"/>
  <c r="I636" i="7"/>
  <c r="I634" i="7" s="1"/>
  <c r="O636" i="7"/>
  <c r="O634" i="7" s="1"/>
  <c r="U636" i="7"/>
  <c r="U634" i="7" s="1"/>
  <c r="AA636" i="7"/>
  <c r="AA634" i="7" s="1"/>
  <c r="E644" i="7"/>
  <c r="E643" i="7" s="1"/>
  <c r="I10" i="8"/>
  <c r="I8" i="8" s="1"/>
  <c r="O10" i="8"/>
  <c r="U10" i="8"/>
  <c r="AA10" i="8"/>
  <c r="I12" i="8"/>
  <c r="O12" i="8"/>
  <c r="U12" i="8"/>
  <c r="AA12" i="8"/>
  <c r="I13" i="8"/>
  <c r="O13" i="8"/>
  <c r="U13" i="8"/>
  <c r="AA13" i="8"/>
  <c r="H16" i="8"/>
  <c r="H14" i="8" s="1"/>
  <c r="N16" i="8"/>
  <c r="T16" i="8"/>
  <c r="Z16" i="8"/>
  <c r="H18" i="8"/>
  <c r="N18" i="8"/>
  <c r="T18" i="8"/>
  <c r="Z18" i="8"/>
  <c r="H19" i="8"/>
  <c r="N19" i="8"/>
  <c r="T19" i="8"/>
  <c r="Z19" i="8"/>
  <c r="G22" i="8"/>
  <c r="G20" i="8" s="1"/>
  <c r="M22" i="8"/>
  <c r="S22" i="8"/>
  <c r="Y22" i="8"/>
  <c r="G24" i="8"/>
  <c r="M24" i="8"/>
  <c r="S24" i="8"/>
  <c r="Y24" i="8"/>
  <c r="G25" i="8"/>
  <c r="M25" i="8"/>
  <c r="S25" i="8"/>
  <c r="Y25" i="8"/>
  <c r="F28" i="8"/>
  <c r="F26" i="8" s="1"/>
  <c r="L28" i="8"/>
  <c r="R28" i="8"/>
  <c r="X28" i="8"/>
  <c r="F30" i="8"/>
  <c r="L30" i="8"/>
  <c r="R30" i="8"/>
  <c r="X30" i="8"/>
  <c r="F31" i="8"/>
  <c r="L31" i="8"/>
  <c r="R31" i="8"/>
  <c r="X31" i="8"/>
  <c r="E34" i="8"/>
  <c r="E32" i="8" s="1"/>
  <c r="K34" i="8"/>
  <c r="Q34" i="8"/>
  <c r="W34" i="8"/>
  <c r="E36" i="8"/>
  <c r="K36" i="8"/>
  <c r="Q36" i="8"/>
  <c r="W36" i="8"/>
  <c r="E37" i="8"/>
  <c r="K37" i="8"/>
  <c r="Q37" i="8"/>
  <c r="W37" i="8"/>
  <c r="D40" i="8"/>
  <c r="D38" i="8" s="1"/>
  <c r="J40" i="8"/>
  <c r="P40" i="8"/>
  <c r="V40" i="8"/>
  <c r="D42" i="8"/>
  <c r="J42" i="8"/>
  <c r="P42" i="8"/>
  <c r="V42" i="8"/>
  <c r="D43" i="8"/>
  <c r="J43" i="8"/>
  <c r="P43" i="8"/>
  <c r="V43" i="8"/>
  <c r="I46" i="8"/>
  <c r="I44" i="8" s="1"/>
  <c r="O46" i="8"/>
  <c r="U46" i="8"/>
  <c r="AA46" i="8"/>
  <c r="I48" i="8"/>
  <c r="O48" i="8"/>
  <c r="U48" i="8"/>
  <c r="AA48" i="8"/>
  <c r="I49" i="8"/>
  <c r="O49" i="8"/>
  <c r="U49" i="8"/>
  <c r="AA49" i="8"/>
  <c r="H52" i="8"/>
  <c r="H50" i="8" s="1"/>
  <c r="N52" i="8"/>
  <c r="T52" i="8"/>
  <c r="Z52" i="8"/>
  <c r="H54" i="8"/>
  <c r="N54" i="8"/>
  <c r="T54" i="8"/>
  <c r="Z54" i="8"/>
  <c r="H55" i="8"/>
  <c r="N55" i="8"/>
  <c r="T55" i="8"/>
  <c r="Z55" i="8"/>
  <c r="G58" i="8"/>
  <c r="G56" i="8" s="1"/>
  <c r="M58" i="8"/>
  <c r="S58" i="8"/>
  <c r="Y58" i="8"/>
  <c r="G60" i="8"/>
  <c r="M60" i="8"/>
  <c r="S60" i="8"/>
  <c r="Y60" i="8"/>
  <c r="G61" i="8"/>
  <c r="M61" i="8"/>
  <c r="S61" i="8"/>
  <c r="Y61" i="8"/>
  <c r="F64" i="8"/>
  <c r="F62" i="8" s="1"/>
  <c r="L64" i="8"/>
  <c r="R64" i="8"/>
  <c r="X64" i="8"/>
  <c r="F66" i="8"/>
  <c r="L66" i="8"/>
  <c r="R66" i="8"/>
  <c r="X66" i="8"/>
  <c r="F67" i="8"/>
  <c r="L67" i="8"/>
  <c r="R67" i="8"/>
  <c r="X67" i="8"/>
  <c r="E70" i="8"/>
  <c r="E68" i="8" s="1"/>
  <c r="K70" i="8"/>
  <c r="Q70" i="8"/>
  <c r="W70" i="8"/>
  <c r="E72" i="8"/>
  <c r="K72" i="8"/>
  <c r="Q72" i="8"/>
  <c r="W72" i="8"/>
  <c r="E73" i="8"/>
  <c r="K73" i="8"/>
  <c r="Q73" i="8"/>
  <c r="W73" i="8"/>
  <c r="D76" i="8"/>
  <c r="D74" i="8" s="1"/>
  <c r="J76" i="8"/>
  <c r="P76" i="8"/>
  <c r="V76" i="8"/>
  <c r="D78" i="8"/>
  <c r="J78" i="8"/>
  <c r="P78" i="8"/>
  <c r="V78" i="8"/>
  <c r="D79" i="8"/>
  <c r="J79" i="8"/>
  <c r="P79" i="8"/>
  <c r="V79" i="8"/>
  <c r="I82" i="8"/>
  <c r="I80" i="8" s="1"/>
  <c r="O82" i="8"/>
  <c r="U82" i="8"/>
  <c r="AA82" i="8"/>
  <c r="I84" i="8"/>
  <c r="O84" i="8"/>
  <c r="U84" i="8"/>
  <c r="AA84" i="8"/>
  <c r="I85" i="8"/>
  <c r="O85" i="8"/>
  <c r="U85" i="8"/>
  <c r="AA85" i="8"/>
  <c r="H88" i="8"/>
  <c r="H86" i="8" s="1"/>
  <c r="N88" i="8"/>
  <c r="T88" i="8"/>
  <c r="Z88" i="8"/>
  <c r="H90" i="8"/>
  <c r="N90" i="8"/>
  <c r="T90" i="8"/>
  <c r="Z90" i="8"/>
  <c r="H91" i="8"/>
  <c r="N91" i="8"/>
  <c r="T91" i="8"/>
  <c r="Z91" i="8"/>
  <c r="G94" i="8"/>
  <c r="G92" i="8" s="1"/>
  <c r="M94" i="8"/>
  <c r="S94" i="8"/>
  <c r="Y94" i="8"/>
  <c r="G96" i="8"/>
  <c r="M96" i="8"/>
  <c r="S96" i="8"/>
  <c r="Y96" i="8"/>
  <c r="G97" i="8"/>
  <c r="M97" i="8"/>
  <c r="S97" i="8"/>
  <c r="Y97" i="8"/>
  <c r="F100" i="8"/>
  <c r="F98" i="8" s="1"/>
  <c r="L100" i="8"/>
  <c r="R100" i="8"/>
  <c r="X100" i="8"/>
  <c r="F102" i="8"/>
  <c r="L102" i="8"/>
  <c r="R102" i="8"/>
  <c r="X102" i="8"/>
  <c r="F103" i="8"/>
  <c r="L103" i="8"/>
  <c r="R103" i="8"/>
  <c r="X103" i="8"/>
  <c r="E106" i="8"/>
  <c r="E104" i="8" s="1"/>
  <c r="K106" i="8"/>
  <c r="Q106" i="8"/>
  <c r="W106" i="8"/>
  <c r="E108" i="8"/>
  <c r="K108" i="8"/>
  <c r="Q108" i="8"/>
  <c r="W108" i="8"/>
  <c r="E109" i="8"/>
  <c r="K109" i="8"/>
  <c r="Q109" i="8"/>
  <c r="W109" i="8"/>
  <c r="D112" i="8"/>
  <c r="D110" i="8" s="1"/>
  <c r="J112" i="8"/>
  <c r="P112" i="8"/>
  <c r="V112" i="8"/>
  <c r="D114" i="8"/>
  <c r="J114" i="8"/>
  <c r="P114" i="8"/>
  <c r="V114" i="8"/>
  <c r="D115" i="8"/>
  <c r="J115" i="8"/>
  <c r="P115" i="8"/>
  <c r="V115" i="8"/>
  <c r="I118" i="8"/>
  <c r="I116" i="8" s="1"/>
  <c r="O118" i="8"/>
  <c r="U118" i="8"/>
  <c r="AA118" i="8"/>
  <c r="I120" i="8"/>
  <c r="O120" i="8"/>
  <c r="U120" i="8"/>
  <c r="AA120" i="8"/>
  <c r="I121" i="8"/>
  <c r="O121" i="8"/>
  <c r="U121" i="8"/>
  <c r="AA121" i="8"/>
  <c r="H124" i="8"/>
  <c r="H122" i="8" s="1"/>
  <c r="N124" i="8"/>
  <c r="T124" i="8"/>
  <c r="Z124" i="8"/>
  <c r="H126" i="8"/>
  <c r="N126" i="8"/>
  <c r="T126" i="8"/>
  <c r="Z126" i="8"/>
  <c r="H127" i="8"/>
  <c r="N127" i="8"/>
  <c r="T127" i="8"/>
  <c r="Z127" i="8"/>
  <c r="G130" i="8"/>
  <c r="G128" i="8" s="1"/>
  <c r="M130" i="8"/>
  <c r="S130" i="8"/>
  <c r="Y130" i="8"/>
  <c r="G132" i="8"/>
  <c r="M132" i="8"/>
  <c r="S132" i="8"/>
  <c r="Y132" i="8"/>
  <c r="G133" i="8"/>
  <c r="M133" i="8"/>
  <c r="S133" i="8"/>
  <c r="Y133" i="8"/>
  <c r="F136" i="8"/>
  <c r="F134" i="8" s="1"/>
  <c r="L136" i="8"/>
  <c r="R136" i="8"/>
  <c r="X136" i="8"/>
  <c r="F138" i="8"/>
  <c r="L138" i="8"/>
  <c r="R138" i="8"/>
  <c r="X138" i="8"/>
  <c r="F139" i="8"/>
  <c r="L139" i="8"/>
  <c r="R139" i="8"/>
  <c r="X139" i="8"/>
  <c r="E142" i="8"/>
  <c r="E140" i="8" s="1"/>
  <c r="K142" i="8"/>
  <c r="Q142" i="8"/>
  <c r="W142" i="8"/>
  <c r="E144" i="8"/>
  <c r="K144" i="8"/>
  <c r="Q144" i="8"/>
  <c r="W144" i="8"/>
  <c r="E145" i="8"/>
  <c r="K145" i="8"/>
  <c r="Q145" i="8"/>
  <c r="W145" i="8"/>
  <c r="D148" i="8"/>
  <c r="D146" i="8" s="1"/>
  <c r="J148" i="8"/>
  <c r="P148" i="8"/>
  <c r="V148" i="8"/>
  <c r="D150" i="8"/>
  <c r="J150" i="8"/>
  <c r="P150" i="8"/>
  <c r="V150" i="8"/>
  <c r="D151" i="8"/>
  <c r="J151" i="8"/>
  <c r="P151" i="8"/>
  <c r="V151" i="8"/>
  <c r="I154" i="8"/>
  <c r="I152" i="8" s="1"/>
  <c r="O154" i="8"/>
  <c r="U154" i="8"/>
  <c r="AA154" i="8"/>
  <c r="I156" i="8"/>
  <c r="O156" i="8"/>
  <c r="U156" i="8"/>
  <c r="AA156" i="8"/>
  <c r="I157" i="8"/>
  <c r="O157" i="8"/>
  <c r="U157" i="8"/>
  <c r="AA157" i="8"/>
  <c r="H160" i="8"/>
  <c r="H158" i="8" s="1"/>
  <c r="N160" i="8"/>
  <c r="T160" i="8"/>
  <c r="Z160" i="8"/>
  <c r="H162" i="8"/>
  <c r="N162" i="8"/>
  <c r="T162" i="8"/>
  <c r="Z162" i="8"/>
  <c r="H163" i="8"/>
  <c r="N163" i="8"/>
  <c r="T163" i="8"/>
  <c r="Z163" i="8"/>
  <c r="G166" i="8"/>
  <c r="G164" i="8" s="1"/>
  <c r="M166" i="8"/>
  <c r="S166" i="8"/>
  <c r="Y166" i="8"/>
  <c r="G168" i="8"/>
  <c r="M168" i="8"/>
  <c r="S168" i="8"/>
  <c r="Y168" i="8"/>
  <c r="G169" i="8"/>
  <c r="M169" i="8"/>
  <c r="S169" i="8"/>
  <c r="Y169" i="8"/>
  <c r="F172" i="8"/>
  <c r="F170" i="8" s="1"/>
  <c r="L172" i="8"/>
  <c r="R172" i="8"/>
  <c r="X172" i="8"/>
  <c r="F174" i="8"/>
  <c r="L174" i="8"/>
  <c r="R174" i="8"/>
  <c r="X174" i="8"/>
  <c r="F175" i="8"/>
  <c r="L175" i="8"/>
  <c r="R175" i="8"/>
  <c r="X175" i="8"/>
  <c r="E178" i="8"/>
  <c r="E176" i="8" s="1"/>
  <c r="K178" i="8"/>
  <c r="Q178" i="8"/>
  <c r="W178" i="8"/>
  <c r="E180" i="8"/>
  <c r="K180" i="8"/>
  <c r="Q180" i="8"/>
  <c r="W180" i="8"/>
  <c r="E181" i="8"/>
  <c r="K181" i="8"/>
  <c r="Q181" i="8"/>
  <c r="W181" i="8"/>
  <c r="D184" i="8"/>
  <c r="D182" i="8" s="1"/>
  <c r="J184" i="8"/>
  <c r="P184" i="8"/>
  <c r="V184" i="8"/>
  <c r="D186" i="8"/>
  <c r="J186" i="8"/>
  <c r="P186" i="8"/>
  <c r="V186" i="8"/>
  <c r="D187" i="8"/>
  <c r="J187" i="8"/>
  <c r="P187" i="8"/>
  <c r="V187" i="8"/>
  <c r="I190" i="8"/>
  <c r="I188" i="8" s="1"/>
  <c r="O190" i="8"/>
  <c r="U190" i="8"/>
  <c r="AA190" i="8"/>
  <c r="I192" i="8"/>
  <c r="O192" i="8"/>
  <c r="U192" i="8"/>
  <c r="AA192" i="8"/>
  <c r="I193" i="8"/>
  <c r="O193" i="8"/>
  <c r="U193" i="8"/>
  <c r="AA193" i="8"/>
  <c r="I9" i="9"/>
  <c r="I7" i="9" s="1"/>
  <c r="O9" i="9"/>
  <c r="U9" i="9"/>
  <c r="AA9" i="9"/>
  <c r="I11" i="9"/>
  <c r="O11" i="9"/>
  <c r="U11" i="9"/>
  <c r="AA11" i="9"/>
  <c r="H14" i="9"/>
  <c r="N14" i="9"/>
  <c r="N12" i="9" s="1"/>
  <c r="T14" i="9"/>
  <c r="Z14" i="9"/>
  <c r="H16" i="9"/>
  <c r="N16" i="9"/>
  <c r="T16" i="9"/>
  <c r="Z16" i="9"/>
  <c r="G19" i="9"/>
  <c r="G17" i="9" s="1"/>
  <c r="M19" i="9"/>
  <c r="S19" i="9"/>
  <c r="S17" i="9" s="1"/>
  <c r="Y19" i="9"/>
  <c r="G21" i="9"/>
  <c r="M21" i="9"/>
  <c r="S21" i="9"/>
  <c r="Y21" i="9"/>
  <c r="F24" i="9"/>
  <c r="F22" i="9" s="1"/>
  <c r="L24" i="9"/>
  <c r="R24" i="9"/>
  <c r="X24" i="9"/>
  <c r="X22" i="9" s="1"/>
  <c r="F26" i="9"/>
  <c r="L26" i="9"/>
  <c r="R26" i="9"/>
  <c r="X26" i="9"/>
  <c r="E29" i="9"/>
  <c r="K29" i="9"/>
  <c r="K27" i="9" s="1"/>
  <c r="Q29" i="9"/>
  <c r="Q27" i="9" s="1"/>
  <c r="W29" i="9"/>
  <c r="E31" i="9"/>
  <c r="K31" i="9"/>
  <c r="Q31" i="9"/>
  <c r="W31" i="9"/>
  <c r="D34" i="9"/>
  <c r="D32" i="9" s="1"/>
  <c r="J34" i="9"/>
  <c r="P34" i="9"/>
  <c r="P32" i="9" s="1"/>
  <c r="V34" i="9"/>
  <c r="D36" i="9"/>
  <c r="J36" i="9"/>
  <c r="P36" i="9"/>
  <c r="V36" i="9"/>
  <c r="I39" i="9"/>
  <c r="I37" i="9" s="1"/>
  <c r="O39" i="9"/>
  <c r="U39" i="9"/>
  <c r="AA39" i="9"/>
  <c r="AA37" i="9" s="1"/>
  <c r="I41" i="9"/>
  <c r="O41" i="9"/>
  <c r="U41" i="9"/>
  <c r="AA41" i="9"/>
  <c r="H44" i="9"/>
  <c r="N44" i="9"/>
  <c r="N42" i="9" s="1"/>
  <c r="T44" i="9"/>
  <c r="T42" i="9" s="1"/>
  <c r="Z44" i="9"/>
  <c r="H46" i="9"/>
  <c r="N46" i="9"/>
  <c r="T46" i="9"/>
  <c r="Z46" i="9"/>
  <c r="G49" i="9"/>
  <c r="G47" i="9" s="1"/>
  <c r="M49" i="9"/>
  <c r="S49" i="9"/>
  <c r="S47" i="9" s="1"/>
  <c r="Y49" i="9"/>
  <c r="G51" i="9"/>
  <c r="M51" i="9"/>
  <c r="S51" i="9"/>
  <c r="Y51" i="9"/>
  <c r="F54" i="9"/>
  <c r="F52" i="9" s="1"/>
  <c r="L54" i="9"/>
  <c r="R54" i="9"/>
  <c r="X54" i="9"/>
  <c r="X52" i="9" s="1"/>
  <c r="F56" i="9"/>
  <c r="L56" i="9"/>
  <c r="R56" i="9"/>
  <c r="X56" i="9"/>
  <c r="E59" i="9"/>
  <c r="K59" i="9"/>
  <c r="K57" i="9" s="1"/>
  <c r="Q59" i="9"/>
  <c r="Q57" i="9" s="1"/>
  <c r="W59" i="9"/>
  <c r="E61" i="9"/>
  <c r="K61" i="9"/>
  <c r="Q61" i="9"/>
  <c r="W61" i="9"/>
  <c r="D64" i="9"/>
  <c r="D62" i="9" s="1"/>
  <c r="J64" i="9"/>
  <c r="P64" i="9"/>
  <c r="P62" i="9" s="1"/>
  <c r="V64" i="9"/>
  <c r="D66" i="9"/>
  <c r="J66" i="9"/>
  <c r="P66" i="9"/>
  <c r="V66" i="9"/>
  <c r="I69" i="9"/>
  <c r="I67" i="9" s="1"/>
  <c r="O69" i="9"/>
  <c r="U69" i="9"/>
  <c r="AA69" i="9"/>
  <c r="AA67" i="9" s="1"/>
  <c r="I71" i="9"/>
  <c r="O71" i="9"/>
  <c r="U71" i="9"/>
  <c r="AA71" i="9"/>
  <c r="H74" i="9"/>
  <c r="N74" i="9"/>
  <c r="N72" i="9" s="1"/>
  <c r="T74" i="9"/>
  <c r="T72" i="9" s="1"/>
  <c r="Z74" i="9"/>
  <c r="H76" i="9"/>
  <c r="N76" i="9"/>
  <c r="T76" i="9"/>
  <c r="Z76" i="9"/>
  <c r="G79" i="9"/>
  <c r="G77" i="9" s="1"/>
  <c r="M79" i="9"/>
  <c r="S79" i="9"/>
  <c r="S77" i="9" s="1"/>
  <c r="Y79" i="9"/>
  <c r="G81" i="9"/>
  <c r="M81" i="9"/>
  <c r="S81" i="9"/>
  <c r="Y81" i="9"/>
  <c r="F84" i="9"/>
  <c r="F82" i="9" s="1"/>
  <c r="L84" i="9"/>
  <c r="R84" i="9"/>
  <c r="X84" i="9"/>
  <c r="X82" i="9" s="1"/>
  <c r="F86" i="9"/>
  <c r="L86" i="9"/>
  <c r="R86" i="9"/>
  <c r="X86" i="9"/>
  <c r="E89" i="9"/>
  <c r="K89" i="9"/>
  <c r="K87" i="9" s="1"/>
  <c r="Q89" i="9"/>
  <c r="Q87" i="9" s="1"/>
  <c r="W89" i="9"/>
  <c r="E91" i="9"/>
  <c r="K91" i="9"/>
  <c r="Q91" i="9"/>
  <c r="W91" i="9"/>
  <c r="D94" i="9"/>
  <c r="D92" i="9" s="1"/>
  <c r="J94" i="9"/>
  <c r="P94" i="9"/>
  <c r="P92" i="9" s="1"/>
  <c r="V94" i="9"/>
  <c r="D96" i="9"/>
  <c r="J96" i="9"/>
  <c r="P96" i="9"/>
  <c r="V96" i="9"/>
  <c r="I99" i="9"/>
  <c r="I97" i="9" s="1"/>
  <c r="O99" i="9"/>
  <c r="U99" i="9"/>
  <c r="AA99" i="9"/>
  <c r="AA97" i="9" s="1"/>
  <c r="I101" i="9"/>
  <c r="O101" i="9"/>
  <c r="U101" i="9"/>
  <c r="AA101" i="9"/>
  <c r="H104" i="9"/>
  <c r="N104" i="9"/>
  <c r="N102" i="9" s="1"/>
  <c r="T104" i="9"/>
  <c r="T102" i="9" s="1"/>
  <c r="Z104" i="9"/>
  <c r="H106" i="9"/>
  <c r="N106" i="9"/>
  <c r="T106" i="9"/>
  <c r="Z106" i="9"/>
  <c r="G109" i="9"/>
  <c r="G107" i="9" s="1"/>
  <c r="M109" i="9"/>
  <c r="S109" i="9"/>
  <c r="S107" i="9" s="1"/>
  <c r="Y109" i="9"/>
  <c r="G111" i="9"/>
  <c r="M111" i="9"/>
  <c r="S111" i="9"/>
  <c r="Y111" i="9"/>
  <c r="F114" i="9"/>
  <c r="F112" i="9" s="1"/>
  <c r="L114" i="9"/>
  <c r="R114" i="9"/>
  <c r="X114" i="9"/>
  <c r="X112" i="9" s="1"/>
  <c r="F116" i="9"/>
  <c r="L116" i="9"/>
  <c r="R116" i="9"/>
  <c r="X116" i="9"/>
  <c r="E119" i="9"/>
  <c r="K119" i="9"/>
  <c r="K117" i="9" s="1"/>
  <c r="Q119" i="9"/>
  <c r="Q117" i="9" s="1"/>
  <c r="W119" i="9"/>
  <c r="E121" i="9"/>
  <c r="K121" i="9"/>
  <c r="Q121" i="9"/>
  <c r="W121" i="9"/>
  <c r="D124" i="9"/>
  <c r="D122" i="9" s="1"/>
  <c r="J124" i="9"/>
  <c r="P124" i="9"/>
  <c r="P122" i="9" s="1"/>
  <c r="V124" i="9"/>
  <c r="D126" i="9"/>
  <c r="J126" i="9"/>
  <c r="P126" i="9"/>
  <c r="V126" i="9"/>
  <c r="I129" i="9"/>
  <c r="I127" i="9" s="1"/>
  <c r="O129" i="9"/>
  <c r="U129" i="9"/>
  <c r="AA129" i="9"/>
  <c r="AA127" i="9" s="1"/>
  <c r="I131" i="9"/>
  <c r="O131" i="9"/>
  <c r="U131" i="9"/>
  <c r="AA131" i="9"/>
  <c r="H134" i="9"/>
  <c r="N134" i="9"/>
  <c r="N132" i="9" s="1"/>
  <c r="T134" i="9"/>
  <c r="T132" i="9" s="1"/>
  <c r="Z134" i="9"/>
  <c r="H136" i="9"/>
  <c r="N136" i="9"/>
  <c r="T136" i="9"/>
  <c r="Z136" i="9"/>
  <c r="G139" i="9"/>
  <c r="G137" i="9" s="1"/>
  <c r="M139" i="9"/>
  <c r="S139" i="9"/>
  <c r="S137" i="9" s="1"/>
  <c r="Y139" i="9"/>
  <c r="G141" i="9"/>
  <c r="M141" i="9"/>
  <c r="S141" i="9"/>
  <c r="Y141" i="9"/>
  <c r="F144" i="9"/>
  <c r="F142" i="9" s="1"/>
  <c r="L144" i="9"/>
  <c r="R144" i="9"/>
  <c r="X144" i="9"/>
  <c r="X142" i="9" s="1"/>
  <c r="F146" i="9"/>
  <c r="L146" i="9"/>
  <c r="R146" i="9"/>
  <c r="X146" i="9"/>
  <c r="E149" i="9"/>
  <c r="K149" i="9"/>
  <c r="K147" i="9" s="1"/>
  <c r="Q149" i="9"/>
  <c r="Q147" i="9" s="1"/>
  <c r="W149" i="9"/>
  <c r="E151" i="9"/>
  <c r="K151" i="9"/>
  <c r="Q151" i="9"/>
  <c r="W151" i="9"/>
  <c r="D154" i="9"/>
  <c r="D152" i="9" s="1"/>
  <c r="J154" i="9"/>
  <c r="P154" i="9"/>
  <c r="P152" i="9" s="1"/>
  <c r="V154" i="9"/>
  <c r="D156" i="9"/>
  <c r="J156" i="9"/>
  <c r="P156" i="9"/>
  <c r="V156" i="9"/>
  <c r="I159" i="9"/>
  <c r="I157" i="9" s="1"/>
  <c r="O159" i="9"/>
  <c r="U159" i="9"/>
  <c r="AA159" i="9"/>
  <c r="AA157" i="9" s="1"/>
  <c r="I161" i="9"/>
  <c r="O161" i="9"/>
  <c r="U161" i="9"/>
  <c r="AA161" i="9"/>
  <c r="H168" i="9"/>
  <c r="N168" i="9"/>
  <c r="N166" i="9" s="1"/>
  <c r="T168" i="9"/>
  <c r="T166" i="9" s="1"/>
  <c r="Z168" i="9"/>
  <c r="H170" i="9"/>
  <c r="N170" i="9"/>
  <c r="T170" i="9"/>
  <c r="Z170" i="9"/>
  <c r="G173" i="9"/>
  <c r="G171" i="9" s="1"/>
  <c r="M173" i="9"/>
  <c r="S173" i="9"/>
  <c r="S171" i="9" s="1"/>
  <c r="Y173" i="9"/>
  <c r="G175" i="9"/>
  <c r="M175" i="9"/>
  <c r="S175" i="9"/>
  <c r="Y175" i="9"/>
  <c r="F178" i="9"/>
  <c r="F176" i="9" s="1"/>
  <c r="L178" i="9"/>
  <c r="R178" i="9"/>
  <c r="X178" i="9"/>
  <c r="X176" i="9" s="1"/>
  <c r="F180" i="9"/>
  <c r="L180" i="9"/>
  <c r="R180" i="9"/>
  <c r="X180" i="9"/>
  <c r="E183" i="9"/>
  <c r="K183" i="9"/>
  <c r="K181" i="9" s="1"/>
  <c r="Q183" i="9"/>
  <c r="Q181" i="9" s="1"/>
  <c r="W183" i="9"/>
  <c r="E185" i="9"/>
  <c r="K185" i="9"/>
  <c r="Q185" i="9"/>
  <c r="W185" i="9"/>
  <c r="D188" i="9"/>
  <c r="D186" i="9" s="1"/>
  <c r="J188" i="9"/>
  <c r="P188" i="9"/>
  <c r="P186" i="9" s="1"/>
  <c r="V188" i="9"/>
  <c r="D190" i="9"/>
  <c r="J190" i="9"/>
  <c r="P190" i="9"/>
  <c r="V190" i="9"/>
  <c r="I193" i="9"/>
  <c r="I191" i="9" s="1"/>
  <c r="O193" i="9"/>
  <c r="U193" i="9"/>
  <c r="AA193" i="9"/>
  <c r="AA191" i="9" s="1"/>
  <c r="I195" i="9"/>
  <c r="O195" i="9"/>
  <c r="U195" i="9"/>
  <c r="AA195" i="9"/>
  <c r="H198" i="9"/>
  <c r="N198" i="9"/>
  <c r="N196" i="9" s="1"/>
  <c r="T198" i="9"/>
  <c r="T196" i="9" s="1"/>
  <c r="Z198" i="9"/>
  <c r="H200" i="9"/>
  <c r="N200" i="9"/>
  <c r="T200" i="9"/>
  <c r="Z200" i="9"/>
  <c r="G203" i="9"/>
  <c r="G201" i="9" s="1"/>
  <c r="M203" i="9"/>
  <c r="S203" i="9"/>
  <c r="S201" i="9" s="1"/>
  <c r="Y203" i="9"/>
  <c r="G205" i="9"/>
  <c r="M205" i="9"/>
  <c r="S205" i="9"/>
  <c r="Y205" i="9"/>
  <c r="F208" i="9"/>
  <c r="F206" i="9" s="1"/>
  <c r="L208" i="9"/>
  <c r="R208" i="9"/>
  <c r="X208" i="9"/>
  <c r="X206" i="9" s="1"/>
  <c r="F210" i="9"/>
  <c r="L210" i="9"/>
  <c r="R210" i="9"/>
  <c r="X210" i="9"/>
  <c r="E213" i="9"/>
  <c r="K213" i="9"/>
  <c r="K211" i="9" s="1"/>
  <c r="Q213" i="9"/>
  <c r="Q211" i="9" s="1"/>
  <c r="W213" i="9"/>
  <c r="E215" i="9"/>
  <c r="K215" i="9"/>
  <c r="Q215" i="9"/>
  <c r="W215" i="9"/>
  <c r="D218" i="9"/>
  <c r="D216" i="9" s="1"/>
  <c r="J218" i="9"/>
  <c r="P218" i="9"/>
  <c r="P216" i="9" s="1"/>
  <c r="V218" i="9"/>
  <c r="D220" i="9"/>
  <c r="J220" i="9"/>
  <c r="P220" i="9"/>
  <c r="V220" i="9"/>
  <c r="I223" i="9"/>
  <c r="I221" i="9" s="1"/>
  <c r="O223" i="9"/>
  <c r="U223" i="9"/>
  <c r="AA223" i="9"/>
  <c r="AA221" i="9" s="1"/>
  <c r="I225" i="9"/>
  <c r="O225" i="9"/>
  <c r="U225" i="9"/>
  <c r="AA225" i="9"/>
  <c r="H228" i="9"/>
  <c r="N228" i="9"/>
  <c r="N226" i="9" s="1"/>
  <c r="T228" i="9"/>
  <c r="T226" i="9" s="1"/>
  <c r="Z228" i="9"/>
  <c r="H230" i="9"/>
  <c r="N230" i="9"/>
  <c r="T230" i="9"/>
  <c r="Z230" i="9"/>
  <c r="G233" i="9"/>
  <c r="G231" i="9" s="1"/>
  <c r="M233" i="9"/>
  <c r="S233" i="9"/>
  <c r="S231" i="9" s="1"/>
  <c r="Y233" i="9"/>
  <c r="G235" i="9"/>
  <c r="M235" i="9"/>
  <c r="S235" i="9"/>
  <c r="Y235" i="9"/>
  <c r="F238" i="9"/>
  <c r="F236" i="9" s="1"/>
  <c r="L238" i="9"/>
  <c r="R238" i="9"/>
  <c r="X238" i="9"/>
  <c r="X236" i="9" s="1"/>
  <c r="F240" i="9"/>
  <c r="L240" i="9"/>
  <c r="R240" i="9"/>
  <c r="X240" i="9"/>
  <c r="E243" i="9"/>
  <c r="K243" i="9"/>
  <c r="K241" i="9" s="1"/>
  <c r="Q243" i="9"/>
  <c r="Q241" i="9" s="1"/>
  <c r="W243" i="9"/>
  <c r="E245" i="9"/>
  <c r="K245" i="9"/>
  <c r="Q245" i="9"/>
  <c r="W245" i="9"/>
  <c r="D248" i="9"/>
  <c r="D246" i="9" s="1"/>
  <c r="J248" i="9"/>
  <c r="P248" i="9"/>
  <c r="P246" i="9" s="1"/>
  <c r="V248" i="9"/>
  <c r="D250" i="9"/>
  <c r="J250" i="9"/>
  <c r="P250" i="9"/>
  <c r="V250" i="9"/>
  <c r="I253" i="9"/>
  <c r="I251" i="9" s="1"/>
  <c r="O253" i="9"/>
  <c r="U253" i="9"/>
  <c r="AA253" i="9"/>
  <c r="AA251" i="9" s="1"/>
  <c r="I255" i="9"/>
  <c r="O255" i="9"/>
  <c r="U255" i="9"/>
  <c r="AA255" i="9"/>
  <c r="H258" i="9"/>
  <c r="N258" i="9"/>
  <c r="N256" i="9" s="1"/>
  <c r="T258" i="9"/>
  <c r="T256" i="9" s="1"/>
  <c r="Z258" i="9"/>
  <c r="H260" i="9"/>
  <c r="N260" i="9"/>
  <c r="T260" i="9"/>
  <c r="Z260" i="9"/>
  <c r="G263" i="9"/>
  <c r="G261" i="9" s="1"/>
  <c r="M263" i="9"/>
  <c r="S263" i="9"/>
  <c r="S261" i="9" s="1"/>
  <c r="Y263" i="9"/>
  <c r="G265" i="9"/>
  <c r="M265" i="9"/>
  <c r="S265" i="9"/>
  <c r="Y265" i="9"/>
  <c r="F268" i="9"/>
  <c r="F266" i="9" s="1"/>
  <c r="L268" i="9"/>
  <c r="R268" i="9"/>
  <c r="X268" i="9"/>
  <c r="X266" i="9" s="1"/>
  <c r="F270" i="9"/>
  <c r="L270" i="9"/>
  <c r="R270" i="9"/>
  <c r="X270" i="9"/>
  <c r="E273" i="9"/>
  <c r="K273" i="9"/>
  <c r="K271" i="9" s="1"/>
  <c r="Q273" i="9"/>
  <c r="Q271" i="9" s="1"/>
  <c r="W273" i="9"/>
  <c r="E275" i="9"/>
  <c r="K275" i="9"/>
  <c r="Q275" i="9"/>
  <c r="W275" i="9"/>
  <c r="D278" i="9"/>
  <c r="D276" i="9" s="1"/>
  <c r="J278" i="9"/>
  <c r="P278" i="9"/>
  <c r="P276" i="9" s="1"/>
  <c r="V278" i="9"/>
  <c r="D280" i="9"/>
  <c r="J280" i="9"/>
  <c r="P280" i="9"/>
  <c r="V280" i="9"/>
  <c r="I283" i="9"/>
  <c r="I281" i="9" s="1"/>
  <c r="O283" i="9"/>
  <c r="U283" i="9"/>
  <c r="AA283" i="9"/>
  <c r="AA281" i="9" s="1"/>
  <c r="I285" i="9"/>
  <c r="O285" i="9"/>
  <c r="U285" i="9"/>
  <c r="AA285" i="9"/>
  <c r="H288" i="9"/>
  <c r="N288" i="9"/>
  <c r="N286" i="9" s="1"/>
  <c r="T288" i="9"/>
  <c r="T286" i="9" s="1"/>
  <c r="Z288" i="9"/>
  <c r="H290" i="9"/>
  <c r="N290" i="9"/>
  <c r="T290" i="9"/>
  <c r="Z290" i="9"/>
  <c r="G293" i="9"/>
  <c r="G291" i="9" s="1"/>
  <c r="M293" i="9"/>
  <c r="S293" i="9"/>
  <c r="S291" i="9" s="1"/>
  <c r="Y293" i="9"/>
  <c r="G295" i="9"/>
  <c r="M295" i="9"/>
  <c r="S295" i="9"/>
  <c r="Y295" i="9"/>
  <c r="F298" i="9"/>
  <c r="F296" i="9" s="1"/>
  <c r="L298" i="9"/>
  <c r="R298" i="9"/>
  <c r="X298" i="9"/>
  <c r="X296" i="9" s="1"/>
  <c r="F300" i="9"/>
  <c r="L300" i="9"/>
  <c r="R300" i="9"/>
  <c r="X300" i="9"/>
  <c r="E303" i="9"/>
  <c r="K303" i="9"/>
  <c r="K301" i="9" s="1"/>
  <c r="Q303" i="9"/>
  <c r="Q301" i="9" s="1"/>
  <c r="W303" i="9"/>
  <c r="E305" i="9"/>
  <c r="K305" i="9"/>
  <c r="Q305" i="9"/>
  <c r="W305" i="9"/>
  <c r="D308" i="9"/>
  <c r="D306" i="9" s="1"/>
  <c r="J308" i="9"/>
  <c r="P308" i="9"/>
  <c r="P306" i="9" s="1"/>
  <c r="V308" i="9"/>
  <c r="D310" i="9"/>
  <c r="J310" i="9"/>
  <c r="P310" i="9"/>
  <c r="V310" i="9"/>
  <c r="I313" i="9"/>
  <c r="I311" i="9" s="1"/>
  <c r="O313" i="9"/>
  <c r="U313" i="9"/>
  <c r="AA313" i="9"/>
  <c r="AA311" i="9" s="1"/>
  <c r="I315" i="9"/>
  <c r="O315" i="9"/>
  <c r="U315" i="9"/>
  <c r="AA315" i="9"/>
  <c r="H318" i="9"/>
  <c r="N318" i="9"/>
  <c r="N316" i="9" s="1"/>
  <c r="T318" i="9"/>
  <c r="T316" i="9" s="1"/>
  <c r="Z318" i="9"/>
  <c r="H320" i="9"/>
  <c r="N320" i="9"/>
  <c r="T320" i="9"/>
  <c r="Z320" i="9"/>
  <c r="G327" i="9"/>
  <c r="G325" i="9" s="1"/>
  <c r="M327" i="9"/>
  <c r="S327" i="9"/>
  <c r="S325" i="9" s="1"/>
  <c r="Y327" i="9"/>
  <c r="G329" i="9"/>
  <c r="M329" i="9"/>
  <c r="S329" i="9"/>
  <c r="Y329" i="9"/>
  <c r="F332" i="9"/>
  <c r="F330" i="9" s="1"/>
  <c r="L332" i="9"/>
  <c r="R332" i="9"/>
  <c r="X332" i="9"/>
  <c r="X330" i="9" s="1"/>
  <c r="F334" i="9"/>
  <c r="L334" i="9"/>
  <c r="R334" i="9"/>
  <c r="X334" i="9"/>
  <c r="E337" i="9"/>
  <c r="K337" i="9"/>
  <c r="K335" i="9" s="1"/>
  <c r="Q337" i="9"/>
  <c r="Q335" i="9" s="1"/>
  <c r="W337" i="9"/>
  <c r="E339" i="9"/>
  <c r="K339" i="9"/>
  <c r="Q339" i="9"/>
  <c r="W339" i="9"/>
  <c r="D342" i="9"/>
  <c r="D340" i="9" s="1"/>
  <c r="J342" i="9"/>
  <c r="P342" i="9"/>
  <c r="P340" i="9" s="1"/>
  <c r="V342" i="9"/>
  <c r="D344" i="9"/>
  <c r="J344" i="9"/>
  <c r="P344" i="9"/>
  <c r="V344" i="9"/>
  <c r="D347" i="9"/>
  <c r="D345" i="9" s="1"/>
  <c r="O347" i="9"/>
  <c r="D349" i="9"/>
  <c r="V349" i="9"/>
  <c r="I352" i="9"/>
  <c r="AA352" i="9"/>
  <c r="U354" i="9"/>
  <c r="F357" i="9"/>
  <c r="X357" i="9"/>
  <c r="R359" i="9"/>
  <c r="S362" i="9"/>
  <c r="S360" i="9" s="1"/>
  <c r="I183" i="7"/>
  <c r="I181" i="7" s="1"/>
  <c r="O183" i="7"/>
  <c r="O181" i="7" s="1"/>
  <c r="U183" i="7"/>
  <c r="U181" i="7" s="1"/>
  <c r="AA183" i="7"/>
  <c r="AA181" i="7" s="1"/>
  <c r="H188" i="7"/>
  <c r="H186" i="7" s="1"/>
  <c r="N188" i="7"/>
  <c r="N186" i="7" s="1"/>
  <c r="T188" i="7"/>
  <c r="T186" i="7" s="1"/>
  <c r="Z188" i="7"/>
  <c r="Z186" i="7" s="1"/>
  <c r="G193" i="7"/>
  <c r="G191" i="7" s="1"/>
  <c r="M193" i="7"/>
  <c r="M191" i="7" s="1"/>
  <c r="S193" i="7"/>
  <c r="S191" i="7" s="1"/>
  <c r="Y193" i="7"/>
  <c r="Y191" i="7" s="1"/>
  <c r="F198" i="7"/>
  <c r="F196" i="7" s="1"/>
  <c r="L198" i="7"/>
  <c r="L196" i="7" s="1"/>
  <c r="R198" i="7"/>
  <c r="R196" i="7" s="1"/>
  <c r="X198" i="7"/>
  <c r="X196" i="7" s="1"/>
  <c r="E203" i="7"/>
  <c r="E201" i="7" s="1"/>
  <c r="K203" i="7"/>
  <c r="K201" i="7" s="1"/>
  <c r="Q203" i="7"/>
  <c r="Q201" i="7" s="1"/>
  <c r="W203" i="7"/>
  <c r="W201" i="7" s="1"/>
  <c r="D208" i="7"/>
  <c r="D206" i="7" s="1"/>
  <c r="J208" i="7"/>
  <c r="J206" i="7" s="1"/>
  <c r="P208" i="7"/>
  <c r="P206" i="7" s="1"/>
  <c r="V208" i="7"/>
  <c r="V206" i="7" s="1"/>
  <c r="I213" i="7"/>
  <c r="I211" i="7" s="1"/>
  <c r="O213" i="7"/>
  <c r="O211" i="7" s="1"/>
  <c r="U213" i="7"/>
  <c r="U211" i="7" s="1"/>
  <c r="AA213" i="7"/>
  <c r="AA211" i="7" s="1"/>
  <c r="H218" i="7"/>
  <c r="H216" i="7" s="1"/>
  <c r="N218" i="7"/>
  <c r="N216" i="7" s="1"/>
  <c r="T218" i="7"/>
  <c r="T216" i="7" s="1"/>
  <c r="Z218" i="7"/>
  <c r="Z216" i="7" s="1"/>
  <c r="G223" i="7"/>
  <c r="G221" i="7" s="1"/>
  <c r="M223" i="7"/>
  <c r="M221" i="7" s="1"/>
  <c r="S223" i="7"/>
  <c r="S221" i="7" s="1"/>
  <c r="Y223" i="7"/>
  <c r="Y221" i="7" s="1"/>
  <c r="F228" i="7"/>
  <c r="F226" i="7" s="1"/>
  <c r="L228" i="7"/>
  <c r="L226" i="7" s="1"/>
  <c r="R228" i="7"/>
  <c r="R226" i="7" s="1"/>
  <c r="X228" i="7"/>
  <c r="X226" i="7" s="1"/>
  <c r="E233" i="7"/>
  <c r="E231" i="7" s="1"/>
  <c r="K233" i="7"/>
  <c r="K231" i="7" s="1"/>
  <c r="Q233" i="7"/>
  <c r="Q231" i="7" s="1"/>
  <c r="W233" i="7"/>
  <c r="W231" i="7" s="1"/>
  <c r="D238" i="7"/>
  <c r="D236" i="7" s="1"/>
  <c r="J238" i="7"/>
  <c r="J236" i="7" s="1"/>
  <c r="P238" i="7"/>
  <c r="P236" i="7" s="1"/>
  <c r="V238" i="7"/>
  <c r="V236" i="7" s="1"/>
  <c r="I243" i="7"/>
  <c r="I241" i="7" s="1"/>
  <c r="O243" i="7"/>
  <c r="O241" i="7" s="1"/>
  <c r="U243" i="7"/>
  <c r="U241" i="7" s="1"/>
  <c r="AA243" i="7"/>
  <c r="AA241" i="7" s="1"/>
  <c r="H248" i="7"/>
  <c r="H246" i="7" s="1"/>
  <c r="N248" i="7"/>
  <c r="N246" i="7" s="1"/>
  <c r="T248" i="7"/>
  <c r="T246" i="7" s="1"/>
  <c r="Z248" i="7"/>
  <c r="Z246" i="7" s="1"/>
  <c r="G253" i="7"/>
  <c r="G251" i="7" s="1"/>
  <c r="M253" i="7"/>
  <c r="M251" i="7" s="1"/>
  <c r="S253" i="7"/>
  <c r="S251" i="7" s="1"/>
  <c r="Y253" i="7"/>
  <c r="Y251" i="7" s="1"/>
  <c r="F258" i="7"/>
  <c r="F256" i="7" s="1"/>
  <c r="L258" i="7"/>
  <c r="L256" i="7" s="1"/>
  <c r="R258" i="7"/>
  <c r="R256" i="7" s="1"/>
  <c r="X258" i="7"/>
  <c r="X256" i="7" s="1"/>
  <c r="E263" i="7"/>
  <c r="E261" i="7" s="1"/>
  <c r="K263" i="7"/>
  <c r="K261" i="7" s="1"/>
  <c r="Q263" i="7"/>
  <c r="Q261" i="7" s="1"/>
  <c r="W263" i="7"/>
  <c r="W261" i="7" s="1"/>
  <c r="D268" i="7"/>
  <c r="D266" i="7" s="1"/>
  <c r="J268" i="7"/>
  <c r="J266" i="7" s="1"/>
  <c r="P268" i="7"/>
  <c r="P266" i="7" s="1"/>
  <c r="V268" i="7"/>
  <c r="V266" i="7" s="1"/>
  <c r="I273" i="7"/>
  <c r="I271" i="7" s="1"/>
  <c r="O273" i="7"/>
  <c r="O271" i="7" s="1"/>
  <c r="U273" i="7"/>
  <c r="U271" i="7" s="1"/>
  <c r="AA273" i="7"/>
  <c r="AA271" i="7" s="1"/>
  <c r="H278" i="7"/>
  <c r="H276" i="7" s="1"/>
  <c r="N278" i="7"/>
  <c r="N276" i="7" s="1"/>
  <c r="T278" i="7"/>
  <c r="T276" i="7" s="1"/>
  <c r="Z278" i="7"/>
  <c r="Z276" i="7" s="1"/>
  <c r="G283" i="7"/>
  <c r="G281" i="7" s="1"/>
  <c r="M283" i="7"/>
  <c r="M281" i="7" s="1"/>
  <c r="S283" i="7"/>
  <c r="S281" i="7" s="1"/>
  <c r="Y283" i="7"/>
  <c r="Y281" i="7" s="1"/>
  <c r="F288" i="7"/>
  <c r="F286" i="7" s="1"/>
  <c r="L288" i="7"/>
  <c r="L286" i="7" s="1"/>
  <c r="R288" i="7"/>
  <c r="R286" i="7" s="1"/>
  <c r="X288" i="7"/>
  <c r="X286" i="7" s="1"/>
  <c r="E293" i="7"/>
  <c r="E291" i="7" s="1"/>
  <c r="K293" i="7"/>
  <c r="K291" i="7" s="1"/>
  <c r="Q293" i="7"/>
  <c r="Q291" i="7" s="1"/>
  <c r="W293" i="7"/>
  <c r="W291" i="7" s="1"/>
  <c r="D298" i="7"/>
  <c r="D296" i="7" s="1"/>
  <c r="J298" i="7"/>
  <c r="J296" i="7" s="1"/>
  <c r="P298" i="7"/>
  <c r="P296" i="7" s="1"/>
  <c r="V298" i="7"/>
  <c r="V296" i="7" s="1"/>
  <c r="I303" i="7"/>
  <c r="I301" i="7" s="1"/>
  <c r="O303" i="7"/>
  <c r="O301" i="7" s="1"/>
  <c r="U303" i="7"/>
  <c r="U301" i="7" s="1"/>
  <c r="AA303" i="7"/>
  <c r="AA301" i="7" s="1"/>
  <c r="H308" i="7"/>
  <c r="H306" i="7" s="1"/>
  <c r="N308" i="7"/>
  <c r="N306" i="7" s="1"/>
  <c r="T308" i="7"/>
  <c r="T306" i="7" s="1"/>
  <c r="Z308" i="7"/>
  <c r="Z306" i="7" s="1"/>
  <c r="G313" i="7"/>
  <c r="G311" i="7" s="1"/>
  <c r="M313" i="7"/>
  <c r="M311" i="7" s="1"/>
  <c r="S313" i="7"/>
  <c r="S311" i="7" s="1"/>
  <c r="Y313" i="7"/>
  <c r="Y311" i="7" s="1"/>
  <c r="F318" i="7"/>
  <c r="F316" i="7" s="1"/>
  <c r="L318" i="7"/>
  <c r="L316" i="7" s="1"/>
  <c r="R318" i="7"/>
  <c r="R316" i="7" s="1"/>
  <c r="X318" i="7"/>
  <c r="X316" i="7" s="1"/>
  <c r="E327" i="7"/>
  <c r="E325" i="7" s="1"/>
  <c r="K327" i="7"/>
  <c r="K325" i="7" s="1"/>
  <c r="Q327" i="7"/>
  <c r="Q325" i="7" s="1"/>
  <c r="W327" i="7"/>
  <c r="W325" i="7" s="1"/>
  <c r="D332" i="7"/>
  <c r="D330" i="7" s="1"/>
  <c r="J332" i="7"/>
  <c r="J330" i="7" s="1"/>
  <c r="P332" i="7"/>
  <c r="P330" i="7" s="1"/>
  <c r="V332" i="7"/>
  <c r="V330" i="7" s="1"/>
  <c r="I337" i="7"/>
  <c r="I335" i="7" s="1"/>
  <c r="O337" i="7"/>
  <c r="O335" i="7" s="1"/>
  <c r="U337" i="7"/>
  <c r="U335" i="7" s="1"/>
  <c r="AA337" i="7"/>
  <c r="AA335" i="7" s="1"/>
  <c r="H342" i="7"/>
  <c r="H340" i="7" s="1"/>
  <c r="N342" i="7"/>
  <c r="N340" i="7" s="1"/>
  <c r="T342" i="7"/>
  <c r="T340" i="7" s="1"/>
  <c r="Z342" i="7"/>
  <c r="Z340" i="7" s="1"/>
  <c r="G347" i="7"/>
  <c r="G345" i="7" s="1"/>
  <c r="M347" i="7"/>
  <c r="M345" i="7" s="1"/>
  <c r="S347" i="7"/>
  <c r="S345" i="7" s="1"/>
  <c r="Y347" i="7"/>
  <c r="Y345" i="7" s="1"/>
  <c r="F352" i="7"/>
  <c r="F350" i="7" s="1"/>
  <c r="L352" i="7"/>
  <c r="L350" i="7" s="1"/>
  <c r="R352" i="7"/>
  <c r="R350" i="7" s="1"/>
  <c r="X352" i="7"/>
  <c r="X350" i="7" s="1"/>
  <c r="E357" i="7"/>
  <c r="E355" i="7" s="1"/>
  <c r="K357" i="7"/>
  <c r="K355" i="7" s="1"/>
  <c r="Q357" i="7"/>
  <c r="Q355" i="7" s="1"/>
  <c r="W357" i="7"/>
  <c r="W355" i="7" s="1"/>
  <c r="D362" i="7"/>
  <c r="D360" i="7" s="1"/>
  <c r="J362" i="7"/>
  <c r="J360" i="7" s="1"/>
  <c r="P362" i="7"/>
  <c r="P360" i="7" s="1"/>
  <c r="V362" i="7"/>
  <c r="V360" i="7" s="1"/>
  <c r="I367" i="7"/>
  <c r="I365" i="7" s="1"/>
  <c r="O367" i="7"/>
  <c r="O365" i="7" s="1"/>
  <c r="U367" i="7"/>
  <c r="U365" i="7" s="1"/>
  <c r="AA367" i="7"/>
  <c r="AA365" i="7" s="1"/>
  <c r="H372" i="7"/>
  <c r="H370" i="7" s="1"/>
  <c r="N372" i="7"/>
  <c r="N370" i="7" s="1"/>
  <c r="T372" i="7"/>
  <c r="T370" i="7" s="1"/>
  <c r="Z372" i="7"/>
  <c r="Z370" i="7" s="1"/>
  <c r="G377" i="7"/>
  <c r="G375" i="7" s="1"/>
  <c r="M377" i="7"/>
  <c r="M375" i="7" s="1"/>
  <c r="S377" i="7"/>
  <c r="S375" i="7" s="1"/>
  <c r="Y377" i="7"/>
  <c r="Y375" i="7" s="1"/>
  <c r="F382" i="7"/>
  <c r="F380" i="7" s="1"/>
  <c r="L382" i="7"/>
  <c r="L380" i="7" s="1"/>
  <c r="R382" i="7"/>
  <c r="R380" i="7" s="1"/>
  <c r="X382" i="7"/>
  <c r="X380" i="7" s="1"/>
  <c r="E387" i="7"/>
  <c r="E385" i="7" s="1"/>
  <c r="K387" i="7"/>
  <c r="K385" i="7" s="1"/>
  <c r="Q387" i="7"/>
  <c r="Q385" i="7" s="1"/>
  <c r="W387" i="7"/>
  <c r="W385" i="7" s="1"/>
  <c r="D392" i="7"/>
  <c r="D390" i="7" s="1"/>
  <c r="J392" i="7"/>
  <c r="J390" i="7" s="1"/>
  <c r="P392" i="7"/>
  <c r="P390" i="7" s="1"/>
  <c r="V392" i="7"/>
  <c r="V390" i="7" s="1"/>
  <c r="I397" i="7"/>
  <c r="I395" i="7" s="1"/>
  <c r="O397" i="7"/>
  <c r="O395" i="7" s="1"/>
  <c r="U397" i="7"/>
  <c r="U395" i="7" s="1"/>
  <c r="AA397" i="7"/>
  <c r="AA395" i="7" s="1"/>
  <c r="H402" i="7"/>
  <c r="H400" i="7" s="1"/>
  <c r="N402" i="7"/>
  <c r="N400" i="7" s="1"/>
  <c r="T402" i="7"/>
  <c r="T400" i="7" s="1"/>
  <c r="Z402" i="7"/>
  <c r="Z400" i="7" s="1"/>
  <c r="G407" i="7"/>
  <c r="G405" i="7" s="1"/>
  <c r="M407" i="7"/>
  <c r="M405" i="7" s="1"/>
  <c r="S407" i="7"/>
  <c r="S405" i="7" s="1"/>
  <c r="Y407" i="7"/>
  <c r="Y405" i="7" s="1"/>
  <c r="F412" i="7"/>
  <c r="F410" i="7" s="1"/>
  <c r="L412" i="7"/>
  <c r="L410" i="7" s="1"/>
  <c r="R412" i="7"/>
  <c r="R410" i="7" s="1"/>
  <c r="X412" i="7"/>
  <c r="X410" i="7" s="1"/>
  <c r="E417" i="7"/>
  <c r="E415" i="7" s="1"/>
  <c r="K417" i="7"/>
  <c r="K415" i="7" s="1"/>
  <c r="Q417" i="7"/>
  <c r="Q415" i="7" s="1"/>
  <c r="W417" i="7"/>
  <c r="W415" i="7" s="1"/>
  <c r="D422" i="7"/>
  <c r="D420" i="7" s="1"/>
  <c r="J422" i="7"/>
  <c r="J420" i="7" s="1"/>
  <c r="P422" i="7"/>
  <c r="P420" i="7" s="1"/>
  <c r="V422" i="7"/>
  <c r="V420" i="7" s="1"/>
  <c r="I427" i="7"/>
  <c r="I425" i="7" s="1"/>
  <c r="O427" i="7"/>
  <c r="O425" i="7" s="1"/>
  <c r="U427" i="7"/>
  <c r="U425" i="7" s="1"/>
  <c r="AA427" i="7"/>
  <c r="AA425" i="7" s="1"/>
  <c r="H432" i="7"/>
  <c r="H430" i="7" s="1"/>
  <c r="N432" i="7"/>
  <c r="N430" i="7" s="1"/>
  <c r="T432" i="7"/>
  <c r="T430" i="7" s="1"/>
  <c r="Z432" i="7"/>
  <c r="Z430" i="7" s="1"/>
  <c r="G437" i="7"/>
  <c r="G435" i="7" s="1"/>
  <c r="M437" i="7"/>
  <c r="M435" i="7" s="1"/>
  <c r="S437" i="7"/>
  <c r="S435" i="7" s="1"/>
  <c r="Y437" i="7"/>
  <c r="Y435" i="7" s="1"/>
  <c r="F442" i="7"/>
  <c r="F440" i="7" s="1"/>
  <c r="L442" i="7"/>
  <c r="L440" i="7" s="1"/>
  <c r="R442" i="7"/>
  <c r="R440" i="7" s="1"/>
  <c r="X442" i="7"/>
  <c r="X440" i="7" s="1"/>
  <c r="E447" i="7"/>
  <c r="E445" i="7" s="1"/>
  <c r="K447" i="7"/>
  <c r="K445" i="7" s="1"/>
  <c r="Q447" i="7"/>
  <c r="Q445" i="7" s="1"/>
  <c r="W447" i="7"/>
  <c r="W445" i="7" s="1"/>
  <c r="D452" i="7"/>
  <c r="D450" i="7" s="1"/>
  <c r="J452" i="7"/>
  <c r="J450" i="7" s="1"/>
  <c r="P452" i="7"/>
  <c r="P450" i="7" s="1"/>
  <c r="V452" i="7"/>
  <c r="V450" i="7" s="1"/>
  <c r="I457" i="7"/>
  <c r="I455" i="7" s="1"/>
  <c r="O457" i="7"/>
  <c r="O455" i="7" s="1"/>
  <c r="U457" i="7"/>
  <c r="U455" i="7" s="1"/>
  <c r="AA457" i="7"/>
  <c r="AA455" i="7" s="1"/>
  <c r="H462" i="7"/>
  <c r="H460" i="7" s="1"/>
  <c r="N462" i="7"/>
  <c r="N460" i="7" s="1"/>
  <c r="T462" i="7"/>
  <c r="T460" i="7" s="1"/>
  <c r="Z462" i="7"/>
  <c r="Z460" i="7" s="1"/>
  <c r="G467" i="7"/>
  <c r="G465" i="7" s="1"/>
  <c r="M467" i="7"/>
  <c r="M465" i="7" s="1"/>
  <c r="S467" i="7"/>
  <c r="S465" i="7" s="1"/>
  <c r="Y467" i="7"/>
  <c r="Y465" i="7" s="1"/>
  <c r="F472" i="7"/>
  <c r="F470" i="7" s="1"/>
  <c r="L472" i="7"/>
  <c r="L470" i="7" s="1"/>
  <c r="R472" i="7"/>
  <c r="R470" i="7" s="1"/>
  <c r="X472" i="7"/>
  <c r="X470" i="7" s="1"/>
  <c r="E477" i="7"/>
  <c r="E475" i="7" s="1"/>
  <c r="K477" i="7"/>
  <c r="K475" i="7" s="1"/>
  <c r="Q477" i="7"/>
  <c r="Q475" i="7" s="1"/>
  <c r="W477" i="7"/>
  <c r="W475" i="7" s="1"/>
  <c r="J486" i="7"/>
  <c r="J484" i="7" s="1"/>
  <c r="P486" i="7"/>
  <c r="P484" i="7" s="1"/>
  <c r="V486" i="7"/>
  <c r="V484" i="7" s="1"/>
  <c r="I491" i="7"/>
  <c r="I489" i="7" s="1"/>
  <c r="O491" i="7"/>
  <c r="O489" i="7" s="1"/>
  <c r="U491" i="7"/>
  <c r="U489" i="7" s="1"/>
  <c r="AA491" i="7"/>
  <c r="AA489" i="7" s="1"/>
  <c r="H496" i="7"/>
  <c r="H494" i="7" s="1"/>
  <c r="N496" i="7"/>
  <c r="N494" i="7" s="1"/>
  <c r="T496" i="7"/>
  <c r="T494" i="7" s="1"/>
  <c r="Z496" i="7"/>
  <c r="Z494" i="7" s="1"/>
  <c r="G501" i="7"/>
  <c r="G499" i="7" s="1"/>
  <c r="M501" i="7"/>
  <c r="M499" i="7" s="1"/>
  <c r="S501" i="7"/>
  <c r="S499" i="7" s="1"/>
  <c r="Y501" i="7"/>
  <c r="Y499" i="7" s="1"/>
  <c r="F506" i="7"/>
  <c r="F504" i="7" s="1"/>
  <c r="L506" i="7"/>
  <c r="L504" i="7" s="1"/>
  <c r="R506" i="7"/>
  <c r="R504" i="7" s="1"/>
  <c r="X506" i="7"/>
  <c r="X504" i="7" s="1"/>
  <c r="E511" i="7"/>
  <c r="E509" i="7" s="1"/>
  <c r="K511" i="7"/>
  <c r="K509" i="7" s="1"/>
  <c r="Q511" i="7"/>
  <c r="Q509" i="7" s="1"/>
  <c r="W511" i="7"/>
  <c r="W509" i="7" s="1"/>
  <c r="D516" i="7"/>
  <c r="D514" i="7" s="1"/>
  <c r="J516" i="7"/>
  <c r="J514" i="7" s="1"/>
  <c r="P516" i="7"/>
  <c r="P514" i="7" s="1"/>
  <c r="V516" i="7"/>
  <c r="V514" i="7" s="1"/>
  <c r="I521" i="7"/>
  <c r="I519" i="7" s="1"/>
  <c r="O521" i="7"/>
  <c r="O519" i="7" s="1"/>
  <c r="U521" i="7"/>
  <c r="U519" i="7" s="1"/>
  <c r="AA521" i="7"/>
  <c r="AA519" i="7" s="1"/>
  <c r="H526" i="7"/>
  <c r="H524" i="7" s="1"/>
  <c r="N526" i="7"/>
  <c r="N524" i="7" s="1"/>
  <c r="T526" i="7"/>
  <c r="T524" i="7" s="1"/>
  <c r="Z526" i="7"/>
  <c r="Z524" i="7" s="1"/>
  <c r="G531" i="7"/>
  <c r="G529" i="7" s="1"/>
  <c r="M531" i="7"/>
  <c r="M529" i="7" s="1"/>
  <c r="S531" i="7"/>
  <c r="S529" i="7" s="1"/>
  <c r="Y531" i="7"/>
  <c r="Y529" i="7" s="1"/>
  <c r="F536" i="7"/>
  <c r="F534" i="7" s="1"/>
  <c r="L536" i="7"/>
  <c r="L534" i="7" s="1"/>
  <c r="R536" i="7"/>
  <c r="R534" i="7" s="1"/>
  <c r="X536" i="7"/>
  <c r="X534" i="7" s="1"/>
  <c r="E541" i="7"/>
  <c r="E539" i="7" s="1"/>
  <c r="K541" i="7"/>
  <c r="K539" i="7" s="1"/>
  <c r="Q541" i="7"/>
  <c r="Q539" i="7" s="1"/>
  <c r="W541" i="7"/>
  <c r="W539" i="7" s="1"/>
  <c r="D546" i="7"/>
  <c r="D544" i="7" s="1"/>
  <c r="J546" i="7"/>
  <c r="J544" i="7" s="1"/>
  <c r="P546" i="7"/>
  <c r="P544" i="7" s="1"/>
  <c r="V546" i="7"/>
  <c r="V544" i="7" s="1"/>
  <c r="I551" i="7"/>
  <c r="I549" i="7" s="1"/>
  <c r="O551" i="7"/>
  <c r="O549" i="7" s="1"/>
  <c r="U551" i="7"/>
  <c r="U549" i="7" s="1"/>
  <c r="AA551" i="7"/>
  <c r="AA549" i="7" s="1"/>
  <c r="H556" i="7"/>
  <c r="H554" i="7" s="1"/>
  <c r="N556" i="7"/>
  <c r="N554" i="7" s="1"/>
  <c r="T556" i="7"/>
  <c r="T554" i="7" s="1"/>
  <c r="Z556" i="7"/>
  <c r="Z554" i="7" s="1"/>
  <c r="G561" i="7"/>
  <c r="G559" i="7" s="1"/>
  <c r="M561" i="7"/>
  <c r="M559" i="7" s="1"/>
  <c r="S561" i="7"/>
  <c r="S559" i="7" s="1"/>
  <c r="Y561" i="7"/>
  <c r="Y559" i="7" s="1"/>
  <c r="F566" i="7"/>
  <c r="F564" i="7" s="1"/>
  <c r="L566" i="7"/>
  <c r="L564" i="7" s="1"/>
  <c r="R566" i="7"/>
  <c r="R564" i="7" s="1"/>
  <c r="X566" i="7"/>
  <c r="X564" i="7" s="1"/>
  <c r="E571" i="7"/>
  <c r="E569" i="7" s="1"/>
  <c r="K571" i="7"/>
  <c r="K569" i="7" s="1"/>
  <c r="Q571" i="7"/>
  <c r="Q569" i="7" s="1"/>
  <c r="W571" i="7"/>
  <c r="W569" i="7" s="1"/>
  <c r="D576" i="7"/>
  <c r="D574" i="7" s="1"/>
  <c r="J576" i="7"/>
  <c r="J574" i="7" s="1"/>
  <c r="P576" i="7"/>
  <c r="P574" i="7" s="1"/>
  <c r="V576" i="7"/>
  <c r="V574" i="7" s="1"/>
  <c r="I581" i="7"/>
  <c r="I579" i="7" s="1"/>
  <c r="O581" i="7"/>
  <c r="O579" i="7" s="1"/>
  <c r="U581" i="7"/>
  <c r="U579" i="7" s="1"/>
  <c r="AA581" i="7"/>
  <c r="AA579" i="7" s="1"/>
  <c r="H586" i="7"/>
  <c r="H584" i="7" s="1"/>
  <c r="N586" i="7"/>
  <c r="N584" i="7" s="1"/>
  <c r="T586" i="7"/>
  <c r="T584" i="7" s="1"/>
  <c r="Z586" i="7"/>
  <c r="Z584" i="7" s="1"/>
  <c r="G591" i="7"/>
  <c r="G589" i="7" s="1"/>
  <c r="M591" i="7"/>
  <c r="M589" i="7" s="1"/>
  <c r="S591" i="7"/>
  <c r="S589" i="7" s="1"/>
  <c r="Y591" i="7"/>
  <c r="Y589" i="7" s="1"/>
  <c r="F596" i="7"/>
  <c r="F594" i="7" s="1"/>
  <c r="L596" i="7"/>
  <c r="L594" i="7" s="1"/>
  <c r="R596" i="7"/>
  <c r="R594" i="7" s="1"/>
  <c r="X596" i="7"/>
  <c r="X594" i="7" s="1"/>
  <c r="E601" i="7"/>
  <c r="E599" i="7" s="1"/>
  <c r="K601" i="7"/>
  <c r="K599" i="7" s="1"/>
  <c r="Q601" i="7"/>
  <c r="Q599" i="7" s="1"/>
  <c r="W601" i="7"/>
  <c r="W599" i="7" s="1"/>
  <c r="D606" i="7"/>
  <c r="D604" i="7" s="1"/>
  <c r="J606" i="7"/>
  <c r="J604" i="7" s="1"/>
  <c r="P606" i="7"/>
  <c r="P604" i="7" s="1"/>
  <c r="V606" i="7"/>
  <c r="V604" i="7" s="1"/>
  <c r="I611" i="7"/>
  <c r="I609" i="7" s="1"/>
  <c r="O611" i="7"/>
  <c r="O609" i="7" s="1"/>
  <c r="U611" i="7"/>
  <c r="U609" i="7" s="1"/>
  <c r="AA611" i="7"/>
  <c r="AA609" i="7" s="1"/>
  <c r="H616" i="7"/>
  <c r="H614" i="7" s="1"/>
  <c r="N616" i="7"/>
  <c r="N614" i="7" s="1"/>
  <c r="T616" i="7"/>
  <c r="T614" i="7" s="1"/>
  <c r="Z616" i="7"/>
  <c r="Z614" i="7" s="1"/>
  <c r="G621" i="7"/>
  <c r="G619" i="7" s="1"/>
  <c r="M621" i="7"/>
  <c r="M619" i="7" s="1"/>
  <c r="S621" i="7"/>
  <c r="S619" i="7" s="1"/>
  <c r="Y621" i="7"/>
  <c r="Y619" i="7" s="1"/>
  <c r="F626" i="7"/>
  <c r="F624" i="7" s="1"/>
  <c r="L626" i="7"/>
  <c r="L624" i="7" s="1"/>
  <c r="R626" i="7"/>
  <c r="R624" i="7" s="1"/>
  <c r="X626" i="7"/>
  <c r="X624" i="7" s="1"/>
  <c r="E631" i="7"/>
  <c r="E629" i="7" s="1"/>
  <c r="K631" i="7"/>
  <c r="K629" i="7" s="1"/>
  <c r="Q631" i="7"/>
  <c r="Q629" i="7" s="1"/>
  <c r="W631" i="7"/>
  <c r="W629" i="7" s="1"/>
  <c r="D636" i="7"/>
  <c r="D634" i="7" s="1"/>
  <c r="J636" i="7"/>
  <c r="J634" i="7" s="1"/>
  <c r="P636" i="7"/>
  <c r="P634" i="7" s="1"/>
  <c r="V636" i="7"/>
  <c r="V634" i="7" s="1"/>
  <c r="J10" i="8"/>
  <c r="P10" i="8"/>
  <c r="V10" i="8"/>
  <c r="J12" i="8"/>
  <c r="P12" i="8"/>
  <c r="V12" i="8"/>
  <c r="J13" i="8"/>
  <c r="P13" i="8"/>
  <c r="V13" i="8"/>
  <c r="I16" i="8"/>
  <c r="O16" i="8"/>
  <c r="U16" i="8"/>
  <c r="AA16" i="8"/>
  <c r="I18" i="8"/>
  <c r="O18" i="8"/>
  <c r="U18" i="8"/>
  <c r="AA18" i="8"/>
  <c r="I19" i="8"/>
  <c r="O19" i="8"/>
  <c r="U19" i="8"/>
  <c r="AA19" i="8"/>
  <c r="H22" i="8"/>
  <c r="N22" i="8"/>
  <c r="T22" i="8"/>
  <c r="Z22" i="8"/>
  <c r="H24" i="8"/>
  <c r="N24" i="8"/>
  <c r="T24" i="8"/>
  <c r="Z24" i="8"/>
  <c r="H25" i="8"/>
  <c r="N25" i="8"/>
  <c r="T25" i="8"/>
  <c r="Z25" i="8"/>
  <c r="G28" i="8"/>
  <c r="M28" i="8"/>
  <c r="S28" i="8"/>
  <c r="Y28" i="8"/>
  <c r="G30" i="8"/>
  <c r="M30" i="8"/>
  <c r="S30" i="8"/>
  <c r="Y30" i="8"/>
  <c r="G31" i="8"/>
  <c r="M31" i="8"/>
  <c r="S31" i="8"/>
  <c r="Y31" i="8"/>
  <c r="F34" i="8"/>
  <c r="L34" i="8"/>
  <c r="R34" i="8"/>
  <c r="X34" i="8"/>
  <c r="F36" i="8"/>
  <c r="L36" i="8"/>
  <c r="R36" i="8"/>
  <c r="X36" i="8"/>
  <c r="F37" i="8"/>
  <c r="L37" i="8"/>
  <c r="R37" i="8"/>
  <c r="X37" i="8"/>
  <c r="E40" i="8"/>
  <c r="K40" i="8"/>
  <c r="Q40" i="8"/>
  <c r="W40" i="8"/>
  <c r="E42" i="8"/>
  <c r="K42" i="8"/>
  <c r="Q42" i="8"/>
  <c r="W42" i="8"/>
  <c r="E43" i="8"/>
  <c r="K43" i="8"/>
  <c r="Q43" i="8"/>
  <c r="W43" i="8"/>
  <c r="D46" i="8"/>
  <c r="J46" i="8"/>
  <c r="P46" i="8"/>
  <c r="V46" i="8"/>
  <c r="D48" i="8"/>
  <c r="J48" i="8"/>
  <c r="P48" i="8"/>
  <c r="V48" i="8"/>
  <c r="D49" i="8"/>
  <c r="J49" i="8"/>
  <c r="P49" i="8"/>
  <c r="V49" i="8"/>
  <c r="I52" i="8"/>
  <c r="O52" i="8"/>
  <c r="U52" i="8"/>
  <c r="AA52" i="8"/>
  <c r="I54" i="8"/>
  <c r="O54" i="8"/>
  <c r="U54" i="8"/>
  <c r="AA54" i="8"/>
  <c r="I55" i="8"/>
  <c r="O55" i="8"/>
  <c r="U55" i="8"/>
  <c r="AA55" i="8"/>
  <c r="H58" i="8"/>
  <c r="N58" i="8"/>
  <c r="T58" i="8"/>
  <c r="Z58" i="8"/>
  <c r="H60" i="8"/>
  <c r="N60" i="8"/>
  <c r="T60" i="8"/>
  <c r="Z60" i="8"/>
  <c r="H61" i="8"/>
  <c r="N61" i="8"/>
  <c r="T61" i="8"/>
  <c r="Z61" i="8"/>
  <c r="G64" i="8"/>
  <c r="M64" i="8"/>
  <c r="S64" i="8"/>
  <c r="Y64" i="8"/>
  <c r="G66" i="8"/>
  <c r="M66" i="8"/>
  <c r="S66" i="8"/>
  <c r="Y66" i="8"/>
  <c r="G67" i="8"/>
  <c r="M67" i="8"/>
  <c r="S67" i="8"/>
  <c r="Y67" i="8"/>
  <c r="F70" i="8"/>
  <c r="L70" i="8"/>
  <c r="R70" i="8"/>
  <c r="X70" i="8"/>
  <c r="F72" i="8"/>
  <c r="L72" i="8"/>
  <c r="R72" i="8"/>
  <c r="X72" i="8"/>
  <c r="F73" i="8"/>
  <c r="L73" i="8"/>
  <c r="R73" i="8"/>
  <c r="X73" i="8"/>
  <c r="E76" i="8"/>
  <c r="K76" i="8"/>
  <c r="Q76" i="8"/>
  <c r="W76" i="8"/>
  <c r="E78" i="8"/>
  <c r="K78" i="8"/>
  <c r="Q78" i="8"/>
  <c r="W78" i="8"/>
  <c r="E79" i="8"/>
  <c r="K79" i="8"/>
  <c r="Q79" i="8"/>
  <c r="W79" i="8"/>
  <c r="D82" i="8"/>
  <c r="J82" i="8"/>
  <c r="P82" i="8"/>
  <c r="V82" i="8"/>
  <c r="D84" i="8"/>
  <c r="J84" i="8"/>
  <c r="P84" i="8"/>
  <c r="V84" i="8"/>
  <c r="D85" i="8"/>
  <c r="J85" i="8"/>
  <c r="P85" i="8"/>
  <c r="V85" i="8"/>
  <c r="I88" i="8"/>
  <c r="O88" i="8"/>
  <c r="U88" i="8"/>
  <c r="AA88" i="8"/>
  <c r="I90" i="8"/>
  <c r="O90" i="8"/>
  <c r="U90" i="8"/>
  <c r="AA90" i="8"/>
  <c r="I91" i="8"/>
  <c r="O91" i="8"/>
  <c r="U91" i="8"/>
  <c r="AA91" i="8"/>
  <c r="H94" i="8"/>
  <c r="N94" i="8"/>
  <c r="T94" i="8"/>
  <c r="Z94" i="8"/>
  <c r="H96" i="8"/>
  <c r="N96" i="8"/>
  <c r="T96" i="8"/>
  <c r="Z96" i="8"/>
  <c r="H97" i="8"/>
  <c r="N97" i="8"/>
  <c r="T97" i="8"/>
  <c r="Z97" i="8"/>
  <c r="G100" i="8"/>
  <c r="M100" i="8"/>
  <c r="S100" i="8"/>
  <c r="Y100" i="8"/>
  <c r="G102" i="8"/>
  <c r="M102" i="8"/>
  <c r="S102" i="8"/>
  <c r="Y102" i="8"/>
  <c r="G103" i="8"/>
  <c r="M103" i="8"/>
  <c r="S103" i="8"/>
  <c r="Y103" i="8"/>
  <c r="F106" i="8"/>
  <c r="L106" i="8"/>
  <c r="R106" i="8"/>
  <c r="X106" i="8"/>
  <c r="F108" i="8"/>
  <c r="L108" i="8"/>
  <c r="R108" i="8"/>
  <c r="X108" i="8"/>
  <c r="F109" i="8"/>
  <c r="L109" i="8"/>
  <c r="R109" i="8"/>
  <c r="X109" i="8"/>
  <c r="E112" i="8"/>
  <c r="K112" i="8"/>
  <c r="Q112" i="8"/>
  <c r="W112" i="8"/>
  <c r="E114" i="8"/>
  <c r="K114" i="8"/>
  <c r="Q114" i="8"/>
  <c r="W114" i="8"/>
  <c r="E115" i="8"/>
  <c r="K115" i="8"/>
  <c r="Q115" i="8"/>
  <c r="W115" i="8"/>
  <c r="D118" i="8"/>
  <c r="J118" i="8"/>
  <c r="P118" i="8"/>
  <c r="V118" i="8"/>
  <c r="D120" i="8"/>
  <c r="J120" i="8"/>
  <c r="P120" i="8"/>
  <c r="V120" i="8"/>
  <c r="D121" i="8"/>
  <c r="J121" i="8"/>
  <c r="P121" i="8"/>
  <c r="V121" i="8"/>
  <c r="I124" i="8"/>
  <c r="O124" i="8"/>
  <c r="U124" i="8"/>
  <c r="AA124" i="8"/>
  <c r="I126" i="8"/>
  <c r="O126" i="8"/>
  <c r="U126" i="8"/>
  <c r="AA126" i="8"/>
  <c r="I127" i="8"/>
  <c r="O127" i="8"/>
  <c r="U127" i="8"/>
  <c r="AA127" i="8"/>
  <c r="H130" i="8"/>
  <c r="N130" i="8"/>
  <c r="T130" i="8"/>
  <c r="Z130" i="8"/>
  <c r="H132" i="8"/>
  <c r="N132" i="8"/>
  <c r="T132" i="8"/>
  <c r="Z132" i="8"/>
  <c r="H133" i="8"/>
  <c r="N133" i="8"/>
  <c r="T133" i="8"/>
  <c r="Z133" i="8"/>
  <c r="G136" i="8"/>
  <c r="M136" i="8"/>
  <c r="S136" i="8"/>
  <c r="Y136" i="8"/>
  <c r="G138" i="8"/>
  <c r="M138" i="8"/>
  <c r="S138" i="8"/>
  <c r="Y138" i="8"/>
  <c r="G139" i="8"/>
  <c r="M139" i="8"/>
  <c r="S139" i="8"/>
  <c r="Y139" i="8"/>
  <c r="F142" i="8"/>
  <c r="L142" i="8"/>
  <c r="R142" i="8"/>
  <c r="X142" i="8"/>
  <c r="F144" i="8"/>
  <c r="L144" i="8"/>
  <c r="R144" i="8"/>
  <c r="X144" i="8"/>
  <c r="F145" i="8"/>
  <c r="L145" i="8"/>
  <c r="R145" i="8"/>
  <c r="X145" i="8"/>
  <c r="E148" i="8"/>
  <c r="K148" i="8"/>
  <c r="Q148" i="8"/>
  <c r="W148" i="8"/>
  <c r="E150" i="8"/>
  <c r="K150" i="8"/>
  <c r="Q150" i="8"/>
  <c r="W150" i="8"/>
  <c r="E151" i="8"/>
  <c r="K151" i="8"/>
  <c r="Q151" i="8"/>
  <c r="W151" i="8"/>
  <c r="D154" i="8"/>
  <c r="J154" i="8"/>
  <c r="P154" i="8"/>
  <c r="V154" i="8"/>
  <c r="D156" i="8"/>
  <c r="J156" i="8"/>
  <c r="P156" i="8"/>
  <c r="V156" i="8"/>
  <c r="D157" i="8"/>
  <c r="J157" i="8"/>
  <c r="P157" i="8"/>
  <c r="V157" i="8"/>
  <c r="I160" i="8"/>
  <c r="O160" i="8"/>
  <c r="U160" i="8"/>
  <c r="AA160" i="8"/>
  <c r="I162" i="8"/>
  <c r="O162" i="8"/>
  <c r="U162" i="8"/>
  <c r="AA162" i="8"/>
  <c r="I163" i="8"/>
  <c r="O163" i="8"/>
  <c r="U163" i="8"/>
  <c r="AA163" i="8"/>
  <c r="H166" i="8"/>
  <c r="N166" i="8"/>
  <c r="T166" i="8"/>
  <c r="Z166" i="8"/>
  <c r="H168" i="8"/>
  <c r="N168" i="8"/>
  <c r="T168" i="8"/>
  <c r="Z168" i="8"/>
  <c r="H169" i="8"/>
  <c r="N169" i="8"/>
  <c r="T169" i="8"/>
  <c r="Z169" i="8"/>
  <c r="G172" i="8"/>
  <c r="M172" i="8"/>
  <c r="S172" i="8"/>
  <c r="Y172" i="8"/>
  <c r="G174" i="8"/>
  <c r="M174" i="8"/>
  <c r="S174" i="8"/>
  <c r="Y174" i="8"/>
  <c r="G175" i="8"/>
  <c r="M175" i="8"/>
  <c r="S175" i="8"/>
  <c r="Y175" i="8"/>
  <c r="F178" i="8"/>
  <c r="L178" i="8"/>
  <c r="R178" i="8"/>
  <c r="X178" i="8"/>
  <c r="F180" i="8"/>
  <c r="L180" i="8"/>
  <c r="R180" i="8"/>
  <c r="X180" i="8"/>
  <c r="F181" i="8"/>
  <c r="L181" i="8"/>
  <c r="R181" i="8"/>
  <c r="X181" i="8"/>
  <c r="E184" i="8"/>
  <c r="K184" i="8"/>
  <c r="Q184" i="8"/>
  <c r="W184" i="8"/>
  <c r="E186" i="8"/>
  <c r="K186" i="8"/>
  <c r="Q186" i="8"/>
  <c r="W186" i="8"/>
  <c r="E187" i="8"/>
  <c r="K187" i="8"/>
  <c r="Q187" i="8"/>
  <c r="W187" i="8"/>
  <c r="D190" i="8"/>
  <c r="J190" i="8"/>
  <c r="P190" i="8"/>
  <c r="V190" i="8"/>
  <c r="D192" i="8"/>
  <c r="J192" i="8"/>
  <c r="P192" i="8"/>
  <c r="V192" i="8"/>
  <c r="D193" i="8"/>
  <c r="J193" i="8"/>
  <c r="P193" i="8"/>
  <c r="V193" i="8"/>
  <c r="J9" i="9"/>
  <c r="P9" i="9"/>
  <c r="V9" i="9"/>
  <c r="Y638" i="9"/>
  <c r="S638" i="9"/>
  <c r="M638" i="9"/>
  <c r="G638" i="9"/>
  <c r="Z633" i="9"/>
  <c r="T633" i="9"/>
  <c r="N633" i="9"/>
  <c r="H633" i="9"/>
  <c r="AA628" i="9"/>
  <c r="U628" i="9"/>
  <c r="O628" i="9"/>
  <c r="I628" i="9"/>
  <c r="V623" i="9"/>
  <c r="P623" i="9"/>
  <c r="J623" i="9"/>
  <c r="D623" i="9"/>
  <c r="W618" i="9"/>
  <c r="Q618" i="9"/>
  <c r="K618" i="9"/>
  <c r="E618" i="9"/>
  <c r="X613" i="9"/>
  <c r="R613" i="9"/>
  <c r="L613" i="9"/>
  <c r="F613" i="9"/>
  <c r="Y608" i="9"/>
  <c r="S608" i="9"/>
  <c r="M608" i="9"/>
  <c r="G608" i="9"/>
  <c r="Z603" i="9"/>
  <c r="T603" i="9"/>
  <c r="N603" i="9"/>
  <c r="H603" i="9"/>
  <c r="AA598" i="9"/>
  <c r="U598" i="9"/>
  <c r="O598" i="9"/>
  <c r="I598" i="9"/>
  <c r="V593" i="9"/>
  <c r="P593" i="9"/>
  <c r="J593" i="9"/>
  <c r="D593" i="9"/>
  <c r="W588" i="9"/>
  <c r="Q588" i="9"/>
  <c r="K588" i="9"/>
  <c r="E588" i="9"/>
  <c r="X583" i="9"/>
  <c r="R583" i="9"/>
  <c r="L583" i="9"/>
  <c r="F583" i="9"/>
  <c r="Y578" i="9"/>
  <c r="S578" i="9"/>
  <c r="M578" i="9"/>
  <c r="G578" i="9"/>
  <c r="Z573" i="9"/>
  <c r="T573" i="9"/>
  <c r="N573" i="9"/>
  <c r="H573" i="9"/>
  <c r="AA568" i="9"/>
  <c r="U568" i="9"/>
  <c r="O568" i="9"/>
  <c r="I568" i="9"/>
  <c r="V563" i="9"/>
  <c r="P563" i="9"/>
  <c r="J563" i="9"/>
  <c r="D563" i="9"/>
  <c r="W558" i="9"/>
  <c r="Q558" i="9"/>
  <c r="K558" i="9"/>
  <c r="E558" i="9"/>
  <c r="X553" i="9"/>
  <c r="R553" i="9"/>
  <c r="L553" i="9"/>
  <c r="F553" i="9"/>
  <c r="Y548" i="9"/>
  <c r="S548" i="9"/>
  <c r="M548" i="9"/>
  <c r="G548" i="9"/>
  <c r="Z543" i="9"/>
  <c r="T543" i="9"/>
  <c r="N543" i="9"/>
  <c r="H543" i="9"/>
  <c r="AA538" i="9"/>
  <c r="U538" i="9"/>
  <c r="O538" i="9"/>
  <c r="I538" i="9"/>
  <c r="V533" i="9"/>
  <c r="P533" i="9"/>
  <c r="J533" i="9"/>
  <c r="D533" i="9"/>
  <c r="W528" i="9"/>
  <c r="Q528" i="9"/>
  <c r="K528" i="9"/>
  <c r="E528" i="9"/>
  <c r="X523" i="9"/>
  <c r="R523" i="9"/>
  <c r="L523" i="9"/>
  <c r="F523" i="9"/>
  <c r="Y518" i="9"/>
  <c r="Y514" i="9" s="1"/>
  <c r="S518" i="9"/>
  <c r="S514" i="9" s="1"/>
  <c r="M518" i="9"/>
  <c r="M514" i="9" s="1"/>
  <c r="G518" i="9"/>
  <c r="G514" i="9" s="1"/>
  <c r="Z513" i="9"/>
  <c r="Z509" i="9" s="1"/>
  <c r="T513" i="9"/>
  <c r="T509" i="9" s="1"/>
  <c r="N513" i="9"/>
  <c r="N509" i="9" s="1"/>
  <c r="H513" i="9"/>
  <c r="H509" i="9" s="1"/>
  <c r="AA508" i="9"/>
  <c r="AA504" i="9" s="1"/>
  <c r="U508" i="9"/>
  <c r="U504" i="9" s="1"/>
  <c r="O508" i="9"/>
  <c r="O504" i="9" s="1"/>
  <c r="I508" i="9"/>
  <c r="I504" i="9" s="1"/>
  <c r="V503" i="9"/>
  <c r="V499" i="9" s="1"/>
  <c r="P503" i="9"/>
  <c r="P499" i="9" s="1"/>
  <c r="J503" i="9"/>
  <c r="J499" i="9" s="1"/>
  <c r="D503" i="9"/>
  <c r="D499" i="9" s="1"/>
  <c r="W498" i="9"/>
  <c r="W494" i="9" s="1"/>
  <c r="Q498" i="9"/>
  <c r="Q494" i="9" s="1"/>
  <c r="K498" i="9"/>
  <c r="K494" i="9" s="1"/>
  <c r="E498" i="9"/>
  <c r="E494" i="9" s="1"/>
  <c r="X493" i="9"/>
  <c r="X489" i="9" s="1"/>
  <c r="R493" i="9"/>
  <c r="R489" i="9" s="1"/>
  <c r="L493" i="9"/>
  <c r="L489" i="9" s="1"/>
  <c r="F493" i="9"/>
  <c r="F489" i="9" s="1"/>
  <c r="Y488" i="9"/>
  <c r="Y484" i="9" s="1"/>
  <c r="S488" i="9"/>
  <c r="S484" i="9" s="1"/>
  <c r="M488" i="9"/>
  <c r="M484" i="9" s="1"/>
  <c r="G488" i="9"/>
  <c r="G484" i="9" s="1"/>
  <c r="Z479" i="9"/>
  <c r="T479" i="9"/>
  <c r="N479" i="9"/>
  <c r="H479" i="9"/>
  <c r="AA474" i="9"/>
  <c r="U474" i="9"/>
  <c r="O474" i="9"/>
  <c r="I474" i="9"/>
  <c r="V469" i="9"/>
  <c r="P469" i="9"/>
  <c r="J469" i="9"/>
  <c r="D469" i="9"/>
  <c r="W464" i="9"/>
  <c r="Q464" i="9"/>
  <c r="K464" i="9"/>
  <c r="E464" i="9"/>
  <c r="X459" i="9"/>
  <c r="R459" i="9"/>
  <c r="L459" i="9"/>
  <c r="F459" i="9"/>
  <c r="Y454" i="9"/>
  <c r="S454" i="9"/>
  <c r="M454" i="9"/>
  <c r="G454" i="9"/>
  <c r="Z449" i="9"/>
  <c r="T449" i="9"/>
  <c r="N449" i="9"/>
  <c r="H449" i="9"/>
  <c r="AA444" i="9"/>
  <c r="U444" i="9"/>
  <c r="O444" i="9"/>
  <c r="I444" i="9"/>
  <c r="V439" i="9"/>
  <c r="P439" i="9"/>
  <c r="J439" i="9"/>
  <c r="D439" i="9"/>
  <c r="W434" i="9"/>
  <c r="Q434" i="9"/>
  <c r="K434" i="9"/>
  <c r="E434" i="9"/>
  <c r="X429" i="9"/>
  <c r="R429" i="9"/>
  <c r="L429" i="9"/>
  <c r="F429" i="9"/>
  <c r="Y424" i="9"/>
  <c r="S424" i="9"/>
  <c r="M424" i="9"/>
  <c r="G424" i="9"/>
  <c r="Z419" i="9"/>
  <c r="T419" i="9"/>
  <c r="N419" i="9"/>
  <c r="H419" i="9"/>
  <c r="AA414" i="9"/>
  <c r="U414" i="9"/>
  <c r="O414" i="9"/>
  <c r="I414" i="9"/>
  <c r="V409" i="9"/>
  <c r="P409" i="9"/>
  <c r="J409" i="9"/>
  <c r="D409" i="9"/>
  <c r="W404" i="9"/>
  <c r="Q404" i="9"/>
  <c r="K404" i="9"/>
  <c r="E404" i="9"/>
  <c r="X399" i="9"/>
  <c r="R399" i="9"/>
  <c r="L399" i="9"/>
  <c r="F399" i="9"/>
  <c r="Y394" i="9"/>
  <c r="S394" i="9"/>
  <c r="M394" i="9"/>
  <c r="G394" i="9"/>
  <c r="Z389" i="9"/>
  <c r="T389" i="9"/>
  <c r="N389" i="9"/>
  <c r="H389" i="9"/>
  <c r="AA384" i="9"/>
  <c r="U384" i="9"/>
  <c r="O384" i="9"/>
  <c r="I384" i="9"/>
  <c r="V379" i="9"/>
  <c r="P379" i="9"/>
  <c r="J379" i="9"/>
  <c r="D379" i="9"/>
  <c r="W374" i="9"/>
  <c r="Q374" i="9"/>
  <c r="K374" i="9"/>
  <c r="E374" i="9"/>
  <c r="X369" i="9"/>
  <c r="R369" i="9"/>
  <c r="L369" i="9"/>
  <c r="F369" i="9"/>
  <c r="X638" i="9"/>
  <c r="R638" i="9"/>
  <c r="L638" i="9"/>
  <c r="F638" i="9"/>
  <c r="Y633" i="9"/>
  <c r="S633" i="9"/>
  <c r="M633" i="9"/>
  <c r="G633" i="9"/>
  <c r="Z628" i="9"/>
  <c r="T628" i="9"/>
  <c r="N628" i="9"/>
  <c r="H628" i="9"/>
  <c r="AA623" i="9"/>
  <c r="U623" i="9"/>
  <c r="O623" i="9"/>
  <c r="I623" i="9"/>
  <c r="V618" i="9"/>
  <c r="P618" i="9"/>
  <c r="J618" i="9"/>
  <c r="D618" i="9"/>
  <c r="W613" i="9"/>
  <c r="Q613" i="9"/>
  <c r="K613" i="9"/>
  <c r="E613" i="9"/>
  <c r="X608" i="9"/>
  <c r="R608" i="9"/>
  <c r="L608" i="9"/>
  <c r="F608" i="9"/>
  <c r="Y603" i="9"/>
  <c r="S603" i="9"/>
  <c r="M603" i="9"/>
  <c r="G603" i="9"/>
  <c r="Z598" i="9"/>
  <c r="T598" i="9"/>
  <c r="N598" i="9"/>
  <c r="H598" i="9"/>
  <c r="AA593" i="9"/>
  <c r="U593" i="9"/>
  <c r="O593" i="9"/>
  <c r="I593" i="9"/>
  <c r="V588" i="9"/>
  <c r="P588" i="9"/>
  <c r="J588" i="9"/>
  <c r="D588" i="9"/>
  <c r="W583" i="9"/>
  <c r="Q583" i="9"/>
  <c r="K583" i="9"/>
  <c r="E583" i="9"/>
  <c r="X578" i="9"/>
  <c r="R578" i="9"/>
  <c r="L578" i="9"/>
  <c r="F578" i="9"/>
  <c r="Y573" i="9"/>
  <c r="S573" i="9"/>
  <c r="M573" i="9"/>
  <c r="G573" i="9"/>
  <c r="Z568" i="9"/>
  <c r="T568" i="9"/>
  <c r="N568" i="9"/>
  <c r="H568" i="9"/>
  <c r="AA563" i="9"/>
  <c r="U563" i="9"/>
  <c r="O563" i="9"/>
  <c r="I563" i="9"/>
  <c r="V558" i="9"/>
  <c r="P558" i="9"/>
  <c r="J558" i="9"/>
  <c r="D558" i="9"/>
  <c r="W553" i="9"/>
  <c r="Q553" i="9"/>
  <c r="K553" i="9"/>
  <c r="E553" i="9"/>
  <c r="X548" i="9"/>
  <c r="R548" i="9"/>
  <c r="L548" i="9"/>
  <c r="F548" i="9"/>
  <c r="Y543" i="9"/>
  <c r="S543" i="9"/>
  <c r="M543" i="9"/>
  <c r="G543" i="9"/>
  <c r="Z538" i="9"/>
  <c r="T538" i="9"/>
  <c r="N538" i="9"/>
  <c r="H538" i="9"/>
  <c r="AA533" i="9"/>
  <c r="U533" i="9"/>
  <c r="O533" i="9"/>
  <c r="I533" i="9"/>
  <c r="V528" i="9"/>
  <c r="P528" i="9"/>
  <c r="J528" i="9"/>
  <c r="D528" i="9"/>
  <c r="W523" i="9"/>
  <c r="Q523" i="9"/>
  <c r="K523" i="9"/>
  <c r="E523" i="9"/>
  <c r="X518" i="9"/>
  <c r="R518" i="9"/>
  <c r="L518" i="9"/>
  <c r="F518" i="9"/>
  <c r="Y513" i="9"/>
  <c r="S513" i="9"/>
  <c r="M513" i="9"/>
  <c r="G513" i="9"/>
  <c r="Z508" i="9"/>
  <c r="T508" i="9"/>
  <c r="N508" i="9"/>
  <c r="H508" i="9"/>
  <c r="AA503" i="9"/>
  <c r="U503" i="9"/>
  <c r="O503" i="9"/>
  <c r="I503" i="9"/>
  <c r="V498" i="9"/>
  <c r="V494" i="9" s="1"/>
  <c r="P498" i="9"/>
  <c r="P494" i="9" s="1"/>
  <c r="J498" i="9"/>
  <c r="J494" i="9" s="1"/>
  <c r="D498" i="9"/>
  <c r="D494" i="9" s="1"/>
  <c r="W493" i="9"/>
  <c r="W489" i="9" s="1"/>
  <c r="Q493" i="9"/>
  <c r="Q489" i="9" s="1"/>
  <c r="K493" i="9"/>
  <c r="K489" i="9" s="1"/>
  <c r="E493" i="9"/>
  <c r="E489" i="9" s="1"/>
  <c r="X488" i="9"/>
  <c r="X484" i="9" s="1"/>
  <c r="R488" i="9"/>
  <c r="R484" i="9" s="1"/>
  <c r="L488" i="9"/>
  <c r="L484" i="9" s="1"/>
  <c r="F488" i="9"/>
  <c r="F484" i="9" s="1"/>
  <c r="Y479" i="9"/>
  <c r="S479" i="9"/>
  <c r="M479" i="9"/>
  <c r="G479" i="9"/>
  <c r="Z474" i="9"/>
  <c r="T474" i="9"/>
  <c r="N474" i="9"/>
  <c r="H474" i="9"/>
  <c r="AA469" i="9"/>
  <c r="U469" i="9"/>
  <c r="O469" i="9"/>
  <c r="I469" i="9"/>
  <c r="V464" i="9"/>
  <c r="P464" i="9"/>
  <c r="J464" i="9"/>
  <c r="D464" i="9"/>
  <c r="W459" i="9"/>
  <c r="Q459" i="9"/>
  <c r="K459" i="9"/>
  <c r="E459" i="9"/>
  <c r="X454" i="9"/>
  <c r="R454" i="9"/>
  <c r="L454" i="9"/>
  <c r="F454" i="9"/>
  <c r="Y449" i="9"/>
  <c r="S449" i="9"/>
  <c r="M449" i="9"/>
  <c r="G449" i="9"/>
  <c r="Z444" i="9"/>
  <c r="T444" i="9"/>
  <c r="N444" i="9"/>
  <c r="H444" i="9"/>
  <c r="AA439" i="9"/>
  <c r="U439" i="9"/>
  <c r="O439" i="9"/>
  <c r="I439" i="9"/>
  <c r="V434" i="9"/>
  <c r="P434" i="9"/>
  <c r="J434" i="9"/>
  <c r="D434" i="9"/>
  <c r="W429" i="9"/>
  <c r="Q429" i="9"/>
  <c r="K429" i="9"/>
  <c r="E429" i="9"/>
  <c r="X424" i="9"/>
  <c r="R424" i="9"/>
  <c r="L424" i="9"/>
  <c r="F424" i="9"/>
  <c r="Y419" i="9"/>
  <c r="S419" i="9"/>
  <c r="M419" i="9"/>
  <c r="G419" i="9"/>
  <c r="Z414" i="9"/>
  <c r="T414" i="9"/>
  <c r="N414" i="9"/>
  <c r="H414" i="9"/>
  <c r="AA409" i="9"/>
  <c r="U409" i="9"/>
  <c r="O409" i="9"/>
  <c r="I409" i="9"/>
  <c r="V404" i="9"/>
  <c r="P404" i="9"/>
  <c r="J404" i="9"/>
  <c r="D404" i="9"/>
  <c r="W399" i="9"/>
  <c r="Q399" i="9"/>
  <c r="K399" i="9"/>
  <c r="E399" i="9"/>
  <c r="X394" i="9"/>
  <c r="R394" i="9"/>
  <c r="L394" i="9"/>
  <c r="F394" i="9"/>
  <c r="Y389" i="9"/>
  <c r="S389" i="9"/>
  <c r="M389" i="9"/>
  <c r="G389" i="9"/>
  <c r="Z384" i="9"/>
  <c r="T384" i="9"/>
  <c r="N384" i="9"/>
  <c r="H384" i="9"/>
  <c r="AA379" i="9"/>
  <c r="U379" i="9"/>
  <c r="O379" i="9"/>
  <c r="I379" i="9"/>
  <c r="V374" i="9"/>
  <c r="P374" i="9"/>
  <c r="J374" i="9"/>
  <c r="D374" i="9"/>
  <c r="W369" i="9"/>
  <c r="Q369" i="9"/>
  <c r="K369" i="9"/>
  <c r="E369" i="9"/>
  <c r="X364" i="9"/>
  <c r="R364" i="9"/>
  <c r="L364" i="9"/>
  <c r="F364" i="9"/>
  <c r="Y359" i="9"/>
  <c r="S359" i="9"/>
  <c r="M359" i="9"/>
  <c r="G359" i="9"/>
  <c r="Z354" i="9"/>
  <c r="T354" i="9"/>
  <c r="N354" i="9"/>
  <c r="H354" i="9"/>
  <c r="AA349" i="9"/>
  <c r="U349" i="9"/>
  <c r="O349" i="9"/>
  <c r="I349" i="9"/>
  <c r="W638" i="9"/>
  <c r="Q638" i="9"/>
  <c r="K638" i="9"/>
  <c r="E638" i="9"/>
  <c r="X633" i="9"/>
  <c r="R633" i="9"/>
  <c r="L633" i="9"/>
  <c r="F633" i="9"/>
  <c r="Y628" i="9"/>
  <c r="S628" i="9"/>
  <c r="M628" i="9"/>
  <c r="G628" i="9"/>
  <c r="Z623" i="9"/>
  <c r="T623" i="9"/>
  <c r="N623" i="9"/>
  <c r="H623" i="9"/>
  <c r="AA618" i="9"/>
  <c r="U618" i="9"/>
  <c r="O618" i="9"/>
  <c r="I618" i="9"/>
  <c r="V613" i="9"/>
  <c r="P613" i="9"/>
  <c r="J613" i="9"/>
  <c r="D613" i="9"/>
  <c r="W608" i="9"/>
  <c r="Q608" i="9"/>
  <c r="K608" i="9"/>
  <c r="E608" i="9"/>
  <c r="X603" i="9"/>
  <c r="R603" i="9"/>
  <c r="L603" i="9"/>
  <c r="F603" i="9"/>
  <c r="Y598" i="9"/>
  <c r="S598" i="9"/>
  <c r="M598" i="9"/>
  <c r="G598" i="9"/>
  <c r="Z593" i="9"/>
  <c r="T593" i="9"/>
  <c r="N593" i="9"/>
  <c r="H593" i="9"/>
  <c r="AA588" i="9"/>
  <c r="U588" i="9"/>
  <c r="O588" i="9"/>
  <c r="I588" i="9"/>
  <c r="V583" i="9"/>
  <c r="P583" i="9"/>
  <c r="J583" i="9"/>
  <c r="D583" i="9"/>
  <c r="W578" i="9"/>
  <c r="Q578" i="9"/>
  <c r="K578" i="9"/>
  <c r="E578" i="9"/>
  <c r="X573" i="9"/>
  <c r="R573" i="9"/>
  <c r="L573" i="9"/>
  <c r="F573" i="9"/>
  <c r="Y568" i="9"/>
  <c r="S568" i="9"/>
  <c r="M568" i="9"/>
  <c r="G568" i="9"/>
  <c r="Z563" i="9"/>
  <c r="T563" i="9"/>
  <c r="N563" i="9"/>
  <c r="H563" i="9"/>
  <c r="AA558" i="9"/>
  <c r="U558" i="9"/>
  <c r="O558" i="9"/>
  <c r="I558" i="9"/>
  <c r="V553" i="9"/>
  <c r="P553" i="9"/>
  <c r="J553" i="9"/>
  <c r="D553" i="9"/>
  <c r="W548" i="9"/>
  <c r="Q548" i="9"/>
  <c r="K548" i="9"/>
  <c r="E548" i="9"/>
  <c r="X543" i="9"/>
  <c r="R543" i="9"/>
  <c r="L543" i="9"/>
  <c r="F543" i="9"/>
  <c r="Y538" i="9"/>
  <c r="S538" i="9"/>
  <c r="M538" i="9"/>
  <c r="G538" i="9"/>
  <c r="Z533" i="9"/>
  <c r="T533" i="9"/>
  <c r="N533" i="9"/>
  <c r="H533" i="9"/>
  <c r="AA528" i="9"/>
  <c r="U528" i="9"/>
  <c r="O528" i="9"/>
  <c r="I528" i="9"/>
  <c r="V523" i="9"/>
  <c r="P523" i="9"/>
  <c r="J523" i="9"/>
  <c r="D523" i="9"/>
  <c r="W518" i="9"/>
  <c r="W514" i="9" s="1"/>
  <c r="Q518" i="9"/>
  <c r="Q514" i="9" s="1"/>
  <c r="K518" i="9"/>
  <c r="K514" i="9" s="1"/>
  <c r="E518" i="9"/>
  <c r="E514" i="9" s="1"/>
  <c r="X513" i="9"/>
  <c r="X509" i="9" s="1"/>
  <c r="R513" i="9"/>
  <c r="R509" i="9" s="1"/>
  <c r="L513" i="9"/>
  <c r="L509" i="9" s="1"/>
  <c r="F513" i="9"/>
  <c r="F509" i="9" s="1"/>
  <c r="Y508" i="9"/>
  <c r="Y504" i="9" s="1"/>
  <c r="S508" i="9"/>
  <c r="S504" i="9" s="1"/>
  <c r="M508" i="9"/>
  <c r="M504" i="9" s="1"/>
  <c r="G508" i="9"/>
  <c r="G504" i="9" s="1"/>
  <c r="Z503" i="9"/>
  <c r="Z499" i="9" s="1"/>
  <c r="T503" i="9"/>
  <c r="T499" i="9" s="1"/>
  <c r="N503" i="9"/>
  <c r="N499" i="9" s="1"/>
  <c r="H503" i="9"/>
  <c r="H499" i="9" s="1"/>
  <c r="AA498" i="9"/>
  <c r="AA494" i="9" s="1"/>
  <c r="U498" i="9"/>
  <c r="U494" i="9" s="1"/>
  <c r="O498" i="9"/>
  <c r="O494" i="9" s="1"/>
  <c r="I498" i="9"/>
  <c r="I494" i="9" s="1"/>
  <c r="V493" i="9"/>
  <c r="V489" i="9" s="1"/>
  <c r="P493" i="9"/>
  <c r="P489" i="9" s="1"/>
  <c r="J493" i="9"/>
  <c r="J489" i="9" s="1"/>
  <c r="D493" i="9"/>
  <c r="D489" i="9" s="1"/>
  <c r="W488" i="9"/>
  <c r="W484" i="9" s="1"/>
  <c r="Q488" i="9"/>
  <c r="Q484" i="9" s="1"/>
  <c r="K488" i="9"/>
  <c r="K484" i="9" s="1"/>
  <c r="E488" i="9"/>
  <c r="E484" i="9" s="1"/>
  <c r="X479" i="9"/>
  <c r="R479" i="9"/>
  <c r="L479" i="9"/>
  <c r="F479" i="9"/>
  <c r="Y474" i="9"/>
  <c r="S474" i="9"/>
  <c r="M474" i="9"/>
  <c r="G474" i="9"/>
  <c r="Z469" i="9"/>
  <c r="T469" i="9"/>
  <c r="N469" i="9"/>
  <c r="H469" i="9"/>
  <c r="AA464" i="9"/>
  <c r="U464" i="9"/>
  <c r="O464" i="9"/>
  <c r="I464" i="9"/>
  <c r="V459" i="9"/>
  <c r="P459" i="9"/>
  <c r="J459" i="9"/>
  <c r="D459" i="9"/>
  <c r="W454" i="9"/>
  <c r="Q454" i="9"/>
  <c r="K454" i="9"/>
  <c r="E454" i="9"/>
  <c r="X449" i="9"/>
  <c r="R449" i="9"/>
  <c r="L449" i="9"/>
  <c r="F449" i="9"/>
  <c r="Y444" i="9"/>
  <c r="S444" i="9"/>
  <c r="M444" i="9"/>
  <c r="G444" i="9"/>
  <c r="Z439" i="9"/>
  <c r="T439" i="9"/>
  <c r="N439" i="9"/>
  <c r="H439" i="9"/>
  <c r="AA434" i="9"/>
  <c r="U434" i="9"/>
  <c r="O434" i="9"/>
  <c r="I434" i="9"/>
  <c r="V429" i="9"/>
  <c r="P429" i="9"/>
  <c r="J429" i="9"/>
  <c r="D429" i="9"/>
  <c r="W424" i="9"/>
  <c r="Q424" i="9"/>
  <c r="K424" i="9"/>
  <c r="E424" i="9"/>
  <c r="X419" i="9"/>
  <c r="R419" i="9"/>
  <c r="L419" i="9"/>
  <c r="F419" i="9"/>
  <c r="Y414" i="9"/>
  <c r="S414" i="9"/>
  <c r="M414" i="9"/>
  <c r="G414" i="9"/>
  <c r="Z409" i="9"/>
  <c r="T409" i="9"/>
  <c r="N409" i="9"/>
  <c r="H409" i="9"/>
  <c r="AA404" i="9"/>
  <c r="U404" i="9"/>
  <c r="O404" i="9"/>
  <c r="I404" i="9"/>
  <c r="V399" i="9"/>
  <c r="P399" i="9"/>
  <c r="J399" i="9"/>
  <c r="D399" i="9"/>
  <c r="W394" i="9"/>
  <c r="Q394" i="9"/>
  <c r="K394" i="9"/>
  <c r="E394" i="9"/>
  <c r="X389" i="9"/>
  <c r="R389" i="9"/>
  <c r="L389" i="9"/>
  <c r="F389" i="9"/>
  <c r="Y384" i="9"/>
  <c r="S384" i="9"/>
  <c r="M384" i="9"/>
  <c r="G384" i="9"/>
  <c r="Z379" i="9"/>
  <c r="T379" i="9"/>
  <c r="N379" i="9"/>
  <c r="H379" i="9"/>
  <c r="AA374" i="9"/>
  <c r="U374" i="9"/>
  <c r="O374" i="9"/>
  <c r="I374" i="9"/>
  <c r="V369" i="9"/>
  <c r="P369" i="9"/>
  <c r="J369" i="9"/>
  <c r="D369" i="9"/>
  <c r="W364" i="9"/>
  <c r="Q364" i="9"/>
  <c r="K364" i="9"/>
  <c r="V638" i="9"/>
  <c r="P638" i="9"/>
  <c r="J638" i="9"/>
  <c r="D638" i="9"/>
  <c r="W633" i="9"/>
  <c r="Q633" i="9"/>
  <c r="K633" i="9"/>
  <c r="E633" i="9"/>
  <c r="X628" i="9"/>
  <c r="R628" i="9"/>
  <c r="L628" i="9"/>
  <c r="F628" i="9"/>
  <c r="Y623" i="9"/>
  <c r="S623" i="9"/>
  <c r="M623" i="9"/>
  <c r="G623" i="9"/>
  <c r="Z618" i="9"/>
  <c r="T618" i="9"/>
  <c r="N618" i="9"/>
  <c r="H618" i="9"/>
  <c r="AA613" i="9"/>
  <c r="U613" i="9"/>
  <c r="O613" i="9"/>
  <c r="I613" i="9"/>
  <c r="V608" i="9"/>
  <c r="P608" i="9"/>
  <c r="J608" i="9"/>
  <c r="D608" i="9"/>
  <c r="W603" i="9"/>
  <c r="Q603" i="9"/>
  <c r="K603" i="9"/>
  <c r="E603" i="9"/>
  <c r="X598" i="9"/>
  <c r="R598" i="9"/>
  <c r="L598" i="9"/>
  <c r="F598" i="9"/>
  <c r="Y593" i="9"/>
  <c r="S593" i="9"/>
  <c r="M593" i="9"/>
  <c r="G593" i="9"/>
  <c r="Z588" i="9"/>
  <c r="T588" i="9"/>
  <c r="N588" i="9"/>
  <c r="H588" i="9"/>
  <c r="AA583" i="9"/>
  <c r="U583" i="9"/>
  <c r="O583" i="9"/>
  <c r="I583" i="9"/>
  <c r="V578" i="9"/>
  <c r="P578" i="9"/>
  <c r="J578" i="9"/>
  <c r="D578" i="9"/>
  <c r="W573" i="9"/>
  <c r="Q573" i="9"/>
  <c r="K573" i="9"/>
  <c r="E573" i="9"/>
  <c r="X568" i="9"/>
  <c r="R568" i="9"/>
  <c r="L568" i="9"/>
  <c r="F568" i="9"/>
  <c r="Y563" i="9"/>
  <c r="S563" i="9"/>
  <c r="M563" i="9"/>
  <c r="G563" i="9"/>
  <c r="Z558" i="9"/>
  <c r="T558" i="9"/>
  <c r="N558" i="9"/>
  <c r="H558" i="9"/>
  <c r="AA553" i="9"/>
  <c r="U553" i="9"/>
  <c r="O553" i="9"/>
  <c r="I553" i="9"/>
  <c r="V548" i="9"/>
  <c r="P548" i="9"/>
  <c r="J548" i="9"/>
  <c r="D548" i="9"/>
  <c r="W543" i="9"/>
  <c r="Q543" i="9"/>
  <c r="K543" i="9"/>
  <c r="E543" i="9"/>
  <c r="X538" i="9"/>
  <c r="R538" i="9"/>
  <c r="L538" i="9"/>
  <c r="F538" i="9"/>
  <c r="Y533" i="9"/>
  <c r="S533" i="9"/>
  <c r="M533" i="9"/>
  <c r="G533" i="9"/>
  <c r="Z528" i="9"/>
  <c r="T528" i="9"/>
  <c r="N528" i="9"/>
  <c r="H528" i="9"/>
  <c r="AA523" i="9"/>
  <c r="U523" i="9"/>
  <c r="O523" i="9"/>
  <c r="I523" i="9"/>
  <c r="V518" i="9"/>
  <c r="P518" i="9"/>
  <c r="J518" i="9"/>
  <c r="D518" i="9"/>
  <c r="W513" i="9"/>
  <c r="Q513" i="9"/>
  <c r="K513" i="9"/>
  <c r="E513" i="9"/>
  <c r="X508" i="9"/>
  <c r="R508" i="9"/>
  <c r="L508" i="9"/>
  <c r="F508" i="9"/>
  <c r="Y503" i="9"/>
  <c r="S503" i="9"/>
  <c r="M503" i="9"/>
  <c r="G503" i="9"/>
  <c r="Z498" i="9"/>
  <c r="T498" i="9"/>
  <c r="N498" i="9"/>
  <c r="H498" i="9"/>
  <c r="AA493" i="9"/>
  <c r="U493" i="9"/>
  <c r="O493" i="9"/>
  <c r="I493" i="9"/>
  <c r="V488" i="9"/>
  <c r="P488" i="9"/>
  <c r="J488" i="9"/>
  <c r="D488" i="9"/>
  <c r="D484" i="9" s="1"/>
  <c r="W479" i="9"/>
  <c r="Q479" i="9"/>
  <c r="K479" i="9"/>
  <c r="E479" i="9"/>
  <c r="X474" i="9"/>
  <c r="R474" i="9"/>
  <c r="L474" i="9"/>
  <c r="F474" i="9"/>
  <c r="Y469" i="9"/>
  <c r="S469" i="9"/>
  <c r="M469" i="9"/>
  <c r="G469" i="9"/>
  <c r="Z464" i="9"/>
  <c r="T464" i="9"/>
  <c r="N464" i="9"/>
  <c r="H464" i="9"/>
  <c r="AA459" i="9"/>
  <c r="U459" i="9"/>
  <c r="O459" i="9"/>
  <c r="I459" i="9"/>
  <c r="V454" i="9"/>
  <c r="P454" i="9"/>
  <c r="J454" i="9"/>
  <c r="D454" i="9"/>
  <c r="W449" i="9"/>
  <c r="Q449" i="9"/>
  <c r="K449" i="9"/>
  <c r="E449" i="9"/>
  <c r="X444" i="9"/>
  <c r="R444" i="9"/>
  <c r="L444" i="9"/>
  <c r="F444" i="9"/>
  <c r="Y439" i="9"/>
  <c r="S439" i="9"/>
  <c r="M439" i="9"/>
  <c r="G439" i="9"/>
  <c r="Z434" i="9"/>
  <c r="T434" i="9"/>
  <c r="N434" i="9"/>
  <c r="H434" i="9"/>
  <c r="AA429" i="9"/>
  <c r="U429" i="9"/>
  <c r="O429" i="9"/>
  <c r="I429" i="9"/>
  <c r="V424" i="9"/>
  <c r="P424" i="9"/>
  <c r="J424" i="9"/>
  <c r="D424" i="9"/>
  <c r="W419" i="9"/>
  <c r="Q419" i="9"/>
  <c r="K419" i="9"/>
  <c r="E419" i="9"/>
  <c r="X414" i="9"/>
  <c r="R414" i="9"/>
  <c r="L414" i="9"/>
  <c r="F414" i="9"/>
  <c r="Y409" i="9"/>
  <c r="S409" i="9"/>
  <c r="M409" i="9"/>
  <c r="G409" i="9"/>
  <c r="Z404" i="9"/>
  <c r="T404" i="9"/>
  <c r="N404" i="9"/>
  <c r="H404" i="9"/>
  <c r="AA399" i="9"/>
  <c r="U399" i="9"/>
  <c r="O399" i="9"/>
  <c r="I399" i="9"/>
  <c r="V394" i="9"/>
  <c r="P394" i="9"/>
  <c r="J394" i="9"/>
  <c r="D394" i="9"/>
  <c r="W389" i="9"/>
  <c r="Q389" i="9"/>
  <c r="K389" i="9"/>
  <c r="E389" i="9"/>
  <c r="X384" i="9"/>
  <c r="R384" i="9"/>
  <c r="L384" i="9"/>
  <c r="F384" i="9"/>
  <c r="Y379" i="9"/>
  <c r="S379" i="9"/>
  <c r="M379" i="9"/>
  <c r="G379" i="9"/>
  <c r="Z374" i="9"/>
  <c r="T374" i="9"/>
  <c r="N374" i="9"/>
  <c r="H374" i="9"/>
  <c r="AA369" i="9"/>
  <c r="U369" i="9"/>
  <c r="O369" i="9"/>
  <c r="I369" i="9"/>
  <c r="V364" i="9"/>
  <c r="P364" i="9"/>
  <c r="J364" i="9"/>
  <c r="D364" i="9"/>
  <c r="W359" i="9"/>
  <c r="Q359" i="9"/>
  <c r="K359" i="9"/>
  <c r="E359" i="9"/>
  <c r="X354" i="9"/>
  <c r="R354" i="9"/>
  <c r="L354" i="9"/>
  <c r="F354" i="9"/>
  <c r="Y349" i="9"/>
  <c r="S349" i="9"/>
  <c r="M349" i="9"/>
  <c r="G349" i="9"/>
  <c r="AA638" i="9"/>
  <c r="U638" i="9"/>
  <c r="O638" i="9"/>
  <c r="I638" i="9"/>
  <c r="V633" i="9"/>
  <c r="P633" i="9"/>
  <c r="J633" i="9"/>
  <c r="D633" i="9"/>
  <c r="W628" i="9"/>
  <c r="Q628" i="9"/>
  <c r="K628" i="9"/>
  <c r="E628" i="9"/>
  <c r="X623" i="9"/>
  <c r="R623" i="9"/>
  <c r="L623" i="9"/>
  <c r="F623" i="9"/>
  <c r="Y618" i="9"/>
  <c r="S618" i="9"/>
  <c r="M618" i="9"/>
  <c r="G618" i="9"/>
  <c r="Z613" i="9"/>
  <c r="T613" i="9"/>
  <c r="N613" i="9"/>
  <c r="H613" i="9"/>
  <c r="AA608" i="9"/>
  <c r="U608" i="9"/>
  <c r="O608" i="9"/>
  <c r="I608" i="9"/>
  <c r="V603" i="9"/>
  <c r="P603" i="9"/>
  <c r="J603" i="9"/>
  <c r="D603" i="9"/>
  <c r="W598" i="9"/>
  <c r="Q598" i="9"/>
  <c r="K598" i="9"/>
  <c r="E598" i="9"/>
  <c r="X593" i="9"/>
  <c r="R593" i="9"/>
  <c r="L593" i="9"/>
  <c r="F593" i="9"/>
  <c r="Y588" i="9"/>
  <c r="S588" i="9"/>
  <c r="M588" i="9"/>
  <c r="G588" i="9"/>
  <c r="Z583" i="9"/>
  <c r="T583" i="9"/>
  <c r="N583" i="9"/>
  <c r="H583" i="9"/>
  <c r="AA578" i="9"/>
  <c r="U578" i="9"/>
  <c r="O578" i="9"/>
  <c r="I578" i="9"/>
  <c r="V573" i="9"/>
  <c r="P573" i="9"/>
  <c r="J573" i="9"/>
  <c r="D573" i="9"/>
  <c r="W568" i="9"/>
  <c r="Q568" i="9"/>
  <c r="K568" i="9"/>
  <c r="E568" i="9"/>
  <c r="X563" i="9"/>
  <c r="R563" i="9"/>
  <c r="L563" i="9"/>
  <c r="F563" i="9"/>
  <c r="Y558" i="9"/>
  <c r="S558" i="9"/>
  <c r="M558" i="9"/>
  <c r="G558" i="9"/>
  <c r="Z553" i="9"/>
  <c r="T553" i="9"/>
  <c r="N553" i="9"/>
  <c r="H553" i="9"/>
  <c r="AA548" i="9"/>
  <c r="U548" i="9"/>
  <c r="O548" i="9"/>
  <c r="I548" i="9"/>
  <c r="V543" i="9"/>
  <c r="P543" i="9"/>
  <c r="J543" i="9"/>
  <c r="D543" i="9"/>
  <c r="W538" i="9"/>
  <c r="Q538" i="9"/>
  <c r="K538" i="9"/>
  <c r="E538" i="9"/>
  <c r="X533" i="9"/>
  <c r="R533" i="9"/>
  <c r="L533" i="9"/>
  <c r="F533" i="9"/>
  <c r="Y528" i="9"/>
  <c r="S528" i="9"/>
  <c r="M528" i="9"/>
  <c r="G528" i="9"/>
  <c r="Z523" i="9"/>
  <c r="T523" i="9"/>
  <c r="N523" i="9"/>
  <c r="H523" i="9"/>
  <c r="AA518" i="9"/>
  <c r="U518" i="9"/>
  <c r="O518" i="9"/>
  <c r="I518" i="9"/>
  <c r="V513" i="9"/>
  <c r="P513" i="9"/>
  <c r="J513" i="9"/>
  <c r="D513" i="9"/>
  <c r="W508" i="9"/>
  <c r="Q508" i="9"/>
  <c r="K508" i="9"/>
  <c r="E508" i="9"/>
  <c r="X503" i="9"/>
  <c r="R503" i="9"/>
  <c r="L503" i="9"/>
  <c r="F503" i="9"/>
  <c r="Y498" i="9"/>
  <c r="S498" i="9"/>
  <c r="M498" i="9"/>
  <c r="G498" i="9"/>
  <c r="Z493" i="9"/>
  <c r="T493" i="9"/>
  <c r="N493" i="9"/>
  <c r="H493" i="9"/>
  <c r="AA488" i="9"/>
  <c r="AA484" i="9" s="1"/>
  <c r="U488" i="9"/>
  <c r="U484" i="9" s="1"/>
  <c r="O488" i="9"/>
  <c r="O484" i="9" s="1"/>
  <c r="I488" i="9"/>
  <c r="I484" i="9" s="1"/>
  <c r="V479" i="9"/>
  <c r="P479" i="9"/>
  <c r="J479" i="9"/>
  <c r="D479" i="9"/>
  <c r="W474" i="9"/>
  <c r="Q474" i="9"/>
  <c r="K474" i="9"/>
  <c r="E474" i="9"/>
  <c r="X469" i="9"/>
  <c r="R469" i="9"/>
  <c r="L469" i="9"/>
  <c r="F469" i="9"/>
  <c r="Y464" i="9"/>
  <c r="S464" i="9"/>
  <c r="M464" i="9"/>
  <c r="G464" i="9"/>
  <c r="Z459" i="9"/>
  <c r="T459" i="9"/>
  <c r="N459" i="9"/>
  <c r="H459" i="9"/>
  <c r="AA454" i="9"/>
  <c r="U454" i="9"/>
  <c r="O454" i="9"/>
  <c r="I454" i="9"/>
  <c r="V449" i="9"/>
  <c r="P449" i="9"/>
  <c r="J449" i="9"/>
  <c r="D449" i="9"/>
  <c r="W444" i="9"/>
  <c r="Q444" i="9"/>
  <c r="K444" i="9"/>
  <c r="E444" i="9"/>
  <c r="X439" i="9"/>
  <c r="R439" i="9"/>
  <c r="L439" i="9"/>
  <c r="F439" i="9"/>
  <c r="Y434" i="9"/>
  <c r="S434" i="9"/>
  <c r="M434" i="9"/>
  <c r="G434" i="9"/>
  <c r="Z429" i="9"/>
  <c r="T429" i="9"/>
  <c r="N429" i="9"/>
  <c r="H429" i="9"/>
  <c r="AA424" i="9"/>
  <c r="U424" i="9"/>
  <c r="O424" i="9"/>
  <c r="I424" i="9"/>
  <c r="V419" i="9"/>
  <c r="P419" i="9"/>
  <c r="J419" i="9"/>
  <c r="D419" i="9"/>
  <c r="W414" i="9"/>
  <c r="Q414" i="9"/>
  <c r="K414" i="9"/>
  <c r="E414" i="9"/>
  <c r="X409" i="9"/>
  <c r="R409" i="9"/>
  <c r="L409" i="9"/>
  <c r="F409" i="9"/>
  <c r="Y404" i="9"/>
  <c r="S404" i="9"/>
  <c r="M404" i="9"/>
  <c r="G404" i="9"/>
  <c r="Z399" i="9"/>
  <c r="T399" i="9"/>
  <c r="N399" i="9"/>
  <c r="H399" i="9"/>
  <c r="AA394" i="9"/>
  <c r="U394" i="9"/>
  <c r="O394" i="9"/>
  <c r="I394" i="9"/>
  <c r="V389" i="9"/>
  <c r="P389" i="9"/>
  <c r="J389" i="9"/>
  <c r="D389" i="9"/>
  <c r="W384" i="9"/>
  <c r="Q384" i="9"/>
  <c r="K384" i="9"/>
  <c r="E384" i="9"/>
  <c r="X379" i="9"/>
  <c r="R379" i="9"/>
  <c r="L379" i="9"/>
  <c r="F379" i="9"/>
  <c r="Y374" i="9"/>
  <c r="S374" i="9"/>
  <c r="M374" i="9"/>
  <c r="G374" i="9"/>
  <c r="Z369" i="9"/>
  <c r="T369" i="9"/>
  <c r="N369" i="9"/>
  <c r="H369" i="9"/>
  <c r="AA364" i="9"/>
  <c r="U364" i="9"/>
  <c r="O364" i="9"/>
  <c r="I364" i="9"/>
  <c r="V359" i="9"/>
  <c r="P359" i="9"/>
  <c r="J359" i="9"/>
  <c r="D359" i="9"/>
  <c r="W354" i="9"/>
  <c r="Q354" i="9"/>
  <c r="K354" i="9"/>
  <c r="E354" i="9"/>
  <c r="X349" i="9"/>
  <c r="R349" i="9"/>
  <c r="L349" i="9"/>
  <c r="F349" i="9"/>
  <c r="Z638" i="9"/>
  <c r="T638" i="9"/>
  <c r="N638" i="9"/>
  <c r="H638" i="9"/>
  <c r="AA633" i="9"/>
  <c r="U633" i="9"/>
  <c r="O633" i="9"/>
  <c r="I633" i="9"/>
  <c r="V628" i="9"/>
  <c r="P628" i="9"/>
  <c r="J628" i="9"/>
  <c r="D628" i="9"/>
  <c r="W623" i="9"/>
  <c r="Q623" i="9"/>
  <c r="K623" i="9"/>
  <c r="E623" i="9"/>
  <c r="X618" i="9"/>
  <c r="R618" i="9"/>
  <c r="L618" i="9"/>
  <c r="F618" i="9"/>
  <c r="Y613" i="9"/>
  <c r="S613" i="9"/>
  <c r="M613" i="9"/>
  <c r="G613" i="9"/>
  <c r="Z608" i="9"/>
  <c r="T608" i="9"/>
  <c r="N608" i="9"/>
  <c r="H608" i="9"/>
  <c r="AA603" i="9"/>
  <c r="U603" i="9"/>
  <c r="O603" i="9"/>
  <c r="I603" i="9"/>
  <c r="V598" i="9"/>
  <c r="P598" i="9"/>
  <c r="J598" i="9"/>
  <c r="D598" i="9"/>
  <c r="W593" i="9"/>
  <c r="Q593" i="9"/>
  <c r="K593" i="9"/>
  <c r="E593" i="9"/>
  <c r="X588" i="9"/>
  <c r="R588" i="9"/>
  <c r="L588" i="9"/>
  <c r="F588" i="9"/>
  <c r="Y583" i="9"/>
  <c r="S583" i="9"/>
  <c r="M583" i="9"/>
  <c r="G583" i="9"/>
  <c r="Z578" i="9"/>
  <c r="T578" i="9"/>
  <c r="N578" i="9"/>
  <c r="H578" i="9"/>
  <c r="AA573" i="9"/>
  <c r="U573" i="9"/>
  <c r="O573" i="9"/>
  <c r="I573" i="9"/>
  <c r="V568" i="9"/>
  <c r="P568" i="9"/>
  <c r="J568" i="9"/>
  <c r="D568" i="9"/>
  <c r="W563" i="9"/>
  <c r="Q563" i="9"/>
  <c r="K563" i="9"/>
  <c r="E563" i="9"/>
  <c r="X558" i="9"/>
  <c r="R558" i="9"/>
  <c r="L558" i="9"/>
  <c r="F558" i="9"/>
  <c r="Y553" i="9"/>
  <c r="S553" i="9"/>
  <c r="M553" i="9"/>
  <c r="G553" i="9"/>
  <c r="Z548" i="9"/>
  <c r="T548" i="9"/>
  <c r="N548" i="9"/>
  <c r="H548" i="9"/>
  <c r="AA543" i="9"/>
  <c r="U543" i="9"/>
  <c r="O543" i="9"/>
  <c r="I543" i="9"/>
  <c r="V538" i="9"/>
  <c r="P538" i="9"/>
  <c r="J538" i="9"/>
  <c r="D538" i="9"/>
  <c r="W533" i="9"/>
  <c r="Q533" i="9"/>
  <c r="K533" i="9"/>
  <c r="E533" i="9"/>
  <c r="X528" i="9"/>
  <c r="R528" i="9"/>
  <c r="L528" i="9"/>
  <c r="F528" i="9"/>
  <c r="Y523" i="9"/>
  <c r="S523" i="9"/>
  <c r="M523" i="9"/>
  <c r="G523" i="9"/>
  <c r="Z518" i="9"/>
  <c r="T518" i="9"/>
  <c r="N518" i="9"/>
  <c r="H518" i="9"/>
  <c r="AA513" i="9"/>
  <c r="U513" i="9"/>
  <c r="O513" i="9"/>
  <c r="I513" i="9"/>
  <c r="V508" i="9"/>
  <c r="P508" i="9"/>
  <c r="J508" i="9"/>
  <c r="D508" i="9"/>
  <c r="W503" i="9"/>
  <c r="Q503" i="9"/>
  <c r="K503" i="9"/>
  <c r="E503" i="9"/>
  <c r="X498" i="9"/>
  <c r="X494" i="9" s="1"/>
  <c r="R498" i="9"/>
  <c r="R494" i="9" s="1"/>
  <c r="L498" i="9"/>
  <c r="L494" i="9" s="1"/>
  <c r="F498" i="9"/>
  <c r="F494" i="9" s="1"/>
  <c r="Y493" i="9"/>
  <c r="Y489" i="9" s="1"/>
  <c r="S493" i="9"/>
  <c r="S489" i="9" s="1"/>
  <c r="M493" i="9"/>
  <c r="M489" i="9" s="1"/>
  <c r="G493" i="9"/>
  <c r="G489" i="9" s="1"/>
  <c r="Z488" i="9"/>
  <c r="Z484" i="9" s="1"/>
  <c r="T488" i="9"/>
  <c r="T484" i="9" s="1"/>
  <c r="N488" i="9"/>
  <c r="N484" i="9" s="1"/>
  <c r="H488" i="9"/>
  <c r="H484" i="9" s="1"/>
  <c r="AA479" i="9"/>
  <c r="U479" i="9"/>
  <c r="O479" i="9"/>
  <c r="I479" i="9"/>
  <c r="V474" i="9"/>
  <c r="P474" i="9"/>
  <c r="J474" i="9"/>
  <c r="D474" i="9"/>
  <c r="W469" i="9"/>
  <c r="Q469" i="9"/>
  <c r="K469" i="9"/>
  <c r="E469" i="9"/>
  <c r="X464" i="9"/>
  <c r="R464" i="9"/>
  <c r="L464" i="9"/>
  <c r="F464" i="9"/>
  <c r="Y459" i="9"/>
  <c r="S459" i="9"/>
  <c r="M459" i="9"/>
  <c r="G459" i="9"/>
  <c r="Z454" i="9"/>
  <c r="T454" i="9"/>
  <c r="N454" i="9"/>
  <c r="H454" i="9"/>
  <c r="AA449" i="9"/>
  <c r="U449" i="9"/>
  <c r="O449" i="9"/>
  <c r="I449" i="9"/>
  <c r="V444" i="9"/>
  <c r="P444" i="9"/>
  <c r="J444" i="9"/>
  <c r="D444" i="9"/>
  <c r="W439" i="9"/>
  <c r="Q439" i="9"/>
  <c r="K439" i="9"/>
  <c r="E439" i="9"/>
  <c r="X434" i="9"/>
  <c r="R434" i="9"/>
  <c r="L434" i="9"/>
  <c r="F434" i="9"/>
  <c r="Y429" i="9"/>
  <c r="S429" i="9"/>
  <c r="M429" i="9"/>
  <c r="G429" i="9"/>
  <c r="Z424" i="9"/>
  <c r="T424" i="9"/>
  <c r="N424" i="9"/>
  <c r="H424" i="9"/>
  <c r="AA419" i="9"/>
  <c r="U419" i="9"/>
  <c r="O419" i="9"/>
  <c r="I419" i="9"/>
  <c r="V414" i="9"/>
  <c r="P414" i="9"/>
  <c r="J414" i="9"/>
  <c r="D414" i="9"/>
  <c r="W409" i="9"/>
  <c r="Q409" i="9"/>
  <c r="K409" i="9"/>
  <c r="E409" i="9"/>
  <c r="X404" i="9"/>
  <c r="R404" i="9"/>
  <c r="L404" i="9"/>
  <c r="F404" i="9"/>
  <c r="Y399" i="9"/>
  <c r="S399" i="9"/>
  <c r="M399" i="9"/>
  <c r="G399" i="9"/>
  <c r="Z394" i="9"/>
  <c r="T394" i="9"/>
  <c r="N394" i="9"/>
  <c r="H394" i="9"/>
  <c r="AA389" i="9"/>
  <c r="U389" i="9"/>
  <c r="O389" i="9"/>
  <c r="I389" i="9"/>
  <c r="V384" i="9"/>
  <c r="P384" i="9"/>
  <c r="J384" i="9"/>
  <c r="D384" i="9"/>
  <c r="W379" i="9"/>
  <c r="Q379" i="9"/>
  <c r="K379" i="9"/>
  <c r="E379" i="9"/>
  <c r="X374" i="9"/>
  <c r="R374" i="9"/>
  <c r="L374" i="9"/>
  <c r="F374" i="9"/>
  <c r="Y369" i="9"/>
  <c r="S369" i="9"/>
  <c r="M369" i="9"/>
  <c r="G369" i="9"/>
  <c r="Z364" i="9"/>
  <c r="T364" i="9"/>
  <c r="N364" i="9"/>
  <c r="H364" i="9"/>
  <c r="AA359" i="9"/>
  <c r="U359" i="9"/>
  <c r="O359" i="9"/>
  <c r="I359" i="9"/>
  <c r="V354" i="9"/>
  <c r="P354" i="9"/>
  <c r="J354" i="9"/>
  <c r="D354" i="9"/>
  <c r="W349" i="9"/>
  <c r="Q349" i="9"/>
  <c r="K349" i="9"/>
  <c r="E349" i="9"/>
  <c r="J11" i="9"/>
  <c r="P11" i="9"/>
  <c r="V11" i="9"/>
  <c r="I14" i="9"/>
  <c r="O14" i="9"/>
  <c r="O12" i="9" s="1"/>
  <c r="U14" i="9"/>
  <c r="U12" i="9" s="1"/>
  <c r="AA14" i="9"/>
  <c r="I16" i="9"/>
  <c r="O16" i="9"/>
  <c r="U16" i="9"/>
  <c r="AA16" i="9"/>
  <c r="H19" i="9"/>
  <c r="H17" i="9" s="1"/>
  <c r="N19" i="9"/>
  <c r="T19" i="9"/>
  <c r="T17" i="9" s="1"/>
  <c r="Z19" i="9"/>
  <c r="H21" i="9"/>
  <c r="N21" i="9"/>
  <c r="T21" i="9"/>
  <c r="Z21" i="9"/>
  <c r="G24" i="9"/>
  <c r="G22" i="9" s="1"/>
  <c r="M24" i="9"/>
  <c r="S24" i="9"/>
  <c r="Y24" i="9"/>
  <c r="Y22" i="9" s="1"/>
  <c r="G26" i="9"/>
  <c r="M26" i="9"/>
  <c r="S26" i="9"/>
  <c r="Y26" i="9"/>
  <c r="F29" i="9"/>
  <c r="L29" i="9"/>
  <c r="L27" i="9" s="1"/>
  <c r="R29" i="9"/>
  <c r="R27" i="9" s="1"/>
  <c r="X29" i="9"/>
  <c r="F31" i="9"/>
  <c r="L31" i="9"/>
  <c r="R31" i="9"/>
  <c r="X31" i="9"/>
  <c r="E34" i="9"/>
  <c r="E32" i="9" s="1"/>
  <c r="K34" i="9"/>
  <c r="Q34" i="9"/>
  <c r="Q32" i="9" s="1"/>
  <c r="W34" i="9"/>
  <c r="E36" i="9"/>
  <c r="K36" i="9"/>
  <c r="Q36" i="9"/>
  <c r="W36" i="9"/>
  <c r="D39" i="9"/>
  <c r="D37" i="9" s="1"/>
  <c r="J39" i="9"/>
  <c r="P39" i="9"/>
  <c r="V39" i="9"/>
  <c r="V37" i="9" s="1"/>
  <c r="D41" i="9"/>
  <c r="J41" i="9"/>
  <c r="P41" i="9"/>
  <c r="V41" i="9"/>
  <c r="I44" i="9"/>
  <c r="O44" i="9"/>
  <c r="O42" i="9" s="1"/>
  <c r="U44" i="9"/>
  <c r="U42" i="9" s="1"/>
  <c r="AA44" i="9"/>
  <c r="I46" i="9"/>
  <c r="O46" i="9"/>
  <c r="U46" i="9"/>
  <c r="AA46" i="9"/>
  <c r="H49" i="9"/>
  <c r="H47" i="9" s="1"/>
  <c r="N49" i="9"/>
  <c r="T49" i="9"/>
  <c r="T47" i="9" s="1"/>
  <c r="Z49" i="9"/>
  <c r="H51" i="9"/>
  <c r="N51" i="9"/>
  <c r="T51" i="9"/>
  <c r="Z51" i="9"/>
  <c r="G54" i="9"/>
  <c r="G52" i="9" s="1"/>
  <c r="M54" i="9"/>
  <c r="S54" i="9"/>
  <c r="Y54" i="9"/>
  <c r="Y52" i="9" s="1"/>
  <c r="G56" i="9"/>
  <c r="M56" i="9"/>
  <c r="S56" i="9"/>
  <c r="Y56" i="9"/>
  <c r="F59" i="9"/>
  <c r="L59" i="9"/>
  <c r="L57" i="9" s="1"/>
  <c r="R59" i="9"/>
  <c r="R57" i="9" s="1"/>
  <c r="X59" i="9"/>
  <c r="F61" i="9"/>
  <c r="L61" i="9"/>
  <c r="R61" i="9"/>
  <c r="X61" i="9"/>
  <c r="E64" i="9"/>
  <c r="E62" i="9" s="1"/>
  <c r="K64" i="9"/>
  <c r="Q64" i="9"/>
  <c r="Q62" i="9" s="1"/>
  <c r="W64" i="9"/>
  <c r="E66" i="9"/>
  <c r="K66" i="9"/>
  <c r="Q66" i="9"/>
  <c r="W66" i="9"/>
  <c r="D69" i="9"/>
  <c r="D67" i="9" s="1"/>
  <c r="J69" i="9"/>
  <c r="P69" i="9"/>
  <c r="V69" i="9"/>
  <c r="V67" i="9" s="1"/>
  <c r="D71" i="9"/>
  <c r="J71" i="9"/>
  <c r="P71" i="9"/>
  <c r="V71" i="9"/>
  <c r="I74" i="9"/>
  <c r="O74" i="9"/>
  <c r="O72" i="9" s="1"/>
  <c r="U74" i="9"/>
  <c r="U72" i="9" s="1"/>
  <c r="AA74" i="9"/>
  <c r="I76" i="9"/>
  <c r="O76" i="9"/>
  <c r="U76" i="9"/>
  <c r="AA76" i="9"/>
  <c r="H79" i="9"/>
  <c r="H77" i="9" s="1"/>
  <c r="N79" i="9"/>
  <c r="T79" i="9"/>
  <c r="T77" i="9" s="1"/>
  <c r="Z79" i="9"/>
  <c r="H81" i="9"/>
  <c r="N81" i="9"/>
  <c r="T81" i="9"/>
  <c r="Z81" i="9"/>
  <c r="G84" i="9"/>
  <c r="G82" i="9" s="1"/>
  <c r="M84" i="9"/>
  <c r="S84" i="9"/>
  <c r="Y84" i="9"/>
  <c r="Y82" i="9" s="1"/>
  <c r="G86" i="9"/>
  <c r="M86" i="9"/>
  <c r="S86" i="9"/>
  <c r="Y86" i="9"/>
  <c r="F89" i="9"/>
  <c r="L89" i="9"/>
  <c r="L87" i="9" s="1"/>
  <c r="R89" i="9"/>
  <c r="R87" i="9" s="1"/>
  <c r="X89" i="9"/>
  <c r="F91" i="9"/>
  <c r="L91" i="9"/>
  <c r="R91" i="9"/>
  <c r="X91" i="9"/>
  <c r="E94" i="9"/>
  <c r="E92" i="9" s="1"/>
  <c r="K94" i="9"/>
  <c r="Q94" i="9"/>
  <c r="Q92" i="9" s="1"/>
  <c r="W94" i="9"/>
  <c r="E96" i="9"/>
  <c r="K96" i="9"/>
  <c r="Q96" i="9"/>
  <c r="W96" i="9"/>
  <c r="D99" i="9"/>
  <c r="D97" i="9" s="1"/>
  <c r="J99" i="9"/>
  <c r="P99" i="9"/>
  <c r="V99" i="9"/>
  <c r="V97" i="9" s="1"/>
  <c r="D101" i="9"/>
  <c r="J101" i="9"/>
  <c r="P101" i="9"/>
  <c r="V101" i="9"/>
  <c r="I104" i="9"/>
  <c r="O104" i="9"/>
  <c r="O102" i="9" s="1"/>
  <c r="U104" i="9"/>
  <c r="U102" i="9" s="1"/>
  <c r="AA104" i="9"/>
  <c r="I106" i="9"/>
  <c r="O106" i="9"/>
  <c r="U106" i="9"/>
  <c r="AA106" i="9"/>
  <c r="H109" i="9"/>
  <c r="H107" i="9" s="1"/>
  <c r="N109" i="9"/>
  <c r="T109" i="9"/>
  <c r="T107" i="9" s="1"/>
  <c r="Z109" i="9"/>
  <c r="H111" i="9"/>
  <c r="N111" i="9"/>
  <c r="T111" i="9"/>
  <c r="Z111" i="9"/>
  <c r="G114" i="9"/>
  <c r="G112" i="9" s="1"/>
  <c r="M114" i="9"/>
  <c r="S114" i="9"/>
  <c r="Y114" i="9"/>
  <c r="Y112" i="9" s="1"/>
  <c r="G116" i="9"/>
  <c r="M116" i="9"/>
  <c r="S116" i="9"/>
  <c r="Y116" i="9"/>
  <c r="F119" i="9"/>
  <c r="L119" i="9"/>
  <c r="L117" i="9" s="1"/>
  <c r="R119" i="9"/>
  <c r="R117" i="9" s="1"/>
  <c r="X119" i="9"/>
  <c r="F121" i="9"/>
  <c r="L121" i="9"/>
  <c r="R121" i="9"/>
  <c r="X121" i="9"/>
  <c r="E124" i="9"/>
  <c r="E122" i="9" s="1"/>
  <c r="K124" i="9"/>
  <c r="Q124" i="9"/>
  <c r="Q122" i="9" s="1"/>
  <c r="W124" i="9"/>
  <c r="E126" i="9"/>
  <c r="K126" i="9"/>
  <c r="Q126" i="9"/>
  <c r="W126" i="9"/>
  <c r="D129" i="9"/>
  <c r="D127" i="9" s="1"/>
  <c r="J129" i="9"/>
  <c r="P129" i="9"/>
  <c r="V129" i="9"/>
  <c r="V127" i="9" s="1"/>
  <c r="D131" i="9"/>
  <c r="J131" i="9"/>
  <c r="P131" i="9"/>
  <c r="V131" i="9"/>
  <c r="I134" i="9"/>
  <c r="O134" i="9"/>
  <c r="O132" i="9" s="1"/>
  <c r="U134" i="9"/>
  <c r="U132" i="9" s="1"/>
  <c r="AA134" i="9"/>
  <c r="I136" i="9"/>
  <c r="O136" i="9"/>
  <c r="U136" i="9"/>
  <c r="AA136" i="9"/>
  <c r="H139" i="9"/>
  <c r="H137" i="9" s="1"/>
  <c r="N139" i="9"/>
  <c r="T139" i="9"/>
  <c r="T137" i="9" s="1"/>
  <c r="Z139" i="9"/>
  <c r="H141" i="9"/>
  <c r="N141" i="9"/>
  <c r="T141" i="9"/>
  <c r="Z141" i="9"/>
  <c r="G144" i="9"/>
  <c r="G142" i="9" s="1"/>
  <c r="M144" i="9"/>
  <c r="S144" i="9"/>
  <c r="Y144" i="9"/>
  <c r="Y142" i="9" s="1"/>
  <c r="G146" i="9"/>
  <c r="M146" i="9"/>
  <c r="S146" i="9"/>
  <c r="Y146" i="9"/>
  <c r="F149" i="9"/>
  <c r="L149" i="9"/>
  <c r="L147" i="9" s="1"/>
  <c r="R149" i="9"/>
  <c r="R147" i="9" s="1"/>
  <c r="X149" i="9"/>
  <c r="F151" i="9"/>
  <c r="L151" i="9"/>
  <c r="R151" i="9"/>
  <c r="X151" i="9"/>
  <c r="E154" i="9"/>
  <c r="E152" i="9" s="1"/>
  <c r="K154" i="9"/>
  <c r="Q154" i="9"/>
  <c r="Q152" i="9" s="1"/>
  <c r="W154" i="9"/>
  <c r="E156" i="9"/>
  <c r="K156" i="9"/>
  <c r="Q156" i="9"/>
  <c r="W156" i="9"/>
  <c r="D159" i="9"/>
  <c r="D157" i="9" s="1"/>
  <c r="J159" i="9"/>
  <c r="P159" i="9"/>
  <c r="V159" i="9"/>
  <c r="V157" i="9" s="1"/>
  <c r="D161" i="9"/>
  <c r="J161" i="9"/>
  <c r="P161" i="9"/>
  <c r="V161" i="9"/>
  <c r="I168" i="9"/>
  <c r="O168" i="9"/>
  <c r="O166" i="9" s="1"/>
  <c r="U168" i="9"/>
  <c r="U166" i="9" s="1"/>
  <c r="AA168" i="9"/>
  <c r="I170" i="9"/>
  <c r="O170" i="9"/>
  <c r="U170" i="9"/>
  <c r="AA170" i="9"/>
  <c r="H173" i="9"/>
  <c r="H171" i="9" s="1"/>
  <c r="N173" i="9"/>
  <c r="T173" i="9"/>
  <c r="T171" i="9" s="1"/>
  <c r="Z173" i="9"/>
  <c r="H175" i="9"/>
  <c r="N175" i="9"/>
  <c r="T175" i="9"/>
  <c r="Z175" i="9"/>
  <c r="G178" i="9"/>
  <c r="G176" i="9" s="1"/>
  <c r="M178" i="9"/>
  <c r="S178" i="9"/>
  <c r="Y178" i="9"/>
  <c r="Y176" i="9" s="1"/>
  <c r="G180" i="9"/>
  <c r="M180" i="9"/>
  <c r="S180" i="9"/>
  <c r="Y180" i="9"/>
  <c r="F183" i="9"/>
  <c r="L183" i="9"/>
  <c r="L181" i="9" s="1"/>
  <c r="R183" i="9"/>
  <c r="R181" i="9" s="1"/>
  <c r="X183" i="9"/>
  <c r="F185" i="9"/>
  <c r="L185" i="9"/>
  <c r="R185" i="9"/>
  <c r="X185" i="9"/>
  <c r="E188" i="9"/>
  <c r="E186" i="9" s="1"/>
  <c r="K188" i="9"/>
  <c r="Q188" i="9"/>
  <c r="Q186" i="9" s="1"/>
  <c r="W188" i="9"/>
  <c r="E190" i="9"/>
  <c r="K190" i="9"/>
  <c r="Q190" i="9"/>
  <c r="W190" i="9"/>
  <c r="D193" i="9"/>
  <c r="D191" i="9" s="1"/>
  <c r="J193" i="9"/>
  <c r="P193" i="9"/>
  <c r="V193" i="9"/>
  <c r="V191" i="9" s="1"/>
  <c r="D195" i="9"/>
  <c r="J195" i="9"/>
  <c r="P195" i="9"/>
  <c r="V195" i="9"/>
  <c r="I198" i="9"/>
  <c r="O198" i="9"/>
  <c r="O196" i="9" s="1"/>
  <c r="U198" i="9"/>
  <c r="U196" i="9" s="1"/>
  <c r="AA198" i="9"/>
  <c r="I200" i="9"/>
  <c r="O200" i="9"/>
  <c r="U200" i="9"/>
  <c r="AA200" i="9"/>
  <c r="H203" i="9"/>
  <c r="H201" i="9" s="1"/>
  <c r="N203" i="9"/>
  <c r="T203" i="9"/>
  <c r="T201" i="9" s="1"/>
  <c r="Z203" i="9"/>
  <c r="H205" i="9"/>
  <c r="N205" i="9"/>
  <c r="T205" i="9"/>
  <c r="Z205" i="9"/>
  <c r="G208" i="9"/>
  <c r="G206" i="9" s="1"/>
  <c r="M208" i="9"/>
  <c r="S208" i="9"/>
  <c r="Y208" i="9"/>
  <c r="Y206" i="9" s="1"/>
  <c r="G210" i="9"/>
  <c r="M210" i="9"/>
  <c r="S210" i="9"/>
  <c r="Y210" i="9"/>
  <c r="F213" i="9"/>
  <c r="L213" i="9"/>
  <c r="L211" i="9" s="1"/>
  <c r="R213" i="9"/>
  <c r="R211" i="9" s="1"/>
  <c r="X213" i="9"/>
  <c r="F215" i="9"/>
  <c r="L215" i="9"/>
  <c r="R215" i="9"/>
  <c r="X215" i="9"/>
  <c r="E218" i="9"/>
  <c r="E216" i="9" s="1"/>
  <c r="K218" i="9"/>
  <c r="Q218" i="9"/>
  <c r="Q216" i="9" s="1"/>
  <c r="W218" i="9"/>
  <c r="E220" i="9"/>
  <c r="K220" i="9"/>
  <c r="Q220" i="9"/>
  <c r="W220" i="9"/>
  <c r="D223" i="9"/>
  <c r="D221" i="9" s="1"/>
  <c r="J223" i="9"/>
  <c r="P223" i="9"/>
  <c r="V223" i="9"/>
  <c r="V221" i="9" s="1"/>
  <c r="D225" i="9"/>
  <c r="J225" i="9"/>
  <c r="P225" i="9"/>
  <c r="V225" i="9"/>
  <c r="I228" i="9"/>
  <c r="O228" i="9"/>
  <c r="O226" i="9" s="1"/>
  <c r="U228" i="9"/>
  <c r="U226" i="9" s="1"/>
  <c r="AA228" i="9"/>
  <c r="I230" i="9"/>
  <c r="O230" i="9"/>
  <c r="U230" i="9"/>
  <c r="AA230" i="9"/>
  <c r="H233" i="9"/>
  <c r="H231" i="9" s="1"/>
  <c r="N233" i="9"/>
  <c r="T233" i="9"/>
  <c r="T231" i="9" s="1"/>
  <c r="Z233" i="9"/>
  <c r="H235" i="9"/>
  <c r="N235" i="9"/>
  <c r="T235" i="9"/>
  <c r="Z235" i="9"/>
  <c r="G238" i="9"/>
  <c r="G236" i="9" s="1"/>
  <c r="M238" i="9"/>
  <c r="S238" i="9"/>
  <c r="Y238" i="9"/>
  <c r="Y236" i="9" s="1"/>
  <c r="G240" i="9"/>
  <c r="M240" i="9"/>
  <c r="S240" i="9"/>
  <c r="Y240" i="9"/>
  <c r="F243" i="9"/>
  <c r="L243" i="9"/>
  <c r="L241" i="9" s="1"/>
  <c r="R243" i="9"/>
  <c r="R241" i="9" s="1"/>
  <c r="X243" i="9"/>
  <c r="F245" i="9"/>
  <c r="L245" i="9"/>
  <c r="R245" i="9"/>
  <c r="X245" i="9"/>
  <c r="E248" i="9"/>
  <c r="E246" i="9" s="1"/>
  <c r="K248" i="9"/>
  <c r="Q248" i="9"/>
  <c r="Q246" i="9" s="1"/>
  <c r="W248" i="9"/>
  <c r="E250" i="9"/>
  <c r="K250" i="9"/>
  <c r="Q250" i="9"/>
  <c r="W250" i="9"/>
  <c r="D253" i="9"/>
  <c r="D251" i="9" s="1"/>
  <c r="J253" i="9"/>
  <c r="P253" i="9"/>
  <c r="V253" i="9"/>
  <c r="V251" i="9" s="1"/>
  <c r="D255" i="9"/>
  <c r="J255" i="9"/>
  <c r="P255" i="9"/>
  <c r="V255" i="9"/>
  <c r="I258" i="9"/>
  <c r="O258" i="9"/>
  <c r="O256" i="9" s="1"/>
  <c r="U258" i="9"/>
  <c r="U256" i="9" s="1"/>
  <c r="AA258" i="9"/>
  <c r="I260" i="9"/>
  <c r="O260" i="9"/>
  <c r="U260" i="9"/>
  <c r="AA260" i="9"/>
  <c r="H263" i="9"/>
  <c r="H261" i="9" s="1"/>
  <c r="N263" i="9"/>
  <c r="T263" i="9"/>
  <c r="T261" i="9" s="1"/>
  <c r="Z263" i="9"/>
  <c r="H265" i="9"/>
  <c r="N265" i="9"/>
  <c r="T265" i="9"/>
  <c r="Z265" i="9"/>
  <c r="G268" i="9"/>
  <c r="G266" i="9" s="1"/>
  <c r="M268" i="9"/>
  <c r="S268" i="9"/>
  <c r="Y268" i="9"/>
  <c r="Y266" i="9" s="1"/>
  <c r="G270" i="9"/>
  <c r="M270" i="9"/>
  <c r="S270" i="9"/>
  <c r="Y270" i="9"/>
  <c r="F273" i="9"/>
  <c r="L273" i="9"/>
  <c r="L271" i="9" s="1"/>
  <c r="R273" i="9"/>
  <c r="R271" i="9" s="1"/>
  <c r="X273" i="9"/>
  <c r="F275" i="9"/>
  <c r="L275" i="9"/>
  <c r="R275" i="9"/>
  <c r="X275" i="9"/>
  <c r="E278" i="9"/>
  <c r="E276" i="9" s="1"/>
  <c r="K278" i="9"/>
  <c r="Q278" i="9"/>
  <c r="Q276" i="9" s="1"/>
  <c r="W278" i="9"/>
  <c r="E280" i="9"/>
  <c r="K280" i="9"/>
  <c r="Q280" i="9"/>
  <c r="W280" i="9"/>
  <c r="D283" i="9"/>
  <c r="D281" i="9" s="1"/>
  <c r="J283" i="9"/>
  <c r="P283" i="9"/>
  <c r="V283" i="9"/>
  <c r="V281" i="9" s="1"/>
  <c r="D285" i="9"/>
  <c r="J285" i="9"/>
  <c r="P285" i="9"/>
  <c r="V285" i="9"/>
  <c r="I288" i="9"/>
  <c r="O288" i="9"/>
  <c r="O286" i="9" s="1"/>
  <c r="U288" i="9"/>
  <c r="U286" i="9" s="1"/>
  <c r="AA288" i="9"/>
  <c r="I290" i="9"/>
  <c r="O290" i="9"/>
  <c r="U290" i="9"/>
  <c r="AA290" i="9"/>
  <c r="H293" i="9"/>
  <c r="H291" i="9" s="1"/>
  <c r="N293" i="9"/>
  <c r="T293" i="9"/>
  <c r="T291" i="9" s="1"/>
  <c r="Z293" i="9"/>
  <c r="H295" i="9"/>
  <c r="N295" i="9"/>
  <c r="T295" i="9"/>
  <c r="Z295" i="9"/>
  <c r="G298" i="9"/>
  <c r="G296" i="9" s="1"/>
  <c r="M298" i="9"/>
  <c r="S298" i="9"/>
  <c r="Y298" i="9"/>
  <c r="Y296" i="9" s="1"/>
  <c r="G300" i="9"/>
  <c r="M300" i="9"/>
  <c r="S300" i="9"/>
  <c r="Y300" i="9"/>
  <c r="F303" i="9"/>
  <c r="L303" i="9"/>
  <c r="L301" i="9" s="1"/>
  <c r="R303" i="9"/>
  <c r="R301" i="9" s="1"/>
  <c r="X303" i="9"/>
  <c r="F305" i="9"/>
  <c r="L305" i="9"/>
  <c r="R305" i="9"/>
  <c r="X305" i="9"/>
  <c r="E308" i="9"/>
  <c r="E306" i="9" s="1"/>
  <c r="K308" i="9"/>
  <c r="Q308" i="9"/>
  <c r="Q306" i="9" s="1"/>
  <c r="W308" i="9"/>
  <c r="E310" i="9"/>
  <c r="K310" i="9"/>
  <c r="Q310" i="9"/>
  <c r="W310" i="9"/>
  <c r="D313" i="9"/>
  <c r="D311" i="9" s="1"/>
  <c r="J313" i="9"/>
  <c r="P313" i="9"/>
  <c r="V313" i="9"/>
  <c r="V311" i="9" s="1"/>
  <c r="D315" i="9"/>
  <c r="J315" i="9"/>
  <c r="P315" i="9"/>
  <c r="V315" i="9"/>
  <c r="I318" i="9"/>
  <c r="O318" i="9"/>
  <c r="O316" i="9" s="1"/>
  <c r="U318" i="9"/>
  <c r="U316" i="9" s="1"/>
  <c r="AA318" i="9"/>
  <c r="I320" i="9"/>
  <c r="O320" i="9"/>
  <c r="U320" i="9"/>
  <c r="AA320" i="9"/>
  <c r="H327" i="9"/>
  <c r="H325" i="9" s="1"/>
  <c r="N327" i="9"/>
  <c r="T327" i="9"/>
  <c r="T325" i="9" s="1"/>
  <c r="Z327" i="9"/>
  <c r="H329" i="9"/>
  <c r="N329" i="9"/>
  <c r="T329" i="9"/>
  <c r="Z329" i="9"/>
  <c r="G332" i="9"/>
  <c r="G330" i="9" s="1"/>
  <c r="M332" i="9"/>
  <c r="S332" i="9"/>
  <c r="Y332" i="9"/>
  <c r="Y330" i="9" s="1"/>
  <c r="G334" i="9"/>
  <c r="M334" i="9"/>
  <c r="S334" i="9"/>
  <c r="Y334" i="9"/>
  <c r="F337" i="9"/>
  <c r="L337" i="9"/>
  <c r="L335" i="9" s="1"/>
  <c r="R337" i="9"/>
  <c r="R335" i="9" s="1"/>
  <c r="X337" i="9"/>
  <c r="F339" i="9"/>
  <c r="L339" i="9"/>
  <c r="R339" i="9"/>
  <c r="X339" i="9"/>
  <c r="E342" i="9"/>
  <c r="E340" i="9" s="1"/>
  <c r="K342" i="9"/>
  <c r="Q342" i="9"/>
  <c r="Q340" i="9" s="1"/>
  <c r="W342" i="9"/>
  <c r="E344" i="9"/>
  <c r="K344" i="9"/>
  <c r="Q344" i="9"/>
  <c r="W344" i="9"/>
  <c r="E347" i="9"/>
  <c r="E345" i="9" s="1"/>
  <c r="P347" i="9"/>
  <c r="H349" i="9"/>
  <c r="Z349" i="9"/>
  <c r="M352" i="9"/>
  <c r="G354" i="9"/>
  <c r="Y354" i="9"/>
  <c r="Y350" i="9" s="1"/>
  <c r="H357" i="9"/>
  <c r="Z357" i="9"/>
  <c r="T359" i="9"/>
  <c r="E362" i="9"/>
  <c r="W362" i="9"/>
  <c r="W360" i="9" s="1"/>
  <c r="Y364" i="9"/>
  <c r="Y360" i="9" s="1"/>
  <c r="G168" i="7"/>
  <c r="G166" i="7" s="1"/>
  <c r="M168" i="7"/>
  <c r="M166" i="7" s="1"/>
  <c r="S168" i="7"/>
  <c r="S166" i="7" s="1"/>
  <c r="Y168" i="7"/>
  <c r="Y166" i="7" s="1"/>
  <c r="F173" i="7"/>
  <c r="F171" i="7" s="1"/>
  <c r="L173" i="7"/>
  <c r="L171" i="7" s="1"/>
  <c r="R173" i="7"/>
  <c r="R171" i="7" s="1"/>
  <c r="X173" i="7"/>
  <c r="X171" i="7" s="1"/>
  <c r="E178" i="7"/>
  <c r="E176" i="7" s="1"/>
  <c r="K178" i="7"/>
  <c r="K176" i="7" s="1"/>
  <c r="Q178" i="7"/>
  <c r="Q176" i="7" s="1"/>
  <c r="W178" i="7"/>
  <c r="W176" i="7" s="1"/>
  <c r="D183" i="7"/>
  <c r="D181" i="7" s="1"/>
  <c r="J183" i="7"/>
  <c r="J181" i="7" s="1"/>
  <c r="P183" i="7"/>
  <c r="P181" i="7" s="1"/>
  <c r="V183" i="7"/>
  <c r="V181" i="7" s="1"/>
  <c r="I188" i="7"/>
  <c r="I186" i="7" s="1"/>
  <c r="O188" i="7"/>
  <c r="O186" i="7" s="1"/>
  <c r="U188" i="7"/>
  <c r="U186" i="7" s="1"/>
  <c r="AA188" i="7"/>
  <c r="AA186" i="7" s="1"/>
  <c r="H193" i="7"/>
  <c r="H191" i="7" s="1"/>
  <c r="N193" i="7"/>
  <c r="N191" i="7" s="1"/>
  <c r="T193" i="7"/>
  <c r="T191" i="7" s="1"/>
  <c r="Z193" i="7"/>
  <c r="Z191" i="7" s="1"/>
  <c r="G198" i="7"/>
  <c r="G196" i="7" s="1"/>
  <c r="M198" i="7"/>
  <c r="M196" i="7" s="1"/>
  <c r="S198" i="7"/>
  <c r="S196" i="7" s="1"/>
  <c r="Y198" i="7"/>
  <c r="Y196" i="7" s="1"/>
  <c r="F203" i="7"/>
  <c r="F201" i="7" s="1"/>
  <c r="L203" i="7"/>
  <c r="L201" i="7" s="1"/>
  <c r="R203" i="7"/>
  <c r="R201" i="7" s="1"/>
  <c r="X203" i="7"/>
  <c r="X201" i="7" s="1"/>
  <c r="E208" i="7"/>
  <c r="E206" i="7" s="1"/>
  <c r="K208" i="7"/>
  <c r="K206" i="7" s="1"/>
  <c r="Q208" i="7"/>
  <c r="Q206" i="7" s="1"/>
  <c r="W208" i="7"/>
  <c r="W206" i="7" s="1"/>
  <c r="D213" i="7"/>
  <c r="D211" i="7" s="1"/>
  <c r="J213" i="7"/>
  <c r="J211" i="7" s="1"/>
  <c r="P213" i="7"/>
  <c r="P211" i="7" s="1"/>
  <c r="V213" i="7"/>
  <c r="V211" i="7" s="1"/>
  <c r="I218" i="7"/>
  <c r="I216" i="7" s="1"/>
  <c r="O218" i="7"/>
  <c r="O216" i="7" s="1"/>
  <c r="U218" i="7"/>
  <c r="U216" i="7" s="1"/>
  <c r="AA218" i="7"/>
  <c r="AA216" i="7" s="1"/>
  <c r="H223" i="7"/>
  <c r="H221" i="7" s="1"/>
  <c r="N223" i="7"/>
  <c r="N221" i="7" s="1"/>
  <c r="T223" i="7"/>
  <c r="T221" i="7" s="1"/>
  <c r="Z223" i="7"/>
  <c r="Z221" i="7" s="1"/>
  <c r="G228" i="7"/>
  <c r="G226" i="7" s="1"/>
  <c r="M228" i="7"/>
  <c r="M226" i="7" s="1"/>
  <c r="S228" i="7"/>
  <c r="S226" i="7" s="1"/>
  <c r="Y228" i="7"/>
  <c r="Y226" i="7" s="1"/>
  <c r="F233" i="7"/>
  <c r="F231" i="7" s="1"/>
  <c r="L233" i="7"/>
  <c r="L231" i="7" s="1"/>
  <c r="R233" i="7"/>
  <c r="R231" i="7" s="1"/>
  <c r="X233" i="7"/>
  <c r="X231" i="7" s="1"/>
  <c r="E238" i="7"/>
  <c r="E236" i="7" s="1"/>
  <c r="K238" i="7"/>
  <c r="K236" i="7" s="1"/>
  <c r="Q238" i="7"/>
  <c r="Q236" i="7" s="1"/>
  <c r="W238" i="7"/>
  <c r="W236" i="7" s="1"/>
  <c r="D243" i="7"/>
  <c r="D241" i="7" s="1"/>
  <c r="J243" i="7"/>
  <c r="J241" i="7" s="1"/>
  <c r="P243" i="7"/>
  <c r="P241" i="7" s="1"/>
  <c r="V243" i="7"/>
  <c r="V241" i="7" s="1"/>
  <c r="I248" i="7"/>
  <c r="I246" i="7" s="1"/>
  <c r="O248" i="7"/>
  <c r="O246" i="7" s="1"/>
  <c r="U248" i="7"/>
  <c r="U246" i="7" s="1"/>
  <c r="AA248" i="7"/>
  <c r="AA246" i="7" s="1"/>
  <c r="H253" i="7"/>
  <c r="H251" i="7" s="1"/>
  <c r="N253" i="7"/>
  <c r="N251" i="7" s="1"/>
  <c r="T253" i="7"/>
  <c r="T251" i="7" s="1"/>
  <c r="Z253" i="7"/>
  <c r="Z251" i="7" s="1"/>
  <c r="G258" i="7"/>
  <c r="G256" i="7" s="1"/>
  <c r="M258" i="7"/>
  <c r="M256" i="7" s="1"/>
  <c r="S258" i="7"/>
  <c r="S256" i="7" s="1"/>
  <c r="Y258" i="7"/>
  <c r="Y256" i="7" s="1"/>
  <c r="F263" i="7"/>
  <c r="F261" i="7" s="1"/>
  <c r="L263" i="7"/>
  <c r="L261" i="7" s="1"/>
  <c r="R263" i="7"/>
  <c r="R261" i="7" s="1"/>
  <c r="X263" i="7"/>
  <c r="X261" i="7" s="1"/>
  <c r="E268" i="7"/>
  <c r="E266" i="7" s="1"/>
  <c r="K268" i="7"/>
  <c r="K266" i="7" s="1"/>
  <c r="Q268" i="7"/>
  <c r="Q266" i="7" s="1"/>
  <c r="W268" i="7"/>
  <c r="W266" i="7" s="1"/>
  <c r="D273" i="7"/>
  <c r="D271" i="7" s="1"/>
  <c r="J273" i="7"/>
  <c r="J271" i="7" s="1"/>
  <c r="P273" i="7"/>
  <c r="P271" i="7" s="1"/>
  <c r="V273" i="7"/>
  <c r="V271" i="7" s="1"/>
  <c r="I278" i="7"/>
  <c r="I276" i="7" s="1"/>
  <c r="O278" i="7"/>
  <c r="O276" i="7" s="1"/>
  <c r="U278" i="7"/>
  <c r="U276" i="7" s="1"/>
  <c r="AA278" i="7"/>
  <c r="AA276" i="7" s="1"/>
  <c r="H283" i="7"/>
  <c r="H281" i="7" s="1"/>
  <c r="N283" i="7"/>
  <c r="N281" i="7" s="1"/>
  <c r="T283" i="7"/>
  <c r="T281" i="7" s="1"/>
  <c r="Z283" i="7"/>
  <c r="Z281" i="7" s="1"/>
  <c r="G288" i="7"/>
  <c r="G286" i="7" s="1"/>
  <c r="M288" i="7"/>
  <c r="M286" i="7" s="1"/>
  <c r="S288" i="7"/>
  <c r="S286" i="7" s="1"/>
  <c r="Y288" i="7"/>
  <c r="Y286" i="7" s="1"/>
  <c r="F293" i="7"/>
  <c r="F291" i="7" s="1"/>
  <c r="L293" i="7"/>
  <c r="L291" i="7" s="1"/>
  <c r="R293" i="7"/>
  <c r="R291" i="7" s="1"/>
  <c r="X293" i="7"/>
  <c r="X291" i="7" s="1"/>
  <c r="E298" i="7"/>
  <c r="E296" i="7" s="1"/>
  <c r="K298" i="7"/>
  <c r="K296" i="7" s="1"/>
  <c r="Q298" i="7"/>
  <c r="Q296" i="7" s="1"/>
  <c r="W298" i="7"/>
  <c r="W296" i="7" s="1"/>
  <c r="D303" i="7"/>
  <c r="D301" i="7" s="1"/>
  <c r="J303" i="7"/>
  <c r="J301" i="7" s="1"/>
  <c r="P303" i="7"/>
  <c r="P301" i="7" s="1"/>
  <c r="V303" i="7"/>
  <c r="V301" i="7" s="1"/>
  <c r="I308" i="7"/>
  <c r="I306" i="7" s="1"/>
  <c r="O308" i="7"/>
  <c r="O306" i="7" s="1"/>
  <c r="U308" i="7"/>
  <c r="U306" i="7" s="1"/>
  <c r="AA308" i="7"/>
  <c r="AA306" i="7" s="1"/>
  <c r="H313" i="7"/>
  <c r="H311" i="7" s="1"/>
  <c r="N313" i="7"/>
  <c r="N311" i="7" s="1"/>
  <c r="T313" i="7"/>
  <c r="T311" i="7" s="1"/>
  <c r="Z313" i="7"/>
  <c r="Z311" i="7" s="1"/>
  <c r="G318" i="7"/>
  <c r="G316" i="7" s="1"/>
  <c r="M318" i="7"/>
  <c r="M316" i="7" s="1"/>
  <c r="S318" i="7"/>
  <c r="S316" i="7" s="1"/>
  <c r="Y318" i="7"/>
  <c r="Y316" i="7" s="1"/>
  <c r="F327" i="7"/>
  <c r="F325" i="7" s="1"/>
  <c r="L327" i="7"/>
  <c r="L325" i="7" s="1"/>
  <c r="R327" i="7"/>
  <c r="R325" i="7" s="1"/>
  <c r="X327" i="7"/>
  <c r="X325" i="7" s="1"/>
  <c r="E332" i="7"/>
  <c r="E330" i="7" s="1"/>
  <c r="K332" i="7"/>
  <c r="K330" i="7" s="1"/>
  <c r="Q332" i="7"/>
  <c r="Q330" i="7" s="1"/>
  <c r="W332" i="7"/>
  <c r="W330" i="7" s="1"/>
  <c r="D337" i="7"/>
  <c r="D335" i="7" s="1"/>
  <c r="J337" i="7"/>
  <c r="J335" i="7" s="1"/>
  <c r="P337" i="7"/>
  <c r="P335" i="7" s="1"/>
  <c r="V337" i="7"/>
  <c r="V335" i="7" s="1"/>
  <c r="I342" i="7"/>
  <c r="I340" i="7" s="1"/>
  <c r="O342" i="7"/>
  <c r="O340" i="7" s="1"/>
  <c r="U342" i="7"/>
  <c r="U340" i="7" s="1"/>
  <c r="AA342" i="7"/>
  <c r="AA340" i="7" s="1"/>
  <c r="H347" i="7"/>
  <c r="H345" i="7" s="1"/>
  <c r="N347" i="7"/>
  <c r="N345" i="7" s="1"/>
  <c r="T347" i="7"/>
  <c r="T345" i="7" s="1"/>
  <c r="Z347" i="7"/>
  <c r="Z345" i="7" s="1"/>
  <c r="G352" i="7"/>
  <c r="G350" i="7" s="1"/>
  <c r="M352" i="7"/>
  <c r="M350" i="7" s="1"/>
  <c r="S352" i="7"/>
  <c r="S350" i="7" s="1"/>
  <c r="Y352" i="7"/>
  <c r="Y350" i="7" s="1"/>
  <c r="F357" i="7"/>
  <c r="F355" i="7" s="1"/>
  <c r="L357" i="7"/>
  <c r="L355" i="7" s="1"/>
  <c r="R357" i="7"/>
  <c r="R355" i="7" s="1"/>
  <c r="X357" i="7"/>
  <c r="X355" i="7" s="1"/>
  <c r="E362" i="7"/>
  <c r="E360" i="7" s="1"/>
  <c r="K362" i="7"/>
  <c r="K360" i="7" s="1"/>
  <c r="Q362" i="7"/>
  <c r="Q360" i="7" s="1"/>
  <c r="W362" i="7"/>
  <c r="W360" i="7" s="1"/>
  <c r="D367" i="7"/>
  <c r="D365" i="7" s="1"/>
  <c r="J367" i="7"/>
  <c r="J365" i="7" s="1"/>
  <c r="P367" i="7"/>
  <c r="P365" i="7" s="1"/>
  <c r="V367" i="7"/>
  <c r="V365" i="7" s="1"/>
  <c r="I372" i="7"/>
  <c r="I370" i="7" s="1"/>
  <c r="O372" i="7"/>
  <c r="O370" i="7" s="1"/>
  <c r="U372" i="7"/>
  <c r="U370" i="7" s="1"/>
  <c r="AA372" i="7"/>
  <c r="AA370" i="7" s="1"/>
  <c r="H377" i="7"/>
  <c r="H375" i="7" s="1"/>
  <c r="N377" i="7"/>
  <c r="N375" i="7" s="1"/>
  <c r="T377" i="7"/>
  <c r="T375" i="7" s="1"/>
  <c r="Z377" i="7"/>
  <c r="Z375" i="7" s="1"/>
  <c r="G382" i="7"/>
  <c r="G380" i="7" s="1"/>
  <c r="M382" i="7"/>
  <c r="M380" i="7" s="1"/>
  <c r="S382" i="7"/>
  <c r="S380" i="7" s="1"/>
  <c r="Y382" i="7"/>
  <c r="Y380" i="7" s="1"/>
  <c r="F387" i="7"/>
  <c r="F385" i="7" s="1"/>
  <c r="L387" i="7"/>
  <c r="L385" i="7" s="1"/>
  <c r="R387" i="7"/>
  <c r="R385" i="7" s="1"/>
  <c r="X387" i="7"/>
  <c r="X385" i="7" s="1"/>
  <c r="E392" i="7"/>
  <c r="E390" i="7" s="1"/>
  <c r="K392" i="7"/>
  <c r="K390" i="7" s="1"/>
  <c r="Q392" i="7"/>
  <c r="Q390" i="7" s="1"/>
  <c r="W392" i="7"/>
  <c r="W390" i="7" s="1"/>
  <c r="D397" i="7"/>
  <c r="D395" i="7" s="1"/>
  <c r="J397" i="7"/>
  <c r="J395" i="7" s="1"/>
  <c r="P397" i="7"/>
  <c r="P395" i="7" s="1"/>
  <c r="V397" i="7"/>
  <c r="V395" i="7" s="1"/>
  <c r="I402" i="7"/>
  <c r="I400" i="7" s="1"/>
  <c r="O402" i="7"/>
  <c r="O400" i="7" s="1"/>
  <c r="U402" i="7"/>
  <c r="U400" i="7" s="1"/>
  <c r="AA402" i="7"/>
  <c r="AA400" i="7" s="1"/>
  <c r="H407" i="7"/>
  <c r="H405" i="7" s="1"/>
  <c r="N407" i="7"/>
  <c r="N405" i="7" s="1"/>
  <c r="T407" i="7"/>
  <c r="T405" i="7" s="1"/>
  <c r="Z407" i="7"/>
  <c r="Z405" i="7" s="1"/>
  <c r="G412" i="7"/>
  <c r="G410" i="7" s="1"/>
  <c r="M412" i="7"/>
  <c r="M410" i="7" s="1"/>
  <c r="S412" i="7"/>
  <c r="S410" i="7" s="1"/>
  <c r="Y412" i="7"/>
  <c r="Y410" i="7" s="1"/>
  <c r="F417" i="7"/>
  <c r="F415" i="7" s="1"/>
  <c r="L417" i="7"/>
  <c r="L415" i="7" s="1"/>
  <c r="R417" i="7"/>
  <c r="R415" i="7" s="1"/>
  <c r="X417" i="7"/>
  <c r="X415" i="7" s="1"/>
  <c r="E422" i="7"/>
  <c r="E420" i="7" s="1"/>
  <c r="K422" i="7"/>
  <c r="K420" i="7" s="1"/>
  <c r="Q422" i="7"/>
  <c r="Q420" i="7" s="1"/>
  <c r="W422" i="7"/>
  <c r="W420" i="7" s="1"/>
  <c r="D427" i="7"/>
  <c r="D425" i="7" s="1"/>
  <c r="J427" i="7"/>
  <c r="J425" i="7" s="1"/>
  <c r="P427" i="7"/>
  <c r="P425" i="7" s="1"/>
  <c r="V427" i="7"/>
  <c r="V425" i="7" s="1"/>
  <c r="I432" i="7"/>
  <c r="I430" i="7" s="1"/>
  <c r="O432" i="7"/>
  <c r="O430" i="7" s="1"/>
  <c r="U432" i="7"/>
  <c r="U430" i="7" s="1"/>
  <c r="AA432" i="7"/>
  <c r="AA430" i="7" s="1"/>
  <c r="H437" i="7"/>
  <c r="H435" i="7" s="1"/>
  <c r="N437" i="7"/>
  <c r="N435" i="7" s="1"/>
  <c r="T437" i="7"/>
  <c r="T435" i="7" s="1"/>
  <c r="Z437" i="7"/>
  <c r="Z435" i="7" s="1"/>
  <c r="G442" i="7"/>
  <c r="G440" i="7" s="1"/>
  <c r="M442" i="7"/>
  <c r="M440" i="7" s="1"/>
  <c r="S442" i="7"/>
  <c r="S440" i="7" s="1"/>
  <c r="Y442" i="7"/>
  <c r="Y440" i="7" s="1"/>
  <c r="F447" i="7"/>
  <c r="F445" i="7" s="1"/>
  <c r="L447" i="7"/>
  <c r="L445" i="7" s="1"/>
  <c r="R447" i="7"/>
  <c r="R445" i="7" s="1"/>
  <c r="X447" i="7"/>
  <c r="X445" i="7" s="1"/>
  <c r="E452" i="7"/>
  <c r="E450" i="7" s="1"/>
  <c r="K452" i="7"/>
  <c r="K450" i="7" s="1"/>
  <c r="Q452" i="7"/>
  <c r="Q450" i="7" s="1"/>
  <c r="W452" i="7"/>
  <c r="W450" i="7" s="1"/>
  <c r="D457" i="7"/>
  <c r="D455" i="7" s="1"/>
  <c r="J457" i="7"/>
  <c r="J455" i="7" s="1"/>
  <c r="P457" i="7"/>
  <c r="P455" i="7" s="1"/>
  <c r="V457" i="7"/>
  <c r="V455" i="7" s="1"/>
  <c r="I462" i="7"/>
  <c r="I460" i="7" s="1"/>
  <c r="O462" i="7"/>
  <c r="O460" i="7" s="1"/>
  <c r="U462" i="7"/>
  <c r="U460" i="7" s="1"/>
  <c r="AA462" i="7"/>
  <c r="AA460" i="7" s="1"/>
  <c r="H467" i="7"/>
  <c r="H465" i="7" s="1"/>
  <c r="N467" i="7"/>
  <c r="N465" i="7" s="1"/>
  <c r="T467" i="7"/>
  <c r="T465" i="7" s="1"/>
  <c r="Z467" i="7"/>
  <c r="Z465" i="7" s="1"/>
  <c r="G472" i="7"/>
  <c r="G470" i="7" s="1"/>
  <c r="M472" i="7"/>
  <c r="M470" i="7" s="1"/>
  <c r="S472" i="7"/>
  <c r="S470" i="7" s="1"/>
  <c r="Y472" i="7"/>
  <c r="Y470" i="7" s="1"/>
  <c r="F477" i="7"/>
  <c r="F475" i="7" s="1"/>
  <c r="L477" i="7"/>
  <c r="L475" i="7" s="1"/>
  <c r="R477" i="7"/>
  <c r="R475" i="7" s="1"/>
  <c r="X477" i="7"/>
  <c r="X475" i="7" s="1"/>
  <c r="E486" i="7"/>
  <c r="E484" i="7" s="1"/>
  <c r="K486" i="7"/>
  <c r="K484" i="7" s="1"/>
  <c r="Q486" i="7"/>
  <c r="Q484" i="7" s="1"/>
  <c r="W486" i="7"/>
  <c r="W484" i="7" s="1"/>
  <c r="D491" i="7"/>
  <c r="D489" i="7" s="1"/>
  <c r="J491" i="7"/>
  <c r="J489" i="7" s="1"/>
  <c r="P491" i="7"/>
  <c r="P489" i="7" s="1"/>
  <c r="V491" i="7"/>
  <c r="V489" i="7" s="1"/>
  <c r="I496" i="7"/>
  <c r="I494" i="7" s="1"/>
  <c r="O496" i="7"/>
  <c r="O494" i="7" s="1"/>
  <c r="U496" i="7"/>
  <c r="U494" i="7" s="1"/>
  <c r="AA496" i="7"/>
  <c r="AA494" i="7" s="1"/>
  <c r="H501" i="7"/>
  <c r="H499" i="7" s="1"/>
  <c r="N501" i="7"/>
  <c r="N499" i="7" s="1"/>
  <c r="T501" i="7"/>
  <c r="T499" i="7" s="1"/>
  <c r="Z501" i="7"/>
  <c r="Z499" i="7" s="1"/>
  <c r="G506" i="7"/>
  <c r="G504" i="7" s="1"/>
  <c r="M506" i="7"/>
  <c r="M504" i="7" s="1"/>
  <c r="S506" i="7"/>
  <c r="S504" i="7" s="1"/>
  <c r="Y506" i="7"/>
  <c r="Y504" i="7" s="1"/>
  <c r="F511" i="7"/>
  <c r="F509" i="7" s="1"/>
  <c r="L511" i="7"/>
  <c r="L509" i="7" s="1"/>
  <c r="R511" i="7"/>
  <c r="R509" i="7" s="1"/>
  <c r="X511" i="7"/>
  <c r="X509" i="7" s="1"/>
  <c r="E516" i="7"/>
  <c r="E514" i="7" s="1"/>
  <c r="K516" i="7"/>
  <c r="K514" i="7" s="1"/>
  <c r="Q516" i="7"/>
  <c r="Q514" i="7" s="1"/>
  <c r="W516" i="7"/>
  <c r="W514" i="7" s="1"/>
  <c r="D521" i="7"/>
  <c r="D519" i="7" s="1"/>
  <c r="J521" i="7"/>
  <c r="J519" i="7" s="1"/>
  <c r="P521" i="7"/>
  <c r="P519" i="7" s="1"/>
  <c r="V521" i="7"/>
  <c r="V519" i="7" s="1"/>
  <c r="I526" i="7"/>
  <c r="I524" i="7" s="1"/>
  <c r="O526" i="7"/>
  <c r="O524" i="7" s="1"/>
  <c r="U526" i="7"/>
  <c r="U524" i="7" s="1"/>
  <c r="AA526" i="7"/>
  <c r="AA524" i="7" s="1"/>
  <c r="H531" i="7"/>
  <c r="H529" i="7" s="1"/>
  <c r="N531" i="7"/>
  <c r="N529" i="7" s="1"/>
  <c r="T531" i="7"/>
  <c r="T529" i="7" s="1"/>
  <c r="Z531" i="7"/>
  <c r="Z529" i="7" s="1"/>
  <c r="G536" i="7"/>
  <c r="G534" i="7" s="1"/>
  <c r="M536" i="7"/>
  <c r="M534" i="7" s="1"/>
  <c r="S536" i="7"/>
  <c r="S534" i="7" s="1"/>
  <c r="Y536" i="7"/>
  <c r="Y534" i="7" s="1"/>
  <c r="F541" i="7"/>
  <c r="F539" i="7" s="1"/>
  <c r="L541" i="7"/>
  <c r="L539" i="7" s="1"/>
  <c r="R541" i="7"/>
  <c r="R539" i="7" s="1"/>
  <c r="X541" i="7"/>
  <c r="X539" i="7" s="1"/>
  <c r="E546" i="7"/>
  <c r="E544" i="7" s="1"/>
  <c r="K546" i="7"/>
  <c r="K544" i="7" s="1"/>
  <c r="Q546" i="7"/>
  <c r="Q544" i="7" s="1"/>
  <c r="W546" i="7"/>
  <c r="W544" i="7" s="1"/>
  <c r="D551" i="7"/>
  <c r="D549" i="7" s="1"/>
  <c r="J551" i="7"/>
  <c r="J549" i="7" s="1"/>
  <c r="P551" i="7"/>
  <c r="P549" i="7" s="1"/>
  <c r="V551" i="7"/>
  <c r="V549" i="7" s="1"/>
  <c r="I556" i="7"/>
  <c r="I554" i="7" s="1"/>
  <c r="O556" i="7"/>
  <c r="O554" i="7" s="1"/>
  <c r="U556" i="7"/>
  <c r="U554" i="7" s="1"/>
  <c r="AA556" i="7"/>
  <c r="AA554" i="7" s="1"/>
  <c r="H561" i="7"/>
  <c r="H559" i="7" s="1"/>
  <c r="N561" i="7"/>
  <c r="N559" i="7" s="1"/>
  <c r="T561" i="7"/>
  <c r="T559" i="7" s="1"/>
  <c r="Z561" i="7"/>
  <c r="Z559" i="7" s="1"/>
  <c r="G566" i="7"/>
  <c r="G564" i="7" s="1"/>
  <c r="M566" i="7"/>
  <c r="M564" i="7" s="1"/>
  <c r="S566" i="7"/>
  <c r="S564" i="7" s="1"/>
  <c r="Y566" i="7"/>
  <c r="Y564" i="7" s="1"/>
  <c r="F571" i="7"/>
  <c r="F569" i="7" s="1"/>
  <c r="L571" i="7"/>
  <c r="L569" i="7" s="1"/>
  <c r="R571" i="7"/>
  <c r="R569" i="7" s="1"/>
  <c r="X571" i="7"/>
  <c r="X569" i="7" s="1"/>
  <c r="E576" i="7"/>
  <c r="E574" i="7" s="1"/>
  <c r="K576" i="7"/>
  <c r="K574" i="7" s="1"/>
  <c r="Q576" i="7"/>
  <c r="Q574" i="7" s="1"/>
  <c r="W576" i="7"/>
  <c r="W574" i="7" s="1"/>
  <c r="D581" i="7"/>
  <c r="D579" i="7" s="1"/>
  <c r="J581" i="7"/>
  <c r="J579" i="7" s="1"/>
  <c r="P581" i="7"/>
  <c r="P579" i="7" s="1"/>
  <c r="V581" i="7"/>
  <c r="V579" i="7" s="1"/>
  <c r="I586" i="7"/>
  <c r="I584" i="7" s="1"/>
  <c r="O586" i="7"/>
  <c r="O584" i="7" s="1"/>
  <c r="U586" i="7"/>
  <c r="U584" i="7" s="1"/>
  <c r="AA586" i="7"/>
  <c r="AA584" i="7" s="1"/>
  <c r="H591" i="7"/>
  <c r="H589" i="7" s="1"/>
  <c r="N591" i="7"/>
  <c r="N589" i="7" s="1"/>
  <c r="T591" i="7"/>
  <c r="T589" i="7" s="1"/>
  <c r="Z591" i="7"/>
  <c r="Z589" i="7" s="1"/>
  <c r="G596" i="7"/>
  <c r="G594" i="7" s="1"/>
  <c r="M596" i="7"/>
  <c r="M594" i="7" s="1"/>
  <c r="S596" i="7"/>
  <c r="S594" i="7" s="1"/>
  <c r="Y596" i="7"/>
  <c r="Y594" i="7" s="1"/>
  <c r="F601" i="7"/>
  <c r="F599" i="7" s="1"/>
  <c r="L601" i="7"/>
  <c r="L599" i="7" s="1"/>
  <c r="R601" i="7"/>
  <c r="R599" i="7" s="1"/>
  <c r="X601" i="7"/>
  <c r="X599" i="7" s="1"/>
  <c r="E606" i="7"/>
  <c r="E604" i="7" s="1"/>
  <c r="K606" i="7"/>
  <c r="K604" i="7" s="1"/>
  <c r="Q606" i="7"/>
  <c r="Q604" i="7" s="1"/>
  <c r="W606" i="7"/>
  <c r="W604" i="7" s="1"/>
  <c r="D611" i="7"/>
  <c r="D609" i="7" s="1"/>
  <c r="J611" i="7"/>
  <c r="J609" i="7" s="1"/>
  <c r="P611" i="7"/>
  <c r="P609" i="7" s="1"/>
  <c r="V611" i="7"/>
  <c r="V609" i="7" s="1"/>
  <c r="I616" i="7"/>
  <c r="I614" i="7" s="1"/>
  <c r="O616" i="7"/>
  <c r="O614" i="7" s="1"/>
  <c r="U616" i="7"/>
  <c r="U614" i="7" s="1"/>
  <c r="AA616" i="7"/>
  <c r="AA614" i="7" s="1"/>
  <c r="H621" i="7"/>
  <c r="H619" i="7" s="1"/>
  <c r="N621" i="7"/>
  <c r="N619" i="7" s="1"/>
  <c r="T621" i="7"/>
  <c r="T619" i="7" s="1"/>
  <c r="Z621" i="7"/>
  <c r="Z619" i="7" s="1"/>
  <c r="G626" i="7"/>
  <c r="G624" i="7" s="1"/>
  <c r="M626" i="7"/>
  <c r="M624" i="7" s="1"/>
  <c r="S626" i="7"/>
  <c r="S624" i="7" s="1"/>
  <c r="Y626" i="7"/>
  <c r="Y624" i="7" s="1"/>
  <c r="F631" i="7"/>
  <c r="F629" i="7" s="1"/>
  <c r="L631" i="7"/>
  <c r="L629" i="7" s="1"/>
  <c r="R631" i="7"/>
  <c r="R629" i="7" s="1"/>
  <c r="X631" i="7"/>
  <c r="X629" i="7" s="1"/>
  <c r="E636" i="7"/>
  <c r="E634" i="7" s="1"/>
  <c r="K636" i="7"/>
  <c r="K634" i="7" s="1"/>
  <c r="Q636" i="7"/>
  <c r="Q634" i="7" s="1"/>
  <c r="W636" i="7"/>
  <c r="W634" i="7" s="1"/>
  <c r="E10" i="8"/>
  <c r="E8" i="8" s="1"/>
  <c r="K10" i="8"/>
  <c r="Q10" i="8"/>
  <c r="W10" i="8"/>
  <c r="E12" i="8"/>
  <c r="K12" i="8"/>
  <c r="Q12" i="8"/>
  <c r="W12" i="8"/>
  <c r="E13" i="8"/>
  <c r="K13" i="8"/>
  <c r="Q13" i="8"/>
  <c r="W13" i="8"/>
  <c r="D16" i="8"/>
  <c r="D14" i="8" s="1"/>
  <c r="J16" i="8"/>
  <c r="P16" i="8"/>
  <c r="V16" i="8"/>
  <c r="D18" i="8"/>
  <c r="J18" i="8"/>
  <c r="P18" i="8"/>
  <c r="V18" i="8"/>
  <c r="D19" i="8"/>
  <c r="J19" i="8"/>
  <c r="P19" i="8"/>
  <c r="V19" i="8"/>
  <c r="I22" i="8"/>
  <c r="I20" i="8" s="1"/>
  <c r="O22" i="8"/>
  <c r="U22" i="8"/>
  <c r="AA22" i="8"/>
  <c r="I24" i="8"/>
  <c r="O24" i="8"/>
  <c r="U24" i="8"/>
  <c r="AA24" i="8"/>
  <c r="I25" i="8"/>
  <c r="O25" i="8"/>
  <c r="U25" i="8"/>
  <c r="AA25" i="8"/>
  <c r="H28" i="8"/>
  <c r="H26" i="8" s="1"/>
  <c r="N28" i="8"/>
  <c r="T28" i="8"/>
  <c r="Z28" i="8"/>
  <c r="H30" i="8"/>
  <c r="N30" i="8"/>
  <c r="T30" i="8"/>
  <c r="Z30" i="8"/>
  <c r="H31" i="8"/>
  <c r="N31" i="8"/>
  <c r="T31" i="8"/>
  <c r="Z31" i="8"/>
  <c r="G34" i="8"/>
  <c r="G32" i="8" s="1"/>
  <c r="M34" i="8"/>
  <c r="S34" i="8"/>
  <c r="Y34" i="8"/>
  <c r="G36" i="8"/>
  <c r="M36" i="8"/>
  <c r="S36" i="8"/>
  <c r="Y36" i="8"/>
  <c r="G37" i="8"/>
  <c r="M37" i="8"/>
  <c r="S37" i="8"/>
  <c r="Y37" i="8"/>
  <c r="F40" i="8"/>
  <c r="F38" i="8" s="1"/>
  <c r="L40" i="8"/>
  <c r="R40" i="8"/>
  <c r="X40" i="8"/>
  <c r="F42" i="8"/>
  <c r="L42" i="8"/>
  <c r="R42" i="8"/>
  <c r="X42" i="8"/>
  <c r="F43" i="8"/>
  <c r="L43" i="8"/>
  <c r="R43" i="8"/>
  <c r="X43" i="8"/>
  <c r="E46" i="8"/>
  <c r="E44" i="8" s="1"/>
  <c r="K46" i="8"/>
  <c r="Q46" i="8"/>
  <c r="W46" i="8"/>
  <c r="E48" i="8"/>
  <c r="K48" i="8"/>
  <c r="Q48" i="8"/>
  <c r="W48" i="8"/>
  <c r="E49" i="8"/>
  <c r="K49" i="8"/>
  <c r="Q49" i="8"/>
  <c r="W49" i="8"/>
  <c r="D52" i="8"/>
  <c r="D50" i="8" s="1"/>
  <c r="J52" i="8"/>
  <c r="P52" i="8"/>
  <c r="V52" i="8"/>
  <c r="D54" i="8"/>
  <c r="J54" i="8"/>
  <c r="P54" i="8"/>
  <c r="V54" i="8"/>
  <c r="D55" i="8"/>
  <c r="J55" i="8"/>
  <c r="P55" i="8"/>
  <c r="V55" i="8"/>
  <c r="I58" i="8"/>
  <c r="I56" i="8" s="1"/>
  <c r="O58" i="8"/>
  <c r="U58" i="8"/>
  <c r="AA58" i="8"/>
  <c r="I60" i="8"/>
  <c r="O60" i="8"/>
  <c r="U60" i="8"/>
  <c r="AA60" i="8"/>
  <c r="I61" i="8"/>
  <c r="O61" i="8"/>
  <c r="U61" i="8"/>
  <c r="AA61" i="8"/>
  <c r="H64" i="8"/>
  <c r="H62" i="8" s="1"/>
  <c r="N64" i="8"/>
  <c r="T64" i="8"/>
  <c r="Z64" i="8"/>
  <c r="H66" i="8"/>
  <c r="N66" i="8"/>
  <c r="T66" i="8"/>
  <c r="Z66" i="8"/>
  <c r="H67" i="8"/>
  <c r="N67" i="8"/>
  <c r="T67" i="8"/>
  <c r="Z67" i="8"/>
  <c r="G70" i="8"/>
  <c r="G68" i="8" s="1"/>
  <c r="M70" i="8"/>
  <c r="S70" i="8"/>
  <c r="Y70" i="8"/>
  <c r="G72" i="8"/>
  <c r="M72" i="8"/>
  <c r="S72" i="8"/>
  <c r="Y72" i="8"/>
  <c r="G73" i="8"/>
  <c r="M73" i="8"/>
  <c r="S73" i="8"/>
  <c r="Y73" i="8"/>
  <c r="F76" i="8"/>
  <c r="F74" i="8" s="1"/>
  <c r="L76" i="8"/>
  <c r="R76" i="8"/>
  <c r="X76" i="8"/>
  <c r="F78" i="8"/>
  <c r="L78" i="8"/>
  <c r="R78" i="8"/>
  <c r="X78" i="8"/>
  <c r="F79" i="8"/>
  <c r="L79" i="8"/>
  <c r="R79" i="8"/>
  <c r="X79" i="8"/>
  <c r="E82" i="8"/>
  <c r="E80" i="8" s="1"/>
  <c r="K82" i="8"/>
  <c r="Q82" i="8"/>
  <c r="W82" i="8"/>
  <c r="E84" i="8"/>
  <c r="K84" i="8"/>
  <c r="Q84" i="8"/>
  <c r="W84" i="8"/>
  <c r="E85" i="8"/>
  <c r="K85" i="8"/>
  <c r="Q85" i="8"/>
  <c r="W85" i="8"/>
  <c r="D88" i="8"/>
  <c r="D86" i="8" s="1"/>
  <c r="J88" i="8"/>
  <c r="P88" i="8"/>
  <c r="V88" i="8"/>
  <c r="D90" i="8"/>
  <c r="J90" i="8"/>
  <c r="P90" i="8"/>
  <c r="V90" i="8"/>
  <c r="D91" i="8"/>
  <c r="J91" i="8"/>
  <c r="P91" i="8"/>
  <c r="V91" i="8"/>
  <c r="I94" i="8"/>
  <c r="I92" i="8" s="1"/>
  <c r="O94" i="8"/>
  <c r="U94" i="8"/>
  <c r="AA94" i="8"/>
  <c r="I96" i="8"/>
  <c r="O96" i="8"/>
  <c r="U96" i="8"/>
  <c r="AA96" i="8"/>
  <c r="I97" i="8"/>
  <c r="O97" i="8"/>
  <c r="U97" i="8"/>
  <c r="AA97" i="8"/>
  <c r="H100" i="8"/>
  <c r="H98" i="8" s="1"/>
  <c r="N100" i="8"/>
  <c r="T100" i="8"/>
  <c r="Z100" i="8"/>
  <c r="H102" i="8"/>
  <c r="N102" i="8"/>
  <c r="T102" i="8"/>
  <c r="Z102" i="8"/>
  <c r="H103" i="8"/>
  <c r="N103" i="8"/>
  <c r="T103" i="8"/>
  <c r="Z103" i="8"/>
  <c r="G106" i="8"/>
  <c r="G104" i="8" s="1"/>
  <c r="M106" i="8"/>
  <c r="S106" i="8"/>
  <c r="Y106" i="8"/>
  <c r="G108" i="8"/>
  <c r="M108" i="8"/>
  <c r="S108" i="8"/>
  <c r="Y108" i="8"/>
  <c r="G109" i="8"/>
  <c r="M109" i="8"/>
  <c r="S109" i="8"/>
  <c r="Y109" i="8"/>
  <c r="F112" i="8"/>
  <c r="F110" i="8" s="1"/>
  <c r="L112" i="8"/>
  <c r="R112" i="8"/>
  <c r="X112" i="8"/>
  <c r="F114" i="8"/>
  <c r="L114" i="8"/>
  <c r="R114" i="8"/>
  <c r="X114" i="8"/>
  <c r="F115" i="8"/>
  <c r="L115" i="8"/>
  <c r="R115" i="8"/>
  <c r="X115" i="8"/>
  <c r="E118" i="8"/>
  <c r="E116" i="8" s="1"/>
  <c r="K118" i="8"/>
  <c r="Q118" i="8"/>
  <c r="W118" i="8"/>
  <c r="E120" i="8"/>
  <c r="K120" i="8"/>
  <c r="Q120" i="8"/>
  <c r="W120" i="8"/>
  <c r="E121" i="8"/>
  <c r="K121" i="8"/>
  <c r="Q121" i="8"/>
  <c r="W121" i="8"/>
  <c r="D124" i="8"/>
  <c r="D122" i="8" s="1"/>
  <c r="J124" i="8"/>
  <c r="P124" i="8"/>
  <c r="V124" i="8"/>
  <c r="D126" i="8"/>
  <c r="J126" i="8"/>
  <c r="P126" i="8"/>
  <c r="V126" i="8"/>
  <c r="D127" i="8"/>
  <c r="J127" i="8"/>
  <c r="P127" i="8"/>
  <c r="V127" i="8"/>
  <c r="I130" i="8"/>
  <c r="I128" i="8" s="1"/>
  <c r="O130" i="8"/>
  <c r="U130" i="8"/>
  <c r="AA130" i="8"/>
  <c r="I132" i="8"/>
  <c r="O132" i="8"/>
  <c r="U132" i="8"/>
  <c r="AA132" i="8"/>
  <c r="I133" i="8"/>
  <c r="O133" i="8"/>
  <c r="U133" i="8"/>
  <c r="AA133" i="8"/>
  <c r="H136" i="8"/>
  <c r="H134" i="8" s="1"/>
  <c r="N136" i="8"/>
  <c r="T136" i="8"/>
  <c r="Z136" i="8"/>
  <c r="H138" i="8"/>
  <c r="N138" i="8"/>
  <c r="T138" i="8"/>
  <c r="Z138" i="8"/>
  <c r="H139" i="8"/>
  <c r="N139" i="8"/>
  <c r="T139" i="8"/>
  <c r="Z139" i="8"/>
  <c r="G142" i="8"/>
  <c r="G140" i="8" s="1"/>
  <c r="M142" i="8"/>
  <c r="S142" i="8"/>
  <c r="Y142" i="8"/>
  <c r="G144" i="8"/>
  <c r="M144" i="8"/>
  <c r="S144" i="8"/>
  <c r="Y144" i="8"/>
  <c r="G145" i="8"/>
  <c r="M145" i="8"/>
  <c r="S145" i="8"/>
  <c r="Y145" i="8"/>
  <c r="F148" i="8"/>
  <c r="F146" i="8" s="1"/>
  <c r="L148" i="8"/>
  <c r="R148" i="8"/>
  <c r="X148" i="8"/>
  <c r="F150" i="8"/>
  <c r="L150" i="8"/>
  <c r="R150" i="8"/>
  <c r="X150" i="8"/>
  <c r="F151" i="8"/>
  <c r="L151" i="8"/>
  <c r="R151" i="8"/>
  <c r="X151" i="8"/>
  <c r="E154" i="8"/>
  <c r="E152" i="8" s="1"/>
  <c r="K154" i="8"/>
  <c r="Q154" i="8"/>
  <c r="W154" i="8"/>
  <c r="E156" i="8"/>
  <c r="K156" i="8"/>
  <c r="Q156" i="8"/>
  <c r="W156" i="8"/>
  <c r="E157" i="8"/>
  <c r="K157" i="8"/>
  <c r="Q157" i="8"/>
  <c r="W157" i="8"/>
  <c r="D160" i="8"/>
  <c r="D158" i="8" s="1"/>
  <c r="J160" i="8"/>
  <c r="P160" i="8"/>
  <c r="V160" i="8"/>
  <c r="D162" i="8"/>
  <c r="J162" i="8"/>
  <c r="P162" i="8"/>
  <c r="V162" i="8"/>
  <c r="D163" i="8"/>
  <c r="J163" i="8"/>
  <c r="P163" i="8"/>
  <c r="V163" i="8"/>
  <c r="I166" i="8"/>
  <c r="I164" i="8" s="1"/>
  <c r="O166" i="8"/>
  <c r="U166" i="8"/>
  <c r="AA166" i="8"/>
  <c r="I168" i="8"/>
  <c r="O168" i="8"/>
  <c r="U168" i="8"/>
  <c r="AA168" i="8"/>
  <c r="I169" i="8"/>
  <c r="O169" i="8"/>
  <c r="U169" i="8"/>
  <c r="AA169" i="8"/>
  <c r="H172" i="8"/>
  <c r="H170" i="8" s="1"/>
  <c r="N172" i="8"/>
  <c r="T172" i="8"/>
  <c r="Z172" i="8"/>
  <c r="H174" i="8"/>
  <c r="N174" i="8"/>
  <c r="T174" i="8"/>
  <c r="Z174" i="8"/>
  <c r="H175" i="8"/>
  <c r="N175" i="8"/>
  <c r="T175" i="8"/>
  <c r="Z175" i="8"/>
  <c r="G178" i="8"/>
  <c r="G176" i="8" s="1"/>
  <c r="M178" i="8"/>
  <c r="S178" i="8"/>
  <c r="Y178" i="8"/>
  <c r="G180" i="8"/>
  <c r="M180" i="8"/>
  <c r="S180" i="8"/>
  <c r="Y180" i="8"/>
  <c r="G181" i="8"/>
  <c r="M181" i="8"/>
  <c r="S181" i="8"/>
  <c r="Y181" i="8"/>
  <c r="F184" i="8"/>
  <c r="F182" i="8" s="1"/>
  <c r="L184" i="8"/>
  <c r="R184" i="8"/>
  <c r="X184" i="8"/>
  <c r="F186" i="8"/>
  <c r="L186" i="8"/>
  <c r="R186" i="8"/>
  <c r="X186" i="8"/>
  <c r="F187" i="8"/>
  <c r="L187" i="8"/>
  <c r="R187" i="8"/>
  <c r="X187" i="8"/>
  <c r="E190" i="8"/>
  <c r="E188" i="8" s="1"/>
  <c r="K190" i="8"/>
  <c r="Q190" i="8"/>
  <c r="W190" i="8"/>
  <c r="E192" i="8"/>
  <c r="K192" i="8"/>
  <c r="Q192" i="8"/>
  <c r="W192" i="8"/>
  <c r="E193" i="8"/>
  <c r="K193" i="8"/>
  <c r="Q193" i="8"/>
  <c r="W193" i="8"/>
  <c r="E9" i="9"/>
  <c r="E7" i="9" s="1"/>
  <c r="K9" i="9"/>
  <c r="Q9" i="9"/>
  <c r="W9" i="9"/>
  <c r="W7" i="9" s="1"/>
  <c r="E11" i="9"/>
  <c r="K11" i="9"/>
  <c r="Q11" i="9"/>
  <c r="W11" i="9"/>
  <c r="D14" i="9"/>
  <c r="J14" i="9"/>
  <c r="J12" i="9" s="1"/>
  <c r="P14" i="9"/>
  <c r="V14" i="9"/>
  <c r="V12" i="9" s="1"/>
  <c r="D16" i="9"/>
  <c r="J16" i="9"/>
  <c r="P16" i="9"/>
  <c r="V16" i="9"/>
  <c r="I19" i="9"/>
  <c r="O19" i="9"/>
  <c r="O17" i="9" s="1"/>
  <c r="U19" i="9"/>
  <c r="U17" i="9" s="1"/>
  <c r="AA19" i="9"/>
  <c r="I21" i="9"/>
  <c r="O21" i="9"/>
  <c r="U21" i="9"/>
  <c r="AA21" i="9"/>
  <c r="H24" i="9"/>
  <c r="H22" i="9" s="1"/>
  <c r="N24" i="9"/>
  <c r="T24" i="9"/>
  <c r="Z24" i="9"/>
  <c r="Z22" i="9" s="1"/>
  <c r="H26" i="9"/>
  <c r="N26" i="9"/>
  <c r="T26" i="9"/>
  <c r="Z26" i="9"/>
  <c r="G29" i="9"/>
  <c r="M29" i="9"/>
  <c r="M27" i="9" s="1"/>
  <c r="S29" i="9"/>
  <c r="Y29" i="9"/>
  <c r="Y27" i="9" s="1"/>
  <c r="G31" i="9"/>
  <c r="M31" i="9"/>
  <c r="S31" i="9"/>
  <c r="Y31" i="9"/>
  <c r="F34" i="9"/>
  <c r="L34" i="9"/>
  <c r="L32" i="9" s="1"/>
  <c r="R34" i="9"/>
  <c r="R32" i="9" s="1"/>
  <c r="X34" i="9"/>
  <c r="F36" i="9"/>
  <c r="L36" i="9"/>
  <c r="R36" i="9"/>
  <c r="X36" i="9"/>
  <c r="E39" i="9"/>
  <c r="E37" i="9" s="1"/>
  <c r="K39" i="9"/>
  <c r="Q39" i="9"/>
  <c r="W39" i="9"/>
  <c r="W37" i="9" s="1"/>
  <c r="E41" i="9"/>
  <c r="K41" i="9"/>
  <c r="Q41" i="9"/>
  <c r="W41" i="9"/>
  <c r="D44" i="9"/>
  <c r="J44" i="9"/>
  <c r="J42" i="9" s="1"/>
  <c r="P44" i="9"/>
  <c r="V44" i="9"/>
  <c r="V42" i="9" s="1"/>
  <c r="D46" i="9"/>
  <c r="J46" i="9"/>
  <c r="P46" i="9"/>
  <c r="V46" i="9"/>
  <c r="I49" i="9"/>
  <c r="O49" i="9"/>
  <c r="O47" i="9" s="1"/>
  <c r="U49" i="9"/>
  <c r="U47" i="9" s="1"/>
  <c r="AA49" i="9"/>
  <c r="I51" i="9"/>
  <c r="O51" i="9"/>
  <c r="U51" i="9"/>
  <c r="AA51" i="9"/>
  <c r="H54" i="9"/>
  <c r="H52" i="9" s="1"/>
  <c r="N54" i="9"/>
  <c r="T54" i="9"/>
  <c r="Z54" i="9"/>
  <c r="Z52" i="9" s="1"/>
  <c r="H56" i="9"/>
  <c r="N56" i="9"/>
  <c r="T56" i="9"/>
  <c r="Z56" i="9"/>
  <c r="G59" i="9"/>
  <c r="M59" i="9"/>
  <c r="M57" i="9" s="1"/>
  <c r="S59" i="9"/>
  <c r="Y59" i="9"/>
  <c r="Y57" i="9" s="1"/>
  <c r="G61" i="9"/>
  <c r="M61" i="9"/>
  <c r="S61" i="9"/>
  <c r="Y61" i="9"/>
  <c r="F64" i="9"/>
  <c r="L64" i="9"/>
  <c r="L62" i="9" s="1"/>
  <c r="R64" i="9"/>
  <c r="R62" i="9" s="1"/>
  <c r="X64" i="9"/>
  <c r="F66" i="9"/>
  <c r="L66" i="9"/>
  <c r="R66" i="9"/>
  <c r="X66" i="9"/>
  <c r="E69" i="9"/>
  <c r="E67" i="9" s="1"/>
  <c r="K69" i="9"/>
  <c r="Q69" i="9"/>
  <c r="W69" i="9"/>
  <c r="W67" i="9" s="1"/>
  <c r="E71" i="9"/>
  <c r="K71" i="9"/>
  <c r="Q71" i="9"/>
  <c r="W71" i="9"/>
  <c r="D74" i="9"/>
  <c r="J74" i="9"/>
  <c r="J72" i="9" s="1"/>
  <c r="P74" i="9"/>
  <c r="V74" i="9"/>
  <c r="V72" i="9" s="1"/>
  <c r="D76" i="9"/>
  <c r="J76" i="9"/>
  <c r="P76" i="9"/>
  <c r="V76" i="9"/>
  <c r="I79" i="9"/>
  <c r="O79" i="9"/>
  <c r="O77" i="9" s="1"/>
  <c r="U79" i="9"/>
  <c r="U77" i="9" s="1"/>
  <c r="AA79" i="9"/>
  <c r="I81" i="9"/>
  <c r="O81" i="9"/>
  <c r="U81" i="9"/>
  <c r="AA81" i="9"/>
  <c r="H84" i="9"/>
  <c r="H82" i="9" s="1"/>
  <c r="N84" i="9"/>
  <c r="T84" i="9"/>
  <c r="Z84" i="9"/>
  <c r="Z82" i="9" s="1"/>
  <c r="H86" i="9"/>
  <c r="N86" i="9"/>
  <c r="T86" i="9"/>
  <c r="Z86" i="9"/>
  <c r="G89" i="9"/>
  <c r="M89" i="9"/>
  <c r="M87" i="9" s="1"/>
  <c r="S89" i="9"/>
  <c r="Y89" i="9"/>
  <c r="Y87" i="9" s="1"/>
  <c r="G91" i="9"/>
  <c r="M91" i="9"/>
  <c r="S91" i="9"/>
  <c r="Y91" i="9"/>
  <c r="F94" i="9"/>
  <c r="L94" i="9"/>
  <c r="L92" i="9" s="1"/>
  <c r="R94" i="9"/>
  <c r="R92" i="9" s="1"/>
  <c r="X94" i="9"/>
  <c r="F96" i="9"/>
  <c r="L96" i="9"/>
  <c r="R96" i="9"/>
  <c r="X96" i="9"/>
  <c r="E99" i="9"/>
  <c r="E97" i="9" s="1"/>
  <c r="K99" i="9"/>
  <c r="Q99" i="9"/>
  <c r="W99" i="9"/>
  <c r="W97" i="9" s="1"/>
  <c r="E101" i="9"/>
  <c r="K101" i="9"/>
  <c r="Q101" i="9"/>
  <c r="W101" i="9"/>
  <c r="D104" i="9"/>
  <c r="J104" i="9"/>
  <c r="J102" i="9" s="1"/>
  <c r="P104" i="9"/>
  <c r="V104" i="9"/>
  <c r="V102" i="9" s="1"/>
  <c r="D106" i="9"/>
  <c r="J106" i="9"/>
  <c r="P106" i="9"/>
  <c r="V106" i="9"/>
  <c r="I109" i="9"/>
  <c r="O109" i="9"/>
  <c r="O107" i="9" s="1"/>
  <c r="U109" i="9"/>
  <c r="U107" i="9" s="1"/>
  <c r="AA109" i="9"/>
  <c r="I111" i="9"/>
  <c r="O111" i="9"/>
  <c r="U111" i="9"/>
  <c r="AA111" i="9"/>
  <c r="H114" i="9"/>
  <c r="H112" i="9" s="1"/>
  <c r="N114" i="9"/>
  <c r="T114" i="9"/>
  <c r="Z114" i="9"/>
  <c r="Z112" i="9" s="1"/>
  <c r="H116" i="9"/>
  <c r="N116" i="9"/>
  <c r="T116" i="9"/>
  <c r="Z116" i="9"/>
  <c r="G119" i="9"/>
  <c r="M119" i="9"/>
  <c r="M117" i="9" s="1"/>
  <c r="S119" i="9"/>
  <c r="Y119" i="9"/>
  <c r="Y117" i="9" s="1"/>
  <c r="G121" i="9"/>
  <c r="M121" i="9"/>
  <c r="S121" i="9"/>
  <c r="Y121" i="9"/>
  <c r="F124" i="9"/>
  <c r="L124" i="9"/>
  <c r="L122" i="9" s="1"/>
  <c r="R124" i="9"/>
  <c r="R122" i="9" s="1"/>
  <c r="X124" i="9"/>
  <c r="F126" i="9"/>
  <c r="L126" i="9"/>
  <c r="R126" i="9"/>
  <c r="X126" i="9"/>
  <c r="E129" i="9"/>
  <c r="E127" i="9" s="1"/>
  <c r="K129" i="9"/>
  <c r="Q129" i="9"/>
  <c r="W129" i="9"/>
  <c r="W127" i="9" s="1"/>
  <c r="E131" i="9"/>
  <c r="K131" i="9"/>
  <c r="Q131" i="9"/>
  <c r="W131" i="9"/>
  <c r="D134" i="9"/>
  <c r="J134" i="9"/>
  <c r="J132" i="9" s="1"/>
  <c r="P134" i="9"/>
  <c r="V134" i="9"/>
  <c r="V132" i="9" s="1"/>
  <c r="D136" i="9"/>
  <c r="J136" i="9"/>
  <c r="P136" i="9"/>
  <c r="V136" i="9"/>
  <c r="I139" i="9"/>
  <c r="O139" i="9"/>
  <c r="O137" i="9" s="1"/>
  <c r="U139" i="9"/>
  <c r="U137" i="9" s="1"/>
  <c r="AA139" i="9"/>
  <c r="I141" i="9"/>
  <c r="O141" i="9"/>
  <c r="U141" i="9"/>
  <c r="AA141" i="9"/>
  <c r="H144" i="9"/>
  <c r="H142" i="9" s="1"/>
  <c r="N144" i="9"/>
  <c r="T144" i="9"/>
  <c r="Z144" i="9"/>
  <c r="Z142" i="9" s="1"/>
  <c r="H146" i="9"/>
  <c r="N146" i="9"/>
  <c r="T146" i="9"/>
  <c r="Z146" i="9"/>
  <c r="G149" i="9"/>
  <c r="M149" i="9"/>
  <c r="M147" i="9" s="1"/>
  <c r="S149" i="9"/>
  <c r="Y149" i="9"/>
  <c r="Y147" i="9" s="1"/>
  <c r="G151" i="9"/>
  <c r="M151" i="9"/>
  <c r="S151" i="9"/>
  <c r="Y151" i="9"/>
  <c r="F154" i="9"/>
  <c r="L154" i="9"/>
  <c r="L152" i="9" s="1"/>
  <c r="R154" i="9"/>
  <c r="R152" i="9" s="1"/>
  <c r="X154" i="9"/>
  <c r="F156" i="9"/>
  <c r="L156" i="9"/>
  <c r="R156" i="9"/>
  <c r="X156" i="9"/>
  <c r="E159" i="9"/>
  <c r="E157" i="9" s="1"/>
  <c r="K159" i="9"/>
  <c r="Q159" i="9"/>
  <c r="W159" i="9"/>
  <c r="W157" i="9" s="1"/>
  <c r="E161" i="9"/>
  <c r="K161" i="9"/>
  <c r="Q161" i="9"/>
  <c r="W161" i="9"/>
  <c r="J168" i="9"/>
  <c r="P168" i="9"/>
  <c r="P166" i="9" s="1"/>
  <c r="V168" i="9"/>
  <c r="D170" i="9"/>
  <c r="D166" i="9" s="1"/>
  <c r="J170" i="9"/>
  <c r="P170" i="9"/>
  <c r="V170" i="9"/>
  <c r="I173" i="9"/>
  <c r="I171" i="9" s="1"/>
  <c r="O173" i="9"/>
  <c r="U173" i="9"/>
  <c r="U171" i="9" s="1"/>
  <c r="AA173" i="9"/>
  <c r="AA171" i="9" s="1"/>
  <c r="I175" i="9"/>
  <c r="O175" i="9"/>
  <c r="U175" i="9"/>
  <c r="AA175" i="9"/>
  <c r="H178" i="9"/>
  <c r="H176" i="9" s="1"/>
  <c r="N178" i="9"/>
  <c r="N176" i="9" s="1"/>
  <c r="T178" i="9"/>
  <c r="Z178" i="9"/>
  <c r="H180" i="9"/>
  <c r="N180" i="9"/>
  <c r="T180" i="9"/>
  <c r="Z180" i="9"/>
  <c r="G183" i="9"/>
  <c r="M183" i="9"/>
  <c r="S183" i="9"/>
  <c r="S181" i="9" s="1"/>
  <c r="Y183" i="9"/>
  <c r="G185" i="9"/>
  <c r="M185" i="9"/>
  <c r="S185" i="9"/>
  <c r="Y185" i="9"/>
  <c r="F188" i="9"/>
  <c r="F186" i="9" s="1"/>
  <c r="L188" i="9"/>
  <c r="R188" i="9"/>
  <c r="R186" i="9" s="1"/>
  <c r="X188" i="9"/>
  <c r="X186" i="9" s="1"/>
  <c r="F190" i="9"/>
  <c r="L190" i="9"/>
  <c r="R190" i="9"/>
  <c r="X190" i="9"/>
  <c r="E193" i="9"/>
  <c r="E191" i="9" s="1"/>
  <c r="K193" i="9"/>
  <c r="K191" i="9" s="1"/>
  <c r="Q193" i="9"/>
  <c r="W193" i="9"/>
  <c r="E195" i="9"/>
  <c r="K195" i="9"/>
  <c r="Q195" i="9"/>
  <c r="W195" i="9"/>
  <c r="D198" i="9"/>
  <c r="J198" i="9"/>
  <c r="P198" i="9"/>
  <c r="P196" i="9" s="1"/>
  <c r="V198" i="9"/>
  <c r="D200" i="9"/>
  <c r="J200" i="9"/>
  <c r="P200" i="9"/>
  <c r="V200" i="9"/>
  <c r="I203" i="9"/>
  <c r="I201" i="9" s="1"/>
  <c r="O203" i="9"/>
  <c r="U203" i="9"/>
  <c r="U201" i="9" s="1"/>
  <c r="AA203" i="9"/>
  <c r="AA201" i="9" s="1"/>
  <c r="I205" i="9"/>
  <c r="O205" i="9"/>
  <c r="U205" i="9"/>
  <c r="AA205" i="9"/>
  <c r="H208" i="9"/>
  <c r="H206" i="9" s="1"/>
  <c r="N208" i="9"/>
  <c r="N206" i="9" s="1"/>
  <c r="T208" i="9"/>
  <c r="Z208" i="9"/>
  <c r="H210" i="9"/>
  <c r="N210" i="9"/>
  <c r="T210" i="9"/>
  <c r="Z210" i="9"/>
  <c r="G213" i="9"/>
  <c r="M213" i="9"/>
  <c r="S213" i="9"/>
  <c r="S211" i="9" s="1"/>
  <c r="Y213" i="9"/>
  <c r="G215" i="9"/>
  <c r="M215" i="9"/>
  <c r="S215" i="9"/>
  <c r="Y215" i="9"/>
  <c r="F218" i="9"/>
  <c r="F216" i="9" s="1"/>
  <c r="L218" i="9"/>
  <c r="R218" i="9"/>
  <c r="R216" i="9" s="1"/>
  <c r="X218" i="9"/>
  <c r="X216" i="9" s="1"/>
  <c r="F220" i="9"/>
  <c r="L220" i="9"/>
  <c r="R220" i="9"/>
  <c r="X220" i="9"/>
  <c r="E223" i="9"/>
  <c r="E221" i="9" s="1"/>
  <c r="K223" i="9"/>
  <c r="K221" i="9" s="1"/>
  <c r="Q223" i="9"/>
  <c r="W223" i="9"/>
  <c r="E225" i="9"/>
  <c r="K225" i="9"/>
  <c r="Q225" i="9"/>
  <c r="W225" i="9"/>
  <c r="D228" i="9"/>
  <c r="J228" i="9"/>
  <c r="P228" i="9"/>
  <c r="P226" i="9" s="1"/>
  <c r="V228" i="9"/>
  <c r="D230" i="9"/>
  <c r="J230" i="9"/>
  <c r="P230" i="9"/>
  <c r="V230" i="9"/>
  <c r="I233" i="9"/>
  <c r="I231" i="9" s="1"/>
  <c r="O233" i="9"/>
  <c r="U233" i="9"/>
  <c r="U231" i="9" s="1"/>
  <c r="AA233" i="9"/>
  <c r="AA231" i="9" s="1"/>
  <c r="I235" i="9"/>
  <c r="O235" i="9"/>
  <c r="U235" i="9"/>
  <c r="AA235" i="9"/>
  <c r="H238" i="9"/>
  <c r="H236" i="9" s="1"/>
  <c r="N238" i="9"/>
  <c r="N236" i="9" s="1"/>
  <c r="T238" i="9"/>
  <c r="Z238" i="9"/>
  <c r="H240" i="9"/>
  <c r="N240" i="9"/>
  <c r="T240" i="9"/>
  <c r="Z240" i="9"/>
  <c r="G243" i="9"/>
  <c r="M243" i="9"/>
  <c r="S243" i="9"/>
  <c r="S241" i="9" s="1"/>
  <c r="Y243" i="9"/>
  <c r="G245" i="9"/>
  <c r="M245" i="9"/>
  <c r="S245" i="9"/>
  <c r="Y245" i="9"/>
  <c r="F248" i="9"/>
  <c r="F246" i="9" s="1"/>
  <c r="L248" i="9"/>
  <c r="R248" i="9"/>
  <c r="R246" i="9" s="1"/>
  <c r="X248" i="9"/>
  <c r="X246" i="9" s="1"/>
  <c r="F250" i="9"/>
  <c r="L250" i="9"/>
  <c r="R250" i="9"/>
  <c r="X250" i="9"/>
  <c r="E253" i="9"/>
  <c r="E251" i="9" s="1"/>
  <c r="K253" i="9"/>
  <c r="K251" i="9" s="1"/>
  <c r="Q253" i="9"/>
  <c r="W253" i="9"/>
  <c r="E255" i="9"/>
  <c r="K255" i="9"/>
  <c r="Q255" i="9"/>
  <c r="W255" i="9"/>
  <c r="D258" i="9"/>
  <c r="J258" i="9"/>
  <c r="P258" i="9"/>
  <c r="P256" i="9" s="1"/>
  <c r="V258" i="9"/>
  <c r="D260" i="9"/>
  <c r="J260" i="9"/>
  <c r="P260" i="9"/>
  <c r="V260" i="9"/>
  <c r="I263" i="9"/>
  <c r="I261" i="9" s="1"/>
  <c r="O263" i="9"/>
  <c r="U263" i="9"/>
  <c r="U261" i="9" s="1"/>
  <c r="AA263" i="9"/>
  <c r="AA261" i="9" s="1"/>
  <c r="I265" i="9"/>
  <c r="O265" i="9"/>
  <c r="U265" i="9"/>
  <c r="AA265" i="9"/>
  <c r="H268" i="9"/>
  <c r="H266" i="9" s="1"/>
  <c r="N268" i="9"/>
  <c r="N266" i="9" s="1"/>
  <c r="T268" i="9"/>
  <c r="Z268" i="9"/>
  <c r="H270" i="9"/>
  <c r="N270" i="9"/>
  <c r="T270" i="9"/>
  <c r="Z270" i="9"/>
  <c r="G273" i="9"/>
  <c r="M273" i="9"/>
  <c r="S273" i="9"/>
  <c r="S271" i="9" s="1"/>
  <c r="Y273" i="9"/>
  <c r="G275" i="9"/>
  <c r="M275" i="9"/>
  <c r="S275" i="9"/>
  <c r="Y275" i="9"/>
  <c r="F278" i="9"/>
  <c r="F276" i="9" s="1"/>
  <c r="L278" i="9"/>
  <c r="R278" i="9"/>
  <c r="R276" i="9" s="1"/>
  <c r="X278" i="9"/>
  <c r="X276" i="9" s="1"/>
  <c r="F280" i="9"/>
  <c r="L280" i="9"/>
  <c r="R280" i="9"/>
  <c r="X280" i="9"/>
  <c r="E283" i="9"/>
  <c r="E281" i="9" s="1"/>
  <c r="K283" i="9"/>
  <c r="K281" i="9" s="1"/>
  <c r="Q283" i="9"/>
  <c r="W283" i="9"/>
  <c r="E285" i="9"/>
  <c r="K285" i="9"/>
  <c r="Q285" i="9"/>
  <c r="W285" i="9"/>
  <c r="D288" i="9"/>
  <c r="J288" i="9"/>
  <c r="P288" i="9"/>
  <c r="P286" i="9" s="1"/>
  <c r="V288" i="9"/>
  <c r="D290" i="9"/>
  <c r="J290" i="9"/>
  <c r="P290" i="9"/>
  <c r="V290" i="9"/>
  <c r="I293" i="9"/>
  <c r="I291" i="9" s="1"/>
  <c r="O293" i="9"/>
  <c r="U293" i="9"/>
  <c r="U291" i="9" s="1"/>
  <c r="AA293" i="9"/>
  <c r="AA291" i="9" s="1"/>
  <c r="I295" i="9"/>
  <c r="O295" i="9"/>
  <c r="U295" i="9"/>
  <c r="AA295" i="9"/>
  <c r="H298" i="9"/>
  <c r="H296" i="9" s="1"/>
  <c r="N298" i="9"/>
  <c r="N296" i="9" s="1"/>
  <c r="T298" i="9"/>
  <c r="Z298" i="9"/>
  <c r="H300" i="9"/>
  <c r="N300" i="9"/>
  <c r="T300" i="9"/>
  <c r="Z300" i="9"/>
  <c r="G303" i="9"/>
  <c r="M303" i="9"/>
  <c r="S303" i="9"/>
  <c r="S301" i="9" s="1"/>
  <c r="Y303" i="9"/>
  <c r="G305" i="9"/>
  <c r="M305" i="9"/>
  <c r="S305" i="9"/>
  <c r="Y305" i="9"/>
  <c r="F308" i="9"/>
  <c r="F306" i="9" s="1"/>
  <c r="L308" i="9"/>
  <c r="R308" i="9"/>
  <c r="R306" i="9" s="1"/>
  <c r="X308" i="9"/>
  <c r="X306" i="9" s="1"/>
  <c r="F310" i="9"/>
  <c r="L310" i="9"/>
  <c r="R310" i="9"/>
  <c r="X310" i="9"/>
  <c r="E313" i="9"/>
  <c r="E311" i="9" s="1"/>
  <c r="K313" i="9"/>
  <c r="K311" i="9" s="1"/>
  <c r="Q313" i="9"/>
  <c r="W313" i="9"/>
  <c r="E315" i="9"/>
  <c r="K315" i="9"/>
  <c r="Q315" i="9"/>
  <c r="W315" i="9"/>
  <c r="D318" i="9"/>
  <c r="J318" i="9"/>
  <c r="P318" i="9"/>
  <c r="P316" i="9" s="1"/>
  <c r="V318" i="9"/>
  <c r="D320" i="9"/>
  <c r="J320" i="9"/>
  <c r="P320" i="9"/>
  <c r="V320" i="9"/>
  <c r="I327" i="9"/>
  <c r="I325" i="9" s="1"/>
  <c r="O327" i="9"/>
  <c r="U327" i="9"/>
  <c r="U325" i="9" s="1"/>
  <c r="AA327" i="9"/>
  <c r="AA325" i="9" s="1"/>
  <c r="I329" i="9"/>
  <c r="O329" i="9"/>
  <c r="U329" i="9"/>
  <c r="AA329" i="9"/>
  <c r="H332" i="9"/>
  <c r="H330" i="9" s="1"/>
  <c r="N332" i="9"/>
  <c r="N330" i="9" s="1"/>
  <c r="T332" i="9"/>
  <c r="Z332" i="9"/>
  <c r="H334" i="9"/>
  <c r="N334" i="9"/>
  <c r="T334" i="9"/>
  <c r="Z334" i="9"/>
  <c r="G337" i="9"/>
  <c r="M337" i="9"/>
  <c r="S337" i="9"/>
  <c r="S335" i="9" s="1"/>
  <c r="Y337" i="9"/>
  <c r="G339" i="9"/>
  <c r="M339" i="9"/>
  <c r="S339" i="9"/>
  <c r="Y339" i="9"/>
  <c r="F342" i="9"/>
  <c r="F340" i="9" s="1"/>
  <c r="L342" i="9"/>
  <c r="R342" i="9"/>
  <c r="R340" i="9" s="1"/>
  <c r="X342" i="9"/>
  <c r="X340" i="9" s="1"/>
  <c r="F344" i="9"/>
  <c r="L344" i="9"/>
  <c r="R344" i="9"/>
  <c r="X344" i="9"/>
  <c r="H347" i="9"/>
  <c r="H345" i="9" s="1"/>
  <c r="T347" i="9"/>
  <c r="T345" i="9" s="1"/>
  <c r="J349" i="9"/>
  <c r="O352" i="9"/>
  <c r="I354" i="9"/>
  <c r="AA354" i="9"/>
  <c r="L357" i="9"/>
  <c r="F359" i="9"/>
  <c r="X359" i="9"/>
  <c r="G362" i="9"/>
  <c r="H168" i="7"/>
  <c r="H166" i="7" s="1"/>
  <c r="N168" i="7"/>
  <c r="N166" i="7" s="1"/>
  <c r="T168" i="7"/>
  <c r="T166" i="7" s="1"/>
  <c r="Z168" i="7"/>
  <c r="Z166" i="7" s="1"/>
  <c r="G173" i="7"/>
  <c r="G171" i="7" s="1"/>
  <c r="M173" i="7"/>
  <c r="M171" i="7" s="1"/>
  <c r="S173" i="7"/>
  <c r="S171" i="7" s="1"/>
  <c r="Y173" i="7"/>
  <c r="Y171" i="7" s="1"/>
  <c r="F178" i="7"/>
  <c r="F176" i="7" s="1"/>
  <c r="L178" i="7"/>
  <c r="L176" i="7" s="1"/>
  <c r="R178" i="7"/>
  <c r="R176" i="7" s="1"/>
  <c r="X178" i="7"/>
  <c r="X176" i="7" s="1"/>
  <c r="E183" i="7"/>
  <c r="E181" i="7" s="1"/>
  <c r="K183" i="7"/>
  <c r="K181" i="7" s="1"/>
  <c r="Q183" i="7"/>
  <c r="Q181" i="7" s="1"/>
  <c r="W183" i="7"/>
  <c r="W181" i="7" s="1"/>
  <c r="D188" i="7"/>
  <c r="D186" i="7" s="1"/>
  <c r="J188" i="7"/>
  <c r="J186" i="7" s="1"/>
  <c r="P188" i="7"/>
  <c r="P186" i="7" s="1"/>
  <c r="V188" i="7"/>
  <c r="V186" i="7" s="1"/>
  <c r="I193" i="7"/>
  <c r="I191" i="7" s="1"/>
  <c r="O193" i="7"/>
  <c r="O191" i="7" s="1"/>
  <c r="U193" i="7"/>
  <c r="U191" i="7" s="1"/>
  <c r="AA193" i="7"/>
  <c r="AA191" i="7" s="1"/>
  <c r="H198" i="7"/>
  <c r="H196" i="7" s="1"/>
  <c r="N198" i="7"/>
  <c r="N196" i="7" s="1"/>
  <c r="T198" i="7"/>
  <c r="T196" i="7" s="1"/>
  <c r="Z198" i="7"/>
  <c r="Z196" i="7" s="1"/>
  <c r="G203" i="7"/>
  <c r="G201" i="7" s="1"/>
  <c r="M203" i="7"/>
  <c r="M201" i="7" s="1"/>
  <c r="S203" i="7"/>
  <c r="S201" i="7" s="1"/>
  <c r="Y203" i="7"/>
  <c r="Y201" i="7" s="1"/>
  <c r="F208" i="7"/>
  <c r="F206" i="7" s="1"/>
  <c r="L208" i="7"/>
  <c r="L206" i="7" s="1"/>
  <c r="R208" i="7"/>
  <c r="R206" i="7" s="1"/>
  <c r="X208" i="7"/>
  <c r="X206" i="7" s="1"/>
  <c r="E213" i="7"/>
  <c r="E211" i="7" s="1"/>
  <c r="K213" i="7"/>
  <c r="K211" i="7" s="1"/>
  <c r="Q213" i="7"/>
  <c r="Q211" i="7" s="1"/>
  <c r="W213" i="7"/>
  <c r="W211" i="7" s="1"/>
  <c r="D218" i="7"/>
  <c r="D216" i="7" s="1"/>
  <c r="J218" i="7"/>
  <c r="J216" i="7" s="1"/>
  <c r="P218" i="7"/>
  <c r="P216" i="7" s="1"/>
  <c r="V218" i="7"/>
  <c r="V216" i="7" s="1"/>
  <c r="I223" i="7"/>
  <c r="I221" i="7" s="1"/>
  <c r="O223" i="7"/>
  <c r="O221" i="7" s="1"/>
  <c r="U223" i="7"/>
  <c r="U221" i="7" s="1"/>
  <c r="AA223" i="7"/>
  <c r="AA221" i="7" s="1"/>
  <c r="H228" i="7"/>
  <c r="H226" i="7" s="1"/>
  <c r="N228" i="7"/>
  <c r="N226" i="7" s="1"/>
  <c r="T228" i="7"/>
  <c r="T226" i="7" s="1"/>
  <c r="Z228" i="7"/>
  <c r="Z226" i="7" s="1"/>
  <c r="G233" i="7"/>
  <c r="G231" i="7" s="1"/>
  <c r="M233" i="7"/>
  <c r="M231" i="7" s="1"/>
  <c r="S233" i="7"/>
  <c r="S231" i="7" s="1"/>
  <c r="Y233" i="7"/>
  <c r="Y231" i="7" s="1"/>
  <c r="F238" i="7"/>
  <c r="F236" i="7" s="1"/>
  <c r="L238" i="7"/>
  <c r="L236" i="7" s="1"/>
  <c r="R238" i="7"/>
  <c r="R236" i="7" s="1"/>
  <c r="X238" i="7"/>
  <c r="X236" i="7" s="1"/>
  <c r="E243" i="7"/>
  <c r="E241" i="7" s="1"/>
  <c r="K243" i="7"/>
  <c r="K241" i="7" s="1"/>
  <c r="Q243" i="7"/>
  <c r="Q241" i="7" s="1"/>
  <c r="W243" i="7"/>
  <c r="W241" i="7" s="1"/>
  <c r="D248" i="7"/>
  <c r="D246" i="7" s="1"/>
  <c r="J248" i="7"/>
  <c r="J246" i="7" s="1"/>
  <c r="P248" i="7"/>
  <c r="P246" i="7" s="1"/>
  <c r="V248" i="7"/>
  <c r="V246" i="7" s="1"/>
  <c r="I253" i="7"/>
  <c r="I251" i="7" s="1"/>
  <c r="O253" i="7"/>
  <c r="O251" i="7" s="1"/>
  <c r="U253" i="7"/>
  <c r="U251" i="7" s="1"/>
  <c r="AA253" i="7"/>
  <c r="AA251" i="7" s="1"/>
  <c r="H258" i="7"/>
  <c r="H256" i="7" s="1"/>
  <c r="N258" i="7"/>
  <c r="N256" i="7" s="1"/>
  <c r="T258" i="7"/>
  <c r="T256" i="7" s="1"/>
  <c r="Z258" i="7"/>
  <c r="Z256" i="7" s="1"/>
  <c r="G263" i="7"/>
  <c r="G261" i="7" s="1"/>
  <c r="M263" i="7"/>
  <c r="M261" i="7" s="1"/>
  <c r="S263" i="7"/>
  <c r="S261" i="7" s="1"/>
  <c r="Y263" i="7"/>
  <c r="Y261" i="7" s="1"/>
  <c r="F268" i="7"/>
  <c r="F266" i="7" s="1"/>
  <c r="L268" i="7"/>
  <c r="L266" i="7" s="1"/>
  <c r="R268" i="7"/>
  <c r="R266" i="7" s="1"/>
  <c r="X268" i="7"/>
  <c r="X266" i="7" s="1"/>
  <c r="E273" i="7"/>
  <c r="E271" i="7" s="1"/>
  <c r="K273" i="7"/>
  <c r="K271" i="7" s="1"/>
  <c r="Q273" i="7"/>
  <c r="Q271" i="7" s="1"/>
  <c r="W273" i="7"/>
  <c r="W271" i="7" s="1"/>
  <c r="D278" i="7"/>
  <c r="D276" i="7" s="1"/>
  <c r="J278" i="7"/>
  <c r="J276" i="7" s="1"/>
  <c r="P278" i="7"/>
  <c r="P276" i="7" s="1"/>
  <c r="V278" i="7"/>
  <c r="V276" i="7" s="1"/>
  <c r="I283" i="7"/>
  <c r="I281" i="7" s="1"/>
  <c r="O283" i="7"/>
  <c r="O281" i="7" s="1"/>
  <c r="U283" i="7"/>
  <c r="U281" i="7" s="1"/>
  <c r="AA283" i="7"/>
  <c r="AA281" i="7" s="1"/>
  <c r="H288" i="7"/>
  <c r="H286" i="7" s="1"/>
  <c r="N288" i="7"/>
  <c r="N286" i="7" s="1"/>
  <c r="T288" i="7"/>
  <c r="T286" i="7" s="1"/>
  <c r="Z288" i="7"/>
  <c r="Z286" i="7" s="1"/>
  <c r="G293" i="7"/>
  <c r="G291" i="7" s="1"/>
  <c r="M293" i="7"/>
  <c r="M291" i="7" s="1"/>
  <c r="S293" i="7"/>
  <c r="S291" i="7" s="1"/>
  <c r="Y293" i="7"/>
  <c r="Y291" i="7" s="1"/>
  <c r="F298" i="7"/>
  <c r="F296" i="7" s="1"/>
  <c r="L298" i="7"/>
  <c r="L296" i="7" s="1"/>
  <c r="R298" i="7"/>
  <c r="R296" i="7" s="1"/>
  <c r="X298" i="7"/>
  <c r="X296" i="7" s="1"/>
  <c r="E303" i="7"/>
  <c r="E301" i="7" s="1"/>
  <c r="K303" i="7"/>
  <c r="K301" i="7" s="1"/>
  <c r="Q303" i="7"/>
  <c r="Q301" i="7" s="1"/>
  <c r="W303" i="7"/>
  <c r="W301" i="7" s="1"/>
  <c r="D308" i="7"/>
  <c r="D306" i="7" s="1"/>
  <c r="J308" i="7"/>
  <c r="J306" i="7" s="1"/>
  <c r="P308" i="7"/>
  <c r="P306" i="7" s="1"/>
  <c r="V308" i="7"/>
  <c r="V306" i="7" s="1"/>
  <c r="I313" i="7"/>
  <c r="I311" i="7" s="1"/>
  <c r="O313" i="7"/>
  <c r="O311" i="7" s="1"/>
  <c r="U313" i="7"/>
  <c r="U311" i="7" s="1"/>
  <c r="AA313" i="7"/>
  <c r="AA311" i="7" s="1"/>
  <c r="H318" i="7"/>
  <c r="H316" i="7" s="1"/>
  <c r="N318" i="7"/>
  <c r="N316" i="7" s="1"/>
  <c r="T318" i="7"/>
  <c r="T316" i="7" s="1"/>
  <c r="Z318" i="7"/>
  <c r="Z316" i="7" s="1"/>
  <c r="G327" i="7"/>
  <c r="G325" i="7" s="1"/>
  <c r="M327" i="7"/>
  <c r="M325" i="7" s="1"/>
  <c r="S327" i="7"/>
  <c r="S325" i="7" s="1"/>
  <c r="Y327" i="7"/>
  <c r="Y325" i="7" s="1"/>
  <c r="F332" i="7"/>
  <c r="F330" i="7" s="1"/>
  <c r="L332" i="7"/>
  <c r="L330" i="7" s="1"/>
  <c r="R332" i="7"/>
  <c r="R330" i="7" s="1"/>
  <c r="X332" i="7"/>
  <c r="X330" i="7" s="1"/>
  <c r="E337" i="7"/>
  <c r="E335" i="7" s="1"/>
  <c r="K337" i="7"/>
  <c r="K335" i="7" s="1"/>
  <c r="Q337" i="7"/>
  <c r="Q335" i="7" s="1"/>
  <c r="W337" i="7"/>
  <c r="W335" i="7" s="1"/>
  <c r="D342" i="7"/>
  <c r="D340" i="7" s="1"/>
  <c r="J342" i="7"/>
  <c r="J340" i="7" s="1"/>
  <c r="P342" i="7"/>
  <c r="P340" i="7" s="1"/>
  <c r="V342" i="7"/>
  <c r="V340" i="7" s="1"/>
  <c r="I347" i="7"/>
  <c r="I345" i="7" s="1"/>
  <c r="O347" i="7"/>
  <c r="O345" i="7" s="1"/>
  <c r="U347" i="7"/>
  <c r="U345" i="7" s="1"/>
  <c r="AA347" i="7"/>
  <c r="AA345" i="7" s="1"/>
  <c r="H352" i="7"/>
  <c r="H350" i="7" s="1"/>
  <c r="N352" i="7"/>
  <c r="N350" i="7" s="1"/>
  <c r="T352" i="7"/>
  <c r="T350" i="7" s="1"/>
  <c r="Z352" i="7"/>
  <c r="Z350" i="7" s="1"/>
  <c r="G357" i="7"/>
  <c r="G355" i="7" s="1"/>
  <c r="M357" i="7"/>
  <c r="M355" i="7" s="1"/>
  <c r="S357" i="7"/>
  <c r="S355" i="7" s="1"/>
  <c r="Y357" i="7"/>
  <c r="Y355" i="7" s="1"/>
  <c r="F362" i="7"/>
  <c r="F360" i="7" s="1"/>
  <c r="L362" i="7"/>
  <c r="L360" i="7" s="1"/>
  <c r="R362" i="7"/>
  <c r="R360" i="7" s="1"/>
  <c r="X362" i="7"/>
  <c r="X360" i="7" s="1"/>
  <c r="E367" i="7"/>
  <c r="E365" i="7" s="1"/>
  <c r="K367" i="7"/>
  <c r="K365" i="7" s="1"/>
  <c r="Q367" i="7"/>
  <c r="Q365" i="7" s="1"/>
  <c r="W367" i="7"/>
  <c r="W365" i="7" s="1"/>
  <c r="D372" i="7"/>
  <c r="D370" i="7" s="1"/>
  <c r="J372" i="7"/>
  <c r="J370" i="7" s="1"/>
  <c r="P372" i="7"/>
  <c r="P370" i="7" s="1"/>
  <c r="V372" i="7"/>
  <c r="V370" i="7" s="1"/>
  <c r="I377" i="7"/>
  <c r="I375" i="7" s="1"/>
  <c r="O377" i="7"/>
  <c r="O375" i="7" s="1"/>
  <c r="U377" i="7"/>
  <c r="U375" i="7" s="1"/>
  <c r="AA377" i="7"/>
  <c r="AA375" i="7" s="1"/>
  <c r="H382" i="7"/>
  <c r="H380" i="7" s="1"/>
  <c r="N382" i="7"/>
  <c r="N380" i="7" s="1"/>
  <c r="T382" i="7"/>
  <c r="T380" i="7" s="1"/>
  <c r="Z382" i="7"/>
  <c r="Z380" i="7" s="1"/>
  <c r="G387" i="7"/>
  <c r="G385" i="7" s="1"/>
  <c r="M387" i="7"/>
  <c r="M385" i="7" s="1"/>
  <c r="S387" i="7"/>
  <c r="S385" i="7" s="1"/>
  <c r="Y387" i="7"/>
  <c r="Y385" i="7" s="1"/>
  <c r="F392" i="7"/>
  <c r="F390" i="7" s="1"/>
  <c r="L392" i="7"/>
  <c r="L390" i="7" s="1"/>
  <c r="R392" i="7"/>
  <c r="R390" i="7" s="1"/>
  <c r="X392" i="7"/>
  <c r="X390" i="7" s="1"/>
  <c r="E397" i="7"/>
  <c r="E395" i="7" s="1"/>
  <c r="K397" i="7"/>
  <c r="K395" i="7" s="1"/>
  <c r="Q397" i="7"/>
  <c r="Q395" i="7" s="1"/>
  <c r="W397" i="7"/>
  <c r="W395" i="7" s="1"/>
  <c r="D402" i="7"/>
  <c r="D400" i="7" s="1"/>
  <c r="J402" i="7"/>
  <c r="J400" i="7" s="1"/>
  <c r="P402" i="7"/>
  <c r="P400" i="7" s="1"/>
  <c r="V402" i="7"/>
  <c r="V400" i="7" s="1"/>
  <c r="I407" i="7"/>
  <c r="I405" i="7" s="1"/>
  <c r="O407" i="7"/>
  <c r="O405" i="7" s="1"/>
  <c r="U407" i="7"/>
  <c r="U405" i="7" s="1"/>
  <c r="AA407" i="7"/>
  <c r="AA405" i="7" s="1"/>
  <c r="H412" i="7"/>
  <c r="H410" i="7" s="1"/>
  <c r="N412" i="7"/>
  <c r="N410" i="7" s="1"/>
  <c r="T412" i="7"/>
  <c r="T410" i="7" s="1"/>
  <c r="Z412" i="7"/>
  <c r="Z410" i="7" s="1"/>
  <c r="G417" i="7"/>
  <c r="G415" i="7" s="1"/>
  <c r="M417" i="7"/>
  <c r="M415" i="7" s="1"/>
  <c r="S417" i="7"/>
  <c r="S415" i="7" s="1"/>
  <c r="Y417" i="7"/>
  <c r="Y415" i="7" s="1"/>
  <c r="F422" i="7"/>
  <c r="F420" i="7" s="1"/>
  <c r="L422" i="7"/>
  <c r="L420" i="7" s="1"/>
  <c r="R422" i="7"/>
  <c r="R420" i="7" s="1"/>
  <c r="X422" i="7"/>
  <c r="X420" i="7" s="1"/>
  <c r="E427" i="7"/>
  <c r="E425" i="7" s="1"/>
  <c r="K427" i="7"/>
  <c r="K425" i="7" s="1"/>
  <c r="Q427" i="7"/>
  <c r="Q425" i="7" s="1"/>
  <c r="W427" i="7"/>
  <c r="W425" i="7" s="1"/>
  <c r="D432" i="7"/>
  <c r="D430" i="7" s="1"/>
  <c r="J432" i="7"/>
  <c r="J430" i="7" s="1"/>
  <c r="P432" i="7"/>
  <c r="P430" i="7" s="1"/>
  <c r="V432" i="7"/>
  <c r="V430" i="7" s="1"/>
  <c r="I437" i="7"/>
  <c r="I435" i="7" s="1"/>
  <c r="O437" i="7"/>
  <c r="O435" i="7" s="1"/>
  <c r="U437" i="7"/>
  <c r="U435" i="7" s="1"/>
  <c r="AA437" i="7"/>
  <c r="AA435" i="7" s="1"/>
  <c r="H442" i="7"/>
  <c r="H440" i="7" s="1"/>
  <c r="N442" i="7"/>
  <c r="N440" i="7" s="1"/>
  <c r="T442" i="7"/>
  <c r="T440" i="7" s="1"/>
  <c r="Z442" i="7"/>
  <c r="Z440" i="7" s="1"/>
  <c r="G447" i="7"/>
  <c r="G445" i="7" s="1"/>
  <c r="M447" i="7"/>
  <c r="M445" i="7" s="1"/>
  <c r="S447" i="7"/>
  <c r="S445" i="7" s="1"/>
  <c r="Y447" i="7"/>
  <c r="Y445" i="7" s="1"/>
  <c r="F452" i="7"/>
  <c r="F450" i="7" s="1"/>
  <c r="L452" i="7"/>
  <c r="L450" i="7" s="1"/>
  <c r="R452" i="7"/>
  <c r="R450" i="7" s="1"/>
  <c r="X452" i="7"/>
  <c r="X450" i="7" s="1"/>
  <c r="E457" i="7"/>
  <c r="E455" i="7" s="1"/>
  <c r="K457" i="7"/>
  <c r="K455" i="7" s="1"/>
  <c r="Q457" i="7"/>
  <c r="Q455" i="7" s="1"/>
  <c r="W457" i="7"/>
  <c r="W455" i="7" s="1"/>
  <c r="D462" i="7"/>
  <c r="D460" i="7" s="1"/>
  <c r="J462" i="7"/>
  <c r="J460" i="7" s="1"/>
  <c r="P462" i="7"/>
  <c r="P460" i="7" s="1"/>
  <c r="V462" i="7"/>
  <c r="V460" i="7" s="1"/>
  <c r="I467" i="7"/>
  <c r="I465" i="7" s="1"/>
  <c r="O467" i="7"/>
  <c r="O465" i="7" s="1"/>
  <c r="U467" i="7"/>
  <c r="U465" i="7" s="1"/>
  <c r="AA467" i="7"/>
  <c r="AA465" i="7" s="1"/>
  <c r="H472" i="7"/>
  <c r="H470" i="7" s="1"/>
  <c r="N472" i="7"/>
  <c r="N470" i="7" s="1"/>
  <c r="T472" i="7"/>
  <c r="T470" i="7" s="1"/>
  <c r="Z472" i="7"/>
  <c r="Z470" i="7" s="1"/>
  <c r="G477" i="7"/>
  <c r="G475" i="7" s="1"/>
  <c r="M477" i="7"/>
  <c r="M475" i="7" s="1"/>
  <c r="S477" i="7"/>
  <c r="S475" i="7" s="1"/>
  <c r="Y477" i="7"/>
  <c r="Y475" i="7" s="1"/>
  <c r="F486" i="7"/>
  <c r="F484" i="7" s="1"/>
  <c r="L486" i="7"/>
  <c r="L484" i="7" s="1"/>
  <c r="R486" i="7"/>
  <c r="R484" i="7" s="1"/>
  <c r="X486" i="7"/>
  <c r="X484" i="7" s="1"/>
  <c r="E491" i="7"/>
  <c r="E489" i="7" s="1"/>
  <c r="K491" i="7"/>
  <c r="K489" i="7" s="1"/>
  <c r="Q491" i="7"/>
  <c r="Q489" i="7" s="1"/>
  <c r="W491" i="7"/>
  <c r="W489" i="7" s="1"/>
  <c r="D496" i="7"/>
  <c r="D494" i="7" s="1"/>
  <c r="J496" i="7"/>
  <c r="J494" i="7" s="1"/>
  <c r="P496" i="7"/>
  <c r="P494" i="7" s="1"/>
  <c r="V496" i="7"/>
  <c r="V494" i="7" s="1"/>
  <c r="I501" i="7"/>
  <c r="I499" i="7" s="1"/>
  <c r="O501" i="7"/>
  <c r="O499" i="7" s="1"/>
  <c r="U501" i="7"/>
  <c r="U499" i="7" s="1"/>
  <c r="AA501" i="7"/>
  <c r="AA499" i="7" s="1"/>
  <c r="H506" i="7"/>
  <c r="H504" i="7" s="1"/>
  <c r="N506" i="7"/>
  <c r="N504" i="7" s="1"/>
  <c r="T506" i="7"/>
  <c r="T504" i="7" s="1"/>
  <c r="Z506" i="7"/>
  <c r="Z504" i="7" s="1"/>
  <c r="G511" i="7"/>
  <c r="G509" i="7" s="1"/>
  <c r="M511" i="7"/>
  <c r="M509" i="7" s="1"/>
  <c r="S511" i="7"/>
  <c r="S509" i="7" s="1"/>
  <c r="Y511" i="7"/>
  <c r="Y509" i="7" s="1"/>
  <c r="F516" i="7"/>
  <c r="F514" i="7" s="1"/>
  <c r="L516" i="7"/>
  <c r="L514" i="7" s="1"/>
  <c r="R516" i="7"/>
  <c r="R514" i="7" s="1"/>
  <c r="X516" i="7"/>
  <c r="X514" i="7" s="1"/>
  <c r="E521" i="7"/>
  <c r="E519" i="7" s="1"/>
  <c r="K521" i="7"/>
  <c r="K519" i="7" s="1"/>
  <c r="Q521" i="7"/>
  <c r="Q519" i="7" s="1"/>
  <c r="W521" i="7"/>
  <c r="W519" i="7" s="1"/>
  <c r="D526" i="7"/>
  <c r="D524" i="7" s="1"/>
  <c r="J526" i="7"/>
  <c r="J524" i="7" s="1"/>
  <c r="P526" i="7"/>
  <c r="P524" i="7" s="1"/>
  <c r="V526" i="7"/>
  <c r="V524" i="7" s="1"/>
  <c r="I531" i="7"/>
  <c r="I529" i="7" s="1"/>
  <c r="O531" i="7"/>
  <c r="O529" i="7" s="1"/>
  <c r="U531" i="7"/>
  <c r="U529" i="7" s="1"/>
  <c r="AA531" i="7"/>
  <c r="AA529" i="7" s="1"/>
  <c r="H536" i="7"/>
  <c r="H534" i="7" s="1"/>
  <c r="N536" i="7"/>
  <c r="N534" i="7" s="1"/>
  <c r="T536" i="7"/>
  <c r="T534" i="7" s="1"/>
  <c r="Z536" i="7"/>
  <c r="Z534" i="7" s="1"/>
  <c r="G541" i="7"/>
  <c r="G539" i="7" s="1"/>
  <c r="M541" i="7"/>
  <c r="M539" i="7" s="1"/>
  <c r="S541" i="7"/>
  <c r="S539" i="7" s="1"/>
  <c r="Y541" i="7"/>
  <c r="Y539" i="7" s="1"/>
  <c r="F546" i="7"/>
  <c r="F544" i="7" s="1"/>
  <c r="L546" i="7"/>
  <c r="L544" i="7" s="1"/>
  <c r="R546" i="7"/>
  <c r="R544" i="7" s="1"/>
  <c r="X546" i="7"/>
  <c r="X544" i="7" s="1"/>
  <c r="E551" i="7"/>
  <c r="E549" i="7" s="1"/>
  <c r="K551" i="7"/>
  <c r="K549" i="7" s="1"/>
  <c r="Q551" i="7"/>
  <c r="Q549" i="7" s="1"/>
  <c r="W551" i="7"/>
  <c r="W549" i="7" s="1"/>
  <c r="D556" i="7"/>
  <c r="D554" i="7" s="1"/>
  <c r="J556" i="7"/>
  <c r="J554" i="7" s="1"/>
  <c r="P556" i="7"/>
  <c r="P554" i="7" s="1"/>
  <c r="V556" i="7"/>
  <c r="V554" i="7" s="1"/>
  <c r="I561" i="7"/>
  <c r="I559" i="7" s="1"/>
  <c r="O561" i="7"/>
  <c r="O559" i="7" s="1"/>
  <c r="U561" i="7"/>
  <c r="U559" i="7" s="1"/>
  <c r="AA561" i="7"/>
  <c r="AA559" i="7" s="1"/>
  <c r="H566" i="7"/>
  <c r="H564" i="7" s="1"/>
  <c r="N566" i="7"/>
  <c r="N564" i="7" s="1"/>
  <c r="T566" i="7"/>
  <c r="T564" i="7" s="1"/>
  <c r="Z566" i="7"/>
  <c r="Z564" i="7" s="1"/>
  <c r="G571" i="7"/>
  <c r="G569" i="7" s="1"/>
  <c r="M571" i="7"/>
  <c r="M569" i="7" s="1"/>
  <c r="S571" i="7"/>
  <c r="S569" i="7" s="1"/>
  <c r="Y571" i="7"/>
  <c r="Y569" i="7" s="1"/>
  <c r="F576" i="7"/>
  <c r="F574" i="7" s="1"/>
  <c r="L576" i="7"/>
  <c r="L574" i="7" s="1"/>
  <c r="R576" i="7"/>
  <c r="R574" i="7" s="1"/>
  <c r="X576" i="7"/>
  <c r="X574" i="7" s="1"/>
  <c r="E581" i="7"/>
  <c r="E579" i="7" s="1"/>
  <c r="K581" i="7"/>
  <c r="K579" i="7" s="1"/>
  <c r="Q581" i="7"/>
  <c r="Q579" i="7" s="1"/>
  <c r="W581" i="7"/>
  <c r="W579" i="7" s="1"/>
  <c r="D586" i="7"/>
  <c r="D584" i="7" s="1"/>
  <c r="J586" i="7"/>
  <c r="J584" i="7" s="1"/>
  <c r="P586" i="7"/>
  <c r="P584" i="7" s="1"/>
  <c r="V586" i="7"/>
  <c r="V584" i="7" s="1"/>
  <c r="I591" i="7"/>
  <c r="I589" i="7" s="1"/>
  <c r="O591" i="7"/>
  <c r="O589" i="7" s="1"/>
  <c r="U591" i="7"/>
  <c r="U589" i="7" s="1"/>
  <c r="AA591" i="7"/>
  <c r="AA589" i="7" s="1"/>
  <c r="H596" i="7"/>
  <c r="H594" i="7" s="1"/>
  <c r="N596" i="7"/>
  <c r="N594" i="7" s="1"/>
  <c r="T596" i="7"/>
  <c r="T594" i="7" s="1"/>
  <c r="Z596" i="7"/>
  <c r="Z594" i="7" s="1"/>
  <c r="G601" i="7"/>
  <c r="G599" i="7" s="1"/>
  <c r="M601" i="7"/>
  <c r="M599" i="7" s="1"/>
  <c r="S601" i="7"/>
  <c r="S599" i="7" s="1"/>
  <c r="Y601" i="7"/>
  <c r="Y599" i="7" s="1"/>
  <c r="F606" i="7"/>
  <c r="F604" i="7" s="1"/>
  <c r="L606" i="7"/>
  <c r="L604" i="7" s="1"/>
  <c r="R606" i="7"/>
  <c r="R604" i="7" s="1"/>
  <c r="X606" i="7"/>
  <c r="X604" i="7" s="1"/>
  <c r="E611" i="7"/>
  <c r="E609" i="7" s="1"/>
  <c r="K611" i="7"/>
  <c r="K609" i="7" s="1"/>
  <c r="Q611" i="7"/>
  <c r="Q609" i="7" s="1"/>
  <c r="W611" i="7"/>
  <c r="W609" i="7" s="1"/>
  <c r="D616" i="7"/>
  <c r="D614" i="7" s="1"/>
  <c r="J616" i="7"/>
  <c r="J614" i="7" s="1"/>
  <c r="P616" i="7"/>
  <c r="P614" i="7" s="1"/>
  <c r="V616" i="7"/>
  <c r="V614" i="7" s="1"/>
  <c r="I621" i="7"/>
  <c r="I619" i="7" s="1"/>
  <c r="O621" i="7"/>
  <c r="O619" i="7" s="1"/>
  <c r="U621" i="7"/>
  <c r="U619" i="7" s="1"/>
  <c r="AA621" i="7"/>
  <c r="AA619" i="7" s="1"/>
  <c r="H626" i="7"/>
  <c r="H624" i="7" s="1"/>
  <c r="N626" i="7"/>
  <c r="N624" i="7" s="1"/>
  <c r="T626" i="7"/>
  <c r="T624" i="7" s="1"/>
  <c r="Z626" i="7"/>
  <c r="Z624" i="7" s="1"/>
  <c r="G631" i="7"/>
  <c r="G629" i="7" s="1"/>
  <c r="M631" i="7"/>
  <c r="M629" i="7" s="1"/>
  <c r="S631" i="7"/>
  <c r="S629" i="7" s="1"/>
  <c r="Y631" i="7"/>
  <c r="Y629" i="7" s="1"/>
  <c r="F636" i="7"/>
  <c r="F634" i="7" s="1"/>
  <c r="L636" i="7"/>
  <c r="L634" i="7" s="1"/>
  <c r="R636" i="7"/>
  <c r="R634" i="7" s="1"/>
  <c r="X636" i="7"/>
  <c r="X634" i="7" s="1"/>
  <c r="F10" i="8"/>
  <c r="L10" i="8"/>
  <c r="R10" i="8"/>
  <c r="R8" i="8" s="1"/>
  <c r="X10" i="8"/>
  <c r="X8" i="8" s="1"/>
  <c r="F12" i="8"/>
  <c r="L12" i="8"/>
  <c r="R12" i="8"/>
  <c r="X12" i="8"/>
  <c r="F13" i="8"/>
  <c r="L13" i="8"/>
  <c r="R13" i="8"/>
  <c r="X13" i="8"/>
  <c r="E16" i="8"/>
  <c r="K16" i="8"/>
  <c r="Q16" i="8"/>
  <c r="Q14" i="8" s="1"/>
  <c r="W16" i="8"/>
  <c r="W14" i="8" s="1"/>
  <c r="E18" i="8"/>
  <c r="K18" i="8"/>
  <c r="Q18" i="8"/>
  <c r="W18" i="8"/>
  <c r="E19" i="8"/>
  <c r="K19" i="8"/>
  <c r="Q19" i="8"/>
  <c r="W19" i="8"/>
  <c r="D22" i="8"/>
  <c r="J22" i="8"/>
  <c r="P22" i="8"/>
  <c r="P20" i="8" s="1"/>
  <c r="V22" i="8"/>
  <c r="V20" i="8" s="1"/>
  <c r="D24" i="8"/>
  <c r="J24" i="8"/>
  <c r="P24" i="8"/>
  <c r="V24" i="8"/>
  <c r="D25" i="8"/>
  <c r="J25" i="8"/>
  <c r="P25" i="8"/>
  <c r="V25" i="8"/>
  <c r="I28" i="8"/>
  <c r="O28" i="8"/>
  <c r="U28" i="8"/>
  <c r="U26" i="8" s="1"/>
  <c r="AA28" i="8"/>
  <c r="AA26" i="8" s="1"/>
  <c r="I30" i="8"/>
  <c r="O30" i="8"/>
  <c r="U30" i="8"/>
  <c r="AA30" i="8"/>
  <c r="I31" i="8"/>
  <c r="O31" i="8"/>
  <c r="U31" i="8"/>
  <c r="AA31" i="8"/>
  <c r="H34" i="8"/>
  <c r="N34" i="8"/>
  <c r="T34" i="8"/>
  <c r="T32" i="8" s="1"/>
  <c r="Z34" i="8"/>
  <c r="Z32" i="8" s="1"/>
  <c r="H36" i="8"/>
  <c r="N36" i="8"/>
  <c r="T36" i="8"/>
  <c r="Z36" i="8"/>
  <c r="H37" i="8"/>
  <c r="N37" i="8"/>
  <c r="T37" i="8"/>
  <c r="Z37" i="8"/>
  <c r="G40" i="8"/>
  <c r="M40" i="8"/>
  <c r="S40" i="8"/>
  <c r="S38" i="8" s="1"/>
  <c r="Y40" i="8"/>
  <c r="Y38" i="8" s="1"/>
  <c r="G42" i="8"/>
  <c r="M42" i="8"/>
  <c r="S42" i="8"/>
  <c r="Y42" i="8"/>
  <c r="G43" i="8"/>
  <c r="M43" i="8"/>
  <c r="S43" i="8"/>
  <c r="Y43" i="8"/>
  <c r="F46" i="8"/>
  <c r="L46" i="8"/>
  <c r="R46" i="8"/>
  <c r="R44" i="8" s="1"/>
  <c r="X46" i="8"/>
  <c r="X44" i="8" s="1"/>
  <c r="F48" i="8"/>
  <c r="L48" i="8"/>
  <c r="R48" i="8"/>
  <c r="X48" i="8"/>
  <c r="F49" i="8"/>
  <c r="L49" i="8"/>
  <c r="R49" i="8"/>
  <c r="X49" i="8"/>
  <c r="E52" i="8"/>
  <c r="K52" i="8"/>
  <c r="Q52" i="8"/>
  <c r="Q50" i="8" s="1"/>
  <c r="W52" i="8"/>
  <c r="W50" i="8" s="1"/>
  <c r="E54" i="8"/>
  <c r="K54" i="8"/>
  <c r="Q54" i="8"/>
  <c r="W54" i="8"/>
  <c r="E55" i="8"/>
  <c r="K55" i="8"/>
  <c r="Q55" i="8"/>
  <c r="W55" i="8"/>
  <c r="D58" i="8"/>
  <c r="J58" i="8"/>
  <c r="P58" i="8"/>
  <c r="P56" i="8" s="1"/>
  <c r="V58" i="8"/>
  <c r="V56" i="8" s="1"/>
  <c r="D60" i="8"/>
  <c r="J60" i="8"/>
  <c r="P60" i="8"/>
  <c r="V60" i="8"/>
  <c r="D61" i="8"/>
  <c r="J61" i="8"/>
  <c r="P61" i="8"/>
  <c r="V61" i="8"/>
  <c r="I64" i="8"/>
  <c r="O64" i="8"/>
  <c r="U64" i="8"/>
  <c r="U62" i="8" s="1"/>
  <c r="AA64" i="8"/>
  <c r="AA62" i="8" s="1"/>
  <c r="I66" i="8"/>
  <c r="O66" i="8"/>
  <c r="U66" i="8"/>
  <c r="AA66" i="8"/>
  <c r="I67" i="8"/>
  <c r="O67" i="8"/>
  <c r="U67" i="8"/>
  <c r="AA67" i="8"/>
  <c r="H70" i="8"/>
  <c r="N70" i="8"/>
  <c r="T70" i="8"/>
  <c r="T68" i="8" s="1"/>
  <c r="Z70" i="8"/>
  <c r="Z68" i="8" s="1"/>
  <c r="H72" i="8"/>
  <c r="N72" i="8"/>
  <c r="T72" i="8"/>
  <c r="Z72" i="8"/>
  <c r="H73" i="8"/>
  <c r="N73" i="8"/>
  <c r="T73" i="8"/>
  <c r="Z73" i="8"/>
  <c r="G76" i="8"/>
  <c r="M76" i="8"/>
  <c r="S76" i="8"/>
  <c r="S74" i="8" s="1"/>
  <c r="Y76" i="8"/>
  <c r="Y74" i="8" s="1"/>
  <c r="G78" i="8"/>
  <c r="M78" i="8"/>
  <c r="S78" i="8"/>
  <c r="Y78" i="8"/>
  <c r="G79" i="8"/>
  <c r="M79" i="8"/>
  <c r="S79" i="8"/>
  <c r="Y79" i="8"/>
  <c r="F82" i="8"/>
  <c r="L82" i="8"/>
  <c r="R82" i="8"/>
  <c r="R80" i="8" s="1"/>
  <c r="X82" i="8"/>
  <c r="X80" i="8" s="1"/>
  <c r="F84" i="8"/>
  <c r="L84" i="8"/>
  <c r="R84" i="8"/>
  <c r="X84" i="8"/>
  <c r="F85" i="8"/>
  <c r="L85" i="8"/>
  <c r="R85" i="8"/>
  <c r="X85" i="8"/>
  <c r="E88" i="8"/>
  <c r="K88" i="8"/>
  <c r="Q88" i="8"/>
  <c r="Q86" i="8" s="1"/>
  <c r="W88" i="8"/>
  <c r="W86" i="8" s="1"/>
  <c r="E90" i="8"/>
  <c r="K90" i="8"/>
  <c r="Q90" i="8"/>
  <c r="W90" i="8"/>
  <c r="E91" i="8"/>
  <c r="K91" i="8"/>
  <c r="Q91" i="8"/>
  <c r="W91" i="8"/>
  <c r="D94" i="8"/>
  <c r="J94" i="8"/>
  <c r="P94" i="8"/>
  <c r="P92" i="8" s="1"/>
  <c r="V94" i="8"/>
  <c r="V92" i="8" s="1"/>
  <c r="D96" i="8"/>
  <c r="J96" i="8"/>
  <c r="P96" i="8"/>
  <c r="V96" i="8"/>
  <c r="D97" i="8"/>
  <c r="J97" i="8"/>
  <c r="P97" i="8"/>
  <c r="V97" i="8"/>
  <c r="I100" i="8"/>
  <c r="O100" i="8"/>
  <c r="U100" i="8"/>
  <c r="U98" i="8" s="1"/>
  <c r="AA100" i="8"/>
  <c r="AA98" i="8" s="1"/>
  <c r="I102" i="8"/>
  <c r="O102" i="8"/>
  <c r="U102" i="8"/>
  <c r="AA102" i="8"/>
  <c r="I103" i="8"/>
  <c r="O103" i="8"/>
  <c r="U103" i="8"/>
  <c r="AA103" i="8"/>
  <c r="H106" i="8"/>
  <c r="N106" i="8"/>
  <c r="T106" i="8"/>
  <c r="T104" i="8" s="1"/>
  <c r="Z106" i="8"/>
  <c r="Z104" i="8" s="1"/>
  <c r="H108" i="8"/>
  <c r="N108" i="8"/>
  <c r="T108" i="8"/>
  <c r="Z108" i="8"/>
  <c r="H109" i="8"/>
  <c r="N109" i="8"/>
  <c r="T109" i="8"/>
  <c r="Z109" i="8"/>
  <c r="G112" i="8"/>
  <c r="M112" i="8"/>
  <c r="S112" i="8"/>
  <c r="S110" i="8" s="1"/>
  <c r="Y112" i="8"/>
  <c r="Y110" i="8" s="1"/>
  <c r="G114" i="8"/>
  <c r="M114" i="8"/>
  <c r="S114" i="8"/>
  <c r="Y114" i="8"/>
  <c r="G115" i="8"/>
  <c r="M115" i="8"/>
  <c r="S115" i="8"/>
  <c r="Y115" i="8"/>
  <c r="F118" i="8"/>
  <c r="L118" i="8"/>
  <c r="R118" i="8"/>
  <c r="R116" i="8" s="1"/>
  <c r="X118" i="8"/>
  <c r="X116" i="8" s="1"/>
  <c r="F120" i="8"/>
  <c r="L120" i="8"/>
  <c r="R120" i="8"/>
  <c r="X120" i="8"/>
  <c r="F121" i="8"/>
  <c r="L121" i="8"/>
  <c r="R121" i="8"/>
  <c r="X121" i="8"/>
  <c r="E124" i="8"/>
  <c r="K124" i="8"/>
  <c r="Q124" i="8"/>
  <c r="Q122" i="8" s="1"/>
  <c r="W124" i="8"/>
  <c r="W122" i="8" s="1"/>
  <c r="E126" i="8"/>
  <c r="K126" i="8"/>
  <c r="Q126" i="8"/>
  <c r="W126" i="8"/>
  <c r="E127" i="8"/>
  <c r="K127" i="8"/>
  <c r="Q127" i="8"/>
  <c r="W127" i="8"/>
  <c r="D130" i="8"/>
  <c r="J130" i="8"/>
  <c r="P130" i="8"/>
  <c r="P128" i="8" s="1"/>
  <c r="V130" i="8"/>
  <c r="V128" i="8" s="1"/>
  <c r="D132" i="8"/>
  <c r="J132" i="8"/>
  <c r="P132" i="8"/>
  <c r="V132" i="8"/>
  <c r="D133" i="8"/>
  <c r="J133" i="8"/>
  <c r="P133" i="8"/>
  <c r="V133" i="8"/>
  <c r="I136" i="8"/>
  <c r="O136" i="8"/>
  <c r="U136" i="8"/>
  <c r="U134" i="8" s="1"/>
  <c r="AA136" i="8"/>
  <c r="AA134" i="8" s="1"/>
  <c r="I138" i="8"/>
  <c r="O138" i="8"/>
  <c r="U138" i="8"/>
  <c r="AA138" i="8"/>
  <c r="I139" i="8"/>
  <c r="O139" i="8"/>
  <c r="U139" i="8"/>
  <c r="AA139" i="8"/>
  <c r="H142" i="8"/>
  <c r="N142" i="8"/>
  <c r="T142" i="8"/>
  <c r="T140" i="8" s="1"/>
  <c r="Z142" i="8"/>
  <c r="Z140" i="8" s="1"/>
  <c r="H144" i="8"/>
  <c r="N144" i="8"/>
  <c r="T144" i="8"/>
  <c r="Z144" i="8"/>
  <c r="H145" i="8"/>
  <c r="N145" i="8"/>
  <c r="T145" i="8"/>
  <c r="Z145" i="8"/>
  <c r="G148" i="8"/>
  <c r="M148" i="8"/>
  <c r="S148" i="8"/>
  <c r="S146" i="8" s="1"/>
  <c r="Y148" i="8"/>
  <c r="Y146" i="8" s="1"/>
  <c r="G150" i="8"/>
  <c r="M150" i="8"/>
  <c r="S150" i="8"/>
  <c r="Y150" i="8"/>
  <c r="G151" i="8"/>
  <c r="M151" i="8"/>
  <c r="S151" i="8"/>
  <c r="Y151" i="8"/>
  <c r="F154" i="8"/>
  <c r="L154" i="8"/>
  <c r="R154" i="8"/>
  <c r="R152" i="8" s="1"/>
  <c r="X154" i="8"/>
  <c r="X152" i="8" s="1"/>
  <c r="F156" i="8"/>
  <c r="L156" i="8"/>
  <c r="R156" i="8"/>
  <c r="X156" i="8"/>
  <c r="F157" i="8"/>
  <c r="L157" i="8"/>
  <c r="R157" i="8"/>
  <c r="X157" i="8"/>
  <c r="E160" i="8"/>
  <c r="K160" i="8"/>
  <c r="Q160" i="8"/>
  <c r="Q158" i="8" s="1"/>
  <c r="W160" i="8"/>
  <c r="W158" i="8" s="1"/>
  <c r="E162" i="8"/>
  <c r="K162" i="8"/>
  <c r="Q162" i="8"/>
  <c r="W162" i="8"/>
  <c r="E163" i="8"/>
  <c r="K163" i="8"/>
  <c r="Q163" i="8"/>
  <c r="W163" i="8"/>
  <c r="D166" i="8"/>
  <c r="J166" i="8"/>
  <c r="P166" i="8"/>
  <c r="P164" i="8" s="1"/>
  <c r="V166" i="8"/>
  <c r="V164" i="8" s="1"/>
  <c r="D168" i="8"/>
  <c r="J168" i="8"/>
  <c r="P168" i="8"/>
  <c r="V168" i="8"/>
  <c r="D169" i="8"/>
  <c r="J169" i="8"/>
  <c r="P169" i="8"/>
  <c r="V169" i="8"/>
  <c r="I172" i="8"/>
  <c r="O172" i="8"/>
  <c r="U172" i="8"/>
  <c r="U170" i="8" s="1"/>
  <c r="AA172" i="8"/>
  <c r="AA170" i="8" s="1"/>
  <c r="I174" i="8"/>
  <c r="O174" i="8"/>
  <c r="U174" i="8"/>
  <c r="AA174" i="8"/>
  <c r="I175" i="8"/>
  <c r="O175" i="8"/>
  <c r="U175" i="8"/>
  <c r="AA175" i="8"/>
  <c r="H178" i="8"/>
  <c r="N178" i="8"/>
  <c r="T178" i="8"/>
  <c r="T176" i="8" s="1"/>
  <c r="Z178" i="8"/>
  <c r="Z176" i="8" s="1"/>
  <c r="H180" i="8"/>
  <c r="N180" i="8"/>
  <c r="T180" i="8"/>
  <c r="Z180" i="8"/>
  <c r="H181" i="8"/>
  <c r="N181" i="8"/>
  <c r="T181" i="8"/>
  <c r="Z181" i="8"/>
  <c r="G184" i="8"/>
  <c r="M184" i="8"/>
  <c r="S184" i="8"/>
  <c r="S182" i="8" s="1"/>
  <c r="Y184" i="8"/>
  <c r="Y182" i="8" s="1"/>
  <c r="G186" i="8"/>
  <c r="M186" i="8"/>
  <c r="S186" i="8"/>
  <c r="Y186" i="8"/>
  <c r="G187" i="8"/>
  <c r="M187" i="8"/>
  <c r="S187" i="8"/>
  <c r="Y187" i="8"/>
  <c r="F190" i="8"/>
  <c r="L190" i="8"/>
  <c r="R190" i="8"/>
  <c r="R188" i="8" s="1"/>
  <c r="X190" i="8"/>
  <c r="X188" i="8" s="1"/>
  <c r="F192" i="8"/>
  <c r="L192" i="8"/>
  <c r="R192" i="8"/>
  <c r="X192" i="8"/>
  <c r="F193" i="8"/>
  <c r="L193" i="8"/>
  <c r="R193" i="8"/>
  <c r="X193" i="8"/>
  <c r="F9" i="9"/>
  <c r="F7" i="9" s="1"/>
  <c r="L9" i="9"/>
  <c r="L7" i="9" s="1"/>
  <c r="R9" i="9"/>
  <c r="R7" i="9" s="1"/>
  <c r="X9" i="9"/>
  <c r="X7" i="9" s="1"/>
  <c r="E14" i="9"/>
  <c r="K14" i="9"/>
  <c r="Q14" i="9"/>
  <c r="Q12" i="9" s="1"/>
  <c r="W14" i="9"/>
  <c r="E16" i="9"/>
  <c r="K16" i="9"/>
  <c r="Q16" i="9"/>
  <c r="W16" i="9"/>
  <c r="D19" i="9"/>
  <c r="D17" i="9" s="1"/>
  <c r="J19" i="9"/>
  <c r="P19" i="9"/>
  <c r="P17" i="9" s="1"/>
  <c r="V19" i="9"/>
  <c r="V17" i="9" s="1"/>
  <c r="D21" i="9"/>
  <c r="J21" i="9"/>
  <c r="P21" i="9"/>
  <c r="V21" i="9"/>
  <c r="I24" i="9"/>
  <c r="I22" i="9" s="1"/>
  <c r="O24" i="9"/>
  <c r="O22" i="9" s="1"/>
  <c r="U24" i="9"/>
  <c r="AA24" i="9"/>
  <c r="I26" i="9"/>
  <c r="O26" i="9"/>
  <c r="U26" i="9"/>
  <c r="AA26" i="9"/>
  <c r="H29" i="9"/>
  <c r="N29" i="9"/>
  <c r="T29" i="9"/>
  <c r="T27" i="9" s="1"/>
  <c r="Z29" i="9"/>
  <c r="H31" i="9"/>
  <c r="N31" i="9"/>
  <c r="T31" i="9"/>
  <c r="Z31" i="9"/>
  <c r="G34" i="9"/>
  <c r="G32" i="9" s="1"/>
  <c r="M34" i="9"/>
  <c r="S34" i="9"/>
  <c r="S32" i="9" s="1"/>
  <c r="Y34" i="9"/>
  <c r="Y32" i="9" s="1"/>
  <c r="G36" i="9"/>
  <c r="M36" i="9"/>
  <c r="S36" i="9"/>
  <c r="Y36" i="9"/>
  <c r="F39" i="9"/>
  <c r="F37" i="9" s="1"/>
  <c r="L39" i="9"/>
  <c r="L37" i="9" s="1"/>
  <c r="R39" i="9"/>
  <c r="X39" i="9"/>
  <c r="F41" i="9"/>
  <c r="L41" i="9"/>
  <c r="R41" i="9"/>
  <c r="X41" i="9"/>
  <c r="E44" i="9"/>
  <c r="K44" i="9"/>
  <c r="Q44" i="9"/>
  <c r="Q42" i="9" s="1"/>
  <c r="W44" i="9"/>
  <c r="E46" i="9"/>
  <c r="K46" i="9"/>
  <c r="Q46" i="9"/>
  <c r="W46" i="9"/>
  <c r="D49" i="9"/>
  <c r="D47" i="9" s="1"/>
  <c r="J49" i="9"/>
  <c r="P49" i="9"/>
  <c r="P47" i="9" s="1"/>
  <c r="V49" i="9"/>
  <c r="V47" i="9" s="1"/>
  <c r="D51" i="9"/>
  <c r="J51" i="9"/>
  <c r="P51" i="9"/>
  <c r="V51" i="9"/>
  <c r="I54" i="9"/>
  <c r="I52" i="9" s="1"/>
  <c r="O54" i="9"/>
  <c r="O52" i="9" s="1"/>
  <c r="U54" i="9"/>
  <c r="AA54" i="9"/>
  <c r="I56" i="9"/>
  <c r="O56" i="9"/>
  <c r="U56" i="9"/>
  <c r="AA56" i="9"/>
  <c r="H59" i="9"/>
  <c r="N59" i="9"/>
  <c r="T59" i="9"/>
  <c r="T57" i="9" s="1"/>
  <c r="Z59" i="9"/>
  <c r="H61" i="9"/>
  <c r="N61" i="9"/>
  <c r="T61" i="9"/>
  <c r="Z61" i="9"/>
  <c r="G64" i="9"/>
  <c r="G62" i="9" s="1"/>
  <c r="M64" i="9"/>
  <c r="S64" i="9"/>
  <c r="S62" i="9" s="1"/>
  <c r="Y64" i="9"/>
  <c r="Y62" i="9" s="1"/>
  <c r="G66" i="9"/>
  <c r="M66" i="9"/>
  <c r="S66" i="9"/>
  <c r="Y66" i="9"/>
  <c r="F69" i="9"/>
  <c r="F67" i="9" s="1"/>
  <c r="L69" i="9"/>
  <c r="L67" i="9" s="1"/>
  <c r="R69" i="9"/>
  <c r="X69" i="9"/>
  <c r="F71" i="9"/>
  <c r="L71" i="9"/>
  <c r="R71" i="9"/>
  <c r="X71" i="9"/>
  <c r="E74" i="9"/>
  <c r="K74" i="9"/>
  <c r="Q74" i="9"/>
  <c r="Q72" i="9" s="1"/>
  <c r="W74" i="9"/>
  <c r="E76" i="9"/>
  <c r="K76" i="9"/>
  <c r="Q76" i="9"/>
  <c r="W76" i="9"/>
  <c r="D79" i="9"/>
  <c r="D77" i="9" s="1"/>
  <c r="J79" i="9"/>
  <c r="P79" i="9"/>
  <c r="P77" i="9" s="1"/>
  <c r="V79" i="9"/>
  <c r="V77" i="9" s="1"/>
  <c r="D81" i="9"/>
  <c r="J81" i="9"/>
  <c r="P81" i="9"/>
  <c r="V81" i="9"/>
  <c r="I84" i="9"/>
  <c r="I82" i="9" s="1"/>
  <c r="O84" i="9"/>
  <c r="O82" i="9" s="1"/>
  <c r="U84" i="9"/>
  <c r="AA84" i="9"/>
  <c r="I86" i="9"/>
  <c r="O86" i="9"/>
  <c r="U86" i="9"/>
  <c r="AA86" i="9"/>
  <c r="H89" i="9"/>
  <c r="N89" i="9"/>
  <c r="T89" i="9"/>
  <c r="T87" i="9" s="1"/>
  <c r="Z89" i="9"/>
  <c r="H91" i="9"/>
  <c r="N91" i="9"/>
  <c r="T91" i="9"/>
  <c r="Z91" i="9"/>
  <c r="G94" i="9"/>
  <c r="G92" i="9" s="1"/>
  <c r="M94" i="9"/>
  <c r="S94" i="9"/>
  <c r="S92" i="9" s="1"/>
  <c r="Y94" i="9"/>
  <c r="Y92" i="9" s="1"/>
  <c r="G96" i="9"/>
  <c r="M96" i="9"/>
  <c r="S96" i="9"/>
  <c r="Y96" i="9"/>
  <c r="F99" i="9"/>
  <c r="F97" i="9" s="1"/>
  <c r="L99" i="9"/>
  <c r="L97" i="9" s="1"/>
  <c r="R99" i="9"/>
  <c r="X99" i="9"/>
  <c r="F101" i="9"/>
  <c r="L101" i="9"/>
  <c r="R101" i="9"/>
  <c r="X101" i="9"/>
  <c r="E104" i="9"/>
  <c r="K104" i="9"/>
  <c r="Q104" i="9"/>
  <c r="Q102" i="9" s="1"/>
  <c r="W104" i="9"/>
  <c r="E106" i="9"/>
  <c r="K106" i="9"/>
  <c r="Q106" i="9"/>
  <c r="W106" i="9"/>
  <c r="D109" i="9"/>
  <c r="D107" i="9" s="1"/>
  <c r="J109" i="9"/>
  <c r="P109" i="9"/>
  <c r="P107" i="9" s="1"/>
  <c r="V109" i="9"/>
  <c r="V107" i="9" s="1"/>
  <c r="D111" i="9"/>
  <c r="J111" i="9"/>
  <c r="P111" i="9"/>
  <c r="V111" i="9"/>
  <c r="I114" i="9"/>
  <c r="I112" i="9" s="1"/>
  <c r="O114" i="9"/>
  <c r="O112" i="9" s="1"/>
  <c r="U114" i="9"/>
  <c r="AA114" i="9"/>
  <c r="I116" i="9"/>
  <c r="O116" i="9"/>
  <c r="U116" i="9"/>
  <c r="AA116" i="9"/>
  <c r="H119" i="9"/>
  <c r="N119" i="9"/>
  <c r="T119" i="9"/>
  <c r="T117" i="9" s="1"/>
  <c r="Z119" i="9"/>
  <c r="H121" i="9"/>
  <c r="N121" i="9"/>
  <c r="T121" i="9"/>
  <c r="Z121" i="9"/>
  <c r="G124" i="9"/>
  <c r="G122" i="9" s="1"/>
  <c r="M124" i="9"/>
  <c r="S124" i="9"/>
  <c r="S122" i="9" s="1"/>
  <c r="Y124" i="9"/>
  <c r="Y122" i="9" s="1"/>
  <c r="G126" i="9"/>
  <c r="M126" i="9"/>
  <c r="S126" i="9"/>
  <c r="Y126" i="9"/>
  <c r="F129" i="9"/>
  <c r="F127" i="9" s="1"/>
  <c r="L129" i="9"/>
  <c r="L127" i="9" s="1"/>
  <c r="R129" i="9"/>
  <c r="X129" i="9"/>
  <c r="F131" i="9"/>
  <c r="L131" i="9"/>
  <c r="R131" i="9"/>
  <c r="X131" i="9"/>
  <c r="E134" i="9"/>
  <c r="K134" i="9"/>
  <c r="Q134" i="9"/>
  <c r="Q132" i="9" s="1"/>
  <c r="W134" i="9"/>
  <c r="E136" i="9"/>
  <c r="K136" i="9"/>
  <c r="Q136" i="9"/>
  <c r="W136" i="9"/>
  <c r="D139" i="9"/>
  <c r="D137" i="9" s="1"/>
  <c r="J139" i="9"/>
  <c r="P139" i="9"/>
  <c r="P137" i="9" s="1"/>
  <c r="V139" i="9"/>
  <c r="V137" i="9" s="1"/>
  <c r="D141" i="9"/>
  <c r="J141" i="9"/>
  <c r="P141" i="9"/>
  <c r="V141" i="9"/>
  <c r="I144" i="9"/>
  <c r="I142" i="9" s="1"/>
  <c r="O144" i="9"/>
  <c r="O142" i="9" s="1"/>
  <c r="U144" i="9"/>
  <c r="AA144" i="9"/>
  <c r="I146" i="9"/>
  <c r="O146" i="9"/>
  <c r="U146" i="9"/>
  <c r="AA146" i="9"/>
  <c r="H149" i="9"/>
  <c r="N149" i="9"/>
  <c r="T149" i="9"/>
  <c r="T147" i="9" s="1"/>
  <c r="Z149" i="9"/>
  <c r="H151" i="9"/>
  <c r="N151" i="9"/>
  <c r="T151" i="9"/>
  <c r="Z151" i="9"/>
  <c r="G154" i="9"/>
  <c r="G152" i="9" s="1"/>
  <c r="M154" i="9"/>
  <c r="S154" i="9"/>
  <c r="S152" i="9" s="1"/>
  <c r="Y154" i="9"/>
  <c r="Y152" i="9" s="1"/>
  <c r="G156" i="9"/>
  <c r="M156" i="9"/>
  <c r="S156" i="9"/>
  <c r="Y156" i="9"/>
  <c r="F159" i="9"/>
  <c r="F157" i="9" s="1"/>
  <c r="L159" i="9"/>
  <c r="L157" i="9" s="1"/>
  <c r="R159" i="9"/>
  <c r="X159" i="9"/>
  <c r="F161" i="9"/>
  <c r="L161" i="9"/>
  <c r="R161" i="9"/>
  <c r="X161" i="9"/>
  <c r="E170" i="9"/>
  <c r="E166" i="9" s="1"/>
  <c r="K170" i="9"/>
  <c r="K166" i="9" s="1"/>
  <c r="Q170" i="9"/>
  <c r="Q166" i="9" s="1"/>
  <c r="W170" i="9"/>
  <c r="W166" i="9" s="1"/>
  <c r="D173" i="9"/>
  <c r="D171" i="9" s="1"/>
  <c r="J173" i="9"/>
  <c r="J171" i="9" s="1"/>
  <c r="P173" i="9"/>
  <c r="V173" i="9"/>
  <c r="D175" i="9"/>
  <c r="J175" i="9"/>
  <c r="P175" i="9"/>
  <c r="V175" i="9"/>
  <c r="I178" i="9"/>
  <c r="O178" i="9"/>
  <c r="U178" i="9"/>
  <c r="U176" i="9" s="1"/>
  <c r="AA178" i="9"/>
  <c r="I180" i="9"/>
  <c r="O180" i="9"/>
  <c r="U180" i="9"/>
  <c r="AA180" i="9"/>
  <c r="H183" i="9"/>
  <c r="H181" i="9" s="1"/>
  <c r="N183" i="9"/>
  <c r="T183" i="9"/>
  <c r="T181" i="9" s="1"/>
  <c r="Z183" i="9"/>
  <c r="Z181" i="9" s="1"/>
  <c r="H185" i="9"/>
  <c r="N185" i="9"/>
  <c r="T185" i="9"/>
  <c r="Z185" i="9"/>
  <c r="G188" i="9"/>
  <c r="G186" i="9" s="1"/>
  <c r="M188" i="9"/>
  <c r="M186" i="9" s="1"/>
  <c r="S188" i="9"/>
  <c r="Y188" i="9"/>
  <c r="G190" i="9"/>
  <c r="M190" i="9"/>
  <c r="S190" i="9"/>
  <c r="Y190" i="9"/>
  <c r="F193" i="9"/>
  <c r="L193" i="9"/>
  <c r="R193" i="9"/>
  <c r="R191" i="9" s="1"/>
  <c r="X193" i="9"/>
  <c r="F195" i="9"/>
  <c r="L195" i="9"/>
  <c r="R195" i="9"/>
  <c r="X195" i="9"/>
  <c r="E198" i="9"/>
  <c r="E196" i="9" s="1"/>
  <c r="K198" i="9"/>
  <c r="Q198" i="9"/>
  <c r="Q196" i="9" s="1"/>
  <c r="W198" i="9"/>
  <c r="W196" i="9" s="1"/>
  <c r="E200" i="9"/>
  <c r="K200" i="9"/>
  <c r="Q200" i="9"/>
  <c r="W200" i="9"/>
  <c r="D203" i="9"/>
  <c r="D201" i="9" s="1"/>
  <c r="J203" i="9"/>
  <c r="J201" i="9" s="1"/>
  <c r="P203" i="9"/>
  <c r="V203" i="9"/>
  <c r="D205" i="9"/>
  <c r="J205" i="9"/>
  <c r="P205" i="9"/>
  <c r="V205" i="9"/>
  <c r="I208" i="9"/>
  <c r="O208" i="9"/>
  <c r="U208" i="9"/>
  <c r="U206" i="9" s="1"/>
  <c r="AA208" i="9"/>
  <c r="I210" i="9"/>
  <c r="O210" i="9"/>
  <c r="U210" i="9"/>
  <c r="AA210" i="9"/>
  <c r="H213" i="9"/>
  <c r="H211" i="9" s="1"/>
  <c r="N213" i="9"/>
  <c r="T213" i="9"/>
  <c r="T211" i="9" s="1"/>
  <c r="Z213" i="9"/>
  <c r="Z211" i="9" s="1"/>
  <c r="H215" i="9"/>
  <c r="N215" i="9"/>
  <c r="T215" i="9"/>
  <c r="Z215" i="9"/>
  <c r="G218" i="9"/>
  <c r="G216" i="9" s="1"/>
  <c r="M218" i="9"/>
  <c r="M216" i="9" s="1"/>
  <c r="S218" i="9"/>
  <c r="Y218" i="9"/>
  <c r="G220" i="9"/>
  <c r="M220" i="9"/>
  <c r="S220" i="9"/>
  <c r="Y220" i="9"/>
  <c r="F223" i="9"/>
  <c r="L223" i="9"/>
  <c r="R223" i="9"/>
  <c r="R221" i="9" s="1"/>
  <c r="X223" i="9"/>
  <c r="F225" i="9"/>
  <c r="L225" i="9"/>
  <c r="R225" i="9"/>
  <c r="X225" i="9"/>
  <c r="E228" i="9"/>
  <c r="E226" i="9" s="1"/>
  <c r="K228" i="9"/>
  <c r="Q228" i="9"/>
  <c r="Q226" i="9" s="1"/>
  <c r="W228" i="9"/>
  <c r="W226" i="9" s="1"/>
  <c r="E230" i="9"/>
  <c r="K230" i="9"/>
  <c r="Q230" i="9"/>
  <c r="W230" i="9"/>
  <c r="D233" i="9"/>
  <c r="D231" i="9" s="1"/>
  <c r="J233" i="9"/>
  <c r="J231" i="9" s="1"/>
  <c r="P233" i="9"/>
  <c r="V233" i="9"/>
  <c r="D235" i="9"/>
  <c r="J235" i="9"/>
  <c r="P235" i="9"/>
  <c r="V235" i="9"/>
  <c r="I238" i="9"/>
  <c r="O238" i="9"/>
  <c r="U238" i="9"/>
  <c r="U236" i="9" s="1"/>
  <c r="AA238" i="9"/>
  <c r="I240" i="9"/>
  <c r="O240" i="9"/>
  <c r="U240" i="9"/>
  <c r="AA240" i="9"/>
  <c r="H243" i="9"/>
  <c r="H241" i="9" s="1"/>
  <c r="N243" i="9"/>
  <c r="T243" i="9"/>
  <c r="T241" i="9" s="1"/>
  <c r="Z243" i="9"/>
  <c r="Z241" i="9" s="1"/>
  <c r="H245" i="9"/>
  <c r="N245" i="9"/>
  <c r="T245" i="9"/>
  <c r="Z245" i="9"/>
  <c r="G248" i="9"/>
  <c r="G246" i="9" s="1"/>
  <c r="M248" i="9"/>
  <c r="M246" i="9" s="1"/>
  <c r="S248" i="9"/>
  <c r="Y248" i="9"/>
  <c r="G250" i="9"/>
  <c r="M250" i="9"/>
  <c r="S250" i="9"/>
  <c r="Y250" i="9"/>
  <c r="F253" i="9"/>
  <c r="L253" i="9"/>
  <c r="R253" i="9"/>
  <c r="R251" i="9" s="1"/>
  <c r="X253" i="9"/>
  <c r="F255" i="9"/>
  <c r="L255" i="9"/>
  <c r="R255" i="9"/>
  <c r="X255" i="9"/>
  <c r="E258" i="9"/>
  <c r="E256" i="9" s="1"/>
  <c r="K258" i="9"/>
  <c r="Q258" i="9"/>
  <c r="Q256" i="9" s="1"/>
  <c r="W258" i="9"/>
  <c r="W256" i="9" s="1"/>
  <c r="E260" i="9"/>
  <c r="K260" i="9"/>
  <c r="Q260" i="9"/>
  <c r="W260" i="9"/>
  <c r="D263" i="9"/>
  <c r="D261" i="9" s="1"/>
  <c r="J263" i="9"/>
  <c r="J261" i="9" s="1"/>
  <c r="P263" i="9"/>
  <c r="V263" i="9"/>
  <c r="D265" i="9"/>
  <c r="J265" i="9"/>
  <c r="P265" i="9"/>
  <c r="V265" i="9"/>
  <c r="I268" i="9"/>
  <c r="O268" i="9"/>
  <c r="U268" i="9"/>
  <c r="U266" i="9" s="1"/>
  <c r="AA268" i="9"/>
  <c r="I270" i="9"/>
  <c r="O270" i="9"/>
  <c r="U270" i="9"/>
  <c r="AA270" i="9"/>
  <c r="H273" i="9"/>
  <c r="H271" i="9" s="1"/>
  <c r="N273" i="9"/>
  <c r="T273" i="9"/>
  <c r="T271" i="9" s="1"/>
  <c r="Z273" i="9"/>
  <c r="Z271" i="9" s="1"/>
  <c r="H275" i="9"/>
  <c r="N275" i="9"/>
  <c r="T275" i="9"/>
  <c r="Z275" i="9"/>
  <c r="G278" i="9"/>
  <c r="G276" i="9" s="1"/>
  <c r="M278" i="9"/>
  <c r="M276" i="9" s="1"/>
  <c r="S278" i="9"/>
  <c r="Y278" i="9"/>
  <c r="G280" i="9"/>
  <c r="M280" i="9"/>
  <c r="S280" i="9"/>
  <c r="Y280" i="9"/>
  <c r="F283" i="9"/>
  <c r="L283" i="9"/>
  <c r="R283" i="9"/>
  <c r="R281" i="9" s="1"/>
  <c r="X283" i="9"/>
  <c r="F285" i="9"/>
  <c r="L285" i="9"/>
  <c r="R285" i="9"/>
  <c r="X285" i="9"/>
  <c r="E288" i="9"/>
  <c r="E286" i="9" s="1"/>
  <c r="K288" i="9"/>
  <c r="Q288" i="9"/>
  <c r="Q286" i="9" s="1"/>
  <c r="W288" i="9"/>
  <c r="W286" i="9" s="1"/>
  <c r="E290" i="9"/>
  <c r="K290" i="9"/>
  <c r="Q290" i="9"/>
  <c r="W290" i="9"/>
  <c r="D293" i="9"/>
  <c r="D291" i="9" s="1"/>
  <c r="J293" i="9"/>
  <c r="J291" i="9" s="1"/>
  <c r="P293" i="9"/>
  <c r="V293" i="9"/>
  <c r="D295" i="9"/>
  <c r="J295" i="9"/>
  <c r="P295" i="9"/>
  <c r="V295" i="9"/>
  <c r="I298" i="9"/>
  <c r="O298" i="9"/>
  <c r="U298" i="9"/>
  <c r="U296" i="9" s="1"/>
  <c r="AA298" i="9"/>
  <c r="I300" i="9"/>
  <c r="O300" i="9"/>
  <c r="U300" i="9"/>
  <c r="AA300" i="9"/>
  <c r="H303" i="9"/>
  <c r="H301" i="9" s="1"/>
  <c r="N303" i="9"/>
  <c r="T303" i="9"/>
  <c r="T301" i="9" s="1"/>
  <c r="Z303" i="9"/>
  <c r="Z301" i="9" s="1"/>
  <c r="H305" i="9"/>
  <c r="N305" i="9"/>
  <c r="T305" i="9"/>
  <c r="Z305" i="9"/>
  <c r="G308" i="9"/>
  <c r="G306" i="9" s="1"/>
  <c r="M308" i="9"/>
  <c r="M306" i="9" s="1"/>
  <c r="S308" i="9"/>
  <c r="Y308" i="9"/>
  <c r="G310" i="9"/>
  <c r="M310" i="9"/>
  <c r="S310" i="9"/>
  <c r="Y310" i="9"/>
  <c r="F313" i="9"/>
  <c r="L313" i="9"/>
  <c r="R313" i="9"/>
  <c r="R311" i="9" s="1"/>
  <c r="X313" i="9"/>
  <c r="F315" i="9"/>
  <c r="L315" i="9"/>
  <c r="R315" i="9"/>
  <c r="X315" i="9"/>
  <c r="E318" i="9"/>
  <c r="E316" i="9" s="1"/>
  <c r="K318" i="9"/>
  <c r="Q318" i="9"/>
  <c r="Q316" i="9" s="1"/>
  <c r="W318" i="9"/>
  <c r="W316" i="9" s="1"/>
  <c r="E320" i="9"/>
  <c r="K320" i="9"/>
  <c r="Q320" i="9"/>
  <c r="W320" i="9"/>
  <c r="Z477" i="9"/>
  <c r="Z475" i="9" s="1"/>
  <c r="T477" i="9"/>
  <c r="T475" i="9" s="1"/>
  <c r="N477" i="9"/>
  <c r="N475" i="9" s="1"/>
  <c r="H477" i="9"/>
  <c r="H475" i="9" s="1"/>
  <c r="AA472" i="9"/>
  <c r="U472" i="9"/>
  <c r="U470" i="9" s="1"/>
  <c r="O472" i="9"/>
  <c r="O470" i="9" s="1"/>
  <c r="I472" i="9"/>
  <c r="I470" i="9" s="1"/>
  <c r="V467" i="9"/>
  <c r="V465" i="9" s="1"/>
  <c r="P467" i="9"/>
  <c r="P465" i="9" s="1"/>
  <c r="J467" i="9"/>
  <c r="D467" i="9"/>
  <c r="D465" i="9" s="1"/>
  <c r="W462" i="9"/>
  <c r="W460" i="9" s="1"/>
  <c r="Q462" i="9"/>
  <c r="Q460" i="9" s="1"/>
  <c r="K462" i="9"/>
  <c r="K460" i="9" s="1"/>
  <c r="E462" i="9"/>
  <c r="E460" i="9" s="1"/>
  <c r="X457" i="9"/>
  <c r="R457" i="9"/>
  <c r="R455" i="9" s="1"/>
  <c r="L457" i="9"/>
  <c r="L455" i="9" s="1"/>
  <c r="F457" i="9"/>
  <c r="F455" i="9" s="1"/>
  <c r="Y452" i="9"/>
  <c r="Y450" i="9" s="1"/>
  <c r="S452" i="9"/>
  <c r="S450" i="9" s="1"/>
  <c r="M452" i="9"/>
  <c r="G452" i="9"/>
  <c r="G450" i="9" s="1"/>
  <c r="Z447" i="9"/>
  <c r="Z445" i="9" s="1"/>
  <c r="T447" i="9"/>
  <c r="T445" i="9" s="1"/>
  <c r="N447" i="9"/>
  <c r="N445" i="9" s="1"/>
  <c r="H447" i="9"/>
  <c r="H445" i="9" s="1"/>
  <c r="AA442" i="9"/>
  <c r="U442" i="9"/>
  <c r="U440" i="9" s="1"/>
  <c r="O442" i="9"/>
  <c r="O440" i="9" s="1"/>
  <c r="I442" i="9"/>
  <c r="I440" i="9" s="1"/>
  <c r="V437" i="9"/>
  <c r="V435" i="9" s="1"/>
  <c r="P437" i="9"/>
  <c r="P435" i="9" s="1"/>
  <c r="J437" i="9"/>
  <c r="D437" i="9"/>
  <c r="D435" i="9" s="1"/>
  <c r="W432" i="9"/>
  <c r="W430" i="9" s="1"/>
  <c r="Q432" i="9"/>
  <c r="Q430" i="9" s="1"/>
  <c r="K432" i="9"/>
  <c r="K430" i="9" s="1"/>
  <c r="E432" i="9"/>
  <c r="E430" i="9" s="1"/>
  <c r="X427" i="9"/>
  <c r="R427" i="9"/>
  <c r="R425" i="9" s="1"/>
  <c r="L427" i="9"/>
  <c r="L425" i="9" s="1"/>
  <c r="F427" i="9"/>
  <c r="F425" i="9" s="1"/>
  <c r="Y422" i="9"/>
  <c r="Y420" i="9" s="1"/>
  <c r="S422" i="9"/>
  <c r="S420" i="9" s="1"/>
  <c r="M422" i="9"/>
  <c r="G422" i="9"/>
  <c r="G420" i="9" s="1"/>
  <c r="Z417" i="9"/>
  <c r="Z415" i="9" s="1"/>
  <c r="T417" i="9"/>
  <c r="T415" i="9" s="1"/>
  <c r="N417" i="9"/>
  <c r="N415" i="9" s="1"/>
  <c r="H417" i="9"/>
  <c r="H415" i="9" s="1"/>
  <c r="AA412" i="9"/>
  <c r="U412" i="9"/>
  <c r="U410" i="9" s="1"/>
  <c r="O412" i="9"/>
  <c r="O410" i="9" s="1"/>
  <c r="I412" i="9"/>
  <c r="I410" i="9" s="1"/>
  <c r="V407" i="9"/>
  <c r="V405" i="9" s="1"/>
  <c r="P407" i="9"/>
  <c r="P405" i="9" s="1"/>
  <c r="J407" i="9"/>
  <c r="D407" i="9"/>
  <c r="D405" i="9" s="1"/>
  <c r="W402" i="9"/>
  <c r="W400" i="9" s="1"/>
  <c r="Q402" i="9"/>
  <c r="Q400" i="9" s="1"/>
  <c r="K402" i="9"/>
  <c r="K400" i="9" s="1"/>
  <c r="E402" i="9"/>
  <c r="E400" i="9" s="1"/>
  <c r="X397" i="9"/>
  <c r="R397" i="9"/>
  <c r="R395" i="9" s="1"/>
  <c r="L397" i="9"/>
  <c r="L395" i="9" s="1"/>
  <c r="F397" i="9"/>
  <c r="F395" i="9" s="1"/>
  <c r="Y392" i="9"/>
  <c r="Y390" i="9" s="1"/>
  <c r="S392" i="9"/>
  <c r="S390" i="9" s="1"/>
  <c r="M392" i="9"/>
  <c r="G392" i="9"/>
  <c r="G390" i="9" s="1"/>
  <c r="Z387" i="9"/>
  <c r="Z385" i="9" s="1"/>
  <c r="T387" i="9"/>
  <c r="T385" i="9" s="1"/>
  <c r="N387" i="9"/>
  <c r="N385" i="9" s="1"/>
  <c r="H387" i="9"/>
  <c r="H385" i="9" s="1"/>
  <c r="AA382" i="9"/>
  <c r="U382" i="9"/>
  <c r="U380" i="9" s="1"/>
  <c r="O382" i="9"/>
  <c r="O380" i="9" s="1"/>
  <c r="I382" i="9"/>
  <c r="I380" i="9" s="1"/>
  <c r="V377" i="9"/>
  <c r="V375" i="9" s="1"/>
  <c r="P377" i="9"/>
  <c r="P375" i="9" s="1"/>
  <c r="J377" i="9"/>
  <c r="D377" i="9"/>
  <c r="D375" i="9" s="1"/>
  <c r="W372" i="9"/>
  <c r="W370" i="9" s="1"/>
  <c r="Q372" i="9"/>
  <c r="Q370" i="9" s="1"/>
  <c r="K372" i="9"/>
  <c r="K370" i="9" s="1"/>
  <c r="E372" i="9"/>
  <c r="E370" i="9" s="1"/>
  <c r="X367" i="9"/>
  <c r="R367" i="9"/>
  <c r="R365" i="9" s="1"/>
  <c r="L367" i="9"/>
  <c r="L365" i="9" s="1"/>
  <c r="F367" i="9"/>
  <c r="F365" i="9" s="1"/>
  <c r="Y477" i="9"/>
  <c r="Y475" i="9" s="1"/>
  <c r="S477" i="9"/>
  <c r="S475" i="9" s="1"/>
  <c r="M477" i="9"/>
  <c r="M475" i="9" s="1"/>
  <c r="G477" i="9"/>
  <c r="G475" i="9" s="1"/>
  <c r="Z472" i="9"/>
  <c r="Z470" i="9" s="1"/>
  <c r="T472" i="9"/>
  <c r="T470" i="9" s="1"/>
  <c r="N472" i="9"/>
  <c r="N470" i="9" s="1"/>
  <c r="H472" i="9"/>
  <c r="H470" i="9" s="1"/>
  <c r="AA467" i="9"/>
  <c r="AA465" i="9" s="1"/>
  <c r="U467" i="9"/>
  <c r="U465" i="9" s="1"/>
  <c r="O467" i="9"/>
  <c r="O465" i="9" s="1"/>
  <c r="I467" i="9"/>
  <c r="I465" i="9" s="1"/>
  <c r="V462" i="9"/>
  <c r="V460" i="9" s="1"/>
  <c r="P462" i="9"/>
  <c r="P460" i="9" s="1"/>
  <c r="J462" i="9"/>
  <c r="J460" i="9" s="1"/>
  <c r="D462" i="9"/>
  <c r="D460" i="9" s="1"/>
  <c r="W457" i="9"/>
  <c r="W455" i="9" s="1"/>
  <c r="Q457" i="9"/>
  <c r="Q455" i="9" s="1"/>
  <c r="K457" i="9"/>
  <c r="K455" i="9" s="1"/>
  <c r="E457" i="9"/>
  <c r="E455" i="9" s="1"/>
  <c r="X452" i="9"/>
  <c r="X450" i="9" s="1"/>
  <c r="R452" i="9"/>
  <c r="R450" i="9" s="1"/>
  <c r="L452" i="9"/>
  <c r="L450" i="9" s="1"/>
  <c r="F452" i="9"/>
  <c r="F450" i="9" s="1"/>
  <c r="Y447" i="9"/>
  <c r="Y445" i="9" s="1"/>
  <c r="S447" i="9"/>
  <c r="S445" i="9" s="1"/>
  <c r="M447" i="9"/>
  <c r="M445" i="9" s="1"/>
  <c r="G447" i="9"/>
  <c r="G445" i="9" s="1"/>
  <c r="Z442" i="9"/>
  <c r="Z440" i="9" s="1"/>
  <c r="T442" i="9"/>
  <c r="T440" i="9" s="1"/>
  <c r="N442" i="9"/>
  <c r="N440" i="9" s="1"/>
  <c r="H442" i="9"/>
  <c r="H440" i="9" s="1"/>
  <c r="AA437" i="9"/>
  <c r="AA435" i="9" s="1"/>
  <c r="U437" i="9"/>
  <c r="U435" i="9" s="1"/>
  <c r="O437" i="9"/>
  <c r="O435" i="9" s="1"/>
  <c r="I437" i="9"/>
  <c r="I435" i="9" s="1"/>
  <c r="V432" i="9"/>
  <c r="V430" i="9" s="1"/>
  <c r="P432" i="9"/>
  <c r="P430" i="9" s="1"/>
  <c r="J432" i="9"/>
  <c r="J430" i="9" s="1"/>
  <c r="D432" i="9"/>
  <c r="D430" i="9" s="1"/>
  <c r="W427" i="9"/>
  <c r="W425" i="9" s="1"/>
  <c r="Q427" i="9"/>
  <c r="Q425" i="9" s="1"/>
  <c r="K427" i="9"/>
  <c r="K425" i="9" s="1"/>
  <c r="E427" i="9"/>
  <c r="E425" i="9" s="1"/>
  <c r="X422" i="9"/>
  <c r="X420" i="9" s="1"/>
  <c r="R422" i="9"/>
  <c r="R420" i="9" s="1"/>
  <c r="L422" i="9"/>
  <c r="L420" i="9" s="1"/>
  <c r="F422" i="9"/>
  <c r="F420" i="9" s="1"/>
  <c r="Y417" i="9"/>
  <c r="Y415" i="9" s="1"/>
  <c r="S417" i="9"/>
  <c r="S415" i="9" s="1"/>
  <c r="M417" i="9"/>
  <c r="M415" i="9" s="1"/>
  <c r="G417" i="9"/>
  <c r="G415" i="9" s="1"/>
  <c r="Z412" i="9"/>
  <c r="Z410" i="9" s="1"/>
  <c r="T412" i="9"/>
  <c r="T410" i="9" s="1"/>
  <c r="N412" i="9"/>
  <c r="N410" i="9" s="1"/>
  <c r="H412" i="9"/>
  <c r="H410" i="9" s="1"/>
  <c r="AA407" i="9"/>
  <c r="AA405" i="9" s="1"/>
  <c r="U407" i="9"/>
  <c r="U405" i="9" s="1"/>
  <c r="O407" i="9"/>
  <c r="O405" i="9" s="1"/>
  <c r="I407" i="9"/>
  <c r="I405" i="9" s="1"/>
  <c r="V402" i="9"/>
  <c r="V400" i="9" s="1"/>
  <c r="P402" i="9"/>
  <c r="P400" i="9" s="1"/>
  <c r="J402" i="9"/>
  <c r="J400" i="9" s="1"/>
  <c r="D402" i="9"/>
  <c r="D400" i="9" s="1"/>
  <c r="W397" i="9"/>
  <c r="W395" i="9" s="1"/>
  <c r="Q397" i="9"/>
  <c r="Q395" i="9" s="1"/>
  <c r="K397" i="9"/>
  <c r="K395" i="9" s="1"/>
  <c r="E397" i="9"/>
  <c r="E395" i="9" s="1"/>
  <c r="X392" i="9"/>
  <c r="X390" i="9" s="1"/>
  <c r="R392" i="9"/>
  <c r="R390" i="9" s="1"/>
  <c r="L392" i="9"/>
  <c r="L390" i="9" s="1"/>
  <c r="F392" i="9"/>
  <c r="F390" i="9" s="1"/>
  <c r="Y387" i="9"/>
  <c r="Y385" i="9" s="1"/>
  <c r="S387" i="9"/>
  <c r="S385" i="9" s="1"/>
  <c r="M387" i="9"/>
  <c r="M385" i="9" s="1"/>
  <c r="G387" i="9"/>
  <c r="G385" i="9" s="1"/>
  <c r="Z382" i="9"/>
  <c r="Z380" i="9" s="1"/>
  <c r="T382" i="9"/>
  <c r="T380" i="9" s="1"/>
  <c r="N382" i="9"/>
  <c r="N380" i="9" s="1"/>
  <c r="H382" i="9"/>
  <c r="H380" i="9" s="1"/>
  <c r="AA377" i="9"/>
  <c r="AA375" i="9" s="1"/>
  <c r="U377" i="9"/>
  <c r="U375" i="9" s="1"/>
  <c r="O377" i="9"/>
  <c r="O375" i="9" s="1"/>
  <c r="I377" i="9"/>
  <c r="I375" i="9" s="1"/>
  <c r="V372" i="9"/>
  <c r="V370" i="9" s="1"/>
  <c r="P372" i="9"/>
  <c r="P370" i="9" s="1"/>
  <c r="J372" i="9"/>
  <c r="J370" i="9" s="1"/>
  <c r="D372" i="9"/>
  <c r="D370" i="9" s="1"/>
  <c r="W367" i="9"/>
  <c r="W365" i="9" s="1"/>
  <c r="Q367" i="9"/>
  <c r="Q365" i="9" s="1"/>
  <c r="K367" i="9"/>
  <c r="K365" i="9" s="1"/>
  <c r="E367" i="9"/>
  <c r="E365" i="9" s="1"/>
  <c r="X362" i="9"/>
  <c r="X360" i="9" s="1"/>
  <c r="R362" i="9"/>
  <c r="R360" i="9" s="1"/>
  <c r="L362" i="9"/>
  <c r="L360" i="9" s="1"/>
  <c r="F362" i="9"/>
  <c r="F360" i="9" s="1"/>
  <c r="Y357" i="9"/>
  <c r="Y355" i="9" s="1"/>
  <c r="S357" i="9"/>
  <c r="S355" i="9" s="1"/>
  <c r="M357" i="9"/>
  <c r="M355" i="9" s="1"/>
  <c r="G357" i="9"/>
  <c r="G355" i="9" s="1"/>
  <c r="Z352" i="9"/>
  <c r="Z350" i="9" s="1"/>
  <c r="T352" i="9"/>
  <c r="T350" i="9" s="1"/>
  <c r="N352" i="9"/>
  <c r="N350" i="9" s="1"/>
  <c r="H352" i="9"/>
  <c r="H350" i="9" s="1"/>
  <c r="AA347" i="9"/>
  <c r="AA345" i="9" s="1"/>
  <c r="X477" i="9"/>
  <c r="R477" i="9"/>
  <c r="R475" i="9" s="1"/>
  <c r="L477" i="9"/>
  <c r="L475" i="9" s="1"/>
  <c r="F477" i="9"/>
  <c r="F475" i="9" s="1"/>
  <c r="Y472" i="9"/>
  <c r="Y470" i="9" s="1"/>
  <c r="S472" i="9"/>
  <c r="S470" i="9" s="1"/>
  <c r="M472" i="9"/>
  <c r="G472" i="9"/>
  <c r="G470" i="9" s="1"/>
  <c r="Z467" i="9"/>
  <c r="Z465" i="9" s="1"/>
  <c r="T467" i="9"/>
  <c r="T465" i="9" s="1"/>
  <c r="N467" i="9"/>
  <c r="N465" i="9" s="1"/>
  <c r="H467" i="9"/>
  <c r="H465" i="9" s="1"/>
  <c r="AA462" i="9"/>
  <c r="U462" i="9"/>
  <c r="U460" i="9" s="1"/>
  <c r="O462" i="9"/>
  <c r="O460" i="9" s="1"/>
  <c r="I462" i="9"/>
  <c r="I460" i="9" s="1"/>
  <c r="V457" i="9"/>
  <c r="V455" i="9" s="1"/>
  <c r="P457" i="9"/>
  <c r="P455" i="9" s="1"/>
  <c r="J457" i="9"/>
  <c r="D457" i="9"/>
  <c r="D455" i="9" s="1"/>
  <c r="W452" i="9"/>
  <c r="W450" i="9" s="1"/>
  <c r="Q452" i="9"/>
  <c r="Q450" i="9" s="1"/>
  <c r="K452" i="9"/>
  <c r="K450" i="9" s="1"/>
  <c r="E452" i="9"/>
  <c r="E450" i="9" s="1"/>
  <c r="X447" i="9"/>
  <c r="R447" i="9"/>
  <c r="R445" i="9" s="1"/>
  <c r="L447" i="9"/>
  <c r="L445" i="9" s="1"/>
  <c r="F447" i="9"/>
  <c r="F445" i="9" s="1"/>
  <c r="Y442" i="9"/>
  <c r="Y440" i="9" s="1"/>
  <c r="S442" i="9"/>
  <c r="S440" i="9" s="1"/>
  <c r="M442" i="9"/>
  <c r="G442" i="9"/>
  <c r="G440" i="9" s="1"/>
  <c r="Z437" i="9"/>
  <c r="Z435" i="9" s="1"/>
  <c r="T437" i="9"/>
  <c r="T435" i="9" s="1"/>
  <c r="N437" i="9"/>
  <c r="N435" i="9" s="1"/>
  <c r="H437" i="9"/>
  <c r="H435" i="9" s="1"/>
  <c r="AA432" i="9"/>
  <c r="U432" i="9"/>
  <c r="U430" i="9" s="1"/>
  <c r="O432" i="9"/>
  <c r="O430" i="9" s="1"/>
  <c r="I432" i="9"/>
  <c r="I430" i="9" s="1"/>
  <c r="V427" i="9"/>
  <c r="V425" i="9" s="1"/>
  <c r="P427" i="9"/>
  <c r="P425" i="9" s="1"/>
  <c r="J427" i="9"/>
  <c r="D427" i="9"/>
  <c r="D425" i="9" s="1"/>
  <c r="W422" i="9"/>
  <c r="W420" i="9" s="1"/>
  <c r="Q422" i="9"/>
  <c r="Q420" i="9" s="1"/>
  <c r="K422" i="9"/>
  <c r="K420" i="9" s="1"/>
  <c r="E422" i="9"/>
  <c r="E420" i="9" s="1"/>
  <c r="X417" i="9"/>
  <c r="R417" i="9"/>
  <c r="R415" i="9" s="1"/>
  <c r="L417" i="9"/>
  <c r="L415" i="9" s="1"/>
  <c r="F417" i="9"/>
  <c r="F415" i="9" s="1"/>
  <c r="Y412" i="9"/>
  <c r="Y410" i="9" s="1"/>
  <c r="S412" i="9"/>
  <c r="S410" i="9" s="1"/>
  <c r="M412" i="9"/>
  <c r="G412" i="9"/>
  <c r="G410" i="9" s="1"/>
  <c r="Z407" i="9"/>
  <c r="Z405" i="9" s="1"/>
  <c r="T407" i="9"/>
  <c r="T405" i="9" s="1"/>
  <c r="N407" i="9"/>
  <c r="N405" i="9" s="1"/>
  <c r="H407" i="9"/>
  <c r="H405" i="9" s="1"/>
  <c r="AA402" i="9"/>
  <c r="U402" i="9"/>
  <c r="U400" i="9" s="1"/>
  <c r="O402" i="9"/>
  <c r="O400" i="9" s="1"/>
  <c r="I402" i="9"/>
  <c r="I400" i="9" s="1"/>
  <c r="V397" i="9"/>
  <c r="V395" i="9" s="1"/>
  <c r="P397" i="9"/>
  <c r="P395" i="9" s="1"/>
  <c r="J397" i="9"/>
  <c r="D397" i="9"/>
  <c r="D395" i="9" s="1"/>
  <c r="W392" i="9"/>
  <c r="W390" i="9" s="1"/>
  <c r="Q392" i="9"/>
  <c r="Q390" i="9" s="1"/>
  <c r="K392" i="9"/>
  <c r="K390" i="9" s="1"/>
  <c r="E392" i="9"/>
  <c r="E390" i="9" s="1"/>
  <c r="X387" i="9"/>
  <c r="R387" i="9"/>
  <c r="R385" i="9" s="1"/>
  <c r="L387" i="9"/>
  <c r="L385" i="9" s="1"/>
  <c r="F387" i="9"/>
  <c r="F385" i="9" s="1"/>
  <c r="Y382" i="9"/>
  <c r="Y380" i="9" s="1"/>
  <c r="S382" i="9"/>
  <c r="S380" i="9" s="1"/>
  <c r="M382" i="9"/>
  <c r="G382" i="9"/>
  <c r="G380" i="9" s="1"/>
  <c r="Z377" i="9"/>
  <c r="Z375" i="9" s="1"/>
  <c r="T377" i="9"/>
  <c r="T375" i="9" s="1"/>
  <c r="N377" i="9"/>
  <c r="N375" i="9" s="1"/>
  <c r="H377" i="9"/>
  <c r="H375" i="9" s="1"/>
  <c r="AA372" i="9"/>
  <c r="U372" i="9"/>
  <c r="U370" i="9" s="1"/>
  <c r="O372" i="9"/>
  <c r="O370" i="9" s="1"/>
  <c r="I372" i="9"/>
  <c r="I370" i="9" s="1"/>
  <c r="V367" i="9"/>
  <c r="V365" i="9" s="1"/>
  <c r="P367" i="9"/>
  <c r="P365" i="9" s="1"/>
  <c r="J367" i="9"/>
  <c r="D367" i="9"/>
  <c r="D365" i="9" s="1"/>
  <c r="W477" i="9"/>
  <c r="W475" i="9" s="1"/>
  <c r="Q477" i="9"/>
  <c r="Q475" i="9" s="1"/>
  <c r="K477" i="9"/>
  <c r="K475" i="9" s="1"/>
  <c r="E477" i="9"/>
  <c r="X472" i="9"/>
  <c r="X470" i="9" s="1"/>
  <c r="R472" i="9"/>
  <c r="R470" i="9" s="1"/>
  <c r="L472" i="9"/>
  <c r="L470" i="9" s="1"/>
  <c r="F472" i="9"/>
  <c r="F470" i="9" s="1"/>
  <c r="Y467" i="9"/>
  <c r="Y465" i="9" s="1"/>
  <c r="S467" i="9"/>
  <c r="M467" i="9"/>
  <c r="M465" i="9" s="1"/>
  <c r="G467" i="9"/>
  <c r="G465" i="9" s="1"/>
  <c r="Z462" i="9"/>
  <c r="Z460" i="9" s="1"/>
  <c r="T462" i="9"/>
  <c r="T460" i="9" s="1"/>
  <c r="N462" i="9"/>
  <c r="N460" i="9" s="1"/>
  <c r="H462" i="9"/>
  <c r="AA457" i="9"/>
  <c r="AA455" i="9" s="1"/>
  <c r="U457" i="9"/>
  <c r="U455" i="9" s="1"/>
  <c r="O457" i="9"/>
  <c r="O455" i="9" s="1"/>
  <c r="I457" i="9"/>
  <c r="I455" i="9" s="1"/>
  <c r="V452" i="9"/>
  <c r="V450" i="9" s="1"/>
  <c r="P452" i="9"/>
  <c r="J452" i="9"/>
  <c r="J450" i="9" s="1"/>
  <c r="D452" i="9"/>
  <c r="D450" i="9" s="1"/>
  <c r="W447" i="9"/>
  <c r="W445" i="9" s="1"/>
  <c r="Q447" i="9"/>
  <c r="Q445" i="9" s="1"/>
  <c r="K447" i="9"/>
  <c r="K445" i="9" s="1"/>
  <c r="E447" i="9"/>
  <c r="X442" i="9"/>
  <c r="X440" i="9" s="1"/>
  <c r="R442" i="9"/>
  <c r="R440" i="9" s="1"/>
  <c r="L442" i="9"/>
  <c r="L440" i="9" s="1"/>
  <c r="F442" i="9"/>
  <c r="F440" i="9" s="1"/>
  <c r="Y437" i="9"/>
  <c r="Y435" i="9" s="1"/>
  <c r="S437" i="9"/>
  <c r="M437" i="9"/>
  <c r="M435" i="9" s="1"/>
  <c r="G437" i="9"/>
  <c r="G435" i="9" s="1"/>
  <c r="Z432" i="9"/>
  <c r="Z430" i="9" s="1"/>
  <c r="T432" i="9"/>
  <c r="T430" i="9" s="1"/>
  <c r="N432" i="9"/>
  <c r="N430" i="9" s="1"/>
  <c r="H432" i="9"/>
  <c r="AA427" i="9"/>
  <c r="AA425" i="9" s="1"/>
  <c r="U427" i="9"/>
  <c r="U425" i="9" s="1"/>
  <c r="O427" i="9"/>
  <c r="O425" i="9" s="1"/>
  <c r="I427" i="9"/>
  <c r="I425" i="9" s="1"/>
  <c r="V422" i="9"/>
  <c r="V420" i="9" s="1"/>
  <c r="P422" i="9"/>
  <c r="J422" i="9"/>
  <c r="J420" i="9" s="1"/>
  <c r="D422" i="9"/>
  <c r="D420" i="9" s="1"/>
  <c r="W417" i="9"/>
  <c r="W415" i="9" s="1"/>
  <c r="Q417" i="9"/>
  <c r="Q415" i="9" s="1"/>
  <c r="K417" i="9"/>
  <c r="K415" i="9" s="1"/>
  <c r="E417" i="9"/>
  <c r="X412" i="9"/>
  <c r="X410" i="9" s="1"/>
  <c r="R412" i="9"/>
  <c r="R410" i="9" s="1"/>
  <c r="L412" i="9"/>
  <c r="L410" i="9" s="1"/>
  <c r="F412" i="9"/>
  <c r="F410" i="9" s="1"/>
  <c r="Y407" i="9"/>
  <c r="Y405" i="9" s="1"/>
  <c r="S407" i="9"/>
  <c r="M407" i="9"/>
  <c r="M405" i="9" s="1"/>
  <c r="G407" i="9"/>
  <c r="G405" i="9" s="1"/>
  <c r="Z402" i="9"/>
  <c r="Z400" i="9" s="1"/>
  <c r="T402" i="9"/>
  <c r="T400" i="9" s="1"/>
  <c r="N402" i="9"/>
  <c r="N400" i="9" s="1"/>
  <c r="H402" i="9"/>
  <c r="AA397" i="9"/>
  <c r="AA395" i="9" s="1"/>
  <c r="U397" i="9"/>
  <c r="U395" i="9" s="1"/>
  <c r="O397" i="9"/>
  <c r="O395" i="9" s="1"/>
  <c r="I397" i="9"/>
  <c r="I395" i="9" s="1"/>
  <c r="V392" i="9"/>
  <c r="V390" i="9" s="1"/>
  <c r="P392" i="9"/>
  <c r="J392" i="9"/>
  <c r="J390" i="9" s="1"/>
  <c r="D392" i="9"/>
  <c r="D390" i="9" s="1"/>
  <c r="W387" i="9"/>
  <c r="W385" i="9" s="1"/>
  <c r="Q387" i="9"/>
  <c r="Q385" i="9" s="1"/>
  <c r="K387" i="9"/>
  <c r="K385" i="9" s="1"/>
  <c r="E387" i="9"/>
  <c r="X382" i="9"/>
  <c r="X380" i="9" s="1"/>
  <c r="R382" i="9"/>
  <c r="R380" i="9" s="1"/>
  <c r="L382" i="9"/>
  <c r="L380" i="9" s="1"/>
  <c r="F382" i="9"/>
  <c r="F380" i="9" s="1"/>
  <c r="Y377" i="9"/>
  <c r="Y375" i="9" s="1"/>
  <c r="S377" i="9"/>
  <c r="M377" i="9"/>
  <c r="M375" i="9" s="1"/>
  <c r="G377" i="9"/>
  <c r="G375" i="9" s="1"/>
  <c r="Z372" i="9"/>
  <c r="Z370" i="9" s="1"/>
  <c r="T372" i="9"/>
  <c r="T370" i="9" s="1"/>
  <c r="N372" i="9"/>
  <c r="N370" i="9" s="1"/>
  <c r="H372" i="9"/>
  <c r="AA367" i="9"/>
  <c r="AA365" i="9" s="1"/>
  <c r="U367" i="9"/>
  <c r="U365" i="9" s="1"/>
  <c r="O367" i="9"/>
  <c r="O365" i="9" s="1"/>
  <c r="I367" i="9"/>
  <c r="I365" i="9" s="1"/>
  <c r="V362" i="9"/>
  <c r="V360" i="9" s="1"/>
  <c r="P362" i="9"/>
  <c r="J362" i="9"/>
  <c r="J360" i="9" s="1"/>
  <c r="D362" i="9"/>
  <c r="D360" i="9" s="1"/>
  <c r="W357" i="9"/>
  <c r="W355" i="9" s="1"/>
  <c r="Q357" i="9"/>
  <c r="Q355" i="9" s="1"/>
  <c r="K357" i="9"/>
  <c r="K355" i="9" s="1"/>
  <c r="E357" i="9"/>
  <c r="X352" i="9"/>
  <c r="X350" i="9" s="1"/>
  <c r="R352" i="9"/>
  <c r="R350" i="9" s="1"/>
  <c r="L352" i="9"/>
  <c r="L350" i="9" s="1"/>
  <c r="F352" i="9"/>
  <c r="F350" i="9" s="1"/>
  <c r="Y347" i="9"/>
  <c r="Y345" i="9" s="1"/>
  <c r="S347" i="9"/>
  <c r="M347" i="9"/>
  <c r="M345" i="9" s="1"/>
  <c r="G347" i="9"/>
  <c r="G345" i="9" s="1"/>
  <c r="V477" i="9"/>
  <c r="V475" i="9" s="1"/>
  <c r="P477" i="9"/>
  <c r="P475" i="9" s="1"/>
  <c r="J477" i="9"/>
  <c r="J475" i="9" s="1"/>
  <c r="D477" i="9"/>
  <c r="D475" i="9" s="1"/>
  <c r="W472" i="9"/>
  <c r="W470" i="9" s="1"/>
  <c r="Q472" i="9"/>
  <c r="Q470" i="9" s="1"/>
  <c r="K472" i="9"/>
  <c r="K470" i="9" s="1"/>
  <c r="E472" i="9"/>
  <c r="E470" i="9" s="1"/>
  <c r="X467" i="9"/>
  <c r="X465" i="9" s="1"/>
  <c r="R467" i="9"/>
  <c r="R465" i="9" s="1"/>
  <c r="L467" i="9"/>
  <c r="L465" i="9" s="1"/>
  <c r="F467" i="9"/>
  <c r="F465" i="9" s="1"/>
  <c r="Y462" i="9"/>
  <c r="Y460" i="9" s="1"/>
  <c r="S462" i="9"/>
  <c r="S460" i="9" s="1"/>
  <c r="M462" i="9"/>
  <c r="M460" i="9" s="1"/>
  <c r="G462" i="9"/>
  <c r="G460" i="9" s="1"/>
  <c r="Z457" i="9"/>
  <c r="Z455" i="9" s="1"/>
  <c r="T457" i="9"/>
  <c r="T455" i="9" s="1"/>
  <c r="N457" i="9"/>
  <c r="N455" i="9" s="1"/>
  <c r="H457" i="9"/>
  <c r="H455" i="9" s="1"/>
  <c r="AA452" i="9"/>
  <c r="AA450" i="9" s="1"/>
  <c r="U452" i="9"/>
  <c r="U450" i="9" s="1"/>
  <c r="O452" i="9"/>
  <c r="O450" i="9" s="1"/>
  <c r="I452" i="9"/>
  <c r="I450" i="9" s="1"/>
  <c r="V447" i="9"/>
  <c r="V445" i="9" s="1"/>
  <c r="P447" i="9"/>
  <c r="P445" i="9" s="1"/>
  <c r="J447" i="9"/>
  <c r="J445" i="9" s="1"/>
  <c r="D447" i="9"/>
  <c r="D445" i="9" s="1"/>
  <c r="W442" i="9"/>
  <c r="W440" i="9" s="1"/>
  <c r="Q442" i="9"/>
  <c r="Q440" i="9" s="1"/>
  <c r="K442" i="9"/>
  <c r="K440" i="9" s="1"/>
  <c r="E442" i="9"/>
  <c r="E440" i="9" s="1"/>
  <c r="X437" i="9"/>
  <c r="X435" i="9" s="1"/>
  <c r="R437" i="9"/>
  <c r="R435" i="9" s="1"/>
  <c r="L437" i="9"/>
  <c r="L435" i="9" s="1"/>
  <c r="F437" i="9"/>
  <c r="F435" i="9" s="1"/>
  <c r="Y432" i="9"/>
  <c r="Y430" i="9" s="1"/>
  <c r="S432" i="9"/>
  <c r="S430" i="9" s="1"/>
  <c r="M432" i="9"/>
  <c r="M430" i="9" s="1"/>
  <c r="G432" i="9"/>
  <c r="G430" i="9" s="1"/>
  <c r="Z427" i="9"/>
  <c r="Z425" i="9" s="1"/>
  <c r="T427" i="9"/>
  <c r="T425" i="9" s="1"/>
  <c r="N427" i="9"/>
  <c r="N425" i="9" s="1"/>
  <c r="H427" i="9"/>
  <c r="H425" i="9" s="1"/>
  <c r="AA422" i="9"/>
  <c r="AA420" i="9" s="1"/>
  <c r="U422" i="9"/>
  <c r="U420" i="9" s="1"/>
  <c r="O422" i="9"/>
  <c r="O420" i="9" s="1"/>
  <c r="I422" i="9"/>
  <c r="I420" i="9" s="1"/>
  <c r="V417" i="9"/>
  <c r="V415" i="9" s="1"/>
  <c r="P417" i="9"/>
  <c r="P415" i="9" s="1"/>
  <c r="J417" i="9"/>
  <c r="J415" i="9" s="1"/>
  <c r="D417" i="9"/>
  <c r="D415" i="9" s="1"/>
  <c r="W412" i="9"/>
  <c r="W410" i="9" s="1"/>
  <c r="Q412" i="9"/>
  <c r="Q410" i="9" s="1"/>
  <c r="K412" i="9"/>
  <c r="K410" i="9" s="1"/>
  <c r="E412" i="9"/>
  <c r="E410" i="9" s="1"/>
  <c r="X407" i="9"/>
  <c r="X405" i="9" s="1"/>
  <c r="R407" i="9"/>
  <c r="R405" i="9" s="1"/>
  <c r="L407" i="9"/>
  <c r="L405" i="9" s="1"/>
  <c r="F407" i="9"/>
  <c r="F405" i="9" s="1"/>
  <c r="Y402" i="9"/>
  <c r="Y400" i="9" s="1"/>
  <c r="S402" i="9"/>
  <c r="S400" i="9" s="1"/>
  <c r="M402" i="9"/>
  <c r="M400" i="9" s="1"/>
  <c r="G402" i="9"/>
  <c r="G400" i="9" s="1"/>
  <c r="Z397" i="9"/>
  <c r="Z395" i="9" s="1"/>
  <c r="T397" i="9"/>
  <c r="T395" i="9" s="1"/>
  <c r="N397" i="9"/>
  <c r="N395" i="9" s="1"/>
  <c r="H397" i="9"/>
  <c r="H395" i="9" s="1"/>
  <c r="AA392" i="9"/>
  <c r="AA390" i="9" s="1"/>
  <c r="U392" i="9"/>
  <c r="U390" i="9" s="1"/>
  <c r="O392" i="9"/>
  <c r="O390" i="9" s="1"/>
  <c r="I392" i="9"/>
  <c r="I390" i="9" s="1"/>
  <c r="V387" i="9"/>
  <c r="V385" i="9" s="1"/>
  <c r="P387" i="9"/>
  <c r="P385" i="9" s="1"/>
  <c r="J387" i="9"/>
  <c r="J385" i="9" s="1"/>
  <c r="D387" i="9"/>
  <c r="D385" i="9" s="1"/>
  <c r="W382" i="9"/>
  <c r="W380" i="9" s="1"/>
  <c r="Q382" i="9"/>
  <c r="Q380" i="9" s="1"/>
  <c r="K382" i="9"/>
  <c r="K380" i="9" s="1"/>
  <c r="E382" i="9"/>
  <c r="E380" i="9" s="1"/>
  <c r="X377" i="9"/>
  <c r="X375" i="9" s="1"/>
  <c r="R377" i="9"/>
  <c r="R375" i="9" s="1"/>
  <c r="L377" i="9"/>
  <c r="L375" i="9" s="1"/>
  <c r="F377" i="9"/>
  <c r="F375" i="9" s="1"/>
  <c r="Y372" i="9"/>
  <c r="Y370" i="9" s="1"/>
  <c r="S372" i="9"/>
  <c r="S370" i="9" s="1"/>
  <c r="M372" i="9"/>
  <c r="M370" i="9" s="1"/>
  <c r="G372" i="9"/>
  <c r="G370" i="9" s="1"/>
  <c r="Z367" i="9"/>
  <c r="Z365" i="9" s="1"/>
  <c r="T367" i="9"/>
  <c r="T365" i="9" s="1"/>
  <c r="N367" i="9"/>
  <c r="N365" i="9" s="1"/>
  <c r="H367" i="9"/>
  <c r="H365" i="9" s="1"/>
  <c r="AA362" i="9"/>
  <c r="AA360" i="9" s="1"/>
  <c r="U362" i="9"/>
  <c r="U360" i="9" s="1"/>
  <c r="O362" i="9"/>
  <c r="O360" i="9" s="1"/>
  <c r="I362" i="9"/>
  <c r="I360" i="9" s="1"/>
  <c r="V357" i="9"/>
  <c r="V355" i="9" s="1"/>
  <c r="P357" i="9"/>
  <c r="P355" i="9" s="1"/>
  <c r="J357" i="9"/>
  <c r="J355" i="9" s="1"/>
  <c r="D357" i="9"/>
  <c r="D355" i="9" s="1"/>
  <c r="W352" i="9"/>
  <c r="W350" i="9" s="1"/>
  <c r="Q352" i="9"/>
  <c r="Q350" i="9" s="1"/>
  <c r="K352" i="9"/>
  <c r="K350" i="9" s="1"/>
  <c r="E352" i="9"/>
  <c r="E350" i="9" s="1"/>
  <c r="X347" i="9"/>
  <c r="X345" i="9" s="1"/>
  <c r="R347" i="9"/>
  <c r="R345" i="9" s="1"/>
  <c r="L347" i="9"/>
  <c r="L345" i="9" s="1"/>
  <c r="F347" i="9"/>
  <c r="F345" i="9" s="1"/>
  <c r="AA477" i="9"/>
  <c r="AA475" i="9" s="1"/>
  <c r="U477" i="9"/>
  <c r="O477" i="9"/>
  <c r="O475" i="9" s="1"/>
  <c r="I477" i="9"/>
  <c r="I475" i="9" s="1"/>
  <c r="V472" i="9"/>
  <c r="V470" i="9" s="1"/>
  <c r="P472" i="9"/>
  <c r="P470" i="9" s="1"/>
  <c r="J472" i="9"/>
  <c r="J470" i="9" s="1"/>
  <c r="D472" i="9"/>
  <c r="W467" i="9"/>
  <c r="W465" i="9" s="1"/>
  <c r="Q467" i="9"/>
  <c r="Q465" i="9" s="1"/>
  <c r="K467" i="9"/>
  <c r="K465" i="9" s="1"/>
  <c r="E467" i="9"/>
  <c r="E465" i="9" s="1"/>
  <c r="X462" i="9"/>
  <c r="X460" i="9" s="1"/>
  <c r="R462" i="9"/>
  <c r="L462" i="9"/>
  <c r="L460" i="9" s="1"/>
  <c r="F462" i="9"/>
  <c r="F460" i="9" s="1"/>
  <c r="Y457" i="9"/>
  <c r="Y455" i="9" s="1"/>
  <c r="S457" i="9"/>
  <c r="S455" i="9" s="1"/>
  <c r="M457" i="9"/>
  <c r="M455" i="9" s="1"/>
  <c r="G457" i="9"/>
  <c r="Z452" i="9"/>
  <c r="Z450" i="9" s="1"/>
  <c r="T452" i="9"/>
  <c r="T450" i="9" s="1"/>
  <c r="N452" i="9"/>
  <c r="N450" i="9" s="1"/>
  <c r="H452" i="9"/>
  <c r="H450" i="9" s="1"/>
  <c r="AA447" i="9"/>
  <c r="AA445" i="9" s="1"/>
  <c r="U447" i="9"/>
  <c r="O447" i="9"/>
  <c r="O445" i="9" s="1"/>
  <c r="I447" i="9"/>
  <c r="I445" i="9" s="1"/>
  <c r="V442" i="9"/>
  <c r="V440" i="9" s="1"/>
  <c r="P442" i="9"/>
  <c r="P440" i="9" s="1"/>
  <c r="J442" i="9"/>
  <c r="J440" i="9" s="1"/>
  <c r="D442" i="9"/>
  <c r="W437" i="9"/>
  <c r="W435" i="9" s="1"/>
  <c r="Q437" i="9"/>
  <c r="Q435" i="9" s="1"/>
  <c r="K437" i="9"/>
  <c r="K435" i="9" s="1"/>
  <c r="E437" i="9"/>
  <c r="E435" i="9" s="1"/>
  <c r="X432" i="9"/>
  <c r="X430" i="9" s="1"/>
  <c r="R432" i="9"/>
  <c r="L432" i="9"/>
  <c r="L430" i="9" s="1"/>
  <c r="F432" i="9"/>
  <c r="F430" i="9" s="1"/>
  <c r="Y427" i="9"/>
  <c r="Y425" i="9" s="1"/>
  <c r="S427" i="9"/>
  <c r="S425" i="9" s="1"/>
  <c r="M427" i="9"/>
  <c r="M425" i="9" s="1"/>
  <c r="G427" i="9"/>
  <c r="Z422" i="9"/>
  <c r="Z420" i="9" s="1"/>
  <c r="T422" i="9"/>
  <c r="T420" i="9" s="1"/>
  <c r="N422" i="9"/>
  <c r="N420" i="9" s="1"/>
  <c r="H422" i="9"/>
  <c r="H420" i="9" s="1"/>
  <c r="AA417" i="9"/>
  <c r="AA415" i="9" s="1"/>
  <c r="U417" i="9"/>
  <c r="O417" i="9"/>
  <c r="O415" i="9" s="1"/>
  <c r="I417" i="9"/>
  <c r="I415" i="9" s="1"/>
  <c r="V412" i="9"/>
  <c r="V410" i="9" s="1"/>
  <c r="P412" i="9"/>
  <c r="P410" i="9" s="1"/>
  <c r="J412" i="9"/>
  <c r="J410" i="9" s="1"/>
  <c r="D412" i="9"/>
  <c r="W407" i="9"/>
  <c r="W405" i="9" s="1"/>
  <c r="Q407" i="9"/>
  <c r="Q405" i="9" s="1"/>
  <c r="K407" i="9"/>
  <c r="K405" i="9" s="1"/>
  <c r="E407" i="9"/>
  <c r="E405" i="9" s="1"/>
  <c r="X402" i="9"/>
  <c r="X400" i="9" s="1"/>
  <c r="R402" i="9"/>
  <c r="L402" i="9"/>
  <c r="L400" i="9" s="1"/>
  <c r="F402" i="9"/>
  <c r="F400" i="9" s="1"/>
  <c r="Y397" i="9"/>
  <c r="Y395" i="9" s="1"/>
  <c r="S397" i="9"/>
  <c r="S395" i="9" s="1"/>
  <c r="M397" i="9"/>
  <c r="M395" i="9" s="1"/>
  <c r="G397" i="9"/>
  <c r="Z392" i="9"/>
  <c r="Z390" i="9" s="1"/>
  <c r="T392" i="9"/>
  <c r="T390" i="9" s="1"/>
  <c r="N392" i="9"/>
  <c r="N390" i="9" s="1"/>
  <c r="H392" i="9"/>
  <c r="H390" i="9" s="1"/>
  <c r="AA387" i="9"/>
  <c r="AA385" i="9" s="1"/>
  <c r="U387" i="9"/>
  <c r="O387" i="9"/>
  <c r="O385" i="9" s="1"/>
  <c r="I387" i="9"/>
  <c r="I385" i="9" s="1"/>
  <c r="V382" i="9"/>
  <c r="V380" i="9" s="1"/>
  <c r="P382" i="9"/>
  <c r="P380" i="9" s="1"/>
  <c r="J382" i="9"/>
  <c r="J380" i="9" s="1"/>
  <c r="D382" i="9"/>
  <c r="W377" i="9"/>
  <c r="W375" i="9" s="1"/>
  <c r="Q377" i="9"/>
  <c r="Q375" i="9" s="1"/>
  <c r="K377" i="9"/>
  <c r="K375" i="9" s="1"/>
  <c r="E377" i="9"/>
  <c r="E375" i="9" s="1"/>
  <c r="X372" i="9"/>
  <c r="X370" i="9" s="1"/>
  <c r="R372" i="9"/>
  <c r="L372" i="9"/>
  <c r="L370" i="9" s="1"/>
  <c r="F372" i="9"/>
  <c r="F370" i="9" s="1"/>
  <c r="Y367" i="9"/>
  <c r="Y365" i="9" s="1"/>
  <c r="S367" i="9"/>
  <c r="S365" i="9" s="1"/>
  <c r="M367" i="9"/>
  <c r="M365" i="9" s="1"/>
  <c r="G367" i="9"/>
  <c r="Z362" i="9"/>
  <c r="Z360" i="9" s="1"/>
  <c r="T362" i="9"/>
  <c r="T360" i="9" s="1"/>
  <c r="N362" i="9"/>
  <c r="N360" i="9" s="1"/>
  <c r="H362" i="9"/>
  <c r="H360" i="9" s="1"/>
  <c r="AA357" i="9"/>
  <c r="AA355" i="9" s="1"/>
  <c r="U357" i="9"/>
  <c r="O357" i="9"/>
  <c r="O355" i="9" s="1"/>
  <c r="I357" i="9"/>
  <c r="I355" i="9" s="1"/>
  <c r="V352" i="9"/>
  <c r="V350" i="9" s="1"/>
  <c r="P352" i="9"/>
  <c r="P350" i="9" s="1"/>
  <c r="J352" i="9"/>
  <c r="J350" i="9" s="1"/>
  <c r="D352" i="9"/>
  <c r="W347" i="9"/>
  <c r="W345" i="9" s="1"/>
  <c r="Q347" i="9"/>
  <c r="Q345" i="9" s="1"/>
  <c r="K347" i="9"/>
  <c r="K345" i="9" s="1"/>
  <c r="J327" i="9"/>
  <c r="J325" i="9" s="1"/>
  <c r="P327" i="9"/>
  <c r="P325" i="9" s="1"/>
  <c r="V327" i="9"/>
  <c r="D329" i="9"/>
  <c r="D325" i="9" s="1"/>
  <c r="J329" i="9"/>
  <c r="P329" i="9"/>
  <c r="V329" i="9"/>
  <c r="I332" i="9"/>
  <c r="I330" i="9" s="1"/>
  <c r="O332" i="9"/>
  <c r="U332" i="9"/>
  <c r="AA332" i="9"/>
  <c r="AA330" i="9" s="1"/>
  <c r="I334" i="9"/>
  <c r="O334" i="9"/>
  <c r="U334" i="9"/>
  <c r="AA334" i="9"/>
  <c r="H337" i="9"/>
  <c r="N337" i="9"/>
  <c r="N335" i="9" s="1"/>
  <c r="T337" i="9"/>
  <c r="Z337" i="9"/>
  <c r="Z335" i="9" s="1"/>
  <c r="H339" i="9"/>
  <c r="N339" i="9"/>
  <c r="T339" i="9"/>
  <c r="Z339" i="9"/>
  <c r="G342" i="9"/>
  <c r="M342" i="9"/>
  <c r="M340" i="9" s="1"/>
  <c r="S342" i="9"/>
  <c r="S340" i="9" s="1"/>
  <c r="Y342" i="9"/>
  <c r="G344" i="9"/>
  <c r="M344" i="9"/>
  <c r="S344" i="9"/>
  <c r="Y344" i="9"/>
  <c r="I347" i="9"/>
  <c r="I345" i="9" s="1"/>
  <c r="U347" i="9"/>
  <c r="U345" i="9" s="1"/>
  <c r="N349" i="9"/>
  <c r="S352" i="9"/>
  <c r="S350" i="9" s="1"/>
  <c r="M354" i="9"/>
  <c r="N357" i="9"/>
  <c r="N355" i="9" s="1"/>
  <c r="H359" i="9"/>
  <c r="Z359" i="9"/>
  <c r="K362" i="9"/>
  <c r="K360" i="9" s="1"/>
  <c r="E364" i="9"/>
  <c r="Y634" i="9"/>
  <c r="I168" i="7"/>
  <c r="I166" i="7" s="1"/>
  <c r="O168" i="7"/>
  <c r="O166" i="7" s="1"/>
  <c r="U168" i="7"/>
  <c r="U166" i="7" s="1"/>
  <c r="AA168" i="7"/>
  <c r="AA166" i="7" s="1"/>
  <c r="H173" i="7"/>
  <c r="H171" i="7" s="1"/>
  <c r="N173" i="7"/>
  <c r="N171" i="7" s="1"/>
  <c r="T173" i="7"/>
  <c r="T171" i="7" s="1"/>
  <c r="Z173" i="7"/>
  <c r="Z171" i="7" s="1"/>
  <c r="G178" i="7"/>
  <c r="G176" i="7" s="1"/>
  <c r="M178" i="7"/>
  <c r="M176" i="7" s="1"/>
  <c r="S178" i="7"/>
  <c r="S176" i="7" s="1"/>
  <c r="Y178" i="7"/>
  <c r="Y176" i="7" s="1"/>
  <c r="F183" i="7"/>
  <c r="F181" i="7" s="1"/>
  <c r="L183" i="7"/>
  <c r="L181" i="7" s="1"/>
  <c r="R183" i="7"/>
  <c r="R181" i="7" s="1"/>
  <c r="X183" i="7"/>
  <c r="X181" i="7" s="1"/>
  <c r="E188" i="7"/>
  <c r="E186" i="7" s="1"/>
  <c r="K188" i="7"/>
  <c r="K186" i="7" s="1"/>
  <c r="Q188" i="7"/>
  <c r="Q186" i="7" s="1"/>
  <c r="W188" i="7"/>
  <c r="W186" i="7" s="1"/>
  <c r="D193" i="7"/>
  <c r="D191" i="7" s="1"/>
  <c r="J193" i="7"/>
  <c r="J191" i="7" s="1"/>
  <c r="P193" i="7"/>
  <c r="P191" i="7" s="1"/>
  <c r="V193" i="7"/>
  <c r="V191" i="7" s="1"/>
  <c r="I198" i="7"/>
  <c r="I196" i="7" s="1"/>
  <c r="O198" i="7"/>
  <c r="O196" i="7" s="1"/>
  <c r="U198" i="7"/>
  <c r="U196" i="7" s="1"/>
  <c r="AA198" i="7"/>
  <c r="AA196" i="7" s="1"/>
  <c r="H203" i="7"/>
  <c r="H201" i="7" s="1"/>
  <c r="N203" i="7"/>
  <c r="N201" i="7" s="1"/>
  <c r="T203" i="7"/>
  <c r="T201" i="7" s="1"/>
  <c r="Z203" i="7"/>
  <c r="Z201" i="7" s="1"/>
  <c r="G208" i="7"/>
  <c r="G206" i="7" s="1"/>
  <c r="M208" i="7"/>
  <c r="M206" i="7" s="1"/>
  <c r="S208" i="7"/>
  <c r="S206" i="7" s="1"/>
  <c r="Y208" i="7"/>
  <c r="Y206" i="7" s="1"/>
  <c r="F213" i="7"/>
  <c r="F211" i="7" s="1"/>
  <c r="L213" i="7"/>
  <c r="L211" i="7" s="1"/>
  <c r="R213" i="7"/>
  <c r="R211" i="7" s="1"/>
  <c r="X213" i="7"/>
  <c r="X211" i="7" s="1"/>
  <c r="E218" i="7"/>
  <c r="E216" i="7" s="1"/>
  <c r="K218" i="7"/>
  <c r="K216" i="7" s="1"/>
  <c r="Q218" i="7"/>
  <c r="Q216" i="7" s="1"/>
  <c r="W218" i="7"/>
  <c r="W216" i="7" s="1"/>
  <c r="D223" i="7"/>
  <c r="D221" i="7" s="1"/>
  <c r="J223" i="7"/>
  <c r="J221" i="7" s="1"/>
  <c r="P223" i="7"/>
  <c r="P221" i="7" s="1"/>
  <c r="V223" i="7"/>
  <c r="V221" i="7" s="1"/>
  <c r="I228" i="7"/>
  <c r="I226" i="7" s="1"/>
  <c r="O228" i="7"/>
  <c r="O226" i="7" s="1"/>
  <c r="U228" i="7"/>
  <c r="U226" i="7" s="1"/>
  <c r="AA228" i="7"/>
  <c r="AA226" i="7" s="1"/>
  <c r="H233" i="7"/>
  <c r="H231" i="7" s="1"/>
  <c r="N233" i="7"/>
  <c r="N231" i="7" s="1"/>
  <c r="T233" i="7"/>
  <c r="T231" i="7" s="1"/>
  <c r="Z233" i="7"/>
  <c r="Z231" i="7" s="1"/>
  <c r="G238" i="7"/>
  <c r="G236" i="7" s="1"/>
  <c r="M238" i="7"/>
  <c r="M236" i="7" s="1"/>
  <c r="S238" i="7"/>
  <c r="S236" i="7" s="1"/>
  <c r="Y238" i="7"/>
  <c r="Y236" i="7" s="1"/>
  <c r="F243" i="7"/>
  <c r="F241" i="7" s="1"/>
  <c r="L243" i="7"/>
  <c r="L241" i="7" s="1"/>
  <c r="R243" i="7"/>
  <c r="R241" i="7" s="1"/>
  <c r="X243" i="7"/>
  <c r="X241" i="7" s="1"/>
  <c r="E248" i="7"/>
  <c r="E246" i="7" s="1"/>
  <c r="K248" i="7"/>
  <c r="K246" i="7" s="1"/>
  <c r="Q248" i="7"/>
  <c r="Q246" i="7" s="1"/>
  <c r="W248" i="7"/>
  <c r="W246" i="7" s="1"/>
  <c r="D253" i="7"/>
  <c r="D251" i="7" s="1"/>
  <c r="J253" i="7"/>
  <c r="J251" i="7" s="1"/>
  <c r="P253" i="7"/>
  <c r="P251" i="7" s="1"/>
  <c r="V253" i="7"/>
  <c r="V251" i="7" s="1"/>
  <c r="I258" i="7"/>
  <c r="I256" i="7" s="1"/>
  <c r="O258" i="7"/>
  <c r="O256" i="7" s="1"/>
  <c r="U258" i="7"/>
  <c r="U256" i="7" s="1"/>
  <c r="AA258" i="7"/>
  <c r="AA256" i="7" s="1"/>
  <c r="H263" i="7"/>
  <c r="H261" i="7" s="1"/>
  <c r="N263" i="7"/>
  <c r="N261" i="7" s="1"/>
  <c r="T263" i="7"/>
  <c r="T261" i="7" s="1"/>
  <c r="Z263" i="7"/>
  <c r="Z261" i="7" s="1"/>
  <c r="G268" i="7"/>
  <c r="G266" i="7" s="1"/>
  <c r="M268" i="7"/>
  <c r="M266" i="7" s="1"/>
  <c r="S268" i="7"/>
  <c r="S266" i="7" s="1"/>
  <c r="Y268" i="7"/>
  <c r="Y266" i="7" s="1"/>
  <c r="F273" i="7"/>
  <c r="F271" i="7" s="1"/>
  <c r="L273" i="7"/>
  <c r="L271" i="7" s="1"/>
  <c r="R273" i="7"/>
  <c r="R271" i="7" s="1"/>
  <c r="X273" i="7"/>
  <c r="X271" i="7" s="1"/>
  <c r="E278" i="7"/>
  <c r="E276" i="7" s="1"/>
  <c r="K278" i="7"/>
  <c r="K276" i="7" s="1"/>
  <c r="Q278" i="7"/>
  <c r="Q276" i="7" s="1"/>
  <c r="W278" i="7"/>
  <c r="W276" i="7" s="1"/>
  <c r="D283" i="7"/>
  <c r="D281" i="7" s="1"/>
  <c r="J283" i="7"/>
  <c r="J281" i="7" s="1"/>
  <c r="P283" i="7"/>
  <c r="P281" i="7" s="1"/>
  <c r="V283" i="7"/>
  <c r="V281" i="7" s="1"/>
  <c r="I288" i="7"/>
  <c r="I286" i="7" s="1"/>
  <c r="O288" i="7"/>
  <c r="O286" i="7" s="1"/>
  <c r="U288" i="7"/>
  <c r="U286" i="7" s="1"/>
  <c r="AA288" i="7"/>
  <c r="AA286" i="7" s="1"/>
  <c r="H293" i="7"/>
  <c r="H291" i="7" s="1"/>
  <c r="N293" i="7"/>
  <c r="N291" i="7" s="1"/>
  <c r="T293" i="7"/>
  <c r="T291" i="7" s="1"/>
  <c r="Z293" i="7"/>
  <c r="Z291" i="7" s="1"/>
  <c r="G298" i="7"/>
  <c r="G296" i="7" s="1"/>
  <c r="M298" i="7"/>
  <c r="M296" i="7" s="1"/>
  <c r="S298" i="7"/>
  <c r="S296" i="7" s="1"/>
  <c r="Y298" i="7"/>
  <c r="Y296" i="7" s="1"/>
  <c r="F303" i="7"/>
  <c r="F301" i="7" s="1"/>
  <c r="L303" i="7"/>
  <c r="L301" i="7" s="1"/>
  <c r="R303" i="7"/>
  <c r="R301" i="7" s="1"/>
  <c r="X303" i="7"/>
  <c r="X301" i="7" s="1"/>
  <c r="E308" i="7"/>
  <c r="E306" i="7" s="1"/>
  <c r="K308" i="7"/>
  <c r="K306" i="7" s="1"/>
  <c r="Q308" i="7"/>
  <c r="Q306" i="7" s="1"/>
  <c r="W308" i="7"/>
  <c r="W306" i="7" s="1"/>
  <c r="D313" i="7"/>
  <c r="D311" i="7" s="1"/>
  <c r="J313" i="7"/>
  <c r="J311" i="7" s="1"/>
  <c r="P313" i="7"/>
  <c r="P311" i="7" s="1"/>
  <c r="V313" i="7"/>
  <c r="V311" i="7" s="1"/>
  <c r="I318" i="7"/>
  <c r="I316" i="7" s="1"/>
  <c r="O318" i="7"/>
  <c r="O316" i="7" s="1"/>
  <c r="U318" i="7"/>
  <c r="U316" i="7" s="1"/>
  <c r="H327" i="7"/>
  <c r="H325" i="7" s="1"/>
  <c r="N327" i="7"/>
  <c r="N325" i="7" s="1"/>
  <c r="T327" i="7"/>
  <c r="T325" i="7" s="1"/>
  <c r="Z327" i="7"/>
  <c r="Z325" i="7" s="1"/>
  <c r="G332" i="7"/>
  <c r="G330" i="7" s="1"/>
  <c r="M332" i="7"/>
  <c r="M330" i="7" s="1"/>
  <c r="S332" i="7"/>
  <c r="S330" i="7" s="1"/>
  <c r="Y332" i="7"/>
  <c r="Y330" i="7" s="1"/>
  <c r="F337" i="7"/>
  <c r="F335" i="7" s="1"/>
  <c r="L337" i="7"/>
  <c r="L335" i="7" s="1"/>
  <c r="R337" i="7"/>
  <c r="R335" i="7" s="1"/>
  <c r="X337" i="7"/>
  <c r="X335" i="7" s="1"/>
  <c r="E342" i="7"/>
  <c r="E340" i="7" s="1"/>
  <c r="K342" i="7"/>
  <c r="K340" i="7" s="1"/>
  <c r="Q342" i="7"/>
  <c r="Q340" i="7" s="1"/>
  <c r="W342" i="7"/>
  <c r="W340" i="7" s="1"/>
  <c r="D347" i="7"/>
  <c r="D345" i="7" s="1"/>
  <c r="J347" i="7"/>
  <c r="J345" i="7" s="1"/>
  <c r="P347" i="7"/>
  <c r="P345" i="7" s="1"/>
  <c r="V347" i="7"/>
  <c r="V345" i="7" s="1"/>
  <c r="I352" i="7"/>
  <c r="I350" i="7" s="1"/>
  <c r="O352" i="7"/>
  <c r="O350" i="7" s="1"/>
  <c r="U352" i="7"/>
  <c r="U350" i="7" s="1"/>
  <c r="AA352" i="7"/>
  <c r="AA350" i="7" s="1"/>
  <c r="H357" i="7"/>
  <c r="H355" i="7" s="1"/>
  <c r="N357" i="7"/>
  <c r="N355" i="7" s="1"/>
  <c r="T357" i="7"/>
  <c r="T355" i="7" s="1"/>
  <c r="Z357" i="7"/>
  <c r="Z355" i="7" s="1"/>
  <c r="G362" i="7"/>
  <c r="G360" i="7" s="1"/>
  <c r="M362" i="7"/>
  <c r="M360" i="7" s="1"/>
  <c r="S362" i="7"/>
  <c r="S360" i="7" s="1"/>
  <c r="Y362" i="7"/>
  <c r="Y360" i="7" s="1"/>
  <c r="F367" i="7"/>
  <c r="F365" i="7" s="1"/>
  <c r="L367" i="7"/>
  <c r="L365" i="7" s="1"/>
  <c r="R367" i="7"/>
  <c r="R365" i="7" s="1"/>
  <c r="X367" i="7"/>
  <c r="X365" i="7" s="1"/>
  <c r="E372" i="7"/>
  <c r="E370" i="7" s="1"/>
  <c r="K372" i="7"/>
  <c r="K370" i="7" s="1"/>
  <c r="Q372" i="7"/>
  <c r="Q370" i="7" s="1"/>
  <c r="W372" i="7"/>
  <c r="W370" i="7" s="1"/>
  <c r="D377" i="7"/>
  <c r="D375" i="7" s="1"/>
  <c r="J377" i="7"/>
  <c r="J375" i="7" s="1"/>
  <c r="P377" i="7"/>
  <c r="P375" i="7" s="1"/>
  <c r="V377" i="7"/>
  <c r="V375" i="7" s="1"/>
  <c r="I382" i="7"/>
  <c r="I380" i="7" s="1"/>
  <c r="O382" i="7"/>
  <c r="O380" i="7" s="1"/>
  <c r="U382" i="7"/>
  <c r="U380" i="7" s="1"/>
  <c r="AA382" i="7"/>
  <c r="AA380" i="7" s="1"/>
  <c r="H387" i="7"/>
  <c r="H385" i="7" s="1"/>
  <c r="N387" i="7"/>
  <c r="N385" i="7" s="1"/>
  <c r="T387" i="7"/>
  <c r="T385" i="7" s="1"/>
  <c r="Z387" i="7"/>
  <c r="Z385" i="7" s="1"/>
  <c r="G392" i="7"/>
  <c r="G390" i="7" s="1"/>
  <c r="M392" i="7"/>
  <c r="M390" i="7" s="1"/>
  <c r="S392" i="7"/>
  <c r="S390" i="7" s="1"/>
  <c r="Y392" i="7"/>
  <c r="Y390" i="7" s="1"/>
  <c r="F397" i="7"/>
  <c r="F395" i="7" s="1"/>
  <c r="L397" i="7"/>
  <c r="L395" i="7" s="1"/>
  <c r="R397" i="7"/>
  <c r="R395" i="7" s="1"/>
  <c r="X397" i="7"/>
  <c r="X395" i="7" s="1"/>
  <c r="E402" i="7"/>
  <c r="E400" i="7" s="1"/>
  <c r="K402" i="7"/>
  <c r="K400" i="7" s="1"/>
  <c r="Q402" i="7"/>
  <c r="Q400" i="7" s="1"/>
  <c r="W402" i="7"/>
  <c r="W400" i="7" s="1"/>
  <c r="D407" i="7"/>
  <c r="D405" i="7" s="1"/>
  <c r="J407" i="7"/>
  <c r="J405" i="7" s="1"/>
  <c r="P407" i="7"/>
  <c r="P405" i="7" s="1"/>
  <c r="V407" i="7"/>
  <c r="V405" i="7" s="1"/>
  <c r="I412" i="7"/>
  <c r="I410" i="7" s="1"/>
  <c r="O412" i="7"/>
  <c r="O410" i="7" s="1"/>
  <c r="U412" i="7"/>
  <c r="U410" i="7" s="1"/>
  <c r="AA412" i="7"/>
  <c r="AA410" i="7" s="1"/>
  <c r="H417" i="7"/>
  <c r="H415" i="7" s="1"/>
  <c r="N417" i="7"/>
  <c r="N415" i="7" s="1"/>
  <c r="T417" i="7"/>
  <c r="T415" i="7" s="1"/>
  <c r="Z417" i="7"/>
  <c r="Z415" i="7" s="1"/>
  <c r="G422" i="7"/>
  <c r="G420" i="7" s="1"/>
  <c r="M422" i="7"/>
  <c r="M420" i="7" s="1"/>
  <c r="S422" i="7"/>
  <c r="S420" i="7" s="1"/>
  <c r="Y422" i="7"/>
  <c r="Y420" i="7" s="1"/>
  <c r="F427" i="7"/>
  <c r="F425" i="7" s="1"/>
  <c r="L427" i="7"/>
  <c r="L425" i="7" s="1"/>
  <c r="R427" i="7"/>
  <c r="R425" i="7" s="1"/>
  <c r="X427" i="7"/>
  <c r="X425" i="7" s="1"/>
  <c r="E432" i="7"/>
  <c r="E430" i="7" s="1"/>
  <c r="K432" i="7"/>
  <c r="K430" i="7" s="1"/>
  <c r="Q432" i="7"/>
  <c r="Q430" i="7" s="1"/>
  <c r="W432" i="7"/>
  <c r="W430" i="7" s="1"/>
  <c r="D437" i="7"/>
  <c r="D435" i="7" s="1"/>
  <c r="J437" i="7"/>
  <c r="J435" i="7" s="1"/>
  <c r="P437" i="7"/>
  <c r="P435" i="7" s="1"/>
  <c r="V437" i="7"/>
  <c r="V435" i="7" s="1"/>
  <c r="I442" i="7"/>
  <c r="I440" i="7" s="1"/>
  <c r="O442" i="7"/>
  <c r="O440" i="7" s="1"/>
  <c r="U442" i="7"/>
  <c r="U440" i="7" s="1"/>
  <c r="AA442" i="7"/>
  <c r="AA440" i="7" s="1"/>
  <c r="H447" i="7"/>
  <c r="H445" i="7" s="1"/>
  <c r="N447" i="7"/>
  <c r="N445" i="7" s="1"/>
  <c r="T447" i="7"/>
  <c r="T445" i="7" s="1"/>
  <c r="Z447" i="7"/>
  <c r="Z445" i="7" s="1"/>
  <c r="G452" i="7"/>
  <c r="G450" i="7" s="1"/>
  <c r="M452" i="7"/>
  <c r="M450" i="7" s="1"/>
  <c r="S452" i="7"/>
  <c r="S450" i="7" s="1"/>
  <c r="Y452" i="7"/>
  <c r="Y450" i="7" s="1"/>
  <c r="F457" i="7"/>
  <c r="F455" i="7" s="1"/>
  <c r="L457" i="7"/>
  <c r="L455" i="7" s="1"/>
  <c r="R457" i="7"/>
  <c r="R455" i="7" s="1"/>
  <c r="X457" i="7"/>
  <c r="X455" i="7" s="1"/>
  <c r="E462" i="7"/>
  <c r="E460" i="7" s="1"/>
  <c r="K462" i="7"/>
  <c r="K460" i="7" s="1"/>
  <c r="Q462" i="7"/>
  <c r="Q460" i="7" s="1"/>
  <c r="W462" i="7"/>
  <c r="W460" i="7" s="1"/>
  <c r="D467" i="7"/>
  <c r="D465" i="7" s="1"/>
  <c r="J467" i="7"/>
  <c r="J465" i="7" s="1"/>
  <c r="P467" i="7"/>
  <c r="P465" i="7" s="1"/>
  <c r="V467" i="7"/>
  <c r="V465" i="7" s="1"/>
  <c r="I472" i="7"/>
  <c r="I470" i="7" s="1"/>
  <c r="O472" i="7"/>
  <c r="O470" i="7" s="1"/>
  <c r="U472" i="7"/>
  <c r="U470" i="7" s="1"/>
  <c r="AA472" i="7"/>
  <c r="AA470" i="7" s="1"/>
  <c r="H477" i="7"/>
  <c r="H475" i="7" s="1"/>
  <c r="N477" i="7"/>
  <c r="N475" i="7" s="1"/>
  <c r="T477" i="7"/>
  <c r="T475" i="7" s="1"/>
  <c r="G486" i="7"/>
  <c r="G484" i="7" s="1"/>
  <c r="M486" i="7"/>
  <c r="M484" i="7" s="1"/>
  <c r="S486" i="7"/>
  <c r="S484" i="7" s="1"/>
  <c r="Y486" i="7"/>
  <c r="Y484" i="7" s="1"/>
  <c r="F491" i="7"/>
  <c r="F489" i="7" s="1"/>
  <c r="L491" i="7"/>
  <c r="L489" i="7" s="1"/>
  <c r="R491" i="7"/>
  <c r="R489" i="7" s="1"/>
  <c r="X491" i="7"/>
  <c r="X489" i="7" s="1"/>
  <c r="E496" i="7"/>
  <c r="E494" i="7" s="1"/>
  <c r="K496" i="7"/>
  <c r="K494" i="7" s="1"/>
  <c r="Q496" i="7"/>
  <c r="Q494" i="7" s="1"/>
  <c r="W496" i="7"/>
  <c r="W494" i="7" s="1"/>
  <c r="D501" i="7"/>
  <c r="D499" i="7" s="1"/>
  <c r="J501" i="7"/>
  <c r="J499" i="7" s="1"/>
  <c r="P501" i="7"/>
  <c r="P499" i="7" s="1"/>
  <c r="V501" i="7"/>
  <c r="V499" i="7" s="1"/>
  <c r="I506" i="7"/>
  <c r="I504" i="7" s="1"/>
  <c r="O506" i="7"/>
  <c r="O504" i="7" s="1"/>
  <c r="U506" i="7"/>
  <c r="U504" i="7" s="1"/>
  <c r="AA506" i="7"/>
  <c r="AA504" i="7" s="1"/>
  <c r="H511" i="7"/>
  <c r="H509" i="7" s="1"/>
  <c r="N511" i="7"/>
  <c r="N509" i="7" s="1"/>
  <c r="T511" i="7"/>
  <c r="T509" i="7" s="1"/>
  <c r="Z511" i="7"/>
  <c r="Z509" i="7" s="1"/>
  <c r="G516" i="7"/>
  <c r="G514" i="7" s="1"/>
  <c r="M516" i="7"/>
  <c r="M514" i="7" s="1"/>
  <c r="S516" i="7"/>
  <c r="S514" i="7" s="1"/>
  <c r="Y516" i="7"/>
  <c r="Y514" i="7" s="1"/>
  <c r="F521" i="7"/>
  <c r="F519" i="7" s="1"/>
  <c r="L521" i="7"/>
  <c r="L519" i="7" s="1"/>
  <c r="R521" i="7"/>
  <c r="R519" i="7" s="1"/>
  <c r="X521" i="7"/>
  <c r="X519" i="7" s="1"/>
  <c r="E526" i="7"/>
  <c r="E524" i="7" s="1"/>
  <c r="K526" i="7"/>
  <c r="K524" i="7" s="1"/>
  <c r="Q526" i="7"/>
  <c r="Q524" i="7" s="1"/>
  <c r="W526" i="7"/>
  <c r="W524" i="7" s="1"/>
  <c r="D531" i="7"/>
  <c r="D529" i="7" s="1"/>
  <c r="J531" i="7"/>
  <c r="J529" i="7" s="1"/>
  <c r="P531" i="7"/>
  <c r="P529" i="7" s="1"/>
  <c r="V531" i="7"/>
  <c r="V529" i="7" s="1"/>
  <c r="I536" i="7"/>
  <c r="I534" i="7" s="1"/>
  <c r="O536" i="7"/>
  <c r="O534" i="7" s="1"/>
  <c r="U536" i="7"/>
  <c r="U534" i="7" s="1"/>
  <c r="AA536" i="7"/>
  <c r="AA534" i="7" s="1"/>
  <c r="H541" i="7"/>
  <c r="H539" i="7" s="1"/>
  <c r="N541" i="7"/>
  <c r="N539" i="7" s="1"/>
  <c r="T541" i="7"/>
  <c r="T539" i="7" s="1"/>
  <c r="Z541" i="7"/>
  <c r="Z539" i="7" s="1"/>
  <c r="G546" i="7"/>
  <c r="G544" i="7" s="1"/>
  <c r="M546" i="7"/>
  <c r="M544" i="7" s="1"/>
  <c r="S546" i="7"/>
  <c r="S544" i="7" s="1"/>
  <c r="Y546" i="7"/>
  <c r="Y544" i="7" s="1"/>
  <c r="F551" i="7"/>
  <c r="F549" i="7" s="1"/>
  <c r="L551" i="7"/>
  <c r="L549" i="7" s="1"/>
  <c r="R551" i="7"/>
  <c r="R549" i="7" s="1"/>
  <c r="X551" i="7"/>
  <c r="X549" i="7" s="1"/>
  <c r="E556" i="7"/>
  <c r="E554" i="7" s="1"/>
  <c r="K556" i="7"/>
  <c r="K554" i="7" s="1"/>
  <c r="Q556" i="7"/>
  <c r="Q554" i="7" s="1"/>
  <c r="W556" i="7"/>
  <c r="W554" i="7" s="1"/>
  <c r="D561" i="7"/>
  <c r="D559" i="7" s="1"/>
  <c r="J561" i="7"/>
  <c r="J559" i="7" s="1"/>
  <c r="P561" i="7"/>
  <c r="P559" i="7" s="1"/>
  <c r="V561" i="7"/>
  <c r="V559" i="7" s="1"/>
  <c r="I566" i="7"/>
  <c r="I564" i="7" s="1"/>
  <c r="O566" i="7"/>
  <c r="O564" i="7" s="1"/>
  <c r="U566" i="7"/>
  <c r="U564" i="7" s="1"/>
  <c r="AA566" i="7"/>
  <c r="AA564" i="7" s="1"/>
  <c r="H571" i="7"/>
  <c r="H569" i="7" s="1"/>
  <c r="N571" i="7"/>
  <c r="N569" i="7" s="1"/>
  <c r="T571" i="7"/>
  <c r="T569" i="7" s="1"/>
  <c r="Z571" i="7"/>
  <c r="Z569" i="7" s="1"/>
  <c r="G576" i="7"/>
  <c r="G574" i="7" s="1"/>
  <c r="M576" i="7"/>
  <c r="M574" i="7" s="1"/>
  <c r="S576" i="7"/>
  <c r="S574" i="7" s="1"/>
  <c r="Y576" i="7"/>
  <c r="Y574" i="7" s="1"/>
  <c r="F581" i="7"/>
  <c r="F579" i="7" s="1"/>
  <c r="L581" i="7"/>
  <c r="L579" i="7" s="1"/>
  <c r="R581" i="7"/>
  <c r="R579" i="7" s="1"/>
  <c r="X581" i="7"/>
  <c r="X579" i="7" s="1"/>
  <c r="E586" i="7"/>
  <c r="E584" i="7" s="1"/>
  <c r="K586" i="7"/>
  <c r="K584" i="7" s="1"/>
  <c r="Q586" i="7"/>
  <c r="Q584" i="7" s="1"/>
  <c r="W586" i="7"/>
  <c r="W584" i="7" s="1"/>
  <c r="D591" i="7"/>
  <c r="D589" i="7" s="1"/>
  <c r="J591" i="7"/>
  <c r="J589" i="7" s="1"/>
  <c r="P591" i="7"/>
  <c r="P589" i="7" s="1"/>
  <c r="V591" i="7"/>
  <c r="V589" i="7" s="1"/>
  <c r="I596" i="7"/>
  <c r="I594" i="7" s="1"/>
  <c r="O596" i="7"/>
  <c r="O594" i="7" s="1"/>
  <c r="U596" i="7"/>
  <c r="U594" i="7" s="1"/>
  <c r="AA596" i="7"/>
  <c r="AA594" i="7" s="1"/>
  <c r="H601" i="7"/>
  <c r="H599" i="7" s="1"/>
  <c r="N601" i="7"/>
  <c r="N599" i="7" s="1"/>
  <c r="T601" i="7"/>
  <c r="T599" i="7" s="1"/>
  <c r="Z601" i="7"/>
  <c r="Z599" i="7" s="1"/>
  <c r="G606" i="7"/>
  <c r="G604" i="7" s="1"/>
  <c r="M606" i="7"/>
  <c r="M604" i="7" s="1"/>
  <c r="S606" i="7"/>
  <c r="S604" i="7" s="1"/>
  <c r="Y606" i="7"/>
  <c r="Y604" i="7" s="1"/>
  <c r="F611" i="7"/>
  <c r="F609" i="7" s="1"/>
  <c r="L611" i="7"/>
  <c r="L609" i="7" s="1"/>
  <c r="R611" i="7"/>
  <c r="R609" i="7" s="1"/>
  <c r="X611" i="7"/>
  <c r="X609" i="7" s="1"/>
  <c r="E616" i="7"/>
  <c r="E614" i="7" s="1"/>
  <c r="K616" i="7"/>
  <c r="K614" i="7" s="1"/>
  <c r="Q616" i="7"/>
  <c r="Q614" i="7" s="1"/>
  <c r="W616" i="7"/>
  <c r="W614" i="7" s="1"/>
  <c r="D621" i="7"/>
  <c r="D619" i="7" s="1"/>
  <c r="J621" i="7"/>
  <c r="J619" i="7" s="1"/>
  <c r="P621" i="7"/>
  <c r="P619" i="7" s="1"/>
  <c r="V621" i="7"/>
  <c r="V619" i="7" s="1"/>
  <c r="I626" i="7"/>
  <c r="I624" i="7" s="1"/>
  <c r="O626" i="7"/>
  <c r="O624" i="7" s="1"/>
  <c r="U626" i="7"/>
  <c r="U624" i="7" s="1"/>
  <c r="AA626" i="7"/>
  <c r="AA624" i="7" s="1"/>
  <c r="H631" i="7"/>
  <c r="H629" i="7" s="1"/>
  <c r="N631" i="7"/>
  <c r="N629" i="7" s="1"/>
  <c r="T631" i="7"/>
  <c r="T629" i="7" s="1"/>
  <c r="Z631" i="7"/>
  <c r="Z629" i="7" s="1"/>
  <c r="G636" i="7"/>
  <c r="G634" i="7" s="1"/>
  <c r="M636" i="7"/>
  <c r="M634" i="7" s="1"/>
  <c r="S636" i="7"/>
  <c r="S634" i="7" s="1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F18" i="8"/>
  <c r="L18" i="8"/>
  <c r="R18" i="8"/>
  <c r="X18" i="8"/>
  <c r="F19" i="8"/>
  <c r="L19" i="8"/>
  <c r="R19" i="8"/>
  <c r="X19" i="8"/>
  <c r="E22" i="8"/>
  <c r="K22" i="8"/>
  <c r="Q22" i="8"/>
  <c r="W22" i="8"/>
  <c r="E24" i="8"/>
  <c r="K24" i="8"/>
  <c r="Q24" i="8"/>
  <c r="W24" i="8"/>
  <c r="E25" i="8"/>
  <c r="K25" i="8"/>
  <c r="Q25" i="8"/>
  <c r="W25" i="8"/>
  <c r="D28" i="8"/>
  <c r="J28" i="8"/>
  <c r="P28" i="8"/>
  <c r="V28" i="8"/>
  <c r="D30" i="8"/>
  <c r="J30" i="8"/>
  <c r="P30" i="8"/>
  <c r="V30" i="8"/>
  <c r="D31" i="8"/>
  <c r="J31" i="8"/>
  <c r="P31" i="8"/>
  <c r="V31" i="8"/>
  <c r="I34" i="8"/>
  <c r="O34" i="8"/>
  <c r="U34" i="8"/>
  <c r="AA34" i="8"/>
  <c r="I36" i="8"/>
  <c r="O36" i="8"/>
  <c r="U36" i="8"/>
  <c r="AA36" i="8"/>
  <c r="I37" i="8"/>
  <c r="O37" i="8"/>
  <c r="U37" i="8"/>
  <c r="AA37" i="8"/>
  <c r="H40" i="8"/>
  <c r="N40" i="8"/>
  <c r="T40" i="8"/>
  <c r="Z40" i="8"/>
  <c r="H42" i="8"/>
  <c r="N42" i="8"/>
  <c r="T42" i="8"/>
  <c r="Z42" i="8"/>
  <c r="H43" i="8"/>
  <c r="N43" i="8"/>
  <c r="T43" i="8"/>
  <c r="Z43" i="8"/>
  <c r="G46" i="8"/>
  <c r="M46" i="8"/>
  <c r="S46" i="8"/>
  <c r="Y46" i="8"/>
  <c r="G48" i="8"/>
  <c r="M48" i="8"/>
  <c r="S48" i="8"/>
  <c r="Y48" i="8"/>
  <c r="G49" i="8"/>
  <c r="M49" i="8"/>
  <c r="S49" i="8"/>
  <c r="Y49" i="8"/>
  <c r="F52" i="8"/>
  <c r="L52" i="8"/>
  <c r="R52" i="8"/>
  <c r="X52" i="8"/>
  <c r="F54" i="8"/>
  <c r="L54" i="8"/>
  <c r="R54" i="8"/>
  <c r="X54" i="8"/>
  <c r="F55" i="8"/>
  <c r="L55" i="8"/>
  <c r="R55" i="8"/>
  <c r="X55" i="8"/>
  <c r="E58" i="8"/>
  <c r="K58" i="8"/>
  <c r="Q58" i="8"/>
  <c r="W58" i="8"/>
  <c r="E60" i="8"/>
  <c r="K60" i="8"/>
  <c r="Q60" i="8"/>
  <c r="W60" i="8"/>
  <c r="E61" i="8"/>
  <c r="K61" i="8"/>
  <c r="Q61" i="8"/>
  <c r="W61" i="8"/>
  <c r="D64" i="8"/>
  <c r="J64" i="8"/>
  <c r="P64" i="8"/>
  <c r="V64" i="8"/>
  <c r="D66" i="8"/>
  <c r="J66" i="8"/>
  <c r="P66" i="8"/>
  <c r="V66" i="8"/>
  <c r="D67" i="8"/>
  <c r="J67" i="8"/>
  <c r="P67" i="8"/>
  <c r="V67" i="8"/>
  <c r="I70" i="8"/>
  <c r="O70" i="8"/>
  <c r="U70" i="8"/>
  <c r="AA70" i="8"/>
  <c r="I72" i="8"/>
  <c r="O72" i="8"/>
  <c r="U72" i="8"/>
  <c r="AA72" i="8"/>
  <c r="I73" i="8"/>
  <c r="O73" i="8"/>
  <c r="U73" i="8"/>
  <c r="AA73" i="8"/>
  <c r="H76" i="8"/>
  <c r="N76" i="8"/>
  <c r="T76" i="8"/>
  <c r="Z76" i="8"/>
  <c r="H78" i="8"/>
  <c r="N78" i="8"/>
  <c r="T78" i="8"/>
  <c r="Z78" i="8"/>
  <c r="H79" i="8"/>
  <c r="N79" i="8"/>
  <c r="T79" i="8"/>
  <c r="Z79" i="8"/>
  <c r="G82" i="8"/>
  <c r="M82" i="8"/>
  <c r="S82" i="8"/>
  <c r="Y82" i="8"/>
  <c r="G84" i="8"/>
  <c r="M84" i="8"/>
  <c r="S84" i="8"/>
  <c r="Y84" i="8"/>
  <c r="G85" i="8"/>
  <c r="M85" i="8"/>
  <c r="S85" i="8"/>
  <c r="Y85" i="8"/>
  <c r="F88" i="8"/>
  <c r="L88" i="8"/>
  <c r="R88" i="8"/>
  <c r="X88" i="8"/>
  <c r="F90" i="8"/>
  <c r="L90" i="8"/>
  <c r="R90" i="8"/>
  <c r="X90" i="8"/>
  <c r="F91" i="8"/>
  <c r="L91" i="8"/>
  <c r="R91" i="8"/>
  <c r="X91" i="8"/>
  <c r="E94" i="8"/>
  <c r="K94" i="8"/>
  <c r="Q94" i="8"/>
  <c r="W94" i="8"/>
  <c r="E96" i="8"/>
  <c r="K96" i="8"/>
  <c r="Q96" i="8"/>
  <c r="W96" i="8"/>
  <c r="E97" i="8"/>
  <c r="K97" i="8"/>
  <c r="Q97" i="8"/>
  <c r="W97" i="8"/>
  <c r="D100" i="8"/>
  <c r="J100" i="8"/>
  <c r="P100" i="8"/>
  <c r="V100" i="8"/>
  <c r="D102" i="8"/>
  <c r="J102" i="8"/>
  <c r="P102" i="8"/>
  <c r="V102" i="8"/>
  <c r="D103" i="8"/>
  <c r="J103" i="8"/>
  <c r="P103" i="8"/>
  <c r="V103" i="8"/>
  <c r="I106" i="8"/>
  <c r="O106" i="8"/>
  <c r="U106" i="8"/>
  <c r="AA106" i="8"/>
  <c r="I108" i="8"/>
  <c r="O108" i="8"/>
  <c r="U108" i="8"/>
  <c r="AA108" i="8"/>
  <c r="I109" i="8"/>
  <c r="O109" i="8"/>
  <c r="U109" i="8"/>
  <c r="AA109" i="8"/>
  <c r="H112" i="8"/>
  <c r="N112" i="8"/>
  <c r="T112" i="8"/>
  <c r="Z112" i="8"/>
  <c r="H114" i="8"/>
  <c r="N114" i="8"/>
  <c r="T114" i="8"/>
  <c r="Z114" i="8"/>
  <c r="H115" i="8"/>
  <c r="N115" i="8"/>
  <c r="T115" i="8"/>
  <c r="Z115" i="8"/>
  <c r="G118" i="8"/>
  <c r="M118" i="8"/>
  <c r="S118" i="8"/>
  <c r="Y118" i="8"/>
  <c r="G120" i="8"/>
  <c r="M120" i="8"/>
  <c r="S120" i="8"/>
  <c r="Y120" i="8"/>
  <c r="G121" i="8"/>
  <c r="M121" i="8"/>
  <c r="S121" i="8"/>
  <c r="Y121" i="8"/>
  <c r="F124" i="8"/>
  <c r="L124" i="8"/>
  <c r="R124" i="8"/>
  <c r="X124" i="8"/>
  <c r="F126" i="8"/>
  <c r="L126" i="8"/>
  <c r="R126" i="8"/>
  <c r="X126" i="8"/>
  <c r="F127" i="8"/>
  <c r="L127" i="8"/>
  <c r="R127" i="8"/>
  <c r="X127" i="8"/>
  <c r="E130" i="8"/>
  <c r="K130" i="8"/>
  <c r="Q130" i="8"/>
  <c r="W130" i="8"/>
  <c r="E132" i="8"/>
  <c r="K132" i="8"/>
  <c r="Q132" i="8"/>
  <c r="W132" i="8"/>
  <c r="E133" i="8"/>
  <c r="K133" i="8"/>
  <c r="Q133" i="8"/>
  <c r="W133" i="8"/>
  <c r="D136" i="8"/>
  <c r="J136" i="8"/>
  <c r="P136" i="8"/>
  <c r="V136" i="8"/>
  <c r="D138" i="8"/>
  <c r="J138" i="8"/>
  <c r="P138" i="8"/>
  <c r="V138" i="8"/>
  <c r="D139" i="8"/>
  <c r="J139" i="8"/>
  <c r="P139" i="8"/>
  <c r="V139" i="8"/>
  <c r="I142" i="8"/>
  <c r="O142" i="8"/>
  <c r="U142" i="8"/>
  <c r="AA142" i="8"/>
  <c r="I144" i="8"/>
  <c r="O144" i="8"/>
  <c r="U144" i="8"/>
  <c r="AA144" i="8"/>
  <c r="I145" i="8"/>
  <c r="O145" i="8"/>
  <c r="U145" i="8"/>
  <c r="AA145" i="8"/>
  <c r="H148" i="8"/>
  <c r="N148" i="8"/>
  <c r="T148" i="8"/>
  <c r="Z148" i="8"/>
  <c r="H150" i="8"/>
  <c r="N150" i="8"/>
  <c r="T150" i="8"/>
  <c r="Z150" i="8"/>
  <c r="H151" i="8"/>
  <c r="N151" i="8"/>
  <c r="T151" i="8"/>
  <c r="Z151" i="8"/>
  <c r="G154" i="8"/>
  <c r="M154" i="8"/>
  <c r="S154" i="8"/>
  <c r="Y154" i="8"/>
  <c r="G156" i="8"/>
  <c r="M156" i="8"/>
  <c r="S156" i="8"/>
  <c r="Y156" i="8"/>
  <c r="G157" i="8"/>
  <c r="M157" i="8"/>
  <c r="S157" i="8"/>
  <c r="Y157" i="8"/>
  <c r="F160" i="8"/>
  <c r="L160" i="8"/>
  <c r="R160" i="8"/>
  <c r="X160" i="8"/>
  <c r="F162" i="8"/>
  <c r="L162" i="8"/>
  <c r="R162" i="8"/>
  <c r="X162" i="8"/>
  <c r="F163" i="8"/>
  <c r="L163" i="8"/>
  <c r="R163" i="8"/>
  <c r="X163" i="8"/>
  <c r="E166" i="8"/>
  <c r="K166" i="8"/>
  <c r="Q166" i="8"/>
  <c r="W166" i="8"/>
  <c r="E168" i="8"/>
  <c r="K168" i="8"/>
  <c r="Q168" i="8"/>
  <c r="W168" i="8"/>
  <c r="E169" i="8"/>
  <c r="K169" i="8"/>
  <c r="Q169" i="8"/>
  <c r="W169" i="8"/>
  <c r="D172" i="8"/>
  <c r="J172" i="8"/>
  <c r="P172" i="8"/>
  <c r="V172" i="8"/>
  <c r="D174" i="8"/>
  <c r="J174" i="8"/>
  <c r="P174" i="8"/>
  <c r="V174" i="8"/>
  <c r="D175" i="8"/>
  <c r="J175" i="8"/>
  <c r="P175" i="8"/>
  <c r="V175" i="8"/>
  <c r="I178" i="8"/>
  <c r="O178" i="8"/>
  <c r="U178" i="8"/>
  <c r="AA178" i="8"/>
  <c r="I180" i="8"/>
  <c r="O180" i="8"/>
  <c r="U180" i="8"/>
  <c r="AA180" i="8"/>
  <c r="I181" i="8"/>
  <c r="O181" i="8"/>
  <c r="U181" i="8"/>
  <c r="AA181" i="8"/>
  <c r="H184" i="8"/>
  <c r="N184" i="8"/>
  <c r="T184" i="8"/>
  <c r="Z184" i="8"/>
  <c r="H186" i="8"/>
  <c r="N186" i="8"/>
  <c r="T186" i="8"/>
  <c r="Z186" i="8"/>
  <c r="H187" i="8"/>
  <c r="N187" i="8"/>
  <c r="T187" i="8"/>
  <c r="Z187" i="8"/>
  <c r="G190" i="8"/>
  <c r="M190" i="8"/>
  <c r="S190" i="8"/>
  <c r="G192" i="8"/>
  <c r="M192" i="8"/>
  <c r="S192" i="8"/>
  <c r="G193" i="8"/>
  <c r="M193" i="8"/>
  <c r="S193" i="8"/>
  <c r="G9" i="9"/>
  <c r="G7" i="9" s="1"/>
  <c r="M9" i="9"/>
  <c r="M7" i="9" s="1"/>
  <c r="S9" i="9"/>
  <c r="S7" i="9" s="1"/>
  <c r="Y9" i="9"/>
  <c r="Y7" i="9" s="1"/>
  <c r="F14" i="9"/>
  <c r="F12" i="9" s="1"/>
  <c r="L14" i="9"/>
  <c r="R14" i="9"/>
  <c r="X14" i="9"/>
  <c r="F16" i="9"/>
  <c r="L16" i="9"/>
  <c r="R16" i="9"/>
  <c r="X16" i="9"/>
  <c r="E19" i="9"/>
  <c r="K19" i="9"/>
  <c r="Q19" i="9"/>
  <c r="W19" i="9"/>
  <c r="W17" i="9" s="1"/>
  <c r="E21" i="9"/>
  <c r="K21" i="9"/>
  <c r="Q21" i="9"/>
  <c r="W21" i="9"/>
  <c r="D24" i="9"/>
  <c r="J24" i="9"/>
  <c r="J22" i="9" s="1"/>
  <c r="P24" i="9"/>
  <c r="P22" i="9" s="1"/>
  <c r="V24" i="9"/>
  <c r="D26" i="9"/>
  <c r="J26" i="9"/>
  <c r="P26" i="9"/>
  <c r="V26" i="9"/>
  <c r="I29" i="9"/>
  <c r="I27" i="9" s="1"/>
  <c r="O29" i="9"/>
  <c r="U29" i="9"/>
  <c r="AA29" i="9"/>
  <c r="I31" i="9"/>
  <c r="O31" i="9"/>
  <c r="U31" i="9"/>
  <c r="AA31" i="9"/>
  <c r="H34" i="9"/>
  <c r="N34" i="9"/>
  <c r="T34" i="9"/>
  <c r="Z34" i="9"/>
  <c r="Z32" i="9" s="1"/>
  <c r="H36" i="9"/>
  <c r="N36" i="9"/>
  <c r="T36" i="9"/>
  <c r="Z36" i="9"/>
  <c r="G39" i="9"/>
  <c r="M39" i="9"/>
  <c r="M37" i="9" s="1"/>
  <c r="S39" i="9"/>
  <c r="S37" i="9" s="1"/>
  <c r="Y39" i="9"/>
  <c r="G41" i="9"/>
  <c r="M41" i="9"/>
  <c r="S41" i="9"/>
  <c r="Y41" i="9"/>
  <c r="F44" i="9"/>
  <c r="F42" i="9" s="1"/>
  <c r="L44" i="9"/>
  <c r="R44" i="9"/>
  <c r="X44" i="9"/>
  <c r="F46" i="9"/>
  <c r="L46" i="9"/>
  <c r="R46" i="9"/>
  <c r="X46" i="9"/>
  <c r="E49" i="9"/>
  <c r="K49" i="9"/>
  <c r="Q49" i="9"/>
  <c r="W49" i="9"/>
  <c r="W47" i="9" s="1"/>
  <c r="E51" i="9"/>
  <c r="K51" i="9"/>
  <c r="Q51" i="9"/>
  <c r="W51" i="9"/>
  <c r="D54" i="9"/>
  <c r="J54" i="9"/>
  <c r="J52" i="9" s="1"/>
  <c r="P54" i="9"/>
  <c r="P52" i="9" s="1"/>
  <c r="V54" i="9"/>
  <c r="D56" i="9"/>
  <c r="J56" i="9"/>
  <c r="P56" i="9"/>
  <c r="V56" i="9"/>
  <c r="I59" i="9"/>
  <c r="I57" i="9" s="1"/>
  <c r="O59" i="9"/>
  <c r="U59" i="9"/>
  <c r="AA59" i="9"/>
  <c r="I61" i="9"/>
  <c r="O61" i="9"/>
  <c r="U61" i="9"/>
  <c r="AA61" i="9"/>
  <c r="H64" i="9"/>
  <c r="N64" i="9"/>
  <c r="T64" i="9"/>
  <c r="Z64" i="9"/>
  <c r="Z62" i="9" s="1"/>
  <c r="H66" i="9"/>
  <c r="N66" i="9"/>
  <c r="T66" i="9"/>
  <c r="Z66" i="9"/>
  <c r="G69" i="9"/>
  <c r="M69" i="9"/>
  <c r="M67" i="9" s="1"/>
  <c r="S69" i="9"/>
  <c r="S67" i="9" s="1"/>
  <c r="Y69" i="9"/>
  <c r="G71" i="9"/>
  <c r="M71" i="9"/>
  <c r="S71" i="9"/>
  <c r="Y71" i="9"/>
  <c r="F74" i="9"/>
  <c r="F72" i="9" s="1"/>
  <c r="L74" i="9"/>
  <c r="R74" i="9"/>
  <c r="X74" i="9"/>
  <c r="F76" i="9"/>
  <c r="L76" i="9"/>
  <c r="R76" i="9"/>
  <c r="X76" i="9"/>
  <c r="E79" i="9"/>
  <c r="K79" i="9"/>
  <c r="Q79" i="9"/>
  <c r="W79" i="9"/>
  <c r="W77" i="9" s="1"/>
  <c r="E81" i="9"/>
  <c r="K81" i="9"/>
  <c r="Q81" i="9"/>
  <c r="W81" i="9"/>
  <c r="D84" i="9"/>
  <c r="J84" i="9"/>
  <c r="J82" i="9" s="1"/>
  <c r="P84" i="9"/>
  <c r="P82" i="9" s="1"/>
  <c r="V84" i="9"/>
  <c r="D86" i="9"/>
  <c r="J86" i="9"/>
  <c r="P86" i="9"/>
  <c r="V86" i="9"/>
  <c r="I89" i="9"/>
  <c r="I87" i="9" s="1"/>
  <c r="O89" i="9"/>
  <c r="U89" i="9"/>
  <c r="AA89" i="9"/>
  <c r="I91" i="9"/>
  <c r="O91" i="9"/>
  <c r="U91" i="9"/>
  <c r="AA91" i="9"/>
  <c r="H94" i="9"/>
  <c r="N94" i="9"/>
  <c r="T94" i="9"/>
  <c r="Z94" i="9"/>
  <c r="Z92" i="9" s="1"/>
  <c r="H96" i="9"/>
  <c r="N96" i="9"/>
  <c r="T96" i="9"/>
  <c r="Z96" i="9"/>
  <c r="G99" i="9"/>
  <c r="M99" i="9"/>
  <c r="M97" i="9" s="1"/>
  <c r="S99" i="9"/>
  <c r="S97" i="9" s="1"/>
  <c r="Y99" i="9"/>
  <c r="G101" i="9"/>
  <c r="M101" i="9"/>
  <c r="S101" i="9"/>
  <c r="Y101" i="9"/>
  <c r="F104" i="9"/>
  <c r="F102" i="9" s="1"/>
  <c r="L104" i="9"/>
  <c r="R104" i="9"/>
  <c r="X104" i="9"/>
  <c r="F106" i="9"/>
  <c r="L106" i="9"/>
  <c r="R106" i="9"/>
  <c r="X106" i="9"/>
  <c r="E109" i="9"/>
  <c r="K109" i="9"/>
  <c r="Q109" i="9"/>
  <c r="W109" i="9"/>
  <c r="W107" i="9" s="1"/>
  <c r="E111" i="9"/>
  <c r="K111" i="9"/>
  <c r="Q111" i="9"/>
  <c r="W111" i="9"/>
  <c r="D114" i="9"/>
  <c r="J114" i="9"/>
  <c r="J112" i="9" s="1"/>
  <c r="P114" i="9"/>
  <c r="P112" i="9" s="1"/>
  <c r="V114" i="9"/>
  <c r="D116" i="9"/>
  <c r="J116" i="9"/>
  <c r="P116" i="9"/>
  <c r="V116" i="9"/>
  <c r="I119" i="9"/>
  <c r="I117" i="9" s="1"/>
  <c r="O119" i="9"/>
  <c r="U119" i="9"/>
  <c r="AA119" i="9"/>
  <c r="I121" i="9"/>
  <c r="O121" i="9"/>
  <c r="U121" i="9"/>
  <c r="AA121" i="9"/>
  <c r="H124" i="9"/>
  <c r="N124" i="9"/>
  <c r="T124" i="9"/>
  <c r="Z124" i="9"/>
  <c r="Z122" i="9" s="1"/>
  <c r="H126" i="9"/>
  <c r="N126" i="9"/>
  <c r="T126" i="9"/>
  <c r="Z126" i="9"/>
  <c r="G129" i="9"/>
  <c r="M129" i="9"/>
  <c r="M127" i="9" s="1"/>
  <c r="S129" i="9"/>
  <c r="S127" i="9" s="1"/>
  <c r="Y129" i="9"/>
  <c r="G131" i="9"/>
  <c r="M131" i="9"/>
  <c r="S131" i="9"/>
  <c r="Y131" i="9"/>
  <c r="F134" i="9"/>
  <c r="F132" i="9" s="1"/>
  <c r="L134" i="9"/>
  <c r="R134" i="9"/>
  <c r="X134" i="9"/>
  <c r="F136" i="9"/>
  <c r="L136" i="9"/>
  <c r="R136" i="9"/>
  <c r="X136" i="9"/>
  <c r="E139" i="9"/>
  <c r="K139" i="9"/>
  <c r="Q139" i="9"/>
  <c r="W139" i="9"/>
  <c r="W137" i="9" s="1"/>
  <c r="E141" i="9"/>
  <c r="K141" i="9"/>
  <c r="Q141" i="9"/>
  <c r="W141" i="9"/>
  <c r="D144" i="9"/>
  <c r="J144" i="9"/>
  <c r="J142" i="9" s="1"/>
  <c r="P144" i="9"/>
  <c r="P142" i="9" s="1"/>
  <c r="V144" i="9"/>
  <c r="D146" i="9"/>
  <c r="J146" i="9"/>
  <c r="P146" i="9"/>
  <c r="V146" i="9"/>
  <c r="I149" i="9"/>
  <c r="I147" i="9" s="1"/>
  <c r="O149" i="9"/>
  <c r="U149" i="9"/>
  <c r="AA149" i="9"/>
  <c r="I151" i="9"/>
  <c r="O151" i="9"/>
  <c r="U151" i="9"/>
  <c r="AA151" i="9"/>
  <c r="H154" i="9"/>
  <c r="N154" i="9"/>
  <c r="T154" i="9"/>
  <c r="Z154" i="9"/>
  <c r="Z152" i="9" s="1"/>
  <c r="H156" i="9"/>
  <c r="N156" i="9"/>
  <c r="T156" i="9"/>
  <c r="Z156" i="9"/>
  <c r="G159" i="9"/>
  <c r="M159" i="9"/>
  <c r="S159" i="9"/>
  <c r="S157" i="9" s="1"/>
  <c r="G161" i="9"/>
  <c r="M161" i="9"/>
  <c r="S161" i="9"/>
  <c r="Y161" i="9"/>
  <c r="Y157" i="9" s="1"/>
  <c r="F170" i="9"/>
  <c r="F166" i="9" s="1"/>
  <c r="L170" i="9"/>
  <c r="L166" i="9" s="1"/>
  <c r="R170" i="9"/>
  <c r="R166" i="9" s="1"/>
  <c r="X170" i="9"/>
  <c r="X166" i="9" s="1"/>
  <c r="E173" i="9"/>
  <c r="K173" i="9"/>
  <c r="Q173" i="9"/>
  <c r="Q171" i="9" s="1"/>
  <c r="W173" i="9"/>
  <c r="W171" i="9" s="1"/>
  <c r="E175" i="9"/>
  <c r="K175" i="9"/>
  <c r="Q175" i="9"/>
  <c r="W175" i="9"/>
  <c r="D178" i="9"/>
  <c r="D176" i="9" s="1"/>
  <c r="J178" i="9"/>
  <c r="J176" i="9" s="1"/>
  <c r="P178" i="9"/>
  <c r="V178" i="9"/>
  <c r="D180" i="9"/>
  <c r="J180" i="9"/>
  <c r="P180" i="9"/>
  <c r="V180" i="9"/>
  <c r="I183" i="9"/>
  <c r="O183" i="9"/>
  <c r="U183" i="9"/>
  <c r="AA183" i="9"/>
  <c r="I185" i="9"/>
  <c r="O185" i="9"/>
  <c r="U185" i="9"/>
  <c r="AA185" i="9"/>
  <c r="H188" i="9"/>
  <c r="N188" i="9"/>
  <c r="T188" i="9"/>
  <c r="T186" i="9" s="1"/>
  <c r="Z188" i="9"/>
  <c r="Z186" i="9" s="1"/>
  <c r="H190" i="9"/>
  <c r="N190" i="9"/>
  <c r="T190" i="9"/>
  <c r="Z190" i="9"/>
  <c r="G193" i="9"/>
  <c r="G191" i="9" s="1"/>
  <c r="M193" i="9"/>
  <c r="M191" i="9" s="1"/>
  <c r="S193" i="9"/>
  <c r="Y193" i="9"/>
  <c r="G195" i="9"/>
  <c r="M195" i="9"/>
  <c r="S195" i="9"/>
  <c r="Y195" i="9"/>
  <c r="F198" i="9"/>
  <c r="L198" i="9"/>
  <c r="R198" i="9"/>
  <c r="X198" i="9"/>
  <c r="F200" i="9"/>
  <c r="L200" i="9"/>
  <c r="R200" i="9"/>
  <c r="X200" i="9"/>
  <c r="E203" i="9"/>
  <c r="K203" i="9"/>
  <c r="Q203" i="9"/>
  <c r="Q201" i="9" s="1"/>
  <c r="W203" i="9"/>
  <c r="W201" i="9" s="1"/>
  <c r="E205" i="9"/>
  <c r="K205" i="9"/>
  <c r="Q205" i="9"/>
  <c r="W205" i="9"/>
  <c r="D208" i="9"/>
  <c r="D206" i="9" s="1"/>
  <c r="J208" i="9"/>
  <c r="J206" i="9" s="1"/>
  <c r="P208" i="9"/>
  <c r="V208" i="9"/>
  <c r="D210" i="9"/>
  <c r="J210" i="9"/>
  <c r="P210" i="9"/>
  <c r="V210" i="9"/>
  <c r="I213" i="9"/>
  <c r="O213" i="9"/>
  <c r="U213" i="9"/>
  <c r="AA213" i="9"/>
  <c r="I215" i="9"/>
  <c r="O215" i="9"/>
  <c r="U215" i="9"/>
  <c r="AA215" i="9"/>
  <c r="H218" i="9"/>
  <c r="N218" i="9"/>
  <c r="T218" i="9"/>
  <c r="T216" i="9" s="1"/>
  <c r="Z218" i="9"/>
  <c r="Z216" i="9" s="1"/>
  <c r="H220" i="9"/>
  <c r="N220" i="9"/>
  <c r="T220" i="9"/>
  <c r="Z220" i="9"/>
  <c r="G223" i="9"/>
  <c r="G221" i="9" s="1"/>
  <c r="M223" i="9"/>
  <c r="M221" i="9" s="1"/>
  <c r="S223" i="9"/>
  <c r="Y223" i="9"/>
  <c r="G225" i="9"/>
  <c r="M225" i="9"/>
  <c r="S225" i="9"/>
  <c r="Y225" i="9"/>
  <c r="F228" i="9"/>
  <c r="L228" i="9"/>
  <c r="R228" i="9"/>
  <c r="X228" i="9"/>
  <c r="F230" i="9"/>
  <c r="L230" i="9"/>
  <c r="R230" i="9"/>
  <c r="X230" i="9"/>
  <c r="E233" i="9"/>
  <c r="K233" i="9"/>
  <c r="Q233" i="9"/>
  <c r="Q231" i="9" s="1"/>
  <c r="W233" i="9"/>
  <c r="W231" i="9" s="1"/>
  <c r="E235" i="9"/>
  <c r="K235" i="9"/>
  <c r="Q235" i="9"/>
  <c r="W235" i="9"/>
  <c r="D238" i="9"/>
  <c r="D236" i="9" s="1"/>
  <c r="J238" i="9"/>
  <c r="J236" i="9" s="1"/>
  <c r="P238" i="9"/>
  <c r="V238" i="9"/>
  <c r="D240" i="9"/>
  <c r="J240" i="9"/>
  <c r="P240" i="9"/>
  <c r="V240" i="9"/>
  <c r="I243" i="9"/>
  <c r="O243" i="9"/>
  <c r="U243" i="9"/>
  <c r="AA243" i="9"/>
  <c r="I245" i="9"/>
  <c r="O245" i="9"/>
  <c r="U245" i="9"/>
  <c r="AA245" i="9"/>
  <c r="H248" i="9"/>
  <c r="N248" i="9"/>
  <c r="T248" i="9"/>
  <c r="T246" i="9" s="1"/>
  <c r="Z248" i="9"/>
  <c r="Z246" i="9" s="1"/>
  <c r="H250" i="9"/>
  <c r="N250" i="9"/>
  <c r="T250" i="9"/>
  <c r="Z250" i="9"/>
  <c r="G253" i="9"/>
  <c r="G251" i="9" s="1"/>
  <c r="M253" i="9"/>
  <c r="M251" i="9" s="1"/>
  <c r="S253" i="9"/>
  <c r="Y253" i="9"/>
  <c r="G255" i="9"/>
  <c r="M255" i="9"/>
  <c r="S255" i="9"/>
  <c r="Y255" i="9"/>
  <c r="F258" i="9"/>
  <c r="L258" i="9"/>
  <c r="R258" i="9"/>
  <c r="X258" i="9"/>
  <c r="F260" i="9"/>
  <c r="L260" i="9"/>
  <c r="R260" i="9"/>
  <c r="X260" i="9"/>
  <c r="E263" i="9"/>
  <c r="K263" i="9"/>
  <c r="Q263" i="9"/>
  <c r="Q261" i="9" s="1"/>
  <c r="W263" i="9"/>
  <c r="W261" i="9" s="1"/>
  <c r="E265" i="9"/>
  <c r="K265" i="9"/>
  <c r="Q265" i="9"/>
  <c r="W265" i="9"/>
  <c r="D268" i="9"/>
  <c r="D266" i="9" s="1"/>
  <c r="J268" i="9"/>
  <c r="J266" i="9" s="1"/>
  <c r="P268" i="9"/>
  <c r="V268" i="9"/>
  <c r="D270" i="9"/>
  <c r="J270" i="9"/>
  <c r="P270" i="9"/>
  <c r="V270" i="9"/>
  <c r="I273" i="9"/>
  <c r="O273" i="9"/>
  <c r="U273" i="9"/>
  <c r="AA273" i="9"/>
  <c r="I275" i="9"/>
  <c r="O275" i="9"/>
  <c r="U275" i="9"/>
  <c r="AA275" i="9"/>
  <c r="H278" i="9"/>
  <c r="N278" i="9"/>
  <c r="T278" i="9"/>
  <c r="T276" i="9" s="1"/>
  <c r="Z278" i="9"/>
  <c r="Z276" i="9" s="1"/>
  <c r="H280" i="9"/>
  <c r="N280" i="9"/>
  <c r="T280" i="9"/>
  <c r="Z280" i="9"/>
  <c r="G283" i="9"/>
  <c r="G281" i="9" s="1"/>
  <c r="M283" i="9"/>
  <c r="M281" i="9" s="1"/>
  <c r="S283" i="9"/>
  <c r="Y283" i="9"/>
  <c r="G285" i="9"/>
  <c r="M285" i="9"/>
  <c r="S285" i="9"/>
  <c r="Y285" i="9"/>
  <c r="F288" i="9"/>
  <c r="L288" i="9"/>
  <c r="R288" i="9"/>
  <c r="X288" i="9"/>
  <c r="F290" i="9"/>
  <c r="L290" i="9"/>
  <c r="R290" i="9"/>
  <c r="X290" i="9"/>
  <c r="E293" i="9"/>
  <c r="K293" i="9"/>
  <c r="Q293" i="9"/>
  <c r="Q291" i="9" s="1"/>
  <c r="W293" i="9"/>
  <c r="W291" i="9" s="1"/>
  <c r="E295" i="9"/>
  <c r="K295" i="9"/>
  <c r="Q295" i="9"/>
  <c r="W295" i="9"/>
  <c r="D298" i="9"/>
  <c r="D296" i="9" s="1"/>
  <c r="J298" i="9"/>
  <c r="J296" i="9" s="1"/>
  <c r="P298" i="9"/>
  <c r="V298" i="9"/>
  <c r="D300" i="9"/>
  <c r="J300" i="9"/>
  <c r="P300" i="9"/>
  <c r="V300" i="9"/>
  <c r="I303" i="9"/>
  <c r="O303" i="9"/>
  <c r="U303" i="9"/>
  <c r="AA303" i="9"/>
  <c r="I305" i="9"/>
  <c r="O305" i="9"/>
  <c r="U305" i="9"/>
  <c r="AA305" i="9"/>
  <c r="H308" i="9"/>
  <c r="N308" i="9"/>
  <c r="T308" i="9"/>
  <c r="T306" i="9" s="1"/>
  <c r="Z308" i="9"/>
  <c r="Z306" i="9" s="1"/>
  <c r="H310" i="9"/>
  <c r="N310" i="9"/>
  <c r="T310" i="9"/>
  <c r="Z310" i="9"/>
  <c r="G313" i="9"/>
  <c r="G311" i="9" s="1"/>
  <c r="M313" i="9"/>
  <c r="M311" i="9" s="1"/>
  <c r="S313" i="9"/>
  <c r="Y313" i="9"/>
  <c r="G315" i="9"/>
  <c r="M315" i="9"/>
  <c r="S315" i="9"/>
  <c r="Y315" i="9"/>
  <c r="F318" i="9"/>
  <c r="L318" i="9"/>
  <c r="R318" i="9"/>
  <c r="F320" i="9"/>
  <c r="L320" i="9"/>
  <c r="R320" i="9"/>
  <c r="X320" i="9"/>
  <c r="X316" i="9" s="1"/>
  <c r="E327" i="9"/>
  <c r="K327" i="9"/>
  <c r="Q327" i="9"/>
  <c r="W327" i="9"/>
  <c r="W325" i="9" s="1"/>
  <c r="E329" i="9"/>
  <c r="K329" i="9"/>
  <c r="Q329" i="9"/>
  <c r="W329" i="9"/>
  <c r="D332" i="9"/>
  <c r="J332" i="9"/>
  <c r="J330" i="9" s="1"/>
  <c r="P332" i="9"/>
  <c r="P330" i="9" s="1"/>
  <c r="V332" i="9"/>
  <c r="D334" i="9"/>
  <c r="J334" i="9"/>
  <c r="P334" i="9"/>
  <c r="V334" i="9"/>
  <c r="I337" i="9"/>
  <c r="I335" i="9" s="1"/>
  <c r="O337" i="9"/>
  <c r="U337" i="9"/>
  <c r="AA337" i="9"/>
  <c r="I339" i="9"/>
  <c r="O339" i="9"/>
  <c r="U339" i="9"/>
  <c r="AA339" i="9"/>
  <c r="H342" i="9"/>
  <c r="N342" i="9"/>
  <c r="T342" i="9"/>
  <c r="Z342" i="9"/>
  <c r="Z340" i="9" s="1"/>
  <c r="H344" i="9"/>
  <c r="N344" i="9"/>
  <c r="T344" i="9"/>
  <c r="Z344" i="9"/>
  <c r="J347" i="9"/>
  <c r="J345" i="9" s="1"/>
  <c r="V347" i="9"/>
  <c r="V345" i="9" s="1"/>
  <c r="P349" i="9"/>
  <c r="U352" i="9"/>
  <c r="O354" i="9"/>
  <c r="R357" i="9"/>
  <c r="R355" i="9" s="1"/>
  <c r="L359" i="9"/>
  <c r="M362" i="9"/>
  <c r="M360" i="9" s="1"/>
  <c r="G364" i="9"/>
  <c r="E501" i="9"/>
  <c r="E499" i="9" s="1"/>
  <c r="K501" i="9"/>
  <c r="K499" i="9" s="1"/>
  <c r="Q501" i="9"/>
  <c r="Q499" i="9" s="1"/>
  <c r="W501" i="9"/>
  <c r="W499" i="9" s="1"/>
  <c r="D506" i="9"/>
  <c r="J506" i="9"/>
  <c r="J504" i="9" s="1"/>
  <c r="P506" i="9"/>
  <c r="P504" i="9" s="1"/>
  <c r="V506" i="9"/>
  <c r="V504" i="9" s="1"/>
  <c r="I511" i="9"/>
  <c r="I509" i="9" s="1"/>
  <c r="O511" i="9"/>
  <c r="O509" i="9" s="1"/>
  <c r="U511" i="9"/>
  <c r="AA511" i="9"/>
  <c r="AA509" i="9" s="1"/>
  <c r="H516" i="9"/>
  <c r="H514" i="9" s="1"/>
  <c r="N516" i="9"/>
  <c r="N514" i="9" s="1"/>
  <c r="T516" i="9"/>
  <c r="T514" i="9" s="1"/>
  <c r="Z516" i="9"/>
  <c r="Z514" i="9" s="1"/>
  <c r="G521" i="9"/>
  <c r="M521" i="9"/>
  <c r="M519" i="9" s="1"/>
  <c r="S521" i="9"/>
  <c r="S519" i="9" s="1"/>
  <c r="Y521" i="9"/>
  <c r="Y519" i="9" s="1"/>
  <c r="F526" i="9"/>
  <c r="F524" i="9" s="1"/>
  <c r="L526" i="9"/>
  <c r="L524" i="9" s="1"/>
  <c r="R526" i="9"/>
  <c r="X526" i="9"/>
  <c r="X524" i="9" s="1"/>
  <c r="E531" i="9"/>
  <c r="E529" i="9" s="1"/>
  <c r="K531" i="9"/>
  <c r="K529" i="9" s="1"/>
  <c r="Q531" i="9"/>
  <c r="Q529" i="9" s="1"/>
  <c r="W531" i="9"/>
  <c r="W529" i="9" s="1"/>
  <c r="D536" i="9"/>
  <c r="J536" i="9"/>
  <c r="J534" i="9" s="1"/>
  <c r="P536" i="9"/>
  <c r="P534" i="9" s="1"/>
  <c r="V536" i="9"/>
  <c r="V534" i="9" s="1"/>
  <c r="I541" i="9"/>
  <c r="I539" i="9" s="1"/>
  <c r="O541" i="9"/>
  <c r="O539" i="9" s="1"/>
  <c r="U541" i="9"/>
  <c r="AA541" i="9"/>
  <c r="AA539" i="9" s="1"/>
  <c r="H546" i="9"/>
  <c r="H544" i="9" s="1"/>
  <c r="N546" i="9"/>
  <c r="N544" i="9" s="1"/>
  <c r="T546" i="9"/>
  <c r="T544" i="9" s="1"/>
  <c r="Z546" i="9"/>
  <c r="Z544" i="9" s="1"/>
  <c r="G551" i="9"/>
  <c r="M551" i="9"/>
  <c r="M549" i="9" s="1"/>
  <c r="S551" i="9"/>
  <c r="S549" i="9" s="1"/>
  <c r="Y551" i="9"/>
  <c r="Y549" i="9" s="1"/>
  <c r="F556" i="9"/>
  <c r="F554" i="9" s="1"/>
  <c r="L556" i="9"/>
  <c r="L554" i="9" s="1"/>
  <c r="R556" i="9"/>
  <c r="X556" i="9"/>
  <c r="X554" i="9" s="1"/>
  <c r="E561" i="9"/>
  <c r="E559" i="9" s="1"/>
  <c r="K561" i="9"/>
  <c r="K559" i="9" s="1"/>
  <c r="Q561" i="9"/>
  <c r="Q559" i="9" s="1"/>
  <c r="W561" i="9"/>
  <c r="W559" i="9" s="1"/>
  <c r="D566" i="9"/>
  <c r="J566" i="9"/>
  <c r="J564" i="9" s="1"/>
  <c r="P566" i="9"/>
  <c r="P564" i="9" s="1"/>
  <c r="V566" i="9"/>
  <c r="V564" i="9" s="1"/>
  <c r="I571" i="9"/>
  <c r="I569" i="9" s="1"/>
  <c r="O571" i="9"/>
  <c r="O569" i="9" s="1"/>
  <c r="U571" i="9"/>
  <c r="AA571" i="9"/>
  <c r="AA569" i="9" s="1"/>
  <c r="H576" i="9"/>
  <c r="H574" i="9" s="1"/>
  <c r="N576" i="9"/>
  <c r="N574" i="9" s="1"/>
  <c r="T576" i="9"/>
  <c r="T574" i="9" s="1"/>
  <c r="Z576" i="9"/>
  <c r="Z574" i="9" s="1"/>
  <c r="G581" i="9"/>
  <c r="M581" i="9"/>
  <c r="M579" i="9" s="1"/>
  <c r="S581" i="9"/>
  <c r="S579" i="9" s="1"/>
  <c r="Y581" i="9"/>
  <c r="Y579" i="9" s="1"/>
  <c r="F586" i="9"/>
  <c r="F584" i="9" s="1"/>
  <c r="L586" i="9"/>
  <c r="L584" i="9" s="1"/>
  <c r="R586" i="9"/>
  <c r="X586" i="9"/>
  <c r="X584" i="9" s="1"/>
  <c r="E591" i="9"/>
  <c r="E589" i="9" s="1"/>
  <c r="K591" i="9"/>
  <c r="K589" i="9" s="1"/>
  <c r="Q591" i="9"/>
  <c r="Q589" i="9" s="1"/>
  <c r="W591" i="9"/>
  <c r="W589" i="9" s="1"/>
  <c r="D596" i="9"/>
  <c r="J596" i="9"/>
  <c r="J594" i="9" s="1"/>
  <c r="P596" i="9"/>
  <c r="P594" i="9" s="1"/>
  <c r="V596" i="9"/>
  <c r="V594" i="9" s="1"/>
  <c r="I601" i="9"/>
  <c r="I599" i="9" s="1"/>
  <c r="O601" i="9"/>
  <c r="O599" i="9" s="1"/>
  <c r="U601" i="9"/>
  <c r="AA601" i="9"/>
  <c r="AA599" i="9" s="1"/>
  <c r="H606" i="9"/>
  <c r="H604" i="9" s="1"/>
  <c r="N606" i="9"/>
  <c r="N604" i="9" s="1"/>
  <c r="T606" i="9"/>
  <c r="T604" i="9" s="1"/>
  <c r="Z606" i="9"/>
  <c r="Z604" i="9" s="1"/>
  <c r="G611" i="9"/>
  <c r="M611" i="9"/>
  <c r="M609" i="9" s="1"/>
  <c r="S611" i="9"/>
  <c r="S609" i="9" s="1"/>
  <c r="Y611" i="9"/>
  <c r="Y609" i="9" s="1"/>
  <c r="F616" i="9"/>
  <c r="F614" i="9" s="1"/>
  <c r="L616" i="9"/>
  <c r="L614" i="9" s="1"/>
  <c r="R616" i="9"/>
  <c r="X616" i="9"/>
  <c r="X614" i="9" s="1"/>
  <c r="E621" i="9"/>
  <c r="E619" i="9" s="1"/>
  <c r="K621" i="9"/>
  <c r="K619" i="9" s="1"/>
  <c r="Q621" i="9"/>
  <c r="Q619" i="9" s="1"/>
  <c r="W621" i="9"/>
  <c r="W619" i="9" s="1"/>
  <c r="D626" i="9"/>
  <c r="J626" i="9"/>
  <c r="J624" i="9" s="1"/>
  <c r="P626" i="9"/>
  <c r="P624" i="9" s="1"/>
  <c r="V626" i="9"/>
  <c r="V624" i="9" s="1"/>
  <c r="B629" i="9"/>
  <c r="I631" i="9"/>
  <c r="I629" i="9" s="1"/>
  <c r="O631" i="9"/>
  <c r="O629" i="9" s="1"/>
  <c r="U631" i="9"/>
  <c r="AA631" i="9"/>
  <c r="AA629" i="9" s="1"/>
  <c r="H636" i="9"/>
  <c r="H634" i="9" s="1"/>
  <c r="N636" i="9"/>
  <c r="N634" i="9" s="1"/>
  <c r="T636" i="9"/>
  <c r="T634" i="9" s="1"/>
  <c r="Z636" i="9"/>
  <c r="Z634" i="9" s="1"/>
  <c r="G14" i="10"/>
  <c r="G12" i="10" s="1"/>
  <c r="M14" i="10"/>
  <c r="M12" i="10" s="1"/>
  <c r="S14" i="10"/>
  <c r="S12" i="10" s="1"/>
  <c r="Y14" i="10"/>
  <c r="Y12" i="10" s="1"/>
  <c r="F19" i="10"/>
  <c r="L19" i="10"/>
  <c r="R19" i="10"/>
  <c r="R17" i="10" s="1"/>
  <c r="X19" i="10"/>
  <c r="X17" i="10" s="1"/>
  <c r="F21" i="10"/>
  <c r="L21" i="10"/>
  <c r="R21" i="10"/>
  <c r="X21" i="10"/>
  <c r="E24" i="10"/>
  <c r="E22" i="10" s="1"/>
  <c r="K24" i="10"/>
  <c r="K22" i="10" s="1"/>
  <c r="Q24" i="10"/>
  <c r="W24" i="10"/>
  <c r="E26" i="10"/>
  <c r="K26" i="10"/>
  <c r="Q26" i="10"/>
  <c r="W26" i="10"/>
  <c r="D29" i="10"/>
  <c r="J29" i="10"/>
  <c r="P29" i="10"/>
  <c r="V29" i="10"/>
  <c r="D31" i="10"/>
  <c r="J31" i="10"/>
  <c r="P31" i="10"/>
  <c r="V31" i="10"/>
  <c r="I34" i="10"/>
  <c r="I32" i="10" s="1"/>
  <c r="O34" i="10"/>
  <c r="U34" i="10"/>
  <c r="AA34" i="10"/>
  <c r="AA32" i="10" s="1"/>
  <c r="I36" i="10"/>
  <c r="O36" i="10"/>
  <c r="U36" i="10"/>
  <c r="AA36" i="10"/>
  <c r="H39" i="10"/>
  <c r="N39" i="10"/>
  <c r="N37" i="10" s="1"/>
  <c r="T39" i="10"/>
  <c r="Z39" i="10"/>
  <c r="H41" i="10"/>
  <c r="N41" i="10"/>
  <c r="T41" i="10"/>
  <c r="Z41" i="10"/>
  <c r="G44" i="10"/>
  <c r="M44" i="10"/>
  <c r="S44" i="10"/>
  <c r="S42" i="10" s="1"/>
  <c r="Y44" i="10"/>
  <c r="G46" i="10"/>
  <c r="M46" i="10"/>
  <c r="S46" i="10"/>
  <c r="Y46" i="10"/>
  <c r="F49" i="10"/>
  <c r="F47" i="10" s="1"/>
  <c r="L49" i="10"/>
  <c r="L47" i="10" s="1"/>
  <c r="R49" i="10"/>
  <c r="X49" i="10"/>
  <c r="X47" i="10" s="1"/>
  <c r="F51" i="10"/>
  <c r="L51" i="10"/>
  <c r="R51" i="10"/>
  <c r="X51" i="10"/>
  <c r="E54" i="10"/>
  <c r="K54" i="10"/>
  <c r="K52" i="10" s="1"/>
  <c r="Q54" i="10"/>
  <c r="W54" i="10"/>
  <c r="E56" i="10"/>
  <c r="K56" i="10"/>
  <c r="Q56" i="10"/>
  <c r="W56" i="10"/>
  <c r="D59" i="10"/>
  <c r="J59" i="10"/>
  <c r="P59" i="10"/>
  <c r="P57" i="10" s="1"/>
  <c r="V59" i="10"/>
  <c r="V57" i="10" s="1"/>
  <c r="D61" i="10"/>
  <c r="J61" i="10"/>
  <c r="P61" i="10"/>
  <c r="V61" i="10"/>
  <c r="I64" i="10"/>
  <c r="I62" i="10" s="1"/>
  <c r="O64" i="10"/>
  <c r="O62" i="10" s="1"/>
  <c r="U64" i="10"/>
  <c r="AA64" i="10"/>
  <c r="AA62" i="10" s="1"/>
  <c r="I66" i="10"/>
  <c r="O66" i="10"/>
  <c r="U66" i="10"/>
  <c r="AA66" i="10"/>
  <c r="H69" i="10"/>
  <c r="N69" i="10"/>
  <c r="N67" i="10" s="1"/>
  <c r="T69" i="10"/>
  <c r="Z69" i="10"/>
  <c r="H71" i="10"/>
  <c r="N71" i="10"/>
  <c r="T71" i="10"/>
  <c r="Z71" i="10"/>
  <c r="G74" i="10"/>
  <c r="M74" i="10"/>
  <c r="S74" i="10"/>
  <c r="S72" i="10" s="1"/>
  <c r="Y74" i="10"/>
  <c r="Y72" i="10" s="1"/>
  <c r="G76" i="10"/>
  <c r="M76" i="10"/>
  <c r="S76" i="10"/>
  <c r="Y76" i="10"/>
  <c r="F79" i="10"/>
  <c r="F77" i="10" s="1"/>
  <c r="L79" i="10"/>
  <c r="L77" i="10" s="1"/>
  <c r="R79" i="10"/>
  <c r="X79" i="10"/>
  <c r="X77" i="10" s="1"/>
  <c r="F81" i="10"/>
  <c r="L81" i="10"/>
  <c r="R81" i="10"/>
  <c r="X81" i="10"/>
  <c r="E84" i="10"/>
  <c r="K84" i="10"/>
  <c r="K82" i="10" s="1"/>
  <c r="Q84" i="10"/>
  <c r="W84" i="10"/>
  <c r="E86" i="10"/>
  <c r="K86" i="10"/>
  <c r="Q86" i="10"/>
  <c r="W86" i="10"/>
  <c r="D89" i="10"/>
  <c r="J89" i="10"/>
  <c r="P89" i="10"/>
  <c r="P87" i="10" s="1"/>
  <c r="V89" i="10"/>
  <c r="V87" i="10" s="1"/>
  <c r="D91" i="10"/>
  <c r="J91" i="10"/>
  <c r="P91" i="10"/>
  <c r="V91" i="10"/>
  <c r="I94" i="10"/>
  <c r="I92" i="10" s="1"/>
  <c r="O94" i="10"/>
  <c r="O92" i="10" s="1"/>
  <c r="U94" i="10"/>
  <c r="AA94" i="10"/>
  <c r="AA92" i="10" s="1"/>
  <c r="I96" i="10"/>
  <c r="O96" i="10"/>
  <c r="U96" i="10"/>
  <c r="AA96" i="10"/>
  <c r="H99" i="10"/>
  <c r="N99" i="10"/>
  <c r="N97" i="10" s="1"/>
  <c r="T99" i="10"/>
  <c r="Z99" i="10"/>
  <c r="H101" i="10"/>
  <c r="N101" i="10"/>
  <c r="T101" i="10"/>
  <c r="Z101" i="10"/>
  <c r="G104" i="10"/>
  <c r="M104" i="10"/>
  <c r="S104" i="10"/>
  <c r="S102" i="10" s="1"/>
  <c r="Y104" i="10"/>
  <c r="Y102" i="10" s="1"/>
  <c r="G106" i="10"/>
  <c r="M106" i="10"/>
  <c r="S106" i="10"/>
  <c r="Y106" i="10"/>
  <c r="F109" i="10"/>
  <c r="F107" i="10" s="1"/>
  <c r="L109" i="10"/>
  <c r="L107" i="10" s="1"/>
  <c r="R109" i="10"/>
  <c r="X109" i="10"/>
  <c r="X107" i="10" s="1"/>
  <c r="F111" i="10"/>
  <c r="L111" i="10"/>
  <c r="R111" i="10"/>
  <c r="X111" i="10"/>
  <c r="E114" i="10"/>
  <c r="K114" i="10"/>
  <c r="K112" i="10" s="1"/>
  <c r="Q114" i="10"/>
  <c r="W114" i="10"/>
  <c r="E116" i="10"/>
  <c r="K116" i="10"/>
  <c r="Q116" i="10"/>
  <c r="W116" i="10"/>
  <c r="D119" i="10"/>
  <c r="J119" i="10"/>
  <c r="P119" i="10"/>
  <c r="P117" i="10" s="1"/>
  <c r="V119" i="10"/>
  <c r="V117" i="10" s="1"/>
  <c r="D121" i="10"/>
  <c r="J121" i="10"/>
  <c r="P121" i="10"/>
  <c r="V121" i="10"/>
  <c r="I124" i="10"/>
  <c r="I122" i="10" s="1"/>
  <c r="O124" i="10"/>
  <c r="O122" i="10" s="1"/>
  <c r="U124" i="10"/>
  <c r="AA124" i="10"/>
  <c r="AA122" i="10" s="1"/>
  <c r="I126" i="10"/>
  <c r="O126" i="10"/>
  <c r="U126" i="10"/>
  <c r="AA126" i="10"/>
  <c r="H129" i="10"/>
  <c r="N129" i="10"/>
  <c r="N127" i="10" s="1"/>
  <c r="T129" i="10"/>
  <c r="Z129" i="10"/>
  <c r="H131" i="10"/>
  <c r="N131" i="10"/>
  <c r="T131" i="10"/>
  <c r="Z131" i="10"/>
  <c r="G134" i="10"/>
  <c r="M134" i="10"/>
  <c r="S134" i="10"/>
  <c r="S132" i="10" s="1"/>
  <c r="Y134" i="10"/>
  <c r="Y132" i="10" s="1"/>
  <c r="G136" i="10"/>
  <c r="M136" i="10"/>
  <c r="S136" i="10"/>
  <c r="Y136" i="10"/>
  <c r="F139" i="10"/>
  <c r="F137" i="10" s="1"/>
  <c r="L139" i="10"/>
  <c r="L137" i="10" s="1"/>
  <c r="R139" i="10"/>
  <c r="X139" i="10"/>
  <c r="X137" i="10" s="1"/>
  <c r="F141" i="10"/>
  <c r="L141" i="10"/>
  <c r="R141" i="10"/>
  <c r="X141" i="10"/>
  <c r="E144" i="10"/>
  <c r="K144" i="10"/>
  <c r="K142" i="10" s="1"/>
  <c r="Q144" i="10"/>
  <c r="W144" i="10"/>
  <c r="E146" i="10"/>
  <c r="K146" i="10"/>
  <c r="Q146" i="10"/>
  <c r="W146" i="10"/>
  <c r="D149" i="10"/>
  <c r="J149" i="10"/>
  <c r="P149" i="10"/>
  <c r="P147" i="10" s="1"/>
  <c r="V149" i="10"/>
  <c r="V147" i="10" s="1"/>
  <c r="D151" i="10"/>
  <c r="J151" i="10"/>
  <c r="P151" i="10"/>
  <c r="V151" i="10"/>
  <c r="I154" i="10"/>
  <c r="I152" i="10" s="1"/>
  <c r="O154" i="10"/>
  <c r="O152" i="10" s="1"/>
  <c r="U154" i="10"/>
  <c r="AA154" i="10"/>
  <c r="AA152" i="10" s="1"/>
  <c r="I156" i="10"/>
  <c r="O156" i="10"/>
  <c r="U156" i="10"/>
  <c r="AA156" i="10"/>
  <c r="H159" i="10"/>
  <c r="N159" i="10"/>
  <c r="N157" i="10" s="1"/>
  <c r="T159" i="10"/>
  <c r="Z159" i="10"/>
  <c r="H161" i="10"/>
  <c r="N161" i="10"/>
  <c r="T161" i="10"/>
  <c r="Z161" i="10"/>
  <c r="G168" i="10"/>
  <c r="M168" i="10"/>
  <c r="S168" i="10"/>
  <c r="S166" i="10" s="1"/>
  <c r="Y168" i="10"/>
  <c r="Y166" i="10" s="1"/>
  <c r="G170" i="10"/>
  <c r="M170" i="10"/>
  <c r="S170" i="10"/>
  <c r="Y170" i="10"/>
  <c r="F173" i="10"/>
  <c r="F171" i="10" s="1"/>
  <c r="L173" i="10"/>
  <c r="L171" i="10" s="1"/>
  <c r="R173" i="10"/>
  <c r="X173" i="10"/>
  <c r="X171" i="10" s="1"/>
  <c r="F175" i="10"/>
  <c r="L175" i="10"/>
  <c r="R175" i="10"/>
  <c r="X175" i="10"/>
  <c r="E178" i="10"/>
  <c r="K178" i="10"/>
  <c r="K176" i="10" s="1"/>
  <c r="Q178" i="10"/>
  <c r="W178" i="10"/>
  <c r="E180" i="10"/>
  <c r="K180" i="10"/>
  <c r="Q180" i="10"/>
  <c r="W180" i="10"/>
  <c r="D183" i="10"/>
  <c r="J183" i="10"/>
  <c r="P183" i="10"/>
  <c r="P181" i="10" s="1"/>
  <c r="V183" i="10"/>
  <c r="V181" i="10" s="1"/>
  <c r="D185" i="10"/>
  <c r="J185" i="10"/>
  <c r="P185" i="10"/>
  <c r="V185" i="10"/>
  <c r="I188" i="10"/>
  <c r="I186" i="10" s="1"/>
  <c r="O188" i="10"/>
  <c r="O186" i="10" s="1"/>
  <c r="U188" i="10"/>
  <c r="AA188" i="10"/>
  <c r="AA186" i="10" s="1"/>
  <c r="I190" i="10"/>
  <c r="O190" i="10"/>
  <c r="U190" i="10"/>
  <c r="AA190" i="10"/>
  <c r="H193" i="10"/>
  <c r="N193" i="10"/>
  <c r="N191" i="10" s="1"/>
  <c r="T193" i="10"/>
  <c r="Z193" i="10"/>
  <c r="H195" i="10"/>
  <c r="N195" i="10"/>
  <c r="T195" i="10"/>
  <c r="Z195" i="10"/>
  <c r="G198" i="10"/>
  <c r="M198" i="10"/>
  <c r="S198" i="10"/>
  <c r="S196" i="10" s="1"/>
  <c r="Y198" i="10"/>
  <c r="Y196" i="10" s="1"/>
  <c r="G200" i="10"/>
  <c r="M200" i="10"/>
  <c r="S200" i="10"/>
  <c r="Y200" i="10"/>
  <c r="F203" i="10"/>
  <c r="F201" i="10" s="1"/>
  <c r="L203" i="10"/>
  <c r="L201" i="10" s="1"/>
  <c r="R203" i="10"/>
  <c r="X203" i="10"/>
  <c r="X201" i="10" s="1"/>
  <c r="F205" i="10"/>
  <c r="L205" i="10"/>
  <c r="R205" i="10"/>
  <c r="X205" i="10"/>
  <c r="E208" i="10"/>
  <c r="K208" i="10"/>
  <c r="K206" i="10" s="1"/>
  <c r="Q208" i="10"/>
  <c r="W208" i="10"/>
  <c r="E210" i="10"/>
  <c r="K210" i="10"/>
  <c r="Q210" i="10"/>
  <c r="W210" i="10"/>
  <c r="D213" i="10"/>
  <c r="J213" i="10"/>
  <c r="P213" i="10"/>
  <c r="P211" i="10" s="1"/>
  <c r="V213" i="10"/>
  <c r="V211" i="10" s="1"/>
  <c r="D215" i="10"/>
  <c r="J215" i="10"/>
  <c r="P215" i="10"/>
  <c r="V215" i="10"/>
  <c r="I218" i="10"/>
  <c r="I216" i="10" s="1"/>
  <c r="O218" i="10"/>
  <c r="O216" i="10" s="1"/>
  <c r="U218" i="10"/>
  <c r="AA218" i="10"/>
  <c r="AA216" i="10" s="1"/>
  <c r="I220" i="10"/>
  <c r="O220" i="10"/>
  <c r="U220" i="10"/>
  <c r="AA220" i="10"/>
  <c r="H223" i="10"/>
  <c r="N223" i="10"/>
  <c r="N221" i="10" s="1"/>
  <c r="T223" i="10"/>
  <c r="Z223" i="10"/>
  <c r="H225" i="10"/>
  <c r="N225" i="10"/>
  <c r="T225" i="10"/>
  <c r="Z225" i="10"/>
  <c r="G228" i="10"/>
  <c r="M228" i="10"/>
  <c r="S228" i="10"/>
  <c r="S226" i="10" s="1"/>
  <c r="Y228" i="10"/>
  <c r="Y226" i="10" s="1"/>
  <c r="G230" i="10"/>
  <c r="M230" i="10"/>
  <c r="S230" i="10"/>
  <c r="Y230" i="10"/>
  <c r="F233" i="10"/>
  <c r="F231" i="10" s="1"/>
  <c r="L233" i="10"/>
  <c r="L231" i="10" s="1"/>
  <c r="R233" i="10"/>
  <c r="X233" i="10"/>
  <c r="X231" i="10" s="1"/>
  <c r="F235" i="10"/>
  <c r="L235" i="10"/>
  <c r="R235" i="10"/>
  <c r="X235" i="10"/>
  <c r="E238" i="10"/>
  <c r="K238" i="10"/>
  <c r="K236" i="10" s="1"/>
  <c r="Q238" i="10"/>
  <c r="W238" i="10"/>
  <c r="E240" i="10"/>
  <c r="K240" i="10"/>
  <c r="Q240" i="10"/>
  <c r="W240" i="10"/>
  <c r="D243" i="10"/>
  <c r="J243" i="10"/>
  <c r="P243" i="10"/>
  <c r="P241" i="10" s="1"/>
  <c r="V243" i="10"/>
  <c r="V241" i="10" s="1"/>
  <c r="D245" i="10"/>
  <c r="J245" i="10"/>
  <c r="P245" i="10"/>
  <c r="V245" i="10"/>
  <c r="I248" i="10"/>
  <c r="I246" i="10" s="1"/>
  <c r="O248" i="10"/>
  <c r="O246" i="10" s="1"/>
  <c r="U248" i="10"/>
  <c r="AA248" i="10"/>
  <c r="AA246" i="10" s="1"/>
  <c r="I250" i="10"/>
  <c r="O250" i="10"/>
  <c r="U250" i="10"/>
  <c r="AA250" i="10"/>
  <c r="H253" i="10"/>
  <c r="N253" i="10"/>
  <c r="N251" i="10" s="1"/>
  <c r="T253" i="10"/>
  <c r="Z253" i="10"/>
  <c r="H255" i="10"/>
  <c r="N255" i="10"/>
  <c r="T255" i="10"/>
  <c r="Z255" i="10"/>
  <c r="G258" i="10"/>
  <c r="M258" i="10"/>
  <c r="S258" i="10"/>
  <c r="S256" i="10" s="1"/>
  <c r="Y258" i="10"/>
  <c r="Y256" i="10" s="1"/>
  <c r="G260" i="10"/>
  <c r="M260" i="10"/>
  <c r="S260" i="10"/>
  <c r="Y260" i="10"/>
  <c r="F263" i="10"/>
  <c r="F261" i="10" s="1"/>
  <c r="L263" i="10"/>
  <c r="L261" i="10" s="1"/>
  <c r="R263" i="10"/>
  <c r="X263" i="10"/>
  <c r="X261" i="10" s="1"/>
  <c r="F265" i="10"/>
  <c r="L265" i="10"/>
  <c r="R265" i="10"/>
  <c r="X265" i="10"/>
  <c r="E268" i="10"/>
  <c r="K268" i="10"/>
  <c r="K266" i="10" s="1"/>
  <c r="Q268" i="10"/>
  <c r="W268" i="10"/>
  <c r="E270" i="10"/>
  <c r="K270" i="10"/>
  <c r="Q270" i="10"/>
  <c r="W270" i="10"/>
  <c r="D273" i="10"/>
  <c r="J273" i="10"/>
  <c r="P273" i="10"/>
  <c r="P271" i="10" s="1"/>
  <c r="V273" i="10"/>
  <c r="V271" i="10" s="1"/>
  <c r="D275" i="10"/>
  <c r="J275" i="10"/>
  <c r="P275" i="10"/>
  <c r="V275" i="10"/>
  <c r="I278" i="10"/>
  <c r="I276" i="10" s="1"/>
  <c r="O278" i="10"/>
  <c r="O276" i="10" s="1"/>
  <c r="U278" i="10"/>
  <c r="AA278" i="10"/>
  <c r="AA276" i="10" s="1"/>
  <c r="I280" i="10"/>
  <c r="O280" i="10"/>
  <c r="U280" i="10"/>
  <c r="AA280" i="10"/>
  <c r="H283" i="10"/>
  <c r="N283" i="10"/>
  <c r="N281" i="10" s="1"/>
  <c r="T283" i="10"/>
  <c r="Z283" i="10"/>
  <c r="H285" i="10"/>
  <c r="N285" i="10"/>
  <c r="T285" i="10"/>
  <c r="Z285" i="10"/>
  <c r="G288" i="10"/>
  <c r="M288" i="10"/>
  <c r="S288" i="10"/>
  <c r="S286" i="10" s="1"/>
  <c r="Y288" i="10"/>
  <c r="Y286" i="10" s="1"/>
  <c r="G290" i="10"/>
  <c r="M290" i="10"/>
  <c r="S290" i="10"/>
  <c r="Y290" i="10"/>
  <c r="F293" i="10"/>
  <c r="F291" i="10" s="1"/>
  <c r="L293" i="10"/>
  <c r="L291" i="10" s="1"/>
  <c r="R293" i="10"/>
  <c r="X293" i="10"/>
  <c r="X291" i="10" s="1"/>
  <c r="F295" i="10"/>
  <c r="L295" i="10"/>
  <c r="R295" i="10"/>
  <c r="X295" i="10"/>
  <c r="E298" i="10"/>
  <c r="K298" i="10"/>
  <c r="K296" i="10" s="1"/>
  <c r="Q298" i="10"/>
  <c r="W298" i="10"/>
  <c r="E300" i="10"/>
  <c r="K300" i="10"/>
  <c r="Q300" i="10"/>
  <c r="W300" i="10"/>
  <c r="D303" i="10"/>
  <c r="J303" i="10"/>
  <c r="P303" i="10"/>
  <c r="P301" i="10" s="1"/>
  <c r="V303" i="10"/>
  <c r="V301" i="10" s="1"/>
  <c r="D305" i="10"/>
  <c r="J305" i="10"/>
  <c r="P305" i="10"/>
  <c r="V305" i="10"/>
  <c r="E308" i="10"/>
  <c r="L308" i="10"/>
  <c r="T308" i="10"/>
  <c r="AA308" i="10"/>
  <c r="J310" i="10"/>
  <c r="Q310" i="10"/>
  <c r="X310" i="10"/>
  <c r="D313" i="10"/>
  <c r="K313" i="10"/>
  <c r="S313" i="10"/>
  <c r="Z313" i="10"/>
  <c r="I315" i="10"/>
  <c r="P315" i="10"/>
  <c r="W315" i="10"/>
  <c r="D318" i="10"/>
  <c r="S318" i="10"/>
  <c r="M320" i="10"/>
  <c r="H491" i="9"/>
  <c r="H489" i="9" s="1"/>
  <c r="N491" i="9"/>
  <c r="N489" i="9" s="1"/>
  <c r="T491" i="9"/>
  <c r="Z491" i="9"/>
  <c r="Z489" i="9" s="1"/>
  <c r="G496" i="9"/>
  <c r="G494" i="9" s="1"/>
  <c r="M496" i="9"/>
  <c r="M494" i="9" s="1"/>
  <c r="S496" i="9"/>
  <c r="S494" i="9" s="1"/>
  <c r="Y496" i="9"/>
  <c r="Y494" i="9" s="1"/>
  <c r="F501" i="9"/>
  <c r="L501" i="9"/>
  <c r="L499" i="9" s="1"/>
  <c r="R501" i="9"/>
  <c r="R499" i="9" s="1"/>
  <c r="X501" i="9"/>
  <c r="X499" i="9" s="1"/>
  <c r="E506" i="9"/>
  <c r="E504" i="9" s="1"/>
  <c r="K506" i="9"/>
  <c r="K504" i="9" s="1"/>
  <c r="Q506" i="9"/>
  <c r="W506" i="9"/>
  <c r="W504" i="9" s="1"/>
  <c r="D511" i="9"/>
  <c r="D509" i="9" s="1"/>
  <c r="J511" i="9"/>
  <c r="J509" i="9" s="1"/>
  <c r="P511" i="9"/>
  <c r="P509" i="9" s="1"/>
  <c r="V511" i="9"/>
  <c r="V509" i="9" s="1"/>
  <c r="I516" i="9"/>
  <c r="O516" i="9"/>
  <c r="O514" i="9" s="1"/>
  <c r="U516" i="9"/>
  <c r="U514" i="9" s="1"/>
  <c r="AA516" i="9"/>
  <c r="AA514" i="9" s="1"/>
  <c r="H521" i="9"/>
  <c r="H519" i="9" s="1"/>
  <c r="N521" i="9"/>
  <c r="N519" i="9" s="1"/>
  <c r="T521" i="9"/>
  <c r="Z521" i="9"/>
  <c r="Z519" i="9" s="1"/>
  <c r="G526" i="9"/>
  <c r="G524" i="9" s="1"/>
  <c r="M526" i="9"/>
  <c r="M524" i="9" s="1"/>
  <c r="S526" i="9"/>
  <c r="S524" i="9" s="1"/>
  <c r="Y526" i="9"/>
  <c r="Y524" i="9" s="1"/>
  <c r="F531" i="9"/>
  <c r="L531" i="9"/>
  <c r="L529" i="9" s="1"/>
  <c r="R531" i="9"/>
  <c r="R529" i="9" s="1"/>
  <c r="X531" i="9"/>
  <c r="X529" i="9" s="1"/>
  <c r="E536" i="9"/>
  <c r="E534" i="9" s="1"/>
  <c r="K536" i="9"/>
  <c r="K534" i="9" s="1"/>
  <c r="Q536" i="9"/>
  <c r="W536" i="9"/>
  <c r="W534" i="9" s="1"/>
  <c r="D541" i="9"/>
  <c r="D539" i="9" s="1"/>
  <c r="J541" i="9"/>
  <c r="J539" i="9" s="1"/>
  <c r="P541" i="9"/>
  <c r="P539" i="9" s="1"/>
  <c r="V541" i="9"/>
  <c r="V539" i="9" s="1"/>
  <c r="I546" i="9"/>
  <c r="O546" i="9"/>
  <c r="O544" i="9" s="1"/>
  <c r="U546" i="9"/>
  <c r="U544" i="9" s="1"/>
  <c r="AA546" i="9"/>
  <c r="AA544" i="9" s="1"/>
  <c r="H551" i="9"/>
  <c r="H549" i="9" s="1"/>
  <c r="N551" i="9"/>
  <c r="N549" i="9" s="1"/>
  <c r="T551" i="9"/>
  <c r="Z551" i="9"/>
  <c r="Z549" i="9" s="1"/>
  <c r="G556" i="9"/>
  <c r="G554" i="9" s="1"/>
  <c r="M556" i="9"/>
  <c r="M554" i="9" s="1"/>
  <c r="S556" i="9"/>
  <c r="S554" i="9" s="1"/>
  <c r="Y556" i="9"/>
  <c r="Y554" i="9" s="1"/>
  <c r="F561" i="9"/>
  <c r="L561" i="9"/>
  <c r="L559" i="9" s="1"/>
  <c r="R561" i="9"/>
  <c r="R559" i="9" s="1"/>
  <c r="X561" i="9"/>
  <c r="X559" i="9" s="1"/>
  <c r="E566" i="9"/>
  <c r="E564" i="9" s="1"/>
  <c r="K566" i="9"/>
  <c r="K564" i="9" s="1"/>
  <c r="Q566" i="9"/>
  <c r="W566" i="9"/>
  <c r="W564" i="9" s="1"/>
  <c r="D571" i="9"/>
  <c r="D569" i="9" s="1"/>
  <c r="J571" i="9"/>
  <c r="J569" i="9" s="1"/>
  <c r="P571" i="9"/>
  <c r="P569" i="9" s="1"/>
  <c r="V571" i="9"/>
  <c r="V569" i="9" s="1"/>
  <c r="I576" i="9"/>
  <c r="O576" i="9"/>
  <c r="O574" i="9" s="1"/>
  <c r="U576" i="9"/>
  <c r="U574" i="9" s="1"/>
  <c r="AA576" i="9"/>
  <c r="AA574" i="9" s="1"/>
  <c r="H581" i="9"/>
  <c r="H579" i="9" s="1"/>
  <c r="N581" i="9"/>
  <c r="N579" i="9" s="1"/>
  <c r="T581" i="9"/>
  <c r="Z581" i="9"/>
  <c r="Z579" i="9" s="1"/>
  <c r="G586" i="9"/>
  <c r="G584" i="9" s="1"/>
  <c r="M586" i="9"/>
  <c r="M584" i="9" s="1"/>
  <c r="S586" i="9"/>
  <c r="S584" i="9" s="1"/>
  <c r="Y586" i="9"/>
  <c r="Y584" i="9" s="1"/>
  <c r="F591" i="9"/>
  <c r="L591" i="9"/>
  <c r="L589" i="9" s="1"/>
  <c r="R591" i="9"/>
  <c r="R589" i="9" s="1"/>
  <c r="X591" i="9"/>
  <c r="X589" i="9" s="1"/>
  <c r="E596" i="9"/>
  <c r="E594" i="9" s="1"/>
  <c r="K596" i="9"/>
  <c r="K594" i="9" s="1"/>
  <c r="Q596" i="9"/>
  <c r="W596" i="9"/>
  <c r="W594" i="9" s="1"/>
  <c r="D601" i="9"/>
  <c r="D599" i="9" s="1"/>
  <c r="J601" i="9"/>
  <c r="J599" i="9" s="1"/>
  <c r="P601" i="9"/>
  <c r="P599" i="9" s="1"/>
  <c r="V601" i="9"/>
  <c r="V599" i="9" s="1"/>
  <c r="I606" i="9"/>
  <c r="O606" i="9"/>
  <c r="O604" i="9" s="1"/>
  <c r="U606" i="9"/>
  <c r="U604" i="9" s="1"/>
  <c r="AA606" i="9"/>
  <c r="AA604" i="9" s="1"/>
  <c r="H611" i="9"/>
  <c r="H609" i="9" s="1"/>
  <c r="N611" i="9"/>
  <c r="N609" i="9" s="1"/>
  <c r="T611" i="9"/>
  <c r="Z611" i="9"/>
  <c r="Z609" i="9" s="1"/>
  <c r="G616" i="9"/>
  <c r="G614" i="9" s="1"/>
  <c r="M616" i="9"/>
  <c r="M614" i="9" s="1"/>
  <c r="S616" i="9"/>
  <c r="S614" i="9" s="1"/>
  <c r="Y616" i="9"/>
  <c r="Y614" i="9" s="1"/>
  <c r="F621" i="9"/>
  <c r="L621" i="9"/>
  <c r="L619" i="9" s="1"/>
  <c r="R621" i="9"/>
  <c r="R619" i="9" s="1"/>
  <c r="X621" i="9"/>
  <c r="X619" i="9" s="1"/>
  <c r="E626" i="9"/>
  <c r="E624" i="9" s="1"/>
  <c r="K626" i="9"/>
  <c r="K624" i="9" s="1"/>
  <c r="Q626" i="9"/>
  <c r="W626" i="9"/>
  <c r="W624" i="9" s="1"/>
  <c r="D631" i="9"/>
  <c r="D629" i="9" s="1"/>
  <c r="J631" i="9"/>
  <c r="J629" i="9" s="1"/>
  <c r="P631" i="9"/>
  <c r="P629" i="9" s="1"/>
  <c r="V631" i="9"/>
  <c r="V629" i="9" s="1"/>
  <c r="B634" i="9"/>
  <c r="I636" i="9"/>
  <c r="O636" i="9"/>
  <c r="O634" i="9" s="1"/>
  <c r="U636" i="9"/>
  <c r="U634" i="9" s="1"/>
  <c r="AA636" i="9"/>
  <c r="AA634" i="9" s="1"/>
  <c r="E644" i="9"/>
  <c r="E643" i="9" s="1"/>
  <c r="I9" i="10"/>
  <c r="I7" i="10" s="1"/>
  <c r="O9" i="10"/>
  <c r="U9" i="10"/>
  <c r="U7" i="10" s="1"/>
  <c r="AA9" i="10"/>
  <c r="I11" i="10"/>
  <c r="O11" i="10"/>
  <c r="U11" i="10"/>
  <c r="AA11" i="10"/>
  <c r="H14" i="10"/>
  <c r="H12" i="10" s="1"/>
  <c r="N14" i="10"/>
  <c r="T14" i="10"/>
  <c r="Z14" i="10"/>
  <c r="Z12" i="10" s="1"/>
  <c r="H16" i="10"/>
  <c r="N16" i="10"/>
  <c r="T16" i="10"/>
  <c r="Z16" i="10"/>
  <c r="G19" i="10"/>
  <c r="M19" i="10"/>
  <c r="M17" i="10" s="1"/>
  <c r="S19" i="10"/>
  <c r="S17" i="10" s="1"/>
  <c r="Y19" i="10"/>
  <c r="G21" i="10"/>
  <c r="M21" i="10"/>
  <c r="S21" i="10"/>
  <c r="Y21" i="10"/>
  <c r="F24" i="10"/>
  <c r="F22" i="10" s="1"/>
  <c r="L24" i="10"/>
  <c r="R24" i="10"/>
  <c r="R22" i="10" s="1"/>
  <c r="X24" i="10"/>
  <c r="F26" i="10"/>
  <c r="L26" i="10"/>
  <c r="R26" i="10"/>
  <c r="X26" i="10"/>
  <c r="E29" i="10"/>
  <c r="E27" i="10" s="1"/>
  <c r="K29" i="10"/>
  <c r="Q29" i="10"/>
  <c r="W29" i="10"/>
  <c r="W27" i="10" s="1"/>
  <c r="E31" i="10"/>
  <c r="K31" i="10"/>
  <c r="Q31" i="10"/>
  <c r="W31" i="10"/>
  <c r="D34" i="10"/>
  <c r="J34" i="10"/>
  <c r="J32" i="10" s="1"/>
  <c r="P34" i="10"/>
  <c r="P32" i="10" s="1"/>
  <c r="V34" i="10"/>
  <c r="D36" i="10"/>
  <c r="J36" i="10"/>
  <c r="P36" i="10"/>
  <c r="V36" i="10"/>
  <c r="I39" i="10"/>
  <c r="I37" i="10" s="1"/>
  <c r="O39" i="10"/>
  <c r="U39" i="10"/>
  <c r="U37" i="10" s="1"/>
  <c r="AA39" i="10"/>
  <c r="I41" i="10"/>
  <c r="O41" i="10"/>
  <c r="U41" i="10"/>
  <c r="AA41" i="10"/>
  <c r="H44" i="10"/>
  <c r="H42" i="10" s="1"/>
  <c r="N44" i="10"/>
  <c r="T44" i="10"/>
  <c r="Z44" i="10"/>
  <c r="Z42" i="10" s="1"/>
  <c r="H46" i="10"/>
  <c r="N46" i="10"/>
  <c r="T46" i="10"/>
  <c r="Z46" i="10"/>
  <c r="G49" i="10"/>
  <c r="M49" i="10"/>
  <c r="M47" i="10" s="1"/>
  <c r="S49" i="10"/>
  <c r="S47" i="10" s="1"/>
  <c r="Y49" i="10"/>
  <c r="G51" i="10"/>
  <c r="M51" i="10"/>
  <c r="S51" i="10"/>
  <c r="Y51" i="10"/>
  <c r="F54" i="10"/>
  <c r="F52" i="10" s="1"/>
  <c r="L54" i="10"/>
  <c r="R54" i="10"/>
  <c r="R52" i="10" s="1"/>
  <c r="X54" i="10"/>
  <c r="F56" i="10"/>
  <c r="L56" i="10"/>
  <c r="R56" i="10"/>
  <c r="X56" i="10"/>
  <c r="E59" i="10"/>
  <c r="E57" i="10" s="1"/>
  <c r="K59" i="10"/>
  <c r="Q59" i="10"/>
  <c r="W59" i="10"/>
  <c r="W57" i="10" s="1"/>
  <c r="E61" i="10"/>
  <c r="K61" i="10"/>
  <c r="Q61" i="10"/>
  <c r="W61" i="10"/>
  <c r="D64" i="10"/>
  <c r="J64" i="10"/>
  <c r="J62" i="10" s="1"/>
  <c r="P64" i="10"/>
  <c r="P62" i="10" s="1"/>
  <c r="V64" i="10"/>
  <c r="D66" i="10"/>
  <c r="J66" i="10"/>
  <c r="P66" i="10"/>
  <c r="V66" i="10"/>
  <c r="I69" i="10"/>
  <c r="I67" i="10" s="1"/>
  <c r="O69" i="10"/>
  <c r="U69" i="10"/>
  <c r="U67" i="10" s="1"/>
  <c r="AA69" i="10"/>
  <c r="I71" i="10"/>
  <c r="O71" i="10"/>
  <c r="U71" i="10"/>
  <c r="AA71" i="10"/>
  <c r="H74" i="10"/>
  <c r="H72" i="10" s="1"/>
  <c r="N74" i="10"/>
  <c r="T74" i="10"/>
  <c r="Z74" i="10"/>
  <c r="Z72" i="10" s="1"/>
  <c r="H76" i="10"/>
  <c r="N76" i="10"/>
  <c r="T76" i="10"/>
  <c r="Z76" i="10"/>
  <c r="G79" i="10"/>
  <c r="M79" i="10"/>
  <c r="M77" i="10" s="1"/>
  <c r="S79" i="10"/>
  <c r="S77" i="10" s="1"/>
  <c r="Y79" i="10"/>
  <c r="G81" i="10"/>
  <c r="M81" i="10"/>
  <c r="S81" i="10"/>
  <c r="Y81" i="10"/>
  <c r="F84" i="10"/>
  <c r="F82" i="10" s="1"/>
  <c r="L84" i="10"/>
  <c r="R84" i="10"/>
  <c r="R82" i="10" s="1"/>
  <c r="X84" i="10"/>
  <c r="F86" i="10"/>
  <c r="L86" i="10"/>
  <c r="R86" i="10"/>
  <c r="X86" i="10"/>
  <c r="E89" i="10"/>
  <c r="E87" i="10" s="1"/>
  <c r="K89" i="10"/>
  <c r="Q89" i="10"/>
  <c r="W89" i="10"/>
  <c r="W87" i="10" s="1"/>
  <c r="E91" i="10"/>
  <c r="K91" i="10"/>
  <c r="Q91" i="10"/>
  <c r="W91" i="10"/>
  <c r="D94" i="10"/>
  <c r="J94" i="10"/>
  <c r="J92" i="10" s="1"/>
  <c r="P94" i="10"/>
  <c r="P92" i="10" s="1"/>
  <c r="V94" i="10"/>
  <c r="D96" i="10"/>
  <c r="J96" i="10"/>
  <c r="P96" i="10"/>
  <c r="V96" i="10"/>
  <c r="I99" i="10"/>
  <c r="I97" i="10" s="1"/>
  <c r="O99" i="10"/>
  <c r="U99" i="10"/>
  <c r="U97" i="10" s="1"/>
  <c r="AA99" i="10"/>
  <c r="I101" i="10"/>
  <c r="O101" i="10"/>
  <c r="U101" i="10"/>
  <c r="AA101" i="10"/>
  <c r="H104" i="10"/>
  <c r="H102" i="10" s="1"/>
  <c r="N104" i="10"/>
  <c r="T104" i="10"/>
  <c r="Z104" i="10"/>
  <c r="Z102" i="10" s="1"/>
  <c r="H106" i="10"/>
  <c r="N106" i="10"/>
  <c r="T106" i="10"/>
  <c r="Z106" i="10"/>
  <c r="G109" i="10"/>
  <c r="M109" i="10"/>
  <c r="M107" i="10" s="1"/>
  <c r="S109" i="10"/>
  <c r="S107" i="10" s="1"/>
  <c r="Y109" i="10"/>
  <c r="G111" i="10"/>
  <c r="M111" i="10"/>
  <c r="S111" i="10"/>
  <c r="Y111" i="10"/>
  <c r="F114" i="10"/>
  <c r="F112" i="10" s="1"/>
  <c r="L114" i="10"/>
  <c r="R114" i="10"/>
  <c r="R112" i="10" s="1"/>
  <c r="X114" i="10"/>
  <c r="F116" i="10"/>
  <c r="L116" i="10"/>
  <c r="R116" i="10"/>
  <c r="X116" i="10"/>
  <c r="E119" i="10"/>
  <c r="E117" i="10" s="1"/>
  <c r="K119" i="10"/>
  <c r="Q119" i="10"/>
  <c r="W119" i="10"/>
  <c r="W117" i="10" s="1"/>
  <c r="E121" i="10"/>
  <c r="K121" i="10"/>
  <c r="Q121" i="10"/>
  <c r="W121" i="10"/>
  <c r="D124" i="10"/>
  <c r="J124" i="10"/>
  <c r="J122" i="10" s="1"/>
  <c r="P124" i="10"/>
  <c r="P122" i="10" s="1"/>
  <c r="V124" i="10"/>
  <c r="D126" i="10"/>
  <c r="J126" i="10"/>
  <c r="P126" i="10"/>
  <c r="V126" i="10"/>
  <c r="I129" i="10"/>
  <c r="I127" i="10" s="1"/>
  <c r="O129" i="10"/>
  <c r="U129" i="10"/>
  <c r="U127" i="10" s="1"/>
  <c r="AA129" i="10"/>
  <c r="I131" i="10"/>
  <c r="O131" i="10"/>
  <c r="U131" i="10"/>
  <c r="AA131" i="10"/>
  <c r="H134" i="10"/>
  <c r="H132" i="10" s="1"/>
  <c r="N134" i="10"/>
  <c r="T134" i="10"/>
  <c r="Z134" i="10"/>
  <c r="Z132" i="10" s="1"/>
  <c r="H136" i="10"/>
  <c r="N136" i="10"/>
  <c r="T136" i="10"/>
  <c r="Z136" i="10"/>
  <c r="G139" i="10"/>
  <c r="M139" i="10"/>
  <c r="M137" i="10" s="1"/>
  <c r="S139" i="10"/>
  <c r="S137" i="10" s="1"/>
  <c r="Y139" i="10"/>
  <c r="G141" i="10"/>
  <c r="M141" i="10"/>
  <c r="S141" i="10"/>
  <c r="Y141" i="10"/>
  <c r="F144" i="10"/>
  <c r="F142" i="10" s="1"/>
  <c r="L144" i="10"/>
  <c r="R144" i="10"/>
  <c r="R142" i="10" s="1"/>
  <c r="X144" i="10"/>
  <c r="F146" i="10"/>
  <c r="L146" i="10"/>
  <c r="R146" i="10"/>
  <c r="X146" i="10"/>
  <c r="E149" i="10"/>
  <c r="E147" i="10" s="1"/>
  <c r="K149" i="10"/>
  <c r="Q149" i="10"/>
  <c r="W149" i="10"/>
  <c r="W147" i="10" s="1"/>
  <c r="E151" i="10"/>
  <c r="K151" i="10"/>
  <c r="Q151" i="10"/>
  <c r="W151" i="10"/>
  <c r="D154" i="10"/>
  <c r="J154" i="10"/>
  <c r="J152" i="10" s="1"/>
  <c r="P154" i="10"/>
  <c r="P152" i="10" s="1"/>
  <c r="V154" i="10"/>
  <c r="D156" i="10"/>
  <c r="J156" i="10"/>
  <c r="P156" i="10"/>
  <c r="V156" i="10"/>
  <c r="I159" i="10"/>
  <c r="I157" i="10" s="1"/>
  <c r="O159" i="10"/>
  <c r="U159" i="10"/>
  <c r="U157" i="10" s="1"/>
  <c r="AA159" i="10"/>
  <c r="I161" i="10"/>
  <c r="O161" i="10"/>
  <c r="U161" i="10"/>
  <c r="AA161" i="10"/>
  <c r="H168" i="10"/>
  <c r="H166" i="10" s="1"/>
  <c r="N168" i="10"/>
  <c r="T168" i="10"/>
  <c r="Z168" i="10"/>
  <c r="Z166" i="10" s="1"/>
  <c r="H170" i="10"/>
  <c r="N170" i="10"/>
  <c r="T170" i="10"/>
  <c r="Z170" i="10"/>
  <c r="G173" i="10"/>
  <c r="M173" i="10"/>
  <c r="M171" i="10" s="1"/>
  <c r="S173" i="10"/>
  <c r="S171" i="10" s="1"/>
  <c r="Y173" i="10"/>
  <c r="G175" i="10"/>
  <c r="M175" i="10"/>
  <c r="S175" i="10"/>
  <c r="Y175" i="10"/>
  <c r="F178" i="10"/>
  <c r="F176" i="10" s="1"/>
  <c r="L178" i="10"/>
  <c r="R178" i="10"/>
  <c r="R176" i="10" s="1"/>
  <c r="X178" i="10"/>
  <c r="F180" i="10"/>
  <c r="L180" i="10"/>
  <c r="R180" i="10"/>
  <c r="X180" i="10"/>
  <c r="E183" i="10"/>
  <c r="E181" i="10" s="1"/>
  <c r="K183" i="10"/>
  <c r="Q183" i="10"/>
  <c r="W183" i="10"/>
  <c r="W181" i="10" s="1"/>
  <c r="E185" i="10"/>
  <c r="K185" i="10"/>
  <c r="Q185" i="10"/>
  <c r="W185" i="10"/>
  <c r="D188" i="10"/>
  <c r="J188" i="10"/>
  <c r="J186" i="10" s="1"/>
  <c r="P188" i="10"/>
  <c r="P186" i="10" s="1"/>
  <c r="V188" i="10"/>
  <c r="D190" i="10"/>
  <c r="J190" i="10"/>
  <c r="P190" i="10"/>
  <c r="V190" i="10"/>
  <c r="I193" i="10"/>
  <c r="I191" i="10" s="1"/>
  <c r="O193" i="10"/>
  <c r="U193" i="10"/>
  <c r="U191" i="10" s="1"/>
  <c r="AA193" i="10"/>
  <c r="I195" i="10"/>
  <c r="O195" i="10"/>
  <c r="U195" i="10"/>
  <c r="AA195" i="10"/>
  <c r="H198" i="10"/>
  <c r="H196" i="10" s="1"/>
  <c r="N198" i="10"/>
  <c r="T198" i="10"/>
  <c r="Z198" i="10"/>
  <c r="Z196" i="10" s="1"/>
  <c r="H200" i="10"/>
  <c r="N200" i="10"/>
  <c r="T200" i="10"/>
  <c r="Z200" i="10"/>
  <c r="G203" i="10"/>
  <c r="M203" i="10"/>
  <c r="M201" i="10" s="1"/>
  <c r="S203" i="10"/>
  <c r="S201" i="10" s="1"/>
  <c r="Y203" i="10"/>
  <c r="G205" i="10"/>
  <c r="M205" i="10"/>
  <c r="S205" i="10"/>
  <c r="Y205" i="10"/>
  <c r="F208" i="10"/>
  <c r="F206" i="10" s="1"/>
  <c r="L208" i="10"/>
  <c r="R208" i="10"/>
  <c r="R206" i="10" s="1"/>
  <c r="X208" i="10"/>
  <c r="F210" i="10"/>
  <c r="L210" i="10"/>
  <c r="R210" i="10"/>
  <c r="X210" i="10"/>
  <c r="E213" i="10"/>
  <c r="E211" i="10" s="1"/>
  <c r="K213" i="10"/>
  <c r="Q213" i="10"/>
  <c r="W213" i="10"/>
  <c r="W211" i="10" s="1"/>
  <c r="E215" i="10"/>
  <c r="K215" i="10"/>
  <c r="Q215" i="10"/>
  <c r="W215" i="10"/>
  <c r="D218" i="10"/>
  <c r="J218" i="10"/>
  <c r="J216" i="10" s="1"/>
  <c r="P218" i="10"/>
  <c r="P216" i="10" s="1"/>
  <c r="V218" i="10"/>
  <c r="D220" i="10"/>
  <c r="J220" i="10"/>
  <c r="P220" i="10"/>
  <c r="V220" i="10"/>
  <c r="I223" i="10"/>
  <c r="I221" i="10" s="1"/>
  <c r="O223" i="10"/>
  <c r="U223" i="10"/>
  <c r="U221" i="10" s="1"/>
  <c r="AA223" i="10"/>
  <c r="I225" i="10"/>
  <c r="O225" i="10"/>
  <c r="U225" i="10"/>
  <c r="AA225" i="10"/>
  <c r="H228" i="10"/>
  <c r="H226" i="10" s="1"/>
  <c r="N228" i="10"/>
  <c r="T228" i="10"/>
  <c r="Z228" i="10"/>
  <c r="Z226" i="10" s="1"/>
  <c r="H230" i="10"/>
  <c r="N230" i="10"/>
  <c r="T230" i="10"/>
  <c r="Z230" i="10"/>
  <c r="G233" i="10"/>
  <c r="M233" i="10"/>
  <c r="M231" i="10" s="1"/>
  <c r="S233" i="10"/>
  <c r="S231" i="10" s="1"/>
  <c r="Y233" i="10"/>
  <c r="G235" i="10"/>
  <c r="M235" i="10"/>
  <c r="S235" i="10"/>
  <c r="Y235" i="10"/>
  <c r="F238" i="10"/>
  <c r="F236" i="10" s="1"/>
  <c r="L238" i="10"/>
  <c r="R238" i="10"/>
  <c r="R236" i="10" s="1"/>
  <c r="X238" i="10"/>
  <c r="F240" i="10"/>
  <c r="L240" i="10"/>
  <c r="R240" i="10"/>
  <c r="X240" i="10"/>
  <c r="E243" i="10"/>
  <c r="E241" i="10" s="1"/>
  <c r="K243" i="10"/>
  <c r="Q243" i="10"/>
  <c r="W243" i="10"/>
  <c r="W241" i="10" s="1"/>
  <c r="E245" i="10"/>
  <c r="K245" i="10"/>
  <c r="Q245" i="10"/>
  <c r="W245" i="10"/>
  <c r="D248" i="10"/>
  <c r="J248" i="10"/>
  <c r="J246" i="10" s="1"/>
  <c r="P248" i="10"/>
  <c r="P246" i="10" s="1"/>
  <c r="V248" i="10"/>
  <c r="D250" i="10"/>
  <c r="J250" i="10"/>
  <c r="P250" i="10"/>
  <c r="V250" i="10"/>
  <c r="I253" i="10"/>
  <c r="I251" i="10" s="1"/>
  <c r="O253" i="10"/>
  <c r="U253" i="10"/>
  <c r="U251" i="10" s="1"/>
  <c r="AA253" i="10"/>
  <c r="I255" i="10"/>
  <c r="O255" i="10"/>
  <c r="U255" i="10"/>
  <c r="AA255" i="10"/>
  <c r="H258" i="10"/>
  <c r="H256" i="10" s="1"/>
  <c r="N258" i="10"/>
  <c r="T258" i="10"/>
  <c r="Z258" i="10"/>
  <c r="Z256" i="10" s="1"/>
  <c r="H260" i="10"/>
  <c r="N260" i="10"/>
  <c r="T260" i="10"/>
  <c r="Z260" i="10"/>
  <c r="G263" i="10"/>
  <c r="M263" i="10"/>
  <c r="M261" i="10" s="1"/>
  <c r="S263" i="10"/>
  <c r="S261" i="10" s="1"/>
  <c r="Y263" i="10"/>
  <c r="G265" i="10"/>
  <c r="M265" i="10"/>
  <c r="S265" i="10"/>
  <c r="Y265" i="10"/>
  <c r="F268" i="10"/>
  <c r="F266" i="10" s="1"/>
  <c r="L268" i="10"/>
  <c r="R268" i="10"/>
  <c r="R266" i="10" s="1"/>
  <c r="X268" i="10"/>
  <c r="F270" i="10"/>
  <c r="L270" i="10"/>
  <c r="R270" i="10"/>
  <c r="X270" i="10"/>
  <c r="E273" i="10"/>
  <c r="E271" i="10" s="1"/>
  <c r="K273" i="10"/>
  <c r="Q273" i="10"/>
  <c r="W273" i="10"/>
  <c r="W271" i="10" s="1"/>
  <c r="E275" i="10"/>
  <c r="K275" i="10"/>
  <c r="Q275" i="10"/>
  <c r="W275" i="10"/>
  <c r="D278" i="10"/>
  <c r="J278" i="10"/>
  <c r="J276" i="10" s="1"/>
  <c r="P278" i="10"/>
  <c r="P276" i="10" s="1"/>
  <c r="V278" i="10"/>
  <c r="D280" i="10"/>
  <c r="J280" i="10"/>
  <c r="P280" i="10"/>
  <c r="V280" i="10"/>
  <c r="I283" i="10"/>
  <c r="I281" i="10" s="1"/>
  <c r="O283" i="10"/>
  <c r="U283" i="10"/>
  <c r="U281" i="10" s="1"/>
  <c r="AA283" i="10"/>
  <c r="I285" i="10"/>
  <c r="O285" i="10"/>
  <c r="U285" i="10"/>
  <c r="AA285" i="10"/>
  <c r="H288" i="10"/>
  <c r="H286" i="10" s="1"/>
  <c r="N288" i="10"/>
  <c r="T288" i="10"/>
  <c r="Z288" i="10"/>
  <c r="Z286" i="10" s="1"/>
  <c r="H290" i="10"/>
  <c r="N290" i="10"/>
  <c r="T290" i="10"/>
  <c r="Z290" i="10"/>
  <c r="G293" i="10"/>
  <c r="M293" i="10"/>
  <c r="M291" i="10" s="1"/>
  <c r="S293" i="10"/>
  <c r="S291" i="10" s="1"/>
  <c r="Y293" i="10"/>
  <c r="G295" i="10"/>
  <c r="M295" i="10"/>
  <c r="S295" i="10"/>
  <c r="Y295" i="10"/>
  <c r="F298" i="10"/>
  <c r="F296" i="10" s="1"/>
  <c r="L298" i="10"/>
  <c r="R298" i="10"/>
  <c r="R296" i="10" s="1"/>
  <c r="X298" i="10"/>
  <c r="F300" i="10"/>
  <c r="L300" i="10"/>
  <c r="R300" i="10"/>
  <c r="X300" i="10"/>
  <c r="E303" i="10"/>
  <c r="E301" i="10" s="1"/>
  <c r="K303" i="10"/>
  <c r="Q303" i="10"/>
  <c r="W303" i="10"/>
  <c r="W301" i="10" s="1"/>
  <c r="E305" i="10"/>
  <c r="K305" i="10"/>
  <c r="Q305" i="10"/>
  <c r="W305" i="10"/>
  <c r="F308" i="10"/>
  <c r="N308" i="10"/>
  <c r="U308" i="10"/>
  <c r="D310" i="10"/>
  <c r="K310" i="10"/>
  <c r="R310" i="10"/>
  <c r="Z310" i="10"/>
  <c r="E313" i="10"/>
  <c r="M313" i="10"/>
  <c r="T313" i="10"/>
  <c r="AA313" i="10"/>
  <c r="J315" i="10"/>
  <c r="Q315" i="10"/>
  <c r="Y315" i="10"/>
  <c r="G318" i="10"/>
  <c r="T318" i="10"/>
  <c r="W475" i="10"/>
  <c r="J486" i="9"/>
  <c r="J484" i="9" s="1"/>
  <c r="P486" i="9"/>
  <c r="V486" i="9"/>
  <c r="V484" i="9" s="1"/>
  <c r="I491" i="9"/>
  <c r="I489" i="9" s="1"/>
  <c r="O491" i="9"/>
  <c r="O489" i="9" s="1"/>
  <c r="U491" i="9"/>
  <c r="U489" i="9" s="1"/>
  <c r="AA491" i="9"/>
  <c r="AA489" i="9" s="1"/>
  <c r="H496" i="9"/>
  <c r="N496" i="9"/>
  <c r="N494" i="9" s="1"/>
  <c r="T496" i="9"/>
  <c r="T494" i="9" s="1"/>
  <c r="Z496" i="9"/>
  <c r="Z494" i="9" s="1"/>
  <c r="G501" i="9"/>
  <c r="G499" i="9" s="1"/>
  <c r="M501" i="9"/>
  <c r="M499" i="9" s="1"/>
  <c r="S501" i="9"/>
  <c r="Y501" i="9"/>
  <c r="Y499" i="9" s="1"/>
  <c r="F506" i="9"/>
  <c r="F504" i="9" s="1"/>
  <c r="L506" i="9"/>
  <c r="L504" i="9" s="1"/>
  <c r="R506" i="9"/>
  <c r="R504" i="9" s="1"/>
  <c r="X506" i="9"/>
  <c r="X504" i="9" s="1"/>
  <c r="E511" i="9"/>
  <c r="K511" i="9"/>
  <c r="K509" i="9" s="1"/>
  <c r="Q511" i="9"/>
  <c r="Q509" i="9" s="1"/>
  <c r="W511" i="9"/>
  <c r="W509" i="9" s="1"/>
  <c r="D516" i="9"/>
  <c r="D514" i="9" s="1"/>
  <c r="J516" i="9"/>
  <c r="J514" i="9" s="1"/>
  <c r="P516" i="9"/>
  <c r="V516" i="9"/>
  <c r="V514" i="9" s="1"/>
  <c r="I521" i="9"/>
  <c r="I519" i="9" s="1"/>
  <c r="O521" i="9"/>
  <c r="O519" i="9" s="1"/>
  <c r="U521" i="9"/>
  <c r="U519" i="9" s="1"/>
  <c r="AA521" i="9"/>
  <c r="AA519" i="9" s="1"/>
  <c r="H526" i="9"/>
  <c r="N526" i="9"/>
  <c r="N524" i="9" s="1"/>
  <c r="T526" i="9"/>
  <c r="T524" i="9" s="1"/>
  <c r="Z526" i="9"/>
  <c r="Z524" i="9" s="1"/>
  <c r="G531" i="9"/>
  <c r="G529" i="9" s="1"/>
  <c r="M531" i="9"/>
  <c r="M529" i="9" s="1"/>
  <c r="S531" i="9"/>
  <c r="Y531" i="9"/>
  <c r="Y529" i="9" s="1"/>
  <c r="F536" i="9"/>
  <c r="F534" i="9" s="1"/>
  <c r="L536" i="9"/>
  <c r="L534" i="9" s="1"/>
  <c r="R536" i="9"/>
  <c r="R534" i="9" s="1"/>
  <c r="X536" i="9"/>
  <c r="X534" i="9" s="1"/>
  <c r="E541" i="9"/>
  <c r="K541" i="9"/>
  <c r="K539" i="9" s="1"/>
  <c r="Q541" i="9"/>
  <c r="Q539" i="9" s="1"/>
  <c r="W541" i="9"/>
  <c r="W539" i="9" s="1"/>
  <c r="D546" i="9"/>
  <c r="D544" i="9" s="1"/>
  <c r="J546" i="9"/>
  <c r="J544" i="9" s="1"/>
  <c r="P546" i="9"/>
  <c r="V546" i="9"/>
  <c r="V544" i="9" s="1"/>
  <c r="I551" i="9"/>
  <c r="I549" i="9" s="1"/>
  <c r="O551" i="9"/>
  <c r="O549" i="9" s="1"/>
  <c r="U551" i="9"/>
  <c r="U549" i="9" s="1"/>
  <c r="AA551" i="9"/>
  <c r="AA549" i="9" s="1"/>
  <c r="H556" i="9"/>
  <c r="N556" i="9"/>
  <c r="N554" i="9" s="1"/>
  <c r="T556" i="9"/>
  <c r="T554" i="9" s="1"/>
  <c r="Z556" i="9"/>
  <c r="Z554" i="9" s="1"/>
  <c r="G561" i="9"/>
  <c r="G559" i="9" s="1"/>
  <c r="M561" i="9"/>
  <c r="M559" i="9" s="1"/>
  <c r="S561" i="9"/>
  <c r="Y561" i="9"/>
  <c r="Y559" i="9" s="1"/>
  <c r="F566" i="9"/>
  <c r="F564" i="9" s="1"/>
  <c r="L566" i="9"/>
  <c r="L564" i="9" s="1"/>
  <c r="R566" i="9"/>
  <c r="R564" i="9" s="1"/>
  <c r="X566" i="9"/>
  <c r="X564" i="9" s="1"/>
  <c r="E571" i="9"/>
  <c r="K571" i="9"/>
  <c r="K569" i="9" s="1"/>
  <c r="Q571" i="9"/>
  <c r="Q569" i="9" s="1"/>
  <c r="W571" i="9"/>
  <c r="W569" i="9" s="1"/>
  <c r="D576" i="9"/>
  <c r="D574" i="9" s="1"/>
  <c r="J576" i="9"/>
  <c r="J574" i="9" s="1"/>
  <c r="P576" i="9"/>
  <c r="V576" i="9"/>
  <c r="V574" i="9" s="1"/>
  <c r="I581" i="9"/>
  <c r="I579" i="9" s="1"/>
  <c r="O581" i="9"/>
  <c r="O579" i="9" s="1"/>
  <c r="U581" i="9"/>
  <c r="U579" i="9" s="1"/>
  <c r="AA581" i="9"/>
  <c r="AA579" i="9" s="1"/>
  <c r="H586" i="9"/>
  <c r="N586" i="9"/>
  <c r="N584" i="9" s="1"/>
  <c r="T586" i="9"/>
  <c r="T584" i="9" s="1"/>
  <c r="Z586" i="9"/>
  <c r="Z584" i="9" s="1"/>
  <c r="G591" i="9"/>
  <c r="G589" i="9" s="1"/>
  <c r="M591" i="9"/>
  <c r="M589" i="9" s="1"/>
  <c r="S591" i="9"/>
  <c r="Y591" i="9"/>
  <c r="Y589" i="9" s="1"/>
  <c r="F596" i="9"/>
  <c r="F594" i="9" s="1"/>
  <c r="L596" i="9"/>
  <c r="L594" i="9" s="1"/>
  <c r="R596" i="9"/>
  <c r="R594" i="9" s="1"/>
  <c r="X596" i="9"/>
  <c r="X594" i="9" s="1"/>
  <c r="E601" i="9"/>
  <c r="K601" i="9"/>
  <c r="K599" i="9" s="1"/>
  <c r="Q601" i="9"/>
  <c r="Q599" i="9" s="1"/>
  <c r="W601" i="9"/>
  <c r="W599" i="9" s="1"/>
  <c r="D606" i="9"/>
  <c r="D604" i="9" s="1"/>
  <c r="J606" i="9"/>
  <c r="J604" i="9" s="1"/>
  <c r="P606" i="9"/>
  <c r="V606" i="9"/>
  <c r="V604" i="9" s="1"/>
  <c r="B609" i="9"/>
  <c r="I611" i="9"/>
  <c r="I609" i="9" s="1"/>
  <c r="O611" i="9"/>
  <c r="O609" i="9" s="1"/>
  <c r="U611" i="9"/>
  <c r="U609" i="9" s="1"/>
  <c r="AA611" i="9"/>
  <c r="AA609" i="9" s="1"/>
  <c r="H616" i="9"/>
  <c r="N616" i="9"/>
  <c r="N614" i="9" s="1"/>
  <c r="T616" i="9"/>
  <c r="T614" i="9" s="1"/>
  <c r="Z616" i="9"/>
  <c r="Z614" i="9" s="1"/>
  <c r="G621" i="9"/>
  <c r="G619" i="9" s="1"/>
  <c r="M621" i="9"/>
  <c r="M619" i="9" s="1"/>
  <c r="S621" i="9"/>
  <c r="Y621" i="9"/>
  <c r="Y619" i="9" s="1"/>
  <c r="F626" i="9"/>
  <c r="F624" i="9" s="1"/>
  <c r="L626" i="9"/>
  <c r="L624" i="9" s="1"/>
  <c r="R626" i="9"/>
  <c r="R624" i="9" s="1"/>
  <c r="X626" i="9"/>
  <c r="X624" i="9" s="1"/>
  <c r="E631" i="9"/>
  <c r="K631" i="9"/>
  <c r="K629" i="9" s="1"/>
  <c r="Q631" i="9"/>
  <c r="Q629" i="9" s="1"/>
  <c r="W631" i="9"/>
  <c r="W629" i="9" s="1"/>
  <c r="D636" i="9"/>
  <c r="D634" i="9" s="1"/>
  <c r="J636" i="9"/>
  <c r="J634" i="9" s="1"/>
  <c r="P636" i="9"/>
  <c r="V636" i="9"/>
  <c r="V634" i="9" s="1"/>
  <c r="D643" i="9"/>
  <c r="J9" i="10"/>
  <c r="J7" i="10" s="1"/>
  <c r="P9" i="10"/>
  <c r="V9" i="10"/>
  <c r="V638" i="10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V424" i="10"/>
  <c r="P424" i="10"/>
  <c r="J424" i="10"/>
  <c r="D424" i="10"/>
  <c r="W419" i="10"/>
  <c r="Q419" i="10"/>
  <c r="K419" i="10"/>
  <c r="E419" i="10"/>
  <c r="X414" i="10"/>
  <c r="R414" i="10"/>
  <c r="L414" i="10"/>
  <c r="F414" i="10"/>
  <c r="Y409" i="10"/>
  <c r="S409" i="10"/>
  <c r="M409" i="10"/>
  <c r="G409" i="10"/>
  <c r="Z404" i="10"/>
  <c r="T404" i="10"/>
  <c r="N404" i="10"/>
  <c r="H404" i="10"/>
  <c r="AA399" i="10"/>
  <c r="U399" i="10"/>
  <c r="O399" i="10"/>
  <c r="I399" i="10"/>
  <c r="V394" i="10"/>
  <c r="P394" i="10"/>
  <c r="J394" i="10"/>
  <c r="D394" i="10"/>
  <c r="W389" i="10"/>
  <c r="Q389" i="10"/>
  <c r="K389" i="10"/>
  <c r="E389" i="10"/>
  <c r="X384" i="10"/>
  <c r="R384" i="10"/>
  <c r="L384" i="10"/>
  <c r="F384" i="10"/>
  <c r="Y379" i="10"/>
  <c r="S379" i="10"/>
  <c r="M379" i="10"/>
  <c r="G379" i="10"/>
  <c r="Z374" i="10"/>
  <c r="T374" i="10"/>
  <c r="N374" i="10"/>
  <c r="H374" i="10"/>
  <c r="AA369" i="10"/>
  <c r="U369" i="10"/>
  <c r="O369" i="10"/>
  <c r="I369" i="10"/>
  <c r="V364" i="10"/>
  <c r="P364" i="10"/>
  <c r="J364" i="10"/>
  <c r="D364" i="10"/>
  <c r="W359" i="10"/>
  <c r="Q359" i="10"/>
  <c r="K359" i="10"/>
  <c r="E359" i="10"/>
  <c r="X354" i="10"/>
  <c r="R354" i="10"/>
  <c r="L354" i="10"/>
  <c r="F354" i="10"/>
  <c r="Y349" i="10"/>
  <c r="S349" i="10"/>
  <c r="M349" i="10"/>
  <c r="G349" i="10"/>
  <c r="Z344" i="10"/>
  <c r="T344" i="10"/>
  <c r="N344" i="10"/>
  <c r="H344" i="10"/>
  <c r="AA339" i="10"/>
  <c r="U339" i="10"/>
  <c r="O339" i="10"/>
  <c r="I339" i="10"/>
  <c r="V334" i="10"/>
  <c r="V330" i="10" s="1"/>
  <c r="P334" i="10"/>
  <c r="P330" i="10" s="1"/>
  <c r="J334" i="10"/>
  <c r="J330" i="10" s="1"/>
  <c r="D334" i="10"/>
  <c r="D330" i="10" s="1"/>
  <c r="W329" i="10"/>
  <c r="W325" i="10" s="1"/>
  <c r="Q329" i="10"/>
  <c r="Q325" i="10" s="1"/>
  <c r="K329" i="10"/>
  <c r="K325" i="10" s="1"/>
  <c r="E329" i="10"/>
  <c r="E325" i="10" s="1"/>
  <c r="X320" i="10"/>
  <c r="R320" i="10"/>
  <c r="L320" i="10"/>
  <c r="F320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79" i="10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J419" i="10"/>
  <c r="D419" i="10"/>
  <c r="W414" i="10"/>
  <c r="Q414" i="10"/>
  <c r="K414" i="10"/>
  <c r="E414" i="10"/>
  <c r="X409" i="10"/>
  <c r="R409" i="10"/>
  <c r="L409" i="10"/>
  <c r="F409" i="10"/>
  <c r="Y404" i="10"/>
  <c r="S404" i="10"/>
  <c r="M404" i="10"/>
  <c r="G404" i="10"/>
  <c r="Z399" i="10"/>
  <c r="T399" i="10"/>
  <c r="N399" i="10"/>
  <c r="H399" i="10"/>
  <c r="AA394" i="10"/>
  <c r="U394" i="10"/>
  <c r="O394" i="10"/>
  <c r="I394" i="10"/>
  <c r="V389" i="10"/>
  <c r="P389" i="10"/>
  <c r="J389" i="10"/>
  <c r="D389" i="10"/>
  <c r="W384" i="10"/>
  <c r="Q384" i="10"/>
  <c r="K384" i="10"/>
  <c r="E384" i="10"/>
  <c r="X379" i="10"/>
  <c r="R379" i="10"/>
  <c r="L379" i="10"/>
  <c r="F379" i="10"/>
  <c r="Y374" i="10"/>
  <c r="S374" i="10"/>
  <c r="M374" i="10"/>
  <c r="G374" i="10"/>
  <c r="Z369" i="10"/>
  <c r="T369" i="10"/>
  <c r="N369" i="10"/>
  <c r="H369" i="10"/>
  <c r="AA364" i="10"/>
  <c r="U364" i="10"/>
  <c r="O364" i="10"/>
  <c r="I364" i="10"/>
  <c r="V359" i="10"/>
  <c r="P359" i="10"/>
  <c r="J359" i="10"/>
  <c r="D359" i="10"/>
  <c r="W354" i="10"/>
  <c r="Q354" i="10"/>
  <c r="K354" i="10"/>
  <c r="E354" i="10"/>
  <c r="X349" i="10"/>
  <c r="R349" i="10"/>
  <c r="L349" i="10"/>
  <c r="F349" i="10"/>
  <c r="Y344" i="10"/>
  <c r="S344" i="10"/>
  <c r="M344" i="10"/>
  <c r="G344" i="10"/>
  <c r="Z339" i="10"/>
  <c r="T339" i="10"/>
  <c r="N339" i="10"/>
  <c r="H339" i="10"/>
  <c r="AA334" i="10"/>
  <c r="U334" i="10"/>
  <c r="O334" i="10"/>
  <c r="I334" i="10"/>
  <c r="V329" i="10"/>
  <c r="P329" i="10"/>
  <c r="J329" i="10"/>
  <c r="D329" i="10"/>
  <c r="D325" i="10" s="1"/>
  <c r="W320" i="10"/>
  <c r="Q320" i="10"/>
  <c r="K320" i="10"/>
  <c r="E320" i="10"/>
  <c r="X315" i="10"/>
  <c r="R315" i="10"/>
  <c r="L315" i="10"/>
  <c r="F315" i="10"/>
  <c r="Y310" i="10"/>
  <c r="S310" i="10"/>
  <c r="M310" i="10"/>
  <c r="G310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T488" i="10"/>
  <c r="N488" i="10"/>
  <c r="H488" i="10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X404" i="10"/>
  <c r="R404" i="10"/>
  <c r="L404" i="10"/>
  <c r="F404" i="10"/>
  <c r="Y399" i="10"/>
  <c r="S399" i="10"/>
  <c r="M399" i="10"/>
  <c r="G399" i="10"/>
  <c r="Z394" i="10"/>
  <c r="T394" i="10"/>
  <c r="N394" i="10"/>
  <c r="H394" i="10"/>
  <c r="AA389" i="10"/>
  <c r="U389" i="10"/>
  <c r="O389" i="10"/>
  <c r="I389" i="10"/>
  <c r="V384" i="10"/>
  <c r="P384" i="10"/>
  <c r="J384" i="10"/>
  <c r="D384" i="10"/>
  <c r="W379" i="10"/>
  <c r="Q379" i="10"/>
  <c r="K379" i="10"/>
  <c r="E379" i="10"/>
  <c r="X374" i="10"/>
  <c r="R374" i="10"/>
  <c r="L374" i="10"/>
  <c r="F374" i="10"/>
  <c r="Y369" i="10"/>
  <c r="S369" i="10"/>
  <c r="M369" i="10"/>
  <c r="G369" i="10"/>
  <c r="Z364" i="10"/>
  <c r="T364" i="10"/>
  <c r="N364" i="10"/>
  <c r="H364" i="10"/>
  <c r="AA359" i="10"/>
  <c r="U359" i="10"/>
  <c r="O359" i="10"/>
  <c r="I359" i="10"/>
  <c r="V354" i="10"/>
  <c r="P354" i="10"/>
  <c r="J354" i="10"/>
  <c r="D354" i="10"/>
  <c r="W349" i="10"/>
  <c r="Q349" i="10"/>
  <c r="K349" i="10"/>
  <c r="E349" i="10"/>
  <c r="X344" i="10"/>
  <c r="R344" i="10"/>
  <c r="L344" i="10"/>
  <c r="F344" i="10"/>
  <c r="Y339" i="10"/>
  <c r="S339" i="10"/>
  <c r="M339" i="10"/>
  <c r="G339" i="10"/>
  <c r="Z334" i="10"/>
  <c r="Z330" i="10" s="1"/>
  <c r="T334" i="10"/>
  <c r="T330" i="10" s="1"/>
  <c r="N334" i="10"/>
  <c r="N330" i="10" s="1"/>
  <c r="H334" i="10"/>
  <c r="H330" i="10" s="1"/>
  <c r="AA329" i="10"/>
  <c r="AA325" i="10" s="1"/>
  <c r="U329" i="10"/>
  <c r="U325" i="10" s="1"/>
  <c r="O329" i="10"/>
  <c r="O325" i="10" s="1"/>
  <c r="I329" i="10"/>
  <c r="I325" i="10" s="1"/>
  <c r="V320" i="10"/>
  <c r="P320" i="10"/>
  <c r="J320" i="10"/>
  <c r="D320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Y484" i="10" s="1"/>
  <c r="S488" i="10"/>
  <c r="S484" i="10" s="1"/>
  <c r="M488" i="10"/>
  <c r="M484" i="10" s="1"/>
  <c r="G488" i="10"/>
  <c r="G484" i="10" s="1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W404" i="10"/>
  <c r="Q404" i="10"/>
  <c r="K404" i="10"/>
  <c r="E404" i="10"/>
  <c r="X399" i="10"/>
  <c r="R399" i="10"/>
  <c r="L399" i="10"/>
  <c r="F399" i="10"/>
  <c r="Y394" i="10"/>
  <c r="S394" i="10"/>
  <c r="M394" i="10"/>
  <c r="G394" i="10"/>
  <c r="Z389" i="10"/>
  <c r="T389" i="10"/>
  <c r="N389" i="10"/>
  <c r="H389" i="10"/>
  <c r="AA384" i="10"/>
  <c r="U384" i="10"/>
  <c r="O384" i="10"/>
  <c r="I384" i="10"/>
  <c r="V379" i="10"/>
  <c r="P379" i="10"/>
  <c r="J379" i="10"/>
  <c r="D379" i="10"/>
  <c r="W374" i="10"/>
  <c r="Q374" i="10"/>
  <c r="K374" i="10"/>
  <c r="E374" i="10"/>
  <c r="X369" i="10"/>
  <c r="R369" i="10"/>
  <c r="L369" i="10"/>
  <c r="F369" i="10"/>
  <c r="Y364" i="10"/>
  <c r="S364" i="10"/>
  <c r="M364" i="10"/>
  <c r="G364" i="10"/>
  <c r="Z359" i="10"/>
  <c r="T359" i="10"/>
  <c r="N359" i="10"/>
  <c r="H359" i="10"/>
  <c r="AA354" i="10"/>
  <c r="U354" i="10"/>
  <c r="O354" i="10"/>
  <c r="I354" i="10"/>
  <c r="V349" i="10"/>
  <c r="P349" i="10"/>
  <c r="J349" i="10"/>
  <c r="D349" i="10"/>
  <c r="W344" i="10"/>
  <c r="Q344" i="10"/>
  <c r="K344" i="10"/>
  <c r="E344" i="10"/>
  <c r="X339" i="10"/>
  <c r="R339" i="10"/>
  <c r="L339" i="10"/>
  <c r="F339" i="10"/>
  <c r="Y334" i="10"/>
  <c r="Y330" i="10" s="1"/>
  <c r="S334" i="10"/>
  <c r="S330" i="10" s="1"/>
  <c r="M334" i="10"/>
  <c r="M330" i="10" s="1"/>
  <c r="G334" i="10"/>
  <c r="G330" i="10" s="1"/>
  <c r="Z329" i="10"/>
  <c r="Z325" i="10" s="1"/>
  <c r="T329" i="10"/>
  <c r="T325" i="10" s="1"/>
  <c r="N329" i="10"/>
  <c r="N325" i="10" s="1"/>
  <c r="H329" i="10"/>
  <c r="H325" i="10" s="1"/>
  <c r="AA320" i="10"/>
  <c r="U320" i="10"/>
  <c r="O320" i="10"/>
  <c r="I320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Z414" i="10"/>
  <c r="T414" i="10"/>
  <c r="N414" i="10"/>
  <c r="H414" i="10"/>
  <c r="AA409" i="10"/>
  <c r="U409" i="10"/>
  <c r="O409" i="10"/>
  <c r="I409" i="10"/>
  <c r="V404" i="10"/>
  <c r="P404" i="10"/>
  <c r="J404" i="10"/>
  <c r="D404" i="10"/>
  <c r="W399" i="10"/>
  <c r="Q399" i="10"/>
  <c r="K399" i="10"/>
  <c r="E399" i="10"/>
  <c r="X394" i="10"/>
  <c r="R394" i="10"/>
  <c r="L394" i="10"/>
  <c r="F394" i="10"/>
  <c r="Y389" i="10"/>
  <c r="S389" i="10"/>
  <c r="M389" i="10"/>
  <c r="G389" i="10"/>
  <c r="Z384" i="10"/>
  <c r="T384" i="10"/>
  <c r="N384" i="10"/>
  <c r="H384" i="10"/>
  <c r="AA379" i="10"/>
  <c r="U379" i="10"/>
  <c r="O379" i="10"/>
  <c r="I379" i="10"/>
  <c r="V374" i="10"/>
  <c r="P374" i="10"/>
  <c r="J374" i="10"/>
  <c r="D374" i="10"/>
  <c r="W369" i="10"/>
  <c r="Q369" i="10"/>
  <c r="K369" i="10"/>
  <c r="E369" i="10"/>
  <c r="X364" i="10"/>
  <c r="R364" i="10"/>
  <c r="L364" i="10"/>
  <c r="F364" i="10"/>
  <c r="Y359" i="10"/>
  <c r="S359" i="10"/>
  <c r="M359" i="10"/>
  <c r="G359" i="10"/>
  <c r="Z354" i="10"/>
  <c r="T354" i="10"/>
  <c r="N354" i="10"/>
  <c r="H354" i="10"/>
  <c r="AA349" i="10"/>
  <c r="U349" i="10"/>
  <c r="O349" i="10"/>
  <c r="I349" i="10"/>
  <c r="V344" i="10"/>
  <c r="P344" i="10"/>
  <c r="J344" i="10"/>
  <c r="D344" i="10"/>
  <c r="W339" i="10"/>
  <c r="Q339" i="10"/>
  <c r="K339" i="10"/>
  <c r="K335" i="10" s="1"/>
  <c r="E339" i="10"/>
  <c r="E335" i="10" s="1"/>
  <c r="X334" i="10"/>
  <c r="X330" i="10" s="1"/>
  <c r="R334" i="10"/>
  <c r="R330" i="10" s="1"/>
  <c r="L334" i="10"/>
  <c r="L330" i="10" s="1"/>
  <c r="F334" i="10"/>
  <c r="F330" i="10" s="1"/>
  <c r="Y329" i="10"/>
  <c r="Y325" i="10" s="1"/>
  <c r="S329" i="10"/>
  <c r="S325" i="10" s="1"/>
  <c r="M329" i="10"/>
  <c r="M325" i="10" s="1"/>
  <c r="G329" i="10"/>
  <c r="G325" i="10" s="1"/>
  <c r="W638" i="10"/>
  <c r="Q638" i="10"/>
  <c r="K638" i="10"/>
  <c r="E638" i="10"/>
  <c r="X633" i="10"/>
  <c r="R633" i="10"/>
  <c r="L633" i="10"/>
  <c r="F633" i="10"/>
  <c r="Y628" i="10"/>
  <c r="S628" i="10"/>
  <c r="M628" i="10"/>
  <c r="G628" i="10"/>
  <c r="Z623" i="10"/>
  <c r="T623" i="10"/>
  <c r="N623" i="10"/>
  <c r="H623" i="10"/>
  <c r="AA618" i="10"/>
  <c r="U618" i="10"/>
  <c r="O618" i="10"/>
  <c r="I618" i="10"/>
  <c r="V613" i="10"/>
  <c r="P613" i="10"/>
  <c r="J613" i="10"/>
  <c r="D613" i="10"/>
  <c r="W608" i="10"/>
  <c r="Q608" i="10"/>
  <c r="K608" i="10"/>
  <c r="E608" i="10"/>
  <c r="X603" i="10"/>
  <c r="R603" i="10"/>
  <c r="L603" i="10"/>
  <c r="F603" i="10"/>
  <c r="Y598" i="10"/>
  <c r="S598" i="10"/>
  <c r="M598" i="10"/>
  <c r="G598" i="10"/>
  <c r="Z593" i="10"/>
  <c r="T593" i="10"/>
  <c r="N593" i="10"/>
  <c r="H593" i="10"/>
  <c r="AA588" i="10"/>
  <c r="U588" i="10"/>
  <c r="O588" i="10"/>
  <c r="I588" i="10"/>
  <c r="V583" i="10"/>
  <c r="P583" i="10"/>
  <c r="J583" i="10"/>
  <c r="D583" i="10"/>
  <c r="W578" i="10"/>
  <c r="Q578" i="10"/>
  <c r="K578" i="10"/>
  <c r="E578" i="10"/>
  <c r="X573" i="10"/>
  <c r="R573" i="10"/>
  <c r="L573" i="10"/>
  <c r="F573" i="10"/>
  <c r="Y568" i="10"/>
  <c r="S568" i="10"/>
  <c r="M568" i="10"/>
  <c r="G568" i="10"/>
  <c r="Z563" i="10"/>
  <c r="T563" i="10"/>
  <c r="N563" i="10"/>
  <c r="H563" i="10"/>
  <c r="AA558" i="10"/>
  <c r="U558" i="10"/>
  <c r="O558" i="10"/>
  <c r="I558" i="10"/>
  <c r="V553" i="10"/>
  <c r="P553" i="10"/>
  <c r="J553" i="10"/>
  <c r="D553" i="10"/>
  <c r="W548" i="10"/>
  <c r="Q548" i="10"/>
  <c r="K548" i="10"/>
  <c r="E548" i="10"/>
  <c r="X543" i="10"/>
  <c r="R543" i="10"/>
  <c r="L543" i="10"/>
  <c r="F543" i="10"/>
  <c r="Y538" i="10"/>
  <c r="S538" i="10"/>
  <c r="M538" i="10"/>
  <c r="G538" i="10"/>
  <c r="Z533" i="10"/>
  <c r="T533" i="10"/>
  <c r="N533" i="10"/>
  <c r="H533" i="10"/>
  <c r="AA528" i="10"/>
  <c r="U528" i="10"/>
  <c r="O528" i="10"/>
  <c r="I528" i="10"/>
  <c r="V523" i="10"/>
  <c r="P523" i="10"/>
  <c r="J523" i="10"/>
  <c r="D523" i="10"/>
  <c r="W518" i="10"/>
  <c r="Q518" i="10"/>
  <c r="K518" i="10"/>
  <c r="E518" i="10"/>
  <c r="X513" i="10"/>
  <c r="R513" i="10"/>
  <c r="L513" i="10"/>
  <c r="F513" i="10"/>
  <c r="Y508" i="10"/>
  <c r="S508" i="10"/>
  <c r="M508" i="10"/>
  <c r="G508" i="10"/>
  <c r="Z503" i="10"/>
  <c r="T503" i="10"/>
  <c r="N503" i="10"/>
  <c r="H503" i="10"/>
  <c r="AA498" i="10"/>
  <c r="U498" i="10"/>
  <c r="O498" i="10"/>
  <c r="I498" i="10"/>
  <c r="V493" i="10"/>
  <c r="P493" i="10"/>
  <c r="J493" i="10"/>
  <c r="D493" i="10"/>
  <c r="W488" i="10"/>
  <c r="Q488" i="10"/>
  <c r="K488" i="10"/>
  <c r="E488" i="10"/>
  <c r="X479" i="10"/>
  <c r="R479" i="10"/>
  <c r="L479" i="10"/>
  <c r="F479" i="10"/>
  <c r="Y474" i="10"/>
  <c r="S474" i="10"/>
  <c r="M474" i="10"/>
  <c r="G474" i="10"/>
  <c r="Z469" i="10"/>
  <c r="T469" i="10"/>
  <c r="N469" i="10"/>
  <c r="H469" i="10"/>
  <c r="AA464" i="10"/>
  <c r="U464" i="10"/>
  <c r="O464" i="10"/>
  <c r="I464" i="10"/>
  <c r="V459" i="10"/>
  <c r="P459" i="10"/>
  <c r="J459" i="10"/>
  <c r="D459" i="10"/>
  <c r="W454" i="10"/>
  <c r="Q454" i="10"/>
  <c r="K454" i="10"/>
  <c r="E454" i="10"/>
  <c r="X449" i="10"/>
  <c r="R449" i="10"/>
  <c r="L449" i="10"/>
  <c r="F449" i="10"/>
  <c r="Y444" i="10"/>
  <c r="S444" i="10"/>
  <c r="M444" i="10"/>
  <c r="G444" i="10"/>
  <c r="Z439" i="10"/>
  <c r="T439" i="10"/>
  <c r="N439" i="10"/>
  <c r="H439" i="10"/>
  <c r="AA434" i="10"/>
  <c r="U434" i="10"/>
  <c r="O434" i="10"/>
  <c r="I434" i="10"/>
  <c r="V429" i="10"/>
  <c r="P429" i="10"/>
  <c r="J429" i="10"/>
  <c r="D429" i="10"/>
  <c r="W424" i="10"/>
  <c r="Q424" i="10"/>
  <c r="K424" i="10"/>
  <c r="E424" i="10"/>
  <c r="X419" i="10"/>
  <c r="R419" i="10"/>
  <c r="L419" i="10"/>
  <c r="F419" i="10"/>
  <c r="Y414" i="10"/>
  <c r="S414" i="10"/>
  <c r="M414" i="10"/>
  <c r="G414" i="10"/>
  <c r="Z409" i="10"/>
  <c r="T409" i="10"/>
  <c r="N409" i="10"/>
  <c r="H409" i="10"/>
  <c r="AA404" i="10"/>
  <c r="U404" i="10"/>
  <c r="O404" i="10"/>
  <c r="I404" i="10"/>
  <c r="V399" i="10"/>
  <c r="P399" i="10"/>
  <c r="J399" i="10"/>
  <c r="D399" i="10"/>
  <c r="W394" i="10"/>
  <c r="Q394" i="10"/>
  <c r="K394" i="10"/>
  <c r="E394" i="10"/>
  <c r="X389" i="10"/>
  <c r="R389" i="10"/>
  <c r="L389" i="10"/>
  <c r="F389" i="10"/>
  <c r="Y384" i="10"/>
  <c r="S384" i="10"/>
  <c r="M384" i="10"/>
  <c r="G384" i="10"/>
  <c r="Z379" i="10"/>
  <c r="T379" i="10"/>
  <c r="N379" i="10"/>
  <c r="H379" i="10"/>
  <c r="AA374" i="10"/>
  <c r="U374" i="10"/>
  <c r="O374" i="10"/>
  <c r="I374" i="10"/>
  <c r="V369" i="10"/>
  <c r="P369" i="10"/>
  <c r="J369" i="10"/>
  <c r="D369" i="10"/>
  <c r="W364" i="10"/>
  <c r="Q364" i="10"/>
  <c r="K364" i="10"/>
  <c r="E364" i="10"/>
  <c r="X359" i="10"/>
  <c r="R359" i="10"/>
  <c r="L359" i="10"/>
  <c r="F359" i="10"/>
  <c r="Y354" i="10"/>
  <c r="S354" i="10"/>
  <c r="M354" i="10"/>
  <c r="G354" i="10"/>
  <c r="Z349" i="10"/>
  <c r="T349" i="10"/>
  <c r="N349" i="10"/>
  <c r="H349" i="10"/>
  <c r="AA344" i="10"/>
  <c r="U344" i="10"/>
  <c r="O344" i="10"/>
  <c r="I344" i="10"/>
  <c r="V339" i="10"/>
  <c r="P339" i="10"/>
  <c r="J339" i="10"/>
  <c r="J335" i="10" s="1"/>
  <c r="D339" i="10"/>
  <c r="D335" i="10" s="1"/>
  <c r="W334" i="10"/>
  <c r="W330" i="10" s="1"/>
  <c r="Q334" i="10"/>
  <c r="Q330" i="10" s="1"/>
  <c r="K334" i="10"/>
  <c r="K330" i="10" s="1"/>
  <c r="E334" i="10"/>
  <c r="E330" i="10" s="1"/>
  <c r="X329" i="10"/>
  <c r="X325" i="10" s="1"/>
  <c r="R329" i="10"/>
  <c r="R325" i="10" s="1"/>
  <c r="L329" i="10"/>
  <c r="L325" i="10" s="1"/>
  <c r="F329" i="10"/>
  <c r="F325" i="10" s="1"/>
  <c r="J11" i="10"/>
  <c r="P11" i="10"/>
  <c r="V11" i="10"/>
  <c r="I14" i="10"/>
  <c r="I12" i="10" s="1"/>
  <c r="O14" i="10"/>
  <c r="U14" i="10"/>
  <c r="AA14" i="10"/>
  <c r="AA12" i="10" s="1"/>
  <c r="I16" i="10"/>
  <c r="O16" i="10"/>
  <c r="U16" i="10"/>
  <c r="AA16" i="10"/>
  <c r="H19" i="10"/>
  <c r="N19" i="10"/>
  <c r="N17" i="10" s="1"/>
  <c r="T19" i="10"/>
  <c r="T17" i="10" s="1"/>
  <c r="Z19" i="10"/>
  <c r="H21" i="10"/>
  <c r="N21" i="10"/>
  <c r="T21" i="10"/>
  <c r="Z21" i="10"/>
  <c r="G24" i="10"/>
  <c r="G22" i="10" s="1"/>
  <c r="M24" i="10"/>
  <c r="S24" i="10"/>
  <c r="S22" i="10" s="1"/>
  <c r="Y24" i="10"/>
  <c r="G26" i="10"/>
  <c r="M26" i="10"/>
  <c r="S26" i="10"/>
  <c r="Y26" i="10"/>
  <c r="F29" i="10"/>
  <c r="F27" i="10" s="1"/>
  <c r="L29" i="10"/>
  <c r="R29" i="10"/>
  <c r="X29" i="10"/>
  <c r="X27" i="10" s="1"/>
  <c r="F31" i="10"/>
  <c r="L31" i="10"/>
  <c r="R31" i="10"/>
  <c r="X31" i="10"/>
  <c r="E34" i="10"/>
  <c r="K34" i="10"/>
  <c r="K32" i="10" s="1"/>
  <c r="Q34" i="10"/>
  <c r="Q32" i="10" s="1"/>
  <c r="W34" i="10"/>
  <c r="E36" i="10"/>
  <c r="K36" i="10"/>
  <c r="Q36" i="10"/>
  <c r="W36" i="10"/>
  <c r="D39" i="10"/>
  <c r="D37" i="10" s="1"/>
  <c r="J39" i="10"/>
  <c r="P39" i="10"/>
  <c r="P37" i="10" s="1"/>
  <c r="V39" i="10"/>
  <c r="D41" i="10"/>
  <c r="J41" i="10"/>
  <c r="P41" i="10"/>
  <c r="V41" i="10"/>
  <c r="I44" i="10"/>
  <c r="I42" i="10" s="1"/>
  <c r="O44" i="10"/>
  <c r="U44" i="10"/>
  <c r="AA44" i="10"/>
  <c r="AA42" i="10" s="1"/>
  <c r="I46" i="10"/>
  <c r="O46" i="10"/>
  <c r="U46" i="10"/>
  <c r="AA46" i="10"/>
  <c r="H49" i="10"/>
  <c r="N49" i="10"/>
  <c r="N47" i="10" s="1"/>
  <c r="T49" i="10"/>
  <c r="T47" i="10" s="1"/>
  <c r="Z49" i="10"/>
  <c r="H51" i="10"/>
  <c r="N51" i="10"/>
  <c r="T51" i="10"/>
  <c r="Z51" i="10"/>
  <c r="G54" i="10"/>
  <c r="G52" i="10" s="1"/>
  <c r="M54" i="10"/>
  <c r="S54" i="10"/>
  <c r="S52" i="10" s="1"/>
  <c r="Y54" i="10"/>
  <c r="G56" i="10"/>
  <c r="M56" i="10"/>
  <c r="S56" i="10"/>
  <c r="Y56" i="10"/>
  <c r="F59" i="10"/>
  <c r="F57" i="10" s="1"/>
  <c r="L59" i="10"/>
  <c r="R59" i="10"/>
  <c r="X59" i="10"/>
  <c r="X57" i="10" s="1"/>
  <c r="F61" i="10"/>
  <c r="L61" i="10"/>
  <c r="R61" i="10"/>
  <c r="X61" i="10"/>
  <c r="E64" i="10"/>
  <c r="K64" i="10"/>
  <c r="K62" i="10" s="1"/>
  <c r="Q64" i="10"/>
  <c r="Q62" i="10" s="1"/>
  <c r="W64" i="10"/>
  <c r="E66" i="10"/>
  <c r="K66" i="10"/>
  <c r="Q66" i="10"/>
  <c r="W66" i="10"/>
  <c r="D69" i="10"/>
  <c r="D67" i="10" s="1"/>
  <c r="J69" i="10"/>
  <c r="P69" i="10"/>
  <c r="P67" i="10" s="1"/>
  <c r="V69" i="10"/>
  <c r="D71" i="10"/>
  <c r="J71" i="10"/>
  <c r="P71" i="10"/>
  <c r="V71" i="10"/>
  <c r="I74" i="10"/>
  <c r="I72" i="10" s="1"/>
  <c r="O74" i="10"/>
  <c r="U74" i="10"/>
  <c r="AA74" i="10"/>
  <c r="AA72" i="10" s="1"/>
  <c r="I76" i="10"/>
  <c r="O76" i="10"/>
  <c r="U76" i="10"/>
  <c r="AA76" i="10"/>
  <c r="H79" i="10"/>
  <c r="N79" i="10"/>
  <c r="N77" i="10" s="1"/>
  <c r="T79" i="10"/>
  <c r="T77" i="10" s="1"/>
  <c r="Z79" i="10"/>
  <c r="H81" i="10"/>
  <c r="N81" i="10"/>
  <c r="T81" i="10"/>
  <c r="Z81" i="10"/>
  <c r="G84" i="10"/>
  <c r="G82" i="10" s="1"/>
  <c r="M84" i="10"/>
  <c r="S84" i="10"/>
  <c r="S82" i="10" s="1"/>
  <c r="Y84" i="10"/>
  <c r="G86" i="10"/>
  <c r="M86" i="10"/>
  <c r="S86" i="10"/>
  <c r="Y86" i="10"/>
  <c r="F89" i="10"/>
  <c r="F87" i="10" s="1"/>
  <c r="L89" i="10"/>
  <c r="R89" i="10"/>
  <c r="X89" i="10"/>
  <c r="X87" i="10" s="1"/>
  <c r="F91" i="10"/>
  <c r="L91" i="10"/>
  <c r="R91" i="10"/>
  <c r="X91" i="10"/>
  <c r="E94" i="10"/>
  <c r="K94" i="10"/>
  <c r="K92" i="10" s="1"/>
  <c r="Q94" i="10"/>
  <c r="Q92" i="10" s="1"/>
  <c r="W94" i="10"/>
  <c r="E96" i="10"/>
  <c r="K96" i="10"/>
  <c r="Q96" i="10"/>
  <c r="W96" i="10"/>
  <c r="D99" i="10"/>
  <c r="D97" i="10" s="1"/>
  <c r="J99" i="10"/>
  <c r="P99" i="10"/>
  <c r="P97" i="10" s="1"/>
  <c r="V99" i="10"/>
  <c r="D101" i="10"/>
  <c r="J101" i="10"/>
  <c r="P101" i="10"/>
  <c r="V101" i="10"/>
  <c r="I104" i="10"/>
  <c r="I102" i="10" s="1"/>
  <c r="O104" i="10"/>
  <c r="U104" i="10"/>
  <c r="AA104" i="10"/>
  <c r="AA102" i="10" s="1"/>
  <c r="I106" i="10"/>
  <c r="O106" i="10"/>
  <c r="U106" i="10"/>
  <c r="AA106" i="10"/>
  <c r="H109" i="10"/>
  <c r="N109" i="10"/>
  <c r="N107" i="10" s="1"/>
  <c r="T109" i="10"/>
  <c r="T107" i="10" s="1"/>
  <c r="Z109" i="10"/>
  <c r="H111" i="10"/>
  <c r="N111" i="10"/>
  <c r="T111" i="10"/>
  <c r="Z111" i="10"/>
  <c r="G114" i="10"/>
  <c r="G112" i="10" s="1"/>
  <c r="M114" i="10"/>
  <c r="S114" i="10"/>
  <c r="S112" i="10" s="1"/>
  <c r="Y114" i="10"/>
  <c r="G116" i="10"/>
  <c r="M116" i="10"/>
  <c r="S116" i="10"/>
  <c r="Y116" i="10"/>
  <c r="F119" i="10"/>
  <c r="F117" i="10" s="1"/>
  <c r="L119" i="10"/>
  <c r="R119" i="10"/>
  <c r="X119" i="10"/>
  <c r="X117" i="10" s="1"/>
  <c r="F121" i="10"/>
  <c r="L121" i="10"/>
  <c r="R121" i="10"/>
  <c r="X121" i="10"/>
  <c r="E124" i="10"/>
  <c r="K124" i="10"/>
  <c r="K122" i="10" s="1"/>
  <c r="Q124" i="10"/>
  <c r="Q122" i="10" s="1"/>
  <c r="W124" i="10"/>
  <c r="E126" i="10"/>
  <c r="K126" i="10"/>
  <c r="Q126" i="10"/>
  <c r="W126" i="10"/>
  <c r="D129" i="10"/>
  <c r="D127" i="10" s="1"/>
  <c r="J129" i="10"/>
  <c r="P129" i="10"/>
  <c r="P127" i="10" s="1"/>
  <c r="V129" i="10"/>
  <c r="D131" i="10"/>
  <c r="J131" i="10"/>
  <c r="P131" i="10"/>
  <c r="V131" i="10"/>
  <c r="I134" i="10"/>
  <c r="I132" i="10" s="1"/>
  <c r="O134" i="10"/>
  <c r="U134" i="10"/>
  <c r="AA134" i="10"/>
  <c r="AA132" i="10" s="1"/>
  <c r="I136" i="10"/>
  <c r="O136" i="10"/>
  <c r="U136" i="10"/>
  <c r="AA136" i="10"/>
  <c r="H139" i="10"/>
  <c r="N139" i="10"/>
  <c r="N137" i="10" s="1"/>
  <c r="T139" i="10"/>
  <c r="T137" i="10" s="1"/>
  <c r="Z139" i="10"/>
  <c r="H141" i="10"/>
  <c r="N141" i="10"/>
  <c r="T141" i="10"/>
  <c r="Z141" i="10"/>
  <c r="G144" i="10"/>
  <c r="G142" i="10" s="1"/>
  <c r="M144" i="10"/>
  <c r="S144" i="10"/>
  <c r="S142" i="10" s="1"/>
  <c r="Y144" i="10"/>
  <c r="G146" i="10"/>
  <c r="M146" i="10"/>
  <c r="S146" i="10"/>
  <c r="Y146" i="10"/>
  <c r="F149" i="10"/>
  <c r="F147" i="10" s="1"/>
  <c r="L149" i="10"/>
  <c r="R149" i="10"/>
  <c r="X149" i="10"/>
  <c r="X147" i="10" s="1"/>
  <c r="F151" i="10"/>
  <c r="L151" i="10"/>
  <c r="R151" i="10"/>
  <c r="X151" i="10"/>
  <c r="E154" i="10"/>
  <c r="K154" i="10"/>
  <c r="K152" i="10" s="1"/>
  <c r="Q154" i="10"/>
  <c r="Q152" i="10" s="1"/>
  <c r="W154" i="10"/>
  <c r="E156" i="10"/>
  <c r="K156" i="10"/>
  <c r="Q156" i="10"/>
  <c r="W156" i="10"/>
  <c r="D159" i="10"/>
  <c r="D157" i="10" s="1"/>
  <c r="J159" i="10"/>
  <c r="P159" i="10"/>
  <c r="P157" i="10" s="1"/>
  <c r="V159" i="10"/>
  <c r="D161" i="10"/>
  <c r="J161" i="10"/>
  <c r="P161" i="10"/>
  <c r="V161" i="10"/>
  <c r="I168" i="10"/>
  <c r="I166" i="10" s="1"/>
  <c r="O168" i="10"/>
  <c r="U168" i="10"/>
  <c r="AA168" i="10"/>
  <c r="AA166" i="10" s="1"/>
  <c r="I170" i="10"/>
  <c r="O170" i="10"/>
  <c r="U170" i="10"/>
  <c r="AA170" i="10"/>
  <c r="H173" i="10"/>
  <c r="N173" i="10"/>
  <c r="N171" i="10" s="1"/>
  <c r="T173" i="10"/>
  <c r="T171" i="10" s="1"/>
  <c r="Z173" i="10"/>
  <c r="H175" i="10"/>
  <c r="N175" i="10"/>
  <c r="T175" i="10"/>
  <c r="Z175" i="10"/>
  <c r="G178" i="10"/>
  <c r="G176" i="10" s="1"/>
  <c r="M178" i="10"/>
  <c r="S178" i="10"/>
  <c r="S176" i="10" s="1"/>
  <c r="Y178" i="10"/>
  <c r="G180" i="10"/>
  <c r="M180" i="10"/>
  <c r="S180" i="10"/>
  <c r="Y180" i="10"/>
  <c r="F183" i="10"/>
  <c r="F181" i="10" s="1"/>
  <c r="L183" i="10"/>
  <c r="R183" i="10"/>
  <c r="X183" i="10"/>
  <c r="X181" i="10" s="1"/>
  <c r="F185" i="10"/>
  <c r="L185" i="10"/>
  <c r="R185" i="10"/>
  <c r="X185" i="10"/>
  <c r="E188" i="10"/>
  <c r="K188" i="10"/>
  <c r="K186" i="10" s="1"/>
  <c r="Q188" i="10"/>
  <c r="Q186" i="10" s="1"/>
  <c r="W188" i="10"/>
  <c r="E190" i="10"/>
  <c r="K190" i="10"/>
  <c r="Q190" i="10"/>
  <c r="W190" i="10"/>
  <c r="D193" i="10"/>
  <c r="D191" i="10" s="1"/>
  <c r="J193" i="10"/>
  <c r="P193" i="10"/>
  <c r="P191" i="10" s="1"/>
  <c r="V193" i="10"/>
  <c r="D195" i="10"/>
  <c r="J195" i="10"/>
  <c r="P195" i="10"/>
  <c r="V195" i="10"/>
  <c r="I198" i="10"/>
  <c r="I196" i="10" s="1"/>
  <c r="O198" i="10"/>
  <c r="U198" i="10"/>
  <c r="AA198" i="10"/>
  <c r="AA196" i="10" s="1"/>
  <c r="I200" i="10"/>
  <c r="O200" i="10"/>
  <c r="U200" i="10"/>
  <c r="AA200" i="10"/>
  <c r="H203" i="10"/>
  <c r="N203" i="10"/>
  <c r="N201" i="10" s="1"/>
  <c r="T203" i="10"/>
  <c r="T201" i="10" s="1"/>
  <c r="Z203" i="10"/>
  <c r="H205" i="10"/>
  <c r="N205" i="10"/>
  <c r="T205" i="10"/>
  <c r="Z205" i="10"/>
  <c r="G208" i="10"/>
  <c r="G206" i="10" s="1"/>
  <c r="M208" i="10"/>
  <c r="S208" i="10"/>
  <c r="S206" i="10" s="1"/>
  <c r="Y208" i="10"/>
  <c r="G210" i="10"/>
  <c r="M210" i="10"/>
  <c r="S210" i="10"/>
  <c r="Y210" i="10"/>
  <c r="F213" i="10"/>
  <c r="F211" i="10" s="1"/>
  <c r="L213" i="10"/>
  <c r="R213" i="10"/>
  <c r="X213" i="10"/>
  <c r="X211" i="10" s="1"/>
  <c r="F215" i="10"/>
  <c r="L215" i="10"/>
  <c r="R215" i="10"/>
  <c r="X215" i="10"/>
  <c r="E218" i="10"/>
  <c r="K218" i="10"/>
  <c r="K216" i="10" s="1"/>
  <c r="Q218" i="10"/>
  <c r="Q216" i="10" s="1"/>
  <c r="W218" i="10"/>
  <c r="E220" i="10"/>
  <c r="K220" i="10"/>
  <c r="Q220" i="10"/>
  <c r="W220" i="10"/>
  <c r="D223" i="10"/>
  <c r="D221" i="10" s="1"/>
  <c r="J223" i="10"/>
  <c r="P223" i="10"/>
  <c r="P221" i="10" s="1"/>
  <c r="V223" i="10"/>
  <c r="D225" i="10"/>
  <c r="J225" i="10"/>
  <c r="P225" i="10"/>
  <c r="V225" i="10"/>
  <c r="I228" i="10"/>
  <c r="I226" i="10" s="1"/>
  <c r="O228" i="10"/>
  <c r="U228" i="10"/>
  <c r="AA228" i="10"/>
  <c r="AA226" i="10" s="1"/>
  <c r="I230" i="10"/>
  <c r="O230" i="10"/>
  <c r="U230" i="10"/>
  <c r="AA230" i="10"/>
  <c r="H233" i="10"/>
  <c r="N233" i="10"/>
  <c r="N231" i="10" s="1"/>
  <c r="T233" i="10"/>
  <c r="T231" i="10" s="1"/>
  <c r="Z233" i="10"/>
  <c r="H235" i="10"/>
  <c r="N235" i="10"/>
  <c r="T235" i="10"/>
  <c r="Z235" i="10"/>
  <c r="G238" i="10"/>
  <c r="G236" i="10" s="1"/>
  <c r="M238" i="10"/>
  <c r="S238" i="10"/>
  <c r="S236" i="10" s="1"/>
  <c r="Y238" i="10"/>
  <c r="G240" i="10"/>
  <c r="M240" i="10"/>
  <c r="S240" i="10"/>
  <c r="Y240" i="10"/>
  <c r="F243" i="10"/>
  <c r="F241" i="10" s="1"/>
  <c r="L243" i="10"/>
  <c r="R243" i="10"/>
  <c r="X243" i="10"/>
  <c r="X241" i="10" s="1"/>
  <c r="F245" i="10"/>
  <c r="L245" i="10"/>
  <c r="R245" i="10"/>
  <c r="X245" i="10"/>
  <c r="E248" i="10"/>
  <c r="K248" i="10"/>
  <c r="K246" i="10" s="1"/>
  <c r="Q248" i="10"/>
  <c r="Q246" i="10" s="1"/>
  <c r="W248" i="10"/>
  <c r="E250" i="10"/>
  <c r="K250" i="10"/>
  <c r="Q250" i="10"/>
  <c r="W250" i="10"/>
  <c r="D253" i="10"/>
  <c r="D251" i="10" s="1"/>
  <c r="J253" i="10"/>
  <c r="P253" i="10"/>
  <c r="P251" i="10" s="1"/>
  <c r="V253" i="10"/>
  <c r="D255" i="10"/>
  <c r="J255" i="10"/>
  <c r="P255" i="10"/>
  <c r="V255" i="10"/>
  <c r="I258" i="10"/>
  <c r="I256" i="10" s="1"/>
  <c r="O258" i="10"/>
  <c r="U258" i="10"/>
  <c r="AA258" i="10"/>
  <c r="AA256" i="10" s="1"/>
  <c r="I260" i="10"/>
  <c r="O260" i="10"/>
  <c r="U260" i="10"/>
  <c r="AA260" i="10"/>
  <c r="H263" i="10"/>
  <c r="N263" i="10"/>
  <c r="N261" i="10" s="1"/>
  <c r="T263" i="10"/>
  <c r="T261" i="10" s="1"/>
  <c r="Z263" i="10"/>
  <c r="H265" i="10"/>
  <c r="N265" i="10"/>
  <c r="T265" i="10"/>
  <c r="Z265" i="10"/>
  <c r="G268" i="10"/>
  <c r="G266" i="10" s="1"/>
  <c r="M268" i="10"/>
  <c r="S268" i="10"/>
  <c r="S266" i="10" s="1"/>
  <c r="Y268" i="10"/>
  <c r="G270" i="10"/>
  <c r="M270" i="10"/>
  <c r="S270" i="10"/>
  <c r="Y270" i="10"/>
  <c r="F273" i="10"/>
  <c r="F271" i="10" s="1"/>
  <c r="L273" i="10"/>
  <c r="R273" i="10"/>
  <c r="X273" i="10"/>
  <c r="X271" i="10" s="1"/>
  <c r="F275" i="10"/>
  <c r="L275" i="10"/>
  <c r="R275" i="10"/>
  <c r="X275" i="10"/>
  <c r="E278" i="10"/>
  <c r="K278" i="10"/>
  <c r="K276" i="10" s="1"/>
  <c r="Q278" i="10"/>
  <c r="Q276" i="10" s="1"/>
  <c r="W278" i="10"/>
  <c r="E280" i="10"/>
  <c r="K280" i="10"/>
  <c r="Q280" i="10"/>
  <c r="W280" i="10"/>
  <c r="D283" i="10"/>
  <c r="D281" i="10" s="1"/>
  <c r="J283" i="10"/>
  <c r="P283" i="10"/>
  <c r="P281" i="10" s="1"/>
  <c r="V283" i="10"/>
  <c r="D285" i="10"/>
  <c r="J285" i="10"/>
  <c r="P285" i="10"/>
  <c r="V285" i="10"/>
  <c r="I288" i="10"/>
  <c r="I286" i="10" s="1"/>
  <c r="O288" i="10"/>
  <c r="U288" i="10"/>
  <c r="AA288" i="10"/>
  <c r="AA286" i="10" s="1"/>
  <c r="I290" i="10"/>
  <c r="O290" i="10"/>
  <c r="U290" i="10"/>
  <c r="AA290" i="10"/>
  <c r="H293" i="10"/>
  <c r="N293" i="10"/>
  <c r="N291" i="10" s="1"/>
  <c r="T293" i="10"/>
  <c r="T291" i="10" s="1"/>
  <c r="Z293" i="10"/>
  <c r="H295" i="10"/>
  <c r="N295" i="10"/>
  <c r="T295" i="10"/>
  <c r="Z295" i="10"/>
  <c r="G298" i="10"/>
  <c r="G296" i="10" s="1"/>
  <c r="M298" i="10"/>
  <c r="S298" i="10"/>
  <c r="S296" i="10" s="1"/>
  <c r="Y298" i="10"/>
  <c r="G300" i="10"/>
  <c r="M300" i="10"/>
  <c r="S300" i="10"/>
  <c r="Y300" i="10"/>
  <c r="F303" i="10"/>
  <c r="F301" i="10" s="1"/>
  <c r="L303" i="10"/>
  <c r="R303" i="10"/>
  <c r="X303" i="10"/>
  <c r="X301" i="10" s="1"/>
  <c r="F305" i="10"/>
  <c r="L305" i="10"/>
  <c r="R305" i="10"/>
  <c r="X305" i="10"/>
  <c r="H308" i="10"/>
  <c r="O308" i="10"/>
  <c r="V308" i="10"/>
  <c r="E310" i="10"/>
  <c r="L310" i="10"/>
  <c r="T310" i="10"/>
  <c r="AA310" i="10"/>
  <c r="G313" i="10"/>
  <c r="N313" i="10"/>
  <c r="U313" i="10"/>
  <c r="D315" i="10"/>
  <c r="K315" i="10"/>
  <c r="S315" i="10"/>
  <c r="Z315" i="10"/>
  <c r="H318" i="10"/>
  <c r="S320" i="10"/>
  <c r="D521" i="9"/>
  <c r="D519" i="9" s="1"/>
  <c r="J521" i="9"/>
  <c r="P521" i="9"/>
  <c r="P519" i="9" s="1"/>
  <c r="V521" i="9"/>
  <c r="V519" i="9" s="1"/>
  <c r="I526" i="9"/>
  <c r="I524" i="9" s="1"/>
  <c r="O526" i="9"/>
  <c r="O524" i="9" s="1"/>
  <c r="U526" i="9"/>
  <c r="U524" i="9" s="1"/>
  <c r="AA526" i="9"/>
  <c r="H531" i="9"/>
  <c r="H529" i="9" s="1"/>
  <c r="N531" i="9"/>
  <c r="N529" i="9" s="1"/>
  <c r="T531" i="9"/>
  <c r="T529" i="9" s="1"/>
  <c r="Z531" i="9"/>
  <c r="Z529" i="9" s="1"/>
  <c r="G536" i="9"/>
  <c r="G534" i="9" s="1"/>
  <c r="M536" i="9"/>
  <c r="S536" i="9"/>
  <c r="S534" i="9" s="1"/>
  <c r="Y536" i="9"/>
  <c r="Y534" i="9" s="1"/>
  <c r="F541" i="9"/>
  <c r="F539" i="9" s="1"/>
  <c r="L541" i="9"/>
  <c r="L539" i="9" s="1"/>
  <c r="R541" i="9"/>
  <c r="R539" i="9" s="1"/>
  <c r="X541" i="9"/>
  <c r="E546" i="9"/>
  <c r="E544" i="9" s="1"/>
  <c r="K546" i="9"/>
  <c r="K544" i="9" s="1"/>
  <c r="Q546" i="9"/>
  <c r="Q544" i="9" s="1"/>
  <c r="W546" i="9"/>
  <c r="W544" i="9" s="1"/>
  <c r="D551" i="9"/>
  <c r="D549" i="9" s="1"/>
  <c r="J551" i="9"/>
  <c r="P551" i="9"/>
  <c r="P549" i="9" s="1"/>
  <c r="V551" i="9"/>
  <c r="V549" i="9" s="1"/>
  <c r="I556" i="9"/>
  <c r="I554" i="9" s="1"/>
  <c r="O556" i="9"/>
  <c r="O554" i="9" s="1"/>
  <c r="U556" i="9"/>
  <c r="U554" i="9" s="1"/>
  <c r="AA556" i="9"/>
  <c r="H561" i="9"/>
  <c r="H559" i="9" s="1"/>
  <c r="N561" i="9"/>
  <c r="N559" i="9" s="1"/>
  <c r="T561" i="9"/>
  <c r="T559" i="9" s="1"/>
  <c r="Z561" i="9"/>
  <c r="Z559" i="9" s="1"/>
  <c r="G566" i="9"/>
  <c r="G564" i="9" s="1"/>
  <c r="M566" i="9"/>
  <c r="S566" i="9"/>
  <c r="S564" i="9" s="1"/>
  <c r="Y566" i="9"/>
  <c r="Y564" i="9" s="1"/>
  <c r="F571" i="9"/>
  <c r="F569" i="9" s="1"/>
  <c r="L571" i="9"/>
  <c r="L569" i="9" s="1"/>
  <c r="R571" i="9"/>
  <c r="R569" i="9" s="1"/>
  <c r="X571" i="9"/>
  <c r="E576" i="9"/>
  <c r="E574" i="9" s="1"/>
  <c r="K576" i="9"/>
  <c r="K574" i="9" s="1"/>
  <c r="Q576" i="9"/>
  <c r="Q574" i="9" s="1"/>
  <c r="W576" i="9"/>
  <c r="W574" i="9" s="1"/>
  <c r="D581" i="9"/>
  <c r="D579" i="9" s="1"/>
  <c r="J581" i="9"/>
  <c r="P581" i="9"/>
  <c r="P579" i="9" s="1"/>
  <c r="V581" i="9"/>
  <c r="V579" i="9" s="1"/>
  <c r="I586" i="9"/>
  <c r="I584" i="9" s="1"/>
  <c r="O586" i="9"/>
  <c r="O584" i="9" s="1"/>
  <c r="U586" i="9"/>
  <c r="U584" i="9" s="1"/>
  <c r="AA586" i="9"/>
  <c r="H591" i="9"/>
  <c r="H589" i="9" s="1"/>
  <c r="N591" i="9"/>
  <c r="N589" i="9" s="1"/>
  <c r="T591" i="9"/>
  <c r="T589" i="9" s="1"/>
  <c r="Z591" i="9"/>
  <c r="Z589" i="9" s="1"/>
  <c r="G596" i="9"/>
  <c r="G594" i="9" s="1"/>
  <c r="M596" i="9"/>
  <c r="S596" i="9"/>
  <c r="S594" i="9" s="1"/>
  <c r="Y596" i="9"/>
  <c r="Y594" i="9" s="1"/>
  <c r="F601" i="9"/>
  <c r="F599" i="9" s="1"/>
  <c r="L601" i="9"/>
  <c r="L599" i="9" s="1"/>
  <c r="R601" i="9"/>
  <c r="R599" i="9" s="1"/>
  <c r="X601" i="9"/>
  <c r="E606" i="9"/>
  <c r="E604" i="9" s="1"/>
  <c r="K606" i="9"/>
  <c r="K604" i="9" s="1"/>
  <c r="Q606" i="9"/>
  <c r="Q604" i="9" s="1"/>
  <c r="W606" i="9"/>
  <c r="W604" i="9" s="1"/>
  <c r="D611" i="9"/>
  <c r="D609" i="9" s="1"/>
  <c r="J611" i="9"/>
  <c r="P611" i="9"/>
  <c r="P609" i="9" s="1"/>
  <c r="V611" i="9"/>
  <c r="V609" i="9" s="1"/>
  <c r="I616" i="9"/>
  <c r="I614" i="9" s="1"/>
  <c r="O616" i="9"/>
  <c r="O614" i="9" s="1"/>
  <c r="U616" i="9"/>
  <c r="U614" i="9" s="1"/>
  <c r="AA616" i="9"/>
  <c r="H621" i="9"/>
  <c r="H619" i="9" s="1"/>
  <c r="N621" i="9"/>
  <c r="N619" i="9" s="1"/>
  <c r="T621" i="9"/>
  <c r="T619" i="9" s="1"/>
  <c r="Z621" i="9"/>
  <c r="Z619" i="9" s="1"/>
  <c r="G626" i="9"/>
  <c r="G624" i="9" s="1"/>
  <c r="M626" i="9"/>
  <c r="S626" i="9"/>
  <c r="S624" i="9" s="1"/>
  <c r="Y626" i="9"/>
  <c r="Y624" i="9" s="1"/>
  <c r="F631" i="9"/>
  <c r="F629" i="9" s="1"/>
  <c r="L631" i="9"/>
  <c r="L629" i="9" s="1"/>
  <c r="R631" i="9"/>
  <c r="R629" i="9" s="1"/>
  <c r="X631" i="9"/>
  <c r="E636" i="9"/>
  <c r="E634" i="9" s="1"/>
  <c r="K636" i="9"/>
  <c r="K634" i="9" s="1"/>
  <c r="Q636" i="9"/>
  <c r="Q634" i="9" s="1"/>
  <c r="W636" i="9"/>
  <c r="W634" i="9" s="1"/>
  <c r="F34" i="10"/>
  <c r="F32" i="10" s="1"/>
  <c r="L34" i="10"/>
  <c r="L32" i="10" s="1"/>
  <c r="R34" i="10"/>
  <c r="R32" i="10" s="1"/>
  <c r="X34" i="10"/>
  <c r="X32" i="10" s="1"/>
  <c r="E39" i="10"/>
  <c r="K39" i="10"/>
  <c r="K37" i="10" s="1"/>
  <c r="Q39" i="10"/>
  <c r="W39" i="10"/>
  <c r="E41" i="10"/>
  <c r="K41" i="10"/>
  <c r="Q41" i="10"/>
  <c r="W41" i="10"/>
  <c r="D44" i="10"/>
  <c r="J44" i="10"/>
  <c r="P44" i="10"/>
  <c r="P42" i="10" s="1"/>
  <c r="V44" i="10"/>
  <c r="V42" i="10" s="1"/>
  <c r="D46" i="10"/>
  <c r="J46" i="10"/>
  <c r="P46" i="10"/>
  <c r="V46" i="10"/>
  <c r="I49" i="10"/>
  <c r="I47" i="10" s="1"/>
  <c r="O49" i="10"/>
  <c r="O47" i="10" s="1"/>
  <c r="U49" i="10"/>
  <c r="AA49" i="10"/>
  <c r="AA47" i="10" s="1"/>
  <c r="I51" i="10"/>
  <c r="O51" i="10"/>
  <c r="U51" i="10"/>
  <c r="AA51" i="10"/>
  <c r="H54" i="10"/>
  <c r="N54" i="10"/>
  <c r="N52" i="10" s="1"/>
  <c r="T54" i="10"/>
  <c r="Z54" i="10"/>
  <c r="H56" i="10"/>
  <c r="N56" i="10"/>
  <c r="T56" i="10"/>
  <c r="Z56" i="10"/>
  <c r="G59" i="10"/>
  <c r="M59" i="10"/>
  <c r="S59" i="10"/>
  <c r="S57" i="10" s="1"/>
  <c r="Y59" i="10"/>
  <c r="Y57" i="10" s="1"/>
  <c r="G61" i="10"/>
  <c r="M61" i="10"/>
  <c r="S61" i="10"/>
  <c r="Y61" i="10"/>
  <c r="F64" i="10"/>
  <c r="F62" i="10" s="1"/>
  <c r="L64" i="10"/>
  <c r="L62" i="10" s="1"/>
  <c r="R64" i="10"/>
  <c r="X64" i="10"/>
  <c r="X62" i="10" s="1"/>
  <c r="F66" i="10"/>
  <c r="L66" i="10"/>
  <c r="R66" i="10"/>
  <c r="X66" i="10"/>
  <c r="E69" i="10"/>
  <c r="K69" i="10"/>
  <c r="K67" i="10" s="1"/>
  <c r="Q69" i="10"/>
  <c r="W69" i="10"/>
  <c r="E71" i="10"/>
  <c r="K71" i="10"/>
  <c r="Q71" i="10"/>
  <c r="W71" i="10"/>
  <c r="D74" i="10"/>
  <c r="J74" i="10"/>
  <c r="P74" i="10"/>
  <c r="P72" i="10" s="1"/>
  <c r="V74" i="10"/>
  <c r="V72" i="10" s="1"/>
  <c r="D76" i="10"/>
  <c r="J76" i="10"/>
  <c r="P76" i="10"/>
  <c r="V76" i="10"/>
  <c r="I79" i="10"/>
  <c r="I77" i="10" s="1"/>
  <c r="O79" i="10"/>
  <c r="O77" i="10" s="1"/>
  <c r="U79" i="10"/>
  <c r="AA79" i="10"/>
  <c r="AA77" i="10" s="1"/>
  <c r="I81" i="10"/>
  <c r="O81" i="10"/>
  <c r="U81" i="10"/>
  <c r="AA81" i="10"/>
  <c r="H84" i="10"/>
  <c r="N84" i="10"/>
  <c r="N82" i="10" s="1"/>
  <c r="T84" i="10"/>
  <c r="Z84" i="10"/>
  <c r="H86" i="10"/>
  <c r="N86" i="10"/>
  <c r="T86" i="10"/>
  <c r="Z86" i="10"/>
  <c r="G89" i="10"/>
  <c r="M89" i="10"/>
  <c r="S89" i="10"/>
  <c r="S87" i="10" s="1"/>
  <c r="Y89" i="10"/>
  <c r="Y87" i="10" s="1"/>
  <c r="G91" i="10"/>
  <c r="M91" i="10"/>
  <c r="S91" i="10"/>
  <c r="Y91" i="10"/>
  <c r="F94" i="10"/>
  <c r="F92" i="10" s="1"/>
  <c r="L94" i="10"/>
  <c r="L92" i="10" s="1"/>
  <c r="R94" i="10"/>
  <c r="X94" i="10"/>
  <c r="X92" i="10" s="1"/>
  <c r="F96" i="10"/>
  <c r="L96" i="10"/>
  <c r="R96" i="10"/>
  <c r="X96" i="10"/>
  <c r="E99" i="10"/>
  <c r="K99" i="10"/>
  <c r="K97" i="10" s="1"/>
  <c r="Q99" i="10"/>
  <c r="W99" i="10"/>
  <c r="E101" i="10"/>
  <c r="K101" i="10"/>
  <c r="Q101" i="10"/>
  <c r="W101" i="10"/>
  <c r="D104" i="10"/>
  <c r="J104" i="10"/>
  <c r="P104" i="10"/>
  <c r="P102" i="10" s="1"/>
  <c r="V104" i="10"/>
  <c r="V102" i="10" s="1"/>
  <c r="D106" i="10"/>
  <c r="J106" i="10"/>
  <c r="P106" i="10"/>
  <c r="V106" i="10"/>
  <c r="I109" i="10"/>
  <c r="I107" i="10" s="1"/>
  <c r="O109" i="10"/>
  <c r="O107" i="10" s="1"/>
  <c r="U109" i="10"/>
  <c r="AA109" i="10"/>
  <c r="AA107" i="10" s="1"/>
  <c r="I111" i="10"/>
  <c r="O111" i="10"/>
  <c r="U111" i="10"/>
  <c r="AA111" i="10"/>
  <c r="H114" i="10"/>
  <c r="N114" i="10"/>
  <c r="N112" i="10" s="1"/>
  <c r="T114" i="10"/>
  <c r="Z114" i="10"/>
  <c r="H116" i="10"/>
  <c r="N116" i="10"/>
  <c r="T116" i="10"/>
  <c r="Z116" i="10"/>
  <c r="G119" i="10"/>
  <c r="M119" i="10"/>
  <c r="S119" i="10"/>
  <c r="S117" i="10" s="1"/>
  <c r="Y119" i="10"/>
  <c r="Y117" i="10" s="1"/>
  <c r="G121" i="10"/>
  <c r="M121" i="10"/>
  <c r="S121" i="10"/>
  <c r="Y121" i="10"/>
  <c r="F124" i="10"/>
  <c r="F122" i="10" s="1"/>
  <c r="L124" i="10"/>
  <c r="L122" i="10" s="1"/>
  <c r="R124" i="10"/>
  <c r="X124" i="10"/>
  <c r="X122" i="10" s="1"/>
  <c r="F126" i="10"/>
  <c r="L126" i="10"/>
  <c r="R126" i="10"/>
  <c r="X126" i="10"/>
  <c r="E129" i="10"/>
  <c r="K129" i="10"/>
  <c r="K127" i="10" s="1"/>
  <c r="Q129" i="10"/>
  <c r="W129" i="10"/>
  <c r="E131" i="10"/>
  <c r="K131" i="10"/>
  <c r="Q131" i="10"/>
  <c r="W131" i="10"/>
  <c r="D134" i="10"/>
  <c r="J134" i="10"/>
  <c r="P134" i="10"/>
  <c r="P132" i="10" s="1"/>
  <c r="V134" i="10"/>
  <c r="V132" i="10" s="1"/>
  <c r="D136" i="10"/>
  <c r="J136" i="10"/>
  <c r="P136" i="10"/>
  <c r="V136" i="10"/>
  <c r="I139" i="10"/>
  <c r="I137" i="10" s="1"/>
  <c r="O139" i="10"/>
  <c r="O137" i="10" s="1"/>
  <c r="U139" i="10"/>
  <c r="AA139" i="10"/>
  <c r="AA137" i="10" s="1"/>
  <c r="I141" i="10"/>
  <c r="O141" i="10"/>
  <c r="U141" i="10"/>
  <c r="AA141" i="10"/>
  <c r="H144" i="10"/>
  <c r="N144" i="10"/>
  <c r="N142" i="10" s="1"/>
  <c r="T144" i="10"/>
  <c r="Z144" i="10"/>
  <c r="H146" i="10"/>
  <c r="N146" i="10"/>
  <c r="T146" i="10"/>
  <c r="Z146" i="10"/>
  <c r="G149" i="10"/>
  <c r="M149" i="10"/>
  <c r="S149" i="10"/>
  <c r="S147" i="10" s="1"/>
  <c r="Y149" i="10"/>
  <c r="Y147" i="10" s="1"/>
  <c r="G151" i="10"/>
  <c r="M151" i="10"/>
  <c r="S151" i="10"/>
  <c r="Y151" i="10"/>
  <c r="F154" i="10"/>
  <c r="F152" i="10" s="1"/>
  <c r="L154" i="10"/>
  <c r="L152" i="10" s="1"/>
  <c r="R154" i="10"/>
  <c r="X154" i="10"/>
  <c r="X152" i="10" s="1"/>
  <c r="F156" i="10"/>
  <c r="L156" i="10"/>
  <c r="R156" i="10"/>
  <c r="X156" i="10"/>
  <c r="E159" i="10"/>
  <c r="K159" i="10"/>
  <c r="K157" i="10" s="1"/>
  <c r="Q159" i="10"/>
  <c r="W159" i="10"/>
  <c r="E161" i="10"/>
  <c r="K161" i="10"/>
  <c r="Q161" i="10"/>
  <c r="W161" i="10"/>
  <c r="X318" i="10"/>
  <c r="R318" i="10"/>
  <c r="L318" i="10"/>
  <c r="L316" i="10" s="1"/>
  <c r="F318" i="10"/>
  <c r="F316" i="10" s="1"/>
  <c r="W318" i="10"/>
  <c r="W316" i="10" s="1"/>
  <c r="Q318" i="10"/>
  <c r="Q316" i="10" s="1"/>
  <c r="K318" i="10"/>
  <c r="K316" i="10" s="1"/>
  <c r="E318" i="10"/>
  <c r="E316" i="10" s="1"/>
  <c r="X313" i="10"/>
  <c r="X311" i="10" s="1"/>
  <c r="R313" i="10"/>
  <c r="R311" i="10" s="1"/>
  <c r="L313" i="10"/>
  <c r="L311" i="10" s="1"/>
  <c r="F313" i="10"/>
  <c r="F311" i="10" s="1"/>
  <c r="Y308" i="10"/>
  <c r="Y306" i="10" s="1"/>
  <c r="S308" i="10"/>
  <c r="S306" i="10" s="1"/>
  <c r="M308" i="10"/>
  <c r="M306" i="10" s="1"/>
  <c r="G308" i="10"/>
  <c r="G306" i="10" s="1"/>
  <c r="V318" i="10"/>
  <c r="V316" i="10" s="1"/>
  <c r="P318" i="10"/>
  <c r="P316" i="10" s="1"/>
  <c r="AA318" i="10"/>
  <c r="AA316" i="10" s="1"/>
  <c r="U318" i="10"/>
  <c r="U316" i="10" s="1"/>
  <c r="O318" i="10"/>
  <c r="O316" i="10" s="1"/>
  <c r="I318" i="10"/>
  <c r="I316" i="10" s="1"/>
  <c r="J168" i="10"/>
  <c r="P168" i="10"/>
  <c r="P166" i="10" s="1"/>
  <c r="V168" i="10"/>
  <c r="D170" i="10"/>
  <c r="D166" i="10" s="1"/>
  <c r="J170" i="10"/>
  <c r="P170" i="10"/>
  <c r="V170" i="10"/>
  <c r="I173" i="10"/>
  <c r="I171" i="10" s="1"/>
  <c r="O173" i="10"/>
  <c r="U173" i="10"/>
  <c r="AA173" i="10"/>
  <c r="AA171" i="10" s="1"/>
  <c r="I175" i="10"/>
  <c r="O175" i="10"/>
  <c r="U175" i="10"/>
  <c r="AA175" i="10"/>
  <c r="H178" i="10"/>
  <c r="N178" i="10"/>
  <c r="N176" i="10" s="1"/>
  <c r="T178" i="10"/>
  <c r="T176" i="10" s="1"/>
  <c r="Z178" i="10"/>
  <c r="H180" i="10"/>
  <c r="N180" i="10"/>
  <c r="T180" i="10"/>
  <c r="Z180" i="10"/>
  <c r="G183" i="10"/>
  <c r="G181" i="10" s="1"/>
  <c r="M183" i="10"/>
  <c r="S183" i="10"/>
  <c r="S181" i="10" s="1"/>
  <c r="Y183" i="10"/>
  <c r="G185" i="10"/>
  <c r="M185" i="10"/>
  <c r="S185" i="10"/>
  <c r="Y185" i="10"/>
  <c r="F188" i="10"/>
  <c r="F186" i="10" s="1"/>
  <c r="L188" i="10"/>
  <c r="R188" i="10"/>
  <c r="X188" i="10"/>
  <c r="X186" i="10" s="1"/>
  <c r="F190" i="10"/>
  <c r="L190" i="10"/>
  <c r="R190" i="10"/>
  <c r="X190" i="10"/>
  <c r="E193" i="10"/>
  <c r="K193" i="10"/>
  <c r="K191" i="10" s="1"/>
  <c r="Q193" i="10"/>
  <c r="Q191" i="10" s="1"/>
  <c r="W193" i="10"/>
  <c r="E195" i="10"/>
  <c r="K195" i="10"/>
  <c r="Q195" i="10"/>
  <c r="W195" i="10"/>
  <c r="D198" i="10"/>
  <c r="D196" i="10" s="1"/>
  <c r="J198" i="10"/>
  <c r="P198" i="10"/>
  <c r="P196" i="10" s="1"/>
  <c r="V198" i="10"/>
  <c r="D200" i="10"/>
  <c r="J200" i="10"/>
  <c r="P200" i="10"/>
  <c r="V200" i="10"/>
  <c r="I203" i="10"/>
  <c r="I201" i="10" s="1"/>
  <c r="O203" i="10"/>
  <c r="U203" i="10"/>
  <c r="AA203" i="10"/>
  <c r="AA201" i="10" s="1"/>
  <c r="I205" i="10"/>
  <c r="O205" i="10"/>
  <c r="U205" i="10"/>
  <c r="AA205" i="10"/>
  <c r="H208" i="10"/>
  <c r="N208" i="10"/>
  <c r="N206" i="10" s="1"/>
  <c r="T208" i="10"/>
  <c r="T206" i="10" s="1"/>
  <c r="Z208" i="10"/>
  <c r="H210" i="10"/>
  <c r="N210" i="10"/>
  <c r="T210" i="10"/>
  <c r="Z210" i="10"/>
  <c r="G213" i="10"/>
  <c r="G211" i="10" s="1"/>
  <c r="M213" i="10"/>
  <c r="S213" i="10"/>
  <c r="S211" i="10" s="1"/>
  <c r="Y213" i="10"/>
  <c r="G215" i="10"/>
  <c r="M215" i="10"/>
  <c r="S215" i="10"/>
  <c r="Y215" i="10"/>
  <c r="F218" i="10"/>
  <c r="F216" i="10" s="1"/>
  <c r="L218" i="10"/>
  <c r="R218" i="10"/>
  <c r="X218" i="10"/>
  <c r="X216" i="10" s="1"/>
  <c r="F220" i="10"/>
  <c r="L220" i="10"/>
  <c r="R220" i="10"/>
  <c r="X220" i="10"/>
  <c r="E223" i="10"/>
  <c r="K223" i="10"/>
  <c r="K221" i="10" s="1"/>
  <c r="Q223" i="10"/>
  <c r="Q221" i="10" s="1"/>
  <c r="W223" i="10"/>
  <c r="E225" i="10"/>
  <c r="K225" i="10"/>
  <c r="Q225" i="10"/>
  <c r="W225" i="10"/>
  <c r="D228" i="10"/>
  <c r="D226" i="10" s="1"/>
  <c r="J228" i="10"/>
  <c r="P228" i="10"/>
  <c r="P226" i="10" s="1"/>
  <c r="V228" i="10"/>
  <c r="D230" i="10"/>
  <c r="J230" i="10"/>
  <c r="P230" i="10"/>
  <c r="V230" i="10"/>
  <c r="I233" i="10"/>
  <c r="I231" i="10" s="1"/>
  <c r="O233" i="10"/>
  <c r="U233" i="10"/>
  <c r="AA233" i="10"/>
  <c r="AA231" i="10" s="1"/>
  <c r="I235" i="10"/>
  <c r="O235" i="10"/>
  <c r="U235" i="10"/>
  <c r="AA235" i="10"/>
  <c r="H238" i="10"/>
  <c r="N238" i="10"/>
  <c r="N236" i="10" s="1"/>
  <c r="T238" i="10"/>
  <c r="T236" i="10" s="1"/>
  <c r="Z238" i="10"/>
  <c r="H240" i="10"/>
  <c r="N240" i="10"/>
  <c r="T240" i="10"/>
  <c r="Z240" i="10"/>
  <c r="G243" i="10"/>
  <c r="G241" i="10" s="1"/>
  <c r="M243" i="10"/>
  <c r="S243" i="10"/>
  <c r="S241" i="10" s="1"/>
  <c r="Y243" i="10"/>
  <c r="G245" i="10"/>
  <c r="M245" i="10"/>
  <c r="S245" i="10"/>
  <c r="Y245" i="10"/>
  <c r="F248" i="10"/>
  <c r="F246" i="10" s="1"/>
  <c r="L248" i="10"/>
  <c r="R248" i="10"/>
  <c r="X248" i="10"/>
  <c r="X246" i="10" s="1"/>
  <c r="F250" i="10"/>
  <c r="L250" i="10"/>
  <c r="R250" i="10"/>
  <c r="X250" i="10"/>
  <c r="E253" i="10"/>
  <c r="K253" i="10"/>
  <c r="K251" i="10" s="1"/>
  <c r="Q253" i="10"/>
  <c r="Q251" i="10" s="1"/>
  <c r="W253" i="10"/>
  <c r="E255" i="10"/>
  <c r="K255" i="10"/>
  <c r="Q255" i="10"/>
  <c r="W255" i="10"/>
  <c r="D258" i="10"/>
  <c r="D256" i="10" s="1"/>
  <c r="J258" i="10"/>
  <c r="P258" i="10"/>
  <c r="P256" i="10" s="1"/>
  <c r="V258" i="10"/>
  <c r="D260" i="10"/>
  <c r="J260" i="10"/>
  <c r="P260" i="10"/>
  <c r="V260" i="10"/>
  <c r="I263" i="10"/>
  <c r="I261" i="10" s="1"/>
  <c r="O263" i="10"/>
  <c r="U263" i="10"/>
  <c r="AA263" i="10"/>
  <c r="AA261" i="10" s="1"/>
  <c r="I265" i="10"/>
  <c r="O265" i="10"/>
  <c r="U265" i="10"/>
  <c r="AA265" i="10"/>
  <c r="H268" i="10"/>
  <c r="N268" i="10"/>
  <c r="N266" i="10" s="1"/>
  <c r="T268" i="10"/>
  <c r="T266" i="10" s="1"/>
  <c r="Z268" i="10"/>
  <c r="H270" i="10"/>
  <c r="N270" i="10"/>
  <c r="T270" i="10"/>
  <c r="Z270" i="10"/>
  <c r="G273" i="10"/>
  <c r="G271" i="10" s="1"/>
  <c r="M273" i="10"/>
  <c r="S273" i="10"/>
  <c r="S271" i="10" s="1"/>
  <c r="Y273" i="10"/>
  <c r="G275" i="10"/>
  <c r="M275" i="10"/>
  <c r="S275" i="10"/>
  <c r="Y275" i="10"/>
  <c r="F278" i="10"/>
  <c r="F276" i="10" s="1"/>
  <c r="L278" i="10"/>
  <c r="R278" i="10"/>
  <c r="X278" i="10"/>
  <c r="X276" i="10" s="1"/>
  <c r="F280" i="10"/>
  <c r="L280" i="10"/>
  <c r="R280" i="10"/>
  <c r="X280" i="10"/>
  <c r="E283" i="10"/>
  <c r="K283" i="10"/>
  <c r="K281" i="10" s="1"/>
  <c r="Q283" i="10"/>
  <c r="Q281" i="10" s="1"/>
  <c r="W283" i="10"/>
  <c r="E285" i="10"/>
  <c r="K285" i="10"/>
  <c r="Q285" i="10"/>
  <c r="W285" i="10"/>
  <c r="D288" i="10"/>
  <c r="D286" i="10" s="1"/>
  <c r="J288" i="10"/>
  <c r="P288" i="10"/>
  <c r="P286" i="10" s="1"/>
  <c r="V288" i="10"/>
  <c r="D290" i="10"/>
  <c r="J290" i="10"/>
  <c r="P290" i="10"/>
  <c r="V290" i="10"/>
  <c r="I293" i="10"/>
  <c r="I291" i="10" s="1"/>
  <c r="O293" i="10"/>
  <c r="U293" i="10"/>
  <c r="AA293" i="10"/>
  <c r="AA291" i="10" s="1"/>
  <c r="I295" i="10"/>
  <c r="O295" i="10"/>
  <c r="U295" i="10"/>
  <c r="AA295" i="10"/>
  <c r="H298" i="10"/>
  <c r="N298" i="10"/>
  <c r="N296" i="10" s="1"/>
  <c r="T298" i="10"/>
  <c r="T296" i="10" s="1"/>
  <c r="Z298" i="10"/>
  <c r="H300" i="10"/>
  <c r="N300" i="10"/>
  <c r="T300" i="10"/>
  <c r="Z300" i="10"/>
  <c r="G303" i="10"/>
  <c r="G301" i="10" s="1"/>
  <c r="M303" i="10"/>
  <c r="S303" i="10"/>
  <c r="S301" i="10" s="1"/>
  <c r="Y303" i="10"/>
  <c r="G305" i="10"/>
  <c r="M305" i="10"/>
  <c r="S305" i="10"/>
  <c r="Y305" i="10"/>
  <c r="I308" i="10"/>
  <c r="I306" i="10" s="1"/>
  <c r="P308" i="10"/>
  <c r="W308" i="10"/>
  <c r="F310" i="10"/>
  <c r="N310" i="10"/>
  <c r="U310" i="10"/>
  <c r="H313" i="10"/>
  <c r="H311" i="10" s="1"/>
  <c r="O313" i="10"/>
  <c r="V313" i="10"/>
  <c r="E315" i="10"/>
  <c r="M315" i="10"/>
  <c r="T315" i="10"/>
  <c r="AA315" i="10"/>
  <c r="J318" i="10"/>
  <c r="J316" i="10" s="1"/>
  <c r="Z318" i="10"/>
  <c r="T320" i="10"/>
  <c r="O634" i="11"/>
  <c r="I501" i="9"/>
  <c r="I499" i="9" s="1"/>
  <c r="O501" i="9"/>
  <c r="U501" i="9"/>
  <c r="U499" i="9" s="1"/>
  <c r="AA501" i="9"/>
  <c r="AA499" i="9" s="1"/>
  <c r="H506" i="9"/>
  <c r="H504" i="9" s="1"/>
  <c r="N506" i="9"/>
  <c r="N504" i="9" s="1"/>
  <c r="T506" i="9"/>
  <c r="T504" i="9" s="1"/>
  <c r="Z506" i="9"/>
  <c r="G511" i="9"/>
  <c r="G509" i="9" s="1"/>
  <c r="M511" i="9"/>
  <c r="M509" i="9" s="1"/>
  <c r="S511" i="9"/>
  <c r="S509" i="9" s="1"/>
  <c r="Y511" i="9"/>
  <c r="Y509" i="9" s="1"/>
  <c r="F516" i="9"/>
  <c r="F514" i="9" s="1"/>
  <c r="L516" i="9"/>
  <c r="R516" i="9"/>
  <c r="R514" i="9" s="1"/>
  <c r="X516" i="9"/>
  <c r="X514" i="9" s="1"/>
  <c r="E521" i="9"/>
  <c r="E519" i="9" s="1"/>
  <c r="K521" i="9"/>
  <c r="K519" i="9" s="1"/>
  <c r="Q521" i="9"/>
  <c r="Q519" i="9" s="1"/>
  <c r="W521" i="9"/>
  <c r="D526" i="9"/>
  <c r="D524" i="9" s="1"/>
  <c r="J526" i="9"/>
  <c r="J524" i="9" s="1"/>
  <c r="P526" i="9"/>
  <c r="P524" i="9" s="1"/>
  <c r="V526" i="9"/>
  <c r="V524" i="9" s="1"/>
  <c r="I531" i="9"/>
  <c r="I529" i="9" s="1"/>
  <c r="O531" i="9"/>
  <c r="U531" i="9"/>
  <c r="U529" i="9" s="1"/>
  <c r="AA531" i="9"/>
  <c r="AA529" i="9" s="1"/>
  <c r="H536" i="9"/>
  <c r="H534" i="9" s="1"/>
  <c r="N536" i="9"/>
  <c r="N534" i="9" s="1"/>
  <c r="T536" i="9"/>
  <c r="T534" i="9" s="1"/>
  <c r="Z536" i="9"/>
  <c r="G541" i="9"/>
  <c r="G539" i="9" s="1"/>
  <c r="M541" i="9"/>
  <c r="M539" i="9" s="1"/>
  <c r="S541" i="9"/>
  <c r="S539" i="9" s="1"/>
  <c r="Y541" i="9"/>
  <c r="Y539" i="9" s="1"/>
  <c r="F546" i="9"/>
  <c r="F544" i="9" s="1"/>
  <c r="L546" i="9"/>
  <c r="R546" i="9"/>
  <c r="R544" i="9" s="1"/>
  <c r="X546" i="9"/>
  <c r="X544" i="9" s="1"/>
  <c r="E551" i="9"/>
  <c r="E549" i="9" s="1"/>
  <c r="K551" i="9"/>
  <c r="K549" i="9" s="1"/>
  <c r="Q551" i="9"/>
  <c r="Q549" i="9" s="1"/>
  <c r="W551" i="9"/>
  <c r="D556" i="9"/>
  <c r="D554" i="9" s="1"/>
  <c r="J556" i="9"/>
  <c r="J554" i="9" s="1"/>
  <c r="P556" i="9"/>
  <c r="P554" i="9" s="1"/>
  <c r="V556" i="9"/>
  <c r="V554" i="9" s="1"/>
  <c r="I561" i="9"/>
  <c r="I559" i="9" s="1"/>
  <c r="O561" i="9"/>
  <c r="U561" i="9"/>
  <c r="U559" i="9" s="1"/>
  <c r="AA561" i="9"/>
  <c r="AA559" i="9" s="1"/>
  <c r="H566" i="9"/>
  <c r="H564" i="9" s="1"/>
  <c r="N566" i="9"/>
  <c r="N564" i="9" s="1"/>
  <c r="T566" i="9"/>
  <c r="T564" i="9" s="1"/>
  <c r="Z566" i="9"/>
  <c r="G571" i="9"/>
  <c r="G569" i="9" s="1"/>
  <c r="M571" i="9"/>
  <c r="M569" i="9" s="1"/>
  <c r="S571" i="9"/>
  <c r="S569" i="9" s="1"/>
  <c r="Y571" i="9"/>
  <c r="Y569" i="9" s="1"/>
  <c r="F576" i="9"/>
  <c r="F574" i="9" s="1"/>
  <c r="L576" i="9"/>
  <c r="R576" i="9"/>
  <c r="R574" i="9" s="1"/>
  <c r="X576" i="9"/>
  <c r="X574" i="9" s="1"/>
  <c r="E581" i="9"/>
  <c r="E579" i="9" s="1"/>
  <c r="K581" i="9"/>
  <c r="K579" i="9" s="1"/>
  <c r="Q581" i="9"/>
  <c r="Q579" i="9" s="1"/>
  <c r="W581" i="9"/>
  <c r="D586" i="9"/>
  <c r="D584" i="9" s="1"/>
  <c r="J586" i="9"/>
  <c r="J584" i="9" s="1"/>
  <c r="P586" i="9"/>
  <c r="P584" i="9" s="1"/>
  <c r="V586" i="9"/>
  <c r="V584" i="9" s="1"/>
  <c r="I591" i="9"/>
  <c r="I589" i="9" s="1"/>
  <c r="O591" i="9"/>
  <c r="U591" i="9"/>
  <c r="U589" i="9" s="1"/>
  <c r="AA591" i="9"/>
  <c r="AA589" i="9" s="1"/>
  <c r="H596" i="9"/>
  <c r="H594" i="9" s="1"/>
  <c r="N596" i="9"/>
  <c r="N594" i="9" s="1"/>
  <c r="T596" i="9"/>
  <c r="T594" i="9" s="1"/>
  <c r="Z596" i="9"/>
  <c r="G601" i="9"/>
  <c r="G599" i="9" s="1"/>
  <c r="M601" i="9"/>
  <c r="M599" i="9" s="1"/>
  <c r="S601" i="9"/>
  <c r="S599" i="9" s="1"/>
  <c r="Y601" i="9"/>
  <c r="Y599" i="9" s="1"/>
  <c r="F606" i="9"/>
  <c r="F604" i="9" s="1"/>
  <c r="L606" i="9"/>
  <c r="R606" i="9"/>
  <c r="R604" i="9" s="1"/>
  <c r="X606" i="9"/>
  <c r="X604" i="9" s="1"/>
  <c r="E611" i="9"/>
  <c r="E609" i="9" s="1"/>
  <c r="K611" i="9"/>
  <c r="K609" i="9" s="1"/>
  <c r="Q611" i="9"/>
  <c r="Q609" i="9" s="1"/>
  <c r="W611" i="9"/>
  <c r="D616" i="9"/>
  <c r="D614" i="9" s="1"/>
  <c r="J616" i="9"/>
  <c r="J614" i="9" s="1"/>
  <c r="P616" i="9"/>
  <c r="P614" i="9" s="1"/>
  <c r="V616" i="9"/>
  <c r="V614" i="9" s="1"/>
  <c r="I621" i="9"/>
  <c r="I619" i="9" s="1"/>
  <c r="O621" i="9"/>
  <c r="U621" i="9"/>
  <c r="U619" i="9" s="1"/>
  <c r="AA621" i="9"/>
  <c r="AA619" i="9" s="1"/>
  <c r="H626" i="9"/>
  <c r="H624" i="9" s="1"/>
  <c r="N626" i="9"/>
  <c r="N624" i="9" s="1"/>
  <c r="T626" i="9"/>
  <c r="T624" i="9" s="1"/>
  <c r="Z626" i="9"/>
  <c r="G631" i="9"/>
  <c r="G629" i="9" s="1"/>
  <c r="M631" i="9"/>
  <c r="M629" i="9" s="1"/>
  <c r="S631" i="9"/>
  <c r="S629" i="9" s="1"/>
  <c r="Y631" i="9"/>
  <c r="Y629" i="9" s="1"/>
  <c r="F636" i="9"/>
  <c r="F634" i="9" s="1"/>
  <c r="L636" i="9"/>
  <c r="R636" i="9"/>
  <c r="R634" i="9" s="1"/>
  <c r="X636" i="9"/>
  <c r="X634" i="9" s="1"/>
  <c r="F9" i="10"/>
  <c r="L9" i="10"/>
  <c r="R9" i="10"/>
  <c r="R7" i="10" s="1"/>
  <c r="X9" i="10"/>
  <c r="F11" i="10"/>
  <c r="L11" i="10"/>
  <c r="R11" i="10"/>
  <c r="X11" i="10"/>
  <c r="E14" i="10"/>
  <c r="E12" i="10" s="1"/>
  <c r="K14" i="10"/>
  <c r="Q14" i="10"/>
  <c r="W14" i="10"/>
  <c r="W12" i="10" s="1"/>
  <c r="E16" i="10"/>
  <c r="K16" i="10"/>
  <c r="Q16" i="10"/>
  <c r="W16" i="10"/>
  <c r="D19" i="10"/>
  <c r="J19" i="10"/>
  <c r="J17" i="10" s="1"/>
  <c r="P19" i="10"/>
  <c r="V19" i="10"/>
  <c r="D21" i="10"/>
  <c r="J21" i="10"/>
  <c r="P21" i="10"/>
  <c r="V21" i="10"/>
  <c r="I24" i="10"/>
  <c r="O24" i="10"/>
  <c r="U24" i="10"/>
  <c r="U22" i="10" s="1"/>
  <c r="AA24" i="10"/>
  <c r="I26" i="10"/>
  <c r="O26" i="10"/>
  <c r="U26" i="10"/>
  <c r="AA26" i="10"/>
  <c r="H29" i="10"/>
  <c r="H27" i="10" s="1"/>
  <c r="N29" i="10"/>
  <c r="T29" i="10"/>
  <c r="Z29" i="10"/>
  <c r="Z27" i="10" s="1"/>
  <c r="H31" i="10"/>
  <c r="N31" i="10"/>
  <c r="T31" i="10"/>
  <c r="Z31" i="10"/>
  <c r="G34" i="10"/>
  <c r="M34" i="10"/>
  <c r="M32" i="10" s="1"/>
  <c r="S34" i="10"/>
  <c r="Y34" i="10"/>
  <c r="G36" i="10"/>
  <c r="M36" i="10"/>
  <c r="S36" i="10"/>
  <c r="Y36" i="10"/>
  <c r="F39" i="10"/>
  <c r="L39" i="10"/>
  <c r="R39" i="10"/>
  <c r="R37" i="10" s="1"/>
  <c r="X39" i="10"/>
  <c r="F41" i="10"/>
  <c r="L41" i="10"/>
  <c r="R41" i="10"/>
  <c r="X41" i="10"/>
  <c r="E44" i="10"/>
  <c r="E42" i="10" s="1"/>
  <c r="K44" i="10"/>
  <c r="Q44" i="10"/>
  <c r="W44" i="10"/>
  <c r="W42" i="10" s="1"/>
  <c r="E46" i="10"/>
  <c r="K46" i="10"/>
  <c r="Q46" i="10"/>
  <c r="W46" i="10"/>
  <c r="D49" i="10"/>
  <c r="J49" i="10"/>
  <c r="J47" i="10" s="1"/>
  <c r="P49" i="10"/>
  <c r="V49" i="10"/>
  <c r="D51" i="10"/>
  <c r="J51" i="10"/>
  <c r="P51" i="10"/>
  <c r="V51" i="10"/>
  <c r="I54" i="10"/>
  <c r="O54" i="10"/>
  <c r="U54" i="10"/>
  <c r="U52" i="10" s="1"/>
  <c r="AA54" i="10"/>
  <c r="I56" i="10"/>
  <c r="O56" i="10"/>
  <c r="U56" i="10"/>
  <c r="AA56" i="10"/>
  <c r="H59" i="10"/>
  <c r="H57" i="10" s="1"/>
  <c r="N59" i="10"/>
  <c r="T59" i="10"/>
  <c r="Z59" i="10"/>
  <c r="Z57" i="10" s="1"/>
  <c r="H61" i="10"/>
  <c r="N61" i="10"/>
  <c r="T61" i="10"/>
  <c r="Z61" i="10"/>
  <c r="G64" i="10"/>
  <c r="M64" i="10"/>
  <c r="M62" i="10" s="1"/>
  <c r="S64" i="10"/>
  <c r="Y64" i="10"/>
  <c r="G66" i="10"/>
  <c r="M66" i="10"/>
  <c r="S66" i="10"/>
  <c r="Y66" i="10"/>
  <c r="F69" i="10"/>
  <c r="L69" i="10"/>
  <c r="R69" i="10"/>
  <c r="R67" i="10" s="1"/>
  <c r="X69" i="10"/>
  <c r="F71" i="10"/>
  <c r="L71" i="10"/>
  <c r="R71" i="10"/>
  <c r="X71" i="10"/>
  <c r="E74" i="10"/>
  <c r="E72" i="10" s="1"/>
  <c r="K74" i="10"/>
  <c r="Q74" i="10"/>
  <c r="W74" i="10"/>
  <c r="W72" i="10" s="1"/>
  <c r="E76" i="10"/>
  <c r="K76" i="10"/>
  <c r="Q76" i="10"/>
  <c r="W76" i="10"/>
  <c r="D79" i="10"/>
  <c r="J79" i="10"/>
  <c r="J77" i="10" s="1"/>
  <c r="P79" i="10"/>
  <c r="V79" i="10"/>
  <c r="D81" i="10"/>
  <c r="J81" i="10"/>
  <c r="P81" i="10"/>
  <c r="V81" i="10"/>
  <c r="I84" i="10"/>
  <c r="O84" i="10"/>
  <c r="U84" i="10"/>
  <c r="U82" i="10" s="1"/>
  <c r="AA84" i="10"/>
  <c r="I86" i="10"/>
  <c r="O86" i="10"/>
  <c r="U86" i="10"/>
  <c r="AA86" i="10"/>
  <c r="H89" i="10"/>
  <c r="H87" i="10" s="1"/>
  <c r="N89" i="10"/>
  <c r="T89" i="10"/>
  <c r="Z89" i="10"/>
  <c r="Z87" i="10" s="1"/>
  <c r="H91" i="10"/>
  <c r="N91" i="10"/>
  <c r="T91" i="10"/>
  <c r="Z91" i="10"/>
  <c r="G94" i="10"/>
  <c r="M94" i="10"/>
  <c r="M92" i="10" s="1"/>
  <c r="S94" i="10"/>
  <c r="Y94" i="10"/>
  <c r="G96" i="10"/>
  <c r="M96" i="10"/>
  <c r="S96" i="10"/>
  <c r="Y96" i="10"/>
  <c r="F99" i="10"/>
  <c r="L99" i="10"/>
  <c r="R99" i="10"/>
  <c r="R97" i="10" s="1"/>
  <c r="X99" i="10"/>
  <c r="F101" i="10"/>
  <c r="L101" i="10"/>
  <c r="R101" i="10"/>
  <c r="X101" i="10"/>
  <c r="E104" i="10"/>
  <c r="E102" i="10" s="1"/>
  <c r="K104" i="10"/>
  <c r="Q104" i="10"/>
  <c r="W104" i="10"/>
  <c r="W102" i="10" s="1"/>
  <c r="E106" i="10"/>
  <c r="K106" i="10"/>
  <c r="Q106" i="10"/>
  <c r="W106" i="10"/>
  <c r="D109" i="10"/>
  <c r="J109" i="10"/>
  <c r="J107" i="10" s="1"/>
  <c r="P109" i="10"/>
  <c r="V109" i="10"/>
  <c r="D111" i="10"/>
  <c r="J111" i="10"/>
  <c r="P111" i="10"/>
  <c r="V111" i="10"/>
  <c r="I114" i="10"/>
  <c r="O114" i="10"/>
  <c r="U114" i="10"/>
  <c r="U112" i="10" s="1"/>
  <c r="AA114" i="10"/>
  <c r="I116" i="10"/>
  <c r="O116" i="10"/>
  <c r="U116" i="10"/>
  <c r="AA116" i="10"/>
  <c r="H119" i="10"/>
  <c r="H117" i="10" s="1"/>
  <c r="N119" i="10"/>
  <c r="T119" i="10"/>
  <c r="Z119" i="10"/>
  <c r="Z117" i="10" s="1"/>
  <c r="H121" i="10"/>
  <c r="N121" i="10"/>
  <c r="T121" i="10"/>
  <c r="Z121" i="10"/>
  <c r="G124" i="10"/>
  <c r="M124" i="10"/>
  <c r="M122" i="10" s="1"/>
  <c r="S124" i="10"/>
  <c r="Y124" i="10"/>
  <c r="G126" i="10"/>
  <c r="M126" i="10"/>
  <c r="S126" i="10"/>
  <c r="Y126" i="10"/>
  <c r="F129" i="10"/>
  <c r="L129" i="10"/>
  <c r="R129" i="10"/>
  <c r="R127" i="10" s="1"/>
  <c r="X129" i="10"/>
  <c r="F131" i="10"/>
  <c r="L131" i="10"/>
  <c r="R131" i="10"/>
  <c r="X131" i="10"/>
  <c r="E134" i="10"/>
  <c r="E132" i="10" s="1"/>
  <c r="K134" i="10"/>
  <c r="Q134" i="10"/>
  <c r="W134" i="10"/>
  <c r="W132" i="10" s="1"/>
  <c r="E136" i="10"/>
  <c r="K136" i="10"/>
  <c r="Q136" i="10"/>
  <c r="W136" i="10"/>
  <c r="D139" i="10"/>
  <c r="J139" i="10"/>
  <c r="J137" i="10" s="1"/>
  <c r="P139" i="10"/>
  <c r="V139" i="10"/>
  <c r="D141" i="10"/>
  <c r="J141" i="10"/>
  <c r="P141" i="10"/>
  <c r="V141" i="10"/>
  <c r="I144" i="10"/>
  <c r="O144" i="10"/>
  <c r="U144" i="10"/>
  <c r="U142" i="10" s="1"/>
  <c r="AA144" i="10"/>
  <c r="I146" i="10"/>
  <c r="O146" i="10"/>
  <c r="U146" i="10"/>
  <c r="AA146" i="10"/>
  <c r="H149" i="10"/>
  <c r="H147" i="10" s="1"/>
  <c r="N149" i="10"/>
  <c r="T149" i="10"/>
  <c r="Z149" i="10"/>
  <c r="Z147" i="10" s="1"/>
  <c r="H151" i="10"/>
  <c r="N151" i="10"/>
  <c r="T151" i="10"/>
  <c r="Z151" i="10"/>
  <c r="G154" i="10"/>
  <c r="M154" i="10"/>
  <c r="M152" i="10" s="1"/>
  <c r="S154" i="10"/>
  <c r="Y154" i="10"/>
  <c r="G156" i="10"/>
  <c r="M156" i="10"/>
  <c r="S156" i="10"/>
  <c r="Y156" i="10"/>
  <c r="F159" i="10"/>
  <c r="L159" i="10"/>
  <c r="R159" i="10"/>
  <c r="R157" i="10" s="1"/>
  <c r="X159" i="10"/>
  <c r="F161" i="10"/>
  <c r="L161" i="10"/>
  <c r="R161" i="10"/>
  <c r="X161" i="10"/>
  <c r="E168" i="10"/>
  <c r="E166" i="10" s="1"/>
  <c r="K168" i="10"/>
  <c r="Q168" i="10"/>
  <c r="W168" i="10"/>
  <c r="W166" i="10" s="1"/>
  <c r="E170" i="10"/>
  <c r="K170" i="10"/>
  <c r="Q170" i="10"/>
  <c r="W170" i="10"/>
  <c r="D173" i="10"/>
  <c r="J173" i="10"/>
  <c r="J171" i="10" s="1"/>
  <c r="P173" i="10"/>
  <c r="V173" i="10"/>
  <c r="D175" i="10"/>
  <c r="J175" i="10"/>
  <c r="P175" i="10"/>
  <c r="V175" i="10"/>
  <c r="I178" i="10"/>
  <c r="O178" i="10"/>
  <c r="U178" i="10"/>
  <c r="U176" i="10" s="1"/>
  <c r="AA178" i="10"/>
  <c r="I180" i="10"/>
  <c r="O180" i="10"/>
  <c r="U180" i="10"/>
  <c r="AA180" i="10"/>
  <c r="H183" i="10"/>
  <c r="H181" i="10" s="1"/>
  <c r="N183" i="10"/>
  <c r="T183" i="10"/>
  <c r="Z183" i="10"/>
  <c r="Z181" i="10" s="1"/>
  <c r="H185" i="10"/>
  <c r="N185" i="10"/>
  <c r="T185" i="10"/>
  <c r="Z185" i="10"/>
  <c r="G188" i="10"/>
  <c r="M188" i="10"/>
  <c r="M186" i="10" s="1"/>
  <c r="S188" i="10"/>
  <c r="Y188" i="10"/>
  <c r="G190" i="10"/>
  <c r="M190" i="10"/>
  <c r="S190" i="10"/>
  <c r="Y190" i="10"/>
  <c r="F193" i="10"/>
  <c r="L193" i="10"/>
  <c r="R193" i="10"/>
  <c r="R191" i="10" s="1"/>
  <c r="X193" i="10"/>
  <c r="F195" i="10"/>
  <c r="L195" i="10"/>
  <c r="R195" i="10"/>
  <c r="X195" i="10"/>
  <c r="E198" i="10"/>
  <c r="E196" i="10" s="1"/>
  <c r="K198" i="10"/>
  <c r="Q198" i="10"/>
  <c r="W198" i="10"/>
  <c r="W196" i="10" s="1"/>
  <c r="E200" i="10"/>
  <c r="K200" i="10"/>
  <c r="Q200" i="10"/>
  <c r="W200" i="10"/>
  <c r="D203" i="10"/>
  <c r="J203" i="10"/>
  <c r="J201" i="10" s="1"/>
  <c r="P203" i="10"/>
  <c r="V203" i="10"/>
  <c r="D205" i="10"/>
  <c r="J205" i="10"/>
  <c r="P205" i="10"/>
  <c r="V205" i="10"/>
  <c r="I208" i="10"/>
  <c r="O208" i="10"/>
  <c r="U208" i="10"/>
  <c r="U206" i="10" s="1"/>
  <c r="AA208" i="10"/>
  <c r="I210" i="10"/>
  <c r="O210" i="10"/>
  <c r="U210" i="10"/>
  <c r="AA210" i="10"/>
  <c r="H213" i="10"/>
  <c r="H211" i="10" s="1"/>
  <c r="N213" i="10"/>
  <c r="T213" i="10"/>
  <c r="Z213" i="10"/>
  <c r="Z211" i="10" s="1"/>
  <c r="H215" i="10"/>
  <c r="N215" i="10"/>
  <c r="T215" i="10"/>
  <c r="Z215" i="10"/>
  <c r="G218" i="10"/>
  <c r="M218" i="10"/>
  <c r="M216" i="10" s="1"/>
  <c r="S218" i="10"/>
  <c r="Y218" i="10"/>
  <c r="G220" i="10"/>
  <c r="M220" i="10"/>
  <c r="S220" i="10"/>
  <c r="Y220" i="10"/>
  <c r="F223" i="10"/>
  <c r="L223" i="10"/>
  <c r="R223" i="10"/>
  <c r="R221" i="10" s="1"/>
  <c r="X223" i="10"/>
  <c r="F225" i="10"/>
  <c r="L225" i="10"/>
  <c r="R225" i="10"/>
  <c r="X225" i="10"/>
  <c r="E228" i="10"/>
  <c r="E226" i="10" s="1"/>
  <c r="K228" i="10"/>
  <c r="Q228" i="10"/>
  <c r="W228" i="10"/>
  <c r="W226" i="10" s="1"/>
  <c r="E230" i="10"/>
  <c r="K230" i="10"/>
  <c r="Q230" i="10"/>
  <c r="W230" i="10"/>
  <c r="D233" i="10"/>
  <c r="J233" i="10"/>
  <c r="J231" i="10" s="1"/>
  <c r="P233" i="10"/>
  <c r="V233" i="10"/>
  <c r="D235" i="10"/>
  <c r="J235" i="10"/>
  <c r="P235" i="10"/>
  <c r="V235" i="10"/>
  <c r="I238" i="10"/>
  <c r="O238" i="10"/>
  <c r="U238" i="10"/>
  <c r="U236" i="10" s="1"/>
  <c r="AA238" i="10"/>
  <c r="I240" i="10"/>
  <c r="O240" i="10"/>
  <c r="U240" i="10"/>
  <c r="AA240" i="10"/>
  <c r="H243" i="10"/>
  <c r="H241" i="10" s="1"/>
  <c r="N243" i="10"/>
  <c r="T243" i="10"/>
  <c r="Z243" i="10"/>
  <c r="Z241" i="10" s="1"/>
  <c r="H245" i="10"/>
  <c r="N245" i="10"/>
  <c r="T245" i="10"/>
  <c r="Z245" i="10"/>
  <c r="G248" i="10"/>
  <c r="M248" i="10"/>
  <c r="M246" i="10" s="1"/>
  <c r="S248" i="10"/>
  <c r="Y248" i="10"/>
  <c r="G250" i="10"/>
  <c r="M250" i="10"/>
  <c r="S250" i="10"/>
  <c r="Y250" i="10"/>
  <c r="F253" i="10"/>
  <c r="L253" i="10"/>
  <c r="R253" i="10"/>
  <c r="R251" i="10" s="1"/>
  <c r="X253" i="10"/>
  <c r="F255" i="10"/>
  <c r="L255" i="10"/>
  <c r="R255" i="10"/>
  <c r="X255" i="10"/>
  <c r="E258" i="10"/>
  <c r="E256" i="10" s="1"/>
  <c r="K258" i="10"/>
  <c r="Q258" i="10"/>
  <c r="W258" i="10"/>
  <c r="W256" i="10" s="1"/>
  <c r="E260" i="10"/>
  <c r="K260" i="10"/>
  <c r="Q260" i="10"/>
  <c r="W260" i="10"/>
  <c r="D263" i="10"/>
  <c r="J263" i="10"/>
  <c r="J261" i="10" s="1"/>
  <c r="P263" i="10"/>
  <c r="V263" i="10"/>
  <c r="D265" i="10"/>
  <c r="J265" i="10"/>
  <c r="P265" i="10"/>
  <c r="V265" i="10"/>
  <c r="I268" i="10"/>
  <c r="O268" i="10"/>
  <c r="U268" i="10"/>
  <c r="U266" i="10" s="1"/>
  <c r="AA268" i="10"/>
  <c r="I270" i="10"/>
  <c r="O270" i="10"/>
  <c r="U270" i="10"/>
  <c r="AA270" i="10"/>
  <c r="H273" i="10"/>
  <c r="H271" i="10" s="1"/>
  <c r="N273" i="10"/>
  <c r="T273" i="10"/>
  <c r="Z273" i="10"/>
  <c r="Z271" i="10" s="1"/>
  <c r="H275" i="10"/>
  <c r="N275" i="10"/>
  <c r="T275" i="10"/>
  <c r="Z275" i="10"/>
  <c r="G278" i="10"/>
  <c r="M278" i="10"/>
  <c r="M276" i="10" s="1"/>
  <c r="S278" i="10"/>
  <c r="Y278" i="10"/>
  <c r="G280" i="10"/>
  <c r="M280" i="10"/>
  <c r="S280" i="10"/>
  <c r="Y280" i="10"/>
  <c r="F283" i="10"/>
  <c r="L283" i="10"/>
  <c r="R283" i="10"/>
  <c r="R281" i="10" s="1"/>
  <c r="X283" i="10"/>
  <c r="F285" i="10"/>
  <c r="L285" i="10"/>
  <c r="R285" i="10"/>
  <c r="X285" i="10"/>
  <c r="E288" i="10"/>
  <c r="E286" i="10" s="1"/>
  <c r="K288" i="10"/>
  <c r="Q288" i="10"/>
  <c r="W288" i="10"/>
  <c r="W286" i="10" s="1"/>
  <c r="E290" i="10"/>
  <c r="K290" i="10"/>
  <c r="Q290" i="10"/>
  <c r="W290" i="10"/>
  <c r="D293" i="10"/>
  <c r="J293" i="10"/>
  <c r="J291" i="10" s="1"/>
  <c r="P293" i="10"/>
  <c r="V293" i="10"/>
  <c r="D295" i="10"/>
  <c r="J295" i="10"/>
  <c r="P295" i="10"/>
  <c r="V295" i="10"/>
  <c r="I298" i="10"/>
  <c r="O298" i="10"/>
  <c r="U298" i="10"/>
  <c r="U296" i="10" s="1"/>
  <c r="AA298" i="10"/>
  <c r="I300" i="10"/>
  <c r="O300" i="10"/>
  <c r="U300" i="10"/>
  <c r="AA300" i="10"/>
  <c r="H303" i="10"/>
  <c r="H301" i="10" s="1"/>
  <c r="N303" i="10"/>
  <c r="T303" i="10"/>
  <c r="Z303" i="10"/>
  <c r="Z301" i="10" s="1"/>
  <c r="H305" i="10"/>
  <c r="N305" i="10"/>
  <c r="T305" i="10"/>
  <c r="Z305" i="10"/>
  <c r="J308" i="10"/>
  <c r="J306" i="10" s="1"/>
  <c r="Q308" i="10"/>
  <c r="Q306" i="10" s="1"/>
  <c r="X308" i="10"/>
  <c r="X306" i="10" s="1"/>
  <c r="H310" i="10"/>
  <c r="O310" i="10"/>
  <c r="V310" i="10"/>
  <c r="I313" i="10"/>
  <c r="I311" i="10" s="1"/>
  <c r="P313" i="10"/>
  <c r="P311" i="10" s="1"/>
  <c r="W313" i="10"/>
  <c r="W311" i="10" s="1"/>
  <c r="G315" i="10"/>
  <c r="N315" i="10"/>
  <c r="U315" i="10"/>
  <c r="M318" i="10"/>
  <c r="M316" i="10" s="1"/>
  <c r="G320" i="10"/>
  <c r="Y320" i="10"/>
  <c r="Y316" i="10" s="1"/>
  <c r="F521" i="9"/>
  <c r="F519" i="9" s="1"/>
  <c r="L521" i="9"/>
  <c r="L519" i="9" s="1"/>
  <c r="R521" i="9"/>
  <c r="R519" i="9" s="1"/>
  <c r="X521" i="9"/>
  <c r="X519" i="9" s="1"/>
  <c r="E526" i="9"/>
  <c r="E524" i="9" s="1"/>
  <c r="K526" i="9"/>
  <c r="K524" i="9" s="1"/>
  <c r="Q526" i="9"/>
  <c r="Q524" i="9" s="1"/>
  <c r="W526" i="9"/>
  <c r="W524" i="9" s="1"/>
  <c r="D531" i="9"/>
  <c r="D529" i="9" s="1"/>
  <c r="J531" i="9"/>
  <c r="J529" i="9" s="1"/>
  <c r="P531" i="9"/>
  <c r="P529" i="9" s="1"/>
  <c r="V531" i="9"/>
  <c r="V529" i="9" s="1"/>
  <c r="I536" i="9"/>
  <c r="I534" i="9" s="1"/>
  <c r="O536" i="9"/>
  <c r="O534" i="9" s="1"/>
  <c r="U536" i="9"/>
  <c r="U534" i="9" s="1"/>
  <c r="AA536" i="9"/>
  <c r="AA534" i="9" s="1"/>
  <c r="H541" i="9"/>
  <c r="H539" i="9" s="1"/>
  <c r="N541" i="9"/>
  <c r="N539" i="9" s="1"/>
  <c r="T541" i="9"/>
  <c r="T539" i="9" s="1"/>
  <c r="Z541" i="9"/>
  <c r="Z539" i="9" s="1"/>
  <c r="G546" i="9"/>
  <c r="G544" i="9" s="1"/>
  <c r="M546" i="9"/>
  <c r="M544" i="9" s="1"/>
  <c r="S546" i="9"/>
  <c r="S544" i="9" s="1"/>
  <c r="Y546" i="9"/>
  <c r="Y544" i="9" s="1"/>
  <c r="F551" i="9"/>
  <c r="F549" i="9" s="1"/>
  <c r="L551" i="9"/>
  <c r="L549" i="9" s="1"/>
  <c r="R551" i="9"/>
  <c r="R549" i="9" s="1"/>
  <c r="X551" i="9"/>
  <c r="X549" i="9" s="1"/>
  <c r="E556" i="9"/>
  <c r="E554" i="9" s="1"/>
  <c r="K556" i="9"/>
  <c r="K554" i="9" s="1"/>
  <c r="Q556" i="9"/>
  <c r="Q554" i="9" s="1"/>
  <c r="W556" i="9"/>
  <c r="W554" i="9" s="1"/>
  <c r="D561" i="9"/>
  <c r="D559" i="9" s="1"/>
  <c r="J561" i="9"/>
  <c r="J559" i="9" s="1"/>
  <c r="P561" i="9"/>
  <c r="P559" i="9" s="1"/>
  <c r="V561" i="9"/>
  <c r="V559" i="9" s="1"/>
  <c r="I566" i="9"/>
  <c r="I564" i="9" s="1"/>
  <c r="O566" i="9"/>
  <c r="O564" i="9" s="1"/>
  <c r="U566" i="9"/>
  <c r="U564" i="9" s="1"/>
  <c r="AA566" i="9"/>
  <c r="AA564" i="9" s="1"/>
  <c r="H571" i="9"/>
  <c r="H569" i="9" s="1"/>
  <c r="N571" i="9"/>
  <c r="N569" i="9" s="1"/>
  <c r="T571" i="9"/>
  <c r="T569" i="9" s="1"/>
  <c r="Z571" i="9"/>
  <c r="Z569" i="9" s="1"/>
  <c r="G576" i="9"/>
  <c r="G574" i="9" s="1"/>
  <c r="M576" i="9"/>
  <c r="M574" i="9" s="1"/>
  <c r="S576" i="9"/>
  <c r="S574" i="9" s="1"/>
  <c r="Y576" i="9"/>
  <c r="Y574" i="9" s="1"/>
  <c r="F581" i="9"/>
  <c r="F579" i="9" s="1"/>
  <c r="L581" i="9"/>
  <c r="L579" i="9" s="1"/>
  <c r="R581" i="9"/>
  <c r="R579" i="9" s="1"/>
  <c r="X581" i="9"/>
  <c r="X579" i="9" s="1"/>
  <c r="E586" i="9"/>
  <c r="E584" i="9" s="1"/>
  <c r="K586" i="9"/>
  <c r="K584" i="9" s="1"/>
  <c r="Q586" i="9"/>
  <c r="Q584" i="9" s="1"/>
  <c r="W586" i="9"/>
  <c r="W584" i="9" s="1"/>
  <c r="D591" i="9"/>
  <c r="D589" i="9" s="1"/>
  <c r="J591" i="9"/>
  <c r="J589" i="9" s="1"/>
  <c r="P591" i="9"/>
  <c r="P589" i="9" s="1"/>
  <c r="V591" i="9"/>
  <c r="V589" i="9" s="1"/>
  <c r="I596" i="9"/>
  <c r="I594" i="9" s="1"/>
  <c r="O596" i="9"/>
  <c r="O594" i="9" s="1"/>
  <c r="U596" i="9"/>
  <c r="U594" i="9" s="1"/>
  <c r="AA596" i="9"/>
  <c r="AA594" i="9" s="1"/>
  <c r="H601" i="9"/>
  <c r="H599" i="9" s="1"/>
  <c r="N601" i="9"/>
  <c r="N599" i="9" s="1"/>
  <c r="T601" i="9"/>
  <c r="T599" i="9" s="1"/>
  <c r="Z601" i="9"/>
  <c r="Z599" i="9" s="1"/>
  <c r="G606" i="9"/>
  <c r="G604" i="9" s="1"/>
  <c r="M606" i="9"/>
  <c r="M604" i="9" s="1"/>
  <c r="S606" i="9"/>
  <c r="S604" i="9" s="1"/>
  <c r="Y606" i="9"/>
  <c r="Y604" i="9" s="1"/>
  <c r="F611" i="9"/>
  <c r="F609" i="9" s="1"/>
  <c r="L611" i="9"/>
  <c r="L609" i="9" s="1"/>
  <c r="R611" i="9"/>
  <c r="R609" i="9" s="1"/>
  <c r="X611" i="9"/>
  <c r="X609" i="9" s="1"/>
  <c r="E616" i="9"/>
  <c r="E614" i="9" s="1"/>
  <c r="K616" i="9"/>
  <c r="K614" i="9" s="1"/>
  <c r="Q616" i="9"/>
  <c r="Q614" i="9" s="1"/>
  <c r="W616" i="9"/>
  <c r="W614" i="9" s="1"/>
  <c r="D621" i="9"/>
  <c r="D619" i="9" s="1"/>
  <c r="J621" i="9"/>
  <c r="J619" i="9" s="1"/>
  <c r="P621" i="9"/>
  <c r="P619" i="9" s="1"/>
  <c r="V621" i="9"/>
  <c r="V619" i="9" s="1"/>
  <c r="I626" i="9"/>
  <c r="I624" i="9" s="1"/>
  <c r="O626" i="9"/>
  <c r="O624" i="9" s="1"/>
  <c r="U626" i="9"/>
  <c r="U624" i="9" s="1"/>
  <c r="AA626" i="9"/>
  <c r="AA624" i="9" s="1"/>
  <c r="H631" i="9"/>
  <c r="H629" i="9" s="1"/>
  <c r="N631" i="9"/>
  <c r="N629" i="9" s="1"/>
  <c r="T631" i="9"/>
  <c r="T629" i="9" s="1"/>
  <c r="Z631" i="9"/>
  <c r="Z629" i="9" s="1"/>
  <c r="G636" i="9"/>
  <c r="G634" i="9" s="1"/>
  <c r="M636" i="9"/>
  <c r="M634" i="9" s="1"/>
  <c r="S636" i="9"/>
  <c r="S634" i="9" s="1"/>
  <c r="H34" i="10"/>
  <c r="H32" i="10" s="1"/>
  <c r="N34" i="10"/>
  <c r="N32" i="10" s="1"/>
  <c r="T34" i="10"/>
  <c r="T32" i="10" s="1"/>
  <c r="Z34" i="10"/>
  <c r="Z32" i="10" s="1"/>
  <c r="G39" i="10"/>
  <c r="M39" i="10"/>
  <c r="S39" i="10"/>
  <c r="Y39" i="10"/>
  <c r="G41" i="10"/>
  <c r="M41" i="10"/>
  <c r="S41" i="10"/>
  <c r="Y41" i="10"/>
  <c r="F44" i="10"/>
  <c r="L44" i="10"/>
  <c r="R44" i="10"/>
  <c r="R42" i="10" s="1"/>
  <c r="X44" i="10"/>
  <c r="F46" i="10"/>
  <c r="L46" i="10"/>
  <c r="R46" i="10"/>
  <c r="X46" i="10"/>
  <c r="E49" i="10"/>
  <c r="E47" i="10" s="1"/>
  <c r="K49" i="10"/>
  <c r="Q49" i="10"/>
  <c r="W49" i="10"/>
  <c r="E51" i="10"/>
  <c r="K51" i="10"/>
  <c r="Q51" i="10"/>
  <c r="W51" i="10"/>
  <c r="D54" i="10"/>
  <c r="J54" i="10"/>
  <c r="P54" i="10"/>
  <c r="V54" i="10"/>
  <c r="D56" i="10"/>
  <c r="J56" i="10"/>
  <c r="P56" i="10"/>
  <c r="V56" i="10"/>
  <c r="I59" i="10"/>
  <c r="O59" i="10"/>
  <c r="U59" i="10"/>
  <c r="U57" i="10" s="1"/>
  <c r="AA59" i="10"/>
  <c r="I61" i="10"/>
  <c r="O61" i="10"/>
  <c r="U61" i="10"/>
  <c r="AA61" i="10"/>
  <c r="H64" i="10"/>
  <c r="H62" i="10" s="1"/>
  <c r="N64" i="10"/>
  <c r="T64" i="10"/>
  <c r="Z64" i="10"/>
  <c r="H66" i="10"/>
  <c r="N66" i="10"/>
  <c r="T66" i="10"/>
  <c r="Z66" i="10"/>
  <c r="G69" i="10"/>
  <c r="M69" i="10"/>
  <c r="S69" i="10"/>
  <c r="Y69" i="10"/>
  <c r="G71" i="10"/>
  <c r="M71" i="10"/>
  <c r="S71" i="10"/>
  <c r="Y71" i="10"/>
  <c r="F74" i="10"/>
  <c r="L74" i="10"/>
  <c r="R74" i="10"/>
  <c r="R72" i="10" s="1"/>
  <c r="X74" i="10"/>
  <c r="F76" i="10"/>
  <c r="L76" i="10"/>
  <c r="R76" i="10"/>
  <c r="X76" i="10"/>
  <c r="E79" i="10"/>
  <c r="E77" i="10" s="1"/>
  <c r="K79" i="10"/>
  <c r="Q79" i="10"/>
  <c r="W79" i="10"/>
  <c r="E81" i="10"/>
  <c r="K81" i="10"/>
  <c r="Q81" i="10"/>
  <c r="W81" i="10"/>
  <c r="D84" i="10"/>
  <c r="J84" i="10"/>
  <c r="P84" i="10"/>
  <c r="V84" i="10"/>
  <c r="D86" i="10"/>
  <c r="J86" i="10"/>
  <c r="P86" i="10"/>
  <c r="V86" i="10"/>
  <c r="I89" i="10"/>
  <c r="O89" i="10"/>
  <c r="U89" i="10"/>
  <c r="U87" i="10" s="1"/>
  <c r="AA89" i="10"/>
  <c r="I91" i="10"/>
  <c r="O91" i="10"/>
  <c r="U91" i="10"/>
  <c r="AA91" i="10"/>
  <c r="H94" i="10"/>
  <c r="H92" i="10" s="1"/>
  <c r="N94" i="10"/>
  <c r="T94" i="10"/>
  <c r="Z94" i="10"/>
  <c r="H96" i="10"/>
  <c r="N96" i="10"/>
  <c r="T96" i="10"/>
  <c r="Z96" i="10"/>
  <c r="G99" i="10"/>
  <c r="M99" i="10"/>
  <c r="S99" i="10"/>
  <c r="Y99" i="10"/>
  <c r="G101" i="10"/>
  <c r="M101" i="10"/>
  <c r="S101" i="10"/>
  <c r="Y101" i="10"/>
  <c r="F104" i="10"/>
  <c r="L104" i="10"/>
  <c r="R104" i="10"/>
  <c r="R102" i="10" s="1"/>
  <c r="X104" i="10"/>
  <c r="F106" i="10"/>
  <c r="L106" i="10"/>
  <c r="R106" i="10"/>
  <c r="X106" i="10"/>
  <c r="E109" i="10"/>
  <c r="E107" i="10" s="1"/>
  <c r="K109" i="10"/>
  <c r="Q109" i="10"/>
  <c r="W109" i="10"/>
  <c r="E111" i="10"/>
  <c r="K111" i="10"/>
  <c r="Q111" i="10"/>
  <c r="W111" i="10"/>
  <c r="D114" i="10"/>
  <c r="J114" i="10"/>
  <c r="P114" i="10"/>
  <c r="V114" i="10"/>
  <c r="D116" i="10"/>
  <c r="J116" i="10"/>
  <c r="P116" i="10"/>
  <c r="V116" i="10"/>
  <c r="I119" i="10"/>
  <c r="O119" i="10"/>
  <c r="U119" i="10"/>
  <c r="U117" i="10" s="1"/>
  <c r="AA119" i="10"/>
  <c r="I121" i="10"/>
  <c r="O121" i="10"/>
  <c r="U121" i="10"/>
  <c r="AA121" i="10"/>
  <c r="H124" i="10"/>
  <c r="H122" i="10" s="1"/>
  <c r="N124" i="10"/>
  <c r="T124" i="10"/>
  <c r="Z124" i="10"/>
  <c r="H126" i="10"/>
  <c r="N126" i="10"/>
  <c r="T126" i="10"/>
  <c r="Z126" i="10"/>
  <c r="G129" i="10"/>
  <c r="M129" i="10"/>
  <c r="S129" i="10"/>
  <c r="Y129" i="10"/>
  <c r="G131" i="10"/>
  <c r="M131" i="10"/>
  <c r="S131" i="10"/>
  <c r="Y131" i="10"/>
  <c r="F134" i="10"/>
  <c r="L134" i="10"/>
  <c r="R134" i="10"/>
  <c r="R132" i="10" s="1"/>
  <c r="X134" i="10"/>
  <c r="F136" i="10"/>
  <c r="L136" i="10"/>
  <c r="R136" i="10"/>
  <c r="X136" i="10"/>
  <c r="E139" i="10"/>
  <c r="E137" i="10" s="1"/>
  <c r="K139" i="10"/>
  <c r="Q139" i="10"/>
  <c r="W139" i="10"/>
  <c r="E141" i="10"/>
  <c r="K141" i="10"/>
  <c r="Q141" i="10"/>
  <c r="W141" i="10"/>
  <c r="D144" i="10"/>
  <c r="J144" i="10"/>
  <c r="P144" i="10"/>
  <c r="V144" i="10"/>
  <c r="D146" i="10"/>
  <c r="J146" i="10"/>
  <c r="P146" i="10"/>
  <c r="V146" i="10"/>
  <c r="I149" i="10"/>
  <c r="O149" i="10"/>
  <c r="U149" i="10"/>
  <c r="U147" i="10" s="1"/>
  <c r="AA149" i="10"/>
  <c r="I151" i="10"/>
  <c r="O151" i="10"/>
  <c r="U151" i="10"/>
  <c r="AA151" i="10"/>
  <c r="H154" i="10"/>
  <c r="H152" i="10" s="1"/>
  <c r="N154" i="10"/>
  <c r="T154" i="10"/>
  <c r="Z154" i="10"/>
  <c r="H156" i="10"/>
  <c r="N156" i="10"/>
  <c r="T156" i="10"/>
  <c r="Z156" i="10"/>
  <c r="G159" i="10"/>
  <c r="M159" i="10"/>
  <c r="S159" i="10"/>
  <c r="G161" i="10"/>
  <c r="M161" i="10"/>
  <c r="S161" i="10"/>
  <c r="Y161" i="10"/>
  <c r="Y157" i="10" s="1"/>
  <c r="F168" i="10"/>
  <c r="L168" i="10"/>
  <c r="R168" i="10"/>
  <c r="X168" i="10"/>
  <c r="X166" i="10" s="1"/>
  <c r="F170" i="10"/>
  <c r="L170" i="10"/>
  <c r="R170" i="10"/>
  <c r="X170" i="10"/>
  <c r="E173" i="10"/>
  <c r="K173" i="10"/>
  <c r="K171" i="10" s="1"/>
  <c r="Q173" i="10"/>
  <c r="W173" i="10"/>
  <c r="E175" i="10"/>
  <c r="K175" i="10"/>
  <c r="Q175" i="10"/>
  <c r="W175" i="10"/>
  <c r="D178" i="10"/>
  <c r="J178" i="10"/>
  <c r="P178" i="10"/>
  <c r="V178" i="10"/>
  <c r="D180" i="10"/>
  <c r="J180" i="10"/>
  <c r="P180" i="10"/>
  <c r="V180" i="10"/>
  <c r="I183" i="10"/>
  <c r="O183" i="10"/>
  <c r="U183" i="10"/>
  <c r="AA183" i="10"/>
  <c r="AA181" i="10" s="1"/>
  <c r="I185" i="10"/>
  <c r="O185" i="10"/>
  <c r="U185" i="10"/>
  <c r="AA185" i="10"/>
  <c r="H188" i="10"/>
  <c r="N188" i="10"/>
  <c r="N186" i="10" s="1"/>
  <c r="T188" i="10"/>
  <c r="Z188" i="10"/>
  <c r="H190" i="10"/>
  <c r="N190" i="10"/>
  <c r="T190" i="10"/>
  <c r="Z190" i="10"/>
  <c r="G193" i="10"/>
  <c r="M193" i="10"/>
  <c r="S193" i="10"/>
  <c r="Y193" i="10"/>
  <c r="G195" i="10"/>
  <c r="M195" i="10"/>
  <c r="S195" i="10"/>
  <c r="Y195" i="10"/>
  <c r="F198" i="10"/>
  <c r="L198" i="10"/>
  <c r="R198" i="10"/>
  <c r="X198" i="10"/>
  <c r="X196" i="10" s="1"/>
  <c r="F200" i="10"/>
  <c r="L200" i="10"/>
  <c r="R200" i="10"/>
  <c r="X200" i="10"/>
  <c r="E203" i="10"/>
  <c r="K203" i="10"/>
  <c r="K201" i="10" s="1"/>
  <c r="Q203" i="10"/>
  <c r="W203" i="10"/>
  <c r="E205" i="10"/>
  <c r="K205" i="10"/>
  <c r="Q205" i="10"/>
  <c r="W205" i="10"/>
  <c r="D208" i="10"/>
  <c r="J208" i="10"/>
  <c r="P208" i="10"/>
  <c r="V208" i="10"/>
  <c r="D210" i="10"/>
  <c r="J210" i="10"/>
  <c r="P210" i="10"/>
  <c r="V210" i="10"/>
  <c r="I213" i="10"/>
  <c r="O213" i="10"/>
  <c r="U213" i="10"/>
  <c r="AA213" i="10"/>
  <c r="AA211" i="10" s="1"/>
  <c r="I215" i="10"/>
  <c r="O215" i="10"/>
  <c r="U215" i="10"/>
  <c r="AA215" i="10"/>
  <c r="H218" i="10"/>
  <c r="N218" i="10"/>
  <c r="N216" i="10" s="1"/>
  <c r="T218" i="10"/>
  <c r="Z218" i="10"/>
  <c r="H220" i="10"/>
  <c r="N220" i="10"/>
  <c r="T220" i="10"/>
  <c r="Z220" i="10"/>
  <c r="G223" i="10"/>
  <c r="M223" i="10"/>
  <c r="S223" i="10"/>
  <c r="Y223" i="10"/>
  <c r="G225" i="10"/>
  <c r="M225" i="10"/>
  <c r="S225" i="10"/>
  <c r="Y225" i="10"/>
  <c r="F228" i="10"/>
  <c r="L228" i="10"/>
  <c r="R228" i="10"/>
  <c r="X228" i="10"/>
  <c r="X226" i="10" s="1"/>
  <c r="F230" i="10"/>
  <c r="L230" i="10"/>
  <c r="R230" i="10"/>
  <c r="X230" i="10"/>
  <c r="E233" i="10"/>
  <c r="K233" i="10"/>
  <c r="K231" i="10" s="1"/>
  <c r="Q233" i="10"/>
  <c r="W233" i="10"/>
  <c r="E235" i="10"/>
  <c r="K235" i="10"/>
  <c r="Q235" i="10"/>
  <c r="W235" i="10"/>
  <c r="D238" i="10"/>
  <c r="J238" i="10"/>
  <c r="P238" i="10"/>
  <c r="V238" i="10"/>
  <c r="D240" i="10"/>
  <c r="J240" i="10"/>
  <c r="P240" i="10"/>
  <c r="V240" i="10"/>
  <c r="I243" i="10"/>
  <c r="O243" i="10"/>
  <c r="U243" i="10"/>
  <c r="AA243" i="10"/>
  <c r="AA241" i="10" s="1"/>
  <c r="I245" i="10"/>
  <c r="O245" i="10"/>
  <c r="U245" i="10"/>
  <c r="AA245" i="10"/>
  <c r="H248" i="10"/>
  <c r="N248" i="10"/>
  <c r="N246" i="10" s="1"/>
  <c r="T248" i="10"/>
  <c r="Z248" i="10"/>
  <c r="H250" i="10"/>
  <c r="N250" i="10"/>
  <c r="T250" i="10"/>
  <c r="Z250" i="10"/>
  <c r="G253" i="10"/>
  <c r="M253" i="10"/>
  <c r="S253" i="10"/>
  <c r="Y253" i="10"/>
  <c r="G255" i="10"/>
  <c r="M255" i="10"/>
  <c r="S255" i="10"/>
  <c r="Y255" i="10"/>
  <c r="F258" i="10"/>
  <c r="L258" i="10"/>
  <c r="R258" i="10"/>
  <c r="X258" i="10"/>
  <c r="X256" i="10" s="1"/>
  <c r="F260" i="10"/>
  <c r="L260" i="10"/>
  <c r="R260" i="10"/>
  <c r="X260" i="10"/>
  <c r="E263" i="10"/>
  <c r="K263" i="10"/>
  <c r="K261" i="10" s="1"/>
  <c r="Q263" i="10"/>
  <c r="W263" i="10"/>
  <c r="E265" i="10"/>
  <c r="K265" i="10"/>
  <c r="Q265" i="10"/>
  <c r="W265" i="10"/>
  <c r="D268" i="10"/>
  <c r="J268" i="10"/>
  <c r="P268" i="10"/>
  <c r="V268" i="10"/>
  <c r="D270" i="10"/>
  <c r="J270" i="10"/>
  <c r="P270" i="10"/>
  <c r="V270" i="10"/>
  <c r="I273" i="10"/>
  <c r="O273" i="10"/>
  <c r="U273" i="10"/>
  <c r="AA273" i="10"/>
  <c r="AA271" i="10" s="1"/>
  <c r="I275" i="10"/>
  <c r="O275" i="10"/>
  <c r="U275" i="10"/>
  <c r="AA275" i="10"/>
  <c r="H278" i="10"/>
  <c r="N278" i="10"/>
  <c r="N276" i="10" s="1"/>
  <c r="T278" i="10"/>
  <c r="Z278" i="10"/>
  <c r="H280" i="10"/>
  <c r="N280" i="10"/>
  <c r="T280" i="10"/>
  <c r="Z280" i="10"/>
  <c r="G283" i="10"/>
  <c r="M283" i="10"/>
  <c r="S283" i="10"/>
  <c r="Y283" i="10"/>
  <c r="G285" i="10"/>
  <c r="M285" i="10"/>
  <c r="S285" i="10"/>
  <c r="Y285" i="10"/>
  <c r="F288" i="10"/>
  <c r="L288" i="10"/>
  <c r="R288" i="10"/>
  <c r="X288" i="10"/>
  <c r="X286" i="10" s="1"/>
  <c r="F290" i="10"/>
  <c r="L290" i="10"/>
  <c r="R290" i="10"/>
  <c r="X290" i="10"/>
  <c r="E293" i="10"/>
  <c r="K293" i="10"/>
  <c r="K291" i="10" s="1"/>
  <c r="Q293" i="10"/>
  <c r="W293" i="10"/>
  <c r="E295" i="10"/>
  <c r="K295" i="10"/>
  <c r="Q295" i="10"/>
  <c r="W295" i="10"/>
  <c r="D298" i="10"/>
  <c r="J298" i="10"/>
  <c r="P298" i="10"/>
  <c r="V298" i="10"/>
  <c r="D300" i="10"/>
  <c r="J300" i="10"/>
  <c r="P300" i="10"/>
  <c r="V300" i="10"/>
  <c r="I303" i="10"/>
  <c r="O303" i="10"/>
  <c r="U303" i="10"/>
  <c r="AA303" i="10"/>
  <c r="AA301" i="10" s="1"/>
  <c r="I305" i="10"/>
  <c r="O305" i="10"/>
  <c r="U305" i="10"/>
  <c r="AA305" i="10"/>
  <c r="D308" i="10"/>
  <c r="D306" i="10" s="1"/>
  <c r="K308" i="10"/>
  <c r="K306" i="10" s="1"/>
  <c r="R308" i="10"/>
  <c r="R306" i="10" s="1"/>
  <c r="Z308" i="10"/>
  <c r="Z306" i="10" s="1"/>
  <c r="I310" i="10"/>
  <c r="P310" i="10"/>
  <c r="W310" i="10"/>
  <c r="J313" i="10"/>
  <c r="J311" i="10" s="1"/>
  <c r="Q313" i="10"/>
  <c r="Q311" i="10" s="1"/>
  <c r="Y313" i="10"/>
  <c r="Y311" i="10" s="1"/>
  <c r="H315" i="10"/>
  <c r="O315" i="10"/>
  <c r="V315" i="10"/>
  <c r="N318" i="10"/>
  <c r="N316" i="10" s="1"/>
  <c r="H320" i="10"/>
  <c r="Z320" i="10"/>
  <c r="V634" i="10"/>
  <c r="L499" i="11"/>
  <c r="P337" i="10"/>
  <c r="P335" i="10" s="1"/>
  <c r="V337" i="10"/>
  <c r="V335" i="10" s="1"/>
  <c r="I342" i="10"/>
  <c r="I340" i="10" s="1"/>
  <c r="O342" i="10"/>
  <c r="O340" i="10" s="1"/>
  <c r="U342" i="10"/>
  <c r="AA342" i="10"/>
  <c r="H347" i="10"/>
  <c r="H345" i="10" s="1"/>
  <c r="N347" i="10"/>
  <c r="N345" i="10" s="1"/>
  <c r="T347" i="10"/>
  <c r="T345" i="10" s="1"/>
  <c r="Z347" i="10"/>
  <c r="Z345" i="10" s="1"/>
  <c r="G352" i="10"/>
  <c r="M352" i="10"/>
  <c r="S352" i="10"/>
  <c r="S350" i="10" s="1"/>
  <c r="Y352" i="10"/>
  <c r="Y350" i="10" s="1"/>
  <c r="F357" i="10"/>
  <c r="F355" i="10" s="1"/>
  <c r="L357" i="10"/>
  <c r="L355" i="10" s="1"/>
  <c r="R357" i="10"/>
  <c r="X357" i="10"/>
  <c r="E362" i="10"/>
  <c r="E360" i="10" s="1"/>
  <c r="K362" i="10"/>
  <c r="K360" i="10" s="1"/>
  <c r="Q362" i="10"/>
  <c r="Q360" i="10" s="1"/>
  <c r="W362" i="10"/>
  <c r="W360" i="10" s="1"/>
  <c r="D367" i="10"/>
  <c r="J367" i="10"/>
  <c r="P367" i="10"/>
  <c r="P365" i="10" s="1"/>
  <c r="V367" i="10"/>
  <c r="V365" i="10" s="1"/>
  <c r="I372" i="10"/>
  <c r="I370" i="10" s="1"/>
  <c r="O372" i="10"/>
  <c r="O370" i="10" s="1"/>
  <c r="U372" i="10"/>
  <c r="AA372" i="10"/>
  <c r="H377" i="10"/>
  <c r="H375" i="10" s="1"/>
  <c r="N377" i="10"/>
  <c r="N375" i="10" s="1"/>
  <c r="T377" i="10"/>
  <c r="T375" i="10" s="1"/>
  <c r="Z377" i="10"/>
  <c r="Z375" i="10" s="1"/>
  <c r="G382" i="10"/>
  <c r="M382" i="10"/>
  <c r="S382" i="10"/>
  <c r="S380" i="10" s="1"/>
  <c r="Y382" i="10"/>
  <c r="Y380" i="10" s="1"/>
  <c r="F387" i="10"/>
  <c r="F385" i="10" s="1"/>
  <c r="L387" i="10"/>
  <c r="L385" i="10" s="1"/>
  <c r="R387" i="10"/>
  <c r="X387" i="10"/>
  <c r="E392" i="10"/>
  <c r="E390" i="10" s="1"/>
  <c r="K392" i="10"/>
  <c r="K390" i="10" s="1"/>
  <c r="Q392" i="10"/>
  <c r="Q390" i="10" s="1"/>
  <c r="W392" i="10"/>
  <c r="W390" i="10" s="1"/>
  <c r="D397" i="10"/>
  <c r="J397" i="10"/>
  <c r="P397" i="10"/>
  <c r="P395" i="10" s="1"/>
  <c r="V397" i="10"/>
  <c r="V395" i="10" s="1"/>
  <c r="I402" i="10"/>
  <c r="I400" i="10" s="1"/>
  <c r="O402" i="10"/>
  <c r="O400" i="10" s="1"/>
  <c r="U402" i="10"/>
  <c r="AA402" i="10"/>
  <c r="H407" i="10"/>
  <c r="H405" i="10" s="1"/>
  <c r="N407" i="10"/>
  <c r="N405" i="10" s="1"/>
  <c r="T407" i="10"/>
  <c r="T405" i="10" s="1"/>
  <c r="Z407" i="10"/>
  <c r="Z405" i="10" s="1"/>
  <c r="G412" i="10"/>
  <c r="M412" i="10"/>
  <c r="S412" i="10"/>
  <c r="S410" i="10" s="1"/>
  <c r="Y412" i="10"/>
  <c r="Y410" i="10" s="1"/>
  <c r="F417" i="10"/>
  <c r="F415" i="10" s="1"/>
  <c r="L417" i="10"/>
  <c r="L415" i="10" s="1"/>
  <c r="R417" i="10"/>
  <c r="X417" i="10"/>
  <c r="E422" i="10"/>
  <c r="E420" i="10" s="1"/>
  <c r="K422" i="10"/>
  <c r="K420" i="10" s="1"/>
  <c r="Q422" i="10"/>
  <c r="Q420" i="10" s="1"/>
  <c r="W422" i="10"/>
  <c r="W420" i="10" s="1"/>
  <c r="D427" i="10"/>
  <c r="J427" i="10"/>
  <c r="P427" i="10"/>
  <c r="P425" i="10" s="1"/>
  <c r="V427" i="10"/>
  <c r="V425" i="10" s="1"/>
  <c r="I432" i="10"/>
  <c r="I430" i="10" s="1"/>
  <c r="O432" i="10"/>
  <c r="O430" i="10" s="1"/>
  <c r="U432" i="10"/>
  <c r="AA432" i="10"/>
  <c r="H437" i="10"/>
  <c r="H435" i="10" s="1"/>
  <c r="N437" i="10"/>
  <c r="N435" i="10" s="1"/>
  <c r="T437" i="10"/>
  <c r="T435" i="10" s="1"/>
  <c r="Z437" i="10"/>
  <c r="Z435" i="10" s="1"/>
  <c r="G442" i="10"/>
  <c r="M442" i="10"/>
  <c r="S442" i="10"/>
  <c r="S440" i="10" s="1"/>
  <c r="Y442" i="10"/>
  <c r="Y440" i="10" s="1"/>
  <c r="F447" i="10"/>
  <c r="F445" i="10" s="1"/>
  <c r="L447" i="10"/>
  <c r="L445" i="10" s="1"/>
  <c r="R447" i="10"/>
  <c r="X447" i="10"/>
  <c r="E452" i="10"/>
  <c r="E450" i="10" s="1"/>
  <c r="K452" i="10"/>
  <c r="K450" i="10" s="1"/>
  <c r="Q452" i="10"/>
  <c r="Q450" i="10" s="1"/>
  <c r="W452" i="10"/>
  <c r="W450" i="10" s="1"/>
  <c r="D457" i="10"/>
  <c r="J457" i="10"/>
  <c r="P457" i="10"/>
  <c r="P455" i="10" s="1"/>
  <c r="V457" i="10"/>
  <c r="V455" i="10" s="1"/>
  <c r="I462" i="10"/>
  <c r="I460" i="10" s="1"/>
  <c r="O462" i="10"/>
  <c r="O460" i="10" s="1"/>
  <c r="U462" i="10"/>
  <c r="AA462" i="10"/>
  <c r="H467" i="10"/>
  <c r="H465" i="10" s="1"/>
  <c r="N467" i="10"/>
  <c r="N465" i="10" s="1"/>
  <c r="T467" i="10"/>
  <c r="T465" i="10" s="1"/>
  <c r="Z467" i="10"/>
  <c r="Z465" i="10" s="1"/>
  <c r="G472" i="10"/>
  <c r="M472" i="10"/>
  <c r="S472" i="10"/>
  <c r="S470" i="10" s="1"/>
  <c r="Y472" i="10"/>
  <c r="Y470" i="10" s="1"/>
  <c r="F477" i="10"/>
  <c r="F475" i="10" s="1"/>
  <c r="L477" i="10"/>
  <c r="L475" i="10" s="1"/>
  <c r="R477" i="10"/>
  <c r="X477" i="10"/>
  <c r="E486" i="10"/>
  <c r="E484" i="10" s="1"/>
  <c r="K486" i="10"/>
  <c r="K484" i="10" s="1"/>
  <c r="Q486" i="10"/>
  <c r="Q484" i="10" s="1"/>
  <c r="W486" i="10"/>
  <c r="W484" i="10" s="1"/>
  <c r="D491" i="10"/>
  <c r="J491" i="10"/>
  <c r="P491" i="10"/>
  <c r="P489" i="10" s="1"/>
  <c r="V491" i="10"/>
  <c r="V489" i="10" s="1"/>
  <c r="I496" i="10"/>
  <c r="I494" i="10" s="1"/>
  <c r="O496" i="10"/>
  <c r="O494" i="10" s="1"/>
  <c r="U496" i="10"/>
  <c r="AA496" i="10"/>
  <c r="H501" i="10"/>
  <c r="H499" i="10" s="1"/>
  <c r="N501" i="10"/>
  <c r="N499" i="10" s="1"/>
  <c r="T501" i="10"/>
  <c r="T499" i="10" s="1"/>
  <c r="Z501" i="10"/>
  <c r="Z499" i="10" s="1"/>
  <c r="G506" i="10"/>
  <c r="M506" i="10"/>
  <c r="S506" i="10"/>
  <c r="S504" i="10" s="1"/>
  <c r="Y506" i="10"/>
  <c r="Y504" i="10" s="1"/>
  <c r="F511" i="10"/>
  <c r="F509" i="10" s="1"/>
  <c r="L511" i="10"/>
  <c r="L509" i="10" s="1"/>
  <c r="R511" i="10"/>
  <c r="X511" i="10"/>
  <c r="E516" i="10"/>
  <c r="E514" i="10" s="1"/>
  <c r="K516" i="10"/>
  <c r="K514" i="10" s="1"/>
  <c r="Q516" i="10"/>
  <c r="Q514" i="10" s="1"/>
  <c r="W516" i="10"/>
  <c r="W514" i="10" s="1"/>
  <c r="D521" i="10"/>
  <c r="J521" i="10"/>
  <c r="P521" i="10"/>
  <c r="P519" i="10" s="1"/>
  <c r="V521" i="10"/>
  <c r="V519" i="10" s="1"/>
  <c r="I526" i="10"/>
  <c r="I524" i="10" s="1"/>
  <c r="O526" i="10"/>
  <c r="O524" i="10" s="1"/>
  <c r="U526" i="10"/>
  <c r="AA526" i="10"/>
  <c r="H531" i="10"/>
  <c r="H529" i="10" s="1"/>
  <c r="N531" i="10"/>
  <c r="N529" i="10" s="1"/>
  <c r="T531" i="10"/>
  <c r="T529" i="10" s="1"/>
  <c r="Z531" i="10"/>
  <c r="Z529" i="10" s="1"/>
  <c r="G536" i="10"/>
  <c r="M536" i="10"/>
  <c r="S536" i="10"/>
  <c r="S534" i="10" s="1"/>
  <c r="Y536" i="10"/>
  <c r="Y534" i="10" s="1"/>
  <c r="F541" i="10"/>
  <c r="F539" i="10" s="1"/>
  <c r="L541" i="10"/>
  <c r="L539" i="10" s="1"/>
  <c r="R541" i="10"/>
  <c r="X541" i="10"/>
  <c r="E546" i="10"/>
  <c r="E544" i="10" s="1"/>
  <c r="K546" i="10"/>
  <c r="K544" i="10" s="1"/>
  <c r="Q546" i="10"/>
  <c r="Q544" i="10" s="1"/>
  <c r="W546" i="10"/>
  <c r="W544" i="10" s="1"/>
  <c r="D551" i="10"/>
  <c r="J551" i="10"/>
  <c r="P551" i="10"/>
  <c r="P549" i="10" s="1"/>
  <c r="V551" i="10"/>
  <c r="V549" i="10" s="1"/>
  <c r="I556" i="10"/>
  <c r="I554" i="10" s="1"/>
  <c r="O556" i="10"/>
  <c r="O554" i="10" s="1"/>
  <c r="U556" i="10"/>
  <c r="AA556" i="10"/>
  <c r="H561" i="10"/>
  <c r="H559" i="10" s="1"/>
  <c r="N561" i="10"/>
  <c r="N559" i="10" s="1"/>
  <c r="T561" i="10"/>
  <c r="T559" i="10" s="1"/>
  <c r="Z561" i="10"/>
  <c r="Z559" i="10" s="1"/>
  <c r="G566" i="10"/>
  <c r="M566" i="10"/>
  <c r="S566" i="10"/>
  <c r="S564" i="10" s="1"/>
  <c r="Y566" i="10"/>
  <c r="Y564" i="10" s="1"/>
  <c r="F571" i="10"/>
  <c r="F569" i="10" s="1"/>
  <c r="L571" i="10"/>
  <c r="L569" i="10" s="1"/>
  <c r="R571" i="10"/>
  <c r="X571" i="10"/>
  <c r="E576" i="10"/>
  <c r="E574" i="10" s="1"/>
  <c r="K576" i="10"/>
  <c r="K574" i="10" s="1"/>
  <c r="Q576" i="10"/>
  <c r="Q574" i="10" s="1"/>
  <c r="W576" i="10"/>
  <c r="W574" i="10" s="1"/>
  <c r="D581" i="10"/>
  <c r="J581" i="10"/>
  <c r="P581" i="10"/>
  <c r="P579" i="10" s="1"/>
  <c r="V581" i="10"/>
  <c r="V579" i="10" s="1"/>
  <c r="I586" i="10"/>
  <c r="I584" i="10" s="1"/>
  <c r="O586" i="10"/>
  <c r="O584" i="10" s="1"/>
  <c r="U586" i="10"/>
  <c r="AA586" i="10"/>
  <c r="H591" i="10"/>
  <c r="H589" i="10" s="1"/>
  <c r="N591" i="10"/>
  <c r="N589" i="10" s="1"/>
  <c r="T591" i="10"/>
  <c r="T589" i="10" s="1"/>
  <c r="Z591" i="10"/>
  <c r="Z589" i="10" s="1"/>
  <c r="G596" i="10"/>
  <c r="M596" i="10"/>
  <c r="S596" i="10"/>
  <c r="S594" i="10" s="1"/>
  <c r="Y596" i="10"/>
  <c r="Y594" i="10" s="1"/>
  <c r="F601" i="10"/>
  <c r="F599" i="10" s="1"/>
  <c r="L601" i="10"/>
  <c r="L599" i="10" s="1"/>
  <c r="R601" i="10"/>
  <c r="X601" i="10"/>
  <c r="E606" i="10"/>
  <c r="E604" i="10" s="1"/>
  <c r="K606" i="10"/>
  <c r="K604" i="10" s="1"/>
  <c r="Q606" i="10"/>
  <c r="Q604" i="10" s="1"/>
  <c r="W606" i="10"/>
  <c r="W604" i="10" s="1"/>
  <c r="D611" i="10"/>
  <c r="J611" i="10"/>
  <c r="P611" i="10"/>
  <c r="P609" i="10" s="1"/>
  <c r="V611" i="10"/>
  <c r="V609" i="10" s="1"/>
  <c r="I616" i="10"/>
  <c r="I614" i="10" s="1"/>
  <c r="O616" i="10"/>
  <c r="O614" i="10" s="1"/>
  <c r="U616" i="10"/>
  <c r="AA616" i="10"/>
  <c r="H621" i="10"/>
  <c r="H619" i="10" s="1"/>
  <c r="N621" i="10"/>
  <c r="N619" i="10" s="1"/>
  <c r="T621" i="10"/>
  <c r="T619" i="10" s="1"/>
  <c r="Z621" i="10"/>
  <c r="Z619" i="10" s="1"/>
  <c r="G626" i="10"/>
  <c r="M626" i="10"/>
  <c r="S626" i="10"/>
  <c r="S624" i="10" s="1"/>
  <c r="Y626" i="10"/>
  <c r="Y624" i="10" s="1"/>
  <c r="F631" i="10"/>
  <c r="F629" i="10" s="1"/>
  <c r="L631" i="10"/>
  <c r="L629" i="10" s="1"/>
  <c r="R631" i="10"/>
  <c r="X631" i="10"/>
  <c r="E636" i="10"/>
  <c r="E634" i="10" s="1"/>
  <c r="K636" i="10"/>
  <c r="K634" i="10" s="1"/>
  <c r="Q636" i="10"/>
  <c r="Q634" i="10" s="1"/>
  <c r="W636" i="10"/>
  <c r="W634" i="10" s="1"/>
  <c r="E644" i="10"/>
  <c r="E9" i="11"/>
  <c r="K9" i="11"/>
  <c r="K7" i="11" s="1"/>
  <c r="Q9" i="11"/>
  <c r="Q7" i="11" s="1"/>
  <c r="W9" i="11"/>
  <c r="E11" i="11"/>
  <c r="K11" i="11"/>
  <c r="Q11" i="11"/>
  <c r="W11" i="11"/>
  <c r="D14" i="11"/>
  <c r="D12" i="11" s="1"/>
  <c r="J14" i="11"/>
  <c r="P14" i="11"/>
  <c r="V14" i="11"/>
  <c r="D16" i="11"/>
  <c r="J16" i="11"/>
  <c r="P16" i="11"/>
  <c r="V16" i="11"/>
  <c r="I19" i="11"/>
  <c r="O19" i="11"/>
  <c r="U19" i="11"/>
  <c r="AA19" i="11"/>
  <c r="AA17" i="11" s="1"/>
  <c r="I21" i="11"/>
  <c r="O21" i="11"/>
  <c r="U21" i="11"/>
  <c r="AA21" i="11"/>
  <c r="H24" i="11"/>
  <c r="N24" i="11"/>
  <c r="N22" i="11" s="1"/>
  <c r="T24" i="11"/>
  <c r="T22" i="11" s="1"/>
  <c r="Z24" i="11"/>
  <c r="H26" i="11"/>
  <c r="N26" i="11"/>
  <c r="T26" i="11"/>
  <c r="Z26" i="11"/>
  <c r="G29" i="11"/>
  <c r="G27" i="11" s="1"/>
  <c r="M29" i="11"/>
  <c r="S29" i="11"/>
  <c r="Y29" i="11"/>
  <c r="G31" i="11"/>
  <c r="M31" i="11"/>
  <c r="S31" i="11"/>
  <c r="Y31" i="11"/>
  <c r="F34" i="11"/>
  <c r="L34" i="11"/>
  <c r="R34" i="11"/>
  <c r="X34" i="11"/>
  <c r="X32" i="11" s="1"/>
  <c r="F36" i="11"/>
  <c r="L36" i="11"/>
  <c r="R36" i="11"/>
  <c r="X36" i="11"/>
  <c r="E39" i="11"/>
  <c r="K39" i="11"/>
  <c r="K37" i="11" s="1"/>
  <c r="Q39" i="11"/>
  <c r="Q37" i="11" s="1"/>
  <c r="W39" i="11"/>
  <c r="E41" i="11"/>
  <c r="K41" i="11"/>
  <c r="Q41" i="11"/>
  <c r="W41" i="11"/>
  <c r="D44" i="11"/>
  <c r="D42" i="11" s="1"/>
  <c r="J44" i="11"/>
  <c r="P44" i="11"/>
  <c r="V44" i="11"/>
  <c r="D46" i="11"/>
  <c r="J46" i="11"/>
  <c r="P46" i="11"/>
  <c r="V46" i="11"/>
  <c r="I49" i="11"/>
  <c r="O49" i="11"/>
  <c r="U49" i="11"/>
  <c r="AA49" i="11"/>
  <c r="AA47" i="11" s="1"/>
  <c r="I51" i="11"/>
  <c r="O51" i="11"/>
  <c r="U51" i="11"/>
  <c r="AA51" i="11"/>
  <c r="H54" i="11"/>
  <c r="N54" i="11"/>
  <c r="N52" i="11" s="1"/>
  <c r="T54" i="11"/>
  <c r="T52" i="11" s="1"/>
  <c r="Z54" i="11"/>
  <c r="H56" i="11"/>
  <c r="N56" i="11"/>
  <c r="T56" i="11"/>
  <c r="Z56" i="11"/>
  <c r="G59" i="11"/>
  <c r="G57" i="11" s="1"/>
  <c r="M59" i="11"/>
  <c r="S59" i="11"/>
  <c r="Y59" i="11"/>
  <c r="G61" i="11"/>
  <c r="M61" i="11"/>
  <c r="S61" i="11"/>
  <c r="Y61" i="11"/>
  <c r="F64" i="11"/>
  <c r="L64" i="11"/>
  <c r="R64" i="11"/>
  <c r="X64" i="11"/>
  <c r="X62" i="11" s="1"/>
  <c r="F66" i="11"/>
  <c r="L66" i="11"/>
  <c r="R66" i="11"/>
  <c r="X66" i="11"/>
  <c r="E69" i="11"/>
  <c r="K69" i="11"/>
  <c r="K67" i="11" s="1"/>
  <c r="Q69" i="11"/>
  <c r="Q67" i="11" s="1"/>
  <c r="W69" i="11"/>
  <c r="E71" i="11"/>
  <c r="K71" i="11"/>
  <c r="Q71" i="11"/>
  <c r="W71" i="11"/>
  <c r="D74" i="11"/>
  <c r="D72" i="11" s="1"/>
  <c r="J74" i="11"/>
  <c r="P74" i="11"/>
  <c r="V74" i="11"/>
  <c r="D76" i="11"/>
  <c r="J76" i="11"/>
  <c r="P76" i="11"/>
  <c r="V76" i="11"/>
  <c r="I79" i="11"/>
  <c r="O79" i="11"/>
  <c r="U79" i="11"/>
  <c r="AA79" i="11"/>
  <c r="AA77" i="11" s="1"/>
  <c r="I81" i="11"/>
  <c r="O81" i="11"/>
  <c r="U81" i="11"/>
  <c r="AA81" i="11"/>
  <c r="H84" i="11"/>
  <c r="N84" i="11"/>
  <c r="N82" i="11" s="1"/>
  <c r="T84" i="11"/>
  <c r="T82" i="11" s="1"/>
  <c r="Z84" i="11"/>
  <c r="H86" i="11"/>
  <c r="N86" i="11"/>
  <c r="T86" i="11"/>
  <c r="Z86" i="11"/>
  <c r="G89" i="11"/>
  <c r="G87" i="11" s="1"/>
  <c r="M89" i="11"/>
  <c r="S89" i="11"/>
  <c r="Y89" i="11"/>
  <c r="G91" i="11"/>
  <c r="M91" i="11"/>
  <c r="S91" i="11"/>
  <c r="Y91" i="11"/>
  <c r="F94" i="11"/>
  <c r="L94" i="11"/>
  <c r="R94" i="11"/>
  <c r="X94" i="11"/>
  <c r="X92" i="11" s="1"/>
  <c r="F96" i="11"/>
  <c r="L96" i="11"/>
  <c r="R96" i="11"/>
  <c r="X96" i="11"/>
  <c r="E99" i="11"/>
  <c r="K99" i="11"/>
  <c r="K97" i="11" s="1"/>
  <c r="Q99" i="11"/>
  <c r="Q97" i="11" s="1"/>
  <c r="W99" i="11"/>
  <c r="E101" i="11"/>
  <c r="K101" i="11"/>
  <c r="Q101" i="11"/>
  <c r="W101" i="11"/>
  <c r="D104" i="11"/>
  <c r="D102" i="11" s="1"/>
  <c r="J104" i="11"/>
  <c r="P104" i="11"/>
  <c r="V104" i="11"/>
  <c r="D106" i="11"/>
  <c r="J106" i="11"/>
  <c r="P106" i="11"/>
  <c r="V106" i="11"/>
  <c r="I109" i="11"/>
  <c r="O109" i="11"/>
  <c r="U109" i="11"/>
  <c r="AA109" i="11"/>
  <c r="AA107" i="11" s="1"/>
  <c r="I111" i="11"/>
  <c r="O111" i="11"/>
  <c r="U111" i="11"/>
  <c r="AA111" i="11"/>
  <c r="H114" i="11"/>
  <c r="N114" i="11"/>
  <c r="N112" i="11" s="1"/>
  <c r="T114" i="11"/>
  <c r="T112" i="11" s="1"/>
  <c r="Z114" i="11"/>
  <c r="H116" i="11"/>
  <c r="N116" i="11"/>
  <c r="T116" i="11"/>
  <c r="Z116" i="11"/>
  <c r="G119" i="11"/>
  <c r="G117" i="11" s="1"/>
  <c r="M119" i="11"/>
  <c r="S119" i="11"/>
  <c r="Y119" i="11"/>
  <c r="G121" i="11"/>
  <c r="M121" i="11"/>
  <c r="S121" i="11"/>
  <c r="Y121" i="11"/>
  <c r="F124" i="11"/>
  <c r="L124" i="11"/>
  <c r="R124" i="11"/>
  <c r="X124" i="11"/>
  <c r="X122" i="11" s="1"/>
  <c r="F126" i="11"/>
  <c r="L126" i="11"/>
  <c r="R126" i="11"/>
  <c r="X126" i="11"/>
  <c r="E129" i="11"/>
  <c r="K129" i="11"/>
  <c r="K127" i="11" s="1"/>
  <c r="Q129" i="11"/>
  <c r="Q127" i="11" s="1"/>
  <c r="W129" i="11"/>
  <c r="E131" i="11"/>
  <c r="K131" i="11"/>
  <c r="Q131" i="11"/>
  <c r="W131" i="11"/>
  <c r="D134" i="11"/>
  <c r="D132" i="11" s="1"/>
  <c r="J134" i="11"/>
  <c r="P134" i="11"/>
  <c r="V134" i="11"/>
  <c r="D136" i="11"/>
  <c r="J136" i="11"/>
  <c r="P136" i="11"/>
  <c r="V136" i="11"/>
  <c r="I139" i="11"/>
  <c r="O139" i="11"/>
  <c r="U139" i="11"/>
  <c r="AA139" i="11"/>
  <c r="AA137" i="11" s="1"/>
  <c r="I141" i="11"/>
  <c r="O141" i="11"/>
  <c r="U141" i="11"/>
  <c r="AA141" i="11"/>
  <c r="H144" i="11"/>
  <c r="N144" i="11"/>
  <c r="N142" i="11" s="1"/>
  <c r="T144" i="11"/>
  <c r="T142" i="11" s="1"/>
  <c r="Z144" i="11"/>
  <c r="H146" i="11"/>
  <c r="N146" i="11"/>
  <c r="T146" i="11"/>
  <c r="Z146" i="11"/>
  <c r="G149" i="11"/>
  <c r="G147" i="11" s="1"/>
  <c r="M149" i="11"/>
  <c r="S149" i="11"/>
  <c r="Y149" i="11"/>
  <c r="G151" i="11"/>
  <c r="M151" i="11"/>
  <c r="S151" i="11"/>
  <c r="Y151" i="11"/>
  <c r="F154" i="11"/>
  <c r="L154" i="11"/>
  <c r="R154" i="11"/>
  <c r="X154" i="11"/>
  <c r="X152" i="11" s="1"/>
  <c r="F156" i="11"/>
  <c r="L156" i="11"/>
  <c r="R156" i="11"/>
  <c r="X156" i="11"/>
  <c r="E159" i="11"/>
  <c r="K159" i="11"/>
  <c r="K157" i="11" s="1"/>
  <c r="Q159" i="11"/>
  <c r="Q157" i="11" s="1"/>
  <c r="W159" i="11"/>
  <c r="E161" i="11"/>
  <c r="K161" i="11"/>
  <c r="Q161" i="11"/>
  <c r="W161" i="11"/>
  <c r="I168" i="11"/>
  <c r="P168" i="11"/>
  <c r="W168" i="11"/>
  <c r="F170" i="11"/>
  <c r="M170" i="11"/>
  <c r="U170" i="11"/>
  <c r="I173" i="11"/>
  <c r="Q173" i="11"/>
  <c r="D175" i="11"/>
  <c r="P175" i="11"/>
  <c r="O178" i="11"/>
  <c r="AA178" i="11"/>
  <c r="O180" i="11"/>
  <c r="AA180" i="11"/>
  <c r="P183" i="11"/>
  <c r="J185" i="11"/>
  <c r="O188" i="11"/>
  <c r="I190" i="11"/>
  <c r="AA190" i="11"/>
  <c r="L193" i="11"/>
  <c r="F195" i="11"/>
  <c r="X195" i="11"/>
  <c r="G198" i="11"/>
  <c r="Y198" i="11"/>
  <c r="S200" i="11"/>
  <c r="D203" i="11"/>
  <c r="V203" i="11"/>
  <c r="P205" i="11"/>
  <c r="U208" i="11"/>
  <c r="O210" i="11"/>
  <c r="P213" i="11"/>
  <c r="J215" i="11"/>
  <c r="O218" i="11"/>
  <c r="I220" i="11"/>
  <c r="AA220" i="11"/>
  <c r="L223" i="11"/>
  <c r="F225" i="11"/>
  <c r="X225" i="11"/>
  <c r="G228" i="11"/>
  <c r="Y228" i="11"/>
  <c r="S230" i="11"/>
  <c r="D233" i="11"/>
  <c r="V233" i="11"/>
  <c r="P235" i="11"/>
  <c r="U238" i="11"/>
  <c r="O240" i="11"/>
  <c r="P243" i="11"/>
  <c r="J245" i="11"/>
  <c r="O248" i="11"/>
  <c r="I250" i="11"/>
  <c r="AA250" i="11"/>
  <c r="L253" i="11"/>
  <c r="F255" i="11"/>
  <c r="Q258" i="11"/>
  <c r="J263" i="11"/>
  <c r="V265" i="11"/>
  <c r="I268" i="11"/>
  <c r="U270" i="11"/>
  <c r="N275" i="11"/>
  <c r="G280" i="11"/>
  <c r="X283" i="11"/>
  <c r="Q288" i="11"/>
  <c r="J293" i="11"/>
  <c r="V295" i="11"/>
  <c r="I298" i="11"/>
  <c r="U300" i="11"/>
  <c r="N305" i="11"/>
  <c r="G310" i="11"/>
  <c r="X313" i="11"/>
  <c r="Q318" i="11"/>
  <c r="J327" i="11"/>
  <c r="V329" i="11"/>
  <c r="I332" i="11"/>
  <c r="U334" i="11"/>
  <c r="N339" i="11"/>
  <c r="G344" i="11"/>
  <c r="X347" i="11"/>
  <c r="Q352" i="11"/>
  <c r="J357" i="11"/>
  <c r="V359" i="11"/>
  <c r="I362" i="11"/>
  <c r="U364" i="11"/>
  <c r="N369" i="11"/>
  <c r="G374" i="11"/>
  <c r="X377" i="11"/>
  <c r="Q382" i="11"/>
  <c r="J387" i="11"/>
  <c r="V389" i="11"/>
  <c r="I392" i="11"/>
  <c r="U394" i="11"/>
  <c r="N399" i="11"/>
  <c r="G404" i="11"/>
  <c r="X407" i="11"/>
  <c r="Q412" i="11"/>
  <c r="J417" i="11"/>
  <c r="V419" i="11"/>
  <c r="I422" i="11"/>
  <c r="U424" i="11"/>
  <c r="N429" i="11"/>
  <c r="G434" i="11"/>
  <c r="X437" i="11"/>
  <c r="Q442" i="11"/>
  <c r="J447" i="11"/>
  <c r="V449" i="11"/>
  <c r="I452" i="11"/>
  <c r="U454" i="11"/>
  <c r="N459" i="11"/>
  <c r="G464" i="11"/>
  <c r="X467" i="11"/>
  <c r="Q472" i="11"/>
  <c r="J477" i="11"/>
  <c r="V479" i="11"/>
  <c r="AA488" i="11"/>
  <c r="AA484" i="11" s="1"/>
  <c r="F503" i="11"/>
  <c r="F499" i="11" s="1"/>
  <c r="K508" i="11"/>
  <c r="K504" i="11" s="1"/>
  <c r="P513" i="11"/>
  <c r="P509" i="11" s="1"/>
  <c r="AA518" i="11"/>
  <c r="AA514" i="11" s="1"/>
  <c r="T523" i="11"/>
  <c r="T519" i="11" s="1"/>
  <c r="M528" i="11"/>
  <c r="M524" i="11" s="1"/>
  <c r="F533" i="11"/>
  <c r="F529" i="11" s="1"/>
  <c r="AA548" i="11"/>
  <c r="AA544" i="11" s="1"/>
  <c r="T553" i="11"/>
  <c r="T549" i="11" s="1"/>
  <c r="M558" i="11"/>
  <c r="M554" i="11" s="1"/>
  <c r="F563" i="11"/>
  <c r="F559" i="11" s="1"/>
  <c r="AA578" i="11"/>
  <c r="AA574" i="11" s="1"/>
  <c r="T583" i="11"/>
  <c r="T579" i="11" s="1"/>
  <c r="M588" i="11"/>
  <c r="M584" i="11" s="1"/>
  <c r="L593" i="11"/>
  <c r="L589" i="11" s="1"/>
  <c r="K598" i="11"/>
  <c r="K594" i="11" s="1"/>
  <c r="D603" i="11"/>
  <c r="D599" i="11" s="1"/>
  <c r="AA638" i="11"/>
  <c r="AA634" i="11" s="1"/>
  <c r="Q337" i="10"/>
  <c r="Q335" i="10" s="1"/>
  <c r="W337" i="10"/>
  <c r="W335" i="10" s="1"/>
  <c r="D342" i="10"/>
  <c r="D340" i="10" s="1"/>
  <c r="J342" i="10"/>
  <c r="P342" i="10"/>
  <c r="P340" i="10" s="1"/>
  <c r="V342" i="10"/>
  <c r="V340" i="10" s="1"/>
  <c r="I347" i="10"/>
  <c r="I345" i="10" s="1"/>
  <c r="O347" i="10"/>
  <c r="O345" i="10" s="1"/>
  <c r="U347" i="10"/>
  <c r="U345" i="10" s="1"/>
  <c r="AA347" i="10"/>
  <c r="H352" i="10"/>
  <c r="H350" i="10" s="1"/>
  <c r="N352" i="10"/>
  <c r="N350" i="10" s="1"/>
  <c r="T352" i="10"/>
  <c r="T350" i="10" s="1"/>
  <c r="Z352" i="10"/>
  <c r="Z350" i="10" s="1"/>
  <c r="G357" i="10"/>
  <c r="G355" i="10" s="1"/>
  <c r="M357" i="10"/>
  <c r="S357" i="10"/>
  <c r="S355" i="10" s="1"/>
  <c r="Y357" i="10"/>
  <c r="Y355" i="10" s="1"/>
  <c r="F362" i="10"/>
  <c r="F360" i="10" s="1"/>
  <c r="L362" i="10"/>
  <c r="L360" i="10" s="1"/>
  <c r="R362" i="10"/>
  <c r="R360" i="10" s="1"/>
  <c r="X362" i="10"/>
  <c r="E367" i="10"/>
  <c r="E365" i="10" s="1"/>
  <c r="K367" i="10"/>
  <c r="K365" i="10" s="1"/>
  <c r="Q367" i="10"/>
  <c r="Q365" i="10" s="1"/>
  <c r="W367" i="10"/>
  <c r="W365" i="10" s="1"/>
  <c r="D372" i="10"/>
  <c r="D370" i="10" s="1"/>
  <c r="J372" i="10"/>
  <c r="P372" i="10"/>
  <c r="P370" i="10" s="1"/>
  <c r="V372" i="10"/>
  <c r="V370" i="10" s="1"/>
  <c r="I377" i="10"/>
  <c r="I375" i="10" s="1"/>
  <c r="O377" i="10"/>
  <c r="O375" i="10" s="1"/>
  <c r="U377" i="10"/>
  <c r="U375" i="10" s="1"/>
  <c r="AA377" i="10"/>
  <c r="H382" i="10"/>
  <c r="H380" i="10" s="1"/>
  <c r="N382" i="10"/>
  <c r="N380" i="10" s="1"/>
  <c r="T382" i="10"/>
  <c r="T380" i="10" s="1"/>
  <c r="Z382" i="10"/>
  <c r="Z380" i="10" s="1"/>
  <c r="G387" i="10"/>
  <c r="G385" i="10" s="1"/>
  <c r="M387" i="10"/>
  <c r="S387" i="10"/>
  <c r="S385" i="10" s="1"/>
  <c r="Y387" i="10"/>
  <c r="Y385" i="10" s="1"/>
  <c r="F392" i="10"/>
  <c r="F390" i="10" s="1"/>
  <c r="L392" i="10"/>
  <c r="L390" i="10" s="1"/>
  <c r="R392" i="10"/>
  <c r="R390" i="10" s="1"/>
  <c r="X392" i="10"/>
  <c r="E397" i="10"/>
  <c r="E395" i="10" s="1"/>
  <c r="K397" i="10"/>
  <c r="K395" i="10" s="1"/>
  <c r="Q397" i="10"/>
  <c r="Q395" i="10" s="1"/>
  <c r="W397" i="10"/>
  <c r="W395" i="10" s="1"/>
  <c r="D402" i="10"/>
  <c r="D400" i="10" s="1"/>
  <c r="J402" i="10"/>
  <c r="P402" i="10"/>
  <c r="P400" i="10" s="1"/>
  <c r="V402" i="10"/>
  <c r="V400" i="10" s="1"/>
  <c r="I407" i="10"/>
  <c r="I405" i="10" s="1"/>
  <c r="O407" i="10"/>
  <c r="O405" i="10" s="1"/>
  <c r="U407" i="10"/>
  <c r="U405" i="10" s="1"/>
  <c r="AA407" i="10"/>
  <c r="H412" i="10"/>
  <c r="H410" i="10" s="1"/>
  <c r="N412" i="10"/>
  <c r="N410" i="10" s="1"/>
  <c r="T412" i="10"/>
  <c r="T410" i="10" s="1"/>
  <c r="Z412" i="10"/>
  <c r="Z410" i="10" s="1"/>
  <c r="G417" i="10"/>
  <c r="G415" i="10" s="1"/>
  <c r="M417" i="10"/>
  <c r="S417" i="10"/>
  <c r="S415" i="10" s="1"/>
  <c r="Y417" i="10"/>
  <c r="Y415" i="10" s="1"/>
  <c r="F422" i="10"/>
  <c r="F420" i="10" s="1"/>
  <c r="L422" i="10"/>
  <c r="L420" i="10" s="1"/>
  <c r="R422" i="10"/>
  <c r="R420" i="10" s="1"/>
  <c r="X422" i="10"/>
  <c r="E427" i="10"/>
  <c r="E425" i="10" s="1"/>
  <c r="K427" i="10"/>
  <c r="K425" i="10" s="1"/>
  <c r="Q427" i="10"/>
  <c r="Q425" i="10" s="1"/>
  <c r="W427" i="10"/>
  <c r="W425" i="10" s="1"/>
  <c r="D432" i="10"/>
  <c r="D430" i="10" s="1"/>
  <c r="J432" i="10"/>
  <c r="P432" i="10"/>
  <c r="P430" i="10" s="1"/>
  <c r="V432" i="10"/>
  <c r="V430" i="10" s="1"/>
  <c r="I437" i="10"/>
  <c r="I435" i="10" s="1"/>
  <c r="O437" i="10"/>
  <c r="O435" i="10" s="1"/>
  <c r="U437" i="10"/>
  <c r="U435" i="10" s="1"/>
  <c r="AA437" i="10"/>
  <c r="H442" i="10"/>
  <c r="H440" i="10" s="1"/>
  <c r="N442" i="10"/>
  <c r="N440" i="10" s="1"/>
  <c r="T442" i="10"/>
  <c r="T440" i="10" s="1"/>
  <c r="Z442" i="10"/>
  <c r="Z440" i="10" s="1"/>
  <c r="G447" i="10"/>
  <c r="G445" i="10" s="1"/>
  <c r="M447" i="10"/>
  <c r="S447" i="10"/>
  <c r="S445" i="10" s="1"/>
  <c r="Y447" i="10"/>
  <c r="Y445" i="10" s="1"/>
  <c r="F452" i="10"/>
  <c r="F450" i="10" s="1"/>
  <c r="L452" i="10"/>
  <c r="L450" i="10" s="1"/>
  <c r="R452" i="10"/>
  <c r="R450" i="10" s="1"/>
  <c r="X452" i="10"/>
  <c r="E457" i="10"/>
  <c r="E455" i="10" s="1"/>
  <c r="K457" i="10"/>
  <c r="K455" i="10" s="1"/>
  <c r="Q457" i="10"/>
  <c r="Q455" i="10" s="1"/>
  <c r="W457" i="10"/>
  <c r="W455" i="10" s="1"/>
  <c r="D462" i="10"/>
  <c r="D460" i="10" s="1"/>
  <c r="J462" i="10"/>
  <c r="P462" i="10"/>
  <c r="P460" i="10" s="1"/>
  <c r="V462" i="10"/>
  <c r="V460" i="10" s="1"/>
  <c r="I467" i="10"/>
  <c r="I465" i="10" s="1"/>
  <c r="O467" i="10"/>
  <c r="O465" i="10" s="1"/>
  <c r="U467" i="10"/>
  <c r="U465" i="10" s="1"/>
  <c r="AA467" i="10"/>
  <c r="H472" i="10"/>
  <c r="H470" i="10" s="1"/>
  <c r="N472" i="10"/>
  <c r="N470" i="10" s="1"/>
  <c r="T472" i="10"/>
  <c r="T470" i="10" s="1"/>
  <c r="Z472" i="10"/>
  <c r="Z470" i="10" s="1"/>
  <c r="G477" i="10"/>
  <c r="G475" i="10" s="1"/>
  <c r="M477" i="10"/>
  <c r="S477" i="10"/>
  <c r="S475" i="10" s="1"/>
  <c r="Y477" i="10"/>
  <c r="Y475" i="10" s="1"/>
  <c r="F486" i="10"/>
  <c r="F484" i="10" s="1"/>
  <c r="L486" i="10"/>
  <c r="L484" i="10" s="1"/>
  <c r="R486" i="10"/>
  <c r="R484" i="10" s="1"/>
  <c r="X486" i="10"/>
  <c r="E491" i="10"/>
  <c r="E489" i="10" s="1"/>
  <c r="K491" i="10"/>
  <c r="K489" i="10" s="1"/>
  <c r="Q491" i="10"/>
  <c r="Q489" i="10" s="1"/>
  <c r="W491" i="10"/>
  <c r="W489" i="10" s="1"/>
  <c r="D496" i="10"/>
  <c r="D494" i="10" s="1"/>
  <c r="J496" i="10"/>
  <c r="P496" i="10"/>
  <c r="P494" i="10" s="1"/>
  <c r="V496" i="10"/>
  <c r="V494" i="10" s="1"/>
  <c r="I501" i="10"/>
  <c r="I499" i="10" s="1"/>
  <c r="O501" i="10"/>
  <c r="O499" i="10" s="1"/>
  <c r="U501" i="10"/>
  <c r="U499" i="10" s="1"/>
  <c r="AA501" i="10"/>
  <c r="H506" i="10"/>
  <c r="H504" i="10" s="1"/>
  <c r="N506" i="10"/>
  <c r="N504" i="10" s="1"/>
  <c r="T506" i="10"/>
  <c r="T504" i="10" s="1"/>
  <c r="Z506" i="10"/>
  <c r="Z504" i="10" s="1"/>
  <c r="G511" i="10"/>
  <c r="G509" i="10" s="1"/>
  <c r="M511" i="10"/>
  <c r="S511" i="10"/>
  <c r="S509" i="10" s="1"/>
  <c r="Y511" i="10"/>
  <c r="Y509" i="10" s="1"/>
  <c r="F516" i="10"/>
  <c r="F514" i="10" s="1"/>
  <c r="L516" i="10"/>
  <c r="L514" i="10" s="1"/>
  <c r="R516" i="10"/>
  <c r="R514" i="10" s="1"/>
  <c r="X516" i="10"/>
  <c r="E521" i="10"/>
  <c r="E519" i="10" s="1"/>
  <c r="K521" i="10"/>
  <c r="K519" i="10" s="1"/>
  <c r="Q521" i="10"/>
  <c r="Q519" i="10" s="1"/>
  <c r="W521" i="10"/>
  <c r="W519" i="10" s="1"/>
  <c r="D526" i="10"/>
  <c r="D524" i="10" s="1"/>
  <c r="J526" i="10"/>
  <c r="P526" i="10"/>
  <c r="P524" i="10" s="1"/>
  <c r="V526" i="10"/>
  <c r="V524" i="10" s="1"/>
  <c r="I531" i="10"/>
  <c r="I529" i="10" s="1"/>
  <c r="O531" i="10"/>
  <c r="O529" i="10" s="1"/>
  <c r="U531" i="10"/>
  <c r="U529" i="10" s="1"/>
  <c r="AA531" i="10"/>
  <c r="H536" i="10"/>
  <c r="H534" i="10" s="1"/>
  <c r="N536" i="10"/>
  <c r="N534" i="10" s="1"/>
  <c r="T536" i="10"/>
  <c r="T534" i="10" s="1"/>
  <c r="Z536" i="10"/>
  <c r="Z534" i="10" s="1"/>
  <c r="G541" i="10"/>
  <c r="G539" i="10" s="1"/>
  <c r="M541" i="10"/>
  <c r="S541" i="10"/>
  <c r="S539" i="10" s="1"/>
  <c r="Y541" i="10"/>
  <c r="Y539" i="10" s="1"/>
  <c r="F546" i="10"/>
  <c r="F544" i="10" s="1"/>
  <c r="L546" i="10"/>
  <c r="L544" i="10" s="1"/>
  <c r="R546" i="10"/>
  <c r="R544" i="10" s="1"/>
  <c r="X546" i="10"/>
  <c r="E551" i="10"/>
  <c r="E549" i="10" s="1"/>
  <c r="K551" i="10"/>
  <c r="K549" i="10" s="1"/>
  <c r="Q551" i="10"/>
  <c r="Q549" i="10" s="1"/>
  <c r="W551" i="10"/>
  <c r="W549" i="10" s="1"/>
  <c r="D556" i="10"/>
  <c r="D554" i="10" s="1"/>
  <c r="J556" i="10"/>
  <c r="P556" i="10"/>
  <c r="P554" i="10" s="1"/>
  <c r="V556" i="10"/>
  <c r="V554" i="10" s="1"/>
  <c r="I561" i="10"/>
  <c r="I559" i="10" s="1"/>
  <c r="O561" i="10"/>
  <c r="O559" i="10" s="1"/>
  <c r="U561" i="10"/>
  <c r="U559" i="10" s="1"/>
  <c r="AA561" i="10"/>
  <c r="H566" i="10"/>
  <c r="H564" i="10" s="1"/>
  <c r="N566" i="10"/>
  <c r="N564" i="10" s="1"/>
  <c r="T566" i="10"/>
  <c r="T564" i="10" s="1"/>
  <c r="Z566" i="10"/>
  <c r="Z564" i="10" s="1"/>
  <c r="G571" i="10"/>
  <c r="G569" i="10" s="1"/>
  <c r="M571" i="10"/>
  <c r="S571" i="10"/>
  <c r="S569" i="10" s="1"/>
  <c r="Y571" i="10"/>
  <c r="Y569" i="10" s="1"/>
  <c r="F576" i="10"/>
  <c r="F574" i="10" s="1"/>
  <c r="L576" i="10"/>
  <c r="L574" i="10" s="1"/>
  <c r="R576" i="10"/>
  <c r="R574" i="10" s="1"/>
  <c r="X576" i="10"/>
  <c r="E581" i="10"/>
  <c r="E579" i="10" s="1"/>
  <c r="K581" i="10"/>
  <c r="K579" i="10" s="1"/>
  <c r="Q581" i="10"/>
  <c r="Q579" i="10" s="1"/>
  <c r="W581" i="10"/>
  <c r="W579" i="10" s="1"/>
  <c r="D586" i="10"/>
  <c r="D584" i="10" s="1"/>
  <c r="J586" i="10"/>
  <c r="P586" i="10"/>
  <c r="P584" i="10" s="1"/>
  <c r="V586" i="10"/>
  <c r="V584" i="10" s="1"/>
  <c r="I591" i="10"/>
  <c r="I589" i="10" s="1"/>
  <c r="O591" i="10"/>
  <c r="O589" i="10" s="1"/>
  <c r="U591" i="10"/>
  <c r="U589" i="10" s="1"/>
  <c r="AA591" i="10"/>
  <c r="H596" i="10"/>
  <c r="H594" i="10" s="1"/>
  <c r="N596" i="10"/>
  <c r="N594" i="10" s="1"/>
  <c r="T596" i="10"/>
  <c r="T594" i="10" s="1"/>
  <c r="Z596" i="10"/>
  <c r="Z594" i="10" s="1"/>
  <c r="G601" i="10"/>
  <c r="G599" i="10" s="1"/>
  <c r="M601" i="10"/>
  <c r="S601" i="10"/>
  <c r="S599" i="10" s="1"/>
  <c r="Y601" i="10"/>
  <c r="Y599" i="10" s="1"/>
  <c r="F606" i="10"/>
  <c r="F604" i="10" s="1"/>
  <c r="L606" i="10"/>
  <c r="L604" i="10" s="1"/>
  <c r="R606" i="10"/>
  <c r="R604" i="10" s="1"/>
  <c r="X606" i="10"/>
  <c r="E611" i="10"/>
  <c r="E609" i="10" s="1"/>
  <c r="K611" i="10"/>
  <c r="K609" i="10" s="1"/>
  <c r="Q611" i="10"/>
  <c r="Q609" i="10" s="1"/>
  <c r="W611" i="10"/>
  <c r="W609" i="10" s="1"/>
  <c r="D616" i="10"/>
  <c r="D614" i="10" s="1"/>
  <c r="J616" i="10"/>
  <c r="P616" i="10"/>
  <c r="P614" i="10" s="1"/>
  <c r="V616" i="10"/>
  <c r="V614" i="10" s="1"/>
  <c r="B619" i="10"/>
  <c r="I621" i="10"/>
  <c r="I619" i="10" s="1"/>
  <c r="O621" i="10"/>
  <c r="O619" i="10" s="1"/>
  <c r="U621" i="10"/>
  <c r="AA621" i="10"/>
  <c r="AA619" i="10" s="1"/>
  <c r="H626" i="10"/>
  <c r="H624" i="10" s="1"/>
  <c r="N626" i="10"/>
  <c r="N624" i="10" s="1"/>
  <c r="T626" i="10"/>
  <c r="T624" i="10" s="1"/>
  <c r="Z626" i="10"/>
  <c r="Z624" i="10" s="1"/>
  <c r="G631" i="10"/>
  <c r="M631" i="10"/>
  <c r="M629" i="10" s="1"/>
  <c r="S631" i="10"/>
  <c r="S629" i="10" s="1"/>
  <c r="Y631" i="10"/>
  <c r="Y629" i="10" s="1"/>
  <c r="F636" i="10"/>
  <c r="F634" i="10" s="1"/>
  <c r="L636" i="10"/>
  <c r="L634" i="10" s="1"/>
  <c r="R636" i="10"/>
  <c r="X636" i="10"/>
  <c r="X634" i="10" s="1"/>
  <c r="F9" i="11"/>
  <c r="F7" i="11" s="1"/>
  <c r="L9" i="11"/>
  <c r="R9" i="11"/>
  <c r="R7" i="11" s="1"/>
  <c r="X9" i="11"/>
  <c r="X7" i="11" s="1"/>
  <c r="F11" i="11"/>
  <c r="L11" i="11"/>
  <c r="R11" i="11"/>
  <c r="X11" i="11"/>
  <c r="E14" i="11"/>
  <c r="E12" i="11" s="1"/>
  <c r="K14" i="11"/>
  <c r="K12" i="11" s="1"/>
  <c r="Q14" i="11"/>
  <c r="W14" i="11"/>
  <c r="E16" i="11"/>
  <c r="K16" i="11"/>
  <c r="Q16" i="11"/>
  <c r="W16" i="11"/>
  <c r="D19" i="11"/>
  <c r="J19" i="11"/>
  <c r="P19" i="11"/>
  <c r="P17" i="11" s="1"/>
  <c r="V19" i="11"/>
  <c r="D21" i="11"/>
  <c r="J21" i="11"/>
  <c r="P21" i="11"/>
  <c r="V21" i="11"/>
  <c r="I24" i="11"/>
  <c r="I22" i="11" s="1"/>
  <c r="O24" i="11"/>
  <c r="O22" i="11" s="1"/>
  <c r="U24" i="11"/>
  <c r="U22" i="11" s="1"/>
  <c r="AA24" i="11"/>
  <c r="AA22" i="11" s="1"/>
  <c r="I26" i="11"/>
  <c r="O26" i="11"/>
  <c r="U26" i="11"/>
  <c r="AA26" i="11"/>
  <c r="H29" i="11"/>
  <c r="H27" i="11" s="1"/>
  <c r="N29" i="11"/>
  <c r="N27" i="11" s="1"/>
  <c r="T29" i="11"/>
  <c r="Z29" i="11"/>
  <c r="H31" i="11"/>
  <c r="N31" i="11"/>
  <c r="T31" i="11"/>
  <c r="Z31" i="11"/>
  <c r="G34" i="11"/>
  <c r="M34" i="11"/>
  <c r="S34" i="11"/>
  <c r="S32" i="11" s="1"/>
  <c r="Y34" i="11"/>
  <c r="Y32" i="11" s="1"/>
  <c r="G36" i="11"/>
  <c r="M36" i="11"/>
  <c r="S36" i="11"/>
  <c r="Y36" i="11"/>
  <c r="F39" i="11"/>
  <c r="F37" i="11" s="1"/>
  <c r="L39" i="11"/>
  <c r="L37" i="11" s="1"/>
  <c r="R39" i="11"/>
  <c r="R37" i="11" s="1"/>
  <c r="X39" i="11"/>
  <c r="X37" i="11" s="1"/>
  <c r="F41" i="11"/>
  <c r="L41" i="11"/>
  <c r="R41" i="11"/>
  <c r="X41" i="11"/>
  <c r="E44" i="11"/>
  <c r="E42" i="11" s="1"/>
  <c r="K44" i="11"/>
  <c r="K42" i="11" s="1"/>
  <c r="Q44" i="11"/>
  <c r="W44" i="11"/>
  <c r="E46" i="11"/>
  <c r="K46" i="11"/>
  <c r="Q46" i="11"/>
  <c r="W46" i="11"/>
  <c r="D49" i="11"/>
  <c r="J49" i="11"/>
  <c r="P49" i="11"/>
  <c r="P47" i="11" s="1"/>
  <c r="V49" i="11"/>
  <c r="V47" i="11" s="1"/>
  <c r="D51" i="11"/>
  <c r="J51" i="11"/>
  <c r="P51" i="11"/>
  <c r="V51" i="11"/>
  <c r="I54" i="11"/>
  <c r="I52" i="11" s="1"/>
  <c r="O54" i="11"/>
  <c r="O52" i="11" s="1"/>
  <c r="U54" i="11"/>
  <c r="U52" i="11" s="1"/>
  <c r="AA54" i="11"/>
  <c r="AA52" i="11" s="1"/>
  <c r="I56" i="11"/>
  <c r="O56" i="11"/>
  <c r="U56" i="11"/>
  <c r="AA56" i="11"/>
  <c r="H59" i="11"/>
  <c r="H57" i="11" s="1"/>
  <c r="N59" i="11"/>
  <c r="N57" i="11" s="1"/>
  <c r="T59" i="11"/>
  <c r="Z59" i="11"/>
  <c r="H61" i="11"/>
  <c r="N61" i="11"/>
  <c r="T61" i="11"/>
  <c r="Z61" i="11"/>
  <c r="G64" i="11"/>
  <c r="M64" i="11"/>
  <c r="S64" i="11"/>
  <c r="S62" i="11" s="1"/>
  <c r="Y64" i="11"/>
  <c r="Y62" i="11" s="1"/>
  <c r="G66" i="11"/>
  <c r="M66" i="11"/>
  <c r="S66" i="11"/>
  <c r="Y66" i="11"/>
  <c r="F69" i="11"/>
  <c r="F67" i="11" s="1"/>
  <c r="L69" i="11"/>
  <c r="L67" i="11" s="1"/>
  <c r="R69" i="11"/>
  <c r="R67" i="11" s="1"/>
  <c r="X69" i="11"/>
  <c r="X67" i="11" s="1"/>
  <c r="F71" i="11"/>
  <c r="L71" i="11"/>
  <c r="R71" i="11"/>
  <c r="X71" i="11"/>
  <c r="E74" i="11"/>
  <c r="E72" i="11" s="1"/>
  <c r="K74" i="11"/>
  <c r="K72" i="11" s="1"/>
  <c r="Q74" i="11"/>
  <c r="W74" i="11"/>
  <c r="E76" i="11"/>
  <c r="K76" i="11"/>
  <c r="Q76" i="11"/>
  <c r="W76" i="11"/>
  <c r="D79" i="11"/>
  <c r="J79" i="11"/>
  <c r="P79" i="11"/>
  <c r="P77" i="11" s="1"/>
  <c r="V79" i="11"/>
  <c r="V77" i="11" s="1"/>
  <c r="D81" i="11"/>
  <c r="J81" i="11"/>
  <c r="P81" i="11"/>
  <c r="V81" i="11"/>
  <c r="I84" i="11"/>
  <c r="I82" i="11" s="1"/>
  <c r="O84" i="11"/>
  <c r="O82" i="11" s="1"/>
  <c r="U84" i="11"/>
  <c r="U82" i="11" s="1"/>
  <c r="AA84" i="11"/>
  <c r="AA82" i="11" s="1"/>
  <c r="I86" i="11"/>
  <c r="O86" i="11"/>
  <c r="U86" i="11"/>
  <c r="AA86" i="11"/>
  <c r="H89" i="11"/>
  <c r="H87" i="11" s="1"/>
  <c r="N89" i="11"/>
  <c r="N87" i="11" s="1"/>
  <c r="T89" i="11"/>
  <c r="Z89" i="11"/>
  <c r="H91" i="11"/>
  <c r="N91" i="11"/>
  <c r="T91" i="11"/>
  <c r="Z91" i="11"/>
  <c r="G94" i="11"/>
  <c r="M94" i="11"/>
  <c r="S94" i="11"/>
  <c r="S92" i="11" s="1"/>
  <c r="Y94" i="11"/>
  <c r="Y92" i="11" s="1"/>
  <c r="G96" i="11"/>
  <c r="M96" i="11"/>
  <c r="S96" i="11"/>
  <c r="Y96" i="11"/>
  <c r="F99" i="11"/>
  <c r="F97" i="11" s="1"/>
  <c r="L99" i="11"/>
  <c r="L97" i="11" s="1"/>
  <c r="R99" i="11"/>
  <c r="R97" i="11" s="1"/>
  <c r="X99" i="11"/>
  <c r="X97" i="11" s="1"/>
  <c r="F101" i="11"/>
  <c r="L101" i="11"/>
  <c r="R101" i="11"/>
  <c r="X101" i="11"/>
  <c r="E104" i="11"/>
  <c r="E102" i="11" s="1"/>
  <c r="K104" i="11"/>
  <c r="K102" i="11" s="1"/>
  <c r="Q104" i="11"/>
  <c r="W104" i="11"/>
  <c r="E106" i="11"/>
  <c r="K106" i="11"/>
  <c r="Q106" i="11"/>
  <c r="W106" i="11"/>
  <c r="D109" i="11"/>
  <c r="J109" i="11"/>
  <c r="P109" i="11"/>
  <c r="P107" i="11" s="1"/>
  <c r="V109" i="11"/>
  <c r="V107" i="11" s="1"/>
  <c r="D111" i="11"/>
  <c r="J111" i="11"/>
  <c r="P111" i="11"/>
  <c r="V111" i="11"/>
  <c r="I114" i="11"/>
  <c r="I112" i="11" s="1"/>
  <c r="O114" i="11"/>
  <c r="O112" i="11" s="1"/>
  <c r="U114" i="11"/>
  <c r="U112" i="11" s="1"/>
  <c r="AA114" i="11"/>
  <c r="AA112" i="11" s="1"/>
  <c r="I116" i="11"/>
  <c r="O116" i="11"/>
  <c r="U116" i="11"/>
  <c r="AA116" i="11"/>
  <c r="H119" i="11"/>
  <c r="H117" i="11" s="1"/>
  <c r="N119" i="11"/>
  <c r="N117" i="11" s="1"/>
  <c r="T119" i="11"/>
  <c r="Z119" i="11"/>
  <c r="H121" i="11"/>
  <c r="N121" i="11"/>
  <c r="T121" i="11"/>
  <c r="Z121" i="11"/>
  <c r="G124" i="11"/>
  <c r="M124" i="11"/>
  <c r="S124" i="11"/>
  <c r="S122" i="11" s="1"/>
  <c r="Y124" i="11"/>
  <c r="Y122" i="11" s="1"/>
  <c r="G126" i="11"/>
  <c r="M126" i="11"/>
  <c r="S126" i="11"/>
  <c r="Y126" i="11"/>
  <c r="F129" i="11"/>
  <c r="F127" i="11" s="1"/>
  <c r="L129" i="11"/>
  <c r="L127" i="11" s="1"/>
  <c r="R129" i="11"/>
  <c r="R127" i="11" s="1"/>
  <c r="X129" i="11"/>
  <c r="X127" i="11" s="1"/>
  <c r="F131" i="11"/>
  <c r="L131" i="11"/>
  <c r="R131" i="11"/>
  <c r="X131" i="11"/>
  <c r="E134" i="11"/>
  <c r="E132" i="11" s="1"/>
  <c r="K134" i="11"/>
  <c r="K132" i="11" s="1"/>
  <c r="Q134" i="11"/>
  <c r="W134" i="11"/>
  <c r="E136" i="11"/>
  <c r="K136" i="11"/>
  <c r="Q136" i="11"/>
  <c r="W136" i="11"/>
  <c r="D139" i="11"/>
  <c r="J139" i="11"/>
  <c r="P139" i="11"/>
  <c r="P137" i="11" s="1"/>
  <c r="V139" i="11"/>
  <c r="V137" i="11" s="1"/>
  <c r="D141" i="11"/>
  <c r="J141" i="11"/>
  <c r="P141" i="11"/>
  <c r="V141" i="11"/>
  <c r="I144" i="11"/>
  <c r="I142" i="11" s="1"/>
  <c r="O144" i="11"/>
  <c r="O142" i="11" s="1"/>
  <c r="U144" i="11"/>
  <c r="U142" i="11" s="1"/>
  <c r="AA144" i="11"/>
  <c r="AA142" i="11" s="1"/>
  <c r="I146" i="11"/>
  <c r="O146" i="11"/>
  <c r="U146" i="11"/>
  <c r="AA146" i="11"/>
  <c r="H149" i="11"/>
  <c r="H147" i="11" s="1"/>
  <c r="N149" i="11"/>
  <c r="N147" i="11" s="1"/>
  <c r="T149" i="11"/>
  <c r="Z149" i="11"/>
  <c r="H151" i="11"/>
  <c r="N151" i="11"/>
  <c r="T151" i="11"/>
  <c r="Z151" i="11"/>
  <c r="G154" i="11"/>
  <c r="M154" i="11"/>
  <c r="S154" i="11"/>
  <c r="S152" i="11" s="1"/>
  <c r="Y154" i="11"/>
  <c r="Y152" i="11" s="1"/>
  <c r="G156" i="11"/>
  <c r="M156" i="11"/>
  <c r="S156" i="11"/>
  <c r="Y156" i="11"/>
  <c r="F159" i="11"/>
  <c r="F157" i="11" s="1"/>
  <c r="L159" i="11"/>
  <c r="L157" i="11" s="1"/>
  <c r="R159" i="11"/>
  <c r="R157" i="11" s="1"/>
  <c r="X159" i="11"/>
  <c r="X157" i="11" s="1"/>
  <c r="F161" i="11"/>
  <c r="L161" i="11"/>
  <c r="R161" i="11"/>
  <c r="X161" i="11"/>
  <c r="J168" i="11"/>
  <c r="Q168" i="11"/>
  <c r="X168" i="11"/>
  <c r="G170" i="11"/>
  <c r="O170" i="11"/>
  <c r="V170" i="11"/>
  <c r="J173" i="11"/>
  <c r="R173" i="11"/>
  <c r="R171" i="11" s="1"/>
  <c r="F175" i="11"/>
  <c r="R175" i="11"/>
  <c r="E178" i="11"/>
  <c r="Q178" i="11"/>
  <c r="E180" i="11"/>
  <c r="E176" i="11" s="1"/>
  <c r="Q180" i="11"/>
  <c r="T183" i="11"/>
  <c r="N185" i="11"/>
  <c r="S188" i="11"/>
  <c r="M190" i="11"/>
  <c r="N193" i="11"/>
  <c r="H195" i="11"/>
  <c r="Z195" i="11"/>
  <c r="K198" i="11"/>
  <c r="E200" i="11"/>
  <c r="W200" i="11"/>
  <c r="F203" i="11"/>
  <c r="F201" i="11" s="1"/>
  <c r="X203" i="11"/>
  <c r="R205" i="11"/>
  <c r="E208" i="11"/>
  <c r="W208" i="11"/>
  <c r="Q210" i="11"/>
  <c r="T213" i="11"/>
  <c r="N215" i="11"/>
  <c r="S218" i="11"/>
  <c r="M220" i="11"/>
  <c r="N223" i="11"/>
  <c r="H225" i="11"/>
  <c r="Z225" i="11"/>
  <c r="K228" i="11"/>
  <c r="E230" i="11"/>
  <c r="W230" i="11"/>
  <c r="F233" i="11"/>
  <c r="X233" i="11"/>
  <c r="R235" i="11"/>
  <c r="E238" i="11"/>
  <c r="W238" i="11"/>
  <c r="Q240" i="11"/>
  <c r="T243" i="11"/>
  <c r="N245" i="11"/>
  <c r="S248" i="11"/>
  <c r="M250" i="11"/>
  <c r="N253" i="11"/>
  <c r="H255" i="11"/>
  <c r="W258" i="11"/>
  <c r="P263" i="11"/>
  <c r="O268" i="11"/>
  <c r="AA270" i="11"/>
  <c r="H273" i="11"/>
  <c r="T275" i="11"/>
  <c r="M280" i="11"/>
  <c r="F285" i="11"/>
  <c r="W288" i="11"/>
  <c r="P293" i="11"/>
  <c r="O298" i="11"/>
  <c r="AA300" i="11"/>
  <c r="H303" i="11"/>
  <c r="T305" i="11"/>
  <c r="M310" i="11"/>
  <c r="F315" i="11"/>
  <c r="P327" i="11"/>
  <c r="O332" i="11"/>
  <c r="AA334" i="11"/>
  <c r="H337" i="11"/>
  <c r="T339" i="11"/>
  <c r="M344" i="11"/>
  <c r="F349" i="11"/>
  <c r="W352" i="11"/>
  <c r="P357" i="11"/>
  <c r="O362" i="11"/>
  <c r="AA364" i="11"/>
  <c r="H367" i="11"/>
  <c r="T369" i="11"/>
  <c r="M374" i="11"/>
  <c r="F379" i="11"/>
  <c r="W382" i="11"/>
  <c r="P387" i="11"/>
  <c r="O392" i="11"/>
  <c r="AA394" i="11"/>
  <c r="H397" i="11"/>
  <c r="T399" i="11"/>
  <c r="M404" i="11"/>
  <c r="F409" i="11"/>
  <c r="W412" i="11"/>
  <c r="P417" i="11"/>
  <c r="O422" i="11"/>
  <c r="AA424" i="11"/>
  <c r="H427" i="11"/>
  <c r="T429" i="11"/>
  <c r="M434" i="11"/>
  <c r="F439" i="11"/>
  <c r="W442" i="11"/>
  <c r="P447" i="11"/>
  <c r="O452" i="11"/>
  <c r="AA454" i="11"/>
  <c r="H457" i="11"/>
  <c r="T459" i="11"/>
  <c r="M464" i="11"/>
  <c r="F469" i="11"/>
  <c r="W472" i="11"/>
  <c r="P477" i="11"/>
  <c r="G498" i="11"/>
  <c r="G494" i="11" s="1"/>
  <c r="L503" i="11"/>
  <c r="Q508" i="11"/>
  <c r="Q504" i="11" s="1"/>
  <c r="V513" i="11"/>
  <c r="V509" i="11" s="1"/>
  <c r="Z523" i="11"/>
  <c r="Z519" i="11" s="1"/>
  <c r="S528" i="11"/>
  <c r="S524" i="11" s="1"/>
  <c r="L533" i="11"/>
  <c r="L529" i="11" s="1"/>
  <c r="E538" i="11"/>
  <c r="E534" i="11" s="1"/>
  <c r="Z553" i="11"/>
  <c r="Z549" i="11" s="1"/>
  <c r="S558" i="11"/>
  <c r="S554" i="11" s="1"/>
  <c r="L563" i="11"/>
  <c r="L559" i="11" s="1"/>
  <c r="E568" i="11"/>
  <c r="E564" i="11" s="1"/>
  <c r="Z583" i="11"/>
  <c r="Z579" i="11" s="1"/>
  <c r="S588" i="11"/>
  <c r="S584" i="11" s="1"/>
  <c r="R593" i="11"/>
  <c r="R589" i="11" s="1"/>
  <c r="Q598" i="11"/>
  <c r="Q594" i="11" s="1"/>
  <c r="J603" i="11"/>
  <c r="J599" i="11" s="1"/>
  <c r="I608" i="11"/>
  <c r="I604" i="11" s="1"/>
  <c r="H613" i="11"/>
  <c r="H609" i="11" s="1"/>
  <c r="G618" i="11"/>
  <c r="G614" i="11" s="1"/>
  <c r="F623" i="11"/>
  <c r="F619" i="11" s="1"/>
  <c r="E628" i="11"/>
  <c r="E624" i="11" s="1"/>
  <c r="F337" i="10"/>
  <c r="F335" i="10" s="1"/>
  <c r="L337" i="10"/>
  <c r="L335" i="10" s="1"/>
  <c r="R337" i="10"/>
  <c r="R335" i="10" s="1"/>
  <c r="X337" i="10"/>
  <c r="X335" i="10" s="1"/>
  <c r="E342" i="10"/>
  <c r="E340" i="10" s="1"/>
  <c r="K342" i="10"/>
  <c r="K340" i="10" s="1"/>
  <c r="Q342" i="10"/>
  <c r="Q340" i="10" s="1"/>
  <c r="W342" i="10"/>
  <c r="W340" i="10" s="1"/>
  <c r="D347" i="10"/>
  <c r="D345" i="10" s="1"/>
  <c r="J347" i="10"/>
  <c r="J345" i="10" s="1"/>
  <c r="P347" i="10"/>
  <c r="P345" i="10" s="1"/>
  <c r="V347" i="10"/>
  <c r="V345" i="10" s="1"/>
  <c r="I352" i="10"/>
  <c r="I350" i="10" s="1"/>
  <c r="O352" i="10"/>
  <c r="O350" i="10" s="1"/>
  <c r="U352" i="10"/>
  <c r="U350" i="10" s="1"/>
  <c r="AA352" i="10"/>
  <c r="AA350" i="10" s="1"/>
  <c r="H357" i="10"/>
  <c r="H355" i="10" s="1"/>
  <c r="N357" i="10"/>
  <c r="N355" i="10" s="1"/>
  <c r="T357" i="10"/>
  <c r="T355" i="10" s="1"/>
  <c r="Z357" i="10"/>
  <c r="Z355" i="10" s="1"/>
  <c r="G362" i="10"/>
  <c r="G360" i="10" s="1"/>
  <c r="M362" i="10"/>
  <c r="M360" i="10" s="1"/>
  <c r="S362" i="10"/>
  <c r="S360" i="10" s="1"/>
  <c r="Y362" i="10"/>
  <c r="Y360" i="10" s="1"/>
  <c r="F367" i="10"/>
  <c r="F365" i="10" s="1"/>
  <c r="L367" i="10"/>
  <c r="L365" i="10" s="1"/>
  <c r="R367" i="10"/>
  <c r="R365" i="10" s="1"/>
  <c r="X367" i="10"/>
  <c r="X365" i="10" s="1"/>
  <c r="E372" i="10"/>
  <c r="E370" i="10" s="1"/>
  <c r="K372" i="10"/>
  <c r="K370" i="10" s="1"/>
  <c r="Q372" i="10"/>
  <c r="Q370" i="10" s="1"/>
  <c r="W372" i="10"/>
  <c r="W370" i="10" s="1"/>
  <c r="D377" i="10"/>
  <c r="D375" i="10" s="1"/>
  <c r="J377" i="10"/>
  <c r="J375" i="10" s="1"/>
  <c r="P377" i="10"/>
  <c r="P375" i="10" s="1"/>
  <c r="V377" i="10"/>
  <c r="V375" i="10" s="1"/>
  <c r="I382" i="10"/>
  <c r="I380" i="10" s="1"/>
  <c r="O382" i="10"/>
  <c r="O380" i="10" s="1"/>
  <c r="U382" i="10"/>
  <c r="U380" i="10" s="1"/>
  <c r="AA382" i="10"/>
  <c r="AA380" i="10" s="1"/>
  <c r="H387" i="10"/>
  <c r="H385" i="10" s="1"/>
  <c r="N387" i="10"/>
  <c r="N385" i="10" s="1"/>
  <c r="T387" i="10"/>
  <c r="T385" i="10" s="1"/>
  <c r="Z387" i="10"/>
  <c r="Z385" i="10" s="1"/>
  <c r="G392" i="10"/>
  <c r="G390" i="10" s="1"/>
  <c r="M392" i="10"/>
  <c r="M390" i="10" s="1"/>
  <c r="S392" i="10"/>
  <c r="S390" i="10" s="1"/>
  <c r="Y392" i="10"/>
  <c r="Y390" i="10" s="1"/>
  <c r="F397" i="10"/>
  <c r="F395" i="10" s="1"/>
  <c r="L397" i="10"/>
  <c r="L395" i="10" s="1"/>
  <c r="R397" i="10"/>
  <c r="R395" i="10" s="1"/>
  <c r="X397" i="10"/>
  <c r="X395" i="10" s="1"/>
  <c r="E402" i="10"/>
  <c r="E400" i="10" s="1"/>
  <c r="K402" i="10"/>
  <c r="K400" i="10" s="1"/>
  <c r="Q402" i="10"/>
  <c r="Q400" i="10" s="1"/>
  <c r="W402" i="10"/>
  <c r="W400" i="10" s="1"/>
  <c r="D407" i="10"/>
  <c r="D405" i="10" s="1"/>
  <c r="J407" i="10"/>
  <c r="J405" i="10" s="1"/>
  <c r="P407" i="10"/>
  <c r="P405" i="10" s="1"/>
  <c r="V407" i="10"/>
  <c r="V405" i="10" s="1"/>
  <c r="I412" i="10"/>
  <c r="I410" i="10" s="1"/>
  <c r="O412" i="10"/>
  <c r="O410" i="10" s="1"/>
  <c r="U412" i="10"/>
  <c r="U410" i="10" s="1"/>
  <c r="AA412" i="10"/>
  <c r="AA410" i="10" s="1"/>
  <c r="H417" i="10"/>
  <c r="H415" i="10" s="1"/>
  <c r="N417" i="10"/>
  <c r="N415" i="10" s="1"/>
  <c r="T417" i="10"/>
  <c r="T415" i="10" s="1"/>
  <c r="Z417" i="10"/>
  <c r="Z415" i="10" s="1"/>
  <c r="G422" i="10"/>
  <c r="G420" i="10" s="1"/>
  <c r="M422" i="10"/>
  <c r="M420" i="10" s="1"/>
  <c r="S422" i="10"/>
  <c r="S420" i="10" s="1"/>
  <c r="Y422" i="10"/>
  <c r="Y420" i="10" s="1"/>
  <c r="F427" i="10"/>
  <c r="F425" i="10" s="1"/>
  <c r="L427" i="10"/>
  <c r="L425" i="10" s="1"/>
  <c r="R427" i="10"/>
  <c r="R425" i="10" s="1"/>
  <c r="X427" i="10"/>
  <c r="X425" i="10" s="1"/>
  <c r="E432" i="10"/>
  <c r="E430" i="10" s="1"/>
  <c r="K432" i="10"/>
  <c r="K430" i="10" s="1"/>
  <c r="Q432" i="10"/>
  <c r="Q430" i="10" s="1"/>
  <c r="W432" i="10"/>
  <c r="W430" i="10" s="1"/>
  <c r="D437" i="10"/>
  <c r="D435" i="10" s="1"/>
  <c r="J437" i="10"/>
  <c r="J435" i="10" s="1"/>
  <c r="P437" i="10"/>
  <c r="P435" i="10" s="1"/>
  <c r="V437" i="10"/>
  <c r="V435" i="10" s="1"/>
  <c r="I442" i="10"/>
  <c r="I440" i="10" s="1"/>
  <c r="O442" i="10"/>
  <c r="O440" i="10" s="1"/>
  <c r="U442" i="10"/>
  <c r="U440" i="10" s="1"/>
  <c r="AA442" i="10"/>
  <c r="AA440" i="10" s="1"/>
  <c r="H447" i="10"/>
  <c r="H445" i="10" s="1"/>
  <c r="N447" i="10"/>
  <c r="N445" i="10" s="1"/>
  <c r="T447" i="10"/>
  <c r="T445" i="10" s="1"/>
  <c r="Z447" i="10"/>
  <c r="Z445" i="10" s="1"/>
  <c r="G452" i="10"/>
  <c r="G450" i="10" s="1"/>
  <c r="M452" i="10"/>
  <c r="M450" i="10" s="1"/>
  <c r="S452" i="10"/>
  <c r="S450" i="10" s="1"/>
  <c r="Y452" i="10"/>
  <c r="Y450" i="10" s="1"/>
  <c r="F457" i="10"/>
  <c r="F455" i="10" s="1"/>
  <c r="L457" i="10"/>
  <c r="L455" i="10" s="1"/>
  <c r="R457" i="10"/>
  <c r="R455" i="10" s="1"/>
  <c r="X457" i="10"/>
  <c r="X455" i="10" s="1"/>
  <c r="E462" i="10"/>
  <c r="E460" i="10" s="1"/>
  <c r="K462" i="10"/>
  <c r="K460" i="10" s="1"/>
  <c r="Q462" i="10"/>
  <c r="Q460" i="10" s="1"/>
  <c r="W462" i="10"/>
  <c r="W460" i="10" s="1"/>
  <c r="D467" i="10"/>
  <c r="D465" i="10" s="1"/>
  <c r="J467" i="10"/>
  <c r="J465" i="10" s="1"/>
  <c r="P467" i="10"/>
  <c r="P465" i="10" s="1"/>
  <c r="V467" i="10"/>
  <c r="V465" i="10" s="1"/>
  <c r="I472" i="10"/>
  <c r="I470" i="10" s="1"/>
  <c r="O472" i="10"/>
  <c r="O470" i="10" s="1"/>
  <c r="U472" i="10"/>
  <c r="U470" i="10" s="1"/>
  <c r="AA472" i="10"/>
  <c r="AA470" i="10" s="1"/>
  <c r="H477" i="10"/>
  <c r="H475" i="10" s="1"/>
  <c r="N477" i="10"/>
  <c r="N475" i="10" s="1"/>
  <c r="T477" i="10"/>
  <c r="T475" i="10" s="1"/>
  <c r="Z477" i="10"/>
  <c r="Z475" i="10" s="1"/>
  <c r="F491" i="10"/>
  <c r="F489" i="10" s="1"/>
  <c r="L491" i="10"/>
  <c r="L489" i="10" s="1"/>
  <c r="R491" i="10"/>
  <c r="R489" i="10" s="1"/>
  <c r="X491" i="10"/>
  <c r="X489" i="10" s="1"/>
  <c r="E496" i="10"/>
  <c r="K496" i="10"/>
  <c r="K494" i="10" s="1"/>
  <c r="Q496" i="10"/>
  <c r="Q494" i="10" s="1"/>
  <c r="W496" i="10"/>
  <c r="W494" i="10" s="1"/>
  <c r="D501" i="10"/>
  <c r="D499" i="10" s="1"/>
  <c r="J501" i="10"/>
  <c r="J499" i="10" s="1"/>
  <c r="P501" i="10"/>
  <c r="V501" i="10"/>
  <c r="V499" i="10" s="1"/>
  <c r="I506" i="10"/>
  <c r="I504" i="10" s="1"/>
  <c r="O506" i="10"/>
  <c r="O504" i="10" s="1"/>
  <c r="U506" i="10"/>
  <c r="U504" i="10" s="1"/>
  <c r="AA506" i="10"/>
  <c r="AA504" i="10" s="1"/>
  <c r="H511" i="10"/>
  <c r="N511" i="10"/>
  <c r="N509" i="10" s="1"/>
  <c r="T511" i="10"/>
  <c r="T509" i="10" s="1"/>
  <c r="Z511" i="10"/>
  <c r="Z509" i="10" s="1"/>
  <c r="G516" i="10"/>
  <c r="G514" i="10" s="1"/>
  <c r="M516" i="10"/>
  <c r="M514" i="10" s="1"/>
  <c r="S516" i="10"/>
  <c r="Y516" i="10"/>
  <c r="Y514" i="10" s="1"/>
  <c r="F521" i="10"/>
  <c r="F519" i="10" s="1"/>
  <c r="L521" i="10"/>
  <c r="L519" i="10" s="1"/>
  <c r="R521" i="10"/>
  <c r="R519" i="10" s="1"/>
  <c r="X521" i="10"/>
  <c r="X519" i="10" s="1"/>
  <c r="E526" i="10"/>
  <c r="K526" i="10"/>
  <c r="K524" i="10" s="1"/>
  <c r="Q526" i="10"/>
  <c r="Q524" i="10" s="1"/>
  <c r="W526" i="10"/>
  <c r="W524" i="10" s="1"/>
  <c r="D531" i="10"/>
  <c r="D529" i="10" s="1"/>
  <c r="J531" i="10"/>
  <c r="J529" i="10" s="1"/>
  <c r="P531" i="10"/>
  <c r="V531" i="10"/>
  <c r="V529" i="10" s="1"/>
  <c r="I536" i="10"/>
  <c r="I534" i="10" s="1"/>
  <c r="O536" i="10"/>
  <c r="O534" i="10" s="1"/>
  <c r="U536" i="10"/>
  <c r="U534" i="10" s="1"/>
  <c r="AA536" i="10"/>
  <c r="AA534" i="10" s="1"/>
  <c r="H541" i="10"/>
  <c r="N541" i="10"/>
  <c r="N539" i="10" s="1"/>
  <c r="T541" i="10"/>
  <c r="T539" i="10" s="1"/>
  <c r="Z541" i="10"/>
  <c r="Z539" i="10" s="1"/>
  <c r="G546" i="10"/>
  <c r="G544" i="10" s="1"/>
  <c r="M546" i="10"/>
  <c r="M544" i="10" s="1"/>
  <c r="S546" i="10"/>
  <c r="Y546" i="10"/>
  <c r="Y544" i="10" s="1"/>
  <c r="F551" i="10"/>
  <c r="F549" i="10" s="1"/>
  <c r="L551" i="10"/>
  <c r="L549" i="10" s="1"/>
  <c r="R551" i="10"/>
  <c r="R549" i="10" s="1"/>
  <c r="X551" i="10"/>
  <c r="X549" i="10" s="1"/>
  <c r="E556" i="10"/>
  <c r="K556" i="10"/>
  <c r="K554" i="10" s="1"/>
  <c r="Q556" i="10"/>
  <c r="Q554" i="10" s="1"/>
  <c r="W556" i="10"/>
  <c r="W554" i="10" s="1"/>
  <c r="D561" i="10"/>
  <c r="D559" i="10" s="1"/>
  <c r="J561" i="10"/>
  <c r="J559" i="10" s="1"/>
  <c r="P561" i="10"/>
  <c r="P559" i="10" s="1"/>
  <c r="V561" i="10"/>
  <c r="V559" i="10" s="1"/>
  <c r="I566" i="10"/>
  <c r="I564" i="10" s="1"/>
  <c r="O566" i="10"/>
  <c r="O564" i="10" s="1"/>
  <c r="U566" i="10"/>
  <c r="U564" i="10" s="1"/>
  <c r="AA566" i="10"/>
  <c r="AA564" i="10" s="1"/>
  <c r="H571" i="10"/>
  <c r="H569" i="10" s="1"/>
  <c r="N571" i="10"/>
  <c r="N569" i="10" s="1"/>
  <c r="T571" i="10"/>
  <c r="T569" i="10" s="1"/>
  <c r="Z571" i="10"/>
  <c r="Z569" i="10" s="1"/>
  <c r="G576" i="10"/>
  <c r="G574" i="10" s="1"/>
  <c r="M576" i="10"/>
  <c r="M574" i="10" s="1"/>
  <c r="S576" i="10"/>
  <c r="S574" i="10" s="1"/>
  <c r="Y576" i="10"/>
  <c r="Y574" i="10" s="1"/>
  <c r="F581" i="10"/>
  <c r="F579" i="10" s="1"/>
  <c r="L581" i="10"/>
  <c r="L579" i="10" s="1"/>
  <c r="R581" i="10"/>
  <c r="R579" i="10" s="1"/>
  <c r="X581" i="10"/>
  <c r="X579" i="10" s="1"/>
  <c r="E586" i="10"/>
  <c r="E584" i="10" s="1"/>
  <c r="K586" i="10"/>
  <c r="K584" i="10" s="1"/>
  <c r="Q586" i="10"/>
  <c r="Q584" i="10" s="1"/>
  <c r="W586" i="10"/>
  <c r="W584" i="10" s="1"/>
  <c r="D591" i="10"/>
  <c r="D589" i="10" s="1"/>
  <c r="J591" i="10"/>
  <c r="J589" i="10" s="1"/>
  <c r="P591" i="10"/>
  <c r="P589" i="10" s="1"/>
  <c r="V591" i="10"/>
  <c r="V589" i="10" s="1"/>
  <c r="I596" i="10"/>
  <c r="I594" i="10" s="1"/>
  <c r="O596" i="10"/>
  <c r="O594" i="10" s="1"/>
  <c r="U596" i="10"/>
  <c r="U594" i="10" s="1"/>
  <c r="AA596" i="10"/>
  <c r="AA594" i="10" s="1"/>
  <c r="H601" i="10"/>
  <c r="H599" i="10" s="1"/>
  <c r="N601" i="10"/>
  <c r="N599" i="10" s="1"/>
  <c r="T601" i="10"/>
  <c r="T599" i="10" s="1"/>
  <c r="Z601" i="10"/>
  <c r="Z599" i="10" s="1"/>
  <c r="G606" i="10"/>
  <c r="G604" i="10" s="1"/>
  <c r="M606" i="10"/>
  <c r="M604" i="10" s="1"/>
  <c r="S606" i="10"/>
  <c r="S604" i="10" s="1"/>
  <c r="Y606" i="10"/>
  <c r="Y604" i="10" s="1"/>
  <c r="F611" i="10"/>
  <c r="F609" i="10" s="1"/>
  <c r="L611" i="10"/>
  <c r="L609" i="10" s="1"/>
  <c r="R611" i="10"/>
  <c r="R609" i="10" s="1"/>
  <c r="X611" i="10"/>
  <c r="X609" i="10" s="1"/>
  <c r="E616" i="10"/>
  <c r="E614" i="10" s="1"/>
  <c r="K616" i="10"/>
  <c r="K614" i="10" s="1"/>
  <c r="Q616" i="10"/>
  <c r="Q614" i="10" s="1"/>
  <c r="W616" i="10"/>
  <c r="W614" i="10" s="1"/>
  <c r="D621" i="10"/>
  <c r="D619" i="10" s="1"/>
  <c r="J621" i="10"/>
  <c r="J619" i="10" s="1"/>
  <c r="P621" i="10"/>
  <c r="P619" i="10" s="1"/>
  <c r="V621" i="10"/>
  <c r="V619" i="10" s="1"/>
  <c r="I626" i="10"/>
  <c r="I624" i="10" s="1"/>
  <c r="O626" i="10"/>
  <c r="O624" i="10" s="1"/>
  <c r="U626" i="10"/>
  <c r="U624" i="10" s="1"/>
  <c r="AA626" i="10"/>
  <c r="AA624" i="10" s="1"/>
  <c r="H631" i="10"/>
  <c r="H629" i="10" s="1"/>
  <c r="N631" i="10"/>
  <c r="N629" i="10" s="1"/>
  <c r="T631" i="10"/>
  <c r="T629" i="10" s="1"/>
  <c r="Z631" i="10"/>
  <c r="Z629" i="10" s="1"/>
  <c r="G636" i="10"/>
  <c r="G634" i="10" s="1"/>
  <c r="M636" i="10"/>
  <c r="M634" i="10" s="1"/>
  <c r="S636" i="10"/>
  <c r="S634" i="10" s="1"/>
  <c r="Y636" i="10"/>
  <c r="Y634" i="10" s="1"/>
  <c r="F14" i="11"/>
  <c r="F12" i="11" s="1"/>
  <c r="L14" i="11"/>
  <c r="L12" i="11" s="1"/>
  <c r="R14" i="11"/>
  <c r="R12" i="11" s="1"/>
  <c r="X14" i="11"/>
  <c r="X12" i="11" s="1"/>
  <c r="E19" i="11"/>
  <c r="K19" i="11"/>
  <c r="Q19" i="11"/>
  <c r="Q17" i="11" s="1"/>
  <c r="W19" i="11"/>
  <c r="E21" i="11"/>
  <c r="K21" i="11"/>
  <c r="Q21" i="11"/>
  <c r="W21" i="11"/>
  <c r="D24" i="11"/>
  <c r="D22" i="11" s="1"/>
  <c r="J24" i="11"/>
  <c r="P24" i="11"/>
  <c r="V24" i="11"/>
  <c r="V22" i="11" s="1"/>
  <c r="D26" i="11"/>
  <c r="J26" i="11"/>
  <c r="P26" i="11"/>
  <c r="V26" i="11"/>
  <c r="I29" i="11"/>
  <c r="O29" i="11"/>
  <c r="O27" i="11" s="1"/>
  <c r="U29" i="11"/>
  <c r="AA29" i="11"/>
  <c r="I31" i="11"/>
  <c r="O31" i="11"/>
  <c r="U31" i="11"/>
  <c r="AA31" i="11"/>
  <c r="H34" i="11"/>
  <c r="N34" i="11"/>
  <c r="T34" i="11"/>
  <c r="T32" i="11" s="1"/>
  <c r="Z34" i="11"/>
  <c r="H36" i="11"/>
  <c r="N36" i="11"/>
  <c r="T36" i="11"/>
  <c r="Z36" i="11"/>
  <c r="G39" i="11"/>
  <c r="G37" i="11" s="1"/>
  <c r="M39" i="11"/>
  <c r="S39" i="11"/>
  <c r="Y39" i="11"/>
  <c r="Y37" i="11" s="1"/>
  <c r="G41" i="11"/>
  <c r="M41" i="11"/>
  <c r="S41" i="11"/>
  <c r="Y41" i="11"/>
  <c r="F44" i="11"/>
  <c r="L44" i="11"/>
  <c r="L42" i="11" s="1"/>
  <c r="R44" i="11"/>
  <c r="X44" i="11"/>
  <c r="F46" i="11"/>
  <c r="L46" i="11"/>
  <c r="R46" i="11"/>
  <c r="X46" i="11"/>
  <c r="E49" i="11"/>
  <c r="K49" i="11"/>
  <c r="Q49" i="11"/>
  <c r="Q47" i="11" s="1"/>
  <c r="W49" i="11"/>
  <c r="E51" i="11"/>
  <c r="K51" i="11"/>
  <c r="Q51" i="11"/>
  <c r="W51" i="11"/>
  <c r="D54" i="11"/>
  <c r="D52" i="11" s="1"/>
  <c r="J54" i="11"/>
  <c r="P54" i="11"/>
  <c r="V54" i="11"/>
  <c r="V52" i="11" s="1"/>
  <c r="D56" i="11"/>
  <c r="J56" i="11"/>
  <c r="P56" i="11"/>
  <c r="V56" i="11"/>
  <c r="I59" i="11"/>
  <c r="O59" i="11"/>
  <c r="O57" i="11" s="1"/>
  <c r="U59" i="11"/>
  <c r="AA59" i="11"/>
  <c r="I61" i="11"/>
  <c r="O61" i="11"/>
  <c r="U61" i="11"/>
  <c r="AA61" i="11"/>
  <c r="H64" i="11"/>
  <c r="N64" i="11"/>
  <c r="T64" i="11"/>
  <c r="T62" i="11" s="1"/>
  <c r="Z64" i="11"/>
  <c r="H66" i="11"/>
  <c r="N66" i="11"/>
  <c r="T66" i="11"/>
  <c r="Z66" i="11"/>
  <c r="G69" i="11"/>
  <c r="G67" i="11" s="1"/>
  <c r="M69" i="11"/>
  <c r="S69" i="11"/>
  <c r="Y69" i="11"/>
  <c r="Y67" i="11" s="1"/>
  <c r="G71" i="11"/>
  <c r="M71" i="11"/>
  <c r="S71" i="11"/>
  <c r="Y71" i="11"/>
  <c r="F74" i="11"/>
  <c r="L74" i="11"/>
  <c r="L72" i="11" s="1"/>
  <c r="R74" i="11"/>
  <c r="X74" i="11"/>
  <c r="F76" i="11"/>
  <c r="L76" i="11"/>
  <c r="R76" i="11"/>
  <c r="X76" i="11"/>
  <c r="E79" i="11"/>
  <c r="K79" i="11"/>
  <c r="Q79" i="11"/>
  <c r="Q77" i="11" s="1"/>
  <c r="W79" i="11"/>
  <c r="E81" i="11"/>
  <c r="K81" i="11"/>
  <c r="Q81" i="11"/>
  <c r="W81" i="11"/>
  <c r="D84" i="11"/>
  <c r="D82" i="11" s="1"/>
  <c r="J84" i="11"/>
  <c r="P84" i="11"/>
  <c r="V84" i="11"/>
  <c r="V82" i="11" s="1"/>
  <c r="D86" i="11"/>
  <c r="J86" i="11"/>
  <c r="P86" i="11"/>
  <c r="V86" i="11"/>
  <c r="I89" i="11"/>
  <c r="O89" i="11"/>
  <c r="O87" i="11" s="1"/>
  <c r="U89" i="11"/>
  <c r="AA89" i="11"/>
  <c r="I91" i="11"/>
  <c r="O91" i="11"/>
  <c r="U91" i="11"/>
  <c r="AA91" i="11"/>
  <c r="H94" i="11"/>
  <c r="N94" i="11"/>
  <c r="T94" i="11"/>
  <c r="T92" i="11" s="1"/>
  <c r="Z94" i="11"/>
  <c r="H96" i="11"/>
  <c r="N96" i="11"/>
  <c r="T96" i="11"/>
  <c r="Z96" i="11"/>
  <c r="G99" i="11"/>
  <c r="G97" i="11" s="1"/>
  <c r="M99" i="11"/>
  <c r="S99" i="11"/>
  <c r="Y99" i="11"/>
  <c r="Y97" i="11" s="1"/>
  <c r="G101" i="11"/>
  <c r="M101" i="11"/>
  <c r="S101" i="11"/>
  <c r="Y101" i="11"/>
  <c r="F104" i="11"/>
  <c r="L104" i="11"/>
  <c r="L102" i="11" s="1"/>
  <c r="R104" i="11"/>
  <c r="X104" i="11"/>
  <c r="F106" i="11"/>
  <c r="L106" i="11"/>
  <c r="R106" i="11"/>
  <c r="X106" i="11"/>
  <c r="E109" i="11"/>
  <c r="K109" i="11"/>
  <c r="Q109" i="11"/>
  <c r="Q107" i="11" s="1"/>
  <c r="W109" i="11"/>
  <c r="E111" i="11"/>
  <c r="K111" i="11"/>
  <c r="Q111" i="11"/>
  <c r="W111" i="11"/>
  <c r="D114" i="11"/>
  <c r="D112" i="11" s="1"/>
  <c r="J114" i="11"/>
  <c r="P114" i="11"/>
  <c r="V114" i="11"/>
  <c r="V112" i="11" s="1"/>
  <c r="D116" i="11"/>
  <c r="J116" i="11"/>
  <c r="P116" i="11"/>
  <c r="V116" i="11"/>
  <c r="I119" i="11"/>
  <c r="O119" i="11"/>
  <c r="O117" i="11" s="1"/>
  <c r="U119" i="11"/>
  <c r="AA119" i="11"/>
  <c r="I121" i="11"/>
  <c r="O121" i="11"/>
  <c r="U121" i="11"/>
  <c r="AA121" i="11"/>
  <c r="H124" i="11"/>
  <c r="N124" i="11"/>
  <c r="T124" i="11"/>
  <c r="T122" i="11" s="1"/>
  <c r="Z124" i="11"/>
  <c r="H126" i="11"/>
  <c r="N126" i="11"/>
  <c r="T126" i="11"/>
  <c r="Z126" i="11"/>
  <c r="G129" i="11"/>
  <c r="G127" i="11" s="1"/>
  <c r="M129" i="11"/>
  <c r="S129" i="11"/>
  <c r="Y129" i="11"/>
  <c r="Y127" i="11" s="1"/>
  <c r="G131" i="11"/>
  <c r="M131" i="11"/>
  <c r="S131" i="11"/>
  <c r="Y131" i="11"/>
  <c r="F134" i="11"/>
  <c r="L134" i="11"/>
  <c r="L132" i="11" s="1"/>
  <c r="R134" i="11"/>
  <c r="X134" i="11"/>
  <c r="F136" i="11"/>
  <c r="L136" i="11"/>
  <c r="R136" i="11"/>
  <c r="X136" i="11"/>
  <c r="E139" i="11"/>
  <c r="K139" i="11"/>
  <c r="Q139" i="11"/>
  <c r="Q137" i="11" s="1"/>
  <c r="W139" i="11"/>
  <c r="E141" i="11"/>
  <c r="K141" i="11"/>
  <c r="Q141" i="11"/>
  <c r="W141" i="11"/>
  <c r="D144" i="11"/>
  <c r="D142" i="11" s="1"/>
  <c r="J144" i="11"/>
  <c r="P144" i="11"/>
  <c r="V144" i="11"/>
  <c r="V142" i="11" s="1"/>
  <c r="D146" i="11"/>
  <c r="J146" i="11"/>
  <c r="P146" i="11"/>
  <c r="V146" i="11"/>
  <c r="I149" i="11"/>
  <c r="O149" i="11"/>
  <c r="O147" i="11" s="1"/>
  <c r="U149" i="11"/>
  <c r="AA149" i="11"/>
  <c r="I151" i="11"/>
  <c r="O151" i="11"/>
  <c r="U151" i="11"/>
  <c r="AA151" i="11"/>
  <c r="H154" i="11"/>
  <c r="N154" i="11"/>
  <c r="T154" i="11"/>
  <c r="T152" i="11" s="1"/>
  <c r="Z154" i="11"/>
  <c r="H156" i="11"/>
  <c r="N156" i="11"/>
  <c r="T156" i="11"/>
  <c r="Z156" i="11"/>
  <c r="G159" i="11"/>
  <c r="G157" i="11" s="1"/>
  <c r="M159" i="11"/>
  <c r="S159" i="11"/>
  <c r="Y159" i="11"/>
  <c r="Y157" i="11" s="1"/>
  <c r="G161" i="11"/>
  <c r="M161" i="11"/>
  <c r="S161" i="11"/>
  <c r="Y161" i="11"/>
  <c r="Y318" i="11"/>
  <c r="S318" i="11"/>
  <c r="M318" i="11"/>
  <c r="G318" i="11"/>
  <c r="Z313" i="11"/>
  <c r="T313" i="11"/>
  <c r="N313" i="11"/>
  <c r="H313" i="11"/>
  <c r="AA308" i="11"/>
  <c r="U308" i="11"/>
  <c r="O308" i="11"/>
  <c r="I308" i="11"/>
  <c r="V303" i="11"/>
  <c r="P303" i="11"/>
  <c r="J303" i="11"/>
  <c r="D303" i="11"/>
  <c r="W298" i="11"/>
  <c r="Q298" i="11"/>
  <c r="K298" i="11"/>
  <c r="E298" i="11"/>
  <c r="X293" i="11"/>
  <c r="R293" i="11"/>
  <c r="L293" i="11"/>
  <c r="F293" i="11"/>
  <c r="Y288" i="11"/>
  <c r="S288" i="11"/>
  <c r="M288" i="11"/>
  <c r="G288" i="11"/>
  <c r="Z283" i="11"/>
  <c r="T283" i="11"/>
  <c r="N283" i="11"/>
  <c r="H283" i="11"/>
  <c r="AA278" i="11"/>
  <c r="U278" i="11"/>
  <c r="O278" i="11"/>
  <c r="I278" i="11"/>
  <c r="V273" i="11"/>
  <c r="P273" i="11"/>
  <c r="J273" i="11"/>
  <c r="D273" i="11"/>
  <c r="W268" i="11"/>
  <c r="Q268" i="11"/>
  <c r="K268" i="11"/>
  <c r="E268" i="11"/>
  <c r="X263" i="11"/>
  <c r="R263" i="11"/>
  <c r="L263" i="11"/>
  <c r="F263" i="11"/>
  <c r="Y258" i="11"/>
  <c r="S258" i="11"/>
  <c r="M258" i="11"/>
  <c r="G258" i="11"/>
  <c r="X318" i="11"/>
  <c r="R318" i="11"/>
  <c r="L318" i="11"/>
  <c r="F318" i="11"/>
  <c r="Y313" i="11"/>
  <c r="S313" i="11"/>
  <c r="M313" i="11"/>
  <c r="G313" i="11"/>
  <c r="Z308" i="11"/>
  <c r="T308" i="11"/>
  <c r="N308" i="11"/>
  <c r="H308" i="11"/>
  <c r="AA303" i="11"/>
  <c r="U303" i="11"/>
  <c r="O303" i="11"/>
  <c r="I303" i="11"/>
  <c r="V298" i="11"/>
  <c r="P298" i="11"/>
  <c r="J298" i="11"/>
  <c r="D298" i="11"/>
  <c r="W293" i="11"/>
  <c r="Q293" i="11"/>
  <c r="K293" i="11"/>
  <c r="E293" i="11"/>
  <c r="X288" i="11"/>
  <c r="R288" i="11"/>
  <c r="L288" i="11"/>
  <c r="F288" i="11"/>
  <c r="Y283" i="11"/>
  <c r="S283" i="11"/>
  <c r="M283" i="11"/>
  <c r="G283" i="11"/>
  <c r="Z278" i="11"/>
  <c r="T278" i="11"/>
  <c r="N278" i="11"/>
  <c r="H278" i="11"/>
  <c r="AA273" i="11"/>
  <c r="U273" i="11"/>
  <c r="O273" i="11"/>
  <c r="I273" i="11"/>
  <c r="V268" i="11"/>
  <c r="P268" i="11"/>
  <c r="J268" i="11"/>
  <c r="D268" i="11"/>
  <c r="W263" i="11"/>
  <c r="Q263" i="11"/>
  <c r="K263" i="11"/>
  <c r="E263" i="11"/>
  <c r="X258" i="11"/>
  <c r="R258" i="11"/>
  <c r="L258" i="11"/>
  <c r="F258" i="11"/>
  <c r="Y253" i="11"/>
  <c r="S253" i="11"/>
  <c r="M253" i="11"/>
  <c r="G253" i="11"/>
  <c r="Z248" i="11"/>
  <c r="T248" i="11"/>
  <c r="N248" i="11"/>
  <c r="H248" i="11"/>
  <c r="AA243" i="11"/>
  <c r="U243" i="11"/>
  <c r="O243" i="11"/>
  <c r="I243" i="11"/>
  <c r="V238" i="11"/>
  <c r="P238" i="11"/>
  <c r="J238" i="11"/>
  <c r="D238" i="11"/>
  <c r="W233" i="11"/>
  <c r="Q233" i="11"/>
  <c r="K233" i="11"/>
  <c r="E233" i="11"/>
  <c r="X228" i="11"/>
  <c r="R228" i="11"/>
  <c r="L228" i="11"/>
  <c r="F228" i="11"/>
  <c r="Y223" i="11"/>
  <c r="S223" i="11"/>
  <c r="M223" i="11"/>
  <c r="G223" i="11"/>
  <c r="Z218" i="11"/>
  <c r="T218" i="11"/>
  <c r="N218" i="11"/>
  <c r="H218" i="11"/>
  <c r="AA213" i="11"/>
  <c r="U213" i="11"/>
  <c r="O213" i="11"/>
  <c r="I213" i="11"/>
  <c r="V208" i="11"/>
  <c r="P208" i="11"/>
  <c r="J208" i="11"/>
  <c r="D208" i="11"/>
  <c r="W203" i="11"/>
  <c r="Q203" i="11"/>
  <c r="K203" i="11"/>
  <c r="E203" i="11"/>
  <c r="X198" i="11"/>
  <c r="R198" i="11"/>
  <c r="L198" i="11"/>
  <c r="F198" i="11"/>
  <c r="Y193" i="11"/>
  <c r="S193" i="11"/>
  <c r="M193" i="11"/>
  <c r="G193" i="11"/>
  <c r="Z188" i="11"/>
  <c r="T188" i="11"/>
  <c r="N188" i="11"/>
  <c r="H188" i="11"/>
  <c r="AA183" i="11"/>
  <c r="U183" i="11"/>
  <c r="O183" i="11"/>
  <c r="I183" i="11"/>
  <c r="V178" i="11"/>
  <c r="P178" i="11"/>
  <c r="J178" i="11"/>
  <c r="D178" i="11"/>
  <c r="W173" i="11"/>
  <c r="V318" i="11"/>
  <c r="P318" i="11"/>
  <c r="J318" i="11"/>
  <c r="D318" i="11"/>
  <c r="W313" i="11"/>
  <c r="Q313" i="11"/>
  <c r="K313" i="11"/>
  <c r="E313" i="11"/>
  <c r="X308" i="11"/>
  <c r="R308" i="11"/>
  <c r="L308" i="11"/>
  <c r="F308" i="11"/>
  <c r="Y303" i="11"/>
  <c r="S303" i="11"/>
  <c r="M303" i="11"/>
  <c r="G303" i="11"/>
  <c r="Z298" i="11"/>
  <c r="T298" i="11"/>
  <c r="N298" i="11"/>
  <c r="H298" i="11"/>
  <c r="AA293" i="11"/>
  <c r="U293" i="11"/>
  <c r="O293" i="11"/>
  <c r="I293" i="11"/>
  <c r="V288" i="11"/>
  <c r="P288" i="11"/>
  <c r="J288" i="11"/>
  <c r="D288" i="11"/>
  <c r="W283" i="11"/>
  <c r="Q283" i="11"/>
  <c r="K283" i="11"/>
  <c r="E283" i="11"/>
  <c r="X278" i="11"/>
  <c r="R278" i="11"/>
  <c r="L278" i="11"/>
  <c r="F278" i="11"/>
  <c r="Y273" i="11"/>
  <c r="S273" i="11"/>
  <c r="M273" i="11"/>
  <c r="G273" i="11"/>
  <c r="Z268" i="11"/>
  <c r="T268" i="11"/>
  <c r="N268" i="11"/>
  <c r="H268" i="11"/>
  <c r="AA263" i="11"/>
  <c r="U263" i="11"/>
  <c r="O263" i="11"/>
  <c r="I263" i="11"/>
  <c r="V258" i="11"/>
  <c r="P258" i="11"/>
  <c r="J258" i="11"/>
  <c r="D258" i="11"/>
  <c r="W253" i="11"/>
  <c r="Q253" i="11"/>
  <c r="K253" i="11"/>
  <c r="E253" i="11"/>
  <c r="X248" i="11"/>
  <c r="R248" i="11"/>
  <c r="L248" i="11"/>
  <c r="F248" i="11"/>
  <c r="Y243" i="11"/>
  <c r="S243" i="11"/>
  <c r="M243" i="11"/>
  <c r="G243" i="11"/>
  <c r="Z238" i="11"/>
  <c r="T238" i="11"/>
  <c r="N238" i="11"/>
  <c r="H238" i="11"/>
  <c r="AA233" i="11"/>
  <c r="U233" i="11"/>
  <c r="O233" i="11"/>
  <c r="I233" i="11"/>
  <c r="V228" i="11"/>
  <c r="P228" i="11"/>
  <c r="J228" i="11"/>
  <c r="D228" i="11"/>
  <c r="W223" i="11"/>
  <c r="Q223" i="11"/>
  <c r="K223" i="11"/>
  <c r="E223" i="11"/>
  <c r="X218" i="11"/>
  <c r="R218" i="11"/>
  <c r="L218" i="11"/>
  <c r="F218" i="11"/>
  <c r="Y213" i="11"/>
  <c r="S213" i="11"/>
  <c r="M213" i="11"/>
  <c r="G213" i="11"/>
  <c r="Z208" i="11"/>
  <c r="T208" i="11"/>
  <c r="N208" i="11"/>
  <c r="H208" i="11"/>
  <c r="AA203" i="11"/>
  <c r="U203" i="11"/>
  <c r="O203" i="11"/>
  <c r="I203" i="11"/>
  <c r="V198" i="11"/>
  <c r="P198" i="11"/>
  <c r="J198" i="11"/>
  <c r="D198" i="11"/>
  <c r="W193" i="11"/>
  <c r="Q193" i="11"/>
  <c r="K193" i="11"/>
  <c r="E193" i="11"/>
  <c r="X188" i="11"/>
  <c r="R188" i="11"/>
  <c r="L188" i="11"/>
  <c r="F188" i="11"/>
  <c r="Y183" i="11"/>
  <c r="S183" i="11"/>
  <c r="M183" i="11"/>
  <c r="G183" i="11"/>
  <c r="AA318" i="11"/>
  <c r="U318" i="11"/>
  <c r="O318" i="11"/>
  <c r="I318" i="11"/>
  <c r="V313" i="11"/>
  <c r="P313" i="11"/>
  <c r="J313" i="11"/>
  <c r="D313" i="11"/>
  <c r="W308" i="11"/>
  <c r="Q308" i="11"/>
  <c r="K308" i="11"/>
  <c r="E308" i="11"/>
  <c r="X303" i="11"/>
  <c r="R303" i="11"/>
  <c r="L303" i="11"/>
  <c r="F303" i="11"/>
  <c r="Y298" i="11"/>
  <c r="S298" i="11"/>
  <c r="M298" i="11"/>
  <c r="G298" i="11"/>
  <c r="Z293" i="11"/>
  <c r="T293" i="11"/>
  <c r="N293" i="11"/>
  <c r="H293" i="11"/>
  <c r="AA288" i="11"/>
  <c r="U288" i="11"/>
  <c r="O288" i="11"/>
  <c r="I288" i="11"/>
  <c r="V283" i="11"/>
  <c r="P283" i="11"/>
  <c r="J283" i="11"/>
  <c r="D283" i="11"/>
  <c r="W278" i="11"/>
  <c r="Q278" i="11"/>
  <c r="K278" i="11"/>
  <c r="E278" i="11"/>
  <c r="X273" i="11"/>
  <c r="R273" i="11"/>
  <c r="L273" i="11"/>
  <c r="F273" i="11"/>
  <c r="Y268" i="11"/>
  <c r="S268" i="11"/>
  <c r="M268" i="11"/>
  <c r="G268" i="11"/>
  <c r="Z263" i="11"/>
  <c r="T263" i="11"/>
  <c r="N263" i="11"/>
  <c r="H263" i="11"/>
  <c r="AA258" i="11"/>
  <c r="U258" i="11"/>
  <c r="O258" i="11"/>
  <c r="I258" i="11"/>
  <c r="V253" i="11"/>
  <c r="P253" i="11"/>
  <c r="J253" i="11"/>
  <c r="D253" i="11"/>
  <c r="W248" i="11"/>
  <c r="Q248" i="11"/>
  <c r="K248" i="11"/>
  <c r="E248" i="11"/>
  <c r="X243" i="11"/>
  <c r="R243" i="11"/>
  <c r="L243" i="11"/>
  <c r="F243" i="11"/>
  <c r="Y238" i="11"/>
  <c r="S238" i="11"/>
  <c r="M238" i="11"/>
  <c r="G238" i="11"/>
  <c r="Z233" i="11"/>
  <c r="T233" i="11"/>
  <c r="N233" i="11"/>
  <c r="H233" i="11"/>
  <c r="AA228" i="11"/>
  <c r="U228" i="11"/>
  <c r="O228" i="11"/>
  <c r="I228" i="11"/>
  <c r="V223" i="11"/>
  <c r="P223" i="11"/>
  <c r="J223" i="11"/>
  <c r="D223" i="11"/>
  <c r="W218" i="11"/>
  <c r="Q218" i="11"/>
  <c r="K218" i="11"/>
  <c r="E218" i="11"/>
  <c r="X213" i="11"/>
  <c r="R213" i="11"/>
  <c r="L213" i="11"/>
  <c r="F213" i="11"/>
  <c r="Y208" i="11"/>
  <c r="S208" i="11"/>
  <c r="M208" i="11"/>
  <c r="G208" i="11"/>
  <c r="Z203" i="11"/>
  <c r="T203" i="11"/>
  <c r="N203" i="11"/>
  <c r="H203" i="11"/>
  <c r="AA198" i="11"/>
  <c r="U198" i="11"/>
  <c r="O198" i="11"/>
  <c r="I198" i="11"/>
  <c r="V193" i="11"/>
  <c r="P193" i="11"/>
  <c r="J193" i="11"/>
  <c r="D193" i="11"/>
  <c r="W188" i="11"/>
  <c r="Q188" i="11"/>
  <c r="K188" i="11"/>
  <c r="E188" i="11"/>
  <c r="X183" i="11"/>
  <c r="R183" i="11"/>
  <c r="L183" i="11"/>
  <c r="F183" i="11"/>
  <c r="Y178" i="11"/>
  <c r="S178" i="11"/>
  <c r="M178" i="11"/>
  <c r="G178" i="11"/>
  <c r="Z173" i="11"/>
  <c r="T173" i="11"/>
  <c r="N173" i="11"/>
  <c r="H173" i="11"/>
  <c r="Z318" i="11"/>
  <c r="T318" i="11"/>
  <c r="N318" i="11"/>
  <c r="H318" i="11"/>
  <c r="AA313" i="11"/>
  <c r="U313" i="11"/>
  <c r="O313" i="11"/>
  <c r="I313" i="11"/>
  <c r="V308" i="11"/>
  <c r="P308" i="11"/>
  <c r="J308" i="11"/>
  <c r="D308" i="11"/>
  <c r="W303" i="11"/>
  <c r="Q303" i="11"/>
  <c r="K303" i="11"/>
  <c r="E303" i="11"/>
  <c r="X298" i="11"/>
  <c r="R298" i="11"/>
  <c r="L298" i="11"/>
  <c r="F298" i="11"/>
  <c r="Y293" i="11"/>
  <c r="S293" i="11"/>
  <c r="M293" i="11"/>
  <c r="G293" i="11"/>
  <c r="Z288" i="11"/>
  <c r="T288" i="11"/>
  <c r="N288" i="11"/>
  <c r="H288" i="11"/>
  <c r="AA283" i="11"/>
  <c r="U283" i="11"/>
  <c r="O283" i="11"/>
  <c r="I283" i="11"/>
  <c r="V278" i="11"/>
  <c r="P278" i="11"/>
  <c r="J278" i="11"/>
  <c r="D278" i="11"/>
  <c r="W273" i="11"/>
  <c r="Q273" i="11"/>
  <c r="K273" i="11"/>
  <c r="E273" i="11"/>
  <c r="X268" i="11"/>
  <c r="R268" i="11"/>
  <c r="L268" i="11"/>
  <c r="F268" i="11"/>
  <c r="Y263" i="11"/>
  <c r="S263" i="11"/>
  <c r="M263" i="11"/>
  <c r="G263" i="11"/>
  <c r="Z258" i="11"/>
  <c r="T258" i="11"/>
  <c r="N258" i="11"/>
  <c r="H258" i="11"/>
  <c r="AA253" i="11"/>
  <c r="U253" i="11"/>
  <c r="O253" i="11"/>
  <c r="I253" i="11"/>
  <c r="V248" i="11"/>
  <c r="P248" i="11"/>
  <c r="J248" i="11"/>
  <c r="D248" i="11"/>
  <c r="W243" i="11"/>
  <c r="Q243" i="11"/>
  <c r="K243" i="11"/>
  <c r="E243" i="11"/>
  <c r="X238" i="11"/>
  <c r="R238" i="11"/>
  <c r="L238" i="11"/>
  <c r="F238" i="11"/>
  <c r="Y233" i="11"/>
  <c r="S233" i="11"/>
  <c r="M233" i="11"/>
  <c r="G233" i="11"/>
  <c r="Z228" i="11"/>
  <c r="T228" i="11"/>
  <c r="N228" i="11"/>
  <c r="H228" i="11"/>
  <c r="AA223" i="11"/>
  <c r="U223" i="11"/>
  <c r="O223" i="11"/>
  <c r="I223" i="11"/>
  <c r="V218" i="11"/>
  <c r="P218" i="11"/>
  <c r="J218" i="11"/>
  <c r="D218" i="11"/>
  <c r="W213" i="11"/>
  <c r="Q213" i="11"/>
  <c r="K213" i="11"/>
  <c r="E213" i="11"/>
  <c r="X208" i="11"/>
  <c r="R208" i="11"/>
  <c r="L208" i="11"/>
  <c r="F208" i="11"/>
  <c r="Y203" i="11"/>
  <c r="S203" i="11"/>
  <c r="M203" i="11"/>
  <c r="G203" i="11"/>
  <c r="Z198" i="11"/>
  <c r="T198" i="11"/>
  <c r="N198" i="11"/>
  <c r="H198" i="11"/>
  <c r="AA193" i="11"/>
  <c r="U193" i="11"/>
  <c r="O193" i="11"/>
  <c r="I193" i="11"/>
  <c r="V188" i="11"/>
  <c r="P188" i="11"/>
  <c r="J188" i="11"/>
  <c r="D188" i="11"/>
  <c r="W183" i="11"/>
  <c r="Q183" i="11"/>
  <c r="K183" i="11"/>
  <c r="E183" i="11"/>
  <c r="X178" i="11"/>
  <c r="R178" i="11"/>
  <c r="L178" i="11"/>
  <c r="F178" i="11"/>
  <c r="Y173" i="11"/>
  <c r="S173" i="11"/>
  <c r="M173" i="11"/>
  <c r="G173" i="11"/>
  <c r="Z168" i="11"/>
  <c r="T168" i="11"/>
  <c r="N168" i="11"/>
  <c r="H168" i="11"/>
  <c r="K168" i="11"/>
  <c r="R168" i="11"/>
  <c r="Y168" i="11"/>
  <c r="I170" i="11"/>
  <c r="P170" i="11"/>
  <c r="W170" i="11"/>
  <c r="K173" i="11"/>
  <c r="U173" i="11"/>
  <c r="I175" i="11"/>
  <c r="U175" i="11"/>
  <c r="H178" i="11"/>
  <c r="T178" i="11"/>
  <c r="H180" i="11"/>
  <c r="T180" i="11"/>
  <c r="D183" i="11"/>
  <c r="V183" i="11"/>
  <c r="P185" i="11"/>
  <c r="U188" i="11"/>
  <c r="O190" i="11"/>
  <c r="R193" i="11"/>
  <c r="L195" i="11"/>
  <c r="M198" i="11"/>
  <c r="G200" i="11"/>
  <c r="G196" i="11" s="1"/>
  <c r="Y200" i="11"/>
  <c r="J203" i="11"/>
  <c r="D205" i="11"/>
  <c r="V205" i="11"/>
  <c r="I208" i="11"/>
  <c r="AA208" i="11"/>
  <c r="U210" i="11"/>
  <c r="D213" i="11"/>
  <c r="V213" i="11"/>
  <c r="P215" i="11"/>
  <c r="U218" i="11"/>
  <c r="O220" i="11"/>
  <c r="R223" i="11"/>
  <c r="L225" i="11"/>
  <c r="M228" i="11"/>
  <c r="G230" i="11"/>
  <c r="Y230" i="11"/>
  <c r="Y226" i="11" s="1"/>
  <c r="J233" i="11"/>
  <c r="D235" i="11"/>
  <c r="V235" i="11"/>
  <c r="I238" i="11"/>
  <c r="AA238" i="11"/>
  <c r="U240" i="11"/>
  <c r="D243" i="11"/>
  <c r="V243" i="11"/>
  <c r="P245" i="11"/>
  <c r="U248" i="11"/>
  <c r="O250" i="11"/>
  <c r="O246" i="11" s="1"/>
  <c r="R253" i="11"/>
  <c r="R251" i="11" s="1"/>
  <c r="L255" i="11"/>
  <c r="E260" i="11"/>
  <c r="V263" i="11"/>
  <c r="V261" i="11" s="1"/>
  <c r="U268" i="11"/>
  <c r="U266" i="11" s="1"/>
  <c r="N273" i="11"/>
  <c r="N271" i="11" s="1"/>
  <c r="Z275" i="11"/>
  <c r="G278" i="11"/>
  <c r="G276" i="11" s="1"/>
  <c r="S280" i="11"/>
  <c r="L285" i="11"/>
  <c r="E290" i="11"/>
  <c r="V293" i="11"/>
  <c r="V291" i="11" s="1"/>
  <c r="U298" i="11"/>
  <c r="U296" i="11" s="1"/>
  <c r="N303" i="11"/>
  <c r="N301" i="11" s="1"/>
  <c r="Z305" i="11"/>
  <c r="G308" i="11"/>
  <c r="G306" i="11" s="1"/>
  <c r="S310" i="11"/>
  <c r="L315" i="11"/>
  <c r="E320" i="11"/>
  <c r="V327" i="11"/>
  <c r="V325" i="11" s="1"/>
  <c r="U332" i="11"/>
  <c r="N337" i="11"/>
  <c r="Z339" i="11"/>
  <c r="G342" i="11"/>
  <c r="G340" i="11" s="1"/>
  <c r="S344" i="11"/>
  <c r="L349" i="11"/>
  <c r="E354" i="11"/>
  <c r="V357" i="11"/>
  <c r="U362" i="11"/>
  <c r="U360" i="11" s="1"/>
  <c r="N367" i="11"/>
  <c r="N365" i="11" s="1"/>
  <c r="Z369" i="11"/>
  <c r="G372" i="11"/>
  <c r="G370" i="11" s="1"/>
  <c r="S374" i="11"/>
  <c r="L379" i="11"/>
  <c r="E384" i="11"/>
  <c r="V387" i="11"/>
  <c r="V385" i="11" s="1"/>
  <c r="U392" i="11"/>
  <c r="U390" i="11" s="1"/>
  <c r="N397" i="11"/>
  <c r="N395" i="11" s="1"/>
  <c r="Z399" i="11"/>
  <c r="G402" i="11"/>
  <c r="S404" i="11"/>
  <c r="L409" i="11"/>
  <c r="E414" i="11"/>
  <c r="V417" i="11"/>
  <c r="V415" i="11" s="1"/>
  <c r="U422" i="11"/>
  <c r="N427" i="11"/>
  <c r="Z429" i="11"/>
  <c r="G432" i="11"/>
  <c r="G430" i="11" s="1"/>
  <c r="S434" i="11"/>
  <c r="L439" i="11"/>
  <c r="E444" i="11"/>
  <c r="V447" i="11"/>
  <c r="U452" i="11"/>
  <c r="U450" i="11" s="1"/>
  <c r="N457" i="11"/>
  <c r="N455" i="11" s="1"/>
  <c r="Z459" i="11"/>
  <c r="G462" i="11"/>
  <c r="G460" i="11" s="1"/>
  <c r="S464" i="11"/>
  <c r="L469" i="11"/>
  <c r="E474" i="11"/>
  <c r="E470" i="11" s="1"/>
  <c r="V477" i="11"/>
  <c r="V475" i="11" s="1"/>
  <c r="H493" i="11"/>
  <c r="H489" i="11" s="1"/>
  <c r="M498" i="11"/>
  <c r="M494" i="11" s="1"/>
  <c r="R503" i="11"/>
  <c r="R499" i="11" s="1"/>
  <c r="W508" i="11"/>
  <c r="W504" i="11" s="1"/>
  <c r="Y528" i="11"/>
  <c r="Y524" i="11" s="1"/>
  <c r="R533" i="11"/>
  <c r="R529" i="11" s="1"/>
  <c r="K538" i="11"/>
  <c r="K534" i="11" s="1"/>
  <c r="D543" i="11"/>
  <c r="D539" i="11" s="1"/>
  <c r="Y558" i="11"/>
  <c r="Y554" i="11" s="1"/>
  <c r="R563" i="11"/>
  <c r="R559" i="11" s="1"/>
  <c r="K568" i="11"/>
  <c r="K564" i="11" s="1"/>
  <c r="D573" i="11"/>
  <c r="D569" i="11" s="1"/>
  <c r="Y588" i="11"/>
  <c r="Y584" i="11" s="1"/>
  <c r="X593" i="11"/>
  <c r="X589" i="11" s="1"/>
  <c r="W598" i="11"/>
  <c r="W594" i="11" s="1"/>
  <c r="P603" i="11"/>
  <c r="P599" i="11" s="1"/>
  <c r="O608" i="11"/>
  <c r="O604" i="11" s="1"/>
  <c r="N613" i="11"/>
  <c r="N609" i="11" s="1"/>
  <c r="M618" i="11"/>
  <c r="M614" i="11" s="1"/>
  <c r="L623" i="11"/>
  <c r="L619" i="11" s="1"/>
  <c r="K628" i="11"/>
  <c r="K624" i="11" s="1"/>
  <c r="D633" i="11"/>
  <c r="D629" i="11" s="1"/>
  <c r="G337" i="10"/>
  <c r="G335" i="10" s="1"/>
  <c r="M337" i="10"/>
  <c r="M335" i="10" s="1"/>
  <c r="S337" i="10"/>
  <c r="S335" i="10" s="1"/>
  <c r="Y337" i="10"/>
  <c r="Y335" i="10" s="1"/>
  <c r="F342" i="10"/>
  <c r="F340" i="10" s="1"/>
  <c r="L342" i="10"/>
  <c r="L340" i="10" s="1"/>
  <c r="R342" i="10"/>
  <c r="R340" i="10" s="1"/>
  <c r="X342" i="10"/>
  <c r="X340" i="10" s="1"/>
  <c r="E347" i="10"/>
  <c r="E345" i="10" s="1"/>
  <c r="K347" i="10"/>
  <c r="K345" i="10" s="1"/>
  <c r="Q347" i="10"/>
  <c r="Q345" i="10" s="1"/>
  <c r="W347" i="10"/>
  <c r="W345" i="10" s="1"/>
  <c r="D352" i="10"/>
  <c r="D350" i="10" s="1"/>
  <c r="J352" i="10"/>
  <c r="J350" i="10" s="1"/>
  <c r="P352" i="10"/>
  <c r="P350" i="10" s="1"/>
  <c r="V352" i="10"/>
  <c r="V350" i="10" s="1"/>
  <c r="I357" i="10"/>
  <c r="I355" i="10" s="1"/>
  <c r="O357" i="10"/>
  <c r="O355" i="10" s="1"/>
  <c r="U357" i="10"/>
  <c r="U355" i="10" s="1"/>
  <c r="AA357" i="10"/>
  <c r="AA355" i="10" s="1"/>
  <c r="H362" i="10"/>
  <c r="H360" i="10" s="1"/>
  <c r="N362" i="10"/>
  <c r="N360" i="10" s="1"/>
  <c r="T362" i="10"/>
  <c r="T360" i="10" s="1"/>
  <c r="Z362" i="10"/>
  <c r="Z360" i="10" s="1"/>
  <c r="G367" i="10"/>
  <c r="G365" i="10" s="1"/>
  <c r="M367" i="10"/>
  <c r="M365" i="10" s="1"/>
  <c r="S367" i="10"/>
  <c r="S365" i="10" s="1"/>
  <c r="Y367" i="10"/>
  <c r="Y365" i="10" s="1"/>
  <c r="F372" i="10"/>
  <c r="F370" i="10" s="1"/>
  <c r="L372" i="10"/>
  <c r="L370" i="10" s="1"/>
  <c r="R372" i="10"/>
  <c r="R370" i="10" s="1"/>
  <c r="X372" i="10"/>
  <c r="X370" i="10" s="1"/>
  <c r="E377" i="10"/>
  <c r="E375" i="10" s="1"/>
  <c r="K377" i="10"/>
  <c r="K375" i="10" s="1"/>
  <c r="Q377" i="10"/>
  <c r="Q375" i="10" s="1"/>
  <c r="W377" i="10"/>
  <c r="W375" i="10" s="1"/>
  <c r="D382" i="10"/>
  <c r="D380" i="10" s="1"/>
  <c r="J382" i="10"/>
  <c r="J380" i="10" s="1"/>
  <c r="P382" i="10"/>
  <c r="P380" i="10" s="1"/>
  <c r="V382" i="10"/>
  <c r="V380" i="10" s="1"/>
  <c r="I387" i="10"/>
  <c r="I385" i="10" s="1"/>
  <c r="O387" i="10"/>
  <c r="O385" i="10" s="1"/>
  <c r="U387" i="10"/>
  <c r="U385" i="10" s="1"/>
  <c r="AA387" i="10"/>
  <c r="AA385" i="10" s="1"/>
  <c r="H392" i="10"/>
  <c r="H390" i="10" s="1"/>
  <c r="N392" i="10"/>
  <c r="N390" i="10" s="1"/>
  <c r="T392" i="10"/>
  <c r="T390" i="10" s="1"/>
  <c r="Z392" i="10"/>
  <c r="Z390" i="10" s="1"/>
  <c r="G397" i="10"/>
  <c r="G395" i="10" s="1"/>
  <c r="M397" i="10"/>
  <c r="M395" i="10" s="1"/>
  <c r="S397" i="10"/>
  <c r="S395" i="10" s="1"/>
  <c r="Y397" i="10"/>
  <c r="Y395" i="10" s="1"/>
  <c r="F402" i="10"/>
  <c r="F400" i="10" s="1"/>
  <c r="L402" i="10"/>
  <c r="L400" i="10" s="1"/>
  <c r="R402" i="10"/>
  <c r="R400" i="10" s="1"/>
  <c r="X402" i="10"/>
  <c r="X400" i="10" s="1"/>
  <c r="E407" i="10"/>
  <c r="E405" i="10" s="1"/>
  <c r="K407" i="10"/>
  <c r="K405" i="10" s="1"/>
  <c r="Q407" i="10"/>
  <c r="Q405" i="10" s="1"/>
  <c r="W407" i="10"/>
  <c r="W405" i="10" s="1"/>
  <c r="D412" i="10"/>
  <c r="D410" i="10" s="1"/>
  <c r="J412" i="10"/>
  <c r="J410" i="10" s="1"/>
  <c r="P412" i="10"/>
  <c r="P410" i="10" s="1"/>
  <c r="V412" i="10"/>
  <c r="V410" i="10" s="1"/>
  <c r="I417" i="10"/>
  <c r="I415" i="10" s="1"/>
  <c r="O417" i="10"/>
  <c r="O415" i="10" s="1"/>
  <c r="U417" i="10"/>
  <c r="U415" i="10" s="1"/>
  <c r="AA417" i="10"/>
  <c r="AA415" i="10" s="1"/>
  <c r="H422" i="10"/>
  <c r="H420" i="10" s="1"/>
  <c r="N422" i="10"/>
  <c r="N420" i="10" s="1"/>
  <c r="T422" i="10"/>
  <c r="T420" i="10" s="1"/>
  <c r="Z422" i="10"/>
  <c r="Z420" i="10" s="1"/>
  <c r="G427" i="10"/>
  <c r="G425" i="10" s="1"/>
  <c r="M427" i="10"/>
  <c r="M425" i="10" s="1"/>
  <c r="S427" i="10"/>
  <c r="S425" i="10" s="1"/>
  <c r="Y427" i="10"/>
  <c r="Y425" i="10" s="1"/>
  <c r="F432" i="10"/>
  <c r="F430" i="10" s="1"/>
  <c r="L432" i="10"/>
  <c r="L430" i="10" s="1"/>
  <c r="R432" i="10"/>
  <c r="R430" i="10" s="1"/>
  <c r="X432" i="10"/>
  <c r="X430" i="10" s="1"/>
  <c r="E437" i="10"/>
  <c r="E435" i="10" s="1"/>
  <c r="K437" i="10"/>
  <c r="K435" i="10" s="1"/>
  <c r="Q437" i="10"/>
  <c r="Q435" i="10" s="1"/>
  <c r="W437" i="10"/>
  <c r="W435" i="10" s="1"/>
  <c r="D442" i="10"/>
  <c r="D440" i="10" s="1"/>
  <c r="J442" i="10"/>
  <c r="J440" i="10" s="1"/>
  <c r="P442" i="10"/>
  <c r="P440" i="10" s="1"/>
  <c r="V442" i="10"/>
  <c r="V440" i="10" s="1"/>
  <c r="I447" i="10"/>
  <c r="I445" i="10" s="1"/>
  <c r="O447" i="10"/>
  <c r="O445" i="10" s="1"/>
  <c r="U447" i="10"/>
  <c r="U445" i="10" s="1"/>
  <c r="AA447" i="10"/>
  <c r="AA445" i="10" s="1"/>
  <c r="H452" i="10"/>
  <c r="H450" i="10" s="1"/>
  <c r="N452" i="10"/>
  <c r="N450" i="10" s="1"/>
  <c r="T452" i="10"/>
  <c r="T450" i="10" s="1"/>
  <c r="Z452" i="10"/>
  <c r="Z450" i="10" s="1"/>
  <c r="G457" i="10"/>
  <c r="G455" i="10" s="1"/>
  <c r="M457" i="10"/>
  <c r="M455" i="10" s="1"/>
  <c r="S457" i="10"/>
  <c r="S455" i="10" s="1"/>
  <c r="Y457" i="10"/>
  <c r="Y455" i="10" s="1"/>
  <c r="F462" i="10"/>
  <c r="F460" i="10" s="1"/>
  <c r="L462" i="10"/>
  <c r="L460" i="10" s="1"/>
  <c r="R462" i="10"/>
  <c r="R460" i="10" s="1"/>
  <c r="X462" i="10"/>
  <c r="X460" i="10" s="1"/>
  <c r="E467" i="10"/>
  <c r="E465" i="10" s="1"/>
  <c r="K467" i="10"/>
  <c r="K465" i="10" s="1"/>
  <c r="Q467" i="10"/>
  <c r="Q465" i="10" s="1"/>
  <c r="W467" i="10"/>
  <c r="W465" i="10" s="1"/>
  <c r="D472" i="10"/>
  <c r="D470" i="10" s="1"/>
  <c r="J472" i="10"/>
  <c r="J470" i="10" s="1"/>
  <c r="P472" i="10"/>
  <c r="P470" i="10" s="1"/>
  <c r="V472" i="10"/>
  <c r="V470" i="10" s="1"/>
  <c r="I477" i="10"/>
  <c r="I475" i="10" s="1"/>
  <c r="O477" i="10"/>
  <c r="O475" i="10" s="1"/>
  <c r="U477" i="10"/>
  <c r="U475" i="10" s="1"/>
  <c r="AA477" i="10"/>
  <c r="AA475" i="10" s="1"/>
  <c r="H486" i="10"/>
  <c r="H484" i="10" s="1"/>
  <c r="N486" i="10"/>
  <c r="N484" i="10" s="1"/>
  <c r="T486" i="10"/>
  <c r="T484" i="10" s="1"/>
  <c r="Z486" i="10"/>
  <c r="Z484" i="10" s="1"/>
  <c r="G491" i="10"/>
  <c r="G489" i="10" s="1"/>
  <c r="M491" i="10"/>
  <c r="M489" i="10" s="1"/>
  <c r="S491" i="10"/>
  <c r="S489" i="10" s="1"/>
  <c r="Y491" i="10"/>
  <c r="Y489" i="10" s="1"/>
  <c r="F496" i="10"/>
  <c r="F494" i="10" s="1"/>
  <c r="L496" i="10"/>
  <c r="L494" i="10" s="1"/>
  <c r="R496" i="10"/>
  <c r="R494" i="10" s="1"/>
  <c r="X496" i="10"/>
  <c r="X494" i="10" s="1"/>
  <c r="E501" i="10"/>
  <c r="E499" i="10" s="1"/>
  <c r="K501" i="10"/>
  <c r="K499" i="10" s="1"/>
  <c r="Q501" i="10"/>
  <c r="Q499" i="10" s="1"/>
  <c r="W501" i="10"/>
  <c r="W499" i="10" s="1"/>
  <c r="D506" i="10"/>
  <c r="D504" i="10" s="1"/>
  <c r="J506" i="10"/>
  <c r="J504" i="10" s="1"/>
  <c r="P506" i="10"/>
  <c r="P504" i="10" s="1"/>
  <c r="V506" i="10"/>
  <c r="V504" i="10" s="1"/>
  <c r="I511" i="10"/>
  <c r="I509" i="10" s="1"/>
  <c r="O511" i="10"/>
  <c r="O509" i="10" s="1"/>
  <c r="U511" i="10"/>
  <c r="U509" i="10" s="1"/>
  <c r="AA511" i="10"/>
  <c r="AA509" i="10" s="1"/>
  <c r="H516" i="10"/>
  <c r="H514" i="10" s="1"/>
  <c r="N516" i="10"/>
  <c r="N514" i="10" s="1"/>
  <c r="T516" i="10"/>
  <c r="T514" i="10" s="1"/>
  <c r="Z516" i="10"/>
  <c r="Z514" i="10" s="1"/>
  <c r="G521" i="10"/>
  <c r="G519" i="10" s="1"/>
  <c r="M521" i="10"/>
  <c r="M519" i="10" s="1"/>
  <c r="S521" i="10"/>
  <c r="S519" i="10" s="1"/>
  <c r="Y521" i="10"/>
  <c r="Y519" i="10" s="1"/>
  <c r="F526" i="10"/>
  <c r="F524" i="10" s="1"/>
  <c r="L526" i="10"/>
  <c r="L524" i="10" s="1"/>
  <c r="R526" i="10"/>
  <c r="R524" i="10" s="1"/>
  <c r="X526" i="10"/>
  <c r="X524" i="10" s="1"/>
  <c r="E531" i="10"/>
  <c r="E529" i="10" s="1"/>
  <c r="K531" i="10"/>
  <c r="K529" i="10" s="1"/>
  <c r="Q531" i="10"/>
  <c r="Q529" i="10" s="1"/>
  <c r="W531" i="10"/>
  <c r="W529" i="10" s="1"/>
  <c r="D536" i="10"/>
  <c r="D534" i="10" s="1"/>
  <c r="J536" i="10"/>
  <c r="J534" i="10" s="1"/>
  <c r="P536" i="10"/>
  <c r="P534" i="10" s="1"/>
  <c r="V536" i="10"/>
  <c r="V534" i="10" s="1"/>
  <c r="I541" i="10"/>
  <c r="I539" i="10" s="1"/>
  <c r="O541" i="10"/>
  <c r="O539" i="10" s="1"/>
  <c r="U541" i="10"/>
  <c r="U539" i="10" s="1"/>
  <c r="AA541" i="10"/>
  <c r="AA539" i="10" s="1"/>
  <c r="H546" i="10"/>
  <c r="H544" i="10" s="1"/>
  <c r="N546" i="10"/>
  <c r="N544" i="10" s="1"/>
  <c r="T546" i="10"/>
  <c r="T544" i="10" s="1"/>
  <c r="Z546" i="10"/>
  <c r="Z544" i="10" s="1"/>
  <c r="G551" i="10"/>
  <c r="G549" i="10" s="1"/>
  <c r="M551" i="10"/>
  <c r="M549" i="10" s="1"/>
  <c r="S551" i="10"/>
  <c r="S549" i="10" s="1"/>
  <c r="Y551" i="10"/>
  <c r="Y549" i="10" s="1"/>
  <c r="F556" i="10"/>
  <c r="F554" i="10" s="1"/>
  <c r="L556" i="10"/>
  <c r="L554" i="10" s="1"/>
  <c r="R556" i="10"/>
  <c r="R554" i="10" s="1"/>
  <c r="X556" i="10"/>
  <c r="X554" i="10" s="1"/>
  <c r="E561" i="10"/>
  <c r="E559" i="10" s="1"/>
  <c r="K561" i="10"/>
  <c r="K559" i="10" s="1"/>
  <c r="Q561" i="10"/>
  <c r="Q559" i="10" s="1"/>
  <c r="W561" i="10"/>
  <c r="W559" i="10" s="1"/>
  <c r="D566" i="10"/>
  <c r="D564" i="10" s="1"/>
  <c r="J566" i="10"/>
  <c r="J564" i="10" s="1"/>
  <c r="P566" i="10"/>
  <c r="P564" i="10" s="1"/>
  <c r="V566" i="10"/>
  <c r="V564" i="10" s="1"/>
  <c r="I571" i="10"/>
  <c r="I569" i="10" s="1"/>
  <c r="O571" i="10"/>
  <c r="O569" i="10" s="1"/>
  <c r="U571" i="10"/>
  <c r="U569" i="10" s="1"/>
  <c r="AA571" i="10"/>
  <c r="AA569" i="10" s="1"/>
  <c r="H576" i="10"/>
  <c r="H574" i="10" s="1"/>
  <c r="N576" i="10"/>
  <c r="N574" i="10" s="1"/>
  <c r="T576" i="10"/>
  <c r="T574" i="10" s="1"/>
  <c r="Z576" i="10"/>
  <c r="Z574" i="10" s="1"/>
  <c r="G581" i="10"/>
  <c r="G579" i="10" s="1"/>
  <c r="M581" i="10"/>
  <c r="M579" i="10" s="1"/>
  <c r="S581" i="10"/>
  <c r="S579" i="10" s="1"/>
  <c r="Y581" i="10"/>
  <c r="Y579" i="10" s="1"/>
  <c r="F586" i="10"/>
  <c r="F584" i="10" s="1"/>
  <c r="L586" i="10"/>
  <c r="L584" i="10" s="1"/>
  <c r="R586" i="10"/>
  <c r="R584" i="10" s="1"/>
  <c r="X586" i="10"/>
  <c r="X584" i="10" s="1"/>
  <c r="E591" i="10"/>
  <c r="E589" i="10" s="1"/>
  <c r="K591" i="10"/>
  <c r="K589" i="10" s="1"/>
  <c r="Q591" i="10"/>
  <c r="Q589" i="10" s="1"/>
  <c r="W591" i="10"/>
  <c r="W589" i="10" s="1"/>
  <c r="D596" i="10"/>
  <c r="D594" i="10" s="1"/>
  <c r="J596" i="10"/>
  <c r="J594" i="10" s="1"/>
  <c r="P596" i="10"/>
  <c r="P594" i="10" s="1"/>
  <c r="V596" i="10"/>
  <c r="V594" i="10" s="1"/>
  <c r="I601" i="10"/>
  <c r="I599" i="10" s="1"/>
  <c r="O601" i="10"/>
  <c r="O599" i="10" s="1"/>
  <c r="U601" i="10"/>
  <c r="U599" i="10" s="1"/>
  <c r="AA601" i="10"/>
  <c r="AA599" i="10" s="1"/>
  <c r="H606" i="10"/>
  <c r="H604" i="10" s="1"/>
  <c r="N606" i="10"/>
  <c r="N604" i="10" s="1"/>
  <c r="T606" i="10"/>
  <c r="T604" i="10" s="1"/>
  <c r="Z606" i="10"/>
  <c r="Z604" i="10" s="1"/>
  <c r="G611" i="10"/>
  <c r="G609" i="10" s="1"/>
  <c r="M611" i="10"/>
  <c r="M609" i="10" s="1"/>
  <c r="S611" i="10"/>
  <c r="S609" i="10" s="1"/>
  <c r="Y611" i="10"/>
  <c r="Y609" i="10" s="1"/>
  <c r="F616" i="10"/>
  <c r="F614" i="10" s="1"/>
  <c r="L616" i="10"/>
  <c r="L614" i="10" s="1"/>
  <c r="R616" i="10"/>
  <c r="R614" i="10" s="1"/>
  <c r="X616" i="10"/>
  <c r="X614" i="10" s="1"/>
  <c r="E621" i="10"/>
  <c r="E619" i="10" s="1"/>
  <c r="K621" i="10"/>
  <c r="K619" i="10" s="1"/>
  <c r="Q621" i="10"/>
  <c r="Q619" i="10" s="1"/>
  <c r="W621" i="10"/>
  <c r="W619" i="10" s="1"/>
  <c r="D626" i="10"/>
  <c r="D624" i="10" s="1"/>
  <c r="J626" i="10"/>
  <c r="J624" i="10" s="1"/>
  <c r="P626" i="10"/>
  <c r="P624" i="10" s="1"/>
  <c r="V626" i="10"/>
  <c r="V624" i="10" s="1"/>
  <c r="B629" i="10"/>
  <c r="I631" i="10"/>
  <c r="I629" i="10" s="1"/>
  <c r="O631" i="10"/>
  <c r="O629" i="10" s="1"/>
  <c r="U631" i="10"/>
  <c r="U629" i="10" s="1"/>
  <c r="AA631" i="10"/>
  <c r="AA629" i="10" s="1"/>
  <c r="H636" i="10"/>
  <c r="H634" i="10" s="1"/>
  <c r="N636" i="10"/>
  <c r="N634" i="10" s="1"/>
  <c r="T636" i="10"/>
  <c r="T634" i="10" s="1"/>
  <c r="Z636" i="10"/>
  <c r="Z634" i="10" s="1"/>
  <c r="H9" i="11"/>
  <c r="N9" i="11"/>
  <c r="T9" i="11"/>
  <c r="Z9" i="11"/>
  <c r="H11" i="11"/>
  <c r="N11" i="11"/>
  <c r="T11" i="11"/>
  <c r="Z11" i="11"/>
  <c r="G14" i="11"/>
  <c r="M14" i="11"/>
  <c r="S14" i="11"/>
  <c r="S12" i="11" s="1"/>
  <c r="Y14" i="11"/>
  <c r="G16" i="11"/>
  <c r="M16" i="11"/>
  <c r="S16" i="11"/>
  <c r="Y16" i="11"/>
  <c r="F19" i="11"/>
  <c r="F17" i="11" s="1"/>
  <c r="L19" i="11"/>
  <c r="R19" i="11"/>
  <c r="X19" i="11"/>
  <c r="F21" i="11"/>
  <c r="L21" i="11"/>
  <c r="R21" i="11"/>
  <c r="X21" i="11"/>
  <c r="E24" i="11"/>
  <c r="K24" i="11"/>
  <c r="Q24" i="11"/>
  <c r="W24" i="11"/>
  <c r="E26" i="11"/>
  <c r="K26" i="11"/>
  <c r="Q26" i="11"/>
  <c r="W26" i="11"/>
  <c r="D29" i="11"/>
  <c r="J29" i="11"/>
  <c r="P29" i="11"/>
  <c r="P27" i="11" s="1"/>
  <c r="V29" i="11"/>
  <c r="D31" i="11"/>
  <c r="J31" i="11"/>
  <c r="P31" i="11"/>
  <c r="V31" i="11"/>
  <c r="I34" i="11"/>
  <c r="I32" i="11" s="1"/>
  <c r="O34" i="11"/>
  <c r="U34" i="11"/>
  <c r="AA34" i="11"/>
  <c r="I36" i="11"/>
  <c r="O36" i="11"/>
  <c r="U36" i="11"/>
  <c r="AA36" i="11"/>
  <c r="H39" i="11"/>
  <c r="N39" i="11"/>
  <c r="T39" i="11"/>
  <c r="Z39" i="11"/>
  <c r="H41" i="11"/>
  <c r="N41" i="11"/>
  <c r="T41" i="11"/>
  <c r="Z41" i="11"/>
  <c r="G44" i="11"/>
  <c r="M44" i="11"/>
  <c r="S44" i="11"/>
  <c r="S42" i="11" s="1"/>
  <c r="Y44" i="11"/>
  <c r="G46" i="11"/>
  <c r="M46" i="11"/>
  <c r="S46" i="11"/>
  <c r="Y46" i="11"/>
  <c r="F49" i="11"/>
  <c r="F47" i="11" s="1"/>
  <c r="L49" i="11"/>
  <c r="R49" i="11"/>
  <c r="X49" i="11"/>
  <c r="F51" i="11"/>
  <c r="L51" i="11"/>
  <c r="R51" i="11"/>
  <c r="X51" i="11"/>
  <c r="E54" i="11"/>
  <c r="K54" i="11"/>
  <c r="Q54" i="11"/>
  <c r="W54" i="11"/>
  <c r="E56" i="11"/>
  <c r="K56" i="11"/>
  <c r="Q56" i="11"/>
  <c r="W56" i="11"/>
  <c r="D59" i="11"/>
  <c r="J59" i="11"/>
  <c r="P59" i="11"/>
  <c r="P57" i="11" s="1"/>
  <c r="V59" i="11"/>
  <c r="D61" i="11"/>
  <c r="J61" i="11"/>
  <c r="P61" i="11"/>
  <c r="V61" i="11"/>
  <c r="I64" i="11"/>
  <c r="I62" i="11" s="1"/>
  <c r="O64" i="11"/>
  <c r="U64" i="11"/>
  <c r="AA64" i="11"/>
  <c r="I66" i="11"/>
  <c r="O66" i="11"/>
  <c r="U66" i="11"/>
  <c r="AA66" i="11"/>
  <c r="H69" i="11"/>
  <c r="N69" i="11"/>
  <c r="T69" i="11"/>
  <c r="Z69" i="11"/>
  <c r="H71" i="11"/>
  <c r="N71" i="11"/>
  <c r="T71" i="11"/>
  <c r="Z71" i="11"/>
  <c r="G74" i="11"/>
  <c r="M74" i="11"/>
  <c r="S74" i="11"/>
  <c r="S72" i="11" s="1"/>
  <c r="Y74" i="11"/>
  <c r="G76" i="11"/>
  <c r="M76" i="11"/>
  <c r="S76" i="11"/>
  <c r="Y76" i="11"/>
  <c r="F79" i="11"/>
  <c r="F77" i="11" s="1"/>
  <c r="L79" i="11"/>
  <c r="R79" i="11"/>
  <c r="X79" i="11"/>
  <c r="F81" i="11"/>
  <c r="L81" i="11"/>
  <c r="R81" i="11"/>
  <c r="X81" i="11"/>
  <c r="E84" i="11"/>
  <c r="K84" i="11"/>
  <c r="Q84" i="11"/>
  <c r="W84" i="11"/>
  <c r="E86" i="11"/>
  <c r="K86" i="11"/>
  <c r="Q86" i="11"/>
  <c r="W86" i="11"/>
  <c r="D89" i="11"/>
  <c r="J89" i="11"/>
  <c r="P89" i="11"/>
  <c r="P87" i="11" s="1"/>
  <c r="V89" i="11"/>
  <c r="D91" i="11"/>
  <c r="J91" i="11"/>
  <c r="P91" i="11"/>
  <c r="V91" i="11"/>
  <c r="I94" i="11"/>
  <c r="I92" i="11" s="1"/>
  <c r="O94" i="11"/>
  <c r="U94" i="11"/>
  <c r="AA94" i="11"/>
  <c r="I96" i="11"/>
  <c r="O96" i="11"/>
  <c r="U96" i="11"/>
  <c r="AA96" i="11"/>
  <c r="H99" i="11"/>
  <c r="N99" i="11"/>
  <c r="T99" i="11"/>
  <c r="Z99" i="11"/>
  <c r="H101" i="11"/>
  <c r="N101" i="11"/>
  <c r="T101" i="11"/>
  <c r="Z101" i="11"/>
  <c r="G104" i="11"/>
  <c r="M104" i="11"/>
  <c r="S104" i="11"/>
  <c r="S102" i="11" s="1"/>
  <c r="Y104" i="11"/>
  <c r="G106" i="11"/>
  <c r="M106" i="11"/>
  <c r="S106" i="11"/>
  <c r="Y106" i="11"/>
  <c r="F109" i="11"/>
  <c r="F107" i="11" s="1"/>
  <c r="L109" i="11"/>
  <c r="R109" i="11"/>
  <c r="X109" i="11"/>
  <c r="F111" i="11"/>
  <c r="L111" i="11"/>
  <c r="R111" i="11"/>
  <c r="X111" i="11"/>
  <c r="E114" i="11"/>
  <c r="K114" i="11"/>
  <c r="Q114" i="11"/>
  <c r="W114" i="11"/>
  <c r="E116" i="11"/>
  <c r="K116" i="11"/>
  <c r="Q116" i="11"/>
  <c r="W116" i="11"/>
  <c r="D119" i="11"/>
  <c r="J119" i="11"/>
  <c r="P119" i="11"/>
  <c r="P117" i="11" s="1"/>
  <c r="V119" i="11"/>
  <c r="D121" i="11"/>
  <c r="J121" i="11"/>
  <c r="P121" i="11"/>
  <c r="V121" i="11"/>
  <c r="I124" i="11"/>
  <c r="I122" i="11" s="1"/>
  <c r="O124" i="11"/>
  <c r="U124" i="11"/>
  <c r="AA124" i="11"/>
  <c r="I126" i="11"/>
  <c r="O126" i="11"/>
  <c r="U126" i="11"/>
  <c r="AA126" i="11"/>
  <c r="H129" i="11"/>
  <c r="N129" i="11"/>
  <c r="T129" i="11"/>
  <c r="Z129" i="11"/>
  <c r="H131" i="11"/>
  <c r="N131" i="11"/>
  <c r="T131" i="11"/>
  <c r="Z131" i="11"/>
  <c r="G134" i="11"/>
  <c r="M134" i="11"/>
  <c r="S134" i="11"/>
  <c r="S132" i="11" s="1"/>
  <c r="Y134" i="11"/>
  <c r="G136" i="11"/>
  <c r="M136" i="11"/>
  <c r="S136" i="11"/>
  <c r="Y136" i="11"/>
  <c r="F139" i="11"/>
  <c r="F137" i="11" s="1"/>
  <c r="L139" i="11"/>
  <c r="R139" i="11"/>
  <c r="X139" i="11"/>
  <c r="F141" i="11"/>
  <c r="L141" i="11"/>
  <c r="R141" i="11"/>
  <c r="X141" i="11"/>
  <c r="E144" i="11"/>
  <c r="K144" i="11"/>
  <c r="Q144" i="11"/>
  <c r="W144" i="11"/>
  <c r="E146" i="11"/>
  <c r="K146" i="11"/>
  <c r="Q146" i="11"/>
  <c r="W146" i="11"/>
  <c r="D149" i="11"/>
  <c r="J149" i="11"/>
  <c r="P149" i="11"/>
  <c r="P147" i="11" s="1"/>
  <c r="V149" i="11"/>
  <c r="D151" i="11"/>
  <c r="J151" i="11"/>
  <c r="P151" i="11"/>
  <c r="V151" i="11"/>
  <c r="I154" i="11"/>
  <c r="I152" i="11" s="1"/>
  <c r="O154" i="11"/>
  <c r="U154" i="11"/>
  <c r="AA154" i="11"/>
  <c r="I156" i="11"/>
  <c r="O156" i="11"/>
  <c r="U156" i="11"/>
  <c r="AA156" i="11"/>
  <c r="H159" i="11"/>
  <c r="N159" i="11"/>
  <c r="T159" i="11"/>
  <c r="Z159" i="11"/>
  <c r="H161" i="11"/>
  <c r="N161" i="11"/>
  <c r="T161" i="11"/>
  <c r="Z161" i="11"/>
  <c r="E168" i="11"/>
  <c r="L168" i="11"/>
  <c r="S168" i="11"/>
  <c r="AA168" i="11"/>
  <c r="J170" i="11"/>
  <c r="Q170" i="11"/>
  <c r="X170" i="11"/>
  <c r="D173" i="11"/>
  <c r="D171" i="11" s="1"/>
  <c r="L173" i="11"/>
  <c r="V173" i="11"/>
  <c r="J175" i="11"/>
  <c r="V175" i="11"/>
  <c r="I178" i="11"/>
  <c r="U178" i="11"/>
  <c r="I180" i="11"/>
  <c r="U180" i="11"/>
  <c r="H183" i="11"/>
  <c r="Z183" i="11"/>
  <c r="T185" i="11"/>
  <c r="G188" i="11"/>
  <c r="Y188" i="11"/>
  <c r="S190" i="11"/>
  <c r="T193" i="11"/>
  <c r="N195" i="11"/>
  <c r="Q198" i="11"/>
  <c r="K200" i="11"/>
  <c r="L203" i="11"/>
  <c r="F205" i="11"/>
  <c r="X205" i="11"/>
  <c r="K208" i="11"/>
  <c r="E210" i="11"/>
  <c r="W210" i="11"/>
  <c r="H213" i="11"/>
  <c r="Z213" i="11"/>
  <c r="T215" i="11"/>
  <c r="G218" i="11"/>
  <c r="Y218" i="11"/>
  <c r="S220" i="11"/>
  <c r="T223" i="11"/>
  <c r="N225" i="11"/>
  <c r="Q228" i="11"/>
  <c r="K230" i="11"/>
  <c r="L233" i="11"/>
  <c r="F235" i="11"/>
  <c r="X235" i="11"/>
  <c r="K238" i="11"/>
  <c r="E240" i="11"/>
  <c r="W240" i="11"/>
  <c r="H243" i="11"/>
  <c r="Z243" i="11"/>
  <c r="T245" i="11"/>
  <c r="G248" i="11"/>
  <c r="Y248" i="11"/>
  <c r="S250" i="11"/>
  <c r="T253" i="11"/>
  <c r="R255" i="11"/>
  <c r="K260" i="11"/>
  <c r="D265" i="11"/>
  <c r="AA268" i="11"/>
  <c r="AA266" i="11" s="1"/>
  <c r="T273" i="11"/>
  <c r="T271" i="11" s="1"/>
  <c r="M278" i="11"/>
  <c r="M276" i="11" s="1"/>
  <c r="Y280" i="11"/>
  <c r="F283" i="11"/>
  <c r="F281" i="11" s="1"/>
  <c r="R285" i="11"/>
  <c r="K290" i="11"/>
  <c r="D295" i="11"/>
  <c r="AA298" i="11"/>
  <c r="AA296" i="11" s="1"/>
  <c r="T303" i="11"/>
  <c r="T301" i="11" s="1"/>
  <c r="M308" i="11"/>
  <c r="M306" i="11" s="1"/>
  <c r="Y310" i="11"/>
  <c r="F313" i="11"/>
  <c r="F311" i="11" s="1"/>
  <c r="R315" i="11"/>
  <c r="K320" i="11"/>
  <c r="D329" i="11"/>
  <c r="D325" i="11" s="1"/>
  <c r="AA332" i="11"/>
  <c r="AA330" i="11" s="1"/>
  <c r="T337" i="11"/>
  <c r="M342" i="11"/>
  <c r="M340" i="11" s="1"/>
  <c r="Y344" i="11"/>
  <c r="F347" i="11"/>
  <c r="F345" i="11" s="1"/>
  <c r="R349" i="11"/>
  <c r="K354" i="11"/>
  <c r="D359" i="11"/>
  <c r="AA362" i="11"/>
  <c r="AA360" i="11" s="1"/>
  <c r="T367" i="11"/>
  <c r="T365" i="11" s="1"/>
  <c r="M372" i="11"/>
  <c r="M370" i="11" s="1"/>
  <c r="Y374" i="11"/>
  <c r="F377" i="11"/>
  <c r="F375" i="11" s="1"/>
  <c r="R379" i="11"/>
  <c r="K384" i="11"/>
  <c r="D389" i="11"/>
  <c r="AA392" i="11"/>
  <c r="AA390" i="11" s="1"/>
  <c r="T397" i="11"/>
  <c r="T395" i="11" s="1"/>
  <c r="M402" i="11"/>
  <c r="M400" i="11" s="1"/>
  <c r="Y404" i="11"/>
  <c r="F407" i="11"/>
  <c r="F405" i="11" s="1"/>
  <c r="R409" i="11"/>
  <c r="K414" i="11"/>
  <c r="D419" i="11"/>
  <c r="AA422" i="11"/>
  <c r="AA420" i="11" s="1"/>
  <c r="T427" i="11"/>
  <c r="M432" i="11"/>
  <c r="M430" i="11" s="1"/>
  <c r="Y434" i="11"/>
  <c r="F437" i="11"/>
  <c r="F435" i="11" s="1"/>
  <c r="R439" i="11"/>
  <c r="K444" i="11"/>
  <c r="D449" i="11"/>
  <c r="AA452" i="11"/>
  <c r="AA450" i="11" s="1"/>
  <c r="T457" i="11"/>
  <c r="T455" i="11" s="1"/>
  <c r="M462" i="11"/>
  <c r="M460" i="11" s="1"/>
  <c r="Y464" i="11"/>
  <c r="F467" i="11"/>
  <c r="F465" i="11" s="1"/>
  <c r="R469" i="11"/>
  <c r="K474" i="11"/>
  <c r="D479" i="11"/>
  <c r="I488" i="11"/>
  <c r="I484" i="11" s="1"/>
  <c r="N493" i="11"/>
  <c r="N489" i="11" s="1"/>
  <c r="S498" i="11"/>
  <c r="S494" i="11" s="1"/>
  <c r="X503" i="11"/>
  <c r="X499" i="11" s="1"/>
  <c r="I518" i="11"/>
  <c r="I514" i="11" s="1"/>
  <c r="X533" i="11"/>
  <c r="X529" i="11" s="1"/>
  <c r="Q538" i="11"/>
  <c r="Q534" i="11" s="1"/>
  <c r="J543" i="11"/>
  <c r="J539" i="11" s="1"/>
  <c r="I548" i="11"/>
  <c r="I544" i="11" s="1"/>
  <c r="X563" i="11"/>
  <c r="X559" i="11" s="1"/>
  <c r="Q568" i="11"/>
  <c r="Q564" i="11" s="1"/>
  <c r="J573" i="11"/>
  <c r="J569" i="11" s="1"/>
  <c r="I578" i="11"/>
  <c r="I574" i="11" s="1"/>
  <c r="V603" i="11"/>
  <c r="V599" i="11" s="1"/>
  <c r="U608" i="11"/>
  <c r="U604" i="11" s="1"/>
  <c r="T613" i="11"/>
  <c r="T609" i="11" s="1"/>
  <c r="S618" i="11"/>
  <c r="S614" i="11" s="1"/>
  <c r="R623" i="11"/>
  <c r="R619" i="11" s="1"/>
  <c r="Q628" i="11"/>
  <c r="Q624" i="11" s="1"/>
  <c r="J633" i="11"/>
  <c r="J629" i="11" s="1"/>
  <c r="I638" i="11"/>
  <c r="I634" i="11" s="1"/>
  <c r="J327" i="10"/>
  <c r="J325" i="10" s="1"/>
  <c r="P327" i="10"/>
  <c r="P325" i="10" s="1"/>
  <c r="V327" i="10"/>
  <c r="V325" i="10" s="1"/>
  <c r="I332" i="10"/>
  <c r="I330" i="10" s="1"/>
  <c r="O332" i="10"/>
  <c r="O330" i="10" s="1"/>
  <c r="U332" i="10"/>
  <c r="U330" i="10" s="1"/>
  <c r="AA332" i="10"/>
  <c r="AA330" i="10" s="1"/>
  <c r="H337" i="10"/>
  <c r="H335" i="10" s="1"/>
  <c r="N337" i="10"/>
  <c r="N335" i="10" s="1"/>
  <c r="T337" i="10"/>
  <c r="T335" i="10" s="1"/>
  <c r="Z337" i="10"/>
  <c r="Z335" i="10" s="1"/>
  <c r="G342" i="10"/>
  <c r="G340" i="10" s="1"/>
  <c r="M342" i="10"/>
  <c r="M340" i="10" s="1"/>
  <c r="S342" i="10"/>
  <c r="S340" i="10" s="1"/>
  <c r="Y342" i="10"/>
  <c r="Y340" i="10" s="1"/>
  <c r="F347" i="10"/>
  <c r="F345" i="10" s="1"/>
  <c r="L347" i="10"/>
  <c r="L345" i="10" s="1"/>
  <c r="R347" i="10"/>
  <c r="R345" i="10" s="1"/>
  <c r="X347" i="10"/>
  <c r="X345" i="10" s="1"/>
  <c r="E352" i="10"/>
  <c r="E350" i="10" s="1"/>
  <c r="K352" i="10"/>
  <c r="K350" i="10" s="1"/>
  <c r="Q352" i="10"/>
  <c r="Q350" i="10" s="1"/>
  <c r="W352" i="10"/>
  <c r="W350" i="10" s="1"/>
  <c r="D357" i="10"/>
  <c r="D355" i="10" s="1"/>
  <c r="J357" i="10"/>
  <c r="J355" i="10" s="1"/>
  <c r="P357" i="10"/>
  <c r="P355" i="10" s="1"/>
  <c r="V357" i="10"/>
  <c r="V355" i="10" s="1"/>
  <c r="I362" i="10"/>
  <c r="I360" i="10" s="1"/>
  <c r="O362" i="10"/>
  <c r="O360" i="10" s="1"/>
  <c r="U362" i="10"/>
  <c r="U360" i="10" s="1"/>
  <c r="AA362" i="10"/>
  <c r="AA360" i="10" s="1"/>
  <c r="H367" i="10"/>
  <c r="H365" i="10" s="1"/>
  <c r="N367" i="10"/>
  <c r="N365" i="10" s="1"/>
  <c r="T367" i="10"/>
  <c r="T365" i="10" s="1"/>
  <c r="Z367" i="10"/>
  <c r="Z365" i="10" s="1"/>
  <c r="G372" i="10"/>
  <c r="G370" i="10" s="1"/>
  <c r="M372" i="10"/>
  <c r="M370" i="10" s="1"/>
  <c r="S372" i="10"/>
  <c r="S370" i="10" s="1"/>
  <c r="Y372" i="10"/>
  <c r="Y370" i="10" s="1"/>
  <c r="F377" i="10"/>
  <c r="F375" i="10" s="1"/>
  <c r="L377" i="10"/>
  <c r="L375" i="10" s="1"/>
  <c r="R377" i="10"/>
  <c r="R375" i="10" s="1"/>
  <c r="X377" i="10"/>
  <c r="X375" i="10" s="1"/>
  <c r="E382" i="10"/>
  <c r="E380" i="10" s="1"/>
  <c r="K382" i="10"/>
  <c r="K380" i="10" s="1"/>
  <c r="Q382" i="10"/>
  <c r="Q380" i="10" s="1"/>
  <c r="W382" i="10"/>
  <c r="W380" i="10" s="1"/>
  <c r="D387" i="10"/>
  <c r="D385" i="10" s="1"/>
  <c r="J387" i="10"/>
  <c r="J385" i="10" s="1"/>
  <c r="P387" i="10"/>
  <c r="P385" i="10" s="1"/>
  <c r="V387" i="10"/>
  <c r="V385" i="10" s="1"/>
  <c r="I392" i="10"/>
  <c r="I390" i="10" s="1"/>
  <c r="O392" i="10"/>
  <c r="O390" i="10" s="1"/>
  <c r="U392" i="10"/>
  <c r="U390" i="10" s="1"/>
  <c r="AA392" i="10"/>
  <c r="AA390" i="10" s="1"/>
  <c r="H397" i="10"/>
  <c r="H395" i="10" s="1"/>
  <c r="N397" i="10"/>
  <c r="N395" i="10" s="1"/>
  <c r="T397" i="10"/>
  <c r="T395" i="10" s="1"/>
  <c r="Z397" i="10"/>
  <c r="Z395" i="10" s="1"/>
  <c r="G402" i="10"/>
  <c r="G400" i="10" s="1"/>
  <c r="M402" i="10"/>
  <c r="M400" i="10" s="1"/>
  <c r="S402" i="10"/>
  <c r="S400" i="10" s="1"/>
  <c r="Y402" i="10"/>
  <c r="Y400" i="10" s="1"/>
  <c r="F407" i="10"/>
  <c r="F405" i="10" s="1"/>
  <c r="L407" i="10"/>
  <c r="L405" i="10" s="1"/>
  <c r="R407" i="10"/>
  <c r="R405" i="10" s="1"/>
  <c r="X407" i="10"/>
  <c r="X405" i="10" s="1"/>
  <c r="E412" i="10"/>
  <c r="E410" i="10" s="1"/>
  <c r="K412" i="10"/>
  <c r="K410" i="10" s="1"/>
  <c r="Q412" i="10"/>
  <c r="Q410" i="10" s="1"/>
  <c r="W412" i="10"/>
  <c r="W410" i="10" s="1"/>
  <c r="D417" i="10"/>
  <c r="D415" i="10" s="1"/>
  <c r="J417" i="10"/>
  <c r="J415" i="10" s="1"/>
  <c r="P417" i="10"/>
  <c r="P415" i="10" s="1"/>
  <c r="V417" i="10"/>
  <c r="V415" i="10" s="1"/>
  <c r="I422" i="10"/>
  <c r="I420" i="10" s="1"/>
  <c r="O422" i="10"/>
  <c r="O420" i="10" s="1"/>
  <c r="U422" i="10"/>
  <c r="U420" i="10" s="1"/>
  <c r="AA422" i="10"/>
  <c r="AA420" i="10" s="1"/>
  <c r="H427" i="10"/>
  <c r="H425" i="10" s="1"/>
  <c r="N427" i="10"/>
  <c r="N425" i="10" s="1"/>
  <c r="T427" i="10"/>
  <c r="T425" i="10" s="1"/>
  <c r="Z427" i="10"/>
  <c r="Z425" i="10" s="1"/>
  <c r="G432" i="10"/>
  <c r="G430" i="10" s="1"/>
  <c r="M432" i="10"/>
  <c r="M430" i="10" s="1"/>
  <c r="S432" i="10"/>
  <c r="S430" i="10" s="1"/>
  <c r="Y432" i="10"/>
  <c r="Y430" i="10" s="1"/>
  <c r="F437" i="10"/>
  <c r="F435" i="10" s="1"/>
  <c r="L437" i="10"/>
  <c r="L435" i="10" s="1"/>
  <c r="R437" i="10"/>
  <c r="R435" i="10" s="1"/>
  <c r="X437" i="10"/>
  <c r="X435" i="10" s="1"/>
  <c r="E442" i="10"/>
  <c r="E440" i="10" s="1"/>
  <c r="K442" i="10"/>
  <c r="K440" i="10" s="1"/>
  <c r="Q442" i="10"/>
  <c r="Q440" i="10" s="1"/>
  <c r="W442" i="10"/>
  <c r="W440" i="10" s="1"/>
  <c r="D447" i="10"/>
  <c r="D445" i="10" s="1"/>
  <c r="J447" i="10"/>
  <c r="J445" i="10" s="1"/>
  <c r="P447" i="10"/>
  <c r="P445" i="10" s="1"/>
  <c r="V447" i="10"/>
  <c r="V445" i="10" s="1"/>
  <c r="I452" i="10"/>
  <c r="I450" i="10" s="1"/>
  <c r="O452" i="10"/>
  <c r="O450" i="10" s="1"/>
  <c r="U452" i="10"/>
  <c r="U450" i="10" s="1"/>
  <c r="AA452" i="10"/>
  <c r="AA450" i="10" s="1"/>
  <c r="H457" i="10"/>
  <c r="H455" i="10" s="1"/>
  <c r="N457" i="10"/>
  <c r="N455" i="10" s="1"/>
  <c r="T457" i="10"/>
  <c r="T455" i="10" s="1"/>
  <c r="Z457" i="10"/>
  <c r="Z455" i="10" s="1"/>
  <c r="G462" i="10"/>
  <c r="G460" i="10" s="1"/>
  <c r="M462" i="10"/>
  <c r="M460" i="10" s="1"/>
  <c r="S462" i="10"/>
  <c r="S460" i="10" s="1"/>
  <c r="Y462" i="10"/>
  <c r="Y460" i="10" s="1"/>
  <c r="F467" i="10"/>
  <c r="F465" i="10" s="1"/>
  <c r="L467" i="10"/>
  <c r="L465" i="10" s="1"/>
  <c r="R467" i="10"/>
  <c r="R465" i="10" s="1"/>
  <c r="X467" i="10"/>
  <c r="X465" i="10" s="1"/>
  <c r="E472" i="10"/>
  <c r="E470" i="10" s="1"/>
  <c r="K472" i="10"/>
  <c r="K470" i="10" s="1"/>
  <c r="Q472" i="10"/>
  <c r="Q470" i="10" s="1"/>
  <c r="W472" i="10"/>
  <c r="W470" i="10" s="1"/>
  <c r="D477" i="10"/>
  <c r="D475" i="10" s="1"/>
  <c r="J477" i="10"/>
  <c r="J475" i="10" s="1"/>
  <c r="P477" i="10"/>
  <c r="P475" i="10" s="1"/>
  <c r="V477" i="10"/>
  <c r="V475" i="10" s="1"/>
  <c r="I486" i="10"/>
  <c r="I484" i="10" s="1"/>
  <c r="O486" i="10"/>
  <c r="O484" i="10" s="1"/>
  <c r="U486" i="10"/>
  <c r="U484" i="10" s="1"/>
  <c r="AA486" i="10"/>
  <c r="AA484" i="10" s="1"/>
  <c r="H491" i="10"/>
  <c r="H489" i="10" s="1"/>
  <c r="N491" i="10"/>
  <c r="N489" i="10" s="1"/>
  <c r="T491" i="10"/>
  <c r="T489" i="10" s="1"/>
  <c r="Z491" i="10"/>
  <c r="Z489" i="10" s="1"/>
  <c r="G496" i="10"/>
  <c r="G494" i="10" s="1"/>
  <c r="M496" i="10"/>
  <c r="M494" i="10" s="1"/>
  <c r="S496" i="10"/>
  <c r="S494" i="10" s="1"/>
  <c r="Y496" i="10"/>
  <c r="Y494" i="10" s="1"/>
  <c r="F501" i="10"/>
  <c r="F499" i="10" s="1"/>
  <c r="L501" i="10"/>
  <c r="L499" i="10" s="1"/>
  <c r="R501" i="10"/>
  <c r="R499" i="10" s="1"/>
  <c r="X501" i="10"/>
  <c r="X499" i="10" s="1"/>
  <c r="E506" i="10"/>
  <c r="E504" i="10" s="1"/>
  <c r="K506" i="10"/>
  <c r="K504" i="10" s="1"/>
  <c r="Q506" i="10"/>
  <c r="Q504" i="10" s="1"/>
  <c r="W506" i="10"/>
  <c r="W504" i="10" s="1"/>
  <c r="D511" i="10"/>
  <c r="D509" i="10" s="1"/>
  <c r="J511" i="10"/>
  <c r="J509" i="10" s="1"/>
  <c r="P511" i="10"/>
  <c r="P509" i="10" s="1"/>
  <c r="V511" i="10"/>
  <c r="V509" i="10" s="1"/>
  <c r="I516" i="10"/>
  <c r="I514" i="10" s="1"/>
  <c r="O516" i="10"/>
  <c r="O514" i="10" s="1"/>
  <c r="U516" i="10"/>
  <c r="U514" i="10" s="1"/>
  <c r="AA516" i="10"/>
  <c r="AA514" i="10" s="1"/>
  <c r="H521" i="10"/>
  <c r="H519" i="10" s="1"/>
  <c r="N521" i="10"/>
  <c r="N519" i="10" s="1"/>
  <c r="T521" i="10"/>
  <c r="T519" i="10" s="1"/>
  <c r="Z521" i="10"/>
  <c r="Z519" i="10" s="1"/>
  <c r="G526" i="10"/>
  <c r="G524" i="10" s="1"/>
  <c r="M526" i="10"/>
  <c r="M524" i="10" s="1"/>
  <c r="S526" i="10"/>
  <c r="S524" i="10" s="1"/>
  <c r="Y526" i="10"/>
  <c r="Y524" i="10" s="1"/>
  <c r="F531" i="10"/>
  <c r="F529" i="10" s="1"/>
  <c r="L531" i="10"/>
  <c r="L529" i="10" s="1"/>
  <c r="R531" i="10"/>
  <c r="R529" i="10" s="1"/>
  <c r="X531" i="10"/>
  <c r="X529" i="10" s="1"/>
  <c r="E536" i="10"/>
  <c r="E534" i="10" s="1"/>
  <c r="K536" i="10"/>
  <c r="K534" i="10" s="1"/>
  <c r="Q536" i="10"/>
  <c r="Q534" i="10" s="1"/>
  <c r="W536" i="10"/>
  <c r="W534" i="10" s="1"/>
  <c r="D541" i="10"/>
  <c r="D539" i="10" s="1"/>
  <c r="J541" i="10"/>
  <c r="J539" i="10" s="1"/>
  <c r="P541" i="10"/>
  <c r="P539" i="10" s="1"/>
  <c r="V541" i="10"/>
  <c r="V539" i="10" s="1"/>
  <c r="I546" i="10"/>
  <c r="I544" i="10" s="1"/>
  <c r="O546" i="10"/>
  <c r="O544" i="10" s="1"/>
  <c r="U546" i="10"/>
  <c r="U544" i="10" s="1"/>
  <c r="AA546" i="10"/>
  <c r="AA544" i="10" s="1"/>
  <c r="H551" i="10"/>
  <c r="H549" i="10" s="1"/>
  <c r="N551" i="10"/>
  <c r="N549" i="10" s="1"/>
  <c r="T551" i="10"/>
  <c r="T549" i="10" s="1"/>
  <c r="Z551" i="10"/>
  <c r="Z549" i="10" s="1"/>
  <c r="G556" i="10"/>
  <c r="G554" i="10" s="1"/>
  <c r="M556" i="10"/>
  <c r="M554" i="10" s="1"/>
  <c r="S556" i="10"/>
  <c r="S554" i="10" s="1"/>
  <c r="Y556" i="10"/>
  <c r="Y554" i="10" s="1"/>
  <c r="F561" i="10"/>
  <c r="F559" i="10" s="1"/>
  <c r="L561" i="10"/>
  <c r="L559" i="10" s="1"/>
  <c r="R561" i="10"/>
  <c r="R559" i="10" s="1"/>
  <c r="X561" i="10"/>
  <c r="X559" i="10" s="1"/>
  <c r="E566" i="10"/>
  <c r="E564" i="10" s="1"/>
  <c r="K566" i="10"/>
  <c r="K564" i="10" s="1"/>
  <c r="Q566" i="10"/>
  <c r="Q564" i="10" s="1"/>
  <c r="W566" i="10"/>
  <c r="W564" i="10" s="1"/>
  <c r="D571" i="10"/>
  <c r="D569" i="10" s="1"/>
  <c r="J571" i="10"/>
  <c r="J569" i="10" s="1"/>
  <c r="P571" i="10"/>
  <c r="P569" i="10" s="1"/>
  <c r="V571" i="10"/>
  <c r="V569" i="10" s="1"/>
  <c r="I576" i="10"/>
  <c r="I574" i="10" s="1"/>
  <c r="O576" i="10"/>
  <c r="O574" i="10" s="1"/>
  <c r="U576" i="10"/>
  <c r="U574" i="10" s="1"/>
  <c r="AA576" i="10"/>
  <c r="AA574" i="10" s="1"/>
  <c r="H581" i="10"/>
  <c r="H579" i="10" s="1"/>
  <c r="N581" i="10"/>
  <c r="N579" i="10" s="1"/>
  <c r="T581" i="10"/>
  <c r="T579" i="10" s="1"/>
  <c r="Z581" i="10"/>
  <c r="Z579" i="10" s="1"/>
  <c r="G586" i="10"/>
  <c r="G584" i="10" s="1"/>
  <c r="M586" i="10"/>
  <c r="M584" i="10" s="1"/>
  <c r="S586" i="10"/>
  <c r="S584" i="10" s="1"/>
  <c r="Y586" i="10"/>
  <c r="Y584" i="10" s="1"/>
  <c r="F591" i="10"/>
  <c r="F589" i="10" s="1"/>
  <c r="L591" i="10"/>
  <c r="L589" i="10" s="1"/>
  <c r="R591" i="10"/>
  <c r="R589" i="10" s="1"/>
  <c r="X591" i="10"/>
  <c r="X589" i="10" s="1"/>
  <c r="E596" i="10"/>
  <c r="E594" i="10" s="1"/>
  <c r="K596" i="10"/>
  <c r="K594" i="10" s="1"/>
  <c r="Q596" i="10"/>
  <c r="Q594" i="10" s="1"/>
  <c r="W596" i="10"/>
  <c r="W594" i="10" s="1"/>
  <c r="D601" i="10"/>
  <c r="D599" i="10" s="1"/>
  <c r="J601" i="10"/>
  <c r="J599" i="10" s="1"/>
  <c r="P601" i="10"/>
  <c r="P599" i="10" s="1"/>
  <c r="V601" i="10"/>
  <c r="V599" i="10" s="1"/>
  <c r="I606" i="10"/>
  <c r="I604" i="10" s="1"/>
  <c r="O606" i="10"/>
  <c r="O604" i="10" s="1"/>
  <c r="U606" i="10"/>
  <c r="U604" i="10" s="1"/>
  <c r="AA606" i="10"/>
  <c r="AA604" i="10" s="1"/>
  <c r="H611" i="10"/>
  <c r="H609" i="10" s="1"/>
  <c r="N611" i="10"/>
  <c r="N609" i="10" s="1"/>
  <c r="T611" i="10"/>
  <c r="T609" i="10" s="1"/>
  <c r="Z611" i="10"/>
  <c r="Z609" i="10" s="1"/>
  <c r="G616" i="10"/>
  <c r="G614" i="10" s="1"/>
  <c r="M616" i="10"/>
  <c r="M614" i="10" s="1"/>
  <c r="S616" i="10"/>
  <c r="S614" i="10" s="1"/>
  <c r="Y616" i="10"/>
  <c r="Y614" i="10" s="1"/>
  <c r="F621" i="10"/>
  <c r="F619" i="10" s="1"/>
  <c r="L621" i="10"/>
  <c r="L619" i="10" s="1"/>
  <c r="R621" i="10"/>
  <c r="R619" i="10" s="1"/>
  <c r="X621" i="10"/>
  <c r="X619" i="10" s="1"/>
  <c r="E626" i="10"/>
  <c r="E624" i="10" s="1"/>
  <c r="K626" i="10"/>
  <c r="K624" i="10" s="1"/>
  <c r="Q626" i="10"/>
  <c r="Q624" i="10" s="1"/>
  <c r="W626" i="10"/>
  <c r="W624" i="10" s="1"/>
  <c r="D631" i="10"/>
  <c r="D629" i="10" s="1"/>
  <c r="J631" i="10"/>
  <c r="J629" i="10" s="1"/>
  <c r="P631" i="10"/>
  <c r="P629" i="10" s="1"/>
  <c r="V631" i="10"/>
  <c r="V629" i="10" s="1"/>
  <c r="I636" i="10"/>
  <c r="I634" i="10" s="1"/>
  <c r="O636" i="10"/>
  <c r="O634" i="10" s="1"/>
  <c r="U636" i="10"/>
  <c r="U634" i="10" s="1"/>
  <c r="AA636" i="10"/>
  <c r="AA634" i="10" s="1"/>
  <c r="I9" i="11"/>
  <c r="O9" i="11"/>
  <c r="U9" i="11"/>
  <c r="AA9" i="11"/>
  <c r="I11" i="11"/>
  <c r="O11" i="11"/>
  <c r="U11" i="11"/>
  <c r="AA11" i="11"/>
  <c r="H14" i="11"/>
  <c r="N14" i="11"/>
  <c r="T14" i="11"/>
  <c r="T12" i="11" s="1"/>
  <c r="Z14" i="11"/>
  <c r="H16" i="11"/>
  <c r="N16" i="11"/>
  <c r="T16" i="11"/>
  <c r="Z16" i="11"/>
  <c r="G19" i="11"/>
  <c r="G17" i="11" s="1"/>
  <c r="M19" i="11"/>
  <c r="S19" i="11"/>
  <c r="Y19" i="11"/>
  <c r="G21" i="11"/>
  <c r="M21" i="11"/>
  <c r="S21" i="11"/>
  <c r="Y21" i="11"/>
  <c r="F24" i="11"/>
  <c r="L24" i="11"/>
  <c r="R24" i="11"/>
  <c r="X24" i="11"/>
  <c r="F26" i="11"/>
  <c r="L26" i="11"/>
  <c r="R26" i="11"/>
  <c r="X26" i="11"/>
  <c r="E29" i="11"/>
  <c r="K29" i="11"/>
  <c r="Q29" i="11"/>
  <c r="Q27" i="11" s="1"/>
  <c r="W29" i="11"/>
  <c r="E31" i="11"/>
  <c r="K31" i="11"/>
  <c r="Q31" i="11"/>
  <c r="W31" i="11"/>
  <c r="D34" i="11"/>
  <c r="D32" i="11" s="1"/>
  <c r="J34" i="11"/>
  <c r="P34" i="11"/>
  <c r="V34" i="11"/>
  <c r="D36" i="11"/>
  <c r="J36" i="11"/>
  <c r="P36" i="11"/>
  <c r="V36" i="11"/>
  <c r="I39" i="11"/>
  <c r="O39" i="11"/>
  <c r="U39" i="11"/>
  <c r="AA39" i="11"/>
  <c r="I41" i="11"/>
  <c r="O41" i="11"/>
  <c r="U41" i="11"/>
  <c r="AA41" i="11"/>
  <c r="H44" i="11"/>
  <c r="N44" i="11"/>
  <c r="T44" i="11"/>
  <c r="T42" i="11" s="1"/>
  <c r="Z44" i="11"/>
  <c r="H46" i="11"/>
  <c r="N46" i="11"/>
  <c r="T46" i="11"/>
  <c r="Z46" i="11"/>
  <c r="G49" i="11"/>
  <c r="G47" i="11" s="1"/>
  <c r="M49" i="11"/>
  <c r="S49" i="11"/>
  <c r="Y49" i="11"/>
  <c r="G51" i="11"/>
  <c r="M51" i="11"/>
  <c r="S51" i="11"/>
  <c r="Y51" i="11"/>
  <c r="F54" i="11"/>
  <c r="L54" i="11"/>
  <c r="R54" i="11"/>
  <c r="X54" i="11"/>
  <c r="F56" i="11"/>
  <c r="L56" i="11"/>
  <c r="R56" i="11"/>
  <c r="X56" i="11"/>
  <c r="E59" i="11"/>
  <c r="K59" i="11"/>
  <c r="Q59" i="11"/>
  <c r="Q57" i="11" s="1"/>
  <c r="W59" i="11"/>
  <c r="E61" i="11"/>
  <c r="K61" i="11"/>
  <c r="Q61" i="11"/>
  <c r="W61" i="11"/>
  <c r="D64" i="11"/>
  <c r="D62" i="11" s="1"/>
  <c r="J64" i="11"/>
  <c r="P64" i="11"/>
  <c r="V64" i="11"/>
  <c r="D66" i="11"/>
  <c r="J66" i="11"/>
  <c r="P66" i="11"/>
  <c r="V66" i="11"/>
  <c r="I69" i="11"/>
  <c r="O69" i="11"/>
  <c r="U69" i="11"/>
  <c r="AA69" i="11"/>
  <c r="I71" i="11"/>
  <c r="O71" i="11"/>
  <c r="U71" i="11"/>
  <c r="AA71" i="11"/>
  <c r="H74" i="11"/>
  <c r="N74" i="11"/>
  <c r="T74" i="11"/>
  <c r="T72" i="11" s="1"/>
  <c r="Z74" i="11"/>
  <c r="H76" i="11"/>
  <c r="N76" i="11"/>
  <c r="T76" i="11"/>
  <c r="Z76" i="11"/>
  <c r="G79" i="11"/>
  <c r="G77" i="11" s="1"/>
  <c r="M79" i="11"/>
  <c r="S79" i="11"/>
  <c r="Y79" i="11"/>
  <c r="G81" i="11"/>
  <c r="M81" i="11"/>
  <c r="S81" i="11"/>
  <c r="Y81" i="11"/>
  <c r="F84" i="11"/>
  <c r="L84" i="11"/>
  <c r="R84" i="11"/>
  <c r="X84" i="11"/>
  <c r="F86" i="11"/>
  <c r="L86" i="11"/>
  <c r="R86" i="11"/>
  <c r="X86" i="11"/>
  <c r="E89" i="11"/>
  <c r="K89" i="11"/>
  <c r="Q89" i="11"/>
  <c r="Q87" i="11" s="1"/>
  <c r="W89" i="11"/>
  <c r="E91" i="11"/>
  <c r="K91" i="11"/>
  <c r="Q91" i="11"/>
  <c r="W91" i="11"/>
  <c r="D94" i="11"/>
  <c r="D92" i="11" s="1"/>
  <c r="J94" i="11"/>
  <c r="P94" i="11"/>
  <c r="V94" i="11"/>
  <c r="D96" i="11"/>
  <c r="J96" i="11"/>
  <c r="P96" i="11"/>
  <c r="V96" i="11"/>
  <c r="I99" i="11"/>
  <c r="O99" i="11"/>
  <c r="U99" i="11"/>
  <c r="AA99" i="11"/>
  <c r="I101" i="11"/>
  <c r="O101" i="11"/>
  <c r="U101" i="11"/>
  <c r="AA101" i="11"/>
  <c r="H104" i="11"/>
  <c r="N104" i="11"/>
  <c r="T104" i="11"/>
  <c r="T102" i="11" s="1"/>
  <c r="Z104" i="11"/>
  <c r="H106" i="11"/>
  <c r="N106" i="11"/>
  <c r="T106" i="11"/>
  <c r="Z106" i="11"/>
  <c r="G109" i="11"/>
  <c r="G107" i="11" s="1"/>
  <c r="M109" i="11"/>
  <c r="S109" i="11"/>
  <c r="Y109" i="11"/>
  <c r="G111" i="11"/>
  <c r="M111" i="11"/>
  <c r="S111" i="11"/>
  <c r="Y111" i="11"/>
  <c r="F114" i="11"/>
  <c r="L114" i="11"/>
  <c r="R114" i="11"/>
  <c r="X114" i="11"/>
  <c r="F116" i="11"/>
  <c r="L116" i="11"/>
  <c r="R116" i="11"/>
  <c r="X116" i="11"/>
  <c r="E119" i="11"/>
  <c r="K119" i="11"/>
  <c r="Q119" i="11"/>
  <c r="Q117" i="11" s="1"/>
  <c r="W119" i="11"/>
  <c r="E121" i="11"/>
  <c r="K121" i="11"/>
  <c r="Q121" i="11"/>
  <c r="W121" i="11"/>
  <c r="D124" i="11"/>
  <c r="D122" i="11" s="1"/>
  <c r="J124" i="11"/>
  <c r="P124" i="11"/>
  <c r="V124" i="11"/>
  <c r="D126" i="11"/>
  <c r="J126" i="11"/>
  <c r="P126" i="11"/>
  <c r="V126" i="11"/>
  <c r="I129" i="11"/>
  <c r="O129" i="11"/>
  <c r="U129" i="11"/>
  <c r="AA129" i="11"/>
  <c r="I131" i="11"/>
  <c r="O131" i="11"/>
  <c r="U131" i="11"/>
  <c r="AA131" i="11"/>
  <c r="H134" i="11"/>
  <c r="N134" i="11"/>
  <c r="T134" i="11"/>
  <c r="T132" i="11" s="1"/>
  <c r="Z134" i="11"/>
  <c r="H136" i="11"/>
  <c r="N136" i="11"/>
  <c r="T136" i="11"/>
  <c r="Z136" i="11"/>
  <c r="G139" i="11"/>
  <c r="G137" i="11" s="1"/>
  <c r="M139" i="11"/>
  <c r="S139" i="11"/>
  <c r="Y139" i="11"/>
  <c r="G141" i="11"/>
  <c r="M141" i="11"/>
  <c r="S141" i="11"/>
  <c r="Y141" i="11"/>
  <c r="F144" i="11"/>
  <c r="L144" i="11"/>
  <c r="R144" i="11"/>
  <c r="X144" i="11"/>
  <c r="F146" i="11"/>
  <c r="L146" i="11"/>
  <c r="R146" i="11"/>
  <c r="X146" i="11"/>
  <c r="E149" i="11"/>
  <c r="K149" i="11"/>
  <c r="Q149" i="11"/>
  <c r="Q147" i="11" s="1"/>
  <c r="W149" i="11"/>
  <c r="E151" i="11"/>
  <c r="K151" i="11"/>
  <c r="Q151" i="11"/>
  <c r="W151" i="11"/>
  <c r="D154" i="11"/>
  <c r="D152" i="11" s="1"/>
  <c r="J154" i="11"/>
  <c r="P154" i="11"/>
  <c r="V154" i="11"/>
  <c r="D156" i="11"/>
  <c r="J156" i="11"/>
  <c r="P156" i="11"/>
  <c r="V156" i="11"/>
  <c r="I159" i="11"/>
  <c r="O159" i="11"/>
  <c r="U159" i="11"/>
  <c r="AA159" i="11"/>
  <c r="I161" i="11"/>
  <c r="O161" i="11"/>
  <c r="U161" i="11"/>
  <c r="AA161" i="11"/>
  <c r="F168" i="11"/>
  <c r="F166" i="11" s="1"/>
  <c r="M168" i="11"/>
  <c r="M166" i="11" s="1"/>
  <c r="U168" i="11"/>
  <c r="U166" i="11" s="1"/>
  <c r="D170" i="11"/>
  <c r="D166" i="11" s="1"/>
  <c r="K170" i="11"/>
  <c r="R170" i="11"/>
  <c r="Y170" i="11"/>
  <c r="E173" i="11"/>
  <c r="O173" i="11"/>
  <c r="X173" i="11"/>
  <c r="L175" i="11"/>
  <c r="X175" i="11"/>
  <c r="K178" i="11"/>
  <c r="W178" i="11"/>
  <c r="W176" i="11" s="1"/>
  <c r="K180" i="11"/>
  <c r="K176" i="11" s="1"/>
  <c r="W180" i="11"/>
  <c r="J183" i="11"/>
  <c r="J181" i="11" s="1"/>
  <c r="D185" i="11"/>
  <c r="V185" i="11"/>
  <c r="I188" i="11"/>
  <c r="I186" i="11" s="1"/>
  <c r="AA188" i="11"/>
  <c r="AA186" i="11" s="1"/>
  <c r="U190" i="11"/>
  <c r="U186" i="11" s="1"/>
  <c r="F193" i="11"/>
  <c r="F191" i="11" s="1"/>
  <c r="X193" i="11"/>
  <c r="X191" i="11" s="1"/>
  <c r="R195" i="11"/>
  <c r="S198" i="11"/>
  <c r="S196" i="11" s="1"/>
  <c r="M200" i="11"/>
  <c r="P203" i="11"/>
  <c r="P201" i="11" s="1"/>
  <c r="J205" i="11"/>
  <c r="O208" i="11"/>
  <c r="O206" i="11" s="1"/>
  <c r="I210" i="11"/>
  <c r="AA210" i="11"/>
  <c r="J213" i="11"/>
  <c r="J211" i="11" s="1"/>
  <c r="D215" i="11"/>
  <c r="V215" i="11"/>
  <c r="V211" i="11" s="1"/>
  <c r="I218" i="11"/>
  <c r="I216" i="11" s="1"/>
  <c r="AA218" i="11"/>
  <c r="AA216" i="11" s="1"/>
  <c r="U220" i="11"/>
  <c r="F223" i="11"/>
  <c r="F221" i="11" s="1"/>
  <c r="X223" i="11"/>
  <c r="X221" i="11" s="1"/>
  <c r="R225" i="11"/>
  <c r="S228" i="11"/>
  <c r="S226" i="11" s="1"/>
  <c r="M230" i="11"/>
  <c r="P233" i="11"/>
  <c r="P231" i="11" s="1"/>
  <c r="J235" i="11"/>
  <c r="O238" i="11"/>
  <c r="O236" i="11" s="1"/>
  <c r="I240" i="11"/>
  <c r="AA240" i="11"/>
  <c r="J243" i="11"/>
  <c r="J241" i="11" s="1"/>
  <c r="D245" i="11"/>
  <c r="V245" i="11"/>
  <c r="V241" i="11" s="1"/>
  <c r="I248" i="11"/>
  <c r="I246" i="11" s="1"/>
  <c r="AA248" i="11"/>
  <c r="AA246" i="11" s="1"/>
  <c r="U250" i="11"/>
  <c r="F253" i="11"/>
  <c r="F251" i="11" s="1"/>
  <c r="X253" i="11"/>
  <c r="X255" i="11"/>
  <c r="E258" i="11"/>
  <c r="E256" i="11" s="1"/>
  <c r="Q260" i="11"/>
  <c r="Q256" i="11" s="1"/>
  <c r="J265" i="11"/>
  <c r="I270" i="11"/>
  <c r="Z273" i="11"/>
  <c r="Z271" i="11" s="1"/>
  <c r="S278" i="11"/>
  <c r="S276" i="11" s="1"/>
  <c r="L283" i="11"/>
  <c r="X285" i="11"/>
  <c r="E288" i="11"/>
  <c r="E286" i="11" s="1"/>
  <c r="Q290" i="11"/>
  <c r="J295" i="11"/>
  <c r="I300" i="11"/>
  <c r="Z303" i="11"/>
  <c r="Z301" i="11" s="1"/>
  <c r="S308" i="11"/>
  <c r="S306" i="11" s="1"/>
  <c r="L313" i="11"/>
  <c r="L311" i="11" s="1"/>
  <c r="X315" i="11"/>
  <c r="E318" i="11"/>
  <c r="E316" i="11" s="1"/>
  <c r="Q320" i="11"/>
  <c r="J329" i="11"/>
  <c r="J325" i="11" s="1"/>
  <c r="I334" i="11"/>
  <c r="Z337" i="11"/>
  <c r="Z335" i="11" s="1"/>
  <c r="S342" i="11"/>
  <c r="S340" i="11" s="1"/>
  <c r="L347" i="11"/>
  <c r="L345" i="11" s="1"/>
  <c r="X349" i="11"/>
  <c r="E352" i="11"/>
  <c r="E350" i="11" s="1"/>
  <c r="Q354" i="11"/>
  <c r="J359" i="11"/>
  <c r="I364" i="11"/>
  <c r="Z367" i="11"/>
  <c r="S372" i="11"/>
  <c r="S370" i="11" s="1"/>
  <c r="L377" i="11"/>
  <c r="X379" i="11"/>
  <c r="E382" i="11"/>
  <c r="Q384" i="11"/>
  <c r="J389" i="11"/>
  <c r="I394" i="11"/>
  <c r="Z397" i="11"/>
  <c r="Z395" i="11" s="1"/>
  <c r="S402" i="11"/>
  <c r="S400" i="11" s="1"/>
  <c r="L407" i="11"/>
  <c r="X409" i="11"/>
  <c r="E412" i="11"/>
  <c r="Q414" i="11"/>
  <c r="J419" i="11"/>
  <c r="I424" i="11"/>
  <c r="Z427" i="11"/>
  <c r="S432" i="11"/>
  <c r="L437" i="11"/>
  <c r="X439" i="11"/>
  <c r="E442" i="11"/>
  <c r="E440" i="11" s="1"/>
  <c r="Q444" i="11"/>
  <c r="J449" i="11"/>
  <c r="I454" i="11"/>
  <c r="Z457" i="11"/>
  <c r="S462" i="11"/>
  <c r="S460" i="11" s="1"/>
  <c r="L467" i="11"/>
  <c r="X469" i="11"/>
  <c r="Q474" i="11"/>
  <c r="J479" i="11"/>
  <c r="O488" i="11"/>
  <c r="O484" i="11" s="1"/>
  <c r="T493" i="11"/>
  <c r="T489" i="11" s="1"/>
  <c r="Y498" i="11"/>
  <c r="Y494" i="11" s="1"/>
  <c r="D513" i="11"/>
  <c r="D509" i="11" s="1"/>
  <c r="O518" i="11"/>
  <c r="O514" i="11" s="1"/>
  <c r="H523" i="11"/>
  <c r="H519" i="11" s="1"/>
  <c r="W538" i="11"/>
  <c r="W534" i="11" s="1"/>
  <c r="P543" i="11"/>
  <c r="P539" i="11" s="1"/>
  <c r="O548" i="11"/>
  <c r="O544" i="11" s="1"/>
  <c r="H553" i="11"/>
  <c r="H549" i="11" s="1"/>
  <c r="W568" i="11"/>
  <c r="W564" i="11" s="1"/>
  <c r="P573" i="11"/>
  <c r="P569" i="11" s="1"/>
  <c r="O578" i="11"/>
  <c r="O574" i="11" s="1"/>
  <c r="H583" i="11"/>
  <c r="H579" i="11" s="1"/>
  <c r="AA608" i="11"/>
  <c r="AA604" i="11" s="1"/>
  <c r="Z613" i="11"/>
  <c r="Z609" i="11" s="1"/>
  <c r="Y618" i="11"/>
  <c r="Y614" i="11" s="1"/>
  <c r="X623" i="11"/>
  <c r="X619" i="11" s="1"/>
  <c r="W628" i="11"/>
  <c r="W624" i="11" s="1"/>
  <c r="P633" i="11"/>
  <c r="P629" i="11" s="1"/>
  <c r="I337" i="10"/>
  <c r="I335" i="10" s="1"/>
  <c r="O337" i="10"/>
  <c r="O335" i="10" s="1"/>
  <c r="U337" i="10"/>
  <c r="U335" i="10" s="1"/>
  <c r="AA337" i="10"/>
  <c r="AA335" i="10" s="1"/>
  <c r="H342" i="10"/>
  <c r="H340" i="10" s="1"/>
  <c r="N342" i="10"/>
  <c r="N340" i="10" s="1"/>
  <c r="T342" i="10"/>
  <c r="T340" i="10" s="1"/>
  <c r="Z342" i="10"/>
  <c r="Z340" i="10" s="1"/>
  <c r="G347" i="10"/>
  <c r="G345" i="10" s="1"/>
  <c r="M347" i="10"/>
  <c r="M345" i="10" s="1"/>
  <c r="S347" i="10"/>
  <c r="S345" i="10" s="1"/>
  <c r="Y347" i="10"/>
  <c r="Y345" i="10" s="1"/>
  <c r="F352" i="10"/>
  <c r="F350" i="10" s="1"/>
  <c r="L352" i="10"/>
  <c r="L350" i="10" s="1"/>
  <c r="R352" i="10"/>
  <c r="R350" i="10" s="1"/>
  <c r="X352" i="10"/>
  <c r="X350" i="10" s="1"/>
  <c r="E357" i="10"/>
  <c r="E355" i="10" s="1"/>
  <c r="K357" i="10"/>
  <c r="K355" i="10" s="1"/>
  <c r="Q357" i="10"/>
  <c r="Q355" i="10" s="1"/>
  <c r="W357" i="10"/>
  <c r="W355" i="10" s="1"/>
  <c r="D362" i="10"/>
  <c r="D360" i="10" s="1"/>
  <c r="J362" i="10"/>
  <c r="J360" i="10" s="1"/>
  <c r="P362" i="10"/>
  <c r="P360" i="10" s="1"/>
  <c r="V362" i="10"/>
  <c r="V360" i="10" s="1"/>
  <c r="I367" i="10"/>
  <c r="I365" i="10" s="1"/>
  <c r="O367" i="10"/>
  <c r="O365" i="10" s="1"/>
  <c r="U367" i="10"/>
  <c r="U365" i="10" s="1"/>
  <c r="AA367" i="10"/>
  <c r="AA365" i="10" s="1"/>
  <c r="H372" i="10"/>
  <c r="H370" i="10" s="1"/>
  <c r="N372" i="10"/>
  <c r="N370" i="10" s="1"/>
  <c r="T372" i="10"/>
  <c r="T370" i="10" s="1"/>
  <c r="Z372" i="10"/>
  <c r="Z370" i="10" s="1"/>
  <c r="G377" i="10"/>
  <c r="G375" i="10" s="1"/>
  <c r="M377" i="10"/>
  <c r="M375" i="10" s="1"/>
  <c r="S377" i="10"/>
  <c r="S375" i="10" s="1"/>
  <c r="Y377" i="10"/>
  <c r="Y375" i="10" s="1"/>
  <c r="F382" i="10"/>
  <c r="F380" i="10" s="1"/>
  <c r="L382" i="10"/>
  <c r="L380" i="10" s="1"/>
  <c r="R382" i="10"/>
  <c r="R380" i="10" s="1"/>
  <c r="X382" i="10"/>
  <c r="X380" i="10" s="1"/>
  <c r="E387" i="10"/>
  <c r="E385" i="10" s="1"/>
  <c r="K387" i="10"/>
  <c r="K385" i="10" s="1"/>
  <c r="Q387" i="10"/>
  <c r="Q385" i="10" s="1"/>
  <c r="W387" i="10"/>
  <c r="W385" i="10" s="1"/>
  <c r="D392" i="10"/>
  <c r="D390" i="10" s="1"/>
  <c r="J392" i="10"/>
  <c r="J390" i="10" s="1"/>
  <c r="P392" i="10"/>
  <c r="P390" i="10" s="1"/>
  <c r="V392" i="10"/>
  <c r="V390" i="10" s="1"/>
  <c r="I397" i="10"/>
  <c r="I395" i="10" s="1"/>
  <c r="O397" i="10"/>
  <c r="O395" i="10" s="1"/>
  <c r="U397" i="10"/>
  <c r="U395" i="10" s="1"/>
  <c r="AA397" i="10"/>
  <c r="AA395" i="10" s="1"/>
  <c r="H402" i="10"/>
  <c r="H400" i="10" s="1"/>
  <c r="N402" i="10"/>
  <c r="N400" i="10" s="1"/>
  <c r="T402" i="10"/>
  <c r="T400" i="10" s="1"/>
  <c r="Z402" i="10"/>
  <c r="Z400" i="10" s="1"/>
  <c r="G407" i="10"/>
  <c r="G405" i="10" s="1"/>
  <c r="M407" i="10"/>
  <c r="M405" i="10" s="1"/>
  <c r="S407" i="10"/>
  <c r="S405" i="10" s="1"/>
  <c r="Y407" i="10"/>
  <c r="Y405" i="10" s="1"/>
  <c r="F412" i="10"/>
  <c r="F410" i="10" s="1"/>
  <c r="L412" i="10"/>
  <c r="L410" i="10" s="1"/>
  <c r="R412" i="10"/>
  <c r="R410" i="10" s="1"/>
  <c r="X412" i="10"/>
  <c r="X410" i="10" s="1"/>
  <c r="E417" i="10"/>
  <c r="E415" i="10" s="1"/>
  <c r="K417" i="10"/>
  <c r="K415" i="10" s="1"/>
  <c r="Q417" i="10"/>
  <c r="Q415" i="10" s="1"/>
  <c r="W417" i="10"/>
  <c r="W415" i="10" s="1"/>
  <c r="D422" i="10"/>
  <c r="D420" i="10" s="1"/>
  <c r="J422" i="10"/>
  <c r="J420" i="10" s="1"/>
  <c r="P422" i="10"/>
  <c r="P420" i="10" s="1"/>
  <c r="V422" i="10"/>
  <c r="V420" i="10" s="1"/>
  <c r="I427" i="10"/>
  <c r="I425" i="10" s="1"/>
  <c r="O427" i="10"/>
  <c r="O425" i="10" s="1"/>
  <c r="U427" i="10"/>
  <c r="U425" i="10" s="1"/>
  <c r="AA427" i="10"/>
  <c r="AA425" i="10" s="1"/>
  <c r="H432" i="10"/>
  <c r="H430" i="10" s="1"/>
  <c r="N432" i="10"/>
  <c r="N430" i="10" s="1"/>
  <c r="T432" i="10"/>
  <c r="T430" i="10" s="1"/>
  <c r="Z432" i="10"/>
  <c r="Z430" i="10" s="1"/>
  <c r="G437" i="10"/>
  <c r="G435" i="10" s="1"/>
  <c r="M437" i="10"/>
  <c r="M435" i="10" s="1"/>
  <c r="S437" i="10"/>
  <c r="S435" i="10" s="1"/>
  <c r="Y437" i="10"/>
  <c r="Y435" i="10" s="1"/>
  <c r="F442" i="10"/>
  <c r="F440" i="10" s="1"/>
  <c r="L442" i="10"/>
  <c r="L440" i="10" s="1"/>
  <c r="R442" i="10"/>
  <c r="R440" i="10" s="1"/>
  <c r="X442" i="10"/>
  <c r="X440" i="10" s="1"/>
  <c r="E447" i="10"/>
  <c r="E445" i="10" s="1"/>
  <c r="K447" i="10"/>
  <c r="K445" i="10" s="1"/>
  <c r="Q447" i="10"/>
  <c r="Q445" i="10" s="1"/>
  <c r="W447" i="10"/>
  <c r="W445" i="10" s="1"/>
  <c r="D452" i="10"/>
  <c r="D450" i="10" s="1"/>
  <c r="J452" i="10"/>
  <c r="J450" i="10" s="1"/>
  <c r="P452" i="10"/>
  <c r="P450" i="10" s="1"/>
  <c r="V452" i="10"/>
  <c r="V450" i="10" s="1"/>
  <c r="I457" i="10"/>
  <c r="I455" i="10" s="1"/>
  <c r="O457" i="10"/>
  <c r="O455" i="10" s="1"/>
  <c r="U457" i="10"/>
  <c r="U455" i="10" s="1"/>
  <c r="AA457" i="10"/>
  <c r="AA455" i="10" s="1"/>
  <c r="H462" i="10"/>
  <c r="H460" i="10" s="1"/>
  <c r="N462" i="10"/>
  <c r="N460" i="10" s="1"/>
  <c r="T462" i="10"/>
  <c r="T460" i="10" s="1"/>
  <c r="Z462" i="10"/>
  <c r="Z460" i="10" s="1"/>
  <c r="G467" i="10"/>
  <c r="G465" i="10" s="1"/>
  <c r="M467" i="10"/>
  <c r="M465" i="10" s="1"/>
  <c r="S467" i="10"/>
  <c r="S465" i="10" s="1"/>
  <c r="Y467" i="10"/>
  <c r="Y465" i="10" s="1"/>
  <c r="F472" i="10"/>
  <c r="F470" i="10" s="1"/>
  <c r="L472" i="10"/>
  <c r="L470" i="10" s="1"/>
  <c r="R472" i="10"/>
  <c r="R470" i="10" s="1"/>
  <c r="X472" i="10"/>
  <c r="X470" i="10" s="1"/>
  <c r="E477" i="10"/>
  <c r="E475" i="10" s="1"/>
  <c r="K477" i="10"/>
  <c r="K475" i="10" s="1"/>
  <c r="Q477" i="10"/>
  <c r="Q475" i="10" s="1"/>
  <c r="J486" i="10"/>
  <c r="J484" i="10" s="1"/>
  <c r="P486" i="10"/>
  <c r="P484" i="10" s="1"/>
  <c r="V486" i="10"/>
  <c r="V484" i="10" s="1"/>
  <c r="I491" i="10"/>
  <c r="I489" i="10" s="1"/>
  <c r="O491" i="10"/>
  <c r="O489" i="10" s="1"/>
  <c r="U491" i="10"/>
  <c r="U489" i="10" s="1"/>
  <c r="AA491" i="10"/>
  <c r="AA489" i="10" s="1"/>
  <c r="H496" i="10"/>
  <c r="H494" i="10" s="1"/>
  <c r="N496" i="10"/>
  <c r="N494" i="10" s="1"/>
  <c r="T496" i="10"/>
  <c r="T494" i="10" s="1"/>
  <c r="Z496" i="10"/>
  <c r="Z494" i="10" s="1"/>
  <c r="G501" i="10"/>
  <c r="G499" i="10" s="1"/>
  <c r="M501" i="10"/>
  <c r="M499" i="10" s="1"/>
  <c r="S501" i="10"/>
  <c r="S499" i="10" s="1"/>
  <c r="Y501" i="10"/>
  <c r="Y499" i="10" s="1"/>
  <c r="F506" i="10"/>
  <c r="F504" i="10" s="1"/>
  <c r="L506" i="10"/>
  <c r="L504" i="10" s="1"/>
  <c r="R506" i="10"/>
  <c r="R504" i="10" s="1"/>
  <c r="X506" i="10"/>
  <c r="X504" i="10" s="1"/>
  <c r="E511" i="10"/>
  <c r="E509" i="10" s="1"/>
  <c r="K511" i="10"/>
  <c r="K509" i="10" s="1"/>
  <c r="Q511" i="10"/>
  <c r="Q509" i="10" s="1"/>
  <c r="W511" i="10"/>
  <c r="W509" i="10" s="1"/>
  <c r="D516" i="10"/>
  <c r="D514" i="10" s="1"/>
  <c r="J516" i="10"/>
  <c r="J514" i="10" s="1"/>
  <c r="P516" i="10"/>
  <c r="P514" i="10" s="1"/>
  <c r="V516" i="10"/>
  <c r="V514" i="10" s="1"/>
  <c r="I521" i="10"/>
  <c r="I519" i="10" s="1"/>
  <c r="O521" i="10"/>
  <c r="O519" i="10" s="1"/>
  <c r="U521" i="10"/>
  <c r="U519" i="10" s="1"/>
  <c r="AA521" i="10"/>
  <c r="AA519" i="10" s="1"/>
  <c r="H526" i="10"/>
  <c r="H524" i="10" s="1"/>
  <c r="N526" i="10"/>
  <c r="N524" i="10" s="1"/>
  <c r="T526" i="10"/>
  <c r="T524" i="10" s="1"/>
  <c r="Z526" i="10"/>
  <c r="Z524" i="10" s="1"/>
  <c r="G531" i="10"/>
  <c r="G529" i="10" s="1"/>
  <c r="M531" i="10"/>
  <c r="M529" i="10" s="1"/>
  <c r="S531" i="10"/>
  <c r="S529" i="10" s="1"/>
  <c r="Y531" i="10"/>
  <c r="Y529" i="10" s="1"/>
  <c r="F536" i="10"/>
  <c r="F534" i="10" s="1"/>
  <c r="L536" i="10"/>
  <c r="L534" i="10" s="1"/>
  <c r="R536" i="10"/>
  <c r="R534" i="10" s="1"/>
  <c r="X536" i="10"/>
  <c r="X534" i="10" s="1"/>
  <c r="E541" i="10"/>
  <c r="E539" i="10" s="1"/>
  <c r="K541" i="10"/>
  <c r="K539" i="10" s="1"/>
  <c r="Q541" i="10"/>
  <c r="Q539" i="10" s="1"/>
  <c r="W541" i="10"/>
  <c r="W539" i="10" s="1"/>
  <c r="D546" i="10"/>
  <c r="D544" i="10" s="1"/>
  <c r="J546" i="10"/>
  <c r="J544" i="10" s="1"/>
  <c r="P546" i="10"/>
  <c r="P544" i="10" s="1"/>
  <c r="V546" i="10"/>
  <c r="V544" i="10" s="1"/>
  <c r="I551" i="10"/>
  <c r="I549" i="10" s="1"/>
  <c r="O551" i="10"/>
  <c r="O549" i="10" s="1"/>
  <c r="U551" i="10"/>
  <c r="U549" i="10" s="1"/>
  <c r="AA551" i="10"/>
  <c r="AA549" i="10" s="1"/>
  <c r="H556" i="10"/>
  <c r="H554" i="10" s="1"/>
  <c r="N556" i="10"/>
  <c r="N554" i="10" s="1"/>
  <c r="T556" i="10"/>
  <c r="T554" i="10" s="1"/>
  <c r="Z556" i="10"/>
  <c r="Z554" i="10" s="1"/>
  <c r="G561" i="10"/>
  <c r="G559" i="10" s="1"/>
  <c r="M561" i="10"/>
  <c r="M559" i="10" s="1"/>
  <c r="S561" i="10"/>
  <c r="S559" i="10" s="1"/>
  <c r="Y561" i="10"/>
  <c r="Y559" i="10" s="1"/>
  <c r="F566" i="10"/>
  <c r="F564" i="10" s="1"/>
  <c r="L566" i="10"/>
  <c r="L564" i="10" s="1"/>
  <c r="R566" i="10"/>
  <c r="R564" i="10" s="1"/>
  <c r="X566" i="10"/>
  <c r="X564" i="10" s="1"/>
  <c r="E571" i="10"/>
  <c r="E569" i="10" s="1"/>
  <c r="K571" i="10"/>
  <c r="K569" i="10" s="1"/>
  <c r="Q571" i="10"/>
  <c r="Q569" i="10" s="1"/>
  <c r="W571" i="10"/>
  <c r="W569" i="10" s="1"/>
  <c r="D576" i="10"/>
  <c r="D574" i="10" s="1"/>
  <c r="J576" i="10"/>
  <c r="J574" i="10" s="1"/>
  <c r="P576" i="10"/>
  <c r="P574" i="10" s="1"/>
  <c r="V576" i="10"/>
  <c r="V574" i="10" s="1"/>
  <c r="I581" i="10"/>
  <c r="I579" i="10" s="1"/>
  <c r="O581" i="10"/>
  <c r="O579" i="10" s="1"/>
  <c r="U581" i="10"/>
  <c r="U579" i="10" s="1"/>
  <c r="AA581" i="10"/>
  <c r="AA579" i="10" s="1"/>
  <c r="H586" i="10"/>
  <c r="H584" i="10" s="1"/>
  <c r="N586" i="10"/>
  <c r="N584" i="10" s="1"/>
  <c r="T586" i="10"/>
  <c r="T584" i="10" s="1"/>
  <c r="Z586" i="10"/>
  <c r="Z584" i="10" s="1"/>
  <c r="G591" i="10"/>
  <c r="G589" i="10" s="1"/>
  <c r="M591" i="10"/>
  <c r="M589" i="10" s="1"/>
  <c r="S591" i="10"/>
  <c r="S589" i="10" s="1"/>
  <c r="Y591" i="10"/>
  <c r="Y589" i="10" s="1"/>
  <c r="F596" i="10"/>
  <c r="F594" i="10" s="1"/>
  <c r="L596" i="10"/>
  <c r="L594" i="10" s="1"/>
  <c r="R596" i="10"/>
  <c r="R594" i="10" s="1"/>
  <c r="X596" i="10"/>
  <c r="X594" i="10" s="1"/>
  <c r="E601" i="10"/>
  <c r="E599" i="10" s="1"/>
  <c r="K601" i="10"/>
  <c r="K599" i="10" s="1"/>
  <c r="Q601" i="10"/>
  <c r="Q599" i="10" s="1"/>
  <c r="W601" i="10"/>
  <c r="W599" i="10" s="1"/>
  <c r="D606" i="10"/>
  <c r="D604" i="10" s="1"/>
  <c r="J606" i="10"/>
  <c r="J604" i="10" s="1"/>
  <c r="P606" i="10"/>
  <c r="P604" i="10" s="1"/>
  <c r="V606" i="10"/>
  <c r="V604" i="10" s="1"/>
  <c r="I611" i="10"/>
  <c r="I609" i="10" s="1"/>
  <c r="O611" i="10"/>
  <c r="O609" i="10" s="1"/>
  <c r="U611" i="10"/>
  <c r="U609" i="10" s="1"/>
  <c r="AA611" i="10"/>
  <c r="AA609" i="10" s="1"/>
  <c r="H616" i="10"/>
  <c r="H614" i="10" s="1"/>
  <c r="N616" i="10"/>
  <c r="N614" i="10" s="1"/>
  <c r="T616" i="10"/>
  <c r="T614" i="10" s="1"/>
  <c r="Z616" i="10"/>
  <c r="Z614" i="10" s="1"/>
  <c r="G621" i="10"/>
  <c r="G619" i="10" s="1"/>
  <c r="M621" i="10"/>
  <c r="M619" i="10" s="1"/>
  <c r="S621" i="10"/>
  <c r="S619" i="10" s="1"/>
  <c r="Y621" i="10"/>
  <c r="Y619" i="10" s="1"/>
  <c r="F626" i="10"/>
  <c r="F624" i="10" s="1"/>
  <c r="L626" i="10"/>
  <c r="L624" i="10" s="1"/>
  <c r="R626" i="10"/>
  <c r="R624" i="10" s="1"/>
  <c r="X626" i="10"/>
  <c r="X624" i="10" s="1"/>
  <c r="E631" i="10"/>
  <c r="E629" i="10" s="1"/>
  <c r="K631" i="10"/>
  <c r="K629" i="10" s="1"/>
  <c r="Q631" i="10"/>
  <c r="Q629" i="10" s="1"/>
  <c r="W631" i="10"/>
  <c r="W629" i="10" s="1"/>
  <c r="D636" i="10"/>
  <c r="D634" i="10" s="1"/>
  <c r="J636" i="10"/>
  <c r="J634" i="10" s="1"/>
  <c r="P636" i="10"/>
  <c r="P634" i="10" s="1"/>
  <c r="J9" i="11"/>
  <c r="P9" i="11"/>
  <c r="V9" i="11"/>
  <c r="V7" i="11" s="1"/>
  <c r="W638" i="11"/>
  <c r="W634" i="11" s="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523" i="11"/>
  <c r="P523" i="11"/>
  <c r="J523" i="11"/>
  <c r="D523" i="11"/>
  <c r="W518" i="11"/>
  <c r="Q518" i="11"/>
  <c r="K518" i="11"/>
  <c r="E518" i="11"/>
  <c r="X513" i="11"/>
  <c r="R513" i="11"/>
  <c r="L513" i="11"/>
  <c r="F513" i="11"/>
  <c r="Y508" i="11"/>
  <c r="S508" i="11"/>
  <c r="M508" i="11"/>
  <c r="G508" i="11"/>
  <c r="Z503" i="11"/>
  <c r="T503" i="11"/>
  <c r="N503" i="11"/>
  <c r="H503" i="11"/>
  <c r="AA498" i="11"/>
  <c r="U498" i="11"/>
  <c r="O498" i="11"/>
  <c r="I498" i="11"/>
  <c r="V493" i="11"/>
  <c r="P493" i="11"/>
  <c r="J493" i="11"/>
  <c r="D493" i="11"/>
  <c r="W488" i="11"/>
  <c r="Q488" i="11"/>
  <c r="K488" i="11"/>
  <c r="E488" i="11"/>
  <c r="X479" i="11"/>
  <c r="R479" i="11"/>
  <c r="L479" i="11"/>
  <c r="F479" i="11"/>
  <c r="Y474" i="11"/>
  <c r="S474" i="11"/>
  <c r="M474" i="11"/>
  <c r="G474" i="11"/>
  <c r="Z469" i="11"/>
  <c r="T469" i="11"/>
  <c r="N469" i="11"/>
  <c r="H469" i="11"/>
  <c r="AA464" i="11"/>
  <c r="U464" i="11"/>
  <c r="O464" i="11"/>
  <c r="I464" i="11"/>
  <c r="V459" i="11"/>
  <c r="P459" i="11"/>
  <c r="J459" i="11"/>
  <c r="D459" i="11"/>
  <c r="W454" i="11"/>
  <c r="Q454" i="11"/>
  <c r="K454" i="11"/>
  <c r="E454" i="11"/>
  <c r="X449" i="11"/>
  <c r="R449" i="11"/>
  <c r="L449" i="11"/>
  <c r="F449" i="11"/>
  <c r="Y444" i="11"/>
  <c r="S444" i="11"/>
  <c r="M444" i="11"/>
  <c r="G444" i="11"/>
  <c r="Z439" i="11"/>
  <c r="T439" i="11"/>
  <c r="N439" i="11"/>
  <c r="H439" i="11"/>
  <c r="AA434" i="11"/>
  <c r="U434" i="11"/>
  <c r="O434" i="11"/>
  <c r="I434" i="11"/>
  <c r="V429" i="11"/>
  <c r="P429" i="11"/>
  <c r="J429" i="11"/>
  <c r="D429" i="11"/>
  <c r="W424" i="11"/>
  <c r="Q424" i="11"/>
  <c r="K424" i="11"/>
  <c r="E424" i="11"/>
  <c r="X419" i="11"/>
  <c r="R419" i="11"/>
  <c r="L419" i="11"/>
  <c r="F419" i="11"/>
  <c r="Y414" i="11"/>
  <c r="S414" i="11"/>
  <c r="M414" i="11"/>
  <c r="G414" i="11"/>
  <c r="Z409" i="11"/>
  <c r="T409" i="11"/>
  <c r="N409" i="11"/>
  <c r="H409" i="11"/>
  <c r="AA404" i="11"/>
  <c r="U404" i="11"/>
  <c r="O404" i="11"/>
  <c r="I404" i="11"/>
  <c r="V399" i="11"/>
  <c r="P399" i="11"/>
  <c r="J399" i="11"/>
  <c r="D399" i="11"/>
  <c r="W394" i="11"/>
  <c r="Q394" i="11"/>
  <c r="K394" i="11"/>
  <c r="E394" i="11"/>
  <c r="X389" i="11"/>
  <c r="R389" i="11"/>
  <c r="L389" i="11"/>
  <c r="F389" i="11"/>
  <c r="Y384" i="11"/>
  <c r="S384" i="11"/>
  <c r="M384" i="11"/>
  <c r="G384" i="11"/>
  <c r="Z379" i="11"/>
  <c r="T379" i="11"/>
  <c r="N379" i="11"/>
  <c r="H379" i="11"/>
  <c r="AA374" i="11"/>
  <c r="U374" i="11"/>
  <c r="O374" i="11"/>
  <c r="I374" i="11"/>
  <c r="V369" i="11"/>
  <c r="P369" i="11"/>
  <c r="J369" i="11"/>
  <c r="D369" i="11"/>
  <c r="W364" i="11"/>
  <c r="Q364" i="11"/>
  <c r="K364" i="11"/>
  <c r="E364" i="11"/>
  <c r="X359" i="11"/>
  <c r="R359" i="11"/>
  <c r="L359" i="11"/>
  <c r="F359" i="11"/>
  <c r="Y354" i="11"/>
  <c r="S354" i="11"/>
  <c r="M354" i="11"/>
  <c r="G354" i="11"/>
  <c r="Z349" i="11"/>
  <c r="T349" i="11"/>
  <c r="N349" i="11"/>
  <c r="H349" i="11"/>
  <c r="AA344" i="11"/>
  <c r="U344" i="11"/>
  <c r="O344" i="11"/>
  <c r="I344" i="11"/>
  <c r="V339" i="11"/>
  <c r="P339" i="11"/>
  <c r="J339" i="11"/>
  <c r="D339" i="11"/>
  <c r="W334" i="11"/>
  <c r="Q334" i="11"/>
  <c r="K334" i="11"/>
  <c r="E334" i="11"/>
  <c r="X329" i="11"/>
  <c r="R329" i="11"/>
  <c r="L329" i="11"/>
  <c r="F329" i="11"/>
  <c r="Y320" i="11"/>
  <c r="S320" i="11"/>
  <c r="M320" i="11"/>
  <c r="G320" i="11"/>
  <c r="Z315" i="11"/>
  <c r="T315" i="11"/>
  <c r="N315" i="11"/>
  <c r="H315" i="11"/>
  <c r="AA310" i="11"/>
  <c r="U310" i="11"/>
  <c r="O310" i="11"/>
  <c r="I310" i="11"/>
  <c r="V305" i="11"/>
  <c r="P305" i="11"/>
  <c r="J305" i="11"/>
  <c r="D305" i="11"/>
  <c r="W300" i="11"/>
  <c r="Q300" i="11"/>
  <c r="K300" i="11"/>
  <c r="E300" i="11"/>
  <c r="X295" i="11"/>
  <c r="R295" i="11"/>
  <c r="L295" i="11"/>
  <c r="F295" i="11"/>
  <c r="Y290" i="11"/>
  <c r="S290" i="11"/>
  <c r="M290" i="11"/>
  <c r="G290" i="11"/>
  <c r="Z285" i="11"/>
  <c r="T285" i="11"/>
  <c r="N285" i="11"/>
  <c r="H285" i="11"/>
  <c r="AA280" i="11"/>
  <c r="U280" i="11"/>
  <c r="O280" i="11"/>
  <c r="I280" i="11"/>
  <c r="V275" i="11"/>
  <c r="P275" i="11"/>
  <c r="J275" i="11"/>
  <c r="D275" i="11"/>
  <c r="W270" i="11"/>
  <c r="Q270" i="11"/>
  <c r="K270" i="11"/>
  <c r="E270" i="11"/>
  <c r="X265" i="11"/>
  <c r="R265" i="11"/>
  <c r="L265" i="11"/>
  <c r="F265" i="11"/>
  <c r="Y260" i="11"/>
  <c r="S260" i="11"/>
  <c r="M260" i="11"/>
  <c r="G260" i="11"/>
  <c r="Z255" i="11"/>
  <c r="T255" i="11"/>
  <c r="N255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523" i="11"/>
  <c r="U523" i="11"/>
  <c r="O523" i="11"/>
  <c r="I523" i="11"/>
  <c r="V518" i="11"/>
  <c r="P518" i="11"/>
  <c r="J518" i="11"/>
  <c r="D518" i="11"/>
  <c r="W513" i="11"/>
  <c r="Q513" i="11"/>
  <c r="K513" i="11"/>
  <c r="E513" i="11"/>
  <c r="X508" i="11"/>
  <c r="R508" i="11"/>
  <c r="L508" i="11"/>
  <c r="F508" i="11"/>
  <c r="Y503" i="11"/>
  <c r="S503" i="11"/>
  <c r="M503" i="11"/>
  <c r="G503" i="11"/>
  <c r="Z498" i="11"/>
  <c r="T498" i="11"/>
  <c r="N498" i="11"/>
  <c r="H498" i="11"/>
  <c r="AA493" i="11"/>
  <c r="U493" i="11"/>
  <c r="O493" i="11"/>
  <c r="I493" i="11"/>
  <c r="V488" i="11"/>
  <c r="P488" i="11"/>
  <c r="J488" i="11"/>
  <c r="D488" i="11"/>
  <c r="D484" i="11" s="1"/>
  <c r="W479" i="11"/>
  <c r="Q479" i="11"/>
  <c r="K479" i="11"/>
  <c r="E479" i="11"/>
  <c r="X474" i="11"/>
  <c r="R474" i="11"/>
  <c r="L474" i="11"/>
  <c r="F474" i="11"/>
  <c r="Y469" i="11"/>
  <c r="S469" i="11"/>
  <c r="M469" i="11"/>
  <c r="G469" i="11"/>
  <c r="Z464" i="11"/>
  <c r="T464" i="11"/>
  <c r="N464" i="11"/>
  <c r="H464" i="11"/>
  <c r="AA459" i="11"/>
  <c r="U459" i="11"/>
  <c r="O459" i="11"/>
  <c r="I459" i="11"/>
  <c r="V454" i="11"/>
  <c r="P454" i="11"/>
  <c r="J454" i="11"/>
  <c r="D454" i="11"/>
  <c r="W449" i="11"/>
  <c r="Q449" i="11"/>
  <c r="K449" i="11"/>
  <c r="E449" i="11"/>
  <c r="X444" i="11"/>
  <c r="R444" i="11"/>
  <c r="L444" i="11"/>
  <c r="F444" i="11"/>
  <c r="Y439" i="11"/>
  <c r="S439" i="11"/>
  <c r="M439" i="11"/>
  <c r="G439" i="11"/>
  <c r="Z434" i="11"/>
  <c r="T434" i="11"/>
  <c r="N434" i="11"/>
  <c r="H434" i="11"/>
  <c r="AA429" i="11"/>
  <c r="U429" i="11"/>
  <c r="O429" i="11"/>
  <c r="I429" i="11"/>
  <c r="V424" i="11"/>
  <c r="P424" i="11"/>
  <c r="J424" i="11"/>
  <c r="D424" i="11"/>
  <c r="W419" i="11"/>
  <c r="Q419" i="11"/>
  <c r="K419" i="11"/>
  <c r="E419" i="11"/>
  <c r="X414" i="11"/>
  <c r="R414" i="11"/>
  <c r="L414" i="11"/>
  <c r="F414" i="11"/>
  <c r="Y409" i="11"/>
  <c r="S409" i="11"/>
  <c r="M409" i="11"/>
  <c r="G409" i="11"/>
  <c r="Z404" i="11"/>
  <c r="T404" i="11"/>
  <c r="N404" i="11"/>
  <c r="H404" i="11"/>
  <c r="AA399" i="11"/>
  <c r="U399" i="11"/>
  <c r="O399" i="11"/>
  <c r="I399" i="11"/>
  <c r="V394" i="11"/>
  <c r="P394" i="11"/>
  <c r="J394" i="11"/>
  <c r="D394" i="11"/>
  <c r="W389" i="11"/>
  <c r="Q389" i="11"/>
  <c r="K389" i="11"/>
  <c r="E389" i="11"/>
  <c r="X384" i="11"/>
  <c r="R384" i="11"/>
  <c r="L384" i="11"/>
  <c r="F384" i="11"/>
  <c r="Y379" i="11"/>
  <c r="S379" i="11"/>
  <c r="M379" i="11"/>
  <c r="G379" i="11"/>
  <c r="Z374" i="11"/>
  <c r="T374" i="11"/>
  <c r="N374" i="11"/>
  <c r="H374" i="11"/>
  <c r="AA369" i="11"/>
  <c r="U369" i="11"/>
  <c r="O369" i="11"/>
  <c r="I369" i="11"/>
  <c r="V364" i="11"/>
  <c r="P364" i="11"/>
  <c r="J364" i="11"/>
  <c r="D364" i="11"/>
  <c r="W359" i="11"/>
  <c r="Q359" i="11"/>
  <c r="K359" i="11"/>
  <c r="E359" i="11"/>
  <c r="X354" i="11"/>
  <c r="R354" i="11"/>
  <c r="L354" i="11"/>
  <c r="F354" i="11"/>
  <c r="Y349" i="11"/>
  <c r="S349" i="11"/>
  <c r="M349" i="11"/>
  <c r="G349" i="11"/>
  <c r="Z344" i="11"/>
  <c r="T344" i="11"/>
  <c r="N344" i="11"/>
  <c r="H344" i="11"/>
  <c r="AA339" i="11"/>
  <c r="U339" i="11"/>
  <c r="O339" i="11"/>
  <c r="I339" i="11"/>
  <c r="V334" i="11"/>
  <c r="P334" i="11"/>
  <c r="J334" i="11"/>
  <c r="D334" i="11"/>
  <c r="W329" i="11"/>
  <c r="Q329" i="11"/>
  <c r="K329" i="11"/>
  <c r="E329" i="11"/>
  <c r="X320" i="11"/>
  <c r="R320" i="11"/>
  <c r="L320" i="11"/>
  <c r="F320" i="11"/>
  <c r="Y315" i="11"/>
  <c r="S315" i="11"/>
  <c r="M315" i="11"/>
  <c r="G315" i="11"/>
  <c r="Z310" i="11"/>
  <c r="T310" i="11"/>
  <c r="N310" i="11"/>
  <c r="H310" i="11"/>
  <c r="AA305" i="11"/>
  <c r="U305" i="11"/>
  <c r="O305" i="11"/>
  <c r="I305" i="11"/>
  <c r="V300" i="11"/>
  <c r="P300" i="11"/>
  <c r="J300" i="11"/>
  <c r="D300" i="11"/>
  <c r="W295" i="11"/>
  <c r="Q295" i="11"/>
  <c r="K295" i="11"/>
  <c r="E295" i="11"/>
  <c r="X290" i="11"/>
  <c r="R290" i="11"/>
  <c r="L290" i="11"/>
  <c r="F290" i="11"/>
  <c r="Y285" i="11"/>
  <c r="S285" i="11"/>
  <c r="M285" i="11"/>
  <c r="G285" i="11"/>
  <c r="Z280" i="11"/>
  <c r="T280" i="11"/>
  <c r="N280" i="11"/>
  <c r="H280" i="11"/>
  <c r="AA275" i="11"/>
  <c r="U275" i="11"/>
  <c r="O275" i="11"/>
  <c r="I275" i="11"/>
  <c r="V270" i="11"/>
  <c r="P270" i="11"/>
  <c r="J270" i="11"/>
  <c r="D270" i="11"/>
  <c r="W265" i="11"/>
  <c r="Q265" i="11"/>
  <c r="K265" i="11"/>
  <c r="E265" i="11"/>
  <c r="X260" i="11"/>
  <c r="R260" i="11"/>
  <c r="L260" i="11"/>
  <c r="F260" i="11"/>
  <c r="Y255" i="11"/>
  <c r="S255" i="11"/>
  <c r="M255" i="11"/>
  <c r="G255" i="11"/>
  <c r="Z250" i="11"/>
  <c r="T250" i="11"/>
  <c r="N250" i="11"/>
  <c r="H250" i="11"/>
  <c r="AA245" i="11"/>
  <c r="U245" i="11"/>
  <c r="O245" i="11"/>
  <c r="I245" i="11"/>
  <c r="V240" i="11"/>
  <c r="P240" i="11"/>
  <c r="J240" i="11"/>
  <c r="D240" i="11"/>
  <c r="W235" i="11"/>
  <c r="Q235" i="11"/>
  <c r="K235" i="11"/>
  <c r="E235" i="11"/>
  <c r="X230" i="11"/>
  <c r="R230" i="11"/>
  <c r="L230" i="11"/>
  <c r="F230" i="11"/>
  <c r="Y225" i="11"/>
  <c r="S225" i="11"/>
  <c r="M225" i="11"/>
  <c r="G225" i="11"/>
  <c r="Z220" i="11"/>
  <c r="T220" i="11"/>
  <c r="N220" i="11"/>
  <c r="H220" i="11"/>
  <c r="AA215" i="11"/>
  <c r="U215" i="11"/>
  <c r="O215" i="11"/>
  <c r="I215" i="11"/>
  <c r="V210" i="11"/>
  <c r="P210" i="11"/>
  <c r="J210" i="11"/>
  <c r="D210" i="11"/>
  <c r="W205" i="11"/>
  <c r="Q205" i="11"/>
  <c r="K205" i="11"/>
  <c r="E205" i="11"/>
  <c r="X200" i="11"/>
  <c r="R200" i="11"/>
  <c r="L200" i="11"/>
  <c r="F200" i="11"/>
  <c r="Y195" i="11"/>
  <c r="S195" i="11"/>
  <c r="M195" i="11"/>
  <c r="G195" i="11"/>
  <c r="Z190" i="11"/>
  <c r="T190" i="11"/>
  <c r="N190" i="11"/>
  <c r="H190" i="11"/>
  <c r="AA185" i="11"/>
  <c r="U185" i="11"/>
  <c r="O185" i="11"/>
  <c r="I185" i="11"/>
  <c r="V180" i="11"/>
  <c r="P180" i="11"/>
  <c r="J180" i="11"/>
  <c r="D180" i="11"/>
  <c r="W175" i="11"/>
  <c r="Q175" i="11"/>
  <c r="K175" i="11"/>
  <c r="K171" i="11" s="1"/>
  <c r="E175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R528" i="11"/>
  <c r="L528" i="11"/>
  <c r="F528" i="11"/>
  <c r="Y523" i="11"/>
  <c r="S523" i="11"/>
  <c r="M523" i="11"/>
  <c r="G523" i="11"/>
  <c r="Z518" i="11"/>
  <c r="Z514" i="11" s="1"/>
  <c r="T518" i="11"/>
  <c r="T514" i="11" s="1"/>
  <c r="N518" i="11"/>
  <c r="N514" i="11" s="1"/>
  <c r="H518" i="11"/>
  <c r="H514" i="11" s="1"/>
  <c r="AA513" i="11"/>
  <c r="AA509" i="11" s="1"/>
  <c r="U513" i="11"/>
  <c r="U509" i="11" s="1"/>
  <c r="O513" i="11"/>
  <c r="O509" i="11" s="1"/>
  <c r="I513" i="11"/>
  <c r="I509" i="11" s="1"/>
  <c r="V508" i="11"/>
  <c r="V504" i="11" s="1"/>
  <c r="P508" i="11"/>
  <c r="P504" i="11" s="1"/>
  <c r="J508" i="11"/>
  <c r="J504" i="11" s="1"/>
  <c r="D508" i="11"/>
  <c r="D504" i="11" s="1"/>
  <c r="W503" i="11"/>
  <c r="W499" i="11" s="1"/>
  <c r="Q503" i="11"/>
  <c r="Q499" i="11" s="1"/>
  <c r="K503" i="11"/>
  <c r="K499" i="11" s="1"/>
  <c r="E503" i="11"/>
  <c r="E499" i="11" s="1"/>
  <c r="X498" i="11"/>
  <c r="X494" i="11" s="1"/>
  <c r="R498" i="11"/>
  <c r="R494" i="11" s="1"/>
  <c r="L498" i="11"/>
  <c r="L494" i="11" s="1"/>
  <c r="F498" i="11"/>
  <c r="F494" i="11" s="1"/>
  <c r="Y493" i="11"/>
  <c r="Y489" i="11" s="1"/>
  <c r="S493" i="11"/>
  <c r="S489" i="11" s="1"/>
  <c r="M493" i="11"/>
  <c r="M489" i="11" s="1"/>
  <c r="G493" i="11"/>
  <c r="G489" i="11" s="1"/>
  <c r="Z488" i="11"/>
  <c r="Z484" i="11" s="1"/>
  <c r="T488" i="11"/>
  <c r="T484" i="11" s="1"/>
  <c r="N488" i="11"/>
  <c r="N484" i="11" s="1"/>
  <c r="H488" i="11"/>
  <c r="H484" i="11" s="1"/>
  <c r="AA479" i="11"/>
  <c r="U479" i="11"/>
  <c r="O479" i="11"/>
  <c r="I479" i="11"/>
  <c r="V474" i="11"/>
  <c r="P474" i="11"/>
  <c r="J474" i="11"/>
  <c r="D474" i="11"/>
  <c r="W469" i="11"/>
  <c r="Q469" i="11"/>
  <c r="K469" i="11"/>
  <c r="E469" i="11"/>
  <c r="X464" i="11"/>
  <c r="R464" i="11"/>
  <c r="L464" i="11"/>
  <c r="F464" i="11"/>
  <c r="Y459" i="11"/>
  <c r="S459" i="11"/>
  <c r="M459" i="11"/>
  <c r="G459" i="11"/>
  <c r="Z454" i="11"/>
  <c r="T454" i="11"/>
  <c r="N454" i="11"/>
  <c r="H454" i="11"/>
  <c r="AA449" i="11"/>
  <c r="U449" i="11"/>
  <c r="O449" i="11"/>
  <c r="I449" i="11"/>
  <c r="V444" i="11"/>
  <c r="P444" i="11"/>
  <c r="J444" i="11"/>
  <c r="D444" i="11"/>
  <c r="W439" i="11"/>
  <c r="Q439" i="11"/>
  <c r="K439" i="11"/>
  <c r="E439" i="11"/>
  <c r="X434" i="11"/>
  <c r="R434" i="11"/>
  <c r="L434" i="11"/>
  <c r="F434" i="11"/>
  <c r="Y429" i="11"/>
  <c r="S429" i="11"/>
  <c r="M429" i="11"/>
  <c r="G429" i="11"/>
  <c r="Z424" i="11"/>
  <c r="T424" i="11"/>
  <c r="N424" i="11"/>
  <c r="H424" i="11"/>
  <c r="AA419" i="11"/>
  <c r="U419" i="11"/>
  <c r="O419" i="11"/>
  <c r="I419" i="11"/>
  <c r="V414" i="11"/>
  <c r="P414" i="11"/>
  <c r="J414" i="11"/>
  <c r="D414" i="11"/>
  <c r="W409" i="11"/>
  <c r="Q409" i="11"/>
  <c r="K409" i="11"/>
  <c r="E409" i="11"/>
  <c r="X404" i="11"/>
  <c r="R404" i="11"/>
  <c r="L404" i="11"/>
  <c r="F404" i="11"/>
  <c r="Y399" i="11"/>
  <c r="S399" i="11"/>
  <c r="M399" i="11"/>
  <c r="G399" i="11"/>
  <c r="Z394" i="11"/>
  <c r="T394" i="11"/>
  <c r="N394" i="11"/>
  <c r="H394" i="11"/>
  <c r="AA389" i="11"/>
  <c r="U389" i="11"/>
  <c r="O389" i="11"/>
  <c r="I389" i="11"/>
  <c r="V384" i="11"/>
  <c r="P384" i="11"/>
  <c r="J384" i="11"/>
  <c r="D384" i="11"/>
  <c r="W379" i="11"/>
  <c r="Q379" i="11"/>
  <c r="K379" i="11"/>
  <c r="E379" i="11"/>
  <c r="X374" i="11"/>
  <c r="R374" i="11"/>
  <c r="L374" i="11"/>
  <c r="F374" i="11"/>
  <c r="Y369" i="11"/>
  <c r="S369" i="11"/>
  <c r="M369" i="11"/>
  <c r="G369" i="11"/>
  <c r="Z364" i="11"/>
  <c r="T364" i="11"/>
  <c r="N364" i="11"/>
  <c r="H364" i="11"/>
  <c r="AA359" i="11"/>
  <c r="U359" i="11"/>
  <c r="O359" i="11"/>
  <c r="I359" i="11"/>
  <c r="V354" i="11"/>
  <c r="P354" i="11"/>
  <c r="J354" i="11"/>
  <c r="D354" i="11"/>
  <c r="W349" i="11"/>
  <c r="Q349" i="11"/>
  <c r="K349" i="11"/>
  <c r="E349" i="11"/>
  <c r="X344" i="11"/>
  <c r="R344" i="11"/>
  <c r="L344" i="11"/>
  <c r="F344" i="11"/>
  <c r="Y339" i="11"/>
  <c r="S339" i="11"/>
  <c r="M339" i="11"/>
  <c r="G339" i="11"/>
  <c r="Z334" i="11"/>
  <c r="T334" i="11"/>
  <c r="N334" i="11"/>
  <c r="H334" i="11"/>
  <c r="AA329" i="11"/>
  <c r="U329" i="11"/>
  <c r="O329" i="11"/>
  <c r="I329" i="11"/>
  <c r="V320" i="11"/>
  <c r="P320" i="11"/>
  <c r="J320" i="11"/>
  <c r="D320" i="11"/>
  <c r="W315" i="11"/>
  <c r="Q315" i="11"/>
  <c r="K315" i="11"/>
  <c r="E315" i="11"/>
  <c r="X310" i="11"/>
  <c r="R310" i="11"/>
  <c r="L310" i="11"/>
  <c r="F310" i="11"/>
  <c r="Y305" i="11"/>
  <c r="S305" i="11"/>
  <c r="M305" i="11"/>
  <c r="G305" i="11"/>
  <c r="Z300" i="11"/>
  <c r="T300" i="11"/>
  <c r="N300" i="11"/>
  <c r="H300" i="11"/>
  <c r="AA295" i="11"/>
  <c r="U295" i="11"/>
  <c r="O295" i="11"/>
  <c r="I295" i="11"/>
  <c r="V290" i="11"/>
  <c r="P290" i="11"/>
  <c r="J290" i="11"/>
  <c r="D290" i="11"/>
  <c r="W285" i="11"/>
  <c r="Q285" i="11"/>
  <c r="K285" i="11"/>
  <c r="E285" i="11"/>
  <c r="X280" i="11"/>
  <c r="R280" i="11"/>
  <c r="L280" i="11"/>
  <c r="F280" i="11"/>
  <c r="Y275" i="11"/>
  <c r="S275" i="11"/>
  <c r="M275" i="11"/>
  <c r="G275" i="11"/>
  <c r="Z270" i="11"/>
  <c r="T270" i="11"/>
  <c r="N270" i="11"/>
  <c r="H270" i="11"/>
  <c r="AA265" i="11"/>
  <c r="U265" i="11"/>
  <c r="O265" i="11"/>
  <c r="I265" i="11"/>
  <c r="V260" i="11"/>
  <c r="P260" i="11"/>
  <c r="J260" i="11"/>
  <c r="D260" i="11"/>
  <c r="W255" i="11"/>
  <c r="Q255" i="11"/>
  <c r="K255" i="11"/>
  <c r="E255" i="11"/>
  <c r="X250" i="11"/>
  <c r="R250" i="11"/>
  <c r="L250" i="11"/>
  <c r="F250" i="11"/>
  <c r="Y245" i="11"/>
  <c r="S245" i="11"/>
  <c r="M245" i="11"/>
  <c r="G245" i="11"/>
  <c r="Z240" i="11"/>
  <c r="T240" i="11"/>
  <c r="N240" i="11"/>
  <c r="H240" i="11"/>
  <c r="AA235" i="11"/>
  <c r="U235" i="11"/>
  <c r="O235" i="11"/>
  <c r="I235" i="11"/>
  <c r="V230" i="11"/>
  <c r="P230" i="11"/>
  <c r="J230" i="11"/>
  <c r="D230" i="11"/>
  <c r="W225" i="11"/>
  <c r="Q225" i="11"/>
  <c r="K225" i="11"/>
  <c r="E225" i="11"/>
  <c r="X220" i="11"/>
  <c r="R220" i="11"/>
  <c r="L220" i="11"/>
  <c r="F220" i="11"/>
  <c r="Y215" i="11"/>
  <c r="S215" i="11"/>
  <c r="M215" i="11"/>
  <c r="G215" i="11"/>
  <c r="Z210" i="11"/>
  <c r="T210" i="11"/>
  <c r="N210" i="11"/>
  <c r="H210" i="11"/>
  <c r="AA205" i="11"/>
  <c r="U205" i="11"/>
  <c r="O205" i="11"/>
  <c r="I205" i="11"/>
  <c r="V200" i="11"/>
  <c r="P200" i="11"/>
  <c r="J200" i="11"/>
  <c r="D200" i="11"/>
  <c r="W195" i="11"/>
  <c r="Q195" i="11"/>
  <c r="K195" i="11"/>
  <c r="E195" i="11"/>
  <c r="X190" i="11"/>
  <c r="R190" i="11"/>
  <c r="L190" i="11"/>
  <c r="F190" i="11"/>
  <c r="Y185" i="11"/>
  <c r="S185" i="11"/>
  <c r="M185" i="11"/>
  <c r="G185" i="1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X523" i="11"/>
  <c r="R523" i="11"/>
  <c r="L523" i="11"/>
  <c r="F523" i="11"/>
  <c r="Y518" i="11"/>
  <c r="S518" i="11"/>
  <c r="M518" i="11"/>
  <c r="G518" i="11"/>
  <c r="Z513" i="11"/>
  <c r="T513" i="11"/>
  <c r="N513" i="11"/>
  <c r="H513" i="11"/>
  <c r="AA508" i="11"/>
  <c r="U508" i="11"/>
  <c r="O508" i="11"/>
  <c r="I508" i="11"/>
  <c r="V503" i="11"/>
  <c r="P503" i="11"/>
  <c r="J503" i="11"/>
  <c r="D503" i="11"/>
  <c r="W498" i="11"/>
  <c r="Q498" i="11"/>
  <c r="K498" i="11"/>
  <c r="E498" i="11"/>
  <c r="X493" i="11"/>
  <c r="R493" i="11"/>
  <c r="L493" i="11"/>
  <c r="F493" i="11"/>
  <c r="Y488" i="11"/>
  <c r="S488" i="11"/>
  <c r="M488" i="11"/>
  <c r="G488" i="11"/>
  <c r="Z479" i="11"/>
  <c r="T479" i="11"/>
  <c r="N479" i="11"/>
  <c r="H479" i="11"/>
  <c r="AA474" i="11"/>
  <c r="U474" i="11"/>
  <c r="O474" i="11"/>
  <c r="I474" i="11"/>
  <c r="V469" i="11"/>
  <c r="P469" i="11"/>
  <c r="J469" i="11"/>
  <c r="D469" i="11"/>
  <c r="W464" i="11"/>
  <c r="Q464" i="11"/>
  <c r="K464" i="11"/>
  <c r="E464" i="11"/>
  <c r="X459" i="11"/>
  <c r="R459" i="11"/>
  <c r="L459" i="11"/>
  <c r="F459" i="11"/>
  <c r="Y454" i="11"/>
  <c r="S454" i="11"/>
  <c r="M454" i="11"/>
  <c r="G454" i="11"/>
  <c r="Z449" i="11"/>
  <c r="T449" i="11"/>
  <c r="N449" i="11"/>
  <c r="H449" i="11"/>
  <c r="AA444" i="11"/>
  <c r="U444" i="11"/>
  <c r="O444" i="11"/>
  <c r="I444" i="11"/>
  <c r="V439" i="11"/>
  <c r="P439" i="11"/>
  <c r="J439" i="11"/>
  <c r="D439" i="11"/>
  <c r="W434" i="11"/>
  <c r="Q434" i="11"/>
  <c r="K434" i="11"/>
  <c r="E434" i="11"/>
  <c r="X429" i="11"/>
  <c r="R429" i="11"/>
  <c r="L429" i="11"/>
  <c r="F429" i="11"/>
  <c r="Y424" i="11"/>
  <c r="S424" i="11"/>
  <c r="M424" i="11"/>
  <c r="G424" i="11"/>
  <c r="Z419" i="11"/>
  <c r="T419" i="11"/>
  <c r="N419" i="11"/>
  <c r="H419" i="11"/>
  <c r="AA414" i="11"/>
  <c r="U414" i="11"/>
  <c r="O414" i="11"/>
  <c r="I414" i="11"/>
  <c r="V409" i="11"/>
  <c r="P409" i="11"/>
  <c r="J409" i="11"/>
  <c r="D409" i="11"/>
  <c r="W404" i="11"/>
  <c r="Q404" i="11"/>
  <c r="K404" i="11"/>
  <c r="E404" i="11"/>
  <c r="X399" i="11"/>
  <c r="R399" i="11"/>
  <c r="L399" i="11"/>
  <c r="F399" i="11"/>
  <c r="Y394" i="11"/>
  <c r="S394" i="11"/>
  <c r="M394" i="11"/>
  <c r="G394" i="11"/>
  <c r="Z389" i="11"/>
  <c r="T389" i="11"/>
  <c r="N389" i="11"/>
  <c r="H389" i="11"/>
  <c r="AA384" i="11"/>
  <c r="U384" i="11"/>
  <c r="O384" i="11"/>
  <c r="I384" i="11"/>
  <c r="V379" i="11"/>
  <c r="P379" i="11"/>
  <c r="J379" i="11"/>
  <c r="D379" i="11"/>
  <c r="W374" i="11"/>
  <c r="Q374" i="11"/>
  <c r="K374" i="11"/>
  <c r="E374" i="11"/>
  <c r="X369" i="11"/>
  <c r="R369" i="11"/>
  <c r="L369" i="11"/>
  <c r="F369" i="11"/>
  <c r="Y364" i="11"/>
  <c r="S364" i="11"/>
  <c r="M364" i="11"/>
  <c r="G364" i="11"/>
  <c r="Z359" i="11"/>
  <c r="T359" i="11"/>
  <c r="N359" i="11"/>
  <c r="H359" i="11"/>
  <c r="AA354" i="11"/>
  <c r="U354" i="11"/>
  <c r="O354" i="11"/>
  <c r="I354" i="11"/>
  <c r="V349" i="11"/>
  <c r="P349" i="11"/>
  <c r="J349" i="11"/>
  <c r="D349" i="11"/>
  <c r="W344" i="11"/>
  <c r="Q344" i="11"/>
  <c r="K344" i="11"/>
  <c r="E344" i="11"/>
  <c r="X339" i="11"/>
  <c r="R339" i="11"/>
  <c r="L339" i="11"/>
  <c r="F339" i="11"/>
  <c r="Y334" i="11"/>
  <c r="S334" i="11"/>
  <c r="M334" i="11"/>
  <c r="G334" i="11"/>
  <c r="Z329" i="11"/>
  <c r="T329" i="11"/>
  <c r="N329" i="11"/>
  <c r="H329" i="11"/>
  <c r="AA320" i="11"/>
  <c r="U320" i="11"/>
  <c r="O320" i="11"/>
  <c r="I320" i="11"/>
  <c r="V315" i="11"/>
  <c r="P315" i="11"/>
  <c r="J315" i="11"/>
  <c r="D315" i="11"/>
  <c r="W310" i="11"/>
  <c r="Q310" i="11"/>
  <c r="K310" i="11"/>
  <c r="E310" i="11"/>
  <c r="X305" i="11"/>
  <c r="R305" i="11"/>
  <c r="L305" i="11"/>
  <c r="F305" i="11"/>
  <c r="Y300" i="11"/>
  <c r="S300" i="11"/>
  <c r="M300" i="11"/>
  <c r="G300" i="11"/>
  <c r="Z295" i="11"/>
  <c r="T295" i="11"/>
  <c r="N295" i="11"/>
  <c r="H295" i="11"/>
  <c r="AA290" i="11"/>
  <c r="U290" i="11"/>
  <c r="O290" i="11"/>
  <c r="I290" i="11"/>
  <c r="V285" i="11"/>
  <c r="P285" i="11"/>
  <c r="J285" i="11"/>
  <c r="D285" i="11"/>
  <c r="W280" i="11"/>
  <c r="Q280" i="11"/>
  <c r="K280" i="11"/>
  <c r="E280" i="11"/>
  <c r="X275" i="11"/>
  <c r="R275" i="11"/>
  <c r="L275" i="11"/>
  <c r="F275" i="11"/>
  <c r="Y270" i="11"/>
  <c r="S270" i="11"/>
  <c r="M270" i="11"/>
  <c r="G270" i="11"/>
  <c r="Z265" i="11"/>
  <c r="T265" i="11"/>
  <c r="N265" i="11"/>
  <c r="H265" i="11"/>
  <c r="AA260" i="11"/>
  <c r="U260" i="11"/>
  <c r="O260" i="11"/>
  <c r="I260" i="11"/>
  <c r="V255" i="11"/>
  <c r="P255" i="11"/>
  <c r="J255" i="11"/>
  <c r="D255" i="11"/>
  <c r="W250" i="11"/>
  <c r="Q250" i="11"/>
  <c r="K250" i="11"/>
  <c r="E250" i="11"/>
  <c r="X245" i="11"/>
  <c r="R245" i="11"/>
  <c r="L245" i="11"/>
  <c r="F245" i="11"/>
  <c r="Y240" i="11"/>
  <c r="S240" i="11"/>
  <c r="M240" i="11"/>
  <c r="G240" i="11"/>
  <c r="Z235" i="11"/>
  <c r="T235" i="11"/>
  <c r="N235" i="11"/>
  <c r="H235" i="11"/>
  <c r="AA230" i="11"/>
  <c r="U230" i="11"/>
  <c r="O230" i="11"/>
  <c r="I230" i="11"/>
  <c r="V225" i="11"/>
  <c r="P225" i="11"/>
  <c r="J225" i="11"/>
  <c r="D225" i="11"/>
  <c r="W220" i="11"/>
  <c r="Q220" i="11"/>
  <c r="K220" i="11"/>
  <c r="E220" i="11"/>
  <c r="X215" i="11"/>
  <c r="R215" i="11"/>
  <c r="L215" i="11"/>
  <c r="F215" i="11"/>
  <c r="Y210" i="11"/>
  <c r="S210" i="11"/>
  <c r="M210" i="11"/>
  <c r="G210" i="11"/>
  <c r="Z205" i="11"/>
  <c r="T205" i="11"/>
  <c r="N205" i="11"/>
  <c r="H205" i="11"/>
  <c r="AA200" i="11"/>
  <c r="U200" i="11"/>
  <c r="O200" i="11"/>
  <c r="I200" i="11"/>
  <c r="V195" i="11"/>
  <c r="P195" i="11"/>
  <c r="J195" i="11"/>
  <c r="D195" i="11"/>
  <c r="W190" i="11"/>
  <c r="Q190" i="11"/>
  <c r="K190" i="11"/>
  <c r="E190" i="11"/>
  <c r="X185" i="11"/>
  <c r="R185" i="11"/>
  <c r="L185" i="11"/>
  <c r="F185" i="11"/>
  <c r="Y180" i="11"/>
  <c r="S180" i="11"/>
  <c r="M180" i="11"/>
  <c r="G180" i="11"/>
  <c r="Z175" i="11"/>
  <c r="T175" i="11"/>
  <c r="N175" i="11"/>
  <c r="H175" i="11"/>
  <c r="X638" i="11"/>
  <c r="R638" i="11"/>
  <c r="L638" i="11"/>
  <c r="F638" i="11"/>
  <c r="Y633" i="11"/>
  <c r="S633" i="11"/>
  <c r="M633" i="11"/>
  <c r="G633" i="11"/>
  <c r="Z628" i="11"/>
  <c r="T628" i="11"/>
  <c r="N628" i="11"/>
  <c r="H628" i="11"/>
  <c r="AA623" i="11"/>
  <c r="U623" i="11"/>
  <c r="O623" i="11"/>
  <c r="I623" i="11"/>
  <c r="V618" i="11"/>
  <c r="P618" i="11"/>
  <c r="J618" i="11"/>
  <c r="D618" i="11"/>
  <c r="W613" i="11"/>
  <c r="Q613" i="11"/>
  <c r="K613" i="11"/>
  <c r="E613" i="11"/>
  <c r="X608" i="11"/>
  <c r="R608" i="11"/>
  <c r="L608" i="11"/>
  <c r="F608" i="11"/>
  <c r="Y603" i="11"/>
  <c r="S603" i="11"/>
  <c r="M603" i="11"/>
  <c r="G603" i="11"/>
  <c r="Z598" i="11"/>
  <c r="T598" i="11"/>
  <c r="N598" i="11"/>
  <c r="H598" i="11"/>
  <c r="AA593" i="11"/>
  <c r="U593" i="11"/>
  <c r="O593" i="11"/>
  <c r="I593" i="11"/>
  <c r="V588" i="11"/>
  <c r="P588" i="11"/>
  <c r="J588" i="11"/>
  <c r="D588" i="11"/>
  <c r="W583" i="11"/>
  <c r="Q583" i="11"/>
  <c r="K583" i="11"/>
  <c r="E583" i="11"/>
  <c r="X578" i="11"/>
  <c r="R578" i="11"/>
  <c r="L578" i="11"/>
  <c r="F578" i="11"/>
  <c r="Y573" i="11"/>
  <c r="S573" i="11"/>
  <c r="M573" i="11"/>
  <c r="G573" i="11"/>
  <c r="Z568" i="11"/>
  <c r="T568" i="11"/>
  <c r="N568" i="11"/>
  <c r="H568" i="11"/>
  <c r="AA563" i="11"/>
  <c r="U563" i="11"/>
  <c r="O563" i="11"/>
  <c r="I563" i="11"/>
  <c r="V558" i="11"/>
  <c r="P558" i="11"/>
  <c r="J558" i="11"/>
  <c r="D558" i="11"/>
  <c r="W553" i="11"/>
  <c r="Q553" i="11"/>
  <c r="K553" i="11"/>
  <c r="E553" i="11"/>
  <c r="X548" i="11"/>
  <c r="R548" i="11"/>
  <c r="L548" i="11"/>
  <c r="F548" i="11"/>
  <c r="Y543" i="11"/>
  <c r="S543" i="11"/>
  <c r="M543" i="11"/>
  <c r="G543" i="11"/>
  <c r="Z538" i="11"/>
  <c r="T538" i="11"/>
  <c r="N538" i="11"/>
  <c r="H538" i="11"/>
  <c r="AA533" i="11"/>
  <c r="U533" i="11"/>
  <c r="O533" i="11"/>
  <c r="I533" i="11"/>
  <c r="V528" i="11"/>
  <c r="P528" i="11"/>
  <c r="J528" i="11"/>
  <c r="D528" i="11"/>
  <c r="W523" i="11"/>
  <c r="Q523" i="11"/>
  <c r="K523" i="11"/>
  <c r="E523" i="11"/>
  <c r="X518" i="11"/>
  <c r="R518" i="11"/>
  <c r="L518" i="11"/>
  <c r="F518" i="11"/>
  <c r="Y513" i="11"/>
  <c r="S513" i="11"/>
  <c r="M513" i="11"/>
  <c r="G513" i="11"/>
  <c r="Z508" i="11"/>
  <c r="T508" i="11"/>
  <c r="N508" i="11"/>
  <c r="H508" i="11"/>
  <c r="AA503" i="11"/>
  <c r="U503" i="11"/>
  <c r="O503" i="11"/>
  <c r="I503" i="11"/>
  <c r="V498" i="11"/>
  <c r="P498" i="11"/>
  <c r="J498" i="11"/>
  <c r="D498" i="11"/>
  <c r="W493" i="11"/>
  <c r="Q493" i="11"/>
  <c r="K493" i="11"/>
  <c r="E493" i="11"/>
  <c r="X488" i="11"/>
  <c r="R488" i="11"/>
  <c r="L488" i="11"/>
  <c r="F488" i="11"/>
  <c r="Y479" i="11"/>
  <c r="S479" i="11"/>
  <c r="M479" i="11"/>
  <c r="G479" i="11"/>
  <c r="Z474" i="11"/>
  <c r="T474" i="11"/>
  <c r="N474" i="11"/>
  <c r="H474" i="11"/>
  <c r="AA469" i="11"/>
  <c r="U469" i="11"/>
  <c r="O469" i="11"/>
  <c r="I469" i="11"/>
  <c r="V464" i="11"/>
  <c r="P464" i="11"/>
  <c r="J464" i="11"/>
  <c r="D464" i="11"/>
  <c r="W459" i="11"/>
  <c r="Q459" i="11"/>
  <c r="K459" i="11"/>
  <c r="E459" i="11"/>
  <c r="X454" i="11"/>
  <c r="R454" i="11"/>
  <c r="L454" i="11"/>
  <c r="F454" i="11"/>
  <c r="Y449" i="11"/>
  <c r="S449" i="11"/>
  <c r="M449" i="11"/>
  <c r="G449" i="11"/>
  <c r="Z444" i="11"/>
  <c r="T444" i="11"/>
  <c r="N444" i="11"/>
  <c r="H444" i="11"/>
  <c r="AA439" i="11"/>
  <c r="U439" i="11"/>
  <c r="O439" i="11"/>
  <c r="I439" i="11"/>
  <c r="V434" i="11"/>
  <c r="P434" i="11"/>
  <c r="J434" i="11"/>
  <c r="D434" i="11"/>
  <c r="W429" i="11"/>
  <c r="Q429" i="11"/>
  <c r="K429" i="11"/>
  <c r="E429" i="11"/>
  <c r="X424" i="11"/>
  <c r="R424" i="11"/>
  <c r="L424" i="11"/>
  <c r="F424" i="11"/>
  <c r="Y419" i="11"/>
  <c r="S419" i="11"/>
  <c r="M419" i="11"/>
  <c r="G419" i="11"/>
  <c r="Z414" i="11"/>
  <c r="T414" i="11"/>
  <c r="N414" i="11"/>
  <c r="H414" i="11"/>
  <c r="AA409" i="11"/>
  <c r="U409" i="11"/>
  <c r="O409" i="11"/>
  <c r="I409" i="11"/>
  <c r="V404" i="11"/>
  <c r="P404" i="11"/>
  <c r="J404" i="11"/>
  <c r="D404" i="11"/>
  <c r="W399" i="11"/>
  <c r="Q399" i="11"/>
  <c r="K399" i="11"/>
  <c r="E399" i="11"/>
  <c r="X394" i="11"/>
  <c r="R394" i="11"/>
  <c r="L394" i="11"/>
  <c r="F394" i="11"/>
  <c r="Y389" i="11"/>
  <c r="S389" i="11"/>
  <c r="M389" i="11"/>
  <c r="G389" i="11"/>
  <c r="Z384" i="11"/>
  <c r="T384" i="11"/>
  <c r="N384" i="11"/>
  <c r="H384" i="11"/>
  <c r="AA379" i="11"/>
  <c r="U379" i="11"/>
  <c r="O379" i="11"/>
  <c r="I379" i="11"/>
  <c r="V374" i="11"/>
  <c r="P374" i="11"/>
  <c r="J374" i="11"/>
  <c r="D374" i="11"/>
  <c r="W369" i="11"/>
  <c r="Q369" i="11"/>
  <c r="K369" i="11"/>
  <c r="E369" i="11"/>
  <c r="X364" i="11"/>
  <c r="R364" i="11"/>
  <c r="L364" i="11"/>
  <c r="F364" i="11"/>
  <c r="Y359" i="11"/>
  <c r="S359" i="11"/>
  <c r="M359" i="11"/>
  <c r="G359" i="11"/>
  <c r="Z354" i="11"/>
  <c r="T354" i="11"/>
  <c r="N354" i="11"/>
  <c r="H354" i="11"/>
  <c r="AA349" i="11"/>
  <c r="U349" i="11"/>
  <c r="O349" i="11"/>
  <c r="I349" i="11"/>
  <c r="V344" i="11"/>
  <c r="P344" i="11"/>
  <c r="J344" i="11"/>
  <c r="D344" i="11"/>
  <c r="W339" i="11"/>
  <c r="Q339" i="11"/>
  <c r="K339" i="11"/>
  <c r="E339" i="11"/>
  <c r="X334" i="11"/>
  <c r="R334" i="11"/>
  <c r="L334" i="11"/>
  <c r="F334" i="11"/>
  <c r="Y329" i="11"/>
  <c r="S329" i="11"/>
  <c r="M329" i="11"/>
  <c r="G329" i="11"/>
  <c r="Z320" i="11"/>
  <c r="T320" i="11"/>
  <c r="N320" i="11"/>
  <c r="H320" i="11"/>
  <c r="AA315" i="11"/>
  <c r="U315" i="11"/>
  <c r="O315" i="11"/>
  <c r="I315" i="11"/>
  <c r="V310" i="11"/>
  <c r="P310" i="11"/>
  <c r="J310" i="11"/>
  <c r="D310" i="11"/>
  <c r="W305" i="11"/>
  <c r="Q305" i="11"/>
  <c r="K305" i="11"/>
  <c r="E305" i="11"/>
  <c r="X300" i="11"/>
  <c r="R300" i="11"/>
  <c r="L300" i="11"/>
  <c r="F300" i="11"/>
  <c r="Y295" i="11"/>
  <c r="S295" i="11"/>
  <c r="M295" i="11"/>
  <c r="G295" i="11"/>
  <c r="Z290" i="11"/>
  <c r="T290" i="11"/>
  <c r="N290" i="11"/>
  <c r="H290" i="11"/>
  <c r="AA285" i="11"/>
  <c r="U285" i="11"/>
  <c r="O285" i="11"/>
  <c r="I285" i="11"/>
  <c r="V280" i="11"/>
  <c r="P280" i="11"/>
  <c r="J280" i="11"/>
  <c r="D280" i="11"/>
  <c r="W275" i="11"/>
  <c r="Q275" i="11"/>
  <c r="K275" i="11"/>
  <c r="E275" i="11"/>
  <c r="X270" i="11"/>
  <c r="R270" i="11"/>
  <c r="L270" i="11"/>
  <c r="F270" i="11"/>
  <c r="Y265" i="11"/>
  <c r="S265" i="11"/>
  <c r="M265" i="11"/>
  <c r="G265" i="11"/>
  <c r="Z260" i="11"/>
  <c r="T260" i="11"/>
  <c r="N260" i="11"/>
  <c r="H260" i="11"/>
  <c r="AA255" i="11"/>
  <c r="U255" i="11"/>
  <c r="O255" i="11"/>
  <c r="I255" i="11"/>
  <c r="V250" i="11"/>
  <c r="P250" i="11"/>
  <c r="J250" i="11"/>
  <c r="D250" i="11"/>
  <c r="W245" i="11"/>
  <c r="Q245" i="11"/>
  <c r="K245" i="11"/>
  <c r="E245" i="11"/>
  <c r="X240" i="11"/>
  <c r="R240" i="11"/>
  <c r="L240" i="11"/>
  <c r="F240" i="11"/>
  <c r="Y235" i="11"/>
  <c r="S235" i="11"/>
  <c r="M235" i="11"/>
  <c r="G235" i="11"/>
  <c r="Z230" i="11"/>
  <c r="T230" i="11"/>
  <c r="N230" i="11"/>
  <c r="H230" i="11"/>
  <c r="AA225" i="11"/>
  <c r="U225" i="11"/>
  <c r="O225" i="11"/>
  <c r="I225" i="11"/>
  <c r="V220" i="11"/>
  <c r="P220" i="11"/>
  <c r="J220" i="11"/>
  <c r="D220" i="11"/>
  <c r="W215" i="11"/>
  <c r="Q215" i="11"/>
  <c r="K215" i="11"/>
  <c r="E215" i="11"/>
  <c r="X210" i="11"/>
  <c r="R210" i="11"/>
  <c r="L210" i="11"/>
  <c r="F210" i="11"/>
  <c r="Y205" i="11"/>
  <c r="S205" i="11"/>
  <c r="M205" i="11"/>
  <c r="G205" i="11"/>
  <c r="Z200" i="11"/>
  <c r="T200" i="11"/>
  <c r="N200" i="11"/>
  <c r="H200" i="11"/>
  <c r="AA195" i="11"/>
  <c r="U195" i="11"/>
  <c r="O195" i="11"/>
  <c r="I195" i="11"/>
  <c r="V190" i="11"/>
  <c r="P190" i="11"/>
  <c r="J190" i="11"/>
  <c r="D190" i="11"/>
  <c r="W185" i="11"/>
  <c r="Q185" i="11"/>
  <c r="K185" i="11"/>
  <c r="E185" i="11"/>
  <c r="X180" i="11"/>
  <c r="R180" i="11"/>
  <c r="L180" i="11"/>
  <c r="F180" i="11"/>
  <c r="Y175" i="11"/>
  <c r="S175" i="11"/>
  <c r="M175" i="11"/>
  <c r="G175" i="11"/>
  <c r="Z170" i="11"/>
  <c r="T170" i="11"/>
  <c r="N170" i="11"/>
  <c r="H170" i="11"/>
  <c r="J11" i="11"/>
  <c r="P11" i="11"/>
  <c r="V11" i="11"/>
  <c r="I14" i="11"/>
  <c r="O14" i="11"/>
  <c r="O12" i="11" s="1"/>
  <c r="U14" i="11"/>
  <c r="AA14" i="11"/>
  <c r="I16" i="11"/>
  <c r="O16" i="11"/>
  <c r="U16" i="11"/>
  <c r="AA16" i="11"/>
  <c r="H19" i="11"/>
  <c r="N19" i="11"/>
  <c r="T19" i="11"/>
  <c r="T17" i="11" s="1"/>
  <c r="Z19" i="11"/>
  <c r="H21" i="11"/>
  <c r="N21" i="11"/>
  <c r="T21" i="11"/>
  <c r="Z21" i="11"/>
  <c r="G24" i="11"/>
  <c r="G22" i="11" s="1"/>
  <c r="M24" i="11"/>
  <c r="S24" i="11"/>
  <c r="Y24" i="11"/>
  <c r="Y22" i="11" s="1"/>
  <c r="G26" i="11"/>
  <c r="M26" i="11"/>
  <c r="S26" i="11"/>
  <c r="Y26" i="11"/>
  <c r="F29" i="11"/>
  <c r="L29" i="11"/>
  <c r="L27" i="11" s="1"/>
  <c r="R29" i="11"/>
  <c r="X29" i="11"/>
  <c r="F31" i="11"/>
  <c r="L31" i="11"/>
  <c r="R31" i="11"/>
  <c r="X31" i="11"/>
  <c r="E34" i="11"/>
  <c r="K34" i="11"/>
  <c r="Q34" i="11"/>
  <c r="Q32" i="11" s="1"/>
  <c r="W34" i="11"/>
  <c r="E36" i="11"/>
  <c r="K36" i="11"/>
  <c r="Q36" i="11"/>
  <c r="W36" i="11"/>
  <c r="D39" i="11"/>
  <c r="D37" i="11" s="1"/>
  <c r="J39" i="11"/>
  <c r="P39" i="11"/>
  <c r="V39" i="11"/>
  <c r="V37" i="11" s="1"/>
  <c r="D41" i="11"/>
  <c r="J41" i="11"/>
  <c r="P41" i="11"/>
  <c r="V41" i="11"/>
  <c r="I44" i="11"/>
  <c r="O44" i="11"/>
  <c r="O42" i="11" s="1"/>
  <c r="U44" i="11"/>
  <c r="AA44" i="11"/>
  <c r="I46" i="11"/>
  <c r="O46" i="11"/>
  <c r="U46" i="11"/>
  <c r="AA46" i="11"/>
  <c r="H49" i="11"/>
  <c r="N49" i="11"/>
  <c r="T49" i="11"/>
  <c r="T47" i="11" s="1"/>
  <c r="Z49" i="11"/>
  <c r="H51" i="11"/>
  <c r="N51" i="11"/>
  <c r="T51" i="11"/>
  <c r="Z51" i="11"/>
  <c r="G54" i="11"/>
  <c r="G52" i="11" s="1"/>
  <c r="M54" i="11"/>
  <c r="S54" i="11"/>
  <c r="Y54" i="11"/>
  <c r="Y52" i="11" s="1"/>
  <c r="G56" i="11"/>
  <c r="M56" i="11"/>
  <c r="S56" i="11"/>
  <c r="Y56" i="11"/>
  <c r="F59" i="11"/>
  <c r="L59" i="11"/>
  <c r="L57" i="11" s="1"/>
  <c r="R59" i="11"/>
  <c r="X59" i="11"/>
  <c r="F61" i="11"/>
  <c r="L61" i="11"/>
  <c r="R61" i="11"/>
  <c r="X61" i="11"/>
  <c r="E64" i="11"/>
  <c r="K64" i="11"/>
  <c r="Q64" i="11"/>
  <c r="Q62" i="11" s="1"/>
  <c r="W64" i="11"/>
  <c r="E66" i="11"/>
  <c r="K66" i="11"/>
  <c r="Q66" i="11"/>
  <c r="W66" i="11"/>
  <c r="D69" i="11"/>
  <c r="D67" i="11" s="1"/>
  <c r="J69" i="11"/>
  <c r="P69" i="11"/>
  <c r="V69" i="11"/>
  <c r="V67" i="11" s="1"/>
  <c r="D71" i="11"/>
  <c r="J71" i="11"/>
  <c r="P71" i="11"/>
  <c r="V71" i="11"/>
  <c r="I74" i="11"/>
  <c r="O74" i="11"/>
  <c r="O72" i="11" s="1"/>
  <c r="U74" i="11"/>
  <c r="AA74" i="11"/>
  <c r="I76" i="11"/>
  <c r="O76" i="11"/>
  <c r="U76" i="11"/>
  <c r="AA76" i="11"/>
  <c r="H79" i="11"/>
  <c r="N79" i="11"/>
  <c r="T79" i="11"/>
  <c r="T77" i="11" s="1"/>
  <c r="Z79" i="11"/>
  <c r="H81" i="11"/>
  <c r="N81" i="11"/>
  <c r="T81" i="11"/>
  <c r="Z81" i="11"/>
  <c r="G84" i="11"/>
  <c r="G82" i="11" s="1"/>
  <c r="M84" i="11"/>
  <c r="S84" i="11"/>
  <c r="Y84" i="11"/>
  <c r="Y82" i="11" s="1"/>
  <c r="G86" i="11"/>
  <c r="M86" i="11"/>
  <c r="S86" i="11"/>
  <c r="Y86" i="11"/>
  <c r="F89" i="11"/>
  <c r="L89" i="11"/>
  <c r="L87" i="11" s="1"/>
  <c r="R89" i="11"/>
  <c r="X89" i="11"/>
  <c r="F91" i="11"/>
  <c r="L91" i="11"/>
  <c r="R91" i="11"/>
  <c r="X91" i="11"/>
  <c r="E94" i="11"/>
  <c r="K94" i="11"/>
  <c r="Q94" i="11"/>
  <c r="Q92" i="11" s="1"/>
  <c r="W94" i="11"/>
  <c r="E96" i="11"/>
  <c r="K96" i="11"/>
  <c r="Q96" i="11"/>
  <c r="W96" i="11"/>
  <c r="D99" i="11"/>
  <c r="D97" i="11" s="1"/>
  <c r="J99" i="11"/>
  <c r="P99" i="11"/>
  <c r="V99" i="11"/>
  <c r="V97" i="11" s="1"/>
  <c r="D101" i="11"/>
  <c r="J101" i="11"/>
  <c r="P101" i="11"/>
  <c r="V101" i="11"/>
  <c r="I104" i="11"/>
  <c r="O104" i="11"/>
  <c r="O102" i="11" s="1"/>
  <c r="U104" i="11"/>
  <c r="AA104" i="11"/>
  <c r="I106" i="11"/>
  <c r="O106" i="11"/>
  <c r="U106" i="11"/>
  <c r="AA106" i="11"/>
  <c r="H109" i="11"/>
  <c r="N109" i="11"/>
  <c r="T109" i="11"/>
  <c r="T107" i="11" s="1"/>
  <c r="Z109" i="11"/>
  <c r="H111" i="11"/>
  <c r="N111" i="11"/>
  <c r="T111" i="11"/>
  <c r="Z111" i="11"/>
  <c r="G114" i="11"/>
  <c r="G112" i="11" s="1"/>
  <c r="M114" i="11"/>
  <c r="S114" i="11"/>
  <c r="Y114" i="11"/>
  <c r="Y112" i="11" s="1"/>
  <c r="G116" i="11"/>
  <c r="M116" i="11"/>
  <c r="S116" i="11"/>
  <c r="Y116" i="11"/>
  <c r="F119" i="11"/>
  <c r="L119" i="11"/>
  <c r="L117" i="11" s="1"/>
  <c r="R119" i="11"/>
  <c r="X119" i="11"/>
  <c r="F121" i="11"/>
  <c r="L121" i="11"/>
  <c r="R121" i="11"/>
  <c r="X121" i="11"/>
  <c r="E124" i="11"/>
  <c r="K124" i="11"/>
  <c r="Q124" i="11"/>
  <c r="Q122" i="11" s="1"/>
  <c r="W124" i="11"/>
  <c r="E126" i="11"/>
  <c r="K126" i="11"/>
  <c r="Q126" i="11"/>
  <c r="W126" i="11"/>
  <c r="D129" i="11"/>
  <c r="D127" i="11" s="1"/>
  <c r="J129" i="11"/>
  <c r="P129" i="11"/>
  <c r="V129" i="11"/>
  <c r="V127" i="11" s="1"/>
  <c r="D131" i="11"/>
  <c r="J131" i="11"/>
  <c r="P131" i="11"/>
  <c r="V131" i="11"/>
  <c r="I134" i="11"/>
  <c r="O134" i="11"/>
  <c r="O132" i="11" s="1"/>
  <c r="U134" i="11"/>
  <c r="AA134" i="11"/>
  <c r="I136" i="11"/>
  <c r="O136" i="11"/>
  <c r="U136" i="11"/>
  <c r="AA136" i="11"/>
  <c r="H139" i="11"/>
  <c r="N139" i="11"/>
  <c r="T139" i="11"/>
  <c r="T137" i="11" s="1"/>
  <c r="Z139" i="11"/>
  <c r="H141" i="11"/>
  <c r="N141" i="11"/>
  <c r="T141" i="11"/>
  <c r="Z141" i="11"/>
  <c r="G144" i="11"/>
  <c r="G142" i="11" s="1"/>
  <c r="M144" i="11"/>
  <c r="S144" i="11"/>
  <c r="Y144" i="11"/>
  <c r="Y142" i="11" s="1"/>
  <c r="G146" i="11"/>
  <c r="M146" i="11"/>
  <c r="S146" i="11"/>
  <c r="Y146" i="11"/>
  <c r="F149" i="11"/>
  <c r="L149" i="11"/>
  <c r="L147" i="11" s="1"/>
  <c r="R149" i="11"/>
  <c r="X149" i="11"/>
  <c r="F151" i="11"/>
  <c r="L151" i="11"/>
  <c r="R151" i="11"/>
  <c r="X151" i="11"/>
  <c r="E154" i="11"/>
  <c r="K154" i="11"/>
  <c r="Q154" i="11"/>
  <c r="Q152" i="11" s="1"/>
  <c r="W154" i="11"/>
  <c r="E156" i="11"/>
  <c r="K156" i="11"/>
  <c r="Q156" i="11"/>
  <c r="W156" i="11"/>
  <c r="D159" i="11"/>
  <c r="J159" i="11"/>
  <c r="J157" i="11" s="1"/>
  <c r="P159" i="11"/>
  <c r="D161" i="11"/>
  <c r="J161" i="11"/>
  <c r="P161" i="11"/>
  <c r="V161" i="11"/>
  <c r="V157" i="11" s="1"/>
  <c r="G168" i="11"/>
  <c r="G166" i="11" s="1"/>
  <c r="O168" i="11"/>
  <c r="O166" i="11" s="1"/>
  <c r="V168" i="11"/>
  <c r="V166" i="11" s="1"/>
  <c r="E170" i="11"/>
  <c r="L170" i="11"/>
  <c r="S170" i="11"/>
  <c r="AA170" i="11"/>
  <c r="F173" i="11"/>
  <c r="F171" i="11" s="1"/>
  <c r="P173" i="11"/>
  <c r="P171" i="11" s="1"/>
  <c r="AA173" i="11"/>
  <c r="O175" i="11"/>
  <c r="AA175" i="11"/>
  <c r="N178" i="11"/>
  <c r="Z178" i="11"/>
  <c r="Z176" i="11" s="1"/>
  <c r="N180" i="11"/>
  <c r="Z180" i="11"/>
  <c r="N183" i="11"/>
  <c r="N181" i="11" s="1"/>
  <c r="H185" i="11"/>
  <c r="Z185" i="11"/>
  <c r="M188" i="11"/>
  <c r="M186" i="11" s="1"/>
  <c r="G190" i="11"/>
  <c r="Y190" i="11"/>
  <c r="H193" i="11"/>
  <c r="H191" i="11" s="1"/>
  <c r="Z193" i="11"/>
  <c r="Z191" i="11" s="1"/>
  <c r="T195" i="11"/>
  <c r="E198" i="11"/>
  <c r="E196" i="11" s="1"/>
  <c r="W198" i="11"/>
  <c r="W196" i="11" s="1"/>
  <c r="Q200" i="11"/>
  <c r="R203" i="11"/>
  <c r="R201" i="11" s="1"/>
  <c r="L205" i="11"/>
  <c r="Q208" i="11"/>
  <c r="Q206" i="11" s="1"/>
  <c r="K210" i="11"/>
  <c r="N213" i="11"/>
  <c r="N211" i="11" s="1"/>
  <c r="H215" i="11"/>
  <c r="Z215" i="11"/>
  <c r="M218" i="11"/>
  <c r="M216" i="11" s="1"/>
  <c r="G220" i="11"/>
  <c r="Y220" i="11"/>
  <c r="H223" i="11"/>
  <c r="H221" i="11" s="1"/>
  <c r="Z223" i="11"/>
  <c r="T225" i="11"/>
  <c r="E228" i="11"/>
  <c r="E226" i="11" s="1"/>
  <c r="W228" i="11"/>
  <c r="W226" i="11" s="1"/>
  <c r="Q230" i="11"/>
  <c r="R233" i="11"/>
  <c r="R231" i="11" s="1"/>
  <c r="L235" i="11"/>
  <c r="Q238" i="11"/>
  <c r="Q236" i="11" s="1"/>
  <c r="K240" i="11"/>
  <c r="N243" i="11"/>
  <c r="N241" i="11" s="1"/>
  <c r="H245" i="11"/>
  <c r="Z245" i="11"/>
  <c r="M248" i="11"/>
  <c r="G250" i="11"/>
  <c r="Y250" i="11"/>
  <c r="H253" i="11"/>
  <c r="H251" i="11" s="1"/>
  <c r="Z253" i="11"/>
  <c r="Z251" i="11" s="1"/>
  <c r="K258" i="11"/>
  <c r="K256" i="11" s="1"/>
  <c r="W260" i="11"/>
  <c r="W256" i="11" s="1"/>
  <c r="D263" i="11"/>
  <c r="D261" i="11" s="1"/>
  <c r="P265" i="11"/>
  <c r="O270" i="11"/>
  <c r="H275" i="11"/>
  <c r="Y278" i="11"/>
  <c r="Y276" i="11" s="1"/>
  <c r="R283" i="11"/>
  <c r="R281" i="11" s="1"/>
  <c r="K288" i="11"/>
  <c r="K286" i="11" s="1"/>
  <c r="W290" i="11"/>
  <c r="D293" i="11"/>
  <c r="D291" i="11" s="1"/>
  <c r="P295" i="11"/>
  <c r="O300" i="11"/>
  <c r="H305" i="11"/>
  <c r="Y308" i="11"/>
  <c r="Y306" i="11" s="1"/>
  <c r="R313" i="11"/>
  <c r="R311" i="11" s="1"/>
  <c r="K318" i="11"/>
  <c r="K316" i="11" s="1"/>
  <c r="W320" i="11"/>
  <c r="W316" i="11" s="1"/>
  <c r="X477" i="11"/>
  <c r="X475" i="11" s="1"/>
  <c r="R477" i="11"/>
  <c r="L477" i="11"/>
  <c r="L475" i="11" s="1"/>
  <c r="F477" i="11"/>
  <c r="F475" i="11" s="1"/>
  <c r="Y472" i="11"/>
  <c r="Y470" i="11" s="1"/>
  <c r="S472" i="11"/>
  <c r="S470" i="11" s="1"/>
  <c r="M472" i="11"/>
  <c r="M470" i="11" s="1"/>
  <c r="G472" i="11"/>
  <c r="Z467" i="11"/>
  <c r="Z465" i="11" s="1"/>
  <c r="T467" i="11"/>
  <c r="T465" i="11" s="1"/>
  <c r="N467" i="11"/>
  <c r="N465" i="11" s="1"/>
  <c r="H467" i="11"/>
  <c r="H465" i="11" s="1"/>
  <c r="AA462" i="11"/>
  <c r="AA460" i="11" s="1"/>
  <c r="U462" i="11"/>
  <c r="O462" i="11"/>
  <c r="O460" i="11" s="1"/>
  <c r="I462" i="11"/>
  <c r="I460" i="11" s="1"/>
  <c r="V457" i="11"/>
  <c r="V455" i="11" s="1"/>
  <c r="P457" i="11"/>
  <c r="P455" i="11" s="1"/>
  <c r="J457" i="11"/>
  <c r="J455" i="11" s="1"/>
  <c r="D457" i="11"/>
  <c r="W452" i="11"/>
  <c r="W450" i="11" s="1"/>
  <c r="Q452" i="11"/>
  <c r="Q450" i="11" s="1"/>
  <c r="K452" i="11"/>
  <c r="K450" i="11" s="1"/>
  <c r="E452" i="11"/>
  <c r="E450" i="11" s="1"/>
  <c r="X447" i="11"/>
  <c r="X445" i="11" s="1"/>
  <c r="R447" i="11"/>
  <c r="L447" i="11"/>
  <c r="L445" i="11" s="1"/>
  <c r="F447" i="11"/>
  <c r="F445" i="11" s="1"/>
  <c r="Y442" i="11"/>
  <c r="Y440" i="11" s="1"/>
  <c r="S442" i="11"/>
  <c r="S440" i="11" s="1"/>
  <c r="M442" i="11"/>
  <c r="M440" i="11" s="1"/>
  <c r="G442" i="11"/>
  <c r="Z437" i="11"/>
  <c r="Z435" i="11" s="1"/>
  <c r="T437" i="11"/>
  <c r="T435" i="11" s="1"/>
  <c r="N437" i="11"/>
  <c r="N435" i="11" s="1"/>
  <c r="H437" i="11"/>
  <c r="H435" i="11" s="1"/>
  <c r="AA432" i="11"/>
  <c r="AA430" i="11" s="1"/>
  <c r="U432" i="11"/>
  <c r="O432" i="11"/>
  <c r="O430" i="11" s="1"/>
  <c r="I432" i="11"/>
  <c r="I430" i="11" s="1"/>
  <c r="V427" i="11"/>
  <c r="V425" i="11" s="1"/>
  <c r="P427" i="11"/>
  <c r="P425" i="11" s="1"/>
  <c r="J427" i="11"/>
  <c r="J425" i="11" s="1"/>
  <c r="D427" i="11"/>
  <c r="W422" i="11"/>
  <c r="W420" i="11" s="1"/>
  <c r="Q422" i="11"/>
  <c r="Q420" i="11" s="1"/>
  <c r="K422" i="11"/>
  <c r="K420" i="11" s="1"/>
  <c r="E422" i="11"/>
  <c r="E420" i="11" s="1"/>
  <c r="X417" i="11"/>
  <c r="X415" i="11" s="1"/>
  <c r="R417" i="11"/>
  <c r="L417" i="11"/>
  <c r="L415" i="11" s="1"/>
  <c r="F417" i="11"/>
  <c r="F415" i="11" s="1"/>
  <c r="Y412" i="11"/>
  <c r="Y410" i="11" s="1"/>
  <c r="S412" i="11"/>
  <c r="S410" i="11" s="1"/>
  <c r="M412" i="11"/>
  <c r="M410" i="11" s="1"/>
  <c r="G412" i="11"/>
  <c r="Z407" i="11"/>
  <c r="Z405" i="11" s="1"/>
  <c r="T407" i="11"/>
  <c r="T405" i="11" s="1"/>
  <c r="N407" i="11"/>
  <c r="N405" i="11" s="1"/>
  <c r="H407" i="11"/>
  <c r="H405" i="11" s="1"/>
  <c r="AA402" i="11"/>
  <c r="AA400" i="11" s="1"/>
  <c r="U402" i="11"/>
  <c r="O402" i="11"/>
  <c r="O400" i="11" s="1"/>
  <c r="I402" i="11"/>
  <c r="I400" i="11" s="1"/>
  <c r="V397" i="11"/>
  <c r="V395" i="11" s="1"/>
  <c r="P397" i="11"/>
  <c r="P395" i="11" s="1"/>
  <c r="J397" i="11"/>
  <c r="J395" i="11" s="1"/>
  <c r="D397" i="11"/>
  <c r="W392" i="11"/>
  <c r="W390" i="11" s="1"/>
  <c r="Q392" i="11"/>
  <c r="Q390" i="11" s="1"/>
  <c r="K392" i="11"/>
  <c r="K390" i="11" s="1"/>
  <c r="E392" i="11"/>
  <c r="E390" i="11" s="1"/>
  <c r="X387" i="11"/>
  <c r="X385" i="11" s="1"/>
  <c r="R387" i="11"/>
  <c r="L387" i="11"/>
  <c r="L385" i="11" s="1"/>
  <c r="F387" i="11"/>
  <c r="F385" i="11" s="1"/>
  <c r="Y382" i="11"/>
  <c r="Y380" i="11" s="1"/>
  <c r="S382" i="11"/>
  <c r="S380" i="11" s="1"/>
  <c r="M382" i="11"/>
  <c r="M380" i="11" s="1"/>
  <c r="G382" i="11"/>
  <c r="Z377" i="11"/>
  <c r="Z375" i="11" s="1"/>
  <c r="T377" i="11"/>
  <c r="T375" i="11" s="1"/>
  <c r="N377" i="11"/>
  <c r="N375" i="11" s="1"/>
  <c r="H377" i="11"/>
  <c r="H375" i="11" s="1"/>
  <c r="AA372" i="11"/>
  <c r="AA370" i="11" s="1"/>
  <c r="U372" i="11"/>
  <c r="O372" i="11"/>
  <c r="O370" i="11" s="1"/>
  <c r="I372" i="11"/>
  <c r="I370" i="11" s="1"/>
  <c r="V367" i="11"/>
  <c r="V365" i="11" s="1"/>
  <c r="P367" i="11"/>
  <c r="P365" i="11" s="1"/>
  <c r="J367" i="11"/>
  <c r="J365" i="11" s="1"/>
  <c r="D367" i="11"/>
  <c r="W362" i="11"/>
  <c r="W360" i="11" s="1"/>
  <c r="Q362" i="11"/>
  <c r="Q360" i="11" s="1"/>
  <c r="K362" i="11"/>
  <c r="K360" i="11" s="1"/>
  <c r="E362" i="11"/>
  <c r="E360" i="11" s="1"/>
  <c r="X357" i="11"/>
  <c r="X355" i="11" s="1"/>
  <c r="R357" i="11"/>
  <c r="L357" i="11"/>
  <c r="L355" i="11" s="1"/>
  <c r="F357" i="11"/>
  <c r="F355" i="11" s="1"/>
  <c r="Y352" i="11"/>
  <c r="Y350" i="11" s="1"/>
  <c r="S352" i="11"/>
  <c r="S350" i="11" s="1"/>
  <c r="M352" i="11"/>
  <c r="M350" i="11" s="1"/>
  <c r="G352" i="11"/>
  <c r="Z347" i="11"/>
  <c r="Z345" i="11" s="1"/>
  <c r="T347" i="11"/>
  <c r="T345" i="11" s="1"/>
  <c r="N347" i="11"/>
  <c r="N345" i="11" s="1"/>
  <c r="H347" i="11"/>
  <c r="H345" i="11" s="1"/>
  <c r="AA342" i="11"/>
  <c r="AA340" i="11" s="1"/>
  <c r="U342" i="11"/>
  <c r="O342" i="11"/>
  <c r="O340" i="11" s="1"/>
  <c r="I342" i="11"/>
  <c r="I340" i="11" s="1"/>
  <c r="V337" i="11"/>
  <c r="V335" i="11" s="1"/>
  <c r="P337" i="11"/>
  <c r="P335" i="11" s="1"/>
  <c r="J337" i="11"/>
  <c r="J335" i="11" s="1"/>
  <c r="D337" i="11"/>
  <c r="W332" i="11"/>
  <c r="W330" i="11" s="1"/>
  <c r="Q332" i="11"/>
  <c r="Q330" i="11" s="1"/>
  <c r="K332" i="11"/>
  <c r="K330" i="11" s="1"/>
  <c r="E332" i="11"/>
  <c r="E330" i="11" s="1"/>
  <c r="X327" i="11"/>
  <c r="X325" i="11" s="1"/>
  <c r="R327" i="11"/>
  <c r="L327" i="11"/>
  <c r="L325" i="11" s="1"/>
  <c r="F327" i="11"/>
  <c r="F325" i="11" s="1"/>
  <c r="W477" i="11"/>
  <c r="W475" i="11" s="1"/>
  <c r="Q477" i="11"/>
  <c r="Q475" i="11" s="1"/>
  <c r="K477" i="11"/>
  <c r="K475" i="11" s="1"/>
  <c r="E477" i="11"/>
  <c r="X472" i="11"/>
  <c r="R472" i="11"/>
  <c r="R470" i="11" s="1"/>
  <c r="L472" i="11"/>
  <c r="L470" i="11" s="1"/>
  <c r="F472" i="11"/>
  <c r="F470" i="11" s="1"/>
  <c r="Y467" i="11"/>
  <c r="Y465" i="11" s="1"/>
  <c r="S467" i="11"/>
  <c r="M467" i="11"/>
  <c r="G467" i="11"/>
  <c r="G465" i="11" s="1"/>
  <c r="Z462" i="11"/>
  <c r="Z460" i="11" s="1"/>
  <c r="T462" i="11"/>
  <c r="T460" i="11" s="1"/>
  <c r="N462" i="11"/>
  <c r="N460" i="11" s="1"/>
  <c r="H462" i="11"/>
  <c r="AA457" i="11"/>
  <c r="U457" i="11"/>
  <c r="U455" i="11" s="1"/>
  <c r="O457" i="11"/>
  <c r="O455" i="11" s="1"/>
  <c r="I457" i="11"/>
  <c r="I455" i="11" s="1"/>
  <c r="V452" i="11"/>
  <c r="V450" i="11" s="1"/>
  <c r="P452" i="11"/>
  <c r="J452" i="11"/>
  <c r="D452" i="11"/>
  <c r="D450" i="11" s="1"/>
  <c r="W447" i="11"/>
  <c r="W445" i="11" s="1"/>
  <c r="Q447" i="11"/>
  <c r="Q445" i="11" s="1"/>
  <c r="K447" i="11"/>
  <c r="K445" i="11" s="1"/>
  <c r="E447" i="11"/>
  <c r="X442" i="11"/>
  <c r="R442" i="11"/>
  <c r="R440" i="11" s="1"/>
  <c r="L442" i="11"/>
  <c r="L440" i="11" s="1"/>
  <c r="F442" i="11"/>
  <c r="F440" i="11" s="1"/>
  <c r="Y437" i="11"/>
  <c r="Y435" i="11" s="1"/>
  <c r="S437" i="11"/>
  <c r="M437" i="11"/>
  <c r="G437" i="11"/>
  <c r="G435" i="11" s="1"/>
  <c r="Z432" i="11"/>
  <c r="Z430" i="11" s="1"/>
  <c r="T432" i="11"/>
  <c r="T430" i="11" s="1"/>
  <c r="N432" i="11"/>
  <c r="N430" i="11" s="1"/>
  <c r="H432" i="11"/>
  <c r="AA427" i="11"/>
  <c r="U427" i="11"/>
  <c r="U425" i="11" s="1"/>
  <c r="O427" i="11"/>
  <c r="O425" i="11" s="1"/>
  <c r="I427" i="11"/>
  <c r="I425" i="11" s="1"/>
  <c r="V422" i="11"/>
  <c r="V420" i="11" s="1"/>
  <c r="P422" i="11"/>
  <c r="J422" i="11"/>
  <c r="D422" i="11"/>
  <c r="D420" i="11" s="1"/>
  <c r="W417" i="11"/>
  <c r="W415" i="11" s="1"/>
  <c r="Q417" i="11"/>
  <c r="Q415" i="11" s="1"/>
  <c r="K417" i="11"/>
  <c r="K415" i="11" s="1"/>
  <c r="E417" i="11"/>
  <c r="X412" i="11"/>
  <c r="R412" i="11"/>
  <c r="R410" i="11" s="1"/>
  <c r="L412" i="11"/>
  <c r="L410" i="11" s="1"/>
  <c r="F412" i="11"/>
  <c r="F410" i="11" s="1"/>
  <c r="Y407" i="11"/>
  <c r="Y405" i="11" s="1"/>
  <c r="S407" i="11"/>
  <c r="M407" i="11"/>
  <c r="G407" i="11"/>
  <c r="G405" i="11" s="1"/>
  <c r="Z402" i="11"/>
  <c r="Z400" i="11" s="1"/>
  <c r="T402" i="11"/>
  <c r="T400" i="11" s="1"/>
  <c r="N402" i="11"/>
  <c r="N400" i="11" s="1"/>
  <c r="H402" i="11"/>
  <c r="AA397" i="11"/>
  <c r="U397" i="11"/>
  <c r="U395" i="11" s="1"/>
  <c r="O397" i="11"/>
  <c r="O395" i="11" s="1"/>
  <c r="I397" i="11"/>
  <c r="I395" i="11" s="1"/>
  <c r="V392" i="11"/>
  <c r="V390" i="11" s="1"/>
  <c r="P392" i="11"/>
  <c r="J392" i="11"/>
  <c r="D392" i="11"/>
  <c r="D390" i="11" s="1"/>
  <c r="W387" i="11"/>
  <c r="W385" i="11" s="1"/>
  <c r="Q387" i="11"/>
  <c r="Q385" i="11" s="1"/>
  <c r="K387" i="11"/>
  <c r="K385" i="11" s="1"/>
  <c r="E387" i="11"/>
  <c r="X382" i="11"/>
  <c r="R382" i="11"/>
  <c r="R380" i="11" s="1"/>
  <c r="L382" i="11"/>
  <c r="L380" i="11" s="1"/>
  <c r="F382" i="11"/>
  <c r="F380" i="11" s="1"/>
  <c r="Y377" i="11"/>
  <c r="Y375" i="11" s="1"/>
  <c r="S377" i="11"/>
  <c r="M377" i="11"/>
  <c r="G377" i="11"/>
  <c r="G375" i="11" s="1"/>
  <c r="Z372" i="11"/>
  <c r="Z370" i="11" s="1"/>
  <c r="T372" i="11"/>
  <c r="T370" i="11" s="1"/>
  <c r="N372" i="11"/>
  <c r="N370" i="11" s="1"/>
  <c r="H372" i="11"/>
  <c r="AA367" i="11"/>
  <c r="U367" i="11"/>
  <c r="U365" i="11" s="1"/>
  <c r="O367" i="11"/>
  <c r="O365" i="11" s="1"/>
  <c r="I367" i="11"/>
  <c r="I365" i="11" s="1"/>
  <c r="V362" i="11"/>
  <c r="V360" i="11" s="1"/>
  <c r="P362" i="11"/>
  <c r="J362" i="11"/>
  <c r="D362" i="11"/>
  <c r="D360" i="11" s="1"/>
  <c r="W357" i="11"/>
  <c r="W355" i="11" s="1"/>
  <c r="Q357" i="11"/>
  <c r="Q355" i="11" s="1"/>
  <c r="K357" i="11"/>
  <c r="K355" i="11" s="1"/>
  <c r="E357" i="11"/>
  <c r="X352" i="11"/>
  <c r="R352" i="11"/>
  <c r="R350" i="11" s="1"/>
  <c r="L352" i="11"/>
  <c r="L350" i="11" s="1"/>
  <c r="F352" i="11"/>
  <c r="F350" i="11" s="1"/>
  <c r="Y347" i="11"/>
  <c r="Y345" i="11" s="1"/>
  <c r="S347" i="11"/>
  <c r="M347" i="11"/>
  <c r="G347" i="11"/>
  <c r="G345" i="11" s="1"/>
  <c r="Z342" i="11"/>
  <c r="Z340" i="11" s="1"/>
  <c r="T342" i="11"/>
  <c r="T340" i="11" s="1"/>
  <c r="N342" i="11"/>
  <c r="N340" i="11" s="1"/>
  <c r="H342" i="11"/>
  <c r="AA337" i="11"/>
  <c r="U337" i="11"/>
  <c r="U335" i="11" s="1"/>
  <c r="O337" i="11"/>
  <c r="O335" i="11" s="1"/>
  <c r="I337" i="11"/>
  <c r="I335" i="11" s="1"/>
  <c r="V332" i="11"/>
  <c r="V330" i="11" s="1"/>
  <c r="P332" i="11"/>
  <c r="J332" i="11"/>
  <c r="D332" i="11"/>
  <c r="D330" i="11" s="1"/>
  <c r="W327" i="11"/>
  <c r="W325" i="11" s="1"/>
  <c r="Q327" i="11"/>
  <c r="Q325" i="11" s="1"/>
  <c r="K327" i="11"/>
  <c r="K325" i="11" s="1"/>
  <c r="E327" i="11"/>
  <c r="AA477" i="11"/>
  <c r="U477" i="11"/>
  <c r="O477" i="11"/>
  <c r="I477" i="11"/>
  <c r="I475" i="11" s="1"/>
  <c r="V472" i="11"/>
  <c r="V470" i="11" s="1"/>
  <c r="P472" i="11"/>
  <c r="J472" i="11"/>
  <c r="D472" i="11"/>
  <c r="W467" i="11"/>
  <c r="Q467" i="11"/>
  <c r="Q465" i="11" s="1"/>
  <c r="K467" i="11"/>
  <c r="K465" i="11" s="1"/>
  <c r="E467" i="11"/>
  <c r="X462" i="11"/>
  <c r="R462" i="11"/>
  <c r="L462" i="11"/>
  <c r="F462" i="11"/>
  <c r="F460" i="11" s="1"/>
  <c r="Y457" i="11"/>
  <c r="Y455" i="11" s="1"/>
  <c r="S457" i="11"/>
  <c r="M457" i="11"/>
  <c r="G457" i="11"/>
  <c r="Z452" i="11"/>
  <c r="T452" i="11"/>
  <c r="T450" i="11" s="1"/>
  <c r="N452" i="11"/>
  <c r="N450" i="11" s="1"/>
  <c r="H452" i="11"/>
  <c r="AA447" i="11"/>
  <c r="U447" i="11"/>
  <c r="O447" i="11"/>
  <c r="I447" i="11"/>
  <c r="I445" i="11" s="1"/>
  <c r="V442" i="11"/>
  <c r="V440" i="11" s="1"/>
  <c r="P442" i="11"/>
  <c r="J442" i="11"/>
  <c r="D442" i="11"/>
  <c r="W437" i="11"/>
  <c r="Q437" i="11"/>
  <c r="Q435" i="11" s="1"/>
  <c r="K437" i="11"/>
  <c r="K435" i="11" s="1"/>
  <c r="E437" i="11"/>
  <c r="X432" i="11"/>
  <c r="R432" i="11"/>
  <c r="L432" i="11"/>
  <c r="F432" i="11"/>
  <c r="F430" i="11" s="1"/>
  <c r="Y427" i="11"/>
  <c r="Y425" i="11" s="1"/>
  <c r="S427" i="11"/>
  <c r="M427" i="11"/>
  <c r="G427" i="11"/>
  <c r="Z422" i="11"/>
  <c r="T422" i="11"/>
  <c r="T420" i="11" s="1"/>
  <c r="N422" i="11"/>
  <c r="N420" i="11" s="1"/>
  <c r="H422" i="11"/>
  <c r="AA417" i="11"/>
  <c r="U417" i="11"/>
  <c r="O417" i="11"/>
  <c r="I417" i="11"/>
  <c r="I415" i="11" s="1"/>
  <c r="V412" i="11"/>
  <c r="V410" i="11" s="1"/>
  <c r="P412" i="11"/>
  <c r="J412" i="11"/>
  <c r="D412" i="11"/>
  <c r="W407" i="11"/>
  <c r="Q407" i="11"/>
  <c r="Q405" i="11" s="1"/>
  <c r="K407" i="11"/>
  <c r="K405" i="11" s="1"/>
  <c r="E407" i="11"/>
  <c r="X402" i="11"/>
  <c r="R402" i="11"/>
  <c r="L402" i="11"/>
  <c r="F402" i="11"/>
  <c r="F400" i="11" s="1"/>
  <c r="Y397" i="11"/>
  <c r="Y395" i="11" s="1"/>
  <c r="S397" i="11"/>
  <c r="M397" i="11"/>
  <c r="G397" i="11"/>
  <c r="Z392" i="11"/>
  <c r="T392" i="11"/>
  <c r="T390" i="11" s="1"/>
  <c r="N392" i="11"/>
  <c r="N390" i="11" s="1"/>
  <c r="H392" i="11"/>
  <c r="AA387" i="11"/>
  <c r="U387" i="11"/>
  <c r="O387" i="11"/>
  <c r="I387" i="11"/>
  <c r="I385" i="11" s="1"/>
  <c r="V382" i="11"/>
  <c r="V380" i="11" s="1"/>
  <c r="P382" i="11"/>
  <c r="J382" i="11"/>
  <c r="D382" i="11"/>
  <c r="W377" i="11"/>
  <c r="Q377" i="11"/>
  <c r="Q375" i="11" s="1"/>
  <c r="K377" i="11"/>
  <c r="K375" i="11" s="1"/>
  <c r="E377" i="11"/>
  <c r="X372" i="11"/>
  <c r="R372" i="11"/>
  <c r="L372" i="11"/>
  <c r="F372" i="11"/>
  <c r="F370" i="11" s="1"/>
  <c r="Y367" i="11"/>
  <c r="Y365" i="11" s="1"/>
  <c r="S367" i="11"/>
  <c r="M367" i="11"/>
  <c r="G367" i="11"/>
  <c r="Z362" i="11"/>
  <c r="T362" i="11"/>
  <c r="T360" i="11" s="1"/>
  <c r="N362" i="11"/>
  <c r="N360" i="11" s="1"/>
  <c r="H362" i="11"/>
  <c r="AA357" i="11"/>
  <c r="U357" i="11"/>
  <c r="O357" i="11"/>
  <c r="I357" i="11"/>
  <c r="I355" i="11" s="1"/>
  <c r="V352" i="11"/>
  <c r="V350" i="11" s="1"/>
  <c r="P352" i="11"/>
  <c r="J352" i="11"/>
  <c r="D352" i="11"/>
  <c r="W347" i="11"/>
  <c r="Q347" i="11"/>
  <c r="Q345" i="11" s="1"/>
  <c r="K347" i="11"/>
  <c r="K345" i="11" s="1"/>
  <c r="E347" i="11"/>
  <c r="X342" i="11"/>
  <c r="R342" i="11"/>
  <c r="L342" i="11"/>
  <c r="F342" i="11"/>
  <c r="F340" i="11" s="1"/>
  <c r="Y337" i="11"/>
  <c r="Y335" i="11" s="1"/>
  <c r="S337" i="11"/>
  <c r="M337" i="11"/>
  <c r="G337" i="11"/>
  <c r="Z332" i="11"/>
  <c r="T332" i="11"/>
  <c r="T330" i="11" s="1"/>
  <c r="N332" i="11"/>
  <c r="N330" i="11" s="1"/>
  <c r="H332" i="11"/>
  <c r="AA327" i="11"/>
  <c r="U327" i="11"/>
  <c r="O327" i="11"/>
  <c r="I327" i="11"/>
  <c r="I325" i="11" s="1"/>
  <c r="Z477" i="11"/>
  <c r="Z475" i="11" s="1"/>
  <c r="T477" i="11"/>
  <c r="N477" i="11"/>
  <c r="H477" i="11"/>
  <c r="H475" i="11" s="1"/>
  <c r="AA472" i="11"/>
  <c r="AA470" i="11" s="1"/>
  <c r="U472" i="11"/>
  <c r="O472" i="11"/>
  <c r="O470" i="11" s="1"/>
  <c r="I472" i="11"/>
  <c r="V467" i="11"/>
  <c r="P467" i="11"/>
  <c r="P465" i="11" s="1"/>
  <c r="J467" i="11"/>
  <c r="J465" i="11" s="1"/>
  <c r="D467" i="11"/>
  <c r="W462" i="11"/>
  <c r="W460" i="11" s="1"/>
  <c r="Q462" i="11"/>
  <c r="K462" i="11"/>
  <c r="E462" i="11"/>
  <c r="E460" i="11" s="1"/>
  <c r="X457" i="11"/>
  <c r="X455" i="11" s="1"/>
  <c r="R457" i="11"/>
  <c r="L457" i="11"/>
  <c r="L455" i="11" s="1"/>
  <c r="F457" i="11"/>
  <c r="Y452" i="11"/>
  <c r="S452" i="11"/>
  <c r="S450" i="11" s="1"/>
  <c r="M452" i="11"/>
  <c r="M450" i="11" s="1"/>
  <c r="G452" i="11"/>
  <c r="Z447" i="11"/>
  <c r="Z445" i="11" s="1"/>
  <c r="T447" i="11"/>
  <c r="N447" i="11"/>
  <c r="H447" i="11"/>
  <c r="H445" i="11" s="1"/>
  <c r="AA442" i="11"/>
  <c r="AA440" i="11" s="1"/>
  <c r="U442" i="11"/>
  <c r="O442" i="11"/>
  <c r="O440" i="11" s="1"/>
  <c r="I442" i="11"/>
  <c r="V437" i="11"/>
  <c r="P437" i="11"/>
  <c r="P435" i="11" s="1"/>
  <c r="J437" i="11"/>
  <c r="J435" i="11" s="1"/>
  <c r="D437" i="11"/>
  <c r="W432" i="11"/>
  <c r="W430" i="11" s="1"/>
  <c r="Q432" i="11"/>
  <c r="K432" i="11"/>
  <c r="E432" i="11"/>
  <c r="E430" i="11" s="1"/>
  <c r="X427" i="11"/>
  <c r="X425" i="11" s="1"/>
  <c r="R427" i="11"/>
  <c r="L427" i="11"/>
  <c r="L425" i="11" s="1"/>
  <c r="F427" i="11"/>
  <c r="Y422" i="11"/>
  <c r="S422" i="11"/>
  <c r="S420" i="11" s="1"/>
  <c r="M422" i="11"/>
  <c r="M420" i="11" s="1"/>
  <c r="G422" i="11"/>
  <c r="Z417" i="11"/>
  <c r="Z415" i="11" s="1"/>
  <c r="T417" i="11"/>
  <c r="N417" i="11"/>
  <c r="H417" i="11"/>
  <c r="H415" i="11" s="1"/>
  <c r="AA412" i="11"/>
  <c r="AA410" i="11" s="1"/>
  <c r="U412" i="11"/>
  <c r="O412" i="11"/>
  <c r="O410" i="11" s="1"/>
  <c r="I412" i="11"/>
  <c r="V407" i="11"/>
  <c r="P407" i="11"/>
  <c r="P405" i="11" s="1"/>
  <c r="J407" i="11"/>
  <c r="J405" i="11" s="1"/>
  <c r="D407" i="11"/>
  <c r="W402" i="11"/>
  <c r="W400" i="11" s="1"/>
  <c r="Q402" i="11"/>
  <c r="K402" i="11"/>
  <c r="E402" i="11"/>
  <c r="E400" i="11" s="1"/>
  <c r="X397" i="11"/>
  <c r="X395" i="11" s="1"/>
  <c r="R397" i="11"/>
  <c r="L397" i="11"/>
  <c r="L395" i="11" s="1"/>
  <c r="F397" i="11"/>
  <c r="Y392" i="11"/>
  <c r="S392" i="11"/>
  <c r="S390" i="11" s="1"/>
  <c r="M392" i="11"/>
  <c r="M390" i="11" s="1"/>
  <c r="G392" i="11"/>
  <c r="Z387" i="11"/>
  <c r="Z385" i="11" s="1"/>
  <c r="T387" i="11"/>
  <c r="N387" i="11"/>
  <c r="H387" i="11"/>
  <c r="H385" i="11" s="1"/>
  <c r="AA382" i="11"/>
  <c r="AA380" i="11" s="1"/>
  <c r="U382" i="11"/>
  <c r="O382" i="11"/>
  <c r="O380" i="11" s="1"/>
  <c r="I382" i="11"/>
  <c r="V377" i="11"/>
  <c r="P377" i="11"/>
  <c r="P375" i="11" s="1"/>
  <c r="J377" i="11"/>
  <c r="J375" i="11" s="1"/>
  <c r="D377" i="11"/>
  <c r="W372" i="11"/>
  <c r="W370" i="11" s="1"/>
  <c r="Q372" i="11"/>
  <c r="K372" i="11"/>
  <c r="E372" i="11"/>
  <c r="E370" i="11" s="1"/>
  <c r="X367" i="11"/>
  <c r="X365" i="11" s="1"/>
  <c r="R367" i="11"/>
  <c r="L367" i="11"/>
  <c r="L365" i="11" s="1"/>
  <c r="F367" i="11"/>
  <c r="Y362" i="11"/>
  <c r="S362" i="11"/>
  <c r="S360" i="11" s="1"/>
  <c r="M362" i="11"/>
  <c r="M360" i="11" s="1"/>
  <c r="G362" i="11"/>
  <c r="Z357" i="11"/>
  <c r="Z355" i="11" s="1"/>
  <c r="T357" i="11"/>
  <c r="N357" i="11"/>
  <c r="H357" i="11"/>
  <c r="H355" i="11" s="1"/>
  <c r="AA352" i="11"/>
  <c r="AA350" i="11" s="1"/>
  <c r="U352" i="11"/>
  <c r="O352" i="11"/>
  <c r="O350" i="11" s="1"/>
  <c r="I352" i="11"/>
  <c r="V347" i="11"/>
  <c r="P347" i="11"/>
  <c r="P345" i="11" s="1"/>
  <c r="J347" i="11"/>
  <c r="J345" i="11" s="1"/>
  <c r="D347" i="11"/>
  <c r="W342" i="11"/>
  <c r="W340" i="11" s="1"/>
  <c r="Q342" i="11"/>
  <c r="K342" i="11"/>
  <c r="E342" i="11"/>
  <c r="E340" i="11" s="1"/>
  <c r="X337" i="11"/>
  <c r="X335" i="11" s="1"/>
  <c r="R337" i="11"/>
  <c r="L337" i="11"/>
  <c r="L335" i="11" s="1"/>
  <c r="F337" i="11"/>
  <c r="Y332" i="11"/>
  <c r="S332" i="11"/>
  <c r="S330" i="11" s="1"/>
  <c r="M332" i="11"/>
  <c r="M330" i="11" s="1"/>
  <c r="G332" i="11"/>
  <c r="Z327" i="11"/>
  <c r="Z325" i="11" s="1"/>
  <c r="T327" i="11"/>
  <c r="N327" i="11"/>
  <c r="H327" i="11"/>
  <c r="H325" i="11" s="1"/>
  <c r="Y477" i="11"/>
  <c r="S477" i="11"/>
  <c r="S475" i="11" s="1"/>
  <c r="M477" i="11"/>
  <c r="M475" i="11" s="1"/>
  <c r="G477" i="11"/>
  <c r="Z472" i="11"/>
  <c r="T472" i="11"/>
  <c r="N472" i="11"/>
  <c r="H472" i="11"/>
  <c r="H470" i="11" s="1"/>
  <c r="AA467" i="11"/>
  <c r="AA465" i="11" s="1"/>
  <c r="U467" i="11"/>
  <c r="O467" i="11"/>
  <c r="I467" i="11"/>
  <c r="V462" i="11"/>
  <c r="P462" i="11"/>
  <c r="P460" i="11" s="1"/>
  <c r="J462" i="11"/>
  <c r="J460" i="11" s="1"/>
  <c r="D462" i="11"/>
  <c r="W457" i="11"/>
  <c r="Q457" i="11"/>
  <c r="K457" i="11"/>
  <c r="E457" i="11"/>
  <c r="E455" i="11" s="1"/>
  <c r="X452" i="11"/>
  <c r="X450" i="11" s="1"/>
  <c r="R452" i="11"/>
  <c r="L452" i="11"/>
  <c r="F452" i="11"/>
  <c r="Y447" i="11"/>
  <c r="S447" i="11"/>
  <c r="S445" i="11" s="1"/>
  <c r="M447" i="11"/>
  <c r="M445" i="11" s="1"/>
  <c r="G447" i="11"/>
  <c r="Z442" i="11"/>
  <c r="T442" i="11"/>
  <c r="N442" i="11"/>
  <c r="H442" i="11"/>
  <c r="H440" i="11" s="1"/>
  <c r="AA437" i="11"/>
  <c r="AA435" i="11" s="1"/>
  <c r="U437" i="11"/>
  <c r="O437" i="11"/>
  <c r="I437" i="11"/>
  <c r="V432" i="11"/>
  <c r="P432" i="11"/>
  <c r="P430" i="11" s="1"/>
  <c r="J432" i="11"/>
  <c r="J430" i="11" s="1"/>
  <c r="D432" i="11"/>
  <c r="W427" i="11"/>
  <c r="Q427" i="11"/>
  <c r="K427" i="11"/>
  <c r="E427" i="11"/>
  <c r="E425" i="11" s="1"/>
  <c r="X422" i="11"/>
  <c r="X420" i="11" s="1"/>
  <c r="R422" i="11"/>
  <c r="L422" i="11"/>
  <c r="F422" i="11"/>
  <c r="Y417" i="11"/>
  <c r="S417" i="11"/>
  <c r="S415" i="11" s="1"/>
  <c r="M417" i="11"/>
  <c r="M415" i="11" s="1"/>
  <c r="G417" i="11"/>
  <c r="Z412" i="11"/>
  <c r="T412" i="11"/>
  <c r="N412" i="11"/>
  <c r="H412" i="11"/>
  <c r="H410" i="11" s="1"/>
  <c r="AA407" i="11"/>
  <c r="AA405" i="11" s="1"/>
  <c r="U407" i="11"/>
  <c r="O407" i="11"/>
  <c r="I407" i="11"/>
  <c r="V402" i="11"/>
  <c r="P402" i="11"/>
  <c r="P400" i="11" s="1"/>
  <c r="J402" i="11"/>
  <c r="J400" i="11" s="1"/>
  <c r="D402" i="11"/>
  <c r="W397" i="11"/>
  <c r="Q397" i="11"/>
  <c r="K397" i="11"/>
  <c r="E397" i="11"/>
  <c r="E395" i="11" s="1"/>
  <c r="X392" i="11"/>
  <c r="X390" i="11" s="1"/>
  <c r="R392" i="11"/>
  <c r="L392" i="11"/>
  <c r="F392" i="11"/>
  <c r="Y387" i="11"/>
  <c r="S387" i="11"/>
  <c r="S385" i="11" s="1"/>
  <c r="M387" i="11"/>
  <c r="M385" i="11" s="1"/>
  <c r="G387" i="11"/>
  <c r="Z382" i="11"/>
  <c r="T382" i="11"/>
  <c r="N382" i="11"/>
  <c r="H382" i="11"/>
  <c r="H380" i="11" s="1"/>
  <c r="AA377" i="11"/>
  <c r="AA375" i="11" s="1"/>
  <c r="U377" i="11"/>
  <c r="O377" i="11"/>
  <c r="I377" i="11"/>
  <c r="V372" i="11"/>
  <c r="P372" i="11"/>
  <c r="P370" i="11" s="1"/>
  <c r="J372" i="11"/>
  <c r="J370" i="11" s="1"/>
  <c r="D372" i="11"/>
  <c r="W367" i="11"/>
  <c r="Q367" i="11"/>
  <c r="K367" i="11"/>
  <c r="E367" i="11"/>
  <c r="E365" i="11" s="1"/>
  <c r="X362" i="11"/>
  <c r="X360" i="11" s="1"/>
  <c r="R362" i="11"/>
  <c r="L362" i="11"/>
  <c r="F362" i="11"/>
  <c r="Y357" i="11"/>
  <c r="S357" i="11"/>
  <c r="S355" i="11" s="1"/>
  <c r="M357" i="11"/>
  <c r="M355" i="11" s="1"/>
  <c r="G357" i="11"/>
  <c r="Z352" i="11"/>
  <c r="T352" i="11"/>
  <c r="N352" i="11"/>
  <c r="H352" i="11"/>
  <c r="H350" i="11" s="1"/>
  <c r="AA347" i="11"/>
  <c r="AA345" i="11" s="1"/>
  <c r="U347" i="11"/>
  <c r="O347" i="11"/>
  <c r="I347" i="11"/>
  <c r="V342" i="11"/>
  <c r="P342" i="11"/>
  <c r="P340" i="11" s="1"/>
  <c r="J342" i="11"/>
  <c r="J340" i="11" s="1"/>
  <c r="D342" i="11"/>
  <c r="W337" i="11"/>
  <c r="Q337" i="11"/>
  <c r="K337" i="11"/>
  <c r="E337" i="11"/>
  <c r="E335" i="11" s="1"/>
  <c r="X332" i="11"/>
  <c r="X330" i="11" s="1"/>
  <c r="R332" i="11"/>
  <c r="L332" i="11"/>
  <c r="F332" i="11"/>
  <c r="Y327" i="11"/>
  <c r="S327" i="11"/>
  <c r="S325" i="11" s="1"/>
  <c r="M327" i="11"/>
  <c r="M325" i="11" s="1"/>
  <c r="G327" i="11"/>
  <c r="P329" i="11"/>
  <c r="O334" i="11"/>
  <c r="H339" i="11"/>
  <c r="Y342" i="11"/>
  <c r="Y340" i="11" s="1"/>
  <c r="R347" i="11"/>
  <c r="R345" i="11" s="1"/>
  <c r="K352" i="11"/>
  <c r="K350" i="11" s="1"/>
  <c r="W354" i="11"/>
  <c r="D357" i="11"/>
  <c r="D355" i="11" s="1"/>
  <c r="P359" i="11"/>
  <c r="O364" i="11"/>
  <c r="H369" i="11"/>
  <c r="Y372" i="11"/>
  <c r="Y370" i="11" s="1"/>
  <c r="R377" i="11"/>
  <c r="R375" i="11" s="1"/>
  <c r="K382" i="11"/>
  <c r="K380" i="11" s="1"/>
  <c r="W384" i="11"/>
  <c r="D387" i="11"/>
  <c r="D385" i="11" s="1"/>
  <c r="P389" i="11"/>
  <c r="O394" i="11"/>
  <c r="H399" i="11"/>
  <c r="Y402" i="11"/>
  <c r="Y400" i="11" s="1"/>
  <c r="R407" i="11"/>
  <c r="R405" i="11" s="1"/>
  <c r="K412" i="11"/>
  <c r="K410" i="11" s="1"/>
  <c r="W414" i="11"/>
  <c r="D417" i="11"/>
  <c r="D415" i="11" s="1"/>
  <c r="P419" i="11"/>
  <c r="O424" i="11"/>
  <c r="H429" i="11"/>
  <c r="Y432" i="11"/>
  <c r="Y430" i="11" s="1"/>
  <c r="R437" i="11"/>
  <c r="R435" i="11" s="1"/>
  <c r="K442" i="11"/>
  <c r="W444" i="11"/>
  <c r="D447" i="11"/>
  <c r="D445" i="11" s="1"/>
  <c r="P449" i="11"/>
  <c r="O454" i="11"/>
  <c r="H459" i="11"/>
  <c r="Y462" i="11"/>
  <c r="Y460" i="11" s="1"/>
  <c r="R467" i="11"/>
  <c r="K472" i="11"/>
  <c r="W474" i="11"/>
  <c r="D477" i="11"/>
  <c r="D475" i="11" s="1"/>
  <c r="P479" i="11"/>
  <c r="U488" i="11"/>
  <c r="U484" i="11" s="1"/>
  <c r="Z493" i="11"/>
  <c r="Z489" i="11" s="1"/>
  <c r="E508" i="11"/>
  <c r="E504" i="11" s="1"/>
  <c r="J513" i="11"/>
  <c r="J509" i="11" s="1"/>
  <c r="U518" i="11"/>
  <c r="U514" i="11" s="1"/>
  <c r="N523" i="11"/>
  <c r="N519" i="11" s="1"/>
  <c r="G528" i="11"/>
  <c r="G524" i="11" s="1"/>
  <c r="V543" i="11"/>
  <c r="V539" i="11" s="1"/>
  <c r="U548" i="11"/>
  <c r="U544" i="11" s="1"/>
  <c r="N553" i="11"/>
  <c r="N549" i="11" s="1"/>
  <c r="G558" i="11"/>
  <c r="G554" i="11" s="1"/>
  <c r="V573" i="11"/>
  <c r="V569" i="11" s="1"/>
  <c r="U578" i="11"/>
  <c r="U574" i="11" s="1"/>
  <c r="N583" i="11"/>
  <c r="N579" i="11" s="1"/>
  <c r="G588" i="11"/>
  <c r="G584" i="11" s="1"/>
  <c r="F593" i="11"/>
  <c r="F589" i="11" s="1"/>
  <c r="E598" i="11"/>
  <c r="E594" i="11" s="1"/>
  <c r="V633" i="11"/>
  <c r="V629" i="11" s="1"/>
  <c r="U638" i="11"/>
  <c r="U634" i="11" s="1"/>
  <c r="F486" i="11"/>
  <c r="L486" i="11"/>
  <c r="R486" i="11"/>
  <c r="R484" i="11" s="1"/>
  <c r="X486" i="11"/>
  <c r="X484" i="11" s="1"/>
  <c r="E491" i="11"/>
  <c r="E489" i="11" s="1"/>
  <c r="K491" i="11"/>
  <c r="Q491" i="11"/>
  <c r="W491" i="11"/>
  <c r="D496" i="11"/>
  <c r="D494" i="11" s="1"/>
  <c r="J496" i="11"/>
  <c r="J494" i="11" s="1"/>
  <c r="P496" i="11"/>
  <c r="P494" i="11" s="1"/>
  <c r="V496" i="11"/>
  <c r="I501" i="11"/>
  <c r="O501" i="11"/>
  <c r="U501" i="11"/>
  <c r="U499" i="11" s="1"/>
  <c r="AA501" i="11"/>
  <c r="AA499" i="11" s="1"/>
  <c r="H506" i="11"/>
  <c r="H504" i="11" s="1"/>
  <c r="N506" i="11"/>
  <c r="T506" i="11"/>
  <c r="Z506" i="11"/>
  <c r="G511" i="11"/>
  <c r="G509" i="11" s="1"/>
  <c r="M511" i="11"/>
  <c r="M509" i="11" s="1"/>
  <c r="S511" i="11"/>
  <c r="S509" i="11" s="1"/>
  <c r="Y511" i="11"/>
  <c r="F516" i="11"/>
  <c r="L516" i="11"/>
  <c r="R516" i="11"/>
  <c r="R514" i="11" s="1"/>
  <c r="X516" i="11"/>
  <c r="X514" i="11" s="1"/>
  <c r="E521" i="11"/>
  <c r="E519" i="11" s="1"/>
  <c r="K521" i="11"/>
  <c r="Q521" i="11"/>
  <c r="W521" i="11"/>
  <c r="D526" i="11"/>
  <c r="D524" i="11" s="1"/>
  <c r="J526" i="11"/>
  <c r="J524" i="11" s="1"/>
  <c r="P526" i="11"/>
  <c r="P524" i="11" s="1"/>
  <c r="V526" i="11"/>
  <c r="I531" i="11"/>
  <c r="O531" i="11"/>
  <c r="U531" i="11"/>
  <c r="U529" i="11" s="1"/>
  <c r="AA531" i="11"/>
  <c r="AA529" i="11" s="1"/>
  <c r="H536" i="11"/>
  <c r="H534" i="11" s="1"/>
  <c r="N536" i="11"/>
  <c r="T536" i="11"/>
  <c r="Z536" i="11"/>
  <c r="G541" i="11"/>
  <c r="G539" i="11" s="1"/>
  <c r="M541" i="11"/>
  <c r="M539" i="11" s="1"/>
  <c r="S541" i="11"/>
  <c r="S539" i="11" s="1"/>
  <c r="Y541" i="11"/>
  <c r="F546" i="11"/>
  <c r="L546" i="11"/>
  <c r="R546" i="11"/>
  <c r="R544" i="11" s="1"/>
  <c r="X546" i="11"/>
  <c r="X544" i="11" s="1"/>
  <c r="E551" i="11"/>
  <c r="E549" i="11" s="1"/>
  <c r="K551" i="11"/>
  <c r="Q551" i="11"/>
  <c r="W551" i="11"/>
  <c r="D556" i="11"/>
  <c r="D554" i="11" s="1"/>
  <c r="J556" i="11"/>
  <c r="J554" i="11" s="1"/>
  <c r="P556" i="11"/>
  <c r="P554" i="11" s="1"/>
  <c r="V556" i="11"/>
  <c r="I561" i="11"/>
  <c r="O561" i="11"/>
  <c r="U561" i="11"/>
  <c r="U559" i="11" s="1"/>
  <c r="AA561" i="11"/>
  <c r="AA559" i="11" s="1"/>
  <c r="H566" i="11"/>
  <c r="H564" i="11" s="1"/>
  <c r="N566" i="11"/>
  <c r="T566" i="11"/>
  <c r="Z566" i="11"/>
  <c r="G571" i="11"/>
  <c r="G569" i="11" s="1"/>
  <c r="M571" i="11"/>
  <c r="M569" i="11" s="1"/>
  <c r="S571" i="11"/>
  <c r="S569" i="11" s="1"/>
  <c r="Y571" i="11"/>
  <c r="F576" i="11"/>
  <c r="L576" i="11"/>
  <c r="R576" i="11"/>
  <c r="R574" i="11" s="1"/>
  <c r="X576" i="11"/>
  <c r="X574" i="11" s="1"/>
  <c r="E581" i="11"/>
  <c r="E579" i="11" s="1"/>
  <c r="K581" i="11"/>
  <c r="Q581" i="11"/>
  <c r="W581" i="11"/>
  <c r="D586" i="11"/>
  <c r="D584" i="11" s="1"/>
  <c r="J586" i="11"/>
  <c r="J584" i="11" s="1"/>
  <c r="P586" i="11"/>
  <c r="P584" i="11" s="1"/>
  <c r="V586" i="11"/>
  <c r="B589" i="11"/>
  <c r="I591" i="11"/>
  <c r="O591" i="11"/>
  <c r="O589" i="11" s="1"/>
  <c r="U591" i="11"/>
  <c r="U589" i="11" s="1"/>
  <c r="AA591" i="11"/>
  <c r="H596" i="11"/>
  <c r="H594" i="11" s="1"/>
  <c r="N596" i="11"/>
  <c r="T596" i="11"/>
  <c r="Z596" i="11"/>
  <c r="Z594" i="11" s="1"/>
  <c r="G601" i="11"/>
  <c r="G599" i="11" s="1"/>
  <c r="M601" i="11"/>
  <c r="S601" i="11"/>
  <c r="S599" i="11" s="1"/>
  <c r="Y601" i="11"/>
  <c r="F606" i="11"/>
  <c r="L606" i="11"/>
  <c r="L604" i="11" s="1"/>
  <c r="R606" i="11"/>
  <c r="R604" i="11" s="1"/>
  <c r="X606" i="11"/>
  <c r="E611" i="11"/>
  <c r="E609" i="11" s="1"/>
  <c r="K611" i="11"/>
  <c r="Q611" i="11"/>
  <c r="W611" i="11"/>
  <c r="W609" i="11" s="1"/>
  <c r="D616" i="11"/>
  <c r="D614" i="11" s="1"/>
  <c r="J616" i="11"/>
  <c r="P616" i="11"/>
  <c r="P614" i="11" s="1"/>
  <c r="V616" i="11"/>
  <c r="B619" i="11"/>
  <c r="I621" i="11"/>
  <c r="I619" i="11" s="1"/>
  <c r="O621" i="11"/>
  <c r="O619" i="11" s="1"/>
  <c r="U621" i="11"/>
  <c r="AA621" i="11"/>
  <c r="AA619" i="11" s="1"/>
  <c r="H626" i="11"/>
  <c r="H624" i="11" s="1"/>
  <c r="N626" i="11"/>
  <c r="T626" i="11"/>
  <c r="T624" i="11" s="1"/>
  <c r="Z626" i="11"/>
  <c r="Z624" i="11" s="1"/>
  <c r="G631" i="11"/>
  <c r="M631" i="11"/>
  <c r="M629" i="11" s="1"/>
  <c r="S631" i="11"/>
  <c r="S629" i="11" s="1"/>
  <c r="Y631" i="11"/>
  <c r="F636" i="11"/>
  <c r="F634" i="11" s="1"/>
  <c r="L636" i="11"/>
  <c r="L634" i="11" s="1"/>
  <c r="R636" i="11"/>
  <c r="X636" i="11"/>
  <c r="X634" i="11" s="1"/>
  <c r="F644" i="11"/>
  <c r="F9" i="12"/>
  <c r="F7" i="12" s="1"/>
  <c r="L9" i="12"/>
  <c r="L7" i="12" s="1"/>
  <c r="R9" i="12"/>
  <c r="X9" i="12"/>
  <c r="X7" i="12" s="1"/>
  <c r="F11" i="12"/>
  <c r="L11" i="12"/>
  <c r="R11" i="12"/>
  <c r="X11" i="12"/>
  <c r="E14" i="12"/>
  <c r="E12" i="12" s="1"/>
  <c r="K14" i="12"/>
  <c r="K12" i="12" s="1"/>
  <c r="Q14" i="12"/>
  <c r="W14" i="12"/>
  <c r="E16" i="12"/>
  <c r="K16" i="12"/>
  <c r="Q16" i="12"/>
  <c r="W16" i="12"/>
  <c r="D19" i="12"/>
  <c r="J19" i="12"/>
  <c r="P19" i="12"/>
  <c r="P17" i="12" s="1"/>
  <c r="V19" i="12"/>
  <c r="V17" i="12" s="1"/>
  <c r="D21" i="12"/>
  <c r="J21" i="12"/>
  <c r="P21" i="12"/>
  <c r="V21" i="12"/>
  <c r="I24" i="12"/>
  <c r="I22" i="12" s="1"/>
  <c r="O24" i="12"/>
  <c r="O22" i="12" s="1"/>
  <c r="U24" i="12"/>
  <c r="U22" i="12" s="1"/>
  <c r="AA24" i="12"/>
  <c r="AA22" i="12" s="1"/>
  <c r="I26" i="12"/>
  <c r="O26" i="12"/>
  <c r="U26" i="12"/>
  <c r="AA26" i="12"/>
  <c r="H29" i="12"/>
  <c r="H27" i="12" s="1"/>
  <c r="N29" i="12"/>
  <c r="N27" i="12" s="1"/>
  <c r="T29" i="12"/>
  <c r="Z29" i="12"/>
  <c r="H31" i="12"/>
  <c r="N31" i="12"/>
  <c r="T31" i="12"/>
  <c r="Z31" i="12"/>
  <c r="G34" i="12"/>
  <c r="M34" i="12"/>
  <c r="S34" i="12"/>
  <c r="S32" i="12" s="1"/>
  <c r="Y34" i="12"/>
  <c r="Y32" i="12" s="1"/>
  <c r="G36" i="12"/>
  <c r="M36" i="12"/>
  <c r="S36" i="12"/>
  <c r="Y36" i="12"/>
  <c r="F39" i="12"/>
  <c r="F37" i="12" s="1"/>
  <c r="L39" i="12"/>
  <c r="L37" i="12" s="1"/>
  <c r="R39" i="12"/>
  <c r="R37" i="12" s="1"/>
  <c r="X39" i="12"/>
  <c r="X37" i="12" s="1"/>
  <c r="F41" i="12"/>
  <c r="L41" i="12"/>
  <c r="R41" i="12"/>
  <c r="X41" i="12"/>
  <c r="E44" i="12"/>
  <c r="E42" i="12" s="1"/>
  <c r="K44" i="12"/>
  <c r="K42" i="12" s="1"/>
  <c r="Q44" i="12"/>
  <c r="W44" i="12"/>
  <c r="E46" i="12"/>
  <c r="K46" i="12"/>
  <c r="Q46" i="12"/>
  <c r="W46" i="12"/>
  <c r="D49" i="12"/>
  <c r="J49" i="12"/>
  <c r="P49" i="12"/>
  <c r="P47" i="12" s="1"/>
  <c r="V49" i="12"/>
  <c r="V47" i="12" s="1"/>
  <c r="D51" i="12"/>
  <c r="J51" i="12"/>
  <c r="P51" i="12"/>
  <c r="V51" i="12"/>
  <c r="I54" i="12"/>
  <c r="I52" i="12" s="1"/>
  <c r="O54" i="12"/>
  <c r="O52" i="12" s="1"/>
  <c r="U54" i="12"/>
  <c r="U52" i="12" s="1"/>
  <c r="AA54" i="12"/>
  <c r="AA52" i="12" s="1"/>
  <c r="I56" i="12"/>
  <c r="O56" i="12"/>
  <c r="U56" i="12"/>
  <c r="AA56" i="12"/>
  <c r="H59" i="12"/>
  <c r="H57" i="12" s="1"/>
  <c r="N59" i="12"/>
  <c r="N57" i="12" s="1"/>
  <c r="T59" i="12"/>
  <c r="Z59" i="12"/>
  <c r="H61" i="12"/>
  <c r="N61" i="12"/>
  <c r="T61" i="12"/>
  <c r="Z61" i="12"/>
  <c r="G64" i="12"/>
  <c r="M64" i="12"/>
  <c r="S64" i="12"/>
  <c r="S62" i="12" s="1"/>
  <c r="Y64" i="12"/>
  <c r="Y62" i="12" s="1"/>
  <c r="G66" i="12"/>
  <c r="M66" i="12"/>
  <c r="S66" i="12"/>
  <c r="Y66" i="12"/>
  <c r="F69" i="12"/>
  <c r="F67" i="12" s="1"/>
  <c r="L69" i="12"/>
  <c r="L67" i="12" s="1"/>
  <c r="R69" i="12"/>
  <c r="R67" i="12" s="1"/>
  <c r="X69" i="12"/>
  <c r="X67" i="12" s="1"/>
  <c r="F71" i="12"/>
  <c r="L71" i="12"/>
  <c r="R71" i="12"/>
  <c r="X71" i="12"/>
  <c r="E74" i="12"/>
  <c r="E72" i="12" s="1"/>
  <c r="K74" i="12"/>
  <c r="K72" i="12" s="1"/>
  <c r="Q74" i="12"/>
  <c r="W74" i="12"/>
  <c r="E76" i="12"/>
  <c r="K76" i="12"/>
  <c r="Q76" i="12"/>
  <c r="W76" i="12"/>
  <c r="D79" i="12"/>
  <c r="J79" i="12"/>
  <c r="P79" i="12"/>
  <c r="P77" i="12" s="1"/>
  <c r="V79" i="12"/>
  <c r="V77" i="12" s="1"/>
  <c r="D81" i="12"/>
  <c r="J81" i="12"/>
  <c r="P81" i="12"/>
  <c r="V81" i="12"/>
  <c r="I84" i="12"/>
  <c r="I82" i="12" s="1"/>
  <c r="O84" i="12"/>
  <c r="O82" i="12" s="1"/>
  <c r="U84" i="12"/>
  <c r="U82" i="12" s="1"/>
  <c r="AA84" i="12"/>
  <c r="AA82" i="12" s="1"/>
  <c r="I86" i="12"/>
  <c r="O86" i="12"/>
  <c r="U86" i="12"/>
  <c r="AA86" i="12"/>
  <c r="H89" i="12"/>
  <c r="H87" i="12" s="1"/>
  <c r="N89" i="12"/>
  <c r="N87" i="12" s="1"/>
  <c r="T89" i="12"/>
  <c r="Z89" i="12"/>
  <c r="H91" i="12"/>
  <c r="N91" i="12"/>
  <c r="T91" i="12"/>
  <c r="Z91" i="12"/>
  <c r="G94" i="12"/>
  <c r="M94" i="12"/>
  <c r="S94" i="12"/>
  <c r="S92" i="12" s="1"/>
  <c r="Y94" i="12"/>
  <c r="Y92" i="12" s="1"/>
  <c r="G96" i="12"/>
  <c r="M96" i="12"/>
  <c r="S96" i="12"/>
  <c r="Y96" i="12"/>
  <c r="F99" i="12"/>
  <c r="F97" i="12" s="1"/>
  <c r="L99" i="12"/>
  <c r="L97" i="12" s="1"/>
  <c r="R99" i="12"/>
  <c r="R97" i="12" s="1"/>
  <c r="X99" i="12"/>
  <c r="X97" i="12" s="1"/>
  <c r="F101" i="12"/>
  <c r="L101" i="12"/>
  <c r="R101" i="12"/>
  <c r="X101" i="12"/>
  <c r="E104" i="12"/>
  <c r="E102" i="12" s="1"/>
  <c r="K104" i="12"/>
  <c r="K102" i="12" s="1"/>
  <c r="Q104" i="12"/>
  <c r="W104" i="12"/>
  <c r="E106" i="12"/>
  <c r="K106" i="12"/>
  <c r="Q106" i="12"/>
  <c r="W106" i="12"/>
  <c r="D109" i="12"/>
  <c r="J109" i="12"/>
  <c r="P109" i="12"/>
  <c r="P107" i="12" s="1"/>
  <c r="V109" i="12"/>
  <c r="V107" i="12" s="1"/>
  <c r="D111" i="12"/>
  <c r="J111" i="12"/>
  <c r="P111" i="12"/>
  <c r="V111" i="12"/>
  <c r="I114" i="12"/>
  <c r="I112" i="12" s="1"/>
  <c r="O114" i="12"/>
  <c r="O112" i="12" s="1"/>
  <c r="U114" i="12"/>
  <c r="AA114" i="12"/>
  <c r="AA112" i="12" s="1"/>
  <c r="I116" i="12"/>
  <c r="O116" i="12"/>
  <c r="U116" i="12"/>
  <c r="AA116" i="12"/>
  <c r="K119" i="12"/>
  <c r="R119" i="12"/>
  <c r="Y119" i="12"/>
  <c r="H121" i="12"/>
  <c r="O121" i="12"/>
  <c r="W121" i="12"/>
  <c r="H124" i="12"/>
  <c r="P124" i="12"/>
  <c r="P122" i="12" s="1"/>
  <c r="W124" i="12"/>
  <c r="F126" i="12"/>
  <c r="M126" i="12"/>
  <c r="T126" i="12"/>
  <c r="G129" i="12"/>
  <c r="O129" i="12"/>
  <c r="O127" i="12" s="1"/>
  <c r="V129" i="12"/>
  <c r="E131" i="12"/>
  <c r="L131" i="12"/>
  <c r="S131" i="12"/>
  <c r="AA131" i="12"/>
  <c r="F134" i="12"/>
  <c r="N134" i="12"/>
  <c r="U134" i="12"/>
  <c r="D136" i="12"/>
  <c r="K136" i="12"/>
  <c r="R136" i="12"/>
  <c r="Z136" i="12"/>
  <c r="E139" i="12"/>
  <c r="M139" i="12"/>
  <c r="T139" i="12"/>
  <c r="AA139" i="12"/>
  <c r="J141" i="12"/>
  <c r="Q141" i="12"/>
  <c r="Y141" i="12"/>
  <c r="D144" i="12"/>
  <c r="L144" i="12"/>
  <c r="S144" i="12"/>
  <c r="S142" i="12" s="1"/>
  <c r="Z144" i="12"/>
  <c r="I146" i="12"/>
  <c r="P146" i="12"/>
  <c r="X146" i="12"/>
  <c r="F149" i="12"/>
  <c r="R149" i="12"/>
  <c r="F151" i="12"/>
  <c r="R151" i="12"/>
  <c r="N154" i="12"/>
  <c r="Z154" i="12"/>
  <c r="N156" i="12"/>
  <c r="Z156" i="12"/>
  <c r="E159" i="12"/>
  <c r="W159" i="12"/>
  <c r="W157" i="12" s="1"/>
  <c r="Q161" i="12"/>
  <c r="X318" i="12"/>
  <c r="R318" i="12"/>
  <c r="L318" i="12"/>
  <c r="F318" i="12"/>
  <c r="Y313" i="12"/>
  <c r="Y311" i="12" s="1"/>
  <c r="S313" i="12"/>
  <c r="M313" i="12"/>
  <c r="G313" i="12"/>
  <c r="Z308" i="12"/>
  <c r="T308" i="12"/>
  <c r="N308" i="12"/>
  <c r="N306" i="12" s="1"/>
  <c r="H308" i="12"/>
  <c r="AA303" i="12"/>
  <c r="U303" i="12"/>
  <c r="O303" i="12"/>
  <c r="I303" i="12"/>
  <c r="V298" i="12"/>
  <c r="V296" i="12" s="1"/>
  <c r="P298" i="12"/>
  <c r="J298" i="12"/>
  <c r="D298" i="12"/>
  <c r="W293" i="12"/>
  <c r="Q293" i="12"/>
  <c r="K293" i="12"/>
  <c r="K291" i="12" s="1"/>
  <c r="E293" i="12"/>
  <c r="X288" i="12"/>
  <c r="R288" i="12"/>
  <c r="L288" i="12"/>
  <c r="F288" i="12"/>
  <c r="Y283" i="12"/>
  <c r="Y281" i="12" s="1"/>
  <c r="S283" i="12"/>
  <c r="M283" i="12"/>
  <c r="G283" i="12"/>
  <c r="Z278" i="12"/>
  <c r="T278" i="12"/>
  <c r="N278" i="12"/>
  <c r="N276" i="12" s="1"/>
  <c r="H278" i="12"/>
  <c r="AA273" i="12"/>
  <c r="U273" i="12"/>
  <c r="O273" i="12"/>
  <c r="I273" i="12"/>
  <c r="V268" i="12"/>
  <c r="V266" i="12" s="1"/>
  <c r="P268" i="12"/>
  <c r="J268" i="12"/>
  <c r="D268" i="12"/>
  <c r="W263" i="12"/>
  <c r="Q263" i="12"/>
  <c r="K263" i="12"/>
  <c r="K261" i="12" s="1"/>
  <c r="E263" i="12"/>
  <c r="X258" i="12"/>
  <c r="R258" i="12"/>
  <c r="L258" i="12"/>
  <c r="F258" i="12"/>
  <c r="Y253" i="12"/>
  <c r="Y251" i="12" s="1"/>
  <c r="S253" i="12"/>
  <c r="M253" i="12"/>
  <c r="G253" i="12"/>
  <c r="Z248" i="12"/>
  <c r="T248" i="12"/>
  <c r="N248" i="12"/>
  <c r="N246" i="12" s="1"/>
  <c r="H248" i="12"/>
  <c r="AA243" i="12"/>
  <c r="U243" i="12"/>
  <c r="O243" i="12"/>
  <c r="I243" i="12"/>
  <c r="V238" i="12"/>
  <c r="V236" i="12" s="1"/>
  <c r="P238" i="12"/>
  <c r="J238" i="12"/>
  <c r="D238" i="12"/>
  <c r="W233" i="12"/>
  <c r="Q233" i="12"/>
  <c r="K233" i="12"/>
  <c r="K231" i="12" s="1"/>
  <c r="E233" i="12"/>
  <c r="X228" i="12"/>
  <c r="R228" i="12"/>
  <c r="L228" i="12"/>
  <c r="F228" i="12"/>
  <c r="Y223" i="12"/>
  <c r="Y221" i="12" s="1"/>
  <c r="S223" i="12"/>
  <c r="M223" i="12"/>
  <c r="G223" i="12"/>
  <c r="Z218" i="12"/>
  <c r="T218" i="12"/>
  <c r="N218" i="12"/>
  <c r="N216" i="12" s="1"/>
  <c r="H218" i="12"/>
  <c r="AA213" i="12"/>
  <c r="U213" i="12"/>
  <c r="O213" i="12"/>
  <c r="I213" i="12"/>
  <c r="V208" i="12"/>
  <c r="V206" i="12" s="1"/>
  <c r="P208" i="12"/>
  <c r="J208" i="12"/>
  <c r="D208" i="12"/>
  <c r="W203" i="12"/>
  <c r="Q203" i="12"/>
  <c r="K203" i="12"/>
  <c r="K201" i="12" s="1"/>
  <c r="E203" i="12"/>
  <c r="X198" i="12"/>
  <c r="R198" i="12"/>
  <c r="L198" i="12"/>
  <c r="F198" i="12"/>
  <c r="Y193" i="12"/>
  <c r="Y191" i="12" s="1"/>
  <c r="S193" i="12"/>
  <c r="M193" i="12"/>
  <c r="G193" i="12"/>
  <c r="Z188" i="12"/>
  <c r="T188" i="12"/>
  <c r="N188" i="12"/>
  <c r="N186" i="12" s="1"/>
  <c r="H188" i="12"/>
  <c r="AA183" i="12"/>
  <c r="U183" i="12"/>
  <c r="O183" i="12"/>
  <c r="I183" i="12"/>
  <c r="V178" i="12"/>
  <c r="V176" i="12" s="1"/>
  <c r="P178" i="12"/>
  <c r="J178" i="12"/>
  <c r="D178" i="12"/>
  <c r="W173" i="12"/>
  <c r="Q173" i="12"/>
  <c r="K173" i="12"/>
  <c r="K171" i="12" s="1"/>
  <c r="E173" i="12"/>
  <c r="X168" i="12"/>
  <c r="R168" i="12"/>
  <c r="L168" i="12"/>
  <c r="F168" i="12"/>
  <c r="W318" i="12"/>
  <c r="W316" i="12" s="1"/>
  <c r="Q318" i="12"/>
  <c r="K318" i="12"/>
  <c r="E318" i="12"/>
  <c r="X313" i="12"/>
  <c r="R313" i="12"/>
  <c r="L313" i="12"/>
  <c r="L311" i="12" s="1"/>
  <c r="F313" i="12"/>
  <c r="Y308" i="12"/>
  <c r="S308" i="12"/>
  <c r="M308" i="12"/>
  <c r="G308" i="12"/>
  <c r="Z303" i="12"/>
  <c r="Z301" i="12" s="1"/>
  <c r="T303" i="12"/>
  <c r="N303" i="12"/>
  <c r="H303" i="12"/>
  <c r="AA298" i="12"/>
  <c r="U298" i="12"/>
  <c r="O298" i="12"/>
  <c r="O296" i="12" s="1"/>
  <c r="I298" i="12"/>
  <c r="V293" i="12"/>
  <c r="P293" i="12"/>
  <c r="J293" i="12"/>
  <c r="D293" i="12"/>
  <c r="W288" i="12"/>
  <c r="W286" i="12" s="1"/>
  <c r="Q288" i="12"/>
  <c r="K288" i="12"/>
  <c r="E288" i="12"/>
  <c r="X283" i="12"/>
  <c r="R283" i="12"/>
  <c r="L283" i="12"/>
  <c r="L281" i="12" s="1"/>
  <c r="F283" i="12"/>
  <c r="Y278" i="12"/>
  <c r="S278" i="12"/>
  <c r="M278" i="12"/>
  <c r="G278" i="12"/>
  <c r="Z273" i="12"/>
  <c r="Z271" i="12" s="1"/>
  <c r="T273" i="12"/>
  <c r="N273" i="12"/>
  <c r="H273" i="12"/>
  <c r="AA268" i="12"/>
  <c r="U268" i="12"/>
  <c r="O268" i="12"/>
  <c r="O266" i="12" s="1"/>
  <c r="I268" i="12"/>
  <c r="V263" i="12"/>
  <c r="P263" i="12"/>
  <c r="J263" i="12"/>
  <c r="D263" i="12"/>
  <c r="W258" i="12"/>
  <c r="W256" i="12" s="1"/>
  <c r="Q258" i="12"/>
  <c r="K258" i="12"/>
  <c r="E258" i="12"/>
  <c r="X253" i="12"/>
  <c r="R253" i="12"/>
  <c r="L253" i="12"/>
  <c r="L251" i="12" s="1"/>
  <c r="F253" i="12"/>
  <c r="Y248" i="12"/>
  <c r="S248" i="12"/>
  <c r="M248" i="12"/>
  <c r="G248" i="12"/>
  <c r="Z243" i="12"/>
  <c r="Z241" i="12" s="1"/>
  <c r="T243" i="12"/>
  <c r="N243" i="12"/>
  <c r="H243" i="12"/>
  <c r="AA238" i="12"/>
  <c r="U238" i="12"/>
  <c r="O238" i="12"/>
  <c r="O236" i="12" s="1"/>
  <c r="I238" i="12"/>
  <c r="V233" i="12"/>
  <c r="P233" i="12"/>
  <c r="J233" i="12"/>
  <c r="D233" i="12"/>
  <c r="W228" i="12"/>
  <c r="W226" i="12" s="1"/>
  <c r="Q228" i="12"/>
  <c r="K228" i="12"/>
  <c r="E228" i="12"/>
  <c r="X223" i="12"/>
  <c r="R223" i="12"/>
  <c r="L223" i="12"/>
  <c r="L221" i="12" s="1"/>
  <c r="F223" i="12"/>
  <c r="Y218" i="12"/>
  <c r="S218" i="12"/>
  <c r="M218" i="12"/>
  <c r="G218" i="12"/>
  <c r="Z213" i="12"/>
  <c r="Z211" i="12" s="1"/>
  <c r="T213" i="12"/>
  <c r="N213" i="12"/>
  <c r="H213" i="12"/>
  <c r="AA208" i="12"/>
  <c r="U208" i="12"/>
  <c r="O208" i="12"/>
  <c r="O206" i="12" s="1"/>
  <c r="I208" i="12"/>
  <c r="V203" i="12"/>
  <c r="P203" i="12"/>
  <c r="J203" i="12"/>
  <c r="D203" i="12"/>
  <c r="W198" i="12"/>
  <c r="W196" i="12" s="1"/>
  <c r="Q198" i="12"/>
  <c r="K198" i="12"/>
  <c r="E198" i="12"/>
  <c r="X193" i="12"/>
  <c r="R193" i="12"/>
  <c r="L193" i="12"/>
  <c r="L191" i="12" s="1"/>
  <c r="F193" i="12"/>
  <c r="Y188" i="12"/>
  <c r="S188" i="12"/>
  <c r="M188" i="12"/>
  <c r="G188" i="12"/>
  <c r="Z183" i="12"/>
  <c r="Z181" i="12" s="1"/>
  <c r="T183" i="12"/>
  <c r="N183" i="12"/>
  <c r="H183" i="12"/>
  <c r="AA178" i="12"/>
  <c r="U178" i="12"/>
  <c r="O178" i="12"/>
  <c r="O176" i="12" s="1"/>
  <c r="I178" i="12"/>
  <c r="V173" i="12"/>
  <c r="P173" i="12"/>
  <c r="J173" i="12"/>
  <c r="D173" i="12"/>
  <c r="W168" i="12"/>
  <c r="W166" i="12" s="1"/>
  <c r="Q168" i="12"/>
  <c r="K168" i="12"/>
  <c r="E168" i="12"/>
  <c r="V318" i="12"/>
  <c r="P318" i="12"/>
  <c r="J318" i="12"/>
  <c r="D318" i="12"/>
  <c r="W313" i="12"/>
  <c r="Q313" i="12"/>
  <c r="K313" i="12"/>
  <c r="E313" i="12"/>
  <c r="X308" i="12"/>
  <c r="R308" i="12"/>
  <c r="L308" i="12"/>
  <c r="F308" i="12"/>
  <c r="Y303" i="12"/>
  <c r="S303" i="12"/>
  <c r="M303" i="12"/>
  <c r="G303" i="12"/>
  <c r="Z298" i="12"/>
  <c r="T298" i="12"/>
  <c r="N298" i="12"/>
  <c r="H298" i="12"/>
  <c r="AA293" i="12"/>
  <c r="U293" i="12"/>
  <c r="O293" i="12"/>
  <c r="I293" i="12"/>
  <c r="V288" i="12"/>
  <c r="P288" i="12"/>
  <c r="J288" i="12"/>
  <c r="D288" i="12"/>
  <c r="W283" i="12"/>
  <c r="Q283" i="12"/>
  <c r="K283" i="12"/>
  <c r="E283" i="12"/>
  <c r="X278" i="12"/>
  <c r="R278" i="12"/>
  <c r="L278" i="12"/>
  <c r="F278" i="12"/>
  <c r="Y273" i="12"/>
  <c r="S273" i="12"/>
  <c r="M273" i="12"/>
  <c r="G273" i="12"/>
  <c r="Z268" i="12"/>
  <c r="T268" i="12"/>
  <c r="N268" i="12"/>
  <c r="H268" i="12"/>
  <c r="AA263" i="12"/>
  <c r="U263" i="12"/>
  <c r="O263" i="12"/>
  <c r="I263" i="12"/>
  <c r="V258" i="12"/>
  <c r="P258" i="12"/>
  <c r="J258" i="12"/>
  <c r="D258" i="12"/>
  <c r="W253" i="12"/>
  <c r="Q253" i="12"/>
  <c r="K253" i="12"/>
  <c r="E253" i="12"/>
  <c r="X248" i="12"/>
  <c r="R248" i="12"/>
  <c r="L248" i="12"/>
  <c r="F248" i="12"/>
  <c r="Y243" i="12"/>
  <c r="S243" i="12"/>
  <c r="M243" i="12"/>
  <c r="G243" i="12"/>
  <c r="Z238" i="12"/>
  <c r="T238" i="12"/>
  <c r="N238" i="12"/>
  <c r="H238" i="12"/>
  <c r="AA233" i="12"/>
  <c r="U233" i="12"/>
  <c r="O233" i="12"/>
  <c r="I233" i="12"/>
  <c r="V228" i="12"/>
  <c r="P228" i="12"/>
  <c r="J228" i="12"/>
  <c r="D228" i="12"/>
  <c r="W223" i="12"/>
  <c r="Q223" i="12"/>
  <c r="K223" i="12"/>
  <c r="E223" i="12"/>
  <c r="X218" i="12"/>
  <c r="R218" i="12"/>
  <c r="L218" i="12"/>
  <c r="F218" i="12"/>
  <c r="Y213" i="12"/>
  <c r="S213" i="12"/>
  <c r="M213" i="12"/>
  <c r="G213" i="12"/>
  <c r="Z208" i="12"/>
  <c r="T208" i="12"/>
  <c r="N208" i="12"/>
  <c r="H208" i="12"/>
  <c r="AA203" i="12"/>
  <c r="U203" i="12"/>
  <c r="O203" i="12"/>
  <c r="I203" i="12"/>
  <c r="V198" i="12"/>
  <c r="P198" i="12"/>
  <c r="J198" i="12"/>
  <c r="D198" i="12"/>
  <c r="W193" i="12"/>
  <c r="Q193" i="12"/>
  <c r="K193" i="12"/>
  <c r="E193" i="12"/>
  <c r="X188" i="12"/>
  <c r="R188" i="12"/>
  <c r="L188" i="12"/>
  <c r="F188" i="12"/>
  <c r="Y183" i="12"/>
  <c r="S183" i="12"/>
  <c r="M183" i="12"/>
  <c r="G183" i="12"/>
  <c r="AA318" i="12"/>
  <c r="U318" i="12"/>
  <c r="O318" i="12"/>
  <c r="I318" i="12"/>
  <c r="V313" i="12"/>
  <c r="P313" i="12"/>
  <c r="J313" i="12"/>
  <c r="D313" i="12"/>
  <c r="W308" i="12"/>
  <c r="Q308" i="12"/>
  <c r="K308" i="12"/>
  <c r="E308" i="12"/>
  <c r="X303" i="12"/>
  <c r="R303" i="12"/>
  <c r="L303" i="12"/>
  <c r="F303" i="12"/>
  <c r="Y298" i="12"/>
  <c r="S298" i="12"/>
  <c r="M298" i="12"/>
  <c r="G298" i="12"/>
  <c r="Z293" i="12"/>
  <c r="T293" i="12"/>
  <c r="N293" i="12"/>
  <c r="H293" i="12"/>
  <c r="AA288" i="12"/>
  <c r="U288" i="12"/>
  <c r="O288" i="12"/>
  <c r="I288" i="12"/>
  <c r="V283" i="12"/>
  <c r="P283" i="12"/>
  <c r="J283" i="12"/>
  <c r="D283" i="12"/>
  <c r="W278" i="12"/>
  <c r="Q278" i="12"/>
  <c r="K278" i="12"/>
  <c r="E278" i="12"/>
  <c r="X273" i="12"/>
  <c r="R273" i="12"/>
  <c r="L273" i="12"/>
  <c r="F273" i="12"/>
  <c r="Y268" i="12"/>
  <c r="S268" i="12"/>
  <c r="M268" i="12"/>
  <c r="G268" i="12"/>
  <c r="Z263" i="12"/>
  <c r="T263" i="12"/>
  <c r="N263" i="12"/>
  <c r="H263" i="12"/>
  <c r="AA258" i="12"/>
  <c r="U258" i="12"/>
  <c r="O258" i="12"/>
  <c r="I258" i="12"/>
  <c r="V253" i="12"/>
  <c r="P253" i="12"/>
  <c r="J253" i="12"/>
  <c r="D253" i="12"/>
  <c r="W248" i="12"/>
  <c r="Q248" i="12"/>
  <c r="K248" i="12"/>
  <c r="E248" i="12"/>
  <c r="X243" i="12"/>
  <c r="R243" i="12"/>
  <c r="L243" i="12"/>
  <c r="F243" i="12"/>
  <c r="Y238" i="12"/>
  <c r="S238" i="12"/>
  <c r="M238" i="12"/>
  <c r="G238" i="12"/>
  <c r="Z233" i="12"/>
  <c r="T233" i="12"/>
  <c r="N233" i="12"/>
  <c r="H233" i="12"/>
  <c r="AA228" i="12"/>
  <c r="U228" i="12"/>
  <c r="O228" i="12"/>
  <c r="I228" i="12"/>
  <c r="V223" i="12"/>
  <c r="P223" i="12"/>
  <c r="J223" i="12"/>
  <c r="D223" i="12"/>
  <c r="W218" i="12"/>
  <c r="Q218" i="12"/>
  <c r="K218" i="12"/>
  <c r="E218" i="12"/>
  <c r="X213" i="12"/>
  <c r="R213" i="12"/>
  <c r="L213" i="12"/>
  <c r="F213" i="12"/>
  <c r="Y208" i="12"/>
  <c r="S208" i="12"/>
  <c r="M208" i="12"/>
  <c r="G208" i="12"/>
  <c r="Z203" i="12"/>
  <c r="T203" i="12"/>
  <c r="N203" i="12"/>
  <c r="H203" i="12"/>
  <c r="AA198" i="12"/>
  <c r="U198" i="12"/>
  <c r="O198" i="12"/>
  <c r="I198" i="12"/>
  <c r="V193" i="12"/>
  <c r="P193" i="12"/>
  <c r="J193" i="12"/>
  <c r="D193" i="12"/>
  <c r="W188" i="12"/>
  <c r="Q188" i="12"/>
  <c r="K188" i="12"/>
  <c r="E188" i="12"/>
  <c r="X183" i="12"/>
  <c r="Z318" i="12"/>
  <c r="T318" i="12"/>
  <c r="N318" i="12"/>
  <c r="H318" i="12"/>
  <c r="AA313" i="12"/>
  <c r="U313" i="12"/>
  <c r="O313" i="12"/>
  <c r="I313" i="12"/>
  <c r="V308" i="12"/>
  <c r="P308" i="12"/>
  <c r="J308" i="12"/>
  <c r="D308" i="12"/>
  <c r="W303" i="12"/>
  <c r="Q303" i="12"/>
  <c r="K303" i="12"/>
  <c r="E303" i="12"/>
  <c r="X298" i="12"/>
  <c r="R298" i="12"/>
  <c r="L298" i="12"/>
  <c r="F298" i="12"/>
  <c r="Y293" i="12"/>
  <c r="S293" i="12"/>
  <c r="M293" i="12"/>
  <c r="G293" i="12"/>
  <c r="Z288" i="12"/>
  <c r="T288" i="12"/>
  <c r="N288" i="12"/>
  <c r="H288" i="12"/>
  <c r="AA283" i="12"/>
  <c r="U283" i="12"/>
  <c r="O283" i="12"/>
  <c r="I283" i="12"/>
  <c r="V278" i="12"/>
  <c r="P278" i="12"/>
  <c r="J278" i="12"/>
  <c r="D278" i="12"/>
  <c r="W273" i="12"/>
  <c r="Q273" i="12"/>
  <c r="K273" i="12"/>
  <c r="E273" i="12"/>
  <c r="X268" i="12"/>
  <c r="R268" i="12"/>
  <c r="L268" i="12"/>
  <c r="F268" i="12"/>
  <c r="Y263" i="12"/>
  <c r="S263" i="12"/>
  <c r="M263" i="12"/>
  <c r="G263" i="12"/>
  <c r="Z258" i="12"/>
  <c r="T258" i="12"/>
  <c r="N258" i="12"/>
  <c r="H258" i="12"/>
  <c r="AA253" i="12"/>
  <c r="U253" i="12"/>
  <c r="O253" i="12"/>
  <c r="I253" i="12"/>
  <c r="V248" i="12"/>
  <c r="P248" i="12"/>
  <c r="J248" i="12"/>
  <c r="D248" i="12"/>
  <c r="W243" i="12"/>
  <c r="Q243" i="12"/>
  <c r="K243" i="12"/>
  <c r="E243" i="12"/>
  <c r="X238" i="12"/>
  <c r="R238" i="12"/>
  <c r="L238" i="12"/>
  <c r="F238" i="12"/>
  <c r="Y233" i="12"/>
  <c r="S233" i="12"/>
  <c r="M233" i="12"/>
  <c r="G233" i="12"/>
  <c r="Z228" i="12"/>
  <c r="T228" i="12"/>
  <c r="N228" i="12"/>
  <c r="H228" i="12"/>
  <c r="AA223" i="12"/>
  <c r="U223" i="12"/>
  <c r="O223" i="12"/>
  <c r="I223" i="12"/>
  <c r="V218" i="12"/>
  <c r="P218" i="12"/>
  <c r="J218" i="12"/>
  <c r="D218" i="12"/>
  <c r="W213" i="12"/>
  <c r="Q213" i="12"/>
  <c r="K213" i="12"/>
  <c r="E213" i="12"/>
  <c r="X208" i="12"/>
  <c r="R208" i="12"/>
  <c r="L208" i="12"/>
  <c r="F208" i="12"/>
  <c r="Y203" i="12"/>
  <c r="S203" i="12"/>
  <c r="M203" i="12"/>
  <c r="G203" i="12"/>
  <c r="Z198" i="12"/>
  <c r="T198" i="12"/>
  <c r="N198" i="12"/>
  <c r="H198" i="12"/>
  <c r="AA193" i="12"/>
  <c r="U193" i="12"/>
  <c r="O193" i="12"/>
  <c r="I193" i="12"/>
  <c r="V188" i="12"/>
  <c r="P188" i="12"/>
  <c r="J188" i="12"/>
  <c r="D188" i="12"/>
  <c r="W183" i="12"/>
  <c r="Q183" i="12"/>
  <c r="K183" i="12"/>
  <c r="E183" i="12"/>
  <c r="X178" i="12"/>
  <c r="R178" i="12"/>
  <c r="L178" i="12"/>
  <c r="F178" i="12"/>
  <c r="Y173" i="12"/>
  <c r="S173" i="12"/>
  <c r="M173" i="12"/>
  <c r="G173" i="12"/>
  <c r="Z168" i="12"/>
  <c r="T168" i="12"/>
  <c r="N168" i="12"/>
  <c r="H168" i="12"/>
  <c r="Y318" i="12"/>
  <c r="S318" i="12"/>
  <c r="M318" i="12"/>
  <c r="G318" i="12"/>
  <c r="Z313" i="12"/>
  <c r="T313" i="12"/>
  <c r="T311" i="12" s="1"/>
  <c r="N313" i="12"/>
  <c r="H313" i="12"/>
  <c r="AA308" i="12"/>
  <c r="U308" i="12"/>
  <c r="O308" i="12"/>
  <c r="I308" i="12"/>
  <c r="I306" i="12" s="1"/>
  <c r="V303" i="12"/>
  <c r="P303" i="12"/>
  <c r="J303" i="12"/>
  <c r="D303" i="12"/>
  <c r="W298" i="12"/>
  <c r="Q298" i="12"/>
  <c r="Q296" i="12" s="1"/>
  <c r="K298" i="12"/>
  <c r="E298" i="12"/>
  <c r="X293" i="12"/>
  <c r="R293" i="12"/>
  <c r="L293" i="12"/>
  <c r="F293" i="12"/>
  <c r="F291" i="12" s="1"/>
  <c r="Y288" i="12"/>
  <c r="S288" i="12"/>
  <c r="M288" i="12"/>
  <c r="G288" i="12"/>
  <c r="Z283" i="12"/>
  <c r="T283" i="12"/>
  <c r="T281" i="12" s="1"/>
  <c r="N283" i="12"/>
  <c r="H283" i="12"/>
  <c r="AA278" i="12"/>
  <c r="U278" i="12"/>
  <c r="O278" i="12"/>
  <c r="I278" i="12"/>
  <c r="I276" i="12" s="1"/>
  <c r="V273" i="12"/>
  <c r="P273" i="12"/>
  <c r="J273" i="12"/>
  <c r="D273" i="12"/>
  <c r="W268" i="12"/>
  <c r="Q268" i="12"/>
  <c r="Q266" i="12" s="1"/>
  <c r="K268" i="12"/>
  <c r="E268" i="12"/>
  <c r="X263" i="12"/>
  <c r="R263" i="12"/>
  <c r="L263" i="12"/>
  <c r="F263" i="12"/>
  <c r="F261" i="12" s="1"/>
  <c r="Y258" i="12"/>
  <c r="S258" i="12"/>
  <c r="M258" i="12"/>
  <c r="G258" i="12"/>
  <c r="Z253" i="12"/>
  <c r="T253" i="12"/>
  <c r="T251" i="12" s="1"/>
  <c r="N253" i="12"/>
  <c r="H253" i="12"/>
  <c r="AA248" i="12"/>
  <c r="U248" i="12"/>
  <c r="O248" i="12"/>
  <c r="I248" i="12"/>
  <c r="I246" i="12" s="1"/>
  <c r="V243" i="12"/>
  <c r="P243" i="12"/>
  <c r="J243" i="12"/>
  <c r="D243" i="12"/>
  <c r="W238" i="12"/>
  <c r="Q238" i="12"/>
  <c r="Q236" i="12" s="1"/>
  <c r="K238" i="12"/>
  <c r="E238" i="12"/>
  <c r="X233" i="12"/>
  <c r="R233" i="12"/>
  <c r="L233" i="12"/>
  <c r="F233" i="12"/>
  <c r="F231" i="12" s="1"/>
  <c r="Y228" i="12"/>
  <c r="S228" i="12"/>
  <c r="M228" i="12"/>
  <c r="G228" i="12"/>
  <c r="Z223" i="12"/>
  <c r="T223" i="12"/>
  <c r="T221" i="12" s="1"/>
  <c r="N223" i="12"/>
  <c r="H223" i="12"/>
  <c r="AA218" i="12"/>
  <c r="U218" i="12"/>
  <c r="O218" i="12"/>
  <c r="I218" i="12"/>
  <c r="I216" i="12" s="1"/>
  <c r="V213" i="12"/>
  <c r="P213" i="12"/>
  <c r="J213" i="12"/>
  <c r="D213" i="12"/>
  <c r="W208" i="12"/>
  <c r="Q208" i="12"/>
  <c r="Q206" i="12" s="1"/>
  <c r="K208" i="12"/>
  <c r="E208" i="12"/>
  <c r="X203" i="12"/>
  <c r="R203" i="12"/>
  <c r="L203" i="12"/>
  <c r="F203" i="12"/>
  <c r="F201" i="12" s="1"/>
  <c r="Y198" i="12"/>
  <c r="S198" i="12"/>
  <c r="M198" i="12"/>
  <c r="G198" i="12"/>
  <c r="Z193" i="12"/>
  <c r="T193" i="12"/>
  <c r="T191" i="12" s="1"/>
  <c r="N193" i="12"/>
  <c r="H193" i="12"/>
  <c r="AA188" i="12"/>
  <c r="U188" i="12"/>
  <c r="O188" i="12"/>
  <c r="I188" i="12"/>
  <c r="I186" i="12" s="1"/>
  <c r="V183" i="12"/>
  <c r="P183" i="12"/>
  <c r="J183" i="12"/>
  <c r="D183" i="12"/>
  <c r="W178" i="12"/>
  <c r="Q178" i="12"/>
  <c r="Q176" i="12" s="1"/>
  <c r="K178" i="12"/>
  <c r="E178" i="12"/>
  <c r="X173" i="12"/>
  <c r="R173" i="12"/>
  <c r="L173" i="12"/>
  <c r="F173" i="12"/>
  <c r="F171" i="12" s="1"/>
  <c r="Y168" i="12"/>
  <c r="S168" i="12"/>
  <c r="M168" i="12"/>
  <c r="G168" i="12"/>
  <c r="V168" i="12"/>
  <c r="P170" i="12"/>
  <c r="U173" i="12"/>
  <c r="O175" i="12"/>
  <c r="S178" i="12"/>
  <c r="S176" i="12" s="1"/>
  <c r="M180" i="12"/>
  <c r="G486" i="11"/>
  <c r="G484" i="11" s="1"/>
  <c r="M486" i="11"/>
  <c r="M484" i="11" s="1"/>
  <c r="S486" i="11"/>
  <c r="S484" i="11" s="1"/>
  <c r="Y486" i="11"/>
  <c r="F491" i="11"/>
  <c r="L491" i="11"/>
  <c r="L489" i="11" s="1"/>
  <c r="R491" i="11"/>
  <c r="R489" i="11" s="1"/>
  <c r="X491" i="11"/>
  <c r="X489" i="11" s="1"/>
  <c r="E496" i="11"/>
  <c r="E494" i="11" s="1"/>
  <c r="K496" i="11"/>
  <c r="Q496" i="11"/>
  <c r="W496" i="11"/>
  <c r="W494" i="11" s="1"/>
  <c r="D501" i="11"/>
  <c r="D499" i="11" s="1"/>
  <c r="J501" i="11"/>
  <c r="J499" i="11" s="1"/>
  <c r="P501" i="11"/>
  <c r="P499" i="11" s="1"/>
  <c r="V501" i="11"/>
  <c r="I506" i="11"/>
  <c r="O506" i="11"/>
  <c r="O504" i="11" s="1"/>
  <c r="U506" i="11"/>
  <c r="U504" i="11" s="1"/>
  <c r="AA506" i="11"/>
  <c r="AA504" i="11" s="1"/>
  <c r="H511" i="11"/>
  <c r="H509" i="11" s="1"/>
  <c r="N511" i="11"/>
  <c r="T511" i="11"/>
  <c r="Z511" i="11"/>
  <c r="Z509" i="11" s="1"/>
  <c r="G516" i="11"/>
  <c r="G514" i="11" s="1"/>
  <c r="M516" i="11"/>
  <c r="M514" i="11" s="1"/>
  <c r="S516" i="11"/>
  <c r="S514" i="11" s="1"/>
  <c r="Y516" i="11"/>
  <c r="F521" i="11"/>
  <c r="L521" i="11"/>
  <c r="L519" i="11" s="1"/>
  <c r="R521" i="11"/>
  <c r="R519" i="11" s="1"/>
  <c r="X521" i="11"/>
  <c r="X519" i="11" s="1"/>
  <c r="E526" i="11"/>
  <c r="E524" i="11" s="1"/>
  <c r="K526" i="11"/>
  <c r="Q526" i="11"/>
  <c r="W526" i="11"/>
  <c r="W524" i="11" s="1"/>
  <c r="D531" i="11"/>
  <c r="D529" i="11" s="1"/>
  <c r="J531" i="11"/>
  <c r="J529" i="11" s="1"/>
  <c r="P531" i="11"/>
  <c r="P529" i="11" s="1"/>
  <c r="V531" i="11"/>
  <c r="I536" i="11"/>
  <c r="O536" i="11"/>
  <c r="O534" i="11" s="1"/>
  <c r="U536" i="11"/>
  <c r="U534" i="11" s="1"/>
  <c r="AA536" i="11"/>
  <c r="AA534" i="11" s="1"/>
  <c r="H541" i="11"/>
  <c r="H539" i="11" s="1"/>
  <c r="N541" i="11"/>
  <c r="T541" i="11"/>
  <c r="Z541" i="11"/>
  <c r="Z539" i="11" s="1"/>
  <c r="G546" i="11"/>
  <c r="G544" i="11" s="1"/>
  <c r="M546" i="11"/>
  <c r="M544" i="11" s="1"/>
  <c r="S546" i="11"/>
  <c r="S544" i="11" s="1"/>
  <c r="Y546" i="11"/>
  <c r="F551" i="11"/>
  <c r="L551" i="11"/>
  <c r="L549" i="11" s="1"/>
  <c r="R551" i="11"/>
  <c r="R549" i="11" s="1"/>
  <c r="X551" i="11"/>
  <c r="X549" i="11" s="1"/>
  <c r="E556" i="11"/>
  <c r="E554" i="11" s="1"/>
  <c r="K556" i="11"/>
  <c r="Q556" i="11"/>
  <c r="W556" i="11"/>
  <c r="W554" i="11" s="1"/>
  <c r="D561" i="11"/>
  <c r="D559" i="11" s="1"/>
  <c r="J561" i="11"/>
  <c r="J559" i="11" s="1"/>
  <c r="P561" i="11"/>
  <c r="P559" i="11" s="1"/>
  <c r="V561" i="11"/>
  <c r="I566" i="11"/>
  <c r="O566" i="11"/>
  <c r="O564" i="11" s="1"/>
  <c r="U566" i="11"/>
  <c r="U564" i="11" s="1"/>
  <c r="AA566" i="11"/>
  <c r="AA564" i="11" s="1"/>
  <c r="H571" i="11"/>
  <c r="H569" i="11" s="1"/>
  <c r="N571" i="11"/>
  <c r="T571" i="11"/>
  <c r="Z571" i="11"/>
  <c r="Z569" i="11" s="1"/>
  <c r="G576" i="11"/>
  <c r="G574" i="11" s="1"/>
  <c r="M576" i="11"/>
  <c r="M574" i="11" s="1"/>
  <c r="S576" i="11"/>
  <c r="S574" i="11" s="1"/>
  <c r="Y576" i="11"/>
  <c r="F581" i="11"/>
  <c r="L581" i="11"/>
  <c r="L579" i="11" s="1"/>
  <c r="R581" i="11"/>
  <c r="R579" i="11" s="1"/>
  <c r="X581" i="11"/>
  <c r="X579" i="11" s="1"/>
  <c r="E586" i="11"/>
  <c r="E584" i="11" s="1"/>
  <c r="K586" i="11"/>
  <c r="Q586" i="11"/>
  <c r="W586" i="11"/>
  <c r="W584" i="11" s="1"/>
  <c r="D591" i="11"/>
  <c r="D589" i="11" s="1"/>
  <c r="J591" i="11"/>
  <c r="J589" i="11" s="1"/>
  <c r="P591" i="11"/>
  <c r="P589" i="11" s="1"/>
  <c r="V591" i="11"/>
  <c r="B594" i="11"/>
  <c r="I596" i="11"/>
  <c r="I594" i="11" s="1"/>
  <c r="O596" i="11"/>
  <c r="O594" i="11" s="1"/>
  <c r="U596" i="11"/>
  <c r="U594" i="11" s="1"/>
  <c r="AA596" i="11"/>
  <c r="AA594" i="11" s="1"/>
  <c r="H601" i="11"/>
  <c r="H599" i="11" s="1"/>
  <c r="N601" i="11"/>
  <c r="T601" i="11"/>
  <c r="T599" i="11" s="1"/>
  <c r="Z601" i="11"/>
  <c r="Z599" i="11" s="1"/>
  <c r="G606" i="11"/>
  <c r="G604" i="11" s="1"/>
  <c r="M606" i="11"/>
  <c r="M604" i="11" s="1"/>
  <c r="S606" i="11"/>
  <c r="S604" i="11" s="1"/>
  <c r="Y606" i="11"/>
  <c r="F611" i="11"/>
  <c r="F609" i="11" s="1"/>
  <c r="L611" i="11"/>
  <c r="L609" i="11" s="1"/>
  <c r="R611" i="11"/>
  <c r="R609" i="11" s="1"/>
  <c r="X611" i="11"/>
  <c r="X609" i="11" s="1"/>
  <c r="E616" i="11"/>
  <c r="E614" i="11" s="1"/>
  <c r="K616" i="11"/>
  <c r="Q616" i="11"/>
  <c r="Q614" i="11" s="1"/>
  <c r="W616" i="11"/>
  <c r="W614" i="11" s="1"/>
  <c r="D621" i="11"/>
  <c r="D619" i="11" s="1"/>
  <c r="J621" i="11"/>
  <c r="J619" i="11" s="1"/>
  <c r="P621" i="11"/>
  <c r="P619" i="11" s="1"/>
  <c r="V621" i="11"/>
  <c r="B624" i="11"/>
  <c r="I626" i="11"/>
  <c r="I624" i="11" s="1"/>
  <c r="O626" i="11"/>
  <c r="O624" i="11" s="1"/>
  <c r="U626" i="11"/>
  <c r="U624" i="11" s="1"/>
  <c r="AA626" i="11"/>
  <c r="AA624" i="11" s="1"/>
  <c r="H631" i="11"/>
  <c r="H629" i="11" s="1"/>
  <c r="N631" i="11"/>
  <c r="T631" i="11"/>
  <c r="T629" i="11" s="1"/>
  <c r="Z631" i="11"/>
  <c r="Z629" i="11" s="1"/>
  <c r="G636" i="11"/>
  <c r="G634" i="11" s="1"/>
  <c r="M636" i="11"/>
  <c r="M634" i="11" s="1"/>
  <c r="S636" i="11"/>
  <c r="S634" i="11" s="1"/>
  <c r="Y636" i="11"/>
  <c r="G644" i="11"/>
  <c r="G9" i="12"/>
  <c r="M9" i="12"/>
  <c r="S9" i="12"/>
  <c r="Y9" i="12"/>
  <c r="Y7" i="12" s="1"/>
  <c r="G11" i="12"/>
  <c r="M11" i="12"/>
  <c r="S11" i="12"/>
  <c r="Y11" i="12"/>
  <c r="F14" i="12"/>
  <c r="L14" i="12"/>
  <c r="L12" i="12" s="1"/>
  <c r="R14" i="12"/>
  <c r="R12" i="12" s="1"/>
  <c r="X14" i="12"/>
  <c r="F16" i="12"/>
  <c r="L16" i="12"/>
  <c r="R16" i="12"/>
  <c r="X16" i="12"/>
  <c r="E19" i="12"/>
  <c r="E17" i="12" s="1"/>
  <c r="K19" i="12"/>
  <c r="Q19" i="12"/>
  <c r="W19" i="12"/>
  <c r="E21" i="12"/>
  <c r="K21" i="12"/>
  <c r="Q21" i="12"/>
  <c r="W21" i="12"/>
  <c r="D24" i="12"/>
  <c r="J24" i="12"/>
  <c r="P24" i="12"/>
  <c r="V24" i="12"/>
  <c r="V22" i="12" s="1"/>
  <c r="D26" i="12"/>
  <c r="J26" i="12"/>
  <c r="P26" i="12"/>
  <c r="V26" i="12"/>
  <c r="I29" i="12"/>
  <c r="O29" i="12"/>
  <c r="O27" i="12" s="1"/>
  <c r="U29" i="12"/>
  <c r="U27" i="12" s="1"/>
  <c r="AA29" i="12"/>
  <c r="I31" i="12"/>
  <c r="O31" i="12"/>
  <c r="U31" i="12"/>
  <c r="AA31" i="12"/>
  <c r="H34" i="12"/>
  <c r="H32" i="12" s="1"/>
  <c r="N34" i="12"/>
  <c r="T34" i="12"/>
  <c r="Z34" i="12"/>
  <c r="H36" i="12"/>
  <c r="N36" i="12"/>
  <c r="T36" i="12"/>
  <c r="Z36" i="12"/>
  <c r="G39" i="12"/>
  <c r="M39" i="12"/>
  <c r="S39" i="12"/>
  <c r="Y39" i="12"/>
  <c r="Y37" i="12" s="1"/>
  <c r="G41" i="12"/>
  <c r="M41" i="12"/>
  <c r="S41" i="12"/>
  <c r="Y41" i="12"/>
  <c r="F44" i="12"/>
  <c r="L44" i="12"/>
  <c r="L42" i="12" s="1"/>
  <c r="R44" i="12"/>
  <c r="R42" i="12" s="1"/>
  <c r="X44" i="12"/>
  <c r="F46" i="12"/>
  <c r="L46" i="12"/>
  <c r="R46" i="12"/>
  <c r="X46" i="12"/>
  <c r="E49" i="12"/>
  <c r="E47" i="12" s="1"/>
  <c r="K49" i="12"/>
  <c r="Q49" i="12"/>
  <c r="W49" i="12"/>
  <c r="E51" i="12"/>
  <c r="K51" i="12"/>
  <c r="Q51" i="12"/>
  <c r="W51" i="12"/>
  <c r="D54" i="12"/>
  <c r="J54" i="12"/>
  <c r="P54" i="12"/>
  <c r="V54" i="12"/>
  <c r="V52" i="12" s="1"/>
  <c r="D56" i="12"/>
  <c r="J56" i="12"/>
  <c r="P56" i="12"/>
  <c r="V56" i="12"/>
  <c r="I59" i="12"/>
  <c r="O59" i="12"/>
  <c r="O57" i="12" s="1"/>
  <c r="U59" i="12"/>
  <c r="U57" i="12" s="1"/>
  <c r="AA59" i="12"/>
  <c r="I61" i="12"/>
  <c r="O61" i="12"/>
  <c r="U61" i="12"/>
  <c r="AA61" i="12"/>
  <c r="H64" i="12"/>
  <c r="H62" i="12" s="1"/>
  <c r="N64" i="12"/>
  <c r="T64" i="12"/>
  <c r="Z64" i="12"/>
  <c r="H66" i="12"/>
  <c r="N66" i="12"/>
  <c r="T66" i="12"/>
  <c r="Z66" i="12"/>
  <c r="G69" i="12"/>
  <c r="M69" i="12"/>
  <c r="S69" i="12"/>
  <c r="Y69" i="12"/>
  <c r="Y67" i="12" s="1"/>
  <c r="G71" i="12"/>
  <c r="M71" i="12"/>
  <c r="S71" i="12"/>
  <c r="Y71" i="12"/>
  <c r="F74" i="12"/>
  <c r="L74" i="12"/>
  <c r="L72" i="12" s="1"/>
  <c r="R74" i="12"/>
  <c r="R72" i="12" s="1"/>
  <c r="X74" i="12"/>
  <c r="F76" i="12"/>
  <c r="L76" i="12"/>
  <c r="R76" i="12"/>
  <c r="X76" i="12"/>
  <c r="E79" i="12"/>
  <c r="E77" i="12" s="1"/>
  <c r="K79" i="12"/>
  <c r="Q79" i="12"/>
  <c r="W79" i="12"/>
  <c r="E81" i="12"/>
  <c r="K81" i="12"/>
  <c r="Q81" i="12"/>
  <c r="W81" i="12"/>
  <c r="D84" i="12"/>
  <c r="J84" i="12"/>
  <c r="P84" i="12"/>
  <c r="V84" i="12"/>
  <c r="V82" i="12" s="1"/>
  <c r="D86" i="12"/>
  <c r="J86" i="12"/>
  <c r="P86" i="12"/>
  <c r="V86" i="12"/>
  <c r="I89" i="12"/>
  <c r="O89" i="12"/>
  <c r="O87" i="12" s="1"/>
  <c r="U89" i="12"/>
  <c r="U87" i="12" s="1"/>
  <c r="AA89" i="12"/>
  <c r="I91" i="12"/>
  <c r="O91" i="12"/>
  <c r="U91" i="12"/>
  <c r="AA91" i="12"/>
  <c r="H94" i="12"/>
  <c r="H92" i="12" s="1"/>
  <c r="N94" i="12"/>
  <c r="T94" i="12"/>
  <c r="Z94" i="12"/>
  <c r="H96" i="12"/>
  <c r="N96" i="12"/>
  <c r="T96" i="12"/>
  <c r="Z96" i="12"/>
  <c r="G99" i="12"/>
  <c r="M99" i="12"/>
  <c r="S99" i="12"/>
  <c r="Y99" i="12"/>
  <c r="Y97" i="12" s="1"/>
  <c r="G101" i="12"/>
  <c r="M101" i="12"/>
  <c r="S101" i="12"/>
  <c r="Y101" i="12"/>
  <c r="F104" i="12"/>
  <c r="L104" i="12"/>
  <c r="L102" i="12" s="1"/>
  <c r="R104" i="12"/>
  <c r="R102" i="12" s="1"/>
  <c r="X104" i="12"/>
  <c r="F106" i="12"/>
  <c r="L106" i="12"/>
  <c r="R106" i="12"/>
  <c r="X106" i="12"/>
  <c r="E109" i="12"/>
  <c r="E107" i="12" s="1"/>
  <c r="K109" i="12"/>
  <c r="Q109" i="12"/>
  <c r="W109" i="12"/>
  <c r="E111" i="12"/>
  <c r="K111" i="12"/>
  <c r="Q111" i="12"/>
  <c r="W111" i="12"/>
  <c r="D114" i="12"/>
  <c r="J114" i="12"/>
  <c r="P114" i="12"/>
  <c r="V114" i="12"/>
  <c r="V112" i="12" s="1"/>
  <c r="D116" i="12"/>
  <c r="J116" i="12"/>
  <c r="P116" i="12"/>
  <c r="V116" i="12"/>
  <c r="E119" i="12"/>
  <c r="E117" i="12" s="1"/>
  <c r="L119" i="12"/>
  <c r="L117" i="12" s="1"/>
  <c r="S119" i="12"/>
  <c r="S117" i="12" s="1"/>
  <c r="Z119" i="12"/>
  <c r="Z117" i="12" s="1"/>
  <c r="I121" i="12"/>
  <c r="Q121" i="12"/>
  <c r="X121" i="12"/>
  <c r="J124" i="12"/>
  <c r="J122" i="12" s="1"/>
  <c r="Q124" i="12"/>
  <c r="Q122" i="12" s="1"/>
  <c r="X124" i="12"/>
  <c r="X122" i="12" s="1"/>
  <c r="G126" i="12"/>
  <c r="N126" i="12"/>
  <c r="V126" i="12"/>
  <c r="I129" i="12"/>
  <c r="I127" i="12" s="1"/>
  <c r="P129" i="12"/>
  <c r="P127" i="12" s="1"/>
  <c r="W129" i="12"/>
  <c r="W127" i="12" s="1"/>
  <c r="F131" i="12"/>
  <c r="M131" i="12"/>
  <c r="U131" i="12"/>
  <c r="H134" i="12"/>
  <c r="H132" i="12" s="1"/>
  <c r="O134" i="12"/>
  <c r="O132" i="12" s="1"/>
  <c r="V134" i="12"/>
  <c r="V132" i="12" s="1"/>
  <c r="E136" i="12"/>
  <c r="L136" i="12"/>
  <c r="T136" i="12"/>
  <c r="AA136" i="12"/>
  <c r="G139" i="12"/>
  <c r="G137" i="12" s="1"/>
  <c r="N139" i="12"/>
  <c r="N137" i="12" s="1"/>
  <c r="U139" i="12"/>
  <c r="U137" i="12" s="1"/>
  <c r="D141" i="12"/>
  <c r="K141" i="12"/>
  <c r="S141" i="12"/>
  <c r="Z141" i="12"/>
  <c r="F144" i="12"/>
  <c r="F142" i="12" s="1"/>
  <c r="M144" i="12"/>
  <c r="M142" i="12" s="1"/>
  <c r="T144" i="12"/>
  <c r="T142" i="12" s="1"/>
  <c r="AA144" i="12"/>
  <c r="AA142" i="12" s="1"/>
  <c r="J146" i="12"/>
  <c r="R146" i="12"/>
  <c r="Y146" i="12"/>
  <c r="G149" i="12"/>
  <c r="S149" i="12"/>
  <c r="G151" i="12"/>
  <c r="S151" i="12"/>
  <c r="S147" i="12" s="1"/>
  <c r="E154" i="12"/>
  <c r="E152" i="12" s="1"/>
  <c r="Q154" i="12"/>
  <c r="Q152" i="12" s="1"/>
  <c r="E156" i="12"/>
  <c r="Q156" i="12"/>
  <c r="J159" i="12"/>
  <c r="J157" i="12" s="1"/>
  <c r="D161" i="12"/>
  <c r="V161" i="12"/>
  <c r="I168" i="12"/>
  <c r="I166" i="12" s="1"/>
  <c r="AA168" i="12"/>
  <c r="AA166" i="12" s="1"/>
  <c r="U170" i="12"/>
  <c r="H173" i="12"/>
  <c r="H171" i="12" s="1"/>
  <c r="Z173" i="12"/>
  <c r="Z171" i="12" s="1"/>
  <c r="T175" i="12"/>
  <c r="T178" i="12"/>
  <c r="T176" i="12" s="1"/>
  <c r="N180" i="12"/>
  <c r="G521" i="11"/>
  <c r="M521" i="11"/>
  <c r="S521" i="11"/>
  <c r="S519" i="11" s="1"/>
  <c r="Y521" i="11"/>
  <c r="Y519" i="11" s="1"/>
  <c r="F526" i="11"/>
  <c r="F524" i="11" s="1"/>
  <c r="L526" i="11"/>
  <c r="L524" i="11" s="1"/>
  <c r="R526" i="11"/>
  <c r="X526" i="11"/>
  <c r="E531" i="11"/>
  <c r="E529" i="11" s="1"/>
  <c r="K531" i="11"/>
  <c r="K529" i="11" s="1"/>
  <c r="Q531" i="11"/>
  <c r="Q529" i="11" s="1"/>
  <c r="W531" i="11"/>
  <c r="W529" i="11" s="1"/>
  <c r="D536" i="11"/>
  <c r="J536" i="11"/>
  <c r="P536" i="11"/>
  <c r="P534" i="11" s="1"/>
  <c r="V536" i="11"/>
  <c r="V534" i="11" s="1"/>
  <c r="I541" i="11"/>
  <c r="I539" i="11" s="1"/>
  <c r="O541" i="11"/>
  <c r="O539" i="11" s="1"/>
  <c r="U541" i="11"/>
  <c r="AA541" i="11"/>
  <c r="H546" i="11"/>
  <c r="H544" i="11" s="1"/>
  <c r="N546" i="11"/>
  <c r="N544" i="11" s="1"/>
  <c r="T546" i="11"/>
  <c r="T544" i="11" s="1"/>
  <c r="Z546" i="11"/>
  <c r="Z544" i="11" s="1"/>
  <c r="G551" i="11"/>
  <c r="M551" i="11"/>
  <c r="S551" i="11"/>
  <c r="S549" i="11" s="1"/>
  <c r="Y551" i="11"/>
  <c r="Y549" i="11" s="1"/>
  <c r="F556" i="11"/>
  <c r="F554" i="11" s="1"/>
  <c r="L556" i="11"/>
  <c r="L554" i="11" s="1"/>
  <c r="R556" i="11"/>
  <c r="X556" i="11"/>
  <c r="E561" i="11"/>
  <c r="E559" i="11" s="1"/>
  <c r="K561" i="11"/>
  <c r="K559" i="11" s="1"/>
  <c r="Q561" i="11"/>
  <c r="Q559" i="11" s="1"/>
  <c r="W561" i="11"/>
  <c r="W559" i="11" s="1"/>
  <c r="D566" i="11"/>
  <c r="J566" i="11"/>
  <c r="P566" i="11"/>
  <c r="P564" i="11" s="1"/>
  <c r="V566" i="11"/>
  <c r="V564" i="11" s="1"/>
  <c r="I571" i="11"/>
  <c r="I569" i="11" s="1"/>
  <c r="O571" i="11"/>
  <c r="O569" i="11" s="1"/>
  <c r="U571" i="11"/>
  <c r="AA571" i="11"/>
  <c r="H576" i="11"/>
  <c r="H574" i="11" s="1"/>
  <c r="N576" i="11"/>
  <c r="N574" i="11" s="1"/>
  <c r="T576" i="11"/>
  <c r="T574" i="11" s="1"/>
  <c r="Z576" i="11"/>
  <c r="Z574" i="11" s="1"/>
  <c r="G581" i="11"/>
  <c r="M581" i="11"/>
  <c r="S581" i="11"/>
  <c r="S579" i="11" s="1"/>
  <c r="Y581" i="11"/>
  <c r="Y579" i="11" s="1"/>
  <c r="F586" i="11"/>
  <c r="F584" i="11" s="1"/>
  <c r="L586" i="11"/>
  <c r="L584" i="11" s="1"/>
  <c r="R586" i="11"/>
  <c r="X586" i="11"/>
  <c r="E591" i="11"/>
  <c r="E589" i="11" s="1"/>
  <c r="K591" i="11"/>
  <c r="K589" i="11" s="1"/>
  <c r="Q591" i="11"/>
  <c r="Q589" i="11" s="1"/>
  <c r="W591" i="11"/>
  <c r="W589" i="11" s="1"/>
  <c r="D596" i="11"/>
  <c r="J596" i="11"/>
  <c r="P596" i="11"/>
  <c r="P594" i="11" s="1"/>
  <c r="V596" i="11"/>
  <c r="V594" i="11" s="1"/>
  <c r="I601" i="11"/>
  <c r="I599" i="11" s="1"/>
  <c r="O601" i="11"/>
  <c r="O599" i="11" s="1"/>
  <c r="U601" i="11"/>
  <c r="AA601" i="11"/>
  <c r="H606" i="11"/>
  <c r="H604" i="11" s="1"/>
  <c r="N606" i="11"/>
  <c r="N604" i="11" s="1"/>
  <c r="T606" i="11"/>
  <c r="T604" i="11" s="1"/>
  <c r="Z606" i="11"/>
  <c r="Z604" i="11" s="1"/>
  <c r="G611" i="11"/>
  <c r="M611" i="11"/>
  <c r="S611" i="11"/>
  <c r="S609" i="11" s="1"/>
  <c r="Y611" i="11"/>
  <c r="Y609" i="11" s="1"/>
  <c r="F616" i="11"/>
  <c r="F614" i="11" s="1"/>
  <c r="L616" i="11"/>
  <c r="L614" i="11" s="1"/>
  <c r="R616" i="11"/>
  <c r="X616" i="11"/>
  <c r="E621" i="11"/>
  <c r="E619" i="11" s="1"/>
  <c r="K621" i="11"/>
  <c r="K619" i="11" s="1"/>
  <c r="Q621" i="11"/>
  <c r="Q619" i="11" s="1"/>
  <c r="W621" i="11"/>
  <c r="W619" i="11" s="1"/>
  <c r="D626" i="11"/>
  <c r="J626" i="11"/>
  <c r="P626" i="11"/>
  <c r="P624" i="11" s="1"/>
  <c r="V626" i="11"/>
  <c r="V624" i="11" s="1"/>
  <c r="I631" i="11"/>
  <c r="I629" i="11" s="1"/>
  <c r="O631" i="11"/>
  <c r="O629" i="11" s="1"/>
  <c r="U631" i="11"/>
  <c r="AA631" i="11"/>
  <c r="H636" i="11"/>
  <c r="H634" i="11" s="1"/>
  <c r="N636" i="11"/>
  <c r="N634" i="11" s="1"/>
  <c r="T636" i="11"/>
  <c r="T634" i="11" s="1"/>
  <c r="Z636" i="11"/>
  <c r="Z634" i="11" s="1"/>
  <c r="E24" i="12"/>
  <c r="E22" i="12" s="1"/>
  <c r="K24" i="12"/>
  <c r="K22" i="12" s="1"/>
  <c r="Q24" i="12"/>
  <c r="Q22" i="12" s="1"/>
  <c r="W24" i="12"/>
  <c r="W22" i="12" s="1"/>
  <c r="D29" i="12"/>
  <c r="J29" i="12"/>
  <c r="P29" i="12"/>
  <c r="V29" i="12"/>
  <c r="D31" i="12"/>
  <c r="J31" i="12"/>
  <c r="P31" i="12"/>
  <c r="V31" i="12"/>
  <c r="I34" i="12"/>
  <c r="O34" i="12"/>
  <c r="U34" i="12"/>
  <c r="U32" i="12" s="1"/>
  <c r="AA34" i="12"/>
  <c r="AA32" i="12" s="1"/>
  <c r="I36" i="12"/>
  <c r="O36" i="12"/>
  <c r="U36" i="12"/>
  <c r="AA36" i="12"/>
  <c r="H39" i="12"/>
  <c r="H37" i="12" s="1"/>
  <c r="N39" i="12"/>
  <c r="N37" i="12" s="1"/>
  <c r="T39" i="12"/>
  <c r="Z39" i="12"/>
  <c r="H41" i="12"/>
  <c r="N41" i="12"/>
  <c r="T41" i="12"/>
  <c r="Z41" i="12"/>
  <c r="G44" i="12"/>
  <c r="M44" i="12"/>
  <c r="S44" i="12"/>
  <c r="Y44" i="12"/>
  <c r="G46" i="12"/>
  <c r="M46" i="12"/>
  <c r="S46" i="12"/>
  <c r="Y46" i="12"/>
  <c r="F49" i="12"/>
  <c r="L49" i="12"/>
  <c r="R49" i="12"/>
  <c r="R47" i="12" s="1"/>
  <c r="X49" i="12"/>
  <c r="X47" i="12" s="1"/>
  <c r="F51" i="12"/>
  <c r="L51" i="12"/>
  <c r="R51" i="12"/>
  <c r="X51" i="12"/>
  <c r="E54" i="12"/>
  <c r="E52" i="12" s="1"/>
  <c r="K54" i="12"/>
  <c r="K52" i="12" s="1"/>
  <c r="Q54" i="12"/>
  <c r="W54" i="12"/>
  <c r="E56" i="12"/>
  <c r="K56" i="12"/>
  <c r="Q56" i="12"/>
  <c r="W56" i="12"/>
  <c r="D59" i="12"/>
  <c r="J59" i="12"/>
  <c r="P59" i="12"/>
  <c r="V59" i="12"/>
  <c r="D61" i="12"/>
  <c r="J61" i="12"/>
  <c r="P61" i="12"/>
  <c r="V61" i="12"/>
  <c r="I64" i="12"/>
  <c r="O64" i="12"/>
  <c r="U64" i="12"/>
  <c r="U62" i="12" s="1"/>
  <c r="AA64" i="12"/>
  <c r="AA62" i="12" s="1"/>
  <c r="I66" i="12"/>
  <c r="O66" i="12"/>
  <c r="U66" i="12"/>
  <c r="AA66" i="12"/>
  <c r="H69" i="12"/>
  <c r="H67" i="12" s="1"/>
  <c r="N69" i="12"/>
  <c r="N67" i="12" s="1"/>
  <c r="T69" i="12"/>
  <c r="Z69" i="12"/>
  <c r="H71" i="12"/>
  <c r="N71" i="12"/>
  <c r="T71" i="12"/>
  <c r="Z71" i="12"/>
  <c r="G74" i="12"/>
  <c r="M74" i="12"/>
  <c r="S74" i="12"/>
  <c r="Y74" i="12"/>
  <c r="G76" i="12"/>
  <c r="M76" i="12"/>
  <c r="S76" i="12"/>
  <c r="Y76" i="12"/>
  <c r="F79" i="12"/>
  <c r="L79" i="12"/>
  <c r="R79" i="12"/>
  <c r="R77" i="12" s="1"/>
  <c r="X79" i="12"/>
  <c r="X77" i="12" s="1"/>
  <c r="F81" i="12"/>
  <c r="L81" i="12"/>
  <c r="R81" i="12"/>
  <c r="X81" i="12"/>
  <c r="E84" i="12"/>
  <c r="E82" i="12" s="1"/>
  <c r="K84" i="12"/>
  <c r="K82" i="12" s="1"/>
  <c r="Q84" i="12"/>
  <c r="W84" i="12"/>
  <c r="E86" i="12"/>
  <c r="K86" i="12"/>
  <c r="Q86" i="12"/>
  <c r="W86" i="12"/>
  <c r="D89" i="12"/>
  <c r="J89" i="12"/>
  <c r="P89" i="12"/>
  <c r="V89" i="12"/>
  <c r="D91" i="12"/>
  <c r="J91" i="12"/>
  <c r="P91" i="12"/>
  <c r="V91" i="12"/>
  <c r="I94" i="12"/>
  <c r="O94" i="12"/>
  <c r="U94" i="12"/>
  <c r="U92" i="12" s="1"/>
  <c r="AA94" i="12"/>
  <c r="AA92" i="12" s="1"/>
  <c r="I96" i="12"/>
  <c r="O96" i="12"/>
  <c r="U96" i="12"/>
  <c r="AA96" i="12"/>
  <c r="H99" i="12"/>
  <c r="H97" i="12" s="1"/>
  <c r="N99" i="12"/>
  <c r="N97" i="12" s="1"/>
  <c r="T99" i="12"/>
  <c r="Z99" i="12"/>
  <c r="H101" i="12"/>
  <c r="N101" i="12"/>
  <c r="T101" i="12"/>
  <c r="Z101" i="12"/>
  <c r="G104" i="12"/>
  <c r="M104" i="12"/>
  <c r="S104" i="12"/>
  <c r="Y104" i="12"/>
  <c r="G106" i="12"/>
  <c r="M106" i="12"/>
  <c r="S106" i="12"/>
  <c r="Y106" i="12"/>
  <c r="F109" i="12"/>
  <c r="L109" i="12"/>
  <c r="R109" i="12"/>
  <c r="R107" i="12" s="1"/>
  <c r="X109" i="12"/>
  <c r="X107" i="12" s="1"/>
  <c r="F111" i="12"/>
  <c r="L111" i="12"/>
  <c r="R111" i="12"/>
  <c r="X111" i="12"/>
  <c r="E114" i="12"/>
  <c r="E112" i="12" s="1"/>
  <c r="K114" i="12"/>
  <c r="K112" i="12" s="1"/>
  <c r="Q114" i="12"/>
  <c r="W114" i="12"/>
  <c r="E116" i="12"/>
  <c r="K116" i="12"/>
  <c r="Q116" i="12"/>
  <c r="W116" i="12"/>
  <c r="F119" i="12"/>
  <c r="M119" i="12"/>
  <c r="T119" i="12"/>
  <c r="AA119" i="12"/>
  <c r="K121" i="12"/>
  <c r="R121" i="12"/>
  <c r="Y121" i="12"/>
  <c r="D124" i="12"/>
  <c r="K124" i="12"/>
  <c r="R124" i="12"/>
  <c r="Y124" i="12"/>
  <c r="H126" i="12"/>
  <c r="P126" i="12"/>
  <c r="W126" i="12"/>
  <c r="J129" i="12"/>
  <c r="Q129" i="12"/>
  <c r="X129" i="12"/>
  <c r="G131" i="12"/>
  <c r="O131" i="12"/>
  <c r="V131" i="12"/>
  <c r="V127" i="12" s="1"/>
  <c r="I134" i="12"/>
  <c r="P134" i="12"/>
  <c r="W134" i="12"/>
  <c r="F136" i="12"/>
  <c r="N136" i="12"/>
  <c r="N132" i="12" s="1"/>
  <c r="U136" i="12"/>
  <c r="U132" i="12" s="1"/>
  <c r="H139" i="12"/>
  <c r="O139" i="12"/>
  <c r="V139" i="12"/>
  <c r="E141" i="12"/>
  <c r="M141" i="12"/>
  <c r="T141" i="12"/>
  <c r="AA141" i="12"/>
  <c r="G144" i="12"/>
  <c r="N144" i="12"/>
  <c r="U144" i="12"/>
  <c r="D146" i="12"/>
  <c r="L146" i="12"/>
  <c r="S146" i="12"/>
  <c r="Z146" i="12"/>
  <c r="I149" i="12"/>
  <c r="U149" i="12"/>
  <c r="U147" i="12" s="1"/>
  <c r="I151" i="12"/>
  <c r="U151" i="12"/>
  <c r="F154" i="12"/>
  <c r="R154" i="12"/>
  <c r="F156" i="12"/>
  <c r="R156" i="12"/>
  <c r="E161" i="12"/>
  <c r="W161" i="12"/>
  <c r="J168" i="12"/>
  <c r="D170" i="12"/>
  <c r="D166" i="12" s="1"/>
  <c r="V170" i="12"/>
  <c r="I173" i="12"/>
  <c r="I171" i="12" s="1"/>
  <c r="AA173" i="12"/>
  <c r="U175" i="12"/>
  <c r="G178" i="12"/>
  <c r="Y178" i="12"/>
  <c r="J486" i="11"/>
  <c r="J484" i="11" s="1"/>
  <c r="P486" i="11"/>
  <c r="P484" i="11" s="1"/>
  <c r="V486" i="11"/>
  <c r="V484" i="11" s="1"/>
  <c r="I491" i="11"/>
  <c r="I489" i="11" s="1"/>
  <c r="O491" i="11"/>
  <c r="O489" i="11" s="1"/>
  <c r="U491" i="11"/>
  <c r="U489" i="11" s="1"/>
  <c r="AA491" i="11"/>
  <c r="AA489" i="11" s="1"/>
  <c r="H496" i="11"/>
  <c r="H494" i="11" s="1"/>
  <c r="N496" i="11"/>
  <c r="N494" i="11" s="1"/>
  <c r="T496" i="11"/>
  <c r="T494" i="11" s="1"/>
  <c r="Z496" i="11"/>
  <c r="Z494" i="11" s="1"/>
  <c r="G501" i="11"/>
  <c r="G499" i="11" s="1"/>
  <c r="M501" i="11"/>
  <c r="M499" i="11" s="1"/>
  <c r="S501" i="11"/>
  <c r="S499" i="11" s="1"/>
  <c r="Y501" i="11"/>
  <c r="Y499" i="11" s="1"/>
  <c r="F506" i="11"/>
  <c r="F504" i="11" s="1"/>
  <c r="L506" i="11"/>
  <c r="L504" i="11" s="1"/>
  <c r="R506" i="11"/>
  <c r="R504" i="11" s="1"/>
  <c r="X506" i="11"/>
  <c r="X504" i="11" s="1"/>
  <c r="E511" i="11"/>
  <c r="E509" i="11" s="1"/>
  <c r="K511" i="11"/>
  <c r="K509" i="11" s="1"/>
  <c r="Q511" i="11"/>
  <c r="Q509" i="11" s="1"/>
  <c r="W511" i="11"/>
  <c r="W509" i="11" s="1"/>
  <c r="D516" i="11"/>
  <c r="D514" i="11" s="1"/>
  <c r="J516" i="11"/>
  <c r="J514" i="11" s="1"/>
  <c r="P516" i="11"/>
  <c r="P514" i="11" s="1"/>
  <c r="V516" i="11"/>
  <c r="V514" i="11" s="1"/>
  <c r="I521" i="11"/>
  <c r="I519" i="11" s="1"/>
  <c r="O521" i="11"/>
  <c r="O519" i="11" s="1"/>
  <c r="U521" i="11"/>
  <c r="U519" i="11" s="1"/>
  <c r="AA521" i="11"/>
  <c r="AA519" i="11" s="1"/>
  <c r="H526" i="11"/>
  <c r="H524" i="11" s="1"/>
  <c r="N526" i="11"/>
  <c r="N524" i="11" s="1"/>
  <c r="T526" i="11"/>
  <c r="T524" i="11" s="1"/>
  <c r="Z526" i="11"/>
  <c r="Z524" i="11" s="1"/>
  <c r="G531" i="11"/>
  <c r="G529" i="11" s="1"/>
  <c r="M531" i="11"/>
  <c r="M529" i="11" s="1"/>
  <c r="S531" i="11"/>
  <c r="S529" i="11" s="1"/>
  <c r="Y531" i="11"/>
  <c r="Y529" i="11" s="1"/>
  <c r="F536" i="11"/>
  <c r="F534" i="11" s="1"/>
  <c r="L536" i="11"/>
  <c r="L534" i="11" s="1"/>
  <c r="R536" i="11"/>
  <c r="R534" i="11" s="1"/>
  <c r="X536" i="11"/>
  <c r="X534" i="11" s="1"/>
  <c r="E541" i="11"/>
  <c r="E539" i="11" s="1"/>
  <c r="K541" i="11"/>
  <c r="K539" i="11" s="1"/>
  <c r="Q541" i="11"/>
  <c r="Q539" i="11" s="1"/>
  <c r="W541" i="11"/>
  <c r="W539" i="11" s="1"/>
  <c r="D546" i="11"/>
  <c r="D544" i="11" s="1"/>
  <c r="J546" i="11"/>
  <c r="J544" i="11" s="1"/>
  <c r="P546" i="11"/>
  <c r="P544" i="11" s="1"/>
  <c r="V546" i="11"/>
  <c r="V544" i="11" s="1"/>
  <c r="I551" i="11"/>
  <c r="I549" i="11" s="1"/>
  <c r="O551" i="11"/>
  <c r="O549" i="11" s="1"/>
  <c r="U551" i="11"/>
  <c r="U549" i="11" s="1"/>
  <c r="AA551" i="11"/>
  <c r="AA549" i="11" s="1"/>
  <c r="H556" i="11"/>
  <c r="H554" i="11" s="1"/>
  <c r="N556" i="11"/>
  <c r="N554" i="11" s="1"/>
  <c r="T556" i="11"/>
  <c r="T554" i="11" s="1"/>
  <c r="Z556" i="11"/>
  <c r="Z554" i="11" s="1"/>
  <c r="G561" i="11"/>
  <c r="G559" i="11" s="1"/>
  <c r="M561" i="11"/>
  <c r="M559" i="11" s="1"/>
  <c r="S561" i="11"/>
  <c r="S559" i="11" s="1"/>
  <c r="Y561" i="11"/>
  <c r="Y559" i="11" s="1"/>
  <c r="F566" i="11"/>
  <c r="F564" i="11" s="1"/>
  <c r="L566" i="11"/>
  <c r="L564" i="11" s="1"/>
  <c r="R566" i="11"/>
  <c r="R564" i="11" s="1"/>
  <c r="X566" i="11"/>
  <c r="X564" i="11" s="1"/>
  <c r="E571" i="11"/>
  <c r="E569" i="11" s="1"/>
  <c r="K571" i="11"/>
  <c r="K569" i="11" s="1"/>
  <c r="Q571" i="11"/>
  <c r="Q569" i="11" s="1"/>
  <c r="W571" i="11"/>
  <c r="W569" i="11" s="1"/>
  <c r="D576" i="11"/>
  <c r="D574" i="11" s="1"/>
  <c r="J576" i="11"/>
  <c r="J574" i="11" s="1"/>
  <c r="P576" i="11"/>
  <c r="P574" i="11" s="1"/>
  <c r="V576" i="11"/>
  <c r="V574" i="11" s="1"/>
  <c r="I581" i="11"/>
  <c r="I579" i="11" s="1"/>
  <c r="O581" i="11"/>
  <c r="O579" i="11" s="1"/>
  <c r="U581" i="11"/>
  <c r="U579" i="11" s="1"/>
  <c r="AA581" i="11"/>
  <c r="AA579" i="11" s="1"/>
  <c r="H586" i="11"/>
  <c r="H584" i="11" s="1"/>
  <c r="N586" i="11"/>
  <c r="N584" i="11" s="1"/>
  <c r="T586" i="11"/>
  <c r="T584" i="11" s="1"/>
  <c r="Z586" i="11"/>
  <c r="Z584" i="11" s="1"/>
  <c r="G591" i="11"/>
  <c r="G589" i="11" s="1"/>
  <c r="M591" i="11"/>
  <c r="M589" i="11" s="1"/>
  <c r="S591" i="11"/>
  <c r="S589" i="11" s="1"/>
  <c r="Y591" i="11"/>
  <c r="Y589" i="11" s="1"/>
  <c r="F596" i="11"/>
  <c r="F594" i="11" s="1"/>
  <c r="L596" i="11"/>
  <c r="L594" i="11" s="1"/>
  <c r="R596" i="11"/>
  <c r="R594" i="11" s="1"/>
  <c r="X596" i="11"/>
  <c r="X594" i="11" s="1"/>
  <c r="E601" i="11"/>
  <c r="E599" i="11" s="1"/>
  <c r="K601" i="11"/>
  <c r="K599" i="11" s="1"/>
  <c r="Q601" i="11"/>
  <c r="Q599" i="11" s="1"/>
  <c r="W601" i="11"/>
  <c r="W599" i="11" s="1"/>
  <c r="D606" i="11"/>
  <c r="D604" i="11" s="1"/>
  <c r="J606" i="11"/>
  <c r="J604" i="11" s="1"/>
  <c r="P606" i="11"/>
  <c r="P604" i="11" s="1"/>
  <c r="V606" i="11"/>
  <c r="V604" i="11" s="1"/>
  <c r="B609" i="11"/>
  <c r="I611" i="11"/>
  <c r="I609" i="11" s="1"/>
  <c r="O611" i="11"/>
  <c r="O609" i="11" s="1"/>
  <c r="U611" i="11"/>
  <c r="U609" i="11" s="1"/>
  <c r="AA611" i="11"/>
  <c r="AA609" i="11" s="1"/>
  <c r="H616" i="11"/>
  <c r="H614" i="11" s="1"/>
  <c r="N616" i="11"/>
  <c r="N614" i="11" s="1"/>
  <c r="T616" i="11"/>
  <c r="T614" i="11" s="1"/>
  <c r="Z616" i="11"/>
  <c r="Z614" i="11" s="1"/>
  <c r="G621" i="11"/>
  <c r="G619" i="11" s="1"/>
  <c r="M621" i="11"/>
  <c r="M619" i="11" s="1"/>
  <c r="S621" i="11"/>
  <c r="S619" i="11" s="1"/>
  <c r="Y621" i="11"/>
  <c r="Y619" i="11" s="1"/>
  <c r="F626" i="11"/>
  <c r="F624" i="11" s="1"/>
  <c r="L626" i="11"/>
  <c r="L624" i="11" s="1"/>
  <c r="R626" i="11"/>
  <c r="R624" i="11" s="1"/>
  <c r="X626" i="11"/>
  <c r="X624" i="11" s="1"/>
  <c r="E631" i="11"/>
  <c r="E629" i="11" s="1"/>
  <c r="K631" i="11"/>
  <c r="K629" i="11" s="1"/>
  <c r="Q631" i="11"/>
  <c r="Q629" i="11" s="1"/>
  <c r="W631" i="11"/>
  <c r="W629" i="11" s="1"/>
  <c r="D636" i="11"/>
  <c r="D634" i="11" s="1"/>
  <c r="J636" i="11"/>
  <c r="J634" i="11" s="1"/>
  <c r="P636" i="11"/>
  <c r="P634" i="11" s="1"/>
  <c r="V636" i="11"/>
  <c r="V634" i="11" s="1"/>
  <c r="Y159" i="12"/>
  <c r="S159" i="12"/>
  <c r="M159" i="12"/>
  <c r="G159" i="12"/>
  <c r="X159" i="12"/>
  <c r="R159" i="12"/>
  <c r="L159" i="12"/>
  <c r="F159" i="12"/>
  <c r="Y154" i="12"/>
  <c r="S154" i="12"/>
  <c r="M154" i="12"/>
  <c r="G154" i="12"/>
  <c r="Z149" i="12"/>
  <c r="T149" i="12"/>
  <c r="N149" i="12"/>
  <c r="H149" i="12"/>
  <c r="AA159" i="12"/>
  <c r="U159" i="12"/>
  <c r="O159" i="12"/>
  <c r="I159" i="12"/>
  <c r="V154" i="12"/>
  <c r="P154" i="12"/>
  <c r="J154" i="12"/>
  <c r="D154" i="12"/>
  <c r="W149" i="12"/>
  <c r="Q149" i="12"/>
  <c r="K149" i="12"/>
  <c r="E149" i="12"/>
  <c r="Z159" i="12"/>
  <c r="T159" i="12"/>
  <c r="N159" i="12"/>
  <c r="H159" i="12"/>
  <c r="AA154" i="12"/>
  <c r="U154" i="12"/>
  <c r="O154" i="12"/>
  <c r="I154" i="12"/>
  <c r="V149" i="12"/>
  <c r="P149" i="12"/>
  <c r="J149" i="12"/>
  <c r="D149" i="12"/>
  <c r="W144" i="12"/>
  <c r="Q144" i="12"/>
  <c r="K144" i="12"/>
  <c r="E144" i="12"/>
  <c r="X139" i="12"/>
  <c r="R139" i="12"/>
  <c r="L139" i="12"/>
  <c r="F139" i="12"/>
  <c r="Y134" i="12"/>
  <c r="S134" i="12"/>
  <c r="M134" i="12"/>
  <c r="G134" i="12"/>
  <c r="Z129" i="12"/>
  <c r="T129" i="12"/>
  <c r="N129" i="12"/>
  <c r="H129" i="12"/>
  <c r="AA124" i="12"/>
  <c r="U124" i="12"/>
  <c r="O124" i="12"/>
  <c r="I124" i="12"/>
  <c r="V119" i="12"/>
  <c r="P119" i="12"/>
  <c r="J119" i="12"/>
  <c r="D119" i="12"/>
  <c r="J9" i="12"/>
  <c r="P9" i="12"/>
  <c r="V9" i="12"/>
  <c r="V638" i="12"/>
  <c r="P638" i="12"/>
  <c r="J638" i="12"/>
  <c r="D638" i="12"/>
  <c r="W633" i="12"/>
  <c r="Q633" i="12"/>
  <c r="K633" i="12"/>
  <c r="E633" i="12"/>
  <c r="X628" i="12"/>
  <c r="R628" i="12"/>
  <c r="L628" i="12"/>
  <c r="F628" i="12"/>
  <c r="Y623" i="12"/>
  <c r="S623" i="12"/>
  <c r="M623" i="12"/>
  <c r="G623" i="12"/>
  <c r="Z618" i="12"/>
  <c r="T618" i="12"/>
  <c r="N618" i="12"/>
  <c r="H618" i="12"/>
  <c r="AA613" i="12"/>
  <c r="U613" i="12"/>
  <c r="O613" i="12"/>
  <c r="I613" i="12"/>
  <c r="V608" i="12"/>
  <c r="P608" i="12"/>
  <c r="J608" i="12"/>
  <c r="D608" i="12"/>
  <c r="W603" i="12"/>
  <c r="Q603" i="12"/>
  <c r="K603" i="12"/>
  <c r="E603" i="12"/>
  <c r="X598" i="12"/>
  <c r="R598" i="12"/>
  <c r="L598" i="12"/>
  <c r="F598" i="12"/>
  <c r="Y593" i="12"/>
  <c r="S593" i="12"/>
  <c r="M593" i="12"/>
  <c r="G593" i="12"/>
  <c r="Z588" i="12"/>
  <c r="T588" i="12"/>
  <c r="N588" i="12"/>
  <c r="H588" i="12"/>
  <c r="AA583" i="12"/>
  <c r="U583" i="12"/>
  <c r="O583" i="12"/>
  <c r="I583" i="12"/>
  <c r="V578" i="12"/>
  <c r="P578" i="12"/>
  <c r="J578" i="12"/>
  <c r="D578" i="12"/>
  <c r="W573" i="12"/>
  <c r="Q573" i="12"/>
  <c r="K573" i="12"/>
  <c r="E573" i="12"/>
  <c r="X568" i="12"/>
  <c r="R568" i="12"/>
  <c r="L568" i="12"/>
  <c r="F568" i="12"/>
  <c r="Y563" i="12"/>
  <c r="S563" i="12"/>
  <c r="M563" i="12"/>
  <c r="G563" i="12"/>
  <c r="Z558" i="12"/>
  <c r="T558" i="12"/>
  <c r="N558" i="12"/>
  <c r="H558" i="12"/>
  <c r="AA553" i="12"/>
  <c r="U553" i="12"/>
  <c r="O553" i="12"/>
  <c r="I553" i="12"/>
  <c r="V548" i="12"/>
  <c r="P548" i="12"/>
  <c r="J548" i="12"/>
  <c r="D548" i="12"/>
  <c r="W543" i="12"/>
  <c r="Q543" i="12"/>
  <c r="K543" i="12"/>
  <c r="E543" i="12"/>
  <c r="X538" i="12"/>
  <c r="R538" i="12"/>
  <c r="L538" i="12"/>
  <c r="F538" i="12"/>
  <c r="Y533" i="12"/>
  <c r="S533" i="12"/>
  <c r="M533" i="12"/>
  <c r="G533" i="12"/>
  <c r="Z528" i="12"/>
  <c r="T528" i="12"/>
  <c r="N528" i="12"/>
  <c r="H528" i="12"/>
  <c r="AA523" i="12"/>
  <c r="U523" i="12"/>
  <c r="O523" i="12"/>
  <c r="I523" i="12"/>
  <c r="V518" i="12"/>
  <c r="P518" i="12"/>
  <c r="J518" i="12"/>
  <c r="D518" i="12"/>
  <c r="W513" i="12"/>
  <c r="Q513" i="12"/>
  <c r="K513" i="12"/>
  <c r="E513" i="12"/>
  <c r="X508" i="12"/>
  <c r="R508" i="12"/>
  <c r="L508" i="12"/>
  <c r="F508" i="12"/>
  <c r="Y503" i="12"/>
  <c r="S503" i="12"/>
  <c r="M503" i="12"/>
  <c r="G503" i="12"/>
  <c r="Z498" i="12"/>
  <c r="T498" i="12"/>
  <c r="N498" i="12"/>
  <c r="H498" i="12"/>
  <c r="AA493" i="12"/>
  <c r="U493" i="12"/>
  <c r="O493" i="12"/>
  <c r="I493" i="12"/>
  <c r="V488" i="12"/>
  <c r="P488" i="12"/>
  <c r="J488" i="12"/>
  <c r="D488" i="12"/>
  <c r="D484" i="12" s="1"/>
  <c r="W479" i="12"/>
  <c r="W475" i="12" s="1"/>
  <c r="Q479" i="12"/>
  <c r="K479" i="12"/>
  <c r="E479" i="12"/>
  <c r="X474" i="12"/>
  <c r="R474" i="12"/>
  <c r="L474" i="12"/>
  <c r="F474" i="12"/>
  <c r="Y469" i="12"/>
  <c r="S469" i="12"/>
  <c r="M469" i="12"/>
  <c r="G469" i="12"/>
  <c r="Z464" i="12"/>
  <c r="T464" i="12"/>
  <c r="N464" i="12"/>
  <c r="H464" i="12"/>
  <c r="AA459" i="12"/>
  <c r="U459" i="12"/>
  <c r="O459" i="12"/>
  <c r="I459" i="12"/>
  <c r="V454" i="12"/>
  <c r="P454" i="12"/>
  <c r="J454" i="12"/>
  <c r="D454" i="12"/>
  <c r="W449" i="12"/>
  <c r="Q449" i="12"/>
  <c r="K449" i="12"/>
  <c r="E449" i="12"/>
  <c r="X444" i="12"/>
  <c r="R444" i="12"/>
  <c r="L444" i="12"/>
  <c r="F444" i="12"/>
  <c r="Y439" i="12"/>
  <c r="S439" i="12"/>
  <c r="M439" i="12"/>
  <c r="G439" i="12"/>
  <c r="Z434" i="12"/>
  <c r="T434" i="12"/>
  <c r="N434" i="12"/>
  <c r="H434" i="12"/>
  <c r="AA429" i="12"/>
  <c r="U429" i="12"/>
  <c r="O429" i="12"/>
  <c r="I429" i="12"/>
  <c r="V424" i="12"/>
  <c r="P424" i="12"/>
  <c r="J424" i="12"/>
  <c r="D424" i="12"/>
  <c r="W419" i="12"/>
  <c r="Q419" i="12"/>
  <c r="K419" i="12"/>
  <c r="E419" i="12"/>
  <c r="X414" i="12"/>
  <c r="R414" i="12"/>
  <c r="L414" i="12"/>
  <c r="F414" i="12"/>
  <c r="Y409" i="12"/>
  <c r="S409" i="12"/>
  <c r="M409" i="12"/>
  <c r="G409" i="12"/>
  <c r="Z404" i="12"/>
  <c r="T404" i="12"/>
  <c r="N404" i="12"/>
  <c r="H404" i="12"/>
  <c r="AA399" i="12"/>
  <c r="U399" i="12"/>
  <c r="O399" i="12"/>
  <c r="I399" i="12"/>
  <c r="V394" i="12"/>
  <c r="P394" i="12"/>
  <c r="J394" i="12"/>
  <c r="D394" i="12"/>
  <c r="W389" i="12"/>
  <c r="Q389" i="12"/>
  <c r="K389" i="12"/>
  <c r="E389" i="12"/>
  <c r="X384" i="12"/>
  <c r="R384" i="12"/>
  <c r="L384" i="12"/>
  <c r="F384" i="12"/>
  <c r="Y379" i="12"/>
  <c r="S379" i="12"/>
  <c r="M379" i="12"/>
  <c r="G379" i="12"/>
  <c r="Z374" i="12"/>
  <c r="T374" i="12"/>
  <c r="N374" i="12"/>
  <c r="H374" i="12"/>
  <c r="AA369" i="12"/>
  <c r="U369" i="12"/>
  <c r="O369" i="12"/>
  <c r="I369" i="12"/>
  <c r="V364" i="12"/>
  <c r="P364" i="12"/>
  <c r="J364" i="12"/>
  <c r="D364" i="12"/>
  <c r="W359" i="12"/>
  <c r="Q359" i="12"/>
  <c r="K359" i="12"/>
  <c r="E359" i="12"/>
  <c r="X354" i="12"/>
  <c r="R354" i="12"/>
  <c r="L354" i="12"/>
  <c r="F354" i="12"/>
  <c r="Y349" i="12"/>
  <c r="S349" i="12"/>
  <c r="M349" i="12"/>
  <c r="G349" i="12"/>
  <c r="Z344" i="12"/>
  <c r="T344" i="12"/>
  <c r="N344" i="12"/>
  <c r="H344" i="12"/>
  <c r="AA339" i="12"/>
  <c r="U339" i="12"/>
  <c r="O339" i="12"/>
  <c r="I339" i="12"/>
  <c r="V334" i="12"/>
  <c r="P334" i="12"/>
  <c r="J334" i="12"/>
  <c r="D334" i="12"/>
  <c r="W329" i="12"/>
  <c r="Q329" i="12"/>
  <c r="K329" i="12"/>
  <c r="E329" i="12"/>
  <c r="X320" i="12"/>
  <c r="R320" i="12"/>
  <c r="L320" i="12"/>
  <c r="F320" i="12"/>
  <c r="Y315" i="12"/>
  <c r="S315" i="12"/>
  <c r="M315" i="12"/>
  <c r="G315" i="12"/>
  <c r="Z310" i="12"/>
  <c r="T310" i="12"/>
  <c r="N310" i="12"/>
  <c r="H310" i="12"/>
  <c r="AA305" i="12"/>
  <c r="U305" i="12"/>
  <c r="O305" i="12"/>
  <c r="I305" i="12"/>
  <c r="V300" i="12"/>
  <c r="P300" i="12"/>
  <c r="J300" i="12"/>
  <c r="D300" i="12"/>
  <c r="W295" i="12"/>
  <c r="Q295" i="12"/>
  <c r="K295" i="12"/>
  <c r="E295" i="12"/>
  <c r="X290" i="12"/>
  <c r="R290" i="12"/>
  <c r="L290" i="12"/>
  <c r="F290" i="12"/>
  <c r="Y285" i="12"/>
  <c r="S285" i="12"/>
  <c r="M285" i="12"/>
  <c r="G285" i="12"/>
  <c r="Z280" i="12"/>
  <c r="T280" i="12"/>
  <c r="N280" i="12"/>
  <c r="H280" i="12"/>
  <c r="AA275" i="12"/>
  <c r="U275" i="12"/>
  <c r="O275" i="12"/>
  <c r="I275" i="12"/>
  <c r="V270" i="12"/>
  <c r="P270" i="12"/>
  <c r="J270" i="12"/>
  <c r="D270" i="12"/>
  <c r="W265" i="12"/>
  <c r="Q265" i="12"/>
  <c r="K265" i="12"/>
  <c r="E265" i="12"/>
  <c r="X260" i="12"/>
  <c r="R260" i="12"/>
  <c r="L260" i="12"/>
  <c r="F260" i="12"/>
  <c r="Y255" i="12"/>
  <c r="S255" i="12"/>
  <c r="M255" i="12"/>
  <c r="G255" i="12"/>
  <c r="Z250" i="12"/>
  <c r="T250" i="12"/>
  <c r="N250" i="12"/>
  <c r="H250" i="12"/>
  <c r="AA245" i="12"/>
  <c r="U245" i="12"/>
  <c r="O245" i="12"/>
  <c r="I245" i="12"/>
  <c r="V240" i="12"/>
  <c r="P240" i="12"/>
  <c r="J240" i="12"/>
  <c r="D240" i="12"/>
  <c r="W235" i="12"/>
  <c r="Q235" i="12"/>
  <c r="K235" i="12"/>
  <c r="E235" i="12"/>
  <c r="X230" i="12"/>
  <c r="R230" i="12"/>
  <c r="L230" i="12"/>
  <c r="F230" i="12"/>
  <c r="Y225" i="12"/>
  <c r="S225" i="12"/>
  <c r="M225" i="12"/>
  <c r="G225" i="12"/>
  <c r="Z220" i="12"/>
  <c r="T220" i="12"/>
  <c r="N220" i="12"/>
  <c r="H220" i="12"/>
  <c r="AA215" i="12"/>
  <c r="U215" i="12"/>
  <c r="O215" i="12"/>
  <c r="I215" i="12"/>
  <c r="V210" i="12"/>
  <c r="P210" i="12"/>
  <c r="J210" i="12"/>
  <c r="D210" i="12"/>
  <c r="W205" i="12"/>
  <c r="Q205" i="12"/>
  <c r="K205" i="12"/>
  <c r="E205" i="12"/>
  <c r="X200" i="12"/>
  <c r="R200" i="12"/>
  <c r="L200" i="12"/>
  <c r="F200" i="12"/>
  <c r="Y195" i="12"/>
  <c r="S195" i="12"/>
  <c r="M195" i="12"/>
  <c r="G195" i="12"/>
  <c r="Z190" i="12"/>
  <c r="T190" i="12"/>
  <c r="N190" i="12"/>
  <c r="H190" i="12"/>
  <c r="AA185" i="12"/>
  <c r="U185" i="12"/>
  <c r="O185" i="12"/>
  <c r="I185" i="12"/>
  <c r="V180" i="12"/>
  <c r="P180" i="12"/>
  <c r="J180" i="12"/>
  <c r="D180" i="12"/>
  <c r="W175" i="12"/>
  <c r="Q175" i="12"/>
  <c r="K175" i="12"/>
  <c r="E175" i="12"/>
  <c r="X170" i="12"/>
  <c r="R170" i="12"/>
  <c r="L170" i="12"/>
  <c r="F170" i="12"/>
  <c r="Y161" i="12"/>
  <c r="S161" i="12"/>
  <c r="M161" i="12"/>
  <c r="G161" i="12"/>
  <c r="AA638" i="12"/>
  <c r="U638" i="12"/>
  <c r="O638" i="12"/>
  <c r="I638" i="12"/>
  <c r="V633" i="12"/>
  <c r="P633" i="12"/>
  <c r="J633" i="12"/>
  <c r="D633" i="12"/>
  <c r="W628" i="12"/>
  <c r="Q628" i="12"/>
  <c r="K628" i="12"/>
  <c r="E628" i="12"/>
  <c r="X623" i="12"/>
  <c r="R623" i="12"/>
  <c r="L623" i="12"/>
  <c r="F623" i="12"/>
  <c r="Y618" i="12"/>
  <c r="S618" i="12"/>
  <c r="M618" i="12"/>
  <c r="G618" i="12"/>
  <c r="Z613" i="12"/>
  <c r="T613" i="12"/>
  <c r="N613" i="12"/>
  <c r="H613" i="12"/>
  <c r="AA608" i="12"/>
  <c r="U608" i="12"/>
  <c r="O608" i="12"/>
  <c r="I608" i="12"/>
  <c r="V603" i="12"/>
  <c r="P603" i="12"/>
  <c r="J603" i="12"/>
  <c r="D603" i="12"/>
  <c r="W598" i="12"/>
  <c r="Q598" i="12"/>
  <c r="K598" i="12"/>
  <c r="E598" i="12"/>
  <c r="X593" i="12"/>
  <c r="R593" i="12"/>
  <c r="L593" i="12"/>
  <c r="F593" i="12"/>
  <c r="Y588" i="12"/>
  <c r="S588" i="12"/>
  <c r="M588" i="12"/>
  <c r="G588" i="12"/>
  <c r="Z583" i="12"/>
  <c r="T583" i="12"/>
  <c r="N583" i="12"/>
  <c r="H583" i="12"/>
  <c r="AA578" i="12"/>
  <c r="U578" i="12"/>
  <c r="O578" i="12"/>
  <c r="I578" i="12"/>
  <c r="V573" i="12"/>
  <c r="P573" i="12"/>
  <c r="J573" i="12"/>
  <c r="D573" i="12"/>
  <c r="W568" i="12"/>
  <c r="Q568" i="12"/>
  <c r="K568" i="12"/>
  <c r="E568" i="12"/>
  <c r="X563" i="12"/>
  <c r="R563" i="12"/>
  <c r="L563" i="12"/>
  <c r="F563" i="12"/>
  <c r="Y558" i="12"/>
  <c r="S558" i="12"/>
  <c r="M558" i="12"/>
  <c r="G558" i="12"/>
  <c r="Z553" i="12"/>
  <c r="T553" i="12"/>
  <c r="N553" i="12"/>
  <c r="H553" i="12"/>
  <c r="AA548" i="12"/>
  <c r="U548" i="12"/>
  <c r="O548" i="12"/>
  <c r="I548" i="12"/>
  <c r="V543" i="12"/>
  <c r="P543" i="12"/>
  <c r="J543" i="12"/>
  <c r="D543" i="12"/>
  <c r="W538" i="12"/>
  <c r="Q538" i="12"/>
  <c r="K538" i="12"/>
  <c r="E538" i="12"/>
  <c r="X533" i="12"/>
  <c r="R533" i="12"/>
  <c r="L533" i="12"/>
  <c r="F533" i="12"/>
  <c r="Y528" i="12"/>
  <c r="S528" i="12"/>
  <c r="M528" i="12"/>
  <c r="G528" i="12"/>
  <c r="Z523" i="12"/>
  <c r="T523" i="12"/>
  <c r="N523" i="12"/>
  <c r="H523" i="12"/>
  <c r="AA518" i="12"/>
  <c r="U518" i="12"/>
  <c r="O518" i="12"/>
  <c r="I518" i="12"/>
  <c r="V513" i="12"/>
  <c r="P513" i="12"/>
  <c r="J513" i="12"/>
  <c r="D513" i="12"/>
  <c r="W508" i="12"/>
  <c r="Q508" i="12"/>
  <c r="K508" i="12"/>
  <c r="E508" i="12"/>
  <c r="X503" i="12"/>
  <c r="R503" i="12"/>
  <c r="L503" i="12"/>
  <c r="F503" i="12"/>
  <c r="Y498" i="12"/>
  <c r="S498" i="12"/>
  <c r="M498" i="12"/>
  <c r="G498" i="12"/>
  <c r="Z493" i="12"/>
  <c r="T493" i="12"/>
  <c r="N493" i="12"/>
  <c r="H493" i="12"/>
  <c r="AA488" i="12"/>
  <c r="U488" i="12"/>
  <c r="O488" i="12"/>
  <c r="I488" i="12"/>
  <c r="V479" i="12"/>
  <c r="P479" i="12"/>
  <c r="J479" i="12"/>
  <c r="D479" i="12"/>
  <c r="W474" i="12"/>
  <c r="Q474" i="12"/>
  <c r="K474" i="12"/>
  <c r="E474" i="12"/>
  <c r="X469" i="12"/>
  <c r="R469" i="12"/>
  <c r="L469" i="12"/>
  <c r="F469" i="12"/>
  <c r="Y464" i="12"/>
  <c r="S464" i="12"/>
  <c r="M464" i="12"/>
  <c r="G464" i="12"/>
  <c r="Z459" i="12"/>
  <c r="T459" i="12"/>
  <c r="N459" i="12"/>
  <c r="H459" i="12"/>
  <c r="AA454" i="12"/>
  <c r="U454" i="12"/>
  <c r="O454" i="12"/>
  <c r="I454" i="12"/>
  <c r="V449" i="12"/>
  <c r="P449" i="12"/>
  <c r="J449" i="12"/>
  <c r="D449" i="12"/>
  <c r="W444" i="12"/>
  <c r="Q444" i="12"/>
  <c r="K444" i="12"/>
  <c r="E444" i="12"/>
  <c r="X439" i="12"/>
  <c r="R439" i="12"/>
  <c r="L439" i="12"/>
  <c r="F439" i="12"/>
  <c r="Y434" i="12"/>
  <c r="S434" i="12"/>
  <c r="M434" i="12"/>
  <c r="G434" i="12"/>
  <c r="Z429" i="12"/>
  <c r="T429" i="12"/>
  <c r="N429" i="12"/>
  <c r="H429" i="12"/>
  <c r="AA424" i="12"/>
  <c r="U424" i="12"/>
  <c r="O424" i="12"/>
  <c r="I424" i="12"/>
  <c r="V419" i="12"/>
  <c r="P419" i="12"/>
  <c r="J419" i="12"/>
  <c r="D419" i="12"/>
  <c r="W414" i="12"/>
  <c r="Q414" i="12"/>
  <c r="K414" i="12"/>
  <c r="E414" i="12"/>
  <c r="X409" i="12"/>
  <c r="R409" i="12"/>
  <c r="L409" i="12"/>
  <c r="F409" i="12"/>
  <c r="Y404" i="12"/>
  <c r="S404" i="12"/>
  <c r="M404" i="12"/>
  <c r="G404" i="12"/>
  <c r="Z399" i="12"/>
  <c r="T399" i="12"/>
  <c r="N399" i="12"/>
  <c r="H399" i="12"/>
  <c r="AA394" i="12"/>
  <c r="U394" i="12"/>
  <c r="O394" i="12"/>
  <c r="I394" i="12"/>
  <c r="V389" i="12"/>
  <c r="P389" i="12"/>
  <c r="J389" i="12"/>
  <c r="D389" i="12"/>
  <c r="W384" i="12"/>
  <c r="Q384" i="12"/>
  <c r="K384" i="12"/>
  <c r="E384" i="12"/>
  <c r="X379" i="12"/>
  <c r="R379" i="12"/>
  <c r="L379" i="12"/>
  <c r="F379" i="12"/>
  <c r="Y374" i="12"/>
  <c r="S374" i="12"/>
  <c r="M374" i="12"/>
  <c r="G374" i="12"/>
  <c r="Z369" i="12"/>
  <c r="T369" i="12"/>
  <c r="N369" i="12"/>
  <c r="H369" i="12"/>
  <c r="AA364" i="12"/>
  <c r="U364" i="12"/>
  <c r="O364" i="12"/>
  <c r="I364" i="12"/>
  <c r="V359" i="12"/>
  <c r="P359" i="12"/>
  <c r="J359" i="12"/>
  <c r="D359" i="12"/>
  <c r="W354" i="12"/>
  <c r="Q354" i="12"/>
  <c r="K354" i="12"/>
  <c r="E354" i="12"/>
  <c r="X349" i="12"/>
  <c r="R349" i="12"/>
  <c r="L349" i="12"/>
  <c r="F349" i="12"/>
  <c r="Y344" i="12"/>
  <c r="S344" i="12"/>
  <c r="M344" i="12"/>
  <c r="G344" i="12"/>
  <c r="Z339" i="12"/>
  <c r="T339" i="12"/>
  <c r="N339" i="12"/>
  <c r="H339" i="12"/>
  <c r="AA334" i="12"/>
  <c r="U334" i="12"/>
  <c r="O334" i="12"/>
  <c r="I334" i="12"/>
  <c r="V329" i="12"/>
  <c r="P329" i="12"/>
  <c r="J329" i="12"/>
  <c r="D329" i="12"/>
  <c r="D325" i="12" s="1"/>
  <c r="W320" i="12"/>
  <c r="Q320" i="12"/>
  <c r="K320" i="12"/>
  <c r="E320" i="12"/>
  <c r="X315" i="12"/>
  <c r="R315" i="12"/>
  <c r="L315" i="12"/>
  <c r="F315" i="12"/>
  <c r="Y310" i="12"/>
  <c r="S310" i="12"/>
  <c r="M310" i="12"/>
  <c r="G310" i="12"/>
  <c r="Z305" i="12"/>
  <c r="T305" i="12"/>
  <c r="N305" i="12"/>
  <c r="H305" i="12"/>
  <c r="AA300" i="12"/>
  <c r="U300" i="12"/>
  <c r="O300" i="12"/>
  <c r="I300" i="12"/>
  <c r="V295" i="12"/>
  <c r="P295" i="12"/>
  <c r="J295" i="12"/>
  <c r="D295" i="12"/>
  <c r="W290" i="12"/>
  <c r="Q290" i="12"/>
  <c r="K290" i="12"/>
  <c r="E290" i="12"/>
  <c r="X285" i="12"/>
  <c r="R285" i="12"/>
  <c r="L285" i="12"/>
  <c r="F285" i="12"/>
  <c r="Y280" i="12"/>
  <c r="S280" i="12"/>
  <c r="M280" i="12"/>
  <c r="G280" i="12"/>
  <c r="Z275" i="12"/>
  <c r="T275" i="12"/>
  <c r="N275" i="12"/>
  <c r="H275" i="12"/>
  <c r="AA270" i="12"/>
  <c r="U270" i="12"/>
  <c r="O270" i="12"/>
  <c r="I270" i="12"/>
  <c r="V265" i="12"/>
  <c r="P265" i="12"/>
  <c r="J265" i="12"/>
  <c r="D265" i="12"/>
  <c r="W260" i="12"/>
  <c r="Q260" i="12"/>
  <c r="K260" i="12"/>
  <c r="E260" i="12"/>
  <c r="X255" i="12"/>
  <c r="R255" i="12"/>
  <c r="L255" i="12"/>
  <c r="F255" i="12"/>
  <c r="Y250" i="12"/>
  <c r="S250" i="12"/>
  <c r="M250" i="12"/>
  <c r="G250" i="12"/>
  <c r="Z245" i="12"/>
  <c r="T245" i="12"/>
  <c r="N245" i="12"/>
  <c r="H245" i="12"/>
  <c r="AA240" i="12"/>
  <c r="U240" i="12"/>
  <c r="O240" i="12"/>
  <c r="I240" i="12"/>
  <c r="V235" i="12"/>
  <c r="P235" i="12"/>
  <c r="J235" i="12"/>
  <c r="D235" i="12"/>
  <c r="W230" i="12"/>
  <c r="Q230" i="12"/>
  <c r="K230" i="12"/>
  <c r="E230" i="12"/>
  <c r="X225" i="12"/>
  <c r="R225" i="12"/>
  <c r="L225" i="12"/>
  <c r="F225" i="12"/>
  <c r="Y220" i="12"/>
  <c r="S220" i="12"/>
  <c r="M220" i="12"/>
  <c r="G220" i="12"/>
  <c r="Z215" i="12"/>
  <c r="T215" i="12"/>
  <c r="N215" i="12"/>
  <c r="H215" i="12"/>
  <c r="AA210" i="12"/>
  <c r="U210" i="12"/>
  <c r="O210" i="12"/>
  <c r="I210" i="12"/>
  <c r="V205" i="12"/>
  <c r="P205" i="12"/>
  <c r="J205" i="12"/>
  <c r="D205" i="12"/>
  <c r="W200" i="12"/>
  <c r="Q200" i="12"/>
  <c r="K200" i="12"/>
  <c r="E200" i="12"/>
  <c r="X195" i="12"/>
  <c r="R195" i="12"/>
  <c r="L195" i="12"/>
  <c r="F195" i="12"/>
  <c r="Y190" i="12"/>
  <c r="S190" i="12"/>
  <c r="M190" i="12"/>
  <c r="G190" i="12"/>
  <c r="Z185" i="12"/>
  <c r="T185" i="12"/>
  <c r="N185" i="12"/>
  <c r="H185" i="12"/>
  <c r="AA180" i="12"/>
  <c r="U180" i="12"/>
  <c r="O180" i="12"/>
  <c r="I180" i="12"/>
  <c r="V175" i="12"/>
  <c r="P175" i="12"/>
  <c r="J175" i="12"/>
  <c r="D175" i="12"/>
  <c r="W170" i="12"/>
  <c r="Q170" i="12"/>
  <c r="K170" i="12"/>
  <c r="E170" i="12"/>
  <c r="X161" i="12"/>
  <c r="R161" i="12"/>
  <c r="L161" i="12"/>
  <c r="F161" i="12"/>
  <c r="Y156" i="12"/>
  <c r="S156" i="12"/>
  <c r="M156" i="12"/>
  <c r="G156" i="12"/>
  <c r="Z151" i="12"/>
  <c r="T151" i="12"/>
  <c r="N151" i="12"/>
  <c r="H151" i="12"/>
  <c r="Z638" i="12"/>
  <c r="T638" i="12"/>
  <c r="N638" i="12"/>
  <c r="H638" i="12"/>
  <c r="AA633" i="12"/>
  <c r="U633" i="12"/>
  <c r="O633" i="12"/>
  <c r="I633" i="12"/>
  <c r="V628" i="12"/>
  <c r="P628" i="12"/>
  <c r="J628" i="12"/>
  <c r="D628" i="12"/>
  <c r="W623" i="12"/>
  <c r="Q623" i="12"/>
  <c r="K623" i="12"/>
  <c r="E623" i="12"/>
  <c r="X618" i="12"/>
  <c r="R618" i="12"/>
  <c r="L618" i="12"/>
  <c r="F618" i="12"/>
  <c r="Y613" i="12"/>
  <c r="S613" i="12"/>
  <c r="M613" i="12"/>
  <c r="G613" i="12"/>
  <c r="Z608" i="12"/>
  <c r="T608" i="12"/>
  <c r="N608" i="12"/>
  <c r="H608" i="12"/>
  <c r="AA603" i="12"/>
  <c r="U603" i="12"/>
  <c r="O603" i="12"/>
  <c r="I603" i="12"/>
  <c r="V598" i="12"/>
  <c r="P598" i="12"/>
  <c r="J598" i="12"/>
  <c r="D598" i="12"/>
  <c r="W593" i="12"/>
  <c r="Q593" i="12"/>
  <c r="K593" i="12"/>
  <c r="E593" i="12"/>
  <c r="X588" i="12"/>
  <c r="R588" i="12"/>
  <c r="L588" i="12"/>
  <c r="F588" i="12"/>
  <c r="Y583" i="12"/>
  <c r="S583" i="12"/>
  <c r="M583" i="12"/>
  <c r="G583" i="12"/>
  <c r="Z578" i="12"/>
  <c r="T578" i="12"/>
  <c r="N578" i="12"/>
  <c r="H578" i="12"/>
  <c r="AA573" i="12"/>
  <c r="U573" i="12"/>
  <c r="O573" i="12"/>
  <c r="I573" i="12"/>
  <c r="V568" i="12"/>
  <c r="P568" i="12"/>
  <c r="J568" i="12"/>
  <c r="D568" i="12"/>
  <c r="W563" i="12"/>
  <c r="Q563" i="12"/>
  <c r="K563" i="12"/>
  <c r="E563" i="12"/>
  <c r="X558" i="12"/>
  <c r="R558" i="12"/>
  <c r="L558" i="12"/>
  <c r="F558" i="12"/>
  <c r="Y553" i="12"/>
  <c r="S553" i="12"/>
  <c r="M553" i="12"/>
  <c r="G553" i="12"/>
  <c r="Z548" i="12"/>
  <c r="T548" i="12"/>
  <c r="N548" i="12"/>
  <c r="H548" i="12"/>
  <c r="AA543" i="12"/>
  <c r="U543" i="12"/>
  <c r="O543" i="12"/>
  <c r="I543" i="12"/>
  <c r="V538" i="12"/>
  <c r="P538" i="12"/>
  <c r="J538" i="12"/>
  <c r="D538" i="12"/>
  <c r="W533" i="12"/>
  <c r="W529" i="12" s="1"/>
  <c r="Q533" i="12"/>
  <c r="Q529" i="12" s="1"/>
  <c r="K533" i="12"/>
  <c r="K529" i="12" s="1"/>
  <c r="E533" i="12"/>
  <c r="E529" i="12" s="1"/>
  <c r="X528" i="12"/>
  <c r="X524" i="12" s="1"/>
  <c r="R528" i="12"/>
  <c r="R524" i="12" s="1"/>
  <c r="L528" i="12"/>
  <c r="L524" i="12" s="1"/>
  <c r="F528" i="12"/>
  <c r="F524" i="12" s="1"/>
  <c r="Y523" i="12"/>
  <c r="Y519" i="12" s="1"/>
  <c r="S523" i="12"/>
  <c r="S519" i="12" s="1"/>
  <c r="M523" i="12"/>
  <c r="M519" i="12" s="1"/>
  <c r="G523" i="12"/>
  <c r="G519" i="12" s="1"/>
  <c r="Z518" i="12"/>
  <c r="Z514" i="12" s="1"/>
  <c r="T518" i="12"/>
  <c r="T514" i="12" s="1"/>
  <c r="N518" i="12"/>
  <c r="N514" i="12" s="1"/>
  <c r="H518" i="12"/>
  <c r="H514" i="12" s="1"/>
  <c r="AA513" i="12"/>
  <c r="AA509" i="12" s="1"/>
  <c r="U513" i="12"/>
  <c r="U509" i="12" s="1"/>
  <c r="O513" i="12"/>
  <c r="O509" i="12" s="1"/>
  <c r="I513" i="12"/>
  <c r="I509" i="12" s="1"/>
  <c r="V508" i="12"/>
  <c r="V504" i="12" s="1"/>
  <c r="P508" i="12"/>
  <c r="P504" i="12" s="1"/>
  <c r="J508" i="12"/>
  <c r="J504" i="12" s="1"/>
  <c r="D508" i="12"/>
  <c r="D504" i="12" s="1"/>
  <c r="W503" i="12"/>
  <c r="W499" i="12" s="1"/>
  <c r="Q503" i="12"/>
  <c r="Q499" i="12" s="1"/>
  <c r="K503" i="12"/>
  <c r="K499" i="12" s="1"/>
  <c r="E503" i="12"/>
  <c r="E499" i="12" s="1"/>
  <c r="X498" i="12"/>
  <c r="X494" i="12" s="1"/>
  <c r="R498" i="12"/>
  <c r="R494" i="12" s="1"/>
  <c r="L498" i="12"/>
  <c r="L494" i="12" s="1"/>
  <c r="F498" i="12"/>
  <c r="F494" i="12" s="1"/>
  <c r="Y493" i="12"/>
  <c r="Y489" i="12" s="1"/>
  <c r="S493" i="12"/>
  <c r="S489" i="12" s="1"/>
  <c r="M493" i="12"/>
  <c r="M489" i="12" s="1"/>
  <c r="G493" i="12"/>
  <c r="G489" i="12" s="1"/>
  <c r="Z488" i="12"/>
  <c r="Z484" i="12" s="1"/>
  <c r="T488" i="12"/>
  <c r="T484" i="12" s="1"/>
  <c r="N488" i="12"/>
  <c r="N484" i="12" s="1"/>
  <c r="H488" i="12"/>
  <c r="H484" i="12" s="1"/>
  <c r="AA479" i="12"/>
  <c r="U479" i="12"/>
  <c r="O479" i="12"/>
  <c r="I479" i="12"/>
  <c r="V474" i="12"/>
  <c r="P474" i="12"/>
  <c r="J474" i="12"/>
  <c r="D474" i="12"/>
  <c r="W469" i="12"/>
  <c r="Q469" i="12"/>
  <c r="K469" i="12"/>
  <c r="E469" i="12"/>
  <c r="X464" i="12"/>
  <c r="R464" i="12"/>
  <c r="L464" i="12"/>
  <c r="F464" i="12"/>
  <c r="Y459" i="12"/>
  <c r="S459" i="12"/>
  <c r="M459" i="12"/>
  <c r="G459" i="12"/>
  <c r="Z454" i="12"/>
  <c r="T454" i="12"/>
  <c r="N454" i="12"/>
  <c r="H454" i="12"/>
  <c r="AA449" i="12"/>
  <c r="U449" i="12"/>
  <c r="O449" i="12"/>
  <c r="I449" i="12"/>
  <c r="V444" i="12"/>
  <c r="P444" i="12"/>
  <c r="J444" i="12"/>
  <c r="D444" i="12"/>
  <c r="W439" i="12"/>
  <c r="Q439" i="12"/>
  <c r="K439" i="12"/>
  <c r="E439" i="12"/>
  <c r="X434" i="12"/>
  <c r="R434" i="12"/>
  <c r="L434" i="12"/>
  <c r="F434" i="12"/>
  <c r="Y429" i="12"/>
  <c r="S429" i="12"/>
  <c r="M429" i="12"/>
  <c r="G429" i="12"/>
  <c r="Z424" i="12"/>
  <c r="T424" i="12"/>
  <c r="N424" i="12"/>
  <c r="H424" i="12"/>
  <c r="AA419" i="12"/>
  <c r="U419" i="12"/>
  <c r="O419" i="12"/>
  <c r="I419" i="12"/>
  <c r="V414" i="12"/>
  <c r="P414" i="12"/>
  <c r="J414" i="12"/>
  <c r="D414" i="12"/>
  <c r="W409" i="12"/>
  <c r="Q409" i="12"/>
  <c r="K409" i="12"/>
  <c r="E409" i="12"/>
  <c r="X404" i="12"/>
  <c r="R404" i="12"/>
  <c r="L404" i="12"/>
  <c r="F404" i="12"/>
  <c r="Y399" i="12"/>
  <c r="S399" i="12"/>
  <c r="M399" i="12"/>
  <c r="G399" i="12"/>
  <c r="Z394" i="12"/>
  <c r="T394" i="12"/>
  <c r="N394" i="12"/>
  <c r="H394" i="12"/>
  <c r="AA389" i="12"/>
  <c r="U389" i="12"/>
  <c r="O389" i="12"/>
  <c r="I389" i="12"/>
  <c r="V384" i="12"/>
  <c r="P384" i="12"/>
  <c r="J384" i="12"/>
  <c r="D384" i="12"/>
  <c r="W379" i="12"/>
  <c r="Q379" i="12"/>
  <c r="K379" i="12"/>
  <c r="E379" i="12"/>
  <c r="X374" i="12"/>
  <c r="R374" i="12"/>
  <c r="L374" i="12"/>
  <c r="L370" i="12" s="1"/>
  <c r="F374" i="12"/>
  <c r="F370" i="12" s="1"/>
  <c r="Y369" i="12"/>
  <c r="Y365" i="12" s="1"/>
  <c r="S369" i="12"/>
  <c r="S365" i="12" s="1"/>
  <c r="M369" i="12"/>
  <c r="M365" i="12" s="1"/>
  <c r="G369" i="12"/>
  <c r="G365" i="12" s="1"/>
  <c r="Z364" i="12"/>
  <c r="Z360" i="12" s="1"/>
  <c r="T364" i="12"/>
  <c r="T360" i="12" s="1"/>
  <c r="N364" i="12"/>
  <c r="N360" i="12" s="1"/>
  <c r="H364" i="12"/>
  <c r="H360" i="12" s="1"/>
  <c r="AA359" i="12"/>
  <c r="AA355" i="12" s="1"/>
  <c r="U359" i="12"/>
  <c r="U355" i="12" s="1"/>
  <c r="O359" i="12"/>
  <c r="O355" i="12" s="1"/>
  <c r="I359" i="12"/>
  <c r="I355" i="12" s="1"/>
  <c r="V354" i="12"/>
  <c r="V350" i="12" s="1"/>
  <c r="P354" i="12"/>
  <c r="P350" i="12" s="1"/>
  <c r="J354" i="12"/>
  <c r="J350" i="12" s="1"/>
  <c r="D354" i="12"/>
  <c r="D350" i="12" s="1"/>
  <c r="W349" i="12"/>
  <c r="W345" i="12" s="1"/>
  <c r="Q349" i="12"/>
  <c r="Q345" i="12" s="1"/>
  <c r="K349" i="12"/>
  <c r="K345" i="12" s="1"/>
  <c r="E349" i="12"/>
  <c r="E345" i="12" s="1"/>
  <c r="X344" i="12"/>
  <c r="X340" i="12" s="1"/>
  <c r="R344" i="12"/>
  <c r="R340" i="12" s="1"/>
  <c r="L344" i="12"/>
  <c r="L340" i="12" s="1"/>
  <c r="F344" i="12"/>
  <c r="F340" i="12" s="1"/>
  <c r="Y339" i="12"/>
  <c r="Y335" i="12" s="1"/>
  <c r="S339" i="12"/>
  <c r="S335" i="12" s="1"/>
  <c r="M339" i="12"/>
  <c r="M335" i="12" s="1"/>
  <c r="G339" i="12"/>
  <c r="G335" i="12" s="1"/>
  <c r="Z334" i="12"/>
  <c r="Z330" i="12" s="1"/>
  <c r="T334" i="12"/>
  <c r="T330" i="12" s="1"/>
  <c r="N334" i="12"/>
  <c r="N330" i="12" s="1"/>
  <c r="H334" i="12"/>
  <c r="H330" i="12" s="1"/>
  <c r="AA329" i="12"/>
  <c r="AA325" i="12" s="1"/>
  <c r="U329" i="12"/>
  <c r="U325" i="12" s="1"/>
  <c r="O329" i="12"/>
  <c r="O325" i="12" s="1"/>
  <c r="I329" i="12"/>
  <c r="I325" i="12" s="1"/>
  <c r="V320" i="12"/>
  <c r="P320" i="12"/>
  <c r="J320" i="12"/>
  <c r="D320" i="12"/>
  <c r="W315" i="12"/>
  <c r="Q315" i="12"/>
  <c r="K315" i="12"/>
  <c r="E315" i="12"/>
  <c r="X310" i="12"/>
  <c r="R310" i="12"/>
  <c r="L310" i="12"/>
  <c r="F310" i="12"/>
  <c r="Y305" i="12"/>
  <c r="S305" i="12"/>
  <c r="M305" i="12"/>
  <c r="G305" i="12"/>
  <c r="Z300" i="12"/>
  <c r="T300" i="12"/>
  <c r="N300" i="12"/>
  <c r="H300" i="12"/>
  <c r="AA295" i="12"/>
  <c r="U295" i="12"/>
  <c r="O295" i="12"/>
  <c r="I295" i="12"/>
  <c r="V290" i="12"/>
  <c r="P290" i="12"/>
  <c r="J290" i="12"/>
  <c r="D290" i="12"/>
  <c r="W285" i="12"/>
  <c r="Q285" i="12"/>
  <c r="K285" i="12"/>
  <c r="E285" i="12"/>
  <c r="X280" i="12"/>
  <c r="R280" i="12"/>
  <c r="L280" i="12"/>
  <c r="F280" i="12"/>
  <c r="Y275" i="12"/>
  <c r="S275" i="12"/>
  <c r="M275" i="12"/>
  <c r="G275" i="12"/>
  <c r="Z270" i="12"/>
  <c r="T270" i="12"/>
  <c r="N270" i="12"/>
  <c r="H270" i="12"/>
  <c r="AA265" i="12"/>
  <c r="U265" i="12"/>
  <c r="O265" i="12"/>
  <c r="I265" i="12"/>
  <c r="V260" i="12"/>
  <c r="P260" i="12"/>
  <c r="J260" i="12"/>
  <c r="D260" i="12"/>
  <c r="W255" i="12"/>
  <c r="Q255" i="12"/>
  <c r="K255" i="12"/>
  <c r="E255" i="12"/>
  <c r="X250" i="12"/>
  <c r="R250" i="12"/>
  <c r="L250" i="12"/>
  <c r="F250" i="12"/>
  <c r="Y245" i="12"/>
  <c r="S245" i="12"/>
  <c r="M245" i="12"/>
  <c r="G245" i="12"/>
  <c r="Z240" i="12"/>
  <c r="T240" i="12"/>
  <c r="N240" i="12"/>
  <c r="H240" i="12"/>
  <c r="AA235" i="12"/>
  <c r="U235" i="12"/>
  <c r="O235" i="12"/>
  <c r="I235" i="12"/>
  <c r="V230" i="12"/>
  <c r="P230" i="12"/>
  <c r="J230" i="12"/>
  <c r="D230" i="12"/>
  <c r="W225" i="12"/>
  <c r="Q225" i="12"/>
  <c r="K225" i="12"/>
  <c r="E225" i="12"/>
  <c r="X220" i="12"/>
  <c r="R220" i="12"/>
  <c r="L220" i="12"/>
  <c r="F220" i="12"/>
  <c r="Y215" i="12"/>
  <c r="S215" i="12"/>
  <c r="M215" i="12"/>
  <c r="G215" i="12"/>
  <c r="Z210" i="12"/>
  <c r="T210" i="12"/>
  <c r="N210" i="12"/>
  <c r="H210" i="12"/>
  <c r="AA205" i="12"/>
  <c r="U205" i="12"/>
  <c r="O205" i="12"/>
  <c r="I205" i="12"/>
  <c r="V200" i="12"/>
  <c r="P200" i="12"/>
  <c r="J200" i="12"/>
  <c r="D200" i="12"/>
  <c r="W195" i="12"/>
  <c r="Q195" i="12"/>
  <c r="K195" i="12"/>
  <c r="E195" i="12"/>
  <c r="X190" i="12"/>
  <c r="R190" i="12"/>
  <c r="L190" i="12"/>
  <c r="F190" i="12"/>
  <c r="Y185" i="12"/>
  <c r="S185" i="12"/>
  <c r="M185" i="12"/>
  <c r="G185" i="12"/>
  <c r="Y638" i="12"/>
  <c r="S638" i="12"/>
  <c r="M638" i="12"/>
  <c r="G638" i="12"/>
  <c r="Z633" i="12"/>
  <c r="T633" i="12"/>
  <c r="N633" i="12"/>
  <c r="H633" i="12"/>
  <c r="AA628" i="12"/>
  <c r="U628" i="12"/>
  <c r="O628" i="12"/>
  <c r="I628" i="12"/>
  <c r="V623" i="12"/>
  <c r="P623" i="12"/>
  <c r="J623" i="12"/>
  <c r="D623" i="12"/>
  <c r="W618" i="12"/>
  <c r="Q618" i="12"/>
  <c r="K618" i="12"/>
  <c r="E618" i="12"/>
  <c r="X613" i="12"/>
  <c r="R613" i="12"/>
  <c r="L613" i="12"/>
  <c r="F613" i="12"/>
  <c r="Y608" i="12"/>
  <c r="S608" i="12"/>
  <c r="M608" i="12"/>
  <c r="G608" i="12"/>
  <c r="Z603" i="12"/>
  <c r="T603" i="12"/>
  <c r="N603" i="12"/>
  <c r="H603" i="12"/>
  <c r="AA598" i="12"/>
  <c r="U598" i="12"/>
  <c r="O598" i="12"/>
  <c r="I598" i="12"/>
  <c r="V593" i="12"/>
  <c r="P593" i="12"/>
  <c r="J593" i="12"/>
  <c r="D593" i="12"/>
  <c r="W588" i="12"/>
  <c r="Q588" i="12"/>
  <c r="K588" i="12"/>
  <c r="E588" i="12"/>
  <c r="X583" i="12"/>
  <c r="R583" i="12"/>
  <c r="L583" i="12"/>
  <c r="F583" i="12"/>
  <c r="Y578" i="12"/>
  <c r="S578" i="12"/>
  <c r="M578" i="12"/>
  <c r="G578" i="12"/>
  <c r="Z573" i="12"/>
  <c r="T573" i="12"/>
  <c r="N573" i="12"/>
  <c r="H573" i="12"/>
  <c r="AA568" i="12"/>
  <c r="U568" i="12"/>
  <c r="O568" i="12"/>
  <c r="I568" i="12"/>
  <c r="V563" i="12"/>
  <c r="P563" i="12"/>
  <c r="J563" i="12"/>
  <c r="D563" i="12"/>
  <c r="W558" i="12"/>
  <c r="Q558" i="12"/>
  <c r="K558" i="12"/>
  <c r="E558" i="12"/>
  <c r="X553" i="12"/>
  <c r="R553" i="12"/>
  <c r="L553" i="12"/>
  <c r="F553" i="12"/>
  <c r="Y548" i="12"/>
  <c r="S548" i="12"/>
  <c r="M548" i="12"/>
  <c r="G548" i="12"/>
  <c r="Z543" i="12"/>
  <c r="T543" i="12"/>
  <c r="N543" i="12"/>
  <c r="H543" i="12"/>
  <c r="AA538" i="12"/>
  <c r="AA534" i="12" s="1"/>
  <c r="U538" i="12"/>
  <c r="U534" i="12" s="1"/>
  <c r="O538" i="12"/>
  <c r="O534" i="12" s="1"/>
  <c r="I538" i="12"/>
  <c r="I534" i="12" s="1"/>
  <c r="V533" i="12"/>
  <c r="V529" i="12" s="1"/>
  <c r="P533" i="12"/>
  <c r="P529" i="12" s="1"/>
  <c r="J533" i="12"/>
  <c r="J529" i="12" s="1"/>
  <c r="D533" i="12"/>
  <c r="D529" i="12" s="1"/>
  <c r="W528" i="12"/>
  <c r="W524" i="12" s="1"/>
  <c r="Q528" i="12"/>
  <c r="Q524" i="12" s="1"/>
  <c r="K528" i="12"/>
  <c r="K524" i="12" s="1"/>
  <c r="E528" i="12"/>
  <c r="E524" i="12" s="1"/>
  <c r="X523" i="12"/>
  <c r="X519" i="12" s="1"/>
  <c r="R523" i="12"/>
  <c r="R519" i="12" s="1"/>
  <c r="L523" i="12"/>
  <c r="L519" i="12" s="1"/>
  <c r="F523" i="12"/>
  <c r="F519" i="12" s="1"/>
  <c r="Y518" i="12"/>
  <c r="Y514" i="12" s="1"/>
  <c r="S518" i="12"/>
  <c r="S514" i="12" s="1"/>
  <c r="M518" i="12"/>
  <c r="M514" i="12" s="1"/>
  <c r="G518" i="12"/>
  <c r="G514" i="12" s="1"/>
  <c r="Z513" i="12"/>
  <c r="Z509" i="12" s="1"/>
  <c r="T513" i="12"/>
  <c r="T509" i="12" s="1"/>
  <c r="N513" i="12"/>
  <c r="N509" i="12" s="1"/>
  <c r="H513" i="12"/>
  <c r="H509" i="12" s="1"/>
  <c r="AA508" i="12"/>
  <c r="AA504" i="12" s="1"/>
  <c r="U508" i="12"/>
  <c r="U504" i="12" s="1"/>
  <c r="O508" i="12"/>
  <c r="O504" i="12" s="1"/>
  <c r="I508" i="12"/>
  <c r="I504" i="12" s="1"/>
  <c r="V503" i="12"/>
  <c r="V499" i="12" s="1"/>
  <c r="P503" i="12"/>
  <c r="P499" i="12" s="1"/>
  <c r="J503" i="12"/>
  <c r="J499" i="12" s="1"/>
  <c r="D503" i="12"/>
  <c r="D499" i="12" s="1"/>
  <c r="W498" i="12"/>
  <c r="W494" i="12" s="1"/>
  <c r="Q498" i="12"/>
  <c r="Q494" i="12" s="1"/>
  <c r="K498" i="12"/>
  <c r="K494" i="12" s="1"/>
  <c r="E498" i="12"/>
  <c r="E494" i="12" s="1"/>
  <c r="X493" i="12"/>
  <c r="X489" i="12" s="1"/>
  <c r="R493" i="12"/>
  <c r="R489" i="12" s="1"/>
  <c r="L493" i="12"/>
  <c r="L489" i="12" s="1"/>
  <c r="F493" i="12"/>
  <c r="F489" i="12" s="1"/>
  <c r="Y488" i="12"/>
  <c r="Y484" i="12" s="1"/>
  <c r="S488" i="12"/>
  <c r="S484" i="12" s="1"/>
  <c r="M488" i="12"/>
  <c r="M484" i="12" s="1"/>
  <c r="G488" i="12"/>
  <c r="G484" i="12" s="1"/>
  <c r="Z479" i="12"/>
  <c r="T479" i="12"/>
  <c r="N479" i="12"/>
  <c r="H479" i="12"/>
  <c r="AA474" i="12"/>
  <c r="U474" i="12"/>
  <c r="O474" i="12"/>
  <c r="I474" i="12"/>
  <c r="V469" i="12"/>
  <c r="P469" i="12"/>
  <c r="J469" i="12"/>
  <c r="D469" i="12"/>
  <c r="W464" i="12"/>
  <c r="Q464" i="12"/>
  <c r="K464" i="12"/>
  <c r="E464" i="12"/>
  <c r="X459" i="12"/>
  <c r="R459" i="12"/>
  <c r="L459" i="12"/>
  <c r="F459" i="12"/>
  <c r="Y454" i="12"/>
  <c r="S454" i="12"/>
  <c r="M454" i="12"/>
  <c r="G454" i="12"/>
  <c r="Z449" i="12"/>
  <c r="T449" i="12"/>
  <c r="N449" i="12"/>
  <c r="H449" i="12"/>
  <c r="AA444" i="12"/>
  <c r="U444" i="12"/>
  <c r="O444" i="12"/>
  <c r="I444" i="12"/>
  <c r="V439" i="12"/>
  <c r="P439" i="12"/>
  <c r="J439" i="12"/>
  <c r="D439" i="12"/>
  <c r="W434" i="12"/>
  <c r="Q434" i="12"/>
  <c r="K434" i="12"/>
  <c r="E434" i="12"/>
  <c r="X429" i="12"/>
  <c r="R429" i="12"/>
  <c r="L429" i="12"/>
  <c r="F429" i="12"/>
  <c r="Y424" i="12"/>
  <c r="S424" i="12"/>
  <c r="M424" i="12"/>
  <c r="G424" i="12"/>
  <c r="Z419" i="12"/>
  <c r="T419" i="12"/>
  <c r="N419" i="12"/>
  <c r="H419" i="12"/>
  <c r="AA414" i="12"/>
  <c r="U414" i="12"/>
  <c r="O414" i="12"/>
  <c r="I414" i="12"/>
  <c r="V409" i="12"/>
  <c r="P409" i="12"/>
  <c r="J409" i="12"/>
  <c r="D409" i="12"/>
  <c r="W404" i="12"/>
  <c r="Q404" i="12"/>
  <c r="K404" i="12"/>
  <c r="E404" i="12"/>
  <c r="X399" i="12"/>
  <c r="R399" i="12"/>
  <c r="L399" i="12"/>
  <c r="F399" i="12"/>
  <c r="Y394" i="12"/>
  <c r="S394" i="12"/>
  <c r="M394" i="12"/>
  <c r="G394" i="12"/>
  <c r="Z389" i="12"/>
  <c r="T389" i="12"/>
  <c r="N389" i="12"/>
  <c r="H389" i="12"/>
  <c r="AA384" i="12"/>
  <c r="U384" i="12"/>
  <c r="O384" i="12"/>
  <c r="I384" i="12"/>
  <c r="V379" i="12"/>
  <c r="V375" i="12" s="1"/>
  <c r="P379" i="12"/>
  <c r="P375" i="12" s="1"/>
  <c r="J379" i="12"/>
  <c r="J375" i="12" s="1"/>
  <c r="D379" i="12"/>
  <c r="D375" i="12" s="1"/>
  <c r="W374" i="12"/>
  <c r="W370" i="12" s="1"/>
  <c r="Q374" i="12"/>
  <c r="Q370" i="12" s="1"/>
  <c r="K374" i="12"/>
  <c r="K370" i="12" s="1"/>
  <c r="E374" i="12"/>
  <c r="E370" i="12" s="1"/>
  <c r="X369" i="12"/>
  <c r="X365" i="12" s="1"/>
  <c r="R369" i="12"/>
  <c r="R365" i="12" s="1"/>
  <c r="L369" i="12"/>
  <c r="L365" i="12" s="1"/>
  <c r="F369" i="12"/>
  <c r="F365" i="12" s="1"/>
  <c r="Y364" i="12"/>
  <c r="Y360" i="12" s="1"/>
  <c r="S364" i="12"/>
  <c r="S360" i="12" s="1"/>
  <c r="M364" i="12"/>
  <c r="M360" i="12" s="1"/>
  <c r="G364" i="12"/>
  <c r="G360" i="12" s="1"/>
  <c r="Z359" i="12"/>
  <c r="Z355" i="12" s="1"/>
  <c r="T359" i="12"/>
  <c r="T355" i="12" s="1"/>
  <c r="N359" i="12"/>
  <c r="N355" i="12" s="1"/>
  <c r="H359" i="12"/>
  <c r="H355" i="12" s="1"/>
  <c r="AA354" i="12"/>
  <c r="AA350" i="12" s="1"/>
  <c r="U354" i="12"/>
  <c r="U350" i="12" s="1"/>
  <c r="O354" i="12"/>
  <c r="O350" i="12" s="1"/>
  <c r="I354" i="12"/>
  <c r="I350" i="12" s="1"/>
  <c r="V349" i="12"/>
  <c r="V345" i="12" s="1"/>
  <c r="P349" i="12"/>
  <c r="P345" i="12" s="1"/>
  <c r="J349" i="12"/>
  <c r="J345" i="12" s="1"/>
  <c r="D349" i="12"/>
  <c r="D345" i="12" s="1"/>
  <c r="W344" i="12"/>
  <c r="W340" i="12" s="1"/>
  <c r="Q344" i="12"/>
  <c r="Q340" i="12" s="1"/>
  <c r="K344" i="12"/>
  <c r="K340" i="12" s="1"/>
  <c r="E344" i="12"/>
  <c r="E340" i="12" s="1"/>
  <c r="X339" i="12"/>
  <c r="X335" i="12" s="1"/>
  <c r="R339" i="12"/>
  <c r="R335" i="12" s="1"/>
  <c r="L339" i="12"/>
  <c r="L335" i="12" s="1"/>
  <c r="F339" i="12"/>
  <c r="F335" i="12" s="1"/>
  <c r="Y334" i="12"/>
  <c r="Y330" i="12" s="1"/>
  <c r="S334" i="12"/>
  <c r="S330" i="12" s="1"/>
  <c r="M334" i="12"/>
  <c r="M330" i="12" s="1"/>
  <c r="G334" i="12"/>
  <c r="G330" i="12" s="1"/>
  <c r="Z329" i="12"/>
  <c r="Z325" i="12" s="1"/>
  <c r="T329" i="12"/>
  <c r="T325" i="12" s="1"/>
  <c r="N329" i="12"/>
  <c r="N325" i="12" s="1"/>
  <c r="H329" i="12"/>
  <c r="H325" i="12" s="1"/>
  <c r="AA320" i="12"/>
  <c r="U320" i="12"/>
  <c r="O320" i="12"/>
  <c r="I320" i="12"/>
  <c r="V315" i="12"/>
  <c r="P315" i="12"/>
  <c r="J315" i="12"/>
  <c r="D315" i="12"/>
  <c r="W310" i="12"/>
  <c r="Q310" i="12"/>
  <c r="K310" i="12"/>
  <c r="E310" i="12"/>
  <c r="X305" i="12"/>
  <c r="R305" i="12"/>
  <c r="L305" i="12"/>
  <c r="F305" i="12"/>
  <c r="Y300" i="12"/>
  <c r="S300" i="12"/>
  <c r="M300" i="12"/>
  <c r="G300" i="12"/>
  <c r="Z295" i="12"/>
  <c r="T295" i="12"/>
  <c r="N295" i="12"/>
  <c r="H295" i="12"/>
  <c r="AA290" i="12"/>
  <c r="U290" i="12"/>
  <c r="O290" i="12"/>
  <c r="I290" i="12"/>
  <c r="V285" i="12"/>
  <c r="P285" i="12"/>
  <c r="J285" i="12"/>
  <c r="D285" i="12"/>
  <c r="W280" i="12"/>
  <c r="Q280" i="12"/>
  <c r="K280" i="12"/>
  <c r="E280" i="12"/>
  <c r="X275" i="12"/>
  <c r="R275" i="12"/>
  <c r="L275" i="12"/>
  <c r="F275" i="12"/>
  <c r="Y270" i="12"/>
  <c r="S270" i="12"/>
  <c r="M270" i="12"/>
  <c r="G270" i="12"/>
  <c r="Z265" i="12"/>
  <c r="T265" i="12"/>
  <c r="N265" i="12"/>
  <c r="H265" i="12"/>
  <c r="AA260" i="12"/>
  <c r="U260" i="12"/>
  <c r="O260" i="12"/>
  <c r="I260" i="12"/>
  <c r="V255" i="12"/>
  <c r="P255" i="12"/>
  <c r="J255" i="12"/>
  <c r="D255" i="12"/>
  <c r="W250" i="12"/>
  <c r="Q250" i="12"/>
  <c r="K250" i="12"/>
  <c r="E250" i="12"/>
  <c r="X245" i="12"/>
  <c r="R245" i="12"/>
  <c r="L245" i="12"/>
  <c r="F245" i="12"/>
  <c r="Y240" i="12"/>
  <c r="S240" i="12"/>
  <c r="M240" i="12"/>
  <c r="G240" i="12"/>
  <c r="Z235" i="12"/>
  <c r="T235" i="12"/>
  <c r="N235" i="12"/>
  <c r="H235" i="12"/>
  <c r="AA230" i="12"/>
  <c r="U230" i="12"/>
  <c r="O230" i="12"/>
  <c r="I230" i="12"/>
  <c r="V225" i="12"/>
  <c r="P225" i="12"/>
  <c r="J225" i="12"/>
  <c r="D225" i="12"/>
  <c r="W220" i="12"/>
  <c r="Q220" i="12"/>
  <c r="K220" i="12"/>
  <c r="E220" i="12"/>
  <c r="X215" i="12"/>
  <c r="R215" i="12"/>
  <c r="L215" i="12"/>
  <c r="F215" i="12"/>
  <c r="Y210" i="12"/>
  <c r="S210" i="12"/>
  <c r="M210" i="12"/>
  <c r="G210" i="12"/>
  <c r="Z205" i="12"/>
  <c r="T205" i="12"/>
  <c r="N205" i="12"/>
  <c r="H205" i="12"/>
  <c r="AA200" i="12"/>
  <c r="U200" i="12"/>
  <c r="O200" i="12"/>
  <c r="I200" i="12"/>
  <c r="V195" i="12"/>
  <c r="P195" i="12"/>
  <c r="J195" i="12"/>
  <c r="D195" i="12"/>
  <c r="W190" i="12"/>
  <c r="Q190" i="12"/>
  <c r="K190" i="12"/>
  <c r="E190" i="12"/>
  <c r="X185" i="12"/>
  <c r="R185" i="12"/>
  <c r="L185" i="12"/>
  <c r="F185" i="12"/>
  <c r="F181" i="12" s="1"/>
  <c r="X638" i="12"/>
  <c r="R638" i="12"/>
  <c r="L638" i="12"/>
  <c r="F638" i="12"/>
  <c r="Y633" i="12"/>
  <c r="S633" i="12"/>
  <c r="M633" i="12"/>
  <c r="G633" i="12"/>
  <c r="Z628" i="12"/>
  <c r="T628" i="12"/>
  <c r="N628" i="12"/>
  <c r="H628" i="12"/>
  <c r="AA623" i="12"/>
  <c r="U623" i="12"/>
  <c r="O623" i="12"/>
  <c r="I623" i="12"/>
  <c r="V618" i="12"/>
  <c r="P618" i="12"/>
  <c r="J618" i="12"/>
  <c r="D618" i="12"/>
  <c r="W613" i="12"/>
  <c r="Q613" i="12"/>
  <c r="K613" i="12"/>
  <c r="E613" i="12"/>
  <c r="X608" i="12"/>
  <c r="R608" i="12"/>
  <c r="L608" i="12"/>
  <c r="F608" i="12"/>
  <c r="Y603" i="12"/>
  <c r="S603" i="12"/>
  <c r="M603" i="12"/>
  <c r="G603" i="12"/>
  <c r="Z598" i="12"/>
  <c r="T598" i="12"/>
  <c r="N598" i="12"/>
  <c r="H598" i="12"/>
  <c r="AA593" i="12"/>
  <c r="U593" i="12"/>
  <c r="O593" i="12"/>
  <c r="I593" i="12"/>
  <c r="V588" i="12"/>
  <c r="P588" i="12"/>
  <c r="J588" i="12"/>
  <c r="D588" i="12"/>
  <c r="W583" i="12"/>
  <c r="Q583" i="12"/>
  <c r="K583" i="12"/>
  <c r="E583" i="12"/>
  <c r="X578" i="12"/>
  <c r="R578" i="12"/>
  <c r="L578" i="12"/>
  <c r="F578" i="12"/>
  <c r="Y573" i="12"/>
  <c r="S573" i="12"/>
  <c r="M573" i="12"/>
  <c r="G573" i="12"/>
  <c r="Z568" i="12"/>
  <c r="T568" i="12"/>
  <c r="N568" i="12"/>
  <c r="H568" i="12"/>
  <c r="AA563" i="12"/>
  <c r="U563" i="12"/>
  <c r="O563" i="12"/>
  <c r="I563" i="12"/>
  <c r="V558" i="12"/>
  <c r="P558" i="12"/>
  <c r="J558" i="12"/>
  <c r="D558" i="12"/>
  <c r="W553" i="12"/>
  <c r="Q553" i="12"/>
  <c r="K553" i="12"/>
  <c r="E553" i="12"/>
  <c r="X548" i="12"/>
  <c r="R548" i="12"/>
  <c r="L548" i="12"/>
  <c r="F548" i="12"/>
  <c r="Y543" i="12"/>
  <c r="S543" i="12"/>
  <c r="M543" i="12"/>
  <c r="G543" i="12"/>
  <c r="Z538" i="12"/>
  <c r="T538" i="12"/>
  <c r="N538" i="12"/>
  <c r="H538" i="12"/>
  <c r="AA533" i="12"/>
  <c r="U533" i="12"/>
  <c r="O533" i="12"/>
  <c r="I533" i="12"/>
  <c r="V528" i="12"/>
  <c r="P528" i="12"/>
  <c r="J528" i="12"/>
  <c r="D528" i="12"/>
  <c r="W523" i="12"/>
  <c r="Q523" i="12"/>
  <c r="K523" i="12"/>
  <c r="E523" i="12"/>
  <c r="X518" i="12"/>
  <c r="R518" i="12"/>
  <c r="L518" i="12"/>
  <c r="F518" i="12"/>
  <c r="Y513" i="12"/>
  <c r="S513" i="12"/>
  <c r="M513" i="12"/>
  <c r="G513" i="12"/>
  <c r="Z508" i="12"/>
  <c r="T508" i="12"/>
  <c r="N508" i="12"/>
  <c r="H508" i="12"/>
  <c r="AA503" i="12"/>
  <c r="U503" i="12"/>
  <c r="O503" i="12"/>
  <c r="I503" i="12"/>
  <c r="V498" i="12"/>
  <c r="P498" i="12"/>
  <c r="J498" i="12"/>
  <c r="D498" i="12"/>
  <c r="W493" i="12"/>
  <c r="Q493" i="12"/>
  <c r="K493" i="12"/>
  <c r="E493" i="12"/>
  <c r="X488" i="12"/>
  <c r="R488" i="12"/>
  <c r="L488" i="12"/>
  <c r="F488" i="12"/>
  <c r="Y479" i="12"/>
  <c r="S479" i="12"/>
  <c r="M479" i="12"/>
  <c r="G479" i="12"/>
  <c r="Z474" i="12"/>
  <c r="T474" i="12"/>
  <c r="N474" i="12"/>
  <c r="H474" i="12"/>
  <c r="AA469" i="12"/>
  <c r="U469" i="12"/>
  <c r="O469" i="12"/>
  <c r="I469" i="12"/>
  <c r="V464" i="12"/>
  <c r="P464" i="12"/>
  <c r="J464" i="12"/>
  <c r="D464" i="12"/>
  <c r="W459" i="12"/>
  <c r="Q459" i="12"/>
  <c r="K459" i="12"/>
  <c r="E459" i="12"/>
  <c r="X454" i="12"/>
  <c r="R454" i="12"/>
  <c r="L454" i="12"/>
  <c r="F454" i="12"/>
  <c r="Y449" i="12"/>
  <c r="S449" i="12"/>
  <c r="M449" i="12"/>
  <c r="G449" i="12"/>
  <c r="Z444" i="12"/>
  <c r="T444" i="12"/>
  <c r="N444" i="12"/>
  <c r="H444" i="12"/>
  <c r="AA439" i="12"/>
  <c r="U439" i="12"/>
  <c r="O439" i="12"/>
  <c r="I439" i="12"/>
  <c r="V434" i="12"/>
  <c r="P434" i="12"/>
  <c r="J434" i="12"/>
  <c r="D434" i="12"/>
  <c r="W429" i="12"/>
  <c r="Q429" i="12"/>
  <c r="K429" i="12"/>
  <c r="E429" i="12"/>
  <c r="X424" i="12"/>
  <c r="R424" i="12"/>
  <c r="L424" i="12"/>
  <c r="F424" i="12"/>
  <c r="Y419" i="12"/>
  <c r="S419" i="12"/>
  <c r="M419" i="12"/>
  <c r="G419" i="12"/>
  <c r="Z414" i="12"/>
  <c r="T414" i="12"/>
  <c r="N414" i="12"/>
  <c r="H414" i="12"/>
  <c r="AA409" i="12"/>
  <c r="U409" i="12"/>
  <c r="O409" i="12"/>
  <c r="I409" i="12"/>
  <c r="V404" i="12"/>
  <c r="P404" i="12"/>
  <c r="J404" i="12"/>
  <c r="D404" i="12"/>
  <c r="W399" i="12"/>
  <c r="Q399" i="12"/>
  <c r="K399" i="12"/>
  <c r="E399" i="12"/>
  <c r="X394" i="12"/>
  <c r="R394" i="12"/>
  <c r="L394" i="12"/>
  <c r="F394" i="12"/>
  <c r="Y389" i="12"/>
  <c r="S389" i="12"/>
  <c r="M389" i="12"/>
  <c r="G389" i="12"/>
  <c r="Z384" i="12"/>
  <c r="T384" i="12"/>
  <c r="N384" i="12"/>
  <c r="H384" i="12"/>
  <c r="AA379" i="12"/>
  <c r="U379" i="12"/>
  <c r="O379" i="12"/>
  <c r="I379" i="12"/>
  <c r="V374" i="12"/>
  <c r="P374" i="12"/>
  <c r="J374" i="12"/>
  <c r="D374" i="12"/>
  <c r="W369" i="12"/>
  <c r="Q369" i="12"/>
  <c r="K369" i="12"/>
  <c r="E369" i="12"/>
  <c r="X364" i="12"/>
  <c r="R364" i="12"/>
  <c r="L364" i="12"/>
  <c r="F364" i="12"/>
  <c r="Y359" i="12"/>
  <c r="S359" i="12"/>
  <c r="M359" i="12"/>
  <c r="G359" i="12"/>
  <c r="Z354" i="12"/>
  <c r="T354" i="12"/>
  <c r="N354" i="12"/>
  <c r="H354" i="12"/>
  <c r="AA349" i="12"/>
  <c r="U349" i="12"/>
  <c r="O349" i="12"/>
  <c r="I349" i="12"/>
  <c r="V344" i="12"/>
  <c r="P344" i="12"/>
  <c r="J344" i="12"/>
  <c r="D344" i="12"/>
  <c r="W339" i="12"/>
  <c r="Q339" i="12"/>
  <c r="K339" i="12"/>
  <c r="E339" i="12"/>
  <c r="X334" i="12"/>
  <c r="R334" i="12"/>
  <c r="L334" i="12"/>
  <c r="F334" i="12"/>
  <c r="Y329" i="12"/>
  <c r="S329" i="12"/>
  <c r="M329" i="12"/>
  <c r="G329" i="12"/>
  <c r="Z320" i="12"/>
  <c r="T320" i="12"/>
  <c r="N320" i="12"/>
  <c r="H320" i="12"/>
  <c r="AA315" i="12"/>
  <c r="U315" i="12"/>
  <c r="O315" i="12"/>
  <c r="I315" i="12"/>
  <c r="V310" i="12"/>
  <c r="P310" i="12"/>
  <c r="J310" i="12"/>
  <c r="D310" i="12"/>
  <c r="W305" i="12"/>
  <c r="Q305" i="12"/>
  <c r="K305" i="12"/>
  <c r="E305" i="12"/>
  <c r="X300" i="12"/>
  <c r="R300" i="12"/>
  <c r="L300" i="12"/>
  <c r="F300" i="12"/>
  <c r="Y295" i="12"/>
  <c r="S295" i="12"/>
  <c r="M295" i="12"/>
  <c r="G295" i="12"/>
  <c r="Z290" i="12"/>
  <c r="T290" i="12"/>
  <c r="N290" i="12"/>
  <c r="H290" i="12"/>
  <c r="AA285" i="12"/>
  <c r="U285" i="12"/>
  <c r="O285" i="12"/>
  <c r="I285" i="12"/>
  <c r="V280" i="12"/>
  <c r="P280" i="12"/>
  <c r="J280" i="12"/>
  <c r="D280" i="12"/>
  <c r="W275" i="12"/>
  <c r="Q275" i="12"/>
  <c r="K275" i="12"/>
  <c r="E275" i="12"/>
  <c r="X270" i="12"/>
  <c r="R270" i="12"/>
  <c r="L270" i="12"/>
  <c r="F270" i="12"/>
  <c r="Y265" i="12"/>
  <c r="S265" i="12"/>
  <c r="M265" i="12"/>
  <c r="G265" i="12"/>
  <c r="Z260" i="12"/>
  <c r="T260" i="12"/>
  <c r="N260" i="12"/>
  <c r="H260" i="12"/>
  <c r="AA255" i="12"/>
  <c r="U255" i="12"/>
  <c r="O255" i="12"/>
  <c r="I255" i="12"/>
  <c r="V250" i="12"/>
  <c r="P250" i="12"/>
  <c r="J250" i="12"/>
  <c r="D250" i="12"/>
  <c r="W245" i="12"/>
  <c r="Q245" i="12"/>
  <c r="K245" i="12"/>
  <c r="E245" i="12"/>
  <c r="X240" i="12"/>
  <c r="R240" i="12"/>
  <c r="L240" i="12"/>
  <c r="F240" i="12"/>
  <c r="Y235" i="12"/>
  <c r="S235" i="12"/>
  <c r="M235" i="12"/>
  <c r="G235" i="12"/>
  <c r="Z230" i="12"/>
  <c r="T230" i="12"/>
  <c r="N230" i="12"/>
  <c r="H230" i="12"/>
  <c r="AA225" i="12"/>
  <c r="U225" i="12"/>
  <c r="O225" i="12"/>
  <c r="I225" i="12"/>
  <c r="V220" i="12"/>
  <c r="P220" i="12"/>
  <c r="J220" i="12"/>
  <c r="D220" i="12"/>
  <c r="W215" i="12"/>
  <c r="Q215" i="12"/>
  <c r="K215" i="12"/>
  <c r="E215" i="12"/>
  <c r="X210" i="12"/>
  <c r="R210" i="12"/>
  <c r="L210" i="12"/>
  <c r="F210" i="12"/>
  <c r="Y205" i="12"/>
  <c r="S205" i="12"/>
  <c r="M205" i="12"/>
  <c r="G205" i="12"/>
  <c r="Z200" i="12"/>
  <c r="T200" i="12"/>
  <c r="N200" i="12"/>
  <c r="H200" i="12"/>
  <c r="AA195" i="12"/>
  <c r="U195" i="12"/>
  <c r="O195" i="12"/>
  <c r="I195" i="12"/>
  <c r="V190" i="12"/>
  <c r="P190" i="12"/>
  <c r="J190" i="12"/>
  <c r="D190" i="12"/>
  <c r="W185" i="12"/>
  <c r="Q185" i="12"/>
  <c r="K185" i="12"/>
  <c r="E185" i="12"/>
  <c r="X180" i="12"/>
  <c r="R180" i="12"/>
  <c r="L180" i="12"/>
  <c r="F180" i="12"/>
  <c r="Y175" i="12"/>
  <c r="S175" i="12"/>
  <c r="M175" i="12"/>
  <c r="G175" i="12"/>
  <c r="Z170" i="12"/>
  <c r="T170" i="12"/>
  <c r="N170" i="12"/>
  <c r="H170" i="12"/>
  <c r="AA161" i="12"/>
  <c r="U161" i="12"/>
  <c r="O161" i="12"/>
  <c r="I161" i="12"/>
  <c r="V156" i="12"/>
  <c r="P156" i="12"/>
  <c r="J156" i="12"/>
  <c r="D156" i="12"/>
  <c r="W151" i="12"/>
  <c r="Q151" i="12"/>
  <c r="K151" i="12"/>
  <c r="E151" i="12"/>
  <c r="W638" i="12"/>
  <c r="Q638" i="12"/>
  <c r="K638" i="12"/>
  <c r="E638" i="12"/>
  <c r="X633" i="12"/>
  <c r="R633" i="12"/>
  <c r="L633" i="12"/>
  <c r="F633" i="12"/>
  <c r="Y628" i="12"/>
  <c r="S628" i="12"/>
  <c r="M628" i="12"/>
  <c r="G628" i="12"/>
  <c r="Z623" i="12"/>
  <c r="T623" i="12"/>
  <c r="N623" i="12"/>
  <c r="H623" i="12"/>
  <c r="AA618" i="12"/>
  <c r="U618" i="12"/>
  <c r="O618" i="12"/>
  <c r="I618" i="12"/>
  <c r="V613" i="12"/>
  <c r="P613" i="12"/>
  <c r="J613" i="12"/>
  <c r="D613" i="12"/>
  <c r="W608" i="12"/>
  <c r="Q608" i="12"/>
  <c r="K608" i="12"/>
  <c r="E608" i="12"/>
  <c r="X603" i="12"/>
  <c r="R603" i="12"/>
  <c r="L603" i="12"/>
  <c r="F603" i="12"/>
  <c r="Y598" i="12"/>
  <c r="S598" i="12"/>
  <c r="M598" i="12"/>
  <c r="G598" i="12"/>
  <c r="Z593" i="12"/>
  <c r="T593" i="12"/>
  <c r="N593" i="12"/>
  <c r="H593" i="12"/>
  <c r="AA588" i="12"/>
  <c r="U588" i="12"/>
  <c r="O588" i="12"/>
  <c r="I588" i="12"/>
  <c r="V583" i="12"/>
  <c r="P583" i="12"/>
  <c r="J583" i="12"/>
  <c r="D583" i="12"/>
  <c r="W578" i="12"/>
  <c r="Q578" i="12"/>
  <c r="K578" i="12"/>
  <c r="E578" i="12"/>
  <c r="X573" i="12"/>
  <c r="R573" i="12"/>
  <c r="L573" i="12"/>
  <c r="F573" i="12"/>
  <c r="Y568" i="12"/>
  <c r="S568" i="12"/>
  <c r="M568" i="12"/>
  <c r="G568" i="12"/>
  <c r="Z563" i="12"/>
  <c r="T563" i="12"/>
  <c r="N563" i="12"/>
  <c r="H563" i="12"/>
  <c r="AA558" i="12"/>
  <c r="U558" i="12"/>
  <c r="O558" i="12"/>
  <c r="I558" i="12"/>
  <c r="V553" i="12"/>
  <c r="P553" i="12"/>
  <c r="J553" i="12"/>
  <c r="D553" i="12"/>
  <c r="W548" i="12"/>
  <c r="Q548" i="12"/>
  <c r="K548" i="12"/>
  <c r="E548" i="12"/>
  <c r="X543" i="12"/>
  <c r="R543" i="12"/>
  <c r="L543" i="12"/>
  <c r="F543" i="12"/>
  <c r="Y538" i="12"/>
  <c r="S538" i="12"/>
  <c r="M538" i="12"/>
  <c r="G538" i="12"/>
  <c r="Z533" i="12"/>
  <c r="T533" i="12"/>
  <c r="N533" i="12"/>
  <c r="H533" i="12"/>
  <c r="AA528" i="12"/>
  <c r="U528" i="12"/>
  <c r="O528" i="12"/>
  <c r="I528" i="12"/>
  <c r="V523" i="12"/>
  <c r="P523" i="12"/>
  <c r="J523" i="12"/>
  <c r="D523" i="12"/>
  <c r="W518" i="12"/>
  <c r="Q518" i="12"/>
  <c r="K518" i="12"/>
  <c r="E518" i="12"/>
  <c r="X513" i="12"/>
  <c r="R513" i="12"/>
  <c r="L513" i="12"/>
  <c r="F513" i="12"/>
  <c r="Y508" i="12"/>
  <c r="S508" i="12"/>
  <c r="M508" i="12"/>
  <c r="G508" i="12"/>
  <c r="Z503" i="12"/>
  <c r="T503" i="12"/>
  <c r="N503" i="12"/>
  <c r="H503" i="12"/>
  <c r="AA498" i="12"/>
  <c r="U498" i="12"/>
  <c r="O498" i="12"/>
  <c r="I498" i="12"/>
  <c r="V493" i="12"/>
  <c r="P493" i="12"/>
  <c r="J493" i="12"/>
  <c r="D493" i="12"/>
  <c r="W488" i="12"/>
  <c r="Q488" i="12"/>
  <c r="K488" i="12"/>
  <c r="E488" i="12"/>
  <c r="X479" i="12"/>
  <c r="R479" i="12"/>
  <c r="L479" i="12"/>
  <c r="F479" i="12"/>
  <c r="Y474" i="12"/>
  <c r="S474" i="12"/>
  <c r="M474" i="12"/>
  <c r="G474" i="12"/>
  <c r="Z469" i="12"/>
  <c r="T469" i="12"/>
  <c r="N469" i="12"/>
  <c r="H469" i="12"/>
  <c r="AA464" i="12"/>
  <c r="U464" i="12"/>
  <c r="O464" i="12"/>
  <c r="I464" i="12"/>
  <c r="V459" i="12"/>
  <c r="P459" i="12"/>
  <c r="J459" i="12"/>
  <c r="D459" i="12"/>
  <c r="W454" i="12"/>
  <c r="Q454" i="12"/>
  <c r="K454" i="12"/>
  <c r="E454" i="12"/>
  <c r="X449" i="12"/>
  <c r="R449" i="12"/>
  <c r="L449" i="12"/>
  <c r="F449" i="12"/>
  <c r="Y444" i="12"/>
  <c r="S444" i="12"/>
  <c r="M444" i="12"/>
  <c r="G444" i="12"/>
  <c r="Z439" i="12"/>
  <c r="T439" i="12"/>
  <c r="N439" i="12"/>
  <c r="H439" i="12"/>
  <c r="AA434" i="12"/>
  <c r="U434" i="12"/>
  <c r="O434" i="12"/>
  <c r="I434" i="12"/>
  <c r="V429" i="12"/>
  <c r="P429" i="12"/>
  <c r="J429" i="12"/>
  <c r="D429" i="12"/>
  <c r="W424" i="12"/>
  <c r="Q424" i="12"/>
  <c r="K424" i="12"/>
  <c r="E424" i="12"/>
  <c r="X419" i="12"/>
  <c r="R419" i="12"/>
  <c r="L419" i="12"/>
  <c r="F419" i="12"/>
  <c r="Y414" i="12"/>
  <c r="S414" i="12"/>
  <c r="M414" i="12"/>
  <c r="G414" i="12"/>
  <c r="Z409" i="12"/>
  <c r="T409" i="12"/>
  <c r="N409" i="12"/>
  <c r="H409" i="12"/>
  <c r="AA404" i="12"/>
  <c r="U404" i="12"/>
  <c r="O404" i="12"/>
  <c r="I404" i="12"/>
  <c r="V399" i="12"/>
  <c r="P399" i="12"/>
  <c r="J399" i="12"/>
  <c r="D399" i="12"/>
  <c r="W394" i="12"/>
  <c r="Q394" i="12"/>
  <c r="K394" i="12"/>
  <c r="E394" i="12"/>
  <c r="X389" i="12"/>
  <c r="R389" i="12"/>
  <c r="L389" i="12"/>
  <c r="F389" i="12"/>
  <c r="Y384" i="12"/>
  <c r="S384" i="12"/>
  <c r="M384" i="12"/>
  <c r="G384" i="12"/>
  <c r="Z379" i="12"/>
  <c r="T379" i="12"/>
  <c r="N379" i="12"/>
  <c r="H379" i="12"/>
  <c r="AA374" i="12"/>
  <c r="U374" i="12"/>
  <c r="O374" i="12"/>
  <c r="I374" i="12"/>
  <c r="V369" i="12"/>
  <c r="P369" i="12"/>
  <c r="J369" i="12"/>
  <c r="D369" i="12"/>
  <c r="W364" i="12"/>
  <c r="Q364" i="12"/>
  <c r="K364" i="12"/>
  <c r="E364" i="12"/>
  <c r="X359" i="12"/>
  <c r="R359" i="12"/>
  <c r="L359" i="12"/>
  <c r="F359" i="12"/>
  <c r="Y354" i="12"/>
  <c r="S354" i="12"/>
  <c r="M354" i="12"/>
  <c r="G354" i="12"/>
  <c r="Z349" i="12"/>
  <c r="T349" i="12"/>
  <c r="N349" i="12"/>
  <c r="H349" i="12"/>
  <c r="AA344" i="12"/>
  <c r="U344" i="12"/>
  <c r="O344" i="12"/>
  <c r="I344" i="12"/>
  <c r="V339" i="12"/>
  <c r="P339" i="12"/>
  <c r="J339" i="12"/>
  <c r="D339" i="12"/>
  <c r="W334" i="12"/>
  <c r="Q334" i="12"/>
  <c r="K334" i="12"/>
  <c r="E334" i="12"/>
  <c r="X329" i="12"/>
  <c r="R329" i="12"/>
  <c r="L329" i="12"/>
  <c r="F329" i="12"/>
  <c r="Y320" i="12"/>
  <c r="S320" i="12"/>
  <c r="M320" i="12"/>
  <c r="G320" i="12"/>
  <c r="Z315" i="12"/>
  <c r="T315" i="12"/>
  <c r="N315" i="12"/>
  <c r="H315" i="12"/>
  <c r="AA310" i="12"/>
  <c r="U310" i="12"/>
  <c r="O310" i="12"/>
  <c r="I310" i="12"/>
  <c r="V305" i="12"/>
  <c r="P305" i="12"/>
  <c r="J305" i="12"/>
  <c r="D305" i="12"/>
  <c r="W300" i="12"/>
  <c r="Q300" i="12"/>
  <c r="K300" i="12"/>
  <c r="E300" i="12"/>
  <c r="X295" i="12"/>
  <c r="R295" i="12"/>
  <c r="L295" i="12"/>
  <c r="F295" i="12"/>
  <c r="Y290" i="12"/>
  <c r="S290" i="12"/>
  <c r="M290" i="12"/>
  <c r="G290" i="12"/>
  <c r="Z285" i="12"/>
  <c r="T285" i="12"/>
  <c r="N285" i="12"/>
  <c r="H285" i="12"/>
  <c r="AA280" i="12"/>
  <c r="U280" i="12"/>
  <c r="O280" i="12"/>
  <c r="I280" i="12"/>
  <c r="V275" i="12"/>
  <c r="P275" i="12"/>
  <c r="J275" i="12"/>
  <c r="D275" i="12"/>
  <c r="W270" i="12"/>
  <c r="Q270" i="12"/>
  <c r="K270" i="12"/>
  <c r="E270" i="12"/>
  <c r="X265" i="12"/>
  <c r="R265" i="12"/>
  <c r="L265" i="12"/>
  <c r="F265" i="12"/>
  <c r="Y260" i="12"/>
  <c r="S260" i="12"/>
  <c r="M260" i="12"/>
  <c r="G260" i="12"/>
  <c r="Z255" i="12"/>
  <c r="T255" i="12"/>
  <c r="N255" i="12"/>
  <c r="H255" i="12"/>
  <c r="AA250" i="12"/>
  <c r="U250" i="12"/>
  <c r="O250" i="12"/>
  <c r="I250" i="12"/>
  <c r="V245" i="12"/>
  <c r="P245" i="12"/>
  <c r="J245" i="12"/>
  <c r="D245" i="12"/>
  <c r="W240" i="12"/>
  <c r="Q240" i="12"/>
  <c r="K240" i="12"/>
  <c r="E240" i="12"/>
  <c r="X235" i="12"/>
  <c r="R235" i="12"/>
  <c r="L235" i="12"/>
  <c r="F235" i="12"/>
  <c r="Y230" i="12"/>
  <c r="S230" i="12"/>
  <c r="M230" i="12"/>
  <c r="G230" i="12"/>
  <c r="Z225" i="12"/>
  <c r="T225" i="12"/>
  <c r="N225" i="12"/>
  <c r="H225" i="12"/>
  <c r="AA220" i="12"/>
  <c r="U220" i="12"/>
  <c r="O220" i="12"/>
  <c r="I220" i="12"/>
  <c r="V215" i="12"/>
  <c r="P215" i="12"/>
  <c r="J215" i="12"/>
  <c r="D215" i="12"/>
  <c r="W210" i="12"/>
  <c r="Q210" i="12"/>
  <c r="K210" i="12"/>
  <c r="E210" i="12"/>
  <c r="X205" i="12"/>
  <c r="R205" i="12"/>
  <c r="L205" i="12"/>
  <c r="F205" i="12"/>
  <c r="Y200" i="12"/>
  <c r="S200" i="12"/>
  <c r="M200" i="12"/>
  <c r="G200" i="12"/>
  <c r="Z195" i="12"/>
  <c r="T195" i="12"/>
  <c r="N195" i="12"/>
  <c r="H195" i="12"/>
  <c r="AA190" i="12"/>
  <c r="U190" i="12"/>
  <c r="O190" i="12"/>
  <c r="I190" i="12"/>
  <c r="V185" i="12"/>
  <c r="P185" i="12"/>
  <c r="J185" i="12"/>
  <c r="D185" i="12"/>
  <c r="W180" i="12"/>
  <c r="Q180" i="12"/>
  <c r="K180" i="12"/>
  <c r="E180" i="12"/>
  <c r="X175" i="12"/>
  <c r="R175" i="12"/>
  <c r="L175" i="12"/>
  <c r="F175" i="12"/>
  <c r="Y170" i="12"/>
  <c r="S170" i="12"/>
  <c r="M170" i="12"/>
  <c r="G170" i="12"/>
  <c r="Z161" i="12"/>
  <c r="T161" i="12"/>
  <c r="N161" i="12"/>
  <c r="H161" i="12"/>
  <c r="AA156" i="12"/>
  <c r="U156" i="12"/>
  <c r="O156" i="12"/>
  <c r="I156" i="12"/>
  <c r="V151" i="12"/>
  <c r="P151" i="12"/>
  <c r="J151" i="12"/>
  <c r="D151" i="12"/>
  <c r="W146" i="12"/>
  <c r="Q146" i="12"/>
  <c r="K146" i="12"/>
  <c r="E146" i="12"/>
  <c r="X141" i="12"/>
  <c r="R141" i="12"/>
  <c r="L141" i="12"/>
  <c r="F141" i="12"/>
  <c r="Y136" i="12"/>
  <c r="S136" i="12"/>
  <c r="M136" i="12"/>
  <c r="G136" i="12"/>
  <c r="Z131" i="12"/>
  <c r="T131" i="12"/>
  <c r="N131" i="12"/>
  <c r="H131" i="12"/>
  <c r="AA126" i="12"/>
  <c r="U126" i="12"/>
  <c r="O126" i="12"/>
  <c r="I126" i="12"/>
  <c r="V121" i="12"/>
  <c r="P121" i="12"/>
  <c r="J121" i="12"/>
  <c r="D121" i="12"/>
  <c r="J11" i="12"/>
  <c r="P11" i="12"/>
  <c r="V11" i="12"/>
  <c r="I14" i="12"/>
  <c r="I12" i="12" s="1"/>
  <c r="O14" i="12"/>
  <c r="O12" i="12" s="1"/>
  <c r="U14" i="12"/>
  <c r="AA14" i="12"/>
  <c r="I16" i="12"/>
  <c r="O16" i="12"/>
  <c r="U16" i="12"/>
  <c r="AA16" i="12"/>
  <c r="H19" i="12"/>
  <c r="N19" i="12"/>
  <c r="T19" i="12"/>
  <c r="Z19" i="12"/>
  <c r="H21" i="12"/>
  <c r="N21" i="12"/>
  <c r="T21" i="12"/>
  <c r="Z21" i="12"/>
  <c r="G24" i="12"/>
  <c r="M24" i="12"/>
  <c r="S24" i="12"/>
  <c r="S22" i="12" s="1"/>
  <c r="Y24" i="12"/>
  <c r="Y22" i="12" s="1"/>
  <c r="G26" i="12"/>
  <c r="M26" i="12"/>
  <c r="S26" i="12"/>
  <c r="Y26" i="12"/>
  <c r="F29" i="12"/>
  <c r="F27" i="12" s="1"/>
  <c r="L29" i="12"/>
  <c r="L27" i="12" s="1"/>
  <c r="R29" i="12"/>
  <c r="X29" i="12"/>
  <c r="F31" i="12"/>
  <c r="L31" i="12"/>
  <c r="R31" i="12"/>
  <c r="X31" i="12"/>
  <c r="E34" i="12"/>
  <c r="K34" i="12"/>
  <c r="Q34" i="12"/>
  <c r="W34" i="12"/>
  <c r="E36" i="12"/>
  <c r="K36" i="12"/>
  <c r="Q36" i="12"/>
  <c r="W36" i="12"/>
  <c r="D39" i="12"/>
  <c r="J39" i="12"/>
  <c r="P39" i="12"/>
  <c r="P37" i="12" s="1"/>
  <c r="V39" i="12"/>
  <c r="V37" i="12" s="1"/>
  <c r="D41" i="12"/>
  <c r="J41" i="12"/>
  <c r="P41" i="12"/>
  <c r="V41" i="12"/>
  <c r="I44" i="12"/>
  <c r="I42" i="12" s="1"/>
  <c r="O44" i="12"/>
  <c r="O42" i="12" s="1"/>
  <c r="U44" i="12"/>
  <c r="AA44" i="12"/>
  <c r="I46" i="12"/>
  <c r="O46" i="12"/>
  <c r="U46" i="12"/>
  <c r="AA46" i="12"/>
  <c r="H49" i="12"/>
  <c r="N49" i="12"/>
  <c r="T49" i="12"/>
  <c r="Z49" i="12"/>
  <c r="H51" i="12"/>
  <c r="N51" i="12"/>
  <c r="T51" i="12"/>
  <c r="Z51" i="12"/>
  <c r="G54" i="12"/>
  <c r="M54" i="12"/>
  <c r="S54" i="12"/>
  <c r="S52" i="12" s="1"/>
  <c r="Y54" i="12"/>
  <c r="Y52" i="12" s="1"/>
  <c r="G56" i="12"/>
  <c r="M56" i="12"/>
  <c r="S56" i="12"/>
  <c r="Y56" i="12"/>
  <c r="F59" i="12"/>
  <c r="F57" i="12" s="1"/>
  <c r="L59" i="12"/>
  <c r="L57" i="12" s="1"/>
  <c r="R59" i="12"/>
  <c r="X59" i="12"/>
  <c r="F61" i="12"/>
  <c r="L61" i="12"/>
  <c r="R61" i="12"/>
  <c r="X61" i="12"/>
  <c r="E64" i="12"/>
  <c r="K64" i="12"/>
  <c r="Q64" i="12"/>
  <c r="W64" i="12"/>
  <c r="E66" i="12"/>
  <c r="K66" i="12"/>
  <c r="Q66" i="12"/>
  <c r="W66" i="12"/>
  <c r="D69" i="12"/>
  <c r="J69" i="12"/>
  <c r="P69" i="12"/>
  <c r="P67" i="12" s="1"/>
  <c r="V69" i="12"/>
  <c r="V67" i="12" s="1"/>
  <c r="D71" i="12"/>
  <c r="J71" i="12"/>
  <c r="P71" i="12"/>
  <c r="V71" i="12"/>
  <c r="I74" i="12"/>
  <c r="I72" i="12" s="1"/>
  <c r="O74" i="12"/>
  <c r="O72" i="12" s="1"/>
  <c r="U74" i="12"/>
  <c r="AA74" i="12"/>
  <c r="I76" i="12"/>
  <c r="O76" i="12"/>
  <c r="U76" i="12"/>
  <c r="AA76" i="12"/>
  <c r="H79" i="12"/>
  <c r="N79" i="12"/>
  <c r="T79" i="12"/>
  <c r="Z79" i="12"/>
  <c r="H81" i="12"/>
  <c r="N81" i="12"/>
  <c r="T81" i="12"/>
  <c r="Z81" i="12"/>
  <c r="G84" i="12"/>
  <c r="M84" i="12"/>
  <c r="S84" i="12"/>
  <c r="S82" i="12" s="1"/>
  <c r="Y84" i="12"/>
  <c r="Y82" i="12" s="1"/>
  <c r="G86" i="12"/>
  <c r="M86" i="12"/>
  <c r="S86" i="12"/>
  <c r="Y86" i="12"/>
  <c r="F89" i="12"/>
  <c r="F87" i="12" s="1"/>
  <c r="L89" i="12"/>
  <c r="L87" i="12" s="1"/>
  <c r="R89" i="12"/>
  <c r="X89" i="12"/>
  <c r="F91" i="12"/>
  <c r="L91" i="12"/>
  <c r="R91" i="12"/>
  <c r="X91" i="12"/>
  <c r="E94" i="12"/>
  <c r="K94" i="12"/>
  <c r="Q94" i="12"/>
  <c r="W94" i="12"/>
  <c r="E96" i="12"/>
  <c r="K96" i="12"/>
  <c r="Q96" i="12"/>
  <c r="W96" i="12"/>
  <c r="D99" i="12"/>
  <c r="J99" i="12"/>
  <c r="P99" i="12"/>
  <c r="P97" i="12" s="1"/>
  <c r="V99" i="12"/>
  <c r="V97" i="12" s="1"/>
  <c r="D101" i="12"/>
  <c r="J101" i="12"/>
  <c r="P101" i="12"/>
  <c r="V101" i="12"/>
  <c r="I104" i="12"/>
  <c r="I102" i="12" s="1"/>
  <c r="O104" i="12"/>
  <c r="O102" i="12" s="1"/>
  <c r="U104" i="12"/>
  <c r="AA104" i="12"/>
  <c r="I106" i="12"/>
  <c r="O106" i="12"/>
  <c r="U106" i="12"/>
  <c r="AA106" i="12"/>
  <c r="H109" i="12"/>
  <c r="N109" i="12"/>
  <c r="T109" i="12"/>
  <c r="Z109" i="12"/>
  <c r="H111" i="12"/>
  <c r="N111" i="12"/>
  <c r="T111" i="12"/>
  <c r="Z111" i="12"/>
  <c r="G114" i="12"/>
  <c r="M114" i="12"/>
  <c r="S114" i="12"/>
  <c r="S112" i="12" s="1"/>
  <c r="Y114" i="12"/>
  <c r="Y112" i="12" s="1"/>
  <c r="G116" i="12"/>
  <c r="M116" i="12"/>
  <c r="S116" i="12"/>
  <c r="Y116" i="12"/>
  <c r="H119" i="12"/>
  <c r="H117" i="12" s="1"/>
  <c r="O119" i="12"/>
  <c r="O117" i="12" s="1"/>
  <c r="W119" i="12"/>
  <c r="W117" i="12" s="1"/>
  <c r="F121" i="12"/>
  <c r="M121" i="12"/>
  <c r="T121" i="12"/>
  <c r="AA121" i="12"/>
  <c r="F124" i="12"/>
  <c r="F122" i="12" s="1"/>
  <c r="M124" i="12"/>
  <c r="M122" i="12" s="1"/>
  <c r="T124" i="12"/>
  <c r="T122" i="12" s="1"/>
  <c r="D126" i="12"/>
  <c r="K126" i="12"/>
  <c r="R126" i="12"/>
  <c r="Y126" i="12"/>
  <c r="E129" i="12"/>
  <c r="E127" i="12" s="1"/>
  <c r="L129" i="12"/>
  <c r="L127" i="12" s="1"/>
  <c r="S129" i="12"/>
  <c r="S127" i="12" s="1"/>
  <c r="AA129" i="12"/>
  <c r="J131" i="12"/>
  <c r="J127" i="12" s="1"/>
  <c r="Q131" i="12"/>
  <c r="X131" i="12"/>
  <c r="D134" i="12"/>
  <c r="D132" i="12" s="1"/>
  <c r="K134" i="12"/>
  <c r="K132" i="12" s="1"/>
  <c r="R134" i="12"/>
  <c r="R132" i="12" s="1"/>
  <c r="Z134" i="12"/>
  <c r="I136" i="12"/>
  <c r="P136" i="12"/>
  <c r="W136" i="12"/>
  <c r="J139" i="12"/>
  <c r="J137" i="12" s="1"/>
  <c r="Q139" i="12"/>
  <c r="Y139" i="12"/>
  <c r="Y137" i="12" s="1"/>
  <c r="H141" i="12"/>
  <c r="O141" i="12"/>
  <c r="V141" i="12"/>
  <c r="I144" i="12"/>
  <c r="P144" i="12"/>
  <c r="P142" i="12" s="1"/>
  <c r="X144" i="12"/>
  <c r="X142" i="12" s="1"/>
  <c r="G146" i="12"/>
  <c r="G142" i="12" s="1"/>
  <c r="N146" i="12"/>
  <c r="U146" i="12"/>
  <c r="M149" i="12"/>
  <c r="Y149" i="12"/>
  <c r="M151" i="12"/>
  <c r="Y151" i="12"/>
  <c r="K154" i="12"/>
  <c r="W154" i="12"/>
  <c r="W152" i="12" s="1"/>
  <c r="K156" i="12"/>
  <c r="W156" i="12"/>
  <c r="Q159" i="12"/>
  <c r="Q157" i="12" s="1"/>
  <c r="K161" i="12"/>
  <c r="K157" i="12" s="1"/>
  <c r="P168" i="12"/>
  <c r="J170" i="12"/>
  <c r="O173" i="12"/>
  <c r="O171" i="12" s="1"/>
  <c r="I175" i="12"/>
  <c r="AA175" i="12"/>
  <c r="M178" i="12"/>
  <c r="M176" i="12" s="1"/>
  <c r="G180" i="12"/>
  <c r="Y180" i="12"/>
  <c r="L183" i="12"/>
  <c r="V634" i="12"/>
  <c r="E486" i="11"/>
  <c r="E484" i="11" s="1"/>
  <c r="K486" i="11"/>
  <c r="K484" i="11" s="1"/>
  <c r="Q486" i="11"/>
  <c r="Q484" i="11" s="1"/>
  <c r="W486" i="11"/>
  <c r="W484" i="11" s="1"/>
  <c r="D491" i="11"/>
  <c r="D489" i="11" s="1"/>
  <c r="J491" i="11"/>
  <c r="J489" i="11" s="1"/>
  <c r="P491" i="11"/>
  <c r="P489" i="11" s="1"/>
  <c r="V491" i="11"/>
  <c r="V489" i="11" s="1"/>
  <c r="I496" i="11"/>
  <c r="I494" i="11" s="1"/>
  <c r="O496" i="11"/>
  <c r="O494" i="11" s="1"/>
  <c r="U496" i="11"/>
  <c r="U494" i="11" s="1"/>
  <c r="AA496" i="11"/>
  <c r="AA494" i="11" s="1"/>
  <c r="H501" i="11"/>
  <c r="H499" i="11" s="1"/>
  <c r="N501" i="11"/>
  <c r="N499" i="11" s="1"/>
  <c r="T501" i="11"/>
  <c r="T499" i="11" s="1"/>
  <c r="Z501" i="11"/>
  <c r="Z499" i="11" s="1"/>
  <c r="G506" i="11"/>
  <c r="G504" i="11" s="1"/>
  <c r="M506" i="11"/>
  <c r="M504" i="11" s="1"/>
  <c r="S506" i="11"/>
  <c r="S504" i="11" s="1"/>
  <c r="Y506" i="11"/>
  <c r="Y504" i="11" s="1"/>
  <c r="F511" i="11"/>
  <c r="F509" i="11" s="1"/>
  <c r="L511" i="11"/>
  <c r="L509" i="11" s="1"/>
  <c r="R511" i="11"/>
  <c r="R509" i="11" s="1"/>
  <c r="X511" i="11"/>
  <c r="X509" i="11" s="1"/>
  <c r="E516" i="11"/>
  <c r="E514" i="11" s="1"/>
  <c r="K516" i="11"/>
  <c r="K514" i="11" s="1"/>
  <c r="Q516" i="11"/>
  <c r="Q514" i="11" s="1"/>
  <c r="W516" i="11"/>
  <c r="W514" i="11" s="1"/>
  <c r="D521" i="11"/>
  <c r="D519" i="11" s="1"/>
  <c r="J521" i="11"/>
  <c r="J519" i="11" s="1"/>
  <c r="P521" i="11"/>
  <c r="P519" i="11" s="1"/>
  <c r="V521" i="11"/>
  <c r="V519" i="11" s="1"/>
  <c r="I526" i="11"/>
  <c r="I524" i="11" s="1"/>
  <c r="O526" i="11"/>
  <c r="O524" i="11" s="1"/>
  <c r="U526" i="11"/>
  <c r="U524" i="11" s="1"/>
  <c r="AA526" i="11"/>
  <c r="AA524" i="11" s="1"/>
  <c r="H531" i="11"/>
  <c r="H529" i="11" s="1"/>
  <c r="N531" i="11"/>
  <c r="N529" i="11" s="1"/>
  <c r="T531" i="11"/>
  <c r="T529" i="11" s="1"/>
  <c r="Z531" i="11"/>
  <c r="Z529" i="11" s="1"/>
  <c r="G536" i="11"/>
  <c r="G534" i="11" s="1"/>
  <c r="M536" i="11"/>
  <c r="M534" i="11" s="1"/>
  <c r="S536" i="11"/>
  <c r="S534" i="11" s="1"/>
  <c r="Y536" i="11"/>
  <c r="Y534" i="11" s="1"/>
  <c r="F541" i="11"/>
  <c r="F539" i="11" s="1"/>
  <c r="L541" i="11"/>
  <c r="L539" i="11" s="1"/>
  <c r="R541" i="11"/>
  <c r="R539" i="11" s="1"/>
  <c r="X541" i="11"/>
  <c r="X539" i="11" s="1"/>
  <c r="E546" i="11"/>
  <c r="E544" i="11" s="1"/>
  <c r="K546" i="11"/>
  <c r="K544" i="11" s="1"/>
  <c r="Q546" i="11"/>
  <c r="Q544" i="11" s="1"/>
  <c r="W546" i="11"/>
  <c r="W544" i="11" s="1"/>
  <c r="D551" i="11"/>
  <c r="D549" i="11" s="1"/>
  <c r="J551" i="11"/>
  <c r="J549" i="11" s="1"/>
  <c r="P551" i="11"/>
  <c r="P549" i="11" s="1"/>
  <c r="V551" i="11"/>
  <c r="V549" i="11" s="1"/>
  <c r="I556" i="11"/>
  <c r="I554" i="11" s="1"/>
  <c r="O556" i="11"/>
  <c r="O554" i="11" s="1"/>
  <c r="U556" i="11"/>
  <c r="U554" i="11" s="1"/>
  <c r="AA556" i="11"/>
  <c r="AA554" i="11" s="1"/>
  <c r="H561" i="11"/>
  <c r="H559" i="11" s="1"/>
  <c r="N561" i="11"/>
  <c r="N559" i="11" s="1"/>
  <c r="T561" i="11"/>
  <c r="T559" i="11" s="1"/>
  <c r="Z561" i="11"/>
  <c r="Z559" i="11" s="1"/>
  <c r="G566" i="11"/>
  <c r="G564" i="11" s="1"/>
  <c r="M566" i="11"/>
  <c r="M564" i="11" s="1"/>
  <c r="S566" i="11"/>
  <c r="S564" i="11" s="1"/>
  <c r="Y566" i="11"/>
  <c r="Y564" i="11" s="1"/>
  <c r="F571" i="11"/>
  <c r="F569" i="11" s="1"/>
  <c r="L571" i="11"/>
  <c r="L569" i="11" s="1"/>
  <c r="R571" i="11"/>
  <c r="R569" i="11" s="1"/>
  <c r="X571" i="11"/>
  <c r="X569" i="11" s="1"/>
  <c r="E576" i="11"/>
  <c r="E574" i="11" s="1"/>
  <c r="K576" i="11"/>
  <c r="K574" i="11" s="1"/>
  <c r="Q576" i="11"/>
  <c r="Q574" i="11" s="1"/>
  <c r="W576" i="11"/>
  <c r="W574" i="11" s="1"/>
  <c r="D581" i="11"/>
  <c r="D579" i="11" s="1"/>
  <c r="J581" i="11"/>
  <c r="J579" i="11" s="1"/>
  <c r="P581" i="11"/>
  <c r="P579" i="11" s="1"/>
  <c r="V581" i="11"/>
  <c r="V579" i="11" s="1"/>
  <c r="I586" i="11"/>
  <c r="I584" i="11" s="1"/>
  <c r="O586" i="11"/>
  <c r="O584" i="11" s="1"/>
  <c r="U586" i="11"/>
  <c r="U584" i="11" s="1"/>
  <c r="AA586" i="11"/>
  <c r="AA584" i="11" s="1"/>
  <c r="H591" i="11"/>
  <c r="H589" i="11" s="1"/>
  <c r="N591" i="11"/>
  <c r="N589" i="11" s="1"/>
  <c r="T591" i="11"/>
  <c r="T589" i="11" s="1"/>
  <c r="Z591" i="11"/>
  <c r="Z589" i="11" s="1"/>
  <c r="G596" i="11"/>
  <c r="G594" i="11" s="1"/>
  <c r="M596" i="11"/>
  <c r="M594" i="11" s="1"/>
  <c r="S596" i="11"/>
  <c r="S594" i="11" s="1"/>
  <c r="Y596" i="11"/>
  <c r="Y594" i="11" s="1"/>
  <c r="F601" i="11"/>
  <c r="F599" i="11" s="1"/>
  <c r="L601" i="11"/>
  <c r="L599" i="11" s="1"/>
  <c r="R601" i="11"/>
  <c r="R599" i="11" s="1"/>
  <c r="X601" i="11"/>
  <c r="X599" i="11" s="1"/>
  <c r="E606" i="11"/>
  <c r="E604" i="11" s="1"/>
  <c r="K606" i="11"/>
  <c r="K604" i="11" s="1"/>
  <c r="Q606" i="11"/>
  <c r="Q604" i="11" s="1"/>
  <c r="W606" i="11"/>
  <c r="W604" i="11" s="1"/>
  <c r="D611" i="11"/>
  <c r="D609" i="11" s="1"/>
  <c r="J611" i="11"/>
  <c r="J609" i="11" s="1"/>
  <c r="P611" i="11"/>
  <c r="P609" i="11" s="1"/>
  <c r="V611" i="11"/>
  <c r="V609" i="11" s="1"/>
  <c r="I616" i="11"/>
  <c r="I614" i="11" s="1"/>
  <c r="O616" i="11"/>
  <c r="O614" i="11" s="1"/>
  <c r="U616" i="11"/>
  <c r="U614" i="11" s="1"/>
  <c r="AA616" i="11"/>
  <c r="AA614" i="11" s="1"/>
  <c r="H621" i="11"/>
  <c r="H619" i="11" s="1"/>
  <c r="N621" i="11"/>
  <c r="N619" i="11" s="1"/>
  <c r="T621" i="11"/>
  <c r="T619" i="11" s="1"/>
  <c r="Z621" i="11"/>
  <c r="Z619" i="11" s="1"/>
  <c r="G626" i="11"/>
  <c r="G624" i="11" s="1"/>
  <c r="M626" i="11"/>
  <c r="M624" i="11" s="1"/>
  <c r="S626" i="11"/>
  <c r="S624" i="11" s="1"/>
  <c r="Y626" i="11"/>
  <c r="Y624" i="11" s="1"/>
  <c r="F631" i="11"/>
  <c r="F629" i="11" s="1"/>
  <c r="L631" i="11"/>
  <c r="L629" i="11" s="1"/>
  <c r="R631" i="11"/>
  <c r="R629" i="11" s="1"/>
  <c r="X631" i="11"/>
  <c r="X629" i="11" s="1"/>
  <c r="E636" i="11"/>
  <c r="E634" i="11" s="1"/>
  <c r="K636" i="11"/>
  <c r="K634" i="11" s="1"/>
  <c r="Q636" i="11"/>
  <c r="Q634" i="11" s="1"/>
  <c r="E9" i="12"/>
  <c r="K9" i="12"/>
  <c r="Q9" i="12"/>
  <c r="W9" i="12"/>
  <c r="W7" i="12" s="1"/>
  <c r="E11" i="12"/>
  <c r="K11" i="12"/>
  <c r="Q11" i="12"/>
  <c r="W11" i="12"/>
  <c r="D14" i="12"/>
  <c r="J14" i="12"/>
  <c r="J12" i="12" s="1"/>
  <c r="P14" i="12"/>
  <c r="P12" i="12" s="1"/>
  <c r="V14" i="12"/>
  <c r="D16" i="12"/>
  <c r="J16" i="12"/>
  <c r="P16" i="12"/>
  <c r="V16" i="12"/>
  <c r="I19" i="12"/>
  <c r="I17" i="12" s="1"/>
  <c r="O19" i="12"/>
  <c r="U19" i="12"/>
  <c r="AA19" i="12"/>
  <c r="I21" i="12"/>
  <c r="O21" i="12"/>
  <c r="U21" i="12"/>
  <c r="AA21" i="12"/>
  <c r="H24" i="12"/>
  <c r="N24" i="12"/>
  <c r="T24" i="12"/>
  <c r="Z24" i="12"/>
  <c r="Z22" i="12" s="1"/>
  <c r="H26" i="12"/>
  <c r="N26" i="12"/>
  <c r="T26" i="12"/>
  <c r="Z26" i="12"/>
  <c r="G29" i="12"/>
  <c r="G27" i="12" s="1"/>
  <c r="M29" i="12"/>
  <c r="M27" i="12" s="1"/>
  <c r="S29" i="12"/>
  <c r="S27" i="12" s="1"/>
  <c r="Y29" i="12"/>
  <c r="G31" i="12"/>
  <c r="M31" i="12"/>
  <c r="S31" i="12"/>
  <c r="Y31" i="12"/>
  <c r="F34" i="12"/>
  <c r="F32" i="12" s="1"/>
  <c r="L34" i="12"/>
  <c r="R34" i="12"/>
  <c r="X34" i="12"/>
  <c r="F36" i="12"/>
  <c r="L36" i="12"/>
  <c r="R36" i="12"/>
  <c r="X36" i="12"/>
  <c r="E39" i="12"/>
  <c r="K39" i="12"/>
  <c r="Q39" i="12"/>
  <c r="Q37" i="12" s="1"/>
  <c r="W39" i="12"/>
  <c r="W37" i="12" s="1"/>
  <c r="E41" i="12"/>
  <c r="K41" i="12"/>
  <c r="Q41" i="12"/>
  <c r="W41" i="12"/>
  <c r="D44" i="12"/>
  <c r="D42" i="12" s="1"/>
  <c r="J44" i="12"/>
  <c r="J42" i="12" s="1"/>
  <c r="P44" i="12"/>
  <c r="P42" i="12" s="1"/>
  <c r="V44" i="12"/>
  <c r="D46" i="12"/>
  <c r="J46" i="12"/>
  <c r="P46" i="12"/>
  <c r="V46" i="12"/>
  <c r="I49" i="12"/>
  <c r="I47" i="12" s="1"/>
  <c r="O49" i="12"/>
  <c r="U49" i="12"/>
  <c r="AA49" i="12"/>
  <c r="I51" i="12"/>
  <c r="O51" i="12"/>
  <c r="U51" i="12"/>
  <c r="AA51" i="12"/>
  <c r="H54" i="12"/>
  <c r="N54" i="12"/>
  <c r="T54" i="12"/>
  <c r="T52" i="12" s="1"/>
  <c r="Z54" i="12"/>
  <c r="Z52" i="12" s="1"/>
  <c r="H56" i="12"/>
  <c r="N56" i="12"/>
  <c r="T56" i="12"/>
  <c r="Z56" i="12"/>
  <c r="G59" i="12"/>
  <c r="G57" i="12" s="1"/>
  <c r="M59" i="12"/>
  <c r="M57" i="12" s="1"/>
  <c r="S59" i="12"/>
  <c r="S57" i="12" s="1"/>
  <c r="Y59" i="12"/>
  <c r="G61" i="12"/>
  <c r="M61" i="12"/>
  <c r="S61" i="12"/>
  <c r="Y61" i="12"/>
  <c r="F64" i="12"/>
  <c r="F62" i="12" s="1"/>
  <c r="L64" i="12"/>
  <c r="R64" i="12"/>
  <c r="X64" i="12"/>
  <c r="F66" i="12"/>
  <c r="L66" i="12"/>
  <c r="R66" i="12"/>
  <c r="X66" i="12"/>
  <c r="E69" i="12"/>
  <c r="K69" i="12"/>
  <c r="Q69" i="12"/>
  <c r="Q67" i="12" s="1"/>
  <c r="W69" i="12"/>
  <c r="W67" i="12" s="1"/>
  <c r="E71" i="12"/>
  <c r="K71" i="12"/>
  <c r="Q71" i="12"/>
  <c r="W71" i="12"/>
  <c r="D74" i="12"/>
  <c r="D72" i="12" s="1"/>
  <c r="J74" i="12"/>
  <c r="J72" i="12" s="1"/>
  <c r="P74" i="12"/>
  <c r="P72" i="12" s="1"/>
  <c r="V74" i="12"/>
  <c r="D76" i="12"/>
  <c r="J76" i="12"/>
  <c r="P76" i="12"/>
  <c r="V76" i="12"/>
  <c r="I79" i="12"/>
  <c r="I77" i="12" s="1"/>
  <c r="O79" i="12"/>
  <c r="U79" i="12"/>
  <c r="AA79" i="12"/>
  <c r="I81" i="12"/>
  <c r="O81" i="12"/>
  <c r="U81" i="12"/>
  <c r="AA81" i="12"/>
  <c r="H84" i="12"/>
  <c r="N84" i="12"/>
  <c r="T84" i="12"/>
  <c r="T82" i="12" s="1"/>
  <c r="Z84" i="12"/>
  <c r="Z82" i="12" s="1"/>
  <c r="H86" i="12"/>
  <c r="N86" i="12"/>
  <c r="T86" i="12"/>
  <c r="Z86" i="12"/>
  <c r="G89" i="12"/>
  <c r="G87" i="12" s="1"/>
  <c r="M89" i="12"/>
  <c r="M87" i="12" s="1"/>
  <c r="S89" i="12"/>
  <c r="S87" i="12" s="1"/>
  <c r="Y89" i="12"/>
  <c r="G91" i="12"/>
  <c r="M91" i="12"/>
  <c r="S91" i="12"/>
  <c r="Y91" i="12"/>
  <c r="F94" i="12"/>
  <c r="F92" i="12" s="1"/>
  <c r="L94" i="12"/>
  <c r="R94" i="12"/>
  <c r="X94" i="12"/>
  <c r="F96" i="12"/>
  <c r="L96" i="12"/>
  <c r="R96" i="12"/>
  <c r="X96" i="12"/>
  <c r="E99" i="12"/>
  <c r="K99" i="12"/>
  <c r="Q99" i="12"/>
  <c r="Q97" i="12" s="1"/>
  <c r="W99" i="12"/>
  <c r="W97" i="12" s="1"/>
  <c r="E101" i="12"/>
  <c r="K101" i="12"/>
  <c r="Q101" i="12"/>
  <c r="W101" i="12"/>
  <c r="D104" i="12"/>
  <c r="D102" i="12" s="1"/>
  <c r="J104" i="12"/>
  <c r="J102" i="12" s="1"/>
  <c r="P104" i="12"/>
  <c r="P102" i="12" s="1"/>
  <c r="V104" i="12"/>
  <c r="D106" i="12"/>
  <c r="J106" i="12"/>
  <c r="P106" i="12"/>
  <c r="V106" i="12"/>
  <c r="I109" i="12"/>
  <c r="I107" i="12" s="1"/>
  <c r="O109" i="12"/>
  <c r="U109" i="12"/>
  <c r="AA109" i="12"/>
  <c r="I111" i="12"/>
  <c r="O111" i="12"/>
  <c r="U111" i="12"/>
  <c r="AA111" i="12"/>
  <c r="H114" i="12"/>
  <c r="N114" i="12"/>
  <c r="T114" i="12"/>
  <c r="T112" i="12" s="1"/>
  <c r="Z114" i="12"/>
  <c r="Z112" i="12" s="1"/>
  <c r="H116" i="12"/>
  <c r="N116" i="12"/>
  <c r="T116" i="12"/>
  <c r="Z116" i="12"/>
  <c r="I119" i="12"/>
  <c r="I117" i="12" s="1"/>
  <c r="Q119" i="12"/>
  <c r="Q117" i="12" s="1"/>
  <c r="X119" i="12"/>
  <c r="X117" i="12" s="1"/>
  <c r="G121" i="12"/>
  <c r="G117" i="12" s="1"/>
  <c r="N121" i="12"/>
  <c r="N117" i="12" s="1"/>
  <c r="U121" i="12"/>
  <c r="U117" i="12" s="1"/>
  <c r="G124" i="12"/>
  <c r="N124" i="12"/>
  <c r="N122" i="12" s="1"/>
  <c r="V124" i="12"/>
  <c r="V122" i="12" s="1"/>
  <c r="E126" i="12"/>
  <c r="E122" i="12" s="1"/>
  <c r="L126" i="12"/>
  <c r="L122" i="12" s="1"/>
  <c r="S126" i="12"/>
  <c r="S122" i="12" s="1"/>
  <c r="Z126" i="12"/>
  <c r="Z122" i="12" s="1"/>
  <c r="F129" i="12"/>
  <c r="F127" i="12" s="1"/>
  <c r="M129" i="12"/>
  <c r="M127" i="12" s="1"/>
  <c r="U129" i="12"/>
  <c r="U127" i="12" s="1"/>
  <c r="D131" i="12"/>
  <c r="D127" i="12" s="1"/>
  <c r="K131" i="12"/>
  <c r="K127" i="12" s="1"/>
  <c r="R131" i="12"/>
  <c r="R127" i="12" s="1"/>
  <c r="Y131" i="12"/>
  <c r="Y127" i="12" s="1"/>
  <c r="E134" i="12"/>
  <c r="E132" i="12" s="1"/>
  <c r="L134" i="12"/>
  <c r="L132" i="12" s="1"/>
  <c r="T134" i="12"/>
  <c r="T132" i="12" s="1"/>
  <c r="AA134" i="12"/>
  <c r="AA132" i="12" s="1"/>
  <c r="J136" i="12"/>
  <c r="J132" i="12" s="1"/>
  <c r="Q136" i="12"/>
  <c r="Q132" i="12" s="1"/>
  <c r="X136" i="12"/>
  <c r="X132" i="12" s="1"/>
  <c r="D139" i="12"/>
  <c r="D137" i="12" s="1"/>
  <c r="K139" i="12"/>
  <c r="K137" i="12" s="1"/>
  <c r="S139" i="12"/>
  <c r="S137" i="12" s="1"/>
  <c r="Z139" i="12"/>
  <c r="I141" i="12"/>
  <c r="I137" i="12" s="1"/>
  <c r="P141" i="12"/>
  <c r="P137" i="12" s="1"/>
  <c r="W141" i="12"/>
  <c r="W137" i="12" s="1"/>
  <c r="J144" i="12"/>
  <c r="J142" i="12" s="1"/>
  <c r="R144" i="12"/>
  <c r="Y144" i="12"/>
  <c r="H146" i="12"/>
  <c r="H142" i="12" s="1"/>
  <c r="O146" i="12"/>
  <c r="O142" i="12" s="1"/>
  <c r="V146" i="12"/>
  <c r="V142" i="12" s="1"/>
  <c r="O149" i="12"/>
  <c r="AA149" i="12"/>
  <c r="O151" i="12"/>
  <c r="AA151" i="12"/>
  <c r="L154" i="12"/>
  <c r="L152" i="12" s="1"/>
  <c r="X154" i="12"/>
  <c r="L156" i="12"/>
  <c r="X156" i="12"/>
  <c r="D159" i="12"/>
  <c r="D157" i="12" s="1"/>
  <c r="V159" i="12"/>
  <c r="P161" i="12"/>
  <c r="P157" i="12" s="1"/>
  <c r="U168" i="12"/>
  <c r="U166" i="12" s="1"/>
  <c r="O170" i="12"/>
  <c r="O166" i="12" s="1"/>
  <c r="T173" i="12"/>
  <c r="N175" i="12"/>
  <c r="N171" i="12" s="1"/>
  <c r="N178" i="12"/>
  <c r="N176" i="12" s="1"/>
  <c r="H180" i="12"/>
  <c r="H176" i="12" s="1"/>
  <c r="Z180" i="12"/>
  <c r="Z176" i="12" s="1"/>
  <c r="R183" i="12"/>
  <c r="F327" i="12"/>
  <c r="F325" i="12" s="1"/>
  <c r="L327" i="12"/>
  <c r="R327" i="12"/>
  <c r="X327" i="12"/>
  <c r="E332" i="12"/>
  <c r="E330" i="12" s="1"/>
  <c r="K332" i="12"/>
  <c r="K330" i="12" s="1"/>
  <c r="Q332" i="12"/>
  <c r="Q330" i="12" s="1"/>
  <c r="W332" i="12"/>
  <c r="D337" i="12"/>
  <c r="J337" i="12"/>
  <c r="P337" i="12"/>
  <c r="P335" i="12" s="1"/>
  <c r="V337" i="12"/>
  <c r="V335" i="12" s="1"/>
  <c r="I342" i="12"/>
  <c r="I340" i="12" s="1"/>
  <c r="O342" i="12"/>
  <c r="U342" i="12"/>
  <c r="AA342" i="12"/>
  <c r="H347" i="12"/>
  <c r="H345" i="12" s="1"/>
  <c r="N347" i="12"/>
  <c r="N345" i="12" s="1"/>
  <c r="T347" i="12"/>
  <c r="T345" i="12" s="1"/>
  <c r="Z347" i="12"/>
  <c r="G352" i="12"/>
  <c r="M352" i="12"/>
  <c r="S352" i="12"/>
  <c r="S350" i="12" s="1"/>
  <c r="Y352" i="12"/>
  <c r="Y350" i="12" s="1"/>
  <c r="F357" i="12"/>
  <c r="F355" i="12" s="1"/>
  <c r="L357" i="12"/>
  <c r="R357" i="12"/>
  <c r="X357" i="12"/>
  <c r="E362" i="12"/>
  <c r="E360" i="12" s="1"/>
  <c r="K362" i="12"/>
  <c r="K360" i="12" s="1"/>
  <c r="Q362" i="12"/>
  <c r="Q360" i="12" s="1"/>
  <c r="W362" i="12"/>
  <c r="D367" i="12"/>
  <c r="J367" i="12"/>
  <c r="P367" i="12"/>
  <c r="P365" i="12" s="1"/>
  <c r="V367" i="12"/>
  <c r="V365" i="12" s="1"/>
  <c r="I372" i="12"/>
  <c r="I370" i="12" s="1"/>
  <c r="O372" i="12"/>
  <c r="U372" i="12"/>
  <c r="AA372" i="12"/>
  <c r="H377" i="12"/>
  <c r="H375" i="12" s="1"/>
  <c r="N377" i="12"/>
  <c r="N375" i="12" s="1"/>
  <c r="T377" i="12"/>
  <c r="T375" i="12" s="1"/>
  <c r="Z377" i="12"/>
  <c r="G382" i="12"/>
  <c r="M382" i="12"/>
  <c r="S382" i="12"/>
  <c r="S380" i="12" s="1"/>
  <c r="Y382" i="12"/>
  <c r="Y380" i="12" s="1"/>
  <c r="F387" i="12"/>
  <c r="F385" i="12" s="1"/>
  <c r="L387" i="12"/>
  <c r="R387" i="12"/>
  <c r="X387" i="12"/>
  <c r="E392" i="12"/>
  <c r="E390" i="12" s="1"/>
  <c r="K392" i="12"/>
  <c r="K390" i="12" s="1"/>
  <c r="Q392" i="12"/>
  <c r="Q390" i="12" s="1"/>
  <c r="W392" i="12"/>
  <c r="D397" i="12"/>
  <c r="J397" i="12"/>
  <c r="P397" i="12"/>
  <c r="P395" i="12" s="1"/>
  <c r="V397" i="12"/>
  <c r="V395" i="12" s="1"/>
  <c r="I402" i="12"/>
  <c r="I400" i="12" s="1"/>
  <c r="O402" i="12"/>
  <c r="U402" i="12"/>
  <c r="AA402" i="12"/>
  <c r="H407" i="12"/>
  <c r="H405" i="12" s="1"/>
  <c r="N407" i="12"/>
  <c r="N405" i="12" s="1"/>
  <c r="T407" i="12"/>
  <c r="T405" i="12" s="1"/>
  <c r="Z407" i="12"/>
  <c r="G412" i="12"/>
  <c r="M412" i="12"/>
  <c r="S412" i="12"/>
  <c r="S410" i="12" s="1"/>
  <c r="Y412" i="12"/>
  <c r="Y410" i="12" s="1"/>
  <c r="F417" i="12"/>
  <c r="F415" i="12" s="1"/>
  <c r="L417" i="12"/>
  <c r="R417" i="12"/>
  <c r="X417" i="12"/>
  <c r="E422" i="12"/>
  <c r="E420" i="12" s="1"/>
  <c r="K422" i="12"/>
  <c r="K420" i="12" s="1"/>
  <c r="Q422" i="12"/>
  <c r="Q420" i="12" s="1"/>
  <c r="W422" i="12"/>
  <c r="D427" i="12"/>
  <c r="J427" i="12"/>
  <c r="P427" i="12"/>
  <c r="P425" i="12" s="1"/>
  <c r="V427" i="12"/>
  <c r="V425" i="12" s="1"/>
  <c r="I432" i="12"/>
  <c r="I430" i="12" s="1"/>
  <c r="O432" i="12"/>
  <c r="U432" i="12"/>
  <c r="AA432" i="12"/>
  <c r="H437" i="12"/>
  <c r="H435" i="12" s="1"/>
  <c r="N437" i="12"/>
  <c r="N435" i="12" s="1"/>
  <c r="T437" i="12"/>
  <c r="T435" i="12" s="1"/>
  <c r="Z437" i="12"/>
  <c r="G442" i="12"/>
  <c r="M442" i="12"/>
  <c r="S442" i="12"/>
  <c r="S440" i="12" s="1"/>
  <c r="Y442" i="12"/>
  <c r="Y440" i="12" s="1"/>
  <c r="F447" i="12"/>
  <c r="F445" i="12" s="1"/>
  <c r="L447" i="12"/>
  <c r="R447" i="12"/>
  <c r="X447" i="12"/>
  <c r="E452" i="12"/>
  <c r="E450" i="12" s="1"/>
  <c r="K452" i="12"/>
  <c r="K450" i="12" s="1"/>
  <c r="Q452" i="12"/>
  <c r="Q450" i="12" s="1"/>
  <c r="W452" i="12"/>
  <c r="D457" i="12"/>
  <c r="J457" i="12"/>
  <c r="P457" i="12"/>
  <c r="P455" i="12" s="1"/>
  <c r="V457" i="12"/>
  <c r="V455" i="12" s="1"/>
  <c r="I462" i="12"/>
  <c r="I460" i="12" s="1"/>
  <c r="O462" i="12"/>
  <c r="U462" i="12"/>
  <c r="AA462" i="12"/>
  <c r="H467" i="12"/>
  <c r="H465" i="12" s="1"/>
  <c r="N467" i="12"/>
  <c r="N465" i="12" s="1"/>
  <c r="T467" i="12"/>
  <c r="T465" i="12" s="1"/>
  <c r="Z467" i="12"/>
  <c r="G472" i="12"/>
  <c r="M472" i="12"/>
  <c r="S472" i="12"/>
  <c r="S470" i="12" s="1"/>
  <c r="Y472" i="12"/>
  <c r="Y470" i="12" s="1"/>
  <c r="F477" i="12"/>
  <c r="F475" i="12" s="1"/>
  <c r="L477" i="12"/>
  <c r="R477" i="12"/>
  <c r="X477" i="12"/>
  <c r="E486" i="12"/>
  <c r="E484" i="12" s="1"/>
  <c r="K486" i="12"/>
  <c r="K484" i="12" s="1"/>
  <c r="Q486" i="12"/>
  <c r="Q484" i="12" s="1"/>
  <c r="W486" i="12"/>
  <c r="D491" i="12"/>
  <c r="J491" i="12"/>
  <c r="P491" i="12"/>
  <c r="P489" i="12" s="1"/>
  <c r="V491" i="12"/>
  <c r="V489" i="12" s="1"/>
  <c r="I496" i="12"/>
  <c r="I494" i="12" s="1"/>
  <c r="O496" i="12"/>
  <c r="U496" i="12"/>
  <c r="AA496" i="12"/>
  <c r="H501" i="12"/>
  <c r="H499" i="12" s="1"/>
  <c r="N501" i="12"/>
  <c r="N499" i="12" s="1"/>
  <c r="T501" i="12"/>
  <c r="T499" i="12" s="1"/>
  <c r="Z501" i="12"/>
  <c r="G506" i="12"/>
  <c r="M506" i="12"/>
  <c r="S506" i="12"/>
  <c r="S504" i="12" s="1"/>
  <c r="Y506" i="12"/>
  <c r="Y504" i="12" s="1"/>
  <c r="F511" i="12"/>
  <c r="F509" i="12" s="1"/>
  <c r="L511" i="12"/>
  <c r="R511" i="12"/>
  <c r="X511" i="12"/>
  <c r="E516" i="12"/>
  <c r="E514" i="12" s="1"/>
  <c r="K516" i="12"/>
  <c r="K514" i="12" s="1"/>
  <c r="Q516" i="12"/>
  <c r="Q514" i="12" s="1"/>
  <c r="W516" i="12"/>
  <c r="D521" i="12"/>
  <c r="D519" i="12" s="1"/>
  <c r="J521" i="12"/>
  <c r="P521" i="12"/>
  <c r="P519" i="12" s="1"/>
  <c r="V521" i="12"/>
  <c r="V519" i="12" s="1"/>
  <c r="I526" i="12"/>
  <c r="I524" i="12" s="1"/>
  <c r="O526" i="12"/>
  <c r="U526" i="12"/>
  <c r="U524" i="12" s="1"/>
  <c r="AA526" i="12"/>
  <c r="H531" i="12"/>
  <c r="H529" i="12" s="1"/>
  <c r="N531" i="12"/>
  <c r="N529" i="12" s="1"/>
  <c r="T531" i="12"/>
  <c r="T529" i="12" s="1"/>
  <c r="Z531" i="12"/>
  <c r="G536" i="12"/>
  <c r="G534" i="12" s="1"/>
  <c r="M536" i="12"/>
  <c r="S536" i="12"/>
  <c r="S534" i="12" s="1"/>
  <c r="Y536" i="12"/>
  <c r="Y534" i="12" s="1"/>
  <c r="F541" i="12"/>
  <c r="F539" i="12" s="1"/>
  <c r="L541" i="12"/>
  <c r="R541" i="12"/>
  <c r="R539" i="12" s="1"/>
  <c r="X541" i="12"/>
  <c r="E546" i="12"/>
  <c r="E544" i="12" s="1"/>
  <c r="K546" i="12"/>
  <c r="K544" i="12" s="1"/>
  <c r="Q546" i="12"/>
  <c r="Q544" i="12" s="1"/>
  <c r="W546" i="12"/>
  <c r="D551" i="12"/>
  <c r="D549" i="12" s="1"/>
  <c r="J551" i="12"/>
  <c r="P551" i="12"/>
  <c r="P549" i="12" s="1"/>
  <c r="V551" i="12"/>
  <c r="V549" i="12" s="1"/>
  <c r="I556" i="12"/>
  <c r="I554" i="12" s="1"/>
  <c r="O556" i="12"/>
  <c r="U556" i="12"/>
  <c r="U554" i="12" s="1"/>
  <c r="AA556" i="12"/>
  <c r="H561" i="12"/>
  <c r="H559" i="12" s="1"/>
  <c r="N561" i="12"/>
  <c r="N559" i="12" s="1"/>
  <c r="T561" i="12"/>
  <c r="T559" i="12" s="1"/>
  <c r="Z561" i="12"/>
  <c r="G566" i="12"/>
  <c r="G564" i="12" s="1"/>
  <c r="M566" i="12"/>
  <c r="S566" i="12"/>
  <c r="S564" i="12" s="1"/>
  <c r="Y566" i="12"/>
  <c r="Y564" i="12" s="1"/>
  <c r="F571" i="12"/>
  <c r="F569" i="12" s="1"/>
  <c r="L571" i="12"/>
  <c r="R571" i="12"/>
  <c r="R569" i="12" s="1"/>
  <c r="X571" i="12"/>
  <c r="E576" i="12"/>
  <c r="E574" i="12" s="1"/>
  <c r="K576" i="12"/>
  <c r="K574" i="12" s="1"/>
  <c r="Q576" i="12"/>
  <c r="Q574" i="12" s="1"/>
  <c r="W576" i="12"/>
  <c r="D581" i="12"/>
  <c r="D579" i="12" s="1"/>
  <c r="J581" i="12"/>
  <c r="P581" i="12"/>
  <c r="P579" i="12" s="1"/>
  <c r="V581" i="12"/>
  <c r="V579" i="12" s="1"/>
  <c r="I586" i="12"/>
  <c r="I584" i="12" s="1"/>
  <c r="O586" i="12"/>
  <c r="U586" i="12"/>
  <c r="U584" i="12" s="1"/>
  <c r="AA586" i="12"/>
  <c r="H591" i="12"/>
  <c r="H589" i="12" s="1"/>
  <c r="N591" i="12"/>
  <c r="N589" i="12" s="1"/>
  <c r="T591" i="12"/>
  <c r="T589" i="12" s="1"/>
  <c r="Z591" i="12"/>
  <c r="G596" i="12"/>
  <c r="G594" i="12" s="1"/>
  <c r="M596" i="12"/>
  <c r="S596" i="12"/>
  <c r="S594" i="12" s="1"/>
  <c r="Y596" i="12"/>
  <c r="Y594" i="12" s="1"/>
  <c r="F601" i="12"/>
  <c r="F599" i="12" s="1"/>
  <c r="L601" i="12"/>
  <c r="R601" i="12"/>
  <c r="R599" i="12" s="1"/>
  <c r="X601" i="12"/>
  <c r="E606" i="12"/>
  <c r="E604" i="12" s="1"/>
  <c r="K606" i="12"/>
  <c r="K604" i="12" s="1"/>
  <c r="Q606" i="12"/>
  <c r="Q604" i="12" s="1"/>
  <c r="W606" i="12"/>
  <c r="D611" i="12"/>
  <c r="D609" i="12" s="1"/>
  <c r="J611" i="12"/>
  <c r="P611" i="12"/>
  <c r="P609" i="12" s="1"/>
  <c r="V611" i="12"/>
  <c r="V609" i="12" s="1"/>
  <c r="B614" i="12"/>
  <c r="I616" i="12"/>
  <c r="I614" i="12" s="1"/>
  <c r="O616" i="12"/>
  <c r="U616" i="12"/>
  <c r="U614" i="12" s="1"/>
  <c r="AA616" i="12"/>
  <c r="H621" i="12"/>
  <c r="N621" i="12"/>
  <c r="N619" i="12" s="1"/>
  <c r="T621" i="12"/>
  <c r="T619" i="12" s="1"/>
  <c r="Z621" i="12"/>
  <c r="G626" i="12"/>
  <c r="G624" i="12" s="1"/>
  <c r="M626" i="12"/>
  <c r="S626" i="12"/>
  <c r="Y626" i="12"/>
  <c r="Y624" i="12" s="1"/>
  <c r="F631" i="12"/>
  <c r="F629" i="12" s="1"/>
  <c r="L631" i="12"/>
  <c r="R631" i="12"/>
  <c r="R629" i="12" s="1"/>
  <c r="X631" i="12"/>
  <c r="E636" i="12"/>
  <c r="K636" i="12"/>
  <c r="K634" i="12" s="1"/>
  <c r="Q636" i="12"/>
  <c r="Q634" i="12" s="1"/>
  <c r="W636" i="12"/>
  <c r="E644" i="12"/>
  <c r="E9" i="13"/>
  <c r="K9" i="13"/>
  <c r="Q9" i="13"/>
  <c r="W9" i="13"/>
  <c r="W7" i="13" s="1"/>
  <c r="E11" i="13"/>
  <c r="K11" i="13"/>
  <c r="Q11" i="13"/>
  <c r="W11" i="13"/>
  <c r="D14" i="13"/>
  <c r="J14" i="13"/>
  <c r="J12" i="13" s="1"/>
  <c r="P14" i="13"/>
  <c r="P12" i="13" s="1"/>
  <c r="V14" i="13"/>
  <c r="D16" i="13"/>
  <c r="J16" i="13"/>
  <c r="P16" i="13"/>
  <c r="V16" i="13"/>
  <c r="I19" i="13"/>
  <c r="I17" i="13" s="1"/>
  <c r="O19" i="13"/>
  <c r="U19" i="13"/>
  <c r="AA19" i="13"/>
  <c r="I21" i="13"/>
  <c r="O21" i="13"/>
  <c r="U21" i="13"/>
  <c r="AA21" i="13"/>
  <c r="H24" i="13"/>
  <c r="N24" i="13"/>
  <c r="T24" i="13"/>
  <c r="Z24" i="13"/>
  <c r="Z22" i="13" s="1"/>
  <c r="H26" i="13"/>
  <c r="N26" i="13"/>
  <c r="T26" i="13"/>
  <c r="Z26" i="13"/>
  <c r="G29" i="13"/>
  <c r="M29" i="13"/>
  <c r="M27" i="13" s="1"/>
  <c r="S29" i="13"/>
  <c r="S27" i="13" s="1"/>
  <c r="Y29" i="13"/>
  <c r="G31" i="13"/>
  <c r="M31" i="13"/>
  <c r="S31" i="13"/>
  <c r="Y31" i="13"/>
  <c r="F34" i="13"/>
  <c r="F32" i="13" s="1"/>
  <c r="L34" i="13"/>
  <c r="R34" i="13"/>
  <c r="X34" i="13"/>
  <c r="F36" i="13"/>
  <c r="L36" i="13"/>
  <c r="R36" i="13"/>
  <c r="X36" i="13"/>
  <c r="E39" i="13"/>
  <c r="K39" i="13"/>
  <c r="Q39" i="13"/>
  <c r="W39" i="13"/>
  <c r="W37" i="13" s="1"/>
  <c r="E41" i="13"/>
  <c r="K41" i="13"/>
  <c r="Q41" i="13"/>
  <c r="W41" i="13"/>
  <c r="D44" i="13"/>
  <c r="J44" i="13"/>
  <c r="J42" i="13" s="1"/>
  <c r="P44" i="13"/>
  <c r="P42" i="13" s="1"/>
  <c r="V44" i="13"/>
  <c r="D46" i="13"/>
  <c r="J46" i="13"/>
  <c r="P46" i="13"/>
  <c r="V46" i="13"/>
  <c r="I49" i="13"/>
  <c r="I47" i="13" s="1"/>
  <c r="O49" i="13"/>
  <c r="U49" i="13"/>
  <c r="AA49" i="13"/>
  <c r="I51" i="13"/>
  <c r="P51" i="13"/>
  <c r="W51" i="13"/>
  <c r="M54" i="13"/>
  <c r="G56" i="13"/>
  <c r="Y56" i="13"/>
  <c r="G59" i="13"/>
  <c r="G57" i="13" s="1"/>
  <c r="Y59" i="13"/>
  <c r="Y57" i="13" s="1"/>
  <c r="S61" i="13"/>
  <c r="E64" i="13"/>
  <c r="W64" i="13"/>
  <c r="Q66" i="13"/>
  <c r="Q69" i="13"/>
  <c r="K71" i="13"/>
  <c r="P74" i="13"/>
  <c r="J76" i="13"/>
  <c r="O79" i="13"/>
  <c r="I81" i="13"/>
  <c r="AA81" i="13"/>
  <c r="M84" i="13"/>
  <c r="M82" i="13" s="1"/>
  <c r="G86" i="13"/>
  <c r="Y86" i="13"/>
  <c r="G89" i="13"/>
  <c r="Y89" i="13"/>
  <c r="S91" i="13"/>
  <c r="E94" i="13"/>
  <c r="E92" i="13" s="1"/>
  <c r="W94" i="13"/>
  <c r="Q96" i="13"/>
  <c r="Q99" i="13"/>
  <c r="K101" i="13"/>
  <c r="P104" i="13"/>
  <c r="J106" i="13"/>
  <c r="O109" i="13"/>
  <c r="I111" i="13"/>
  <c r="AA111" i="13"/>
  <c r="M114" i="13"/>
  <c r="G116" i="13"/>
  <c r="Y116" i="13"/>
  <c r="G119" i="13"/>
  <c r="Y119" i="13"/>
  <c r="S121" i="13"/>
  <c r="E124" i="13"/>
  <c r="E122" i="13" s="1"/>
  <c r="W124" i="13"/>
  <c r="Q126" i="13"/>
  <c r="Q129" i="13"/>
  <c r="K131" i="13"/>
  <c r="P134" i="13"/>
  <c r="J136" i="13"/>
  <c r="O139" i="13"/>
  <c r="U141" i="13"/>
  <c r="N146" i="13"/>
  <c r="G151" i="13"/>
  <c r="X154" i="13"/>
  <c r="Q159" i="13"/>
  <c r="J168" i="13"/>
  <c r="J166" i="13" s="1"/>
  <c r="V170" i="13"/>
  <c r="V166" i="13" s="1"/>
  <c r="G327" i="12"/>
  <c r="G325" i="12" s="1"/>
  <c r="M327" i="12"/>
  <c r="S327" i="12"/>
  <c r="S325" i="12" s="1"/>
  <c r="Y327" i="12"/>
  <c r="Y325" i="12" s="1"/>
  <c r="F332" i="12"/>
  <c r="F330" i="12" s="1"/>
  <c r="L332" i="12"/>
  <c r="L330" i="12" s="1"/>
  <c r="R332" i="12"/>
  <c r="R330" i="12" s="1"/>
  <c r="X332" i="12"/>
  <c r="E337" i="12"/>
  <c r="E335" i="12" s="1"/>
  <c r="K337" i="12"/>
  <c r="K335" i="12" s="1"/>
  <c r="Q337" i="12"/>
  <c r="Q335" i="12" s="1"/>
  <c r="W337" i="12"/>
  <c r="W335" i="12" s="1"/>
  <c r="D342" i="12"/>
  <c r="D340" i="12" s="1"/>
  <c r="J342" i="12"/>
  <c r="P342" i="12"/>
  <c r="P340" i="12" s="1"/>
  <c r="V342" i="12"/>
  <c r="V340" i="12" s="1"/>
  <c r="I347" i="12"/>
  <c r="I345" i="12" s="1"/>
  <c r="O347" i="12"/>
  <c r="O345" i="12" s="1"/>
  <c r="U347" i="12"/>
  <c r="U345" i="12" s="1"/>
  <c r="AA347" i="12"/>
  <c r="H352" i="12"/>
  <c r="H350" i="12" s="1"/>
  <c r="N352" i="12"/>
  <c r="N350" i="12" s="1"/>
  <c r="T352" i="12"/>
  <c r="T350" i="12" s="1"/>
  <c r="Z352" i="12"/>
  <c r="Z350" i="12" s="1"/>
  <c r="G357" i="12"/>
  <c r="G355" i="12" s="1"/>
  <c r="M357" i="12"/>
  <c r="S357" i="12"/>
  <c r="S355" i="12" s="1"/>
  <c r="Y357" i="12"/>
  <c r="Y355" i="12" s="1"/>
  <c r="F362" i="12"/>
  <c r="F360" i="12" s="1"/>
  <c r="L362" i="12"/>
  <c r="L360" i="12" s="1"/>
  <c r="R362" i="12"/>
  <c r="R360" i="12" s="1"/>
  <c r="X362" i="12"/>
  <c r="E367" i="12"/>
  <c r="E365" i="12" s="1"/>
  <c r="K367" i="12"/>
  <c r="K365" i="12" s="1"/>
  <c r="Q367" i="12"/>
  <c r="Q365" i="12" s="1"/>
  <c r="W367" i="12"/>
  <c r="W365" i="12" s="1"/>
  <c r="D372" i="12"/>
  <c r="D370" i="12" s="1"/>
  <c r="J372" i="12"/>
  <c r="P372" i="12"/>
  <c r="P370" i="12" s="1"/>
  <c r="V372" i="12"/>
  <c r="V370" i="12" s="1"/>
  <c r="I377" i="12"/>
  <c r="I375" i="12" s="1"/>
  <c r="O377" i="12"/>
  <c r="O375" i="12" s="1"/>
  <c r="U377" i="12"/>
  <c r="U375" i="12" s="1"/>
  <c r="AA377" i="12"/>
  <c r="H382" i="12"/>
  <c r="H380" i="12" s="1"/>
  <c r="N382" i="12"/>
  <c r="N380" i="12" s="1"/>
  <c r="T382" i="12"/>
  <c r="T380" i="12" s="1"/>
  <c r="Z382" i="12"/>
  <c r="Z380" i="12" s="1"/>
  <c r="G387" i="12"/>
  <c r="G385" i="12" s="1"/>
  <c r="M387" i="12"/>
  <c r="S387" i="12"/>
  <c r="S385" i="12" s="1"/>
  <c r="Y387" i="12"/>
  <c r="Y385" i="12" s="1"/>
  <c r="F392" i="12"/>
  <c r="F390" i="12" s="1"/>
  <c r="L392" i="12"/>
  <c r="L390" i="12" s="1"/>
  <c r="R392" i="12"/>
  <c r="R390" i="12" s="1"/>
  <c r="X392" i="12"/>
  <c r="E397" i="12"/>
  <c r="E395" i="12" s="1"/>
  <c r="K397" i="12"/>
  <c r="K395" i="12" s="1"/>
  <c r="Q397" i="12"/>
  <c r="Q395" i="12" s="1"/>
  <c r="W397" i="12"/>
  <c r="W395" i="12" s="1"/>
  <c r="D402" i="12"/>
  <c r="D400" i="12" s="1"/>
  <c r="J402" i="12"/>
  <c r="P402" i="12"/>
  <c r="P400" i="12" s="1"/>
  <c r="V402" i="12"/>
  <c r="V400" i="12" s="1"/>
  <c r="I407" i="12"/>
  <c r="I405" i="12" s="1"/>
  <c r="O407" i="12"/>
  <c r="O405" i="12" s="1"/>
  <c r="U407" i="12"/>
  <c r="U405" i="12" s="1"/>
  <c r="AA407" i="12"/>
  <c r="H412" i="12"/>
  <c r="H410" i="12" s="1"/>
  <c r="N412" i="12"/>
  <c r="N410" i="12" s="1"/>
  <c r="T412" i="12"/>
  <c r="T410" i="12" s="1"/>
  <c r="Z412" i="12"/>
  <c r="Z410" i="12" s="1"/>
  <c r="G417" i="12"/>
  <c r="G415" i="12" s="1"/>
  <c r="M417" i="12"/>
  <c r="S417" i="12"/>
  <c r="S415" i="12" s="1"/>
  <c r="Y417" i="12"/>
  <c r="Y415" i="12" s="1"/>
  <c r="F422" i="12"/>
  <c r="F420" i="12" s="1"/>
  <c r="L422" i="12"/>
  <c r="L420" i="12" s="1"/>
  <c r="R422" i="12"/>
  <c r="R420" i="12" s="1"/>
  <c r="X422" i="12"/>
  <c r="E427" i="12"/>
  <c r="E425" i="12" s="1"/>
  <c r="K427" i="12"/>
  <c r="K425" i="12" s="1"/>
  <c r="Q427" i="12"/>
  <c r="Q425" i="12" s="1"/>
  <c r="W427" i="12"/>
  <c r="W425" i="12" s="1"/>
  <c r="D432" i="12"/>
  <c r="D430" i="12" s="1"/>
  <c r="J432" i="12"/>
  <c r="P432" i="12"/>
  <c r="P430" i="12" s="1"/>
  <c r="V432" i="12"/>
  <c r="V430" i="12" s="1"/>
  <c r="I437" i="12"/>
  <c r="I435" i="12" s="1"/>
  <c r="O437" i="12"/>
  <c r="O435" i="12" s="1"/>
  <c r="U437" i="12"/>
  <c r="U435" i="12" s="1"/>
  <c r="AA437" i="12"/>
  <c r="H442" i="12"/>
  <c r="H440" i="12" s="1"/>
  <c r="N442" i="12"/>
  <c r="N440" i="12" s="1"/>
  <c r="T442" i="12"/>
  <c r="T440" i="12" s="1"/>
  <c r="Z442" i="12"/>
  <c r="Z440" i="12" s="1"/>
  <c r="G447" i="12"/>
  <c r="G445" i="12" s="1"/>
  <c r="M447" i="12"/>
  <c r="S447" i="12"/>
  <c r="S445" i="12" s="1"/>
  <c r="Y447" i="12"/>
  <c r="Y445" i="12" s="1"/>
  <c r="F452" i="12"/>
  <c r="F450" i="12" s="1"/>
  <c r="L452" i="12"/>
  <c r="L450" i="12" s="1"/>
  <c r="R452" i="12"/>
  <c r="R450" i="12" s="1"/>
  <c r="X452" i="12"/>
  <c r="E457" i="12"/>
  <c r="E455" i="12" s="1"/>
  <c r="K457" i="12"/>
  <c r="K455" i="12" s="1"/>
  <c r="Q457" i="12"/>
  <c r="Q455" i="12" s="1"/>
  <c r="W457" i="12"/>
  <c r="W455" i="12" s="1"/>
  <c r="D462" i="12"/>
  <c r="D460" i="12" s="1"/>
  <c r="J462" i="12"/>
  <c r="P462" i="12"/>
  <c r="P460" i="12" s="1"/>
  <c r="V462" i="12"/>
  <c r="V460" i="12" s="1"/>
  <c r="I467" i="12"/>
  <c r="I465" i="12" s="1"/>
  <c r="O467" i="12"/>
  <c r="O465" i="12" s="1"/>
  <c r="U467" i="12"/>
  <c r="U465" i="12" s="1"/>
  <c r="AA467" i="12"/>
  <c r="H472" i="12"/>
  <c r="H470" i="12" s="1"/>
  <c r="N472" i="12"/>
  <c r="N470" i="12" s="1"/>
  <c r="T472" i="12"/>
  <c r="T470" i="12" s="1"/>
  <c r="Z472" i="12"/>
  <c r="Z470" i="12" s="1"/>
  <c r="G477" i="12"/>
  <c r="G475" i="12" s="1"/>
  <c r="M477" i="12"/>
  <c r="S477" i="12"/>
  <c r="S475" i="12" s="1"/>
  <c r="Y477" i="12"/>
  <c r="Y475" i="12" s="1"/>
  <c r="F486" i="12"/>
  <c r="F484" i="12" s="1"/>
  <c r="L486" i="12"/>
  <c r="L484" i="12" s="1"/>
  <c r="R486" i="12"/>
  <c r="R484" i="12" s="1"/>
  <c r="X486" i="12"/>
  <c r="E491" i="12"/>
  <c r="E489" i="12" s="1"/>
  <c r="K491" i="12"/>
  <c r="K489" i="12" s="1"/>
  <c r="Q491" i="12"/>
  <c r="Q489" i="12" s="1"/>
  <c r="W491" i="12"/>
  <c r="W489" i="12" s="1"/>
  <c r="D496" i="12"/>
  <c r="D494" i="12" s="1"/>
  <c r="J496" i="12"/>
  <c r="P496" i="12"/>
  <c r="P494" i="12" s="1"/>
  <c r="V496" i="12"/>
  <c r="V494" i="12" s="1"/>
  <c r="I501" i="12"/>
  <c r="I499" i="12" s="1"/>
  <c r="O501" i="12"/>
  <c r="O499" i="12" s="1"/>
  <c r="U501" i="12"/>
  <c r="U499" i="12" s="1"/>
  <c r="AA501" i="12"/>
  <c r="H506" i="12"/>
  <c r="H504" i="12" s="1"/>
  <c r="N506" i="12"/>
  <c r="N504" i="12" s="1"/>
  <c r="T506" i="12"/>
  <c r="T504" i="12" s="1"/>
  <c r="Z506" i="12"/>
  <c r="Z504" i="12" s="1"/>
  <c r="G511" i="12"/>
  <c r="G509" i="12" s="1"/>
  <c r="M511" i="12"/>
  <c r="S511" i="12"/>
  <c r="S509" i="12" s="1"/>
  <c r="Y511" i="12"/>
  <c r="Y509" i="12" s="1"/>
  <c r="F516" i="12"/>
  <c r="F514" i="12" s="1"/>
  <c r="L516" i="12"/>
  <c r="L514" i="12" s="1"/>
  <c r="R516" i="12"/>
  <c r="R514" i="12" s="1"/>
  <c r="X516" i="12"/>
  <c r="E521" i="12"/>
  <c r="E519" i="12" s="1"/>
  <c r="K521" i="12"/>
  <c r="K519" i="12" s="1"/>
  <c r="Q521" i="12"/>
  <c r="Q519" i="12" s="1"/>
  <c r="W521" i="12"/>
  <c r="W519" i="12" s="1"/>
  <c r="D526" i="12"/>
  <c r="D524" i="12" s="1"/>
  <c r="J526" i="12"/>
  <c r="P526" i="12"/>
  <c r="P524" i="12" s="1"/>
  <c r="V526" i="12"/>
  <c r="V524" i="12" s="1"/>
  <c r="I531" i="12"/>
  <c r="I529" i="12" s="1"/>
  <c r="O531" i="12"/>
  <c r="O529" i="12" s="1"/>
  <c r="U531" i="12"/>
  <c r="U529" i="12" s="1"/>
  <c r="AA531" i="12"/>
  <c r="H536" i="12"/>
  <c r="H534" i="12" s="1"/>
  <c r="N536" i="12"/>
  <c r="N534" i="12" s="1"/>
  <c r="T536" i="12"/>
  <c r="T534" i="12" s="1"/>
  <c r="Z536" i="12"/>
  <c r="Z534" i="12" s="1"/>
  <c r="G541" i="12"/>
  <c r="G539" i="12" s="1"/>
  <c r="M541" i="12"/>
  <c r="S541" i="12"/>
  <c r="S539" i="12" s="1"/>
  <c r="Y541" i="12"/>
  <c r="Y539" i="12" s="1"/>
  <c r="F546" i="12"/>
  <c r="F544" i="12" s="1"/>
  <c r="L546" i="12"/>
  <c r="L544" i="12" s="1"/>
  <c r="R546" i="12"/>
  <c r="R544" i="12" s="1"/>
  <c r="X546" i="12"/>
  <c r="E551" i="12"/>
  <c r="E549" i="12" s="1"/>
  <c r="K551" i="12"/>
  <c r="K549" i="12" s="1"/>
  <c r="Q551" i="12"/>
  <c r="Q549" i="12" s="1"/>
  <c r="W551" i="12"/>
  <c r="W549" i="12" s="1"/>
  <c r="D556" i="12"/>
  <c r="D554" i="12" s="1"/>
  <c r="J556" i="12"/>
  <c r="P556" i="12"/>
  <c r="P554" i="12" s="1"/>
  <c r="V556" i="12"/>
  <c r="V554" i="12" s="1"/>
  <c r="I561" i="12"/>
  <c r="I559" i="12" s="1"/>
  <c r="O561" i="12"/>
  <c r="O559" i="12" s="1"/>
  <c r="U561" i="12"/>
  <c r="U559" i="12" s="1"/>
  <c r="AA561" i="12"/>
  <c r="H566" i="12"/>
  <c r="H564" i="12" s="1"/>
  <c r="N566" i="12"/>
  <c r="N564" i="12" s="1"/>
  <c r="T566" i="12"/>
  <c r="T564" i="12" s="1"/>
  <c r="Z566" i="12"/>
  <c r="Z564" i="12" s="1"/>
  <c r="G571" i="12"/>
  <c r="G569" i="12" s="1"/>
  <c r="M571" i="12"/>
  <c r="S571" i="12"/>
  <c r="S569" i="12" s="1"/>
  <c r="Y571" i="12"/>
  <c r="Y569" i="12" s="1"/>
  <c r="F576" i="12"/>
  <c r="F574" i="12" s="1"/>
  <c r="L576" i="12"/>
  <c r="L574" i="12" s="1"/>
  <c r="R576" i="12"/>
  <c r="R574" i="12" s="1"/>
  <c r="X576" i="12"/>
  <c r="E581" i="12"/>
  <c r="E579" i="12" s="1"/>
  <c r="K581" i="12"/>
  <c r="K579" i="12" s="1"/>
  <c r="Q581" i="12"/>
  <c r="Q579" i="12" s="1"/>
  <c r="W581" i="12"/>
  <c r="W579" i="12" s="1"/>
  <c r="D586" i="12"/>
  <c r="D584" i="12" s="1"/>
  <c r="J586" i="12"/>
  <c r="P586" i="12"/>
  <c r="P584" i="12" s="1"/>
  <c r="V586" i="12"/>
  <c r="V584" i="12" s="1"/>
  <c r="I591" i="12"/>
  <c r="I589" i="12" s="1"/>
  <c r="O591" i="12"/>
  <c r="O589" i="12" s="1"/>
  <c r="U591" i="12"/>
  <c r="U589" i="12" s="1"/>
  <c r="AA591" i="12"/>
  <c r="H596" i="12"/>
  <c r="H594" i="12" s="1"/>
  <c r="N596" i="12"/>
  <c r="N594" i="12" s="1"/>
  <c r="T596" i="12"/>
  <c r="T594" i="12" s="1"/>
  <c r="Z596" i="12"/>
  <c r="Z594" i="12" s="1"/>
  <c r="G601" i="12"/>
  <c r="G599" i="12" s="1"/>
  <c r="M601" i="12"/>
  <c r="S601" i="12"/>
  <c r="S599" i="12" s="1"/>
  <c r="Y601" i="12"/>
  <c r="Y599" i="12" s="1"/>
  <c r="F606" i="12"/>
  <c r="F604" i="12" s="1"/>
  <c r="L606" i="12"/>
  <c r="L604" i="12" s="1"/>
  <c r="R606" i="12"/>
  <c r="R604" i="12" s="1"/>
  <c r="X606" i="12"/>
  <c r="E611" i="12"/>
  <c r="E609" i="12" s="1"/>
  <c r="K611" i="12"/>
  <c r="K609" i="12" s="1"/>
  <c r="Q611" i="12"/>
  <c r="Q609" i="12" s="1"/>
  <c r="W611" i="12"/>
  <c r="W609" i="12" s="1"/>
  <c r="D616" i="12"/>
  <c r="D614" i="12" s="1"/>
  <c r="J616" i="12"/>
  <c r="P616" i="12"/>
  <c r="P614" i="12" s="1"/>
  <c r="V616" i="12"/>
  <c r="V614" i="12" s="1"/>
  <c r="B619" i="12"/>
  <c r="I621" i="12"/>
  <c r="I619" i="12" s="1"/>
  <c r="O621" i="12"/>
  <c r="O619" i="12" s="1"/>
  <c r="U621" i="12"/>
  <c r="U619" i="12" s="1"/>
  <c r="AA621" i="12"/>
  <c r="AA619" i="12" s="1"/>
  <c r="H626" i="12"/>
  <c r="H624" i="12" s="1"/>
  <c r="N626" i="12"/>
  <c r="T626" i="12"/>
  <c r="T624" i="12" s="1"/>
  <c r="Z626" i="12"/>
  <c r="Z624" i="12" s="1"/>
  <c r="G631" i="12"/>
  <c r="G629" i="12" s="1"/>
  <c r="M631" i="12"/>
  <c r="M629" i="12" s="1"/>
  <c r="S631" i="12"/>
  <c r="S629" i="12" s="1"/>
  <c r="Y631" i="12"/>
  <c r="F636" i="12"/>
  <c r="F634" i="12" s="1"/>
  <c r="L636" i="12"/>
  <c r="L634" i="12" s="1"/>
  <c r="R636" i="12"/>
  <c r="R634" i="12" s="1"/>
  <c r="X636" i="12"/>
  <c r="X634" i="12" s="1"/>
  <c r="F644" i="12"/>
  <c r="F9" i="13"/>
  <c r="F7" i="13" s="1"/>
  <c r="L9" i="13"/>
  <c r="R9" i="13"/>
  <c r="X9" i="13"/>
  <c r="F11" i="13"/>
  <c r="L11" i="13"/>
  <c r="R11" i="13"/>
  <c r="X11" i="13"/>
  <c r="E14" i="13"/>
  <c r="K14" i="13"/>
  <c r="Q14" i="13"/>
  <c r="Q12" i="13" s="1"/>
  <c r="W14" i="13"/>
  <c r="W12" i="13" s="1"/>
  <c r="E16" i="13"/>
  <c r="K16" i="13"/>
  <c r="Q16" i="13"/>
  <c r="W16" i="13"/>
  <c r="D19" i="13"/>
  <c r="D17" i="13" s="1"/>
  <c r="J19" i="13"/>
  <c r="J17" i="13" s="1"/>
  <c r="P19" i="13"/>
  <c r="P17" i="13" s="1"/>
  <c r="V19" i="13"/>
  <c r="D21" i="13"/>
  <c r="J21" i="13"/>
  <c r="P21" i="13"/>
  <c r="V21" i="13"/>
  <c r="I24" i="13"/>
  <c r="I22" i="13" s="1"/>
  <c r="O24" i="13"/>
  <c r="U24" i="13"/>
  <c r="AA24" i="13"/>
  <c r="I26" i="13"/>
  <c r="O26" i="13"/>
  <c r="U26" i="13"/>
  <c r="AA26" i="13"/>
  <c r="H29" i="13"/>
  <c r="N29" i="13"/>
  <c r="T29" i="13"/>
  <c r="T27" i="13" s="1"/>
  <c r="Z29" i="13"/>
  <c r="Z27" i="13" s="1"/>
  <c r="H31" i="13"/>
  <c r="N31" i="13"/>
  <c r="T31" i="13"/>
  <c r="Z31" i="13"/>
  <c r="G34" i="13"/>
  <c r="G32" i="13" s="1"/>
  <c r="M34" i="13"/>
  <c r="M32" i="13" s="1"/>
  <c r="S34" i="13"/>
  <c r="S32" i="13" s="1"/>
  <c r="Y34" i="13"/>
  <c r="G36" i="13"/>
  <c r="M36" i="13"/>
  <c r="S36" i="13"/>
  <c r="Y36" i="13"/>
  <c r="F39" i="13"/>
  <c r="F37" i="13" s="1"/>
  <c r="L39" i="13"/>
  <c r="R39" i="13"/>
  <c r="X39" i="13"/>
  <c r="F41" i="13"/>
  <c r="L41" i="13"/>
  <c r="R41" i="13"/>
  <c r="X41" i="13"/>
  <c r="E44" i="13"/>
  <c r="K44" i="13"/>
  <c r="Q44" i="13"/>
  <c r="Q42" i="13" s="1"/>
  <c r="W44" i="13"/>
  <c r="W42" i="13" s="1"/>
  <c r="E46" i="13"/>
  <c r="K46" i="13"/>
  <c r="Q46" i="13"/>
  <c r="W46" i="13"/>
  <c r="D49" i="13"/>
  <c r="D47" i="13" s="1"/>
  <c r="J49" i="13"/>
  <c r="J47" i="13" s="1"/>
  <c r="P49" i="13"/>
  <c r="P47" i="13" s="1"/>
  <c r="V49" i="13"/>
  <c r="D51" i="13"/>
  <c r="J51" i="13"/>
  <c r="Q51" i="13"/>
  <c r="X51" i="13"/>
  <c r="N54" i="13"/>
  <c r="N52" i="13" s="1"/>
  <c r="H56" i="13"/>
  <c r="Z56" i="13"/>
  <c r="L59" i="13"/>
  <c r="F61" i="13"/>
  <c r="X61" i="13"/>
  <c r="F64" i="13"/>
  <c r="X64" i="13"/>
  <c r="R66" i="13"/>
  <c r="D69" i="13"/>
  <c r="V69" i="13"/>
  <c r="P71" i="13"/>
  <c r="U74" i="13"/>
  <c r="O76" i="13"/>
  <c r="T79" i="13"/>
  <c r="N81" i="13"/>
  <c r="N84" i="13"/>
  <c r="H86" i="13"/>
  <c r="Z86" i="13"/>
  <c r="L89" i="13"/>
  <c r="F91" i="13"/>
  <c r="X91" i="13"/>
  <c r="F94" i="13"/>
  <c r="X94" i="13"/>
  <c r="R96" i="13"/>
  <c r="D99" i="13"/>
  <c r="V99" i="13"/>
  <c r="P101" i="13"/>
  <c r="U104" i="13"/>
  <c r="O106" i="13"/>
  <c r="T109" i="13"/>
  <c r="T107" i="13" s="1"/>
  <c r="N111" i="13"/>
  <c r="N114" i="13"/>
  <c r="H116" i="13"/>
  <c r="Z116" i="13"/>
  <c r="L119" i="13"/>
  <c r="F121" i="13"/>
  <c r="X121" i="13"/>
  <c r="F124" i="13"/>
  <c r="X124" i="13"/>
  <c r="R126" i="13"/>
  <c r="D129" i="13"/>
  <c r="V129" i="13"/>
  <c r="P131" i="13"/>
  <c r="U134" i="13"/>
  <c r="O136" i="13"/>
  <c r="T139" i="13"/>
  <c r="AA141" i="13"/>
  <c r="H144" i="13"/>
  <c r="T146" i="13"/>
  <c r="M151" i="13"/>
  <c r="F156" i="13"/>
  <c r="W159" i="13"/>
  <c r="P168" i="13"/>
  <c r="I382" i="12"/>
  <c r="I380" i="12" s="1"/>
  <c r="O382" i="12"/>
  <c r="U382" i="12"/>
  <c r="U380" i="12" s="1"/>
  <c r="AA382" i="12"/>
  <c r="AA380" i="12" s="1"/>
  <c r="H387" i="12"/>
  <c r="H385" i="12" s="1"/>
  <c r="N387" i="12"/>
  <c r="N385" i="12" s="1"/>
  <c r="T387" i="12"/>
  <c r="T385" i="12" s="1"/>
  <c r="Z387" i="12"/>
  <c r="G392" i="12"/>
  <c r="G390" i="12" s="1"/>
  <c r="M392" i="12"/>
  <c r="M390" i="12" s="1"/>
  <c r="S392" i="12"/>
  <c r="S390" i="12" s="1"/>
  <c r="Y392" i="12"/>
  <c r="Y390" i="12" s="1"/>
  <c r="F397" i="12"/>
  <c r="F395" i="12" s="1"/>
  <c r="L397" i="12"/>
  <c r="R397" i="12"/>
  <c r="R395" i="12" s="1"/>
  <c r="X397" i="12"/>
  <c r="X395" i="12" s="1"/>
  <c r="E402" i="12"/>
  <c r="E400" i="12" s="1"/>
  <c r="K402" i="12"/>
  <c r="K400" i="12" s="1"/>
  <c r="Q402" i="12"/>
  <c r="Q400" i="12" s="1"/>
  <c r="W402" i="12"/>
  <c r="D407" i="12"/>
  <c r="D405" i="12" s="1"/>
  <c r="J407" i="12"/>
  <c r="J405" i="12" s="1"/>
  <c r="P407" i="12"/>
  <c r="P405" i="12" s="1"/>
  <c r="V407" i="12"/>
  <c r="V405" i="12" s="1"/>
  <c r="I412" i="12"/>
  <c r="I410" i="12" s="1"/>
  <c r="O412" i="12"/>
  <c r="U412" i="12"/>
  <c r="U410" i="12" s="1"/>
  <c r="AA412" i="12"/>
  <c r="AA410" i="12" s="1"/>
  <c r="H417" i="12"/>
  <c r="H415" i="12" s="1"/>
  <c r="N417" i="12"/>
  <c r="N415" i="12" s="1"/>
  <c r="T417" i="12"/>
  <c r="T415" i="12" s="1"/>
  <c r="Z417" i="12"/>
  <c r="G422" i="12"/>
  <c r="G420" i="12" s="1"/>
  <c r="M422" i="12"/>
  <c r="M420" i="12" s="1"/>
  <c r="S422" i="12"/>
  <c r="S420" i="12" s="1"/>
  <c r="Y422" i="12"/>
  <c r="Y420" i="12" s="1"/>
  <c r="F427" i="12"/>
  <c r="F425" i="12" s="1"/>
  <c r="L427" i="12"/>
  <c r="R427" i="12"/>
  <c r="R425" i="12" s="1"/>
  <c r="X427" i="12"/>
  <c r="X425" i="12" s="1"/>
  <c r="E432" i="12"/>
  <c r="E430" i="12" s="1"/>
  <c r="K432" i="12"/>
  <c r="K430" i="12" s="1"/>
  <c r="Q432" i="12"/>
  <c r="Q430" i="12" s="1"/>
  <c r="W432" i="12"/>
  <c r="D437" i="12"/>
  <c r="D435" i="12" s="1"/>
  <c r="J437" i="12"/>
  <c r="J435" i="12" s="1"/>
  <c r="P437" i="12"/>
  <c r="P435" i="12" s="1"/>
  <c r="V437" i="12"/>
  <c r="V435" i="12" s="1"/>
  <c r="I442" i="12"/>
  <c r="I440" i="12" s="1"/>
  <c r="O442" i="12"/>
  <c r="U442" i="12"/>
  <c r="U440" i="12" s="1"/>
  <c r="AA442" i="12"/>
  <c r="AA440" i="12" s="1"/>
  <c r="H447" i="12"/>
  <c r="H445" i="12" s="1"/>
  <c r="N447" i="12"/>
  <c r="N445" i="12" s="1"/>
  <c r="T447" i="12"/>
  <c r="T445" i="12" s="1"/>
  <c r="Z447" i="12"/>
  <c r="G452" i="12"/>
  <c r="G450" i="12" s="1"/>
  <c r="M452" i="12"/>
  <c r="M450" i="12" s="1"/>
  <c r="S452" i="12"/>
  <c r="S450" i="12" s="1"/>
  <c r="Y452" i="12"/>
  <c r="Y450" i="12" s="1"/>
  <c r="F457" i="12"/>
  <c r="F455" i="12" s="1"/>
  <c r="L457" i="12"/>
  <c r="R457" i="12"/>
  <c r="R455" i="12" s="1"/>
  <c r="X457" i="12"/>
  <c r="X455" i="12" s="1"/>
  <c r="E462" i="12"/>
  <c r="E460" i="12" s="1"/>
  <c r="K462" i="12"/>
  <c r="K460" i="12" s="1"/>
  <c r="Q462" i="12"/>
  <c r="Q460" i="12" s="1"/>
  <c r="W462" i="12"/>
  <c r="D467" i="12"/>
  <c r="D465" i="12" s="1"/>
  <c r="J467" i="12"/>
  <c r="J465" i="12" s="1"/>
  <c r="P467" i="12"/>
  <c r="P465" i="12" s="1"/>
  <c r="V467" i="12"/>
  <c r="V465" i="12" s="1"/>
  <c r="I472" i="12"/>
  <c r="I470" i="12" s="1"/>
  <c r="O472" i="12"/>
  <c r="U472" i="12"/>
  <c r="U470" i="12" s="1"/>
  <c r="AA472" i="12"/>
  <c r="AA470" i="12" s="1"/>
  <c r="H477" i="12"/>
  <c r="H475" i="12" s="1"/>
  <c r="N477" i="12"/>
  <c r="N475" i="12" s="1"/>
  <c r="T477" i="12"/>
  <c r="T475" i="12" s="1"/>
  <c r="Z477" i="12"/>
  <c r="H541" i="12"/>
  <c r="H539" i="12" s="1"/>
  <c r="N541" i="12"/>
  <c r="T541" i="12"/>
  <c r="T539" i="12" s="1"/>
  <c r="Z541" i="12"/>
  <c r="Z539" i="12" s="1"/>
  <c r="G546" i="12"/>
  <c r="G544" i="12" s="1"/>
  <c r="M546" i="12"/>
  <c r="M544" i="12" s="1"/>
  <c r="S546" i="12"/>
  <c r="S544" i="12" s="1"/>
  <c r="Y546" i="12"/>
  <c r="F551" i="12"/>
  <c r="F549" i="12" s="1"/>
  <c r="L551" i="12"/>
  <c r="L549" i="12" s="1"/>
  <c r="R551" i="12"/>
  <c r="R549" i="12" s="1"/>
  <c r="X551" i="12"/>
  <c r="X549" i="12" s="1"/>
  <c r="E556" i="12"/>
  <c r="E554" i="12" s="1"/>
  <c r="K556" i="12"/>
  <c r="Q556" i="12"/>
  <c r="Q554" i="12" s="1"/>
  <c r="W556" i="12"/>
  <c r="W554" i="12" s="1"/>
  <c r="D561" i="12"/>
  <c r="D559" i="12" s="1"/>
  <c r="J561" i="12"/>
  <c r="J559" i="12" s="1"/>
  <c r="P561" i="12"/>
  <c r="P559" i="12" s="1"/>
  <c r="V561" i="12"/>
  <c r="I566" i="12"/>
  <c r="I564" i="12" s="1"/>
  <c r="O566" i="12"/>
  <c r="O564" i="12" s="1"/>
  <c r="U566" i="12"/>
  <c r="U564" i="12" s="1"/>
  <c r="AA566" i="12"/>
  <c r="AA564" i="12" s="1"/>
  <c r="H571" i="12"/>
  <c r="H569" i="12" s="1"/>
  <c r="N571" i="12"/>
  <c r="T571" i="12"/>
  <c r="T569" i="12" s="1"/>
  <c r="Z571" i="12"/>
  <c r="Z569" i="12" s="1"/>
  <c r="G576" i="12"/>
  <c r="G574" i="12" s="1"/>
  <c r="M576" i="12"/>
  <c r="M574" i="12" s="1"/>
  <c r="S576" i="12"/>
  <c r="S574" i="12" s="1"/>
  <c r="Y576" i="12"/>
  <c r="F581" i="12"/>
  <c r="F579" i="12" s="1"/>
  <c r="L581" i="12"/>
  <c r="L579" i="12" s="1"/>
  <c r="R581" i="12"/>
  <c r="R579" i="12" s="1"/>
  <c r="X581" i="12"/>
  <c r="X579" i="12" s="1"/>
  <c r="E586" i="12"/>
  <c r="E584" i="12" s="1"/>
  <c r="K586" i="12"/>
  <c r="Q586" i="12"/>
  <c r="Q584" i="12" s="1"/>
  <c r="W586" i="12"/>
  <c r="W584" i="12" s="1"/>
  <c r="D591" i="12"/>
  <c r="D589" i="12" s="1"/>
  <c r="J591" i="12"/>
  <c r="J589" i="12" s="1"/>
  <c r="P591" i="12"/>
  <c r="P589" i="12" s="1"/>
  <c r="V591" i="12"/>
  <c r="I596" i="12"/>
  <c r="I594" i="12" s="1"/>
  <c r="O596" i="12"/>
  <c r="O594" i="12" s="1"/>
  <c r="U596" i="12"/>
  <c r="U594" i="12" s="1"/>
  <c r="AA596" i="12"/>
  <c r="AA594" i="12" s="1"/>
  <c r="H601" i="12"/>
  <c r="H599" i="12" s="1"/>
  <c r="N601" i="12"/>
  <c r="T601" i="12"/>
  <c r="T599" i="12" s="1"/>
  <c r="Z601" i="12"/>
  <c r="Z599" i="12" s="1"/>
  <c r="G606" i="12"/>
  <c r="G604" i="12" s="1"/>
  <c r="M606" i="12"/>
  <c r="M604" i="12" s="1"/>
  <c r="S606" i="12"/>
  <c r="S604" i="12" s="1"/>
  <c r="Y606" i="12"/>
  <c r="F611" i="12"/>
  <c r="F609" i="12" s="1"/>
  <c r="L611" i="12"/>
  <c r="L609" i="12" s="1"/>
  <c r="R611" i="12"/>
  <c r="R609" i="12" s="1"/>
  <c r="X611" i="12"/>
  <c r="X609" i="12" s="1"/>
  <c r="E616" i="12"/>
  <c r="E614" i="12" s="1"/>
  <c r="K616" i="12"/>
  <c r="Q616" i="12"/>
  <c r="Q614" i="12" s="1"/>
  <c r="W616" i="12"/>
  <c r="W614" i="12" s="1"/>
  <c r="D621" i="12"/>
  <c r="D619" i="12" s="1"/>
  <c r="J621" i="12"/>
  <c r="J619" i="12" s="1"/>
  <c r="P621" i="12"/>
  <c r="P619" i="12" s="1"/>
  <c r="V621" i="12"/>
  <c r="B624" i="12"/>
  <c r="I626" i="12"/>
  <c r="I624" i="12" s="1"/>
  <c r="O626" i="12"/>
  <c r="U626" i="12"/>
  <c r="U624" i="12" s="1"/>
  <c r="AA626" i="12"/>
  <c r="AA624" i="12" s="1"/>
  <c r="H631" i="12"/>
  <c r="H629" i="12" s="1"/>
  <c r="N631" i="12"/>
  <c r="N629" i="12" s="1"/>
  <c r="T631" i="12"/>
  <c r="T629" i="12" s="1"/>
  <c r="Z631" i="12"/>
  <c r="G636" i="12"/>
  <c r="G634" i="12" s="1"/>
  <c r="M636" i="12"/>
  <c r="M634" i="12" s="1"/>
  <c r="S636" i="12"/>
  <c r="S634" i="12" s="1"/>
  <c r="Y636" i="12"/>
  <c r="Y634" i="12" s="1"/>
  <c r="G9" i="13"/>
  <c r="G7" i="13" s="1"/>
  <c r="M9" i="13"/>
  <c r="M7" i="13" s="1"/>
  <c r="S9" i="13"/>
  <c r="Y9" i="13"/>
  <c r="G11" i="13"/>
  <c r="M11" i="13"/>
  <c r="S11" i="13"/>
  <c r="Y11" i="13"/>
  <c r="F14" i="13"/>
  <c r="L14" i="13"/>
  <c r="R14" i="13"/>
  <c r="X14" i="13"/>
  <c r="X12" i="13" s="1"/>
  <c r="F16" i="13"/>
  <c r="L16" i="13"/>
  <c r="R16" i="13"/>
  <c r="X16" i="13"/>
  <c r="E19" i="13"/>
  <c r="K19" i="13"/>
  <c r="K17" i="13" s="1"/>
  <c r="Q19" i="13"/>
  <c r="Q17" i="13" s="1"/>
  <c r="W19" i="13"/>
  <c r="W17" i="13" s="1"/>
  <c r="E21" i="13"/>
  <c r="K21" i="13"/>
  <c r="Q21" i="13"/>
  <c r="W21" i="13"/>
  <c r="D24" i="13"/>
  <c r="D22" i="13" s="1"/>
  <c r="J24" i="13"/>
  <c r="J22" i="13" s="1"/>
  <c r="P24" i="13"/>
  <c r="V24" i="13"/>
  <c r="D26" i="13"/>
  <c r="J26" i="13"/>
  <c r="P26" i="13"/>
  <c r="V26" i="13"/>
  <c r="I29" i="13"/>
  <c r="O29" i="13"/>
  <c r="U29" i="13"/>
  <c r="AA29" i="13"/>
  <c r="AA27" i="13" s="1"/>
  <c r="I31" i="13"/>
  <c r="O31" i="13"/>
  <c r="U31" i="13"/>
  <c r="AA31" i="13"/>
  <c r="H34" i="13"/>
  <c r="N34" i="13"/>
  <c r="N32" i="13" s="1"/>
  <c r="T34" i="13"/>
  <c r="T32" i="13" s="1"/>
  <c r="Z34" i="13"/>
  <c r="Z32" i="13" s="1"/>
  <c r="H36" i="13"/>
  <c r="N36" i="13"/>
  <c r="T36" i="13"/>
  <c r="Z36" i="13"/>
  <c r="G39" i="13"/>
  <c r="G37" i="13" s="1"/>
  <c r="M39" i="13"/>
  <c r="M37" i="13" s="1"/>
  <c r="S39" i="13"/>
  <c r="Y39" i="13"/>
  <c r="G41" i="13"/>
  <c r="M41" i="13"/>
  <c r="S41" i="13"/>
  <c r="Y41" i="13"/>
  <c r="F44" i="13"/>
  <c r="L44" i="13"/>
  <c r="R44" i="13"/>
  <c r="X44" i="13"/>
  <c r="X42" i="13" s="1"/>
  <c r="F46" i="13"/>
  <c r="L46" i="13"/>
  <c r="R46" i="13"/>
  <c r="X46" i="13"/>
  <c r="E49" i="13"/>
  <c r="K49" i="13"/>
  <c r="K47" i="13" s="1"/>
  <c r="Q49" i="13"/>
  <c r="Q47" i="13" s="1"/>
  <c r="W49" i="13"/>
  <c r="W47" i="13" s="1"/>
  <c r="E51" i="13"/>
  <c r="K51" i="13"/>
  <c r="R51" i="13"/>
  <c r="Z51" i="13"/>
  <c r="S54" i="13"/>
  <c r="M56" i="13"/>
  <c r="M59" i="13"/>
  <c r="G61" i="13"/>
  <c r="Y61" i="13"/>
  <c r="K64" i="13"/>
  <c r="E66" i="13"/>
  <c r="W66" i="13"/>
  <c r="E69" i="13"/>
  <c r="W69" i="13"/>
  <c r="Q71" i="13"/>
  <c r="Q67" i="13" s="1"/>
  <c r="D74" i="13"/>
  <c r="V74" i="13"/>
  <c r="P76" i="13"/>
  <c r="U79" i="13"/>
  <c r="O81" i="13"/>
  <c r="S84" i="13"/>
  <c r="M86" i="13"/>
  <c r="M89" i="13"/>
  <c r="G91" i="13"/>
  <c r="Y91" i="13"/>
  <c r="K94" i="13"/>
  <c r="E96" i="13"/>
  <c r="W96" i="13"/>
  <c r="W92" i="13" s="1"/>
  <c r="E99" i="13"/>
  <c r="W99" i="13"/>
  <c r="W97" i="13" s="1"/>
  <c r="Q101" i="13"/>
  <c r="D104" i="13"/>
  <c r="V104" i="13"/>
  <c r="P106" i="13"/>
  <c r="P102" i="13" s="1"/>
  <c r="U109" i="13"/>
  <c r="O111" i="13"/>
  <c r="S114" i="13"/>
  <c r="M116" i="13"/>
  <c r="M119" i="13"/>
  <c r="G121" i="13"/>
  <c r="Y121" i="13"/>
  <c r="K124" i="13"/>
  <c r="K122" i="13" s="1"/>
  <c r="E126" i="13"/>
  <c r="W126" i="13"/>
  <c r="E129" i="13"/>
  <c r="W129" i="13"/>
  <c r="Q131" i="13"/>
  <c r="D134" i="13"/>
  <c r="D132" i="13" s="1"/>
  <c r="V134" i="13"/>
  <c r="P136" i="13"/>
  <c r="U139" i="13"/>
  <c r="N144" i="13"/>
  <c r="N142" i="13" s="1"/>
  <c r="Z146" i="13"/>
  <c r="G149" i="13"/>
  <c r="G147" i="13" s="1"/>
  <c r="S151" i="13"/>
  <c r="L156" i="13"/>
  <c r="E161" i="13"/>
  <c r="E157" i="13" s="1"/>
  <c r="R372" i="12"/>
  <c r="R370" i="12" s="1"/>
  <c r="X372" i="12"/>
  <c r="X370" i="12" s="1"/>
  <c r="E377" i="12"/>
  <c r="E375" i="12" s="1"/>
  <c r="K377" i="12"/>
  <c r="K375" i="12" s="1"/>
  <c r="Q377" i="12"/>
  <c r="Q375" i="12" s="1"/>
  <c r="W377" i="12"/>
  <c r="W375" i="12" s="1"/>
  <c r="D382" i="12"/>
  <c r="D380" i="12" s="1"/>
  <c r="J382" i="12"/>
  <c r="J380" i="12" s="1"/>
  <c r="P382" i="12"/>
  <c r="P380" i="12" s="1"/>
  <c r="V382" i="12"/>
  <c r="V380" i="12" s="1"/>
  <c r="I387" i="12"/>
  <c r="I385" i="12" s="1"/>
  <c r="O387" i="12"/>
  <c r="O385" i="12" s="1"/>
  <c r="U387" i="12"/>
  <c r="U385" i="12" s="1"/>
  <c r="AA387" i="12"/>
  <c r="AA385" i="12" s="1"/>
  <c r="H392" i="12"/>
  <c r="H390" i="12" s="1"/>
  <c r="N392" i="12"/>
  <c r="N390" i="12" s="1"/>
  <c r="T392" i="12"/>
  <c r="T390" i="12" s="1"/>
  <c r="Z392" i="12"/>
  <c r="Z390" i="12" s="1"/>
  <c r="G397" i="12"/>
  <c r="G395" i="12" s="1"/>
  <c r="M397" i="12"/>
  <c r="M395" i="12" s="1"/>
  <c r="S397" i="12"/>
  <c r="S395" i="12" s="1"/>
  <c r="Y397" i="12"/>
  <c r="Y395" i="12" s="1"/>
  <c r="F402" i="12"/>
  <c r="F400" i="12" s="1"/>
  <c r="L402" i="12"/>
  <c r="L400" i="12" s="1"/>
  <c r="R402" i="12"/>
  <c r="R400" i="12" s="1"/>
  <c r="X402" i="12"/>
  <c r="X400" i="12" s="1"/>
  <c r="E407" i="12"/>
  <c r="E405" i="12" s="1"/>
  <c r="K407" i="12"/>
  <c r="K405" i="12" s="1"/>
  <c r="Q407" i="12"/>
  <c r="Q405" i="12" s="1"/>
  <c r="W407" i="12"/>
  <c r="W405" i="12" s="1"/>
  <c r="D412" i="12"/>
  <c r="D410" i="12" s="1"/>
  <c r="J412" i="12"/>
  <c r="J410" i="12" s="1"/>
  <c r="P412" i="12"/>
  <c r="P410" i="12" s="1"/>
  <c r="V412" i="12"/>
  <c r="V410" i="12" s="1"/>
  <c r="I417" i="12"/>
  <c r="I415" i="12" s="1"/>
  <c r="O417" i="12"/>
  <c r="O415" i="12" s="1"/>
  <c r="U417" i="12"/>
  <c r="U415" i="12" s="1"/>
  <c r="AA417" i="12"/>
  <c r="AA415" i="12" s="1"/>
  <c r="H422" i="12"/>
  <c r="H420" i="12" s="1"/>
  <c r="N422" i="12"/>
  <c r="N420" i="12" s="1"/>
  <c r="T422" i="12"/>
  <c r="T420" i="12" s="1"/>
  <c r="Z422" i="12"/>
  <c r="Z420" i="12" s="1"/>
  <c r="G427" i="12"/>
  <c r="G425" i="12" s="1"/>
  <c r="M427" i="12"/>
  <c r="M425" i="12" s="1"/>
  <c r="S427" i="12"/>
  <c r="S425" i="12" s="1"/>
  <c r="Y427" i="12"/>
  <c r="Y425" i="12" s="1"/>
  <c r="F432" i="12"/>
  <c r="F430" i="12" s="1"/>
  <c r="L432" i="12"/>
  <c r="L430" i="12" s="1"/>
  <c r="R432" i="12"/>
  <c r="R430" i="12" s="1"/>
  <c r="X432" i="12"/>
  <c r="X430" i="12" s="1"/>
  <c r="E437" i="12"/>
  <c r="E435" i="12" s="1"/>
  <c r="K437" i="12"/>
  <c r="K435" i="12" s="1"/>
  <c r="Q437" i="12"/>
  <c r="Q435" i="12" s="1"/>
  <c r="W437" i="12"/>
  <c r="W435" i="12" s="1"/>
  <c r="D442" i="12"/>
  <c r="D440" i="12" s="1"/>
  <c r="J442" i="12"/>
  <c r="J440" i="12" s="1"/>
  <c r="P442" i="12"/>
  <c r="P440" i="12" s="1"/>
  <c r="V442" i="12"/>
  <c r="V440" i="12" s="1"/>
  <c r="I447" i="12"/>
  <c r="I445" i="12" s="1"/>
  <c r="O447" i="12"/>
  <c r="O445" i="12" s="1"/>
  <c r="U447" i="12"/>
  <c r="U445" i="12" s="1"/>
  <c r="AA447" i="12"/>
  <c r="AA445" i="12" s="1"/>
  <c r="H452" i="12"/>
  <c r="H450" i="12" s="1"/>
  <c r="N452" i="12"/>
  <c r="N450" i="12" s="1"/>
  <c r="T452" i="12"/>
  <c r="T450" i="12" s="1"/>
  <c r="Z452" i="12"/>
  <c r="Z450" i="12" s="1"/>
  <c r="G457" i="12"/>
  <c r="G455" i="12" s="1"/>
  <c r="M457" i="12"/>
  <c r="M455" i="12" s="1"/>
  <c r="S457" i="12"/>
  <c r="S455" i="12" s="1"/>
  <c r="Y457" i="12"/>
  <c r="Y455" i="12" s="1"/>
  <c r="F462" i="12"/>
  <c r="F460" i="12" s="1"/>
  <c r="L462" i="12"/>
  <c r="L460" i="12" s="1"/>
  <c r="R462" i="12"/>
  <c r="R460" i="12" s="1"/>
  <c r="X462" i="12"/>
  <c r="X460" i="12" s="1"/>
  <c r="E467" i="12"/>
  <c r="E465" i="12" s="1"/>
  <c r="K467" i="12"/>
  <c r="K465" i="12" s="1"/>
  <c r="Q467" i="12"/>
  <c r="Q465" i="12" s="1"/>
  <c r="W467" i="12"/>
  <c r="W465" i="12" s="1"/>
  <c r="D472" i="12"/>
  <c r="D470" i="12" s="1"/>
  <c r="J472" i="12"/>
  <c r="J470" i="12" s="1"/>
  <c r="P472" i="12"/>
  <c r="P470" i="12" s="1"/>
  <c r="V472" i="12"/>
  <c r="V470" i="12" s="1"/>
  <c r="I477" i="12"/>
  <c r="I475" i="12" s="1"/>
  <c r="O477" i="12"/>
  <c r="O475" i="12" s="1"/>
  <c r="U477" i="12"/>
  <c r="U475" i="12" s="1"/>
  <c r="AA477" i="12"/>
  <c r="AA475" i="12" s="1"/>
  <c r="D536" i="12"/>
  <c r="J536" i="12"/>
  <c r="P536" i="12"/>
  <c r="P534" i="12" s="1"/>
  <c r="V536" i="12"/>
  <c r="V534" i="12" s="1"/>
  <c r="I541" i="12"/>
  <c r="I539" i="12" s="1"/>
  <c r="O541" i="12"/>
  <c r="O539" i="12" s="1"/>
  <c r="U541" i="12"/>
  <c r="AA541" i="12"/>
  <c r="H546" i="12"/>
  <c r="H544" i="12" s="1"/>
  <c r="N546" i="12"/>
  <c r="N544" i="12" s="1"/>
  <c r="T546" i="12"/>
  <c r="T544" i="12" s="1"/>
  <c r="Z546" i="12"/>
  <c r="Z544" i="12" s="1"/>
  <c r="G551" i="12"/>
  <c r="M551" i="12"/>
  <c r="S551" i="12"/>
  <c r="S549" i="12" s="1"/>
  <c r="Y551" i="12"/>
  <c r="Y549" i="12" s="1"/>
  <c r="F556" i="12"/>
  <c r="F554" i="12" s="1"/>
  <c r="L556" i="12"/>
  <c r="L554" i="12" s="1"/>
  <c r="R556" i="12"/>
  <c r="X556" i="12"/>
  <c r="E561" i="12"/>
  <c r="E559" i="12" s="1"/>
  <c r="K561" i="12"/>
  <c r="K559" i="12" s="1"/>
  <c r="Q561" i="12"/>
  <c r="Q559" i="12" s="1"/>
  <c r="W561" i="12"/>
  <c r="W559" i="12" s="1"/>
  <c r="D566" i="12"/>
  <c r="J566" i="12"/>
  <c r="P566" i="12"/>
  <c r="P564" i="12" s="1"/>
  <c r="V566" i="12"/>
  <c r="V564" i="12" s="1"/>
  <c r="I571" i="12"/>
  <c r="I569" i="12" s="1"/>
  <c r="O571" i="12"/>
  <c r="O569" i="12" s="1"/>
  <c r="U571" i="12"/>
  <c r="AA571" i="12"/>
  <c r="H576" i="12"/>
  <c r="H574" i="12" s="1"/>
  <c r="N576" i="12"/>
  <c r="N574" i="12" s="1"/>
  <c r="T576" i="12"/>
  <c r="T574" i="12" s="1"/>
  <c r="Z576" i="12"/>
  <c r="Z574" i="12" s="1"/>
  <c r="G581" i="12"/>
  <c r="M581" i="12"/>
  <c r="S581" i="12"/>
  <c r="S579" i="12" s="1"/>
  <c r="Y581" i="12"/>
  <c r="Y579" i="12" s="1"/>
  <c r="F586" i="12"/>
  <c r="F584" i="12" s="1"/>
  <c r="L586" i="12"/>
  <c r="L584" i="12" s="1"/>
  <c r="R586" i="12"/>
  <c r="X586" i="12"/>
  <c r="E591" i="12"/>
  <c r="E589" i="12" s="1"/>
  <c r="K591" i="12"/>
  <c r="K589" i="12" s="1"/>
  <c r="Q591" i="12"/>
  <c r="Q589" i="12" s="1"/>
  <c r="W591" i="12"/>
  <c r="W589" i="12" s="1"/>
  <c r="D596" i="12"/>
  <c r="J596" i="12"/>
  <c r="P596" i="12"/>
  <c r="P594" i="12" s="1"/>
  <c r="V596" i="12"/>
  <c r="V594" i="12" s="1"/>
  <c r="I601" i="12"/>
  <c r="I599" i="12" s="1"/>
  <c r="O601" i="12"/>
  <c r="O599" i="12" s="1"/>
  <c r="U601" i="12"/>
  <c r="AA601" i="12"/>
  <c r="H606" i="12"/>
  <c r="H604" i="12" s="1"/>
  <c r="N606" i="12"/>
  <c r="N604" i="12" s="1"/>
  <c r="T606" i="12"/>
  <c r="T604" i="12" s="1"/>
  <c r="Z606" i="12"/>
  <c r="Z604" i="12" s="1"/>
  <c r="G611" i="12"/>
  <c r="M611" i="12"/>
  <c r="S611" i="12"/>
  <c r="S609" i="12" s="1"/>
  <c r="Y611" i="12"/>
  <c r="Y609" i="12" s="1"/>
  <c r="F616" i="12"/>
  <c r="F614" i="12" s="1"/>
  <c r="L616" i="12"/>
  <c r="L614" i="12" s="1"/>
  <c r="R616" i="12"/>
  <c r="X616" i="12"/>
  <c r="E621" i="12"/>
  <c r="E619" i="12" s="1"/>
  <c r="K621" i="12"/>
  <c r="K619" i="12" s="1"/>
  <c r="Q621" i="12"/>
  <c r="Q619" i="12" s="1"/>
  <c r="W621" i="12"/>
  <c r="W619" i="12" s="1"/>
  <c r="D626" i="12"/>
  <c r="J626" i="12"/>
  <c r="P626" i="12"/>
  <c r="P624" i="12" s="1"/>
  <c r="V626" i="12"/>
  <c r="V624" i="12" s="1"/>
  <c r="I631" i="12"/>
  <c r="I629" i="12" s="1"/>
  <c r="O631" i="12"/>
  <c r="O629" i="12" s="1"/>
  <c r="U631" i="12"/>
  <c r="AA631" i="12"/>
  <c r="H636" i="12"/>
  <c r="H634" i="12" s="1"/>
  <c r="N636" i="12"/>
  <c r="N634" i="12" s="1"/>
  <c r="T636" i="12"/>
  <c r="T634" i="12" s="1"/>
  <c r="Z636" i="12"/>
  <c r="Z634" i="12" s="1"/>
  <c r="D29" i="13"/>
  <c r="D27" i="13" s="1"/>
  <c r="J29" i="13"/>
  <c r="J27" i="13" s="1"/>
  <c r="P29" i="13"/>
  <c r="P27" i="13" s="1"/>
  <c r="V29" i="13"/>
  <c r="V27" i="13" s="1"/>
  <c r="I34" i="13"/>
  <c r="I32" i="13" s="1"/>
  <c r="O34" i="13"/>
  <c r="O32" i="13" s="1"/>
  <c r="U34" i="13"/>
  <c r="AA34" i="13"/>
  <c r="I36" i="13"/>
  <c r="O36" i="13"/>
  <c r="U36" i="13"/>
  <c r="AA36" i="13"/>
  <c r="H39" i="13"/>
  <c r="N39" i="13"/>
  <c r="T39" i="13"/>
  <c r="Z39" i="13"/>
  <c r="Z37" i="13" s="1"/>
  <c r="H41" i="13"/>
  <c r="N41" i="13"/>
  <c r="T41" i="13"/>
  <c r="Z41" i="13"/>
  <c r="G44" i="13"/>
  <c r="M44" i="13"/>
  <c r="M42" i="13" s="1"/>
  <c r="S44" i="13"/>
  <c r="S42" i="13" s="1"/>
  <c r="Y44" i="13"/>
  <c r="Y42" i="13" s="1"/>
  <c r="G46" i="13"/>
  <c r="M46" i="13"/>
  <c r="S46" i="13"/>
  <c r="Y46" i="13"/>
  <c r="F49" i="13"/>
  <c r="F47" i="13" s="1"/>
  <c r="L49" i="13"/>
  <c r="L47" i="13" s="1"/>
  <c r="R49" i="13"/>
  <c r="X49" i="13"/>
  <c r="F51" i="13"/>
  <c r="L51" i="13"/>
  <c r="T51" i="13"/>
  <c r="AA51" i="13"/>
  <c r="T54" i="13"/>
  <c r="N56" i="13"/>
  <c r="R59" i="13"/>
  <c r="L61" i="13"/>
  <c r="L64" i="13"/>
  <c r="F66" i="13"/>
  <c r="X66" i="13"/>
  <c r="J69" i="13"/>
  <c r="D71" i="13"/>
  <c r="V71" i="13"/>
  <c r="I74" i="13"/>
  <c r="AA74" i="13"/>
  <c r="U76" i="13"/>
  <c r="H79" i="13"/>
  <c r="Z79" i="13"/>
  <c r="T81" i="13"/>
  <c r="T84" i="13"/>
  <c r="N86" i="13"/>
  <c r="R89" i="13"/>
  <c r="L91" i="13"/>
  <c r="L94" i="13"/>
  <c r="F96" i="13"/>
  <c r="X96" i="13"/>
  <c r="J99" i="13"/>
  <c r="D101" i="13"/>
  <c r="V101" i="13"/>
  <c r="I104" i="13"/>
  <c r="AA104" i="13"/>
  <c r="U106" i="13"/>
  <c r="H109" i="13"/>
  <c r="Z109" i="13"/>
  <c r="T111" i="13"/>
  <c r="T114" i="13"/>
  <c r="N116" i="13"/>
  <c r="R119" i="13"/>
  <c r="L121" i="13"/>
  <c r="L124" i="13"/>
  <c r="F126" i="13"/>
  <c r="X126" i="13"/>
  <c r="J129" i="13"/>
  <c r="D131" i="13"/>
  <c r="V131" i="13"/>
  <c r="I134" i="13"/>
  <c r="AA134" i="13"/>
  <c r="U136" i="13"/>
  <c r="H139" i="13"/>
  <c r="AA139" i="13"/>
  <c r="AA137" i="13" s="1"/>
  <c r="T144" i="13"/>
  <c r="T142" i="13" s="1"/>
  <c r="M149" i="13"/>
  <c r="M147" i="13" s="1"/>
  <c r="Y151" i="13"/>
  <c r="F154" i="13"/>
  <c r="F152" i="13" s="1"/>
  <c r="R156" i="13"/>
  <c r="K161" i="13"/>
  <c r="D170" i="13"/>
  <c r="D166" i="13" s="1"/>
  <c r="J327" i="12"/>
  <c r="P327" i="12"/>
  <c r="V327" i="12"/>
  <c r="I332" i="12"/>
  <c r="I330" i="12" s="1"/>
  <c r="O332" i="12"/>
  <c r="O330" i="12" s="1"/>
  <c r="U332" i="12"/>
  <c r="U330" i="12" s="1"/>
  <c r="AA332" i="12"/>
  <c r="H337" i="12"/>
  <c r="N337" i="12"/>
  <c r="T337" i="12"/>
  <c r="T335" i="12" s="1"/>
  <c r="Z337" i="12"/>
  <c r="Z335" i="12" s="1"/>
  <c r="G342" i="12"/>
  <c r="G340" i="12" s="1"/>
  <c r="M342" i="12"/>
  <c r="S342" i="12"/>
  <c r="Y342" i="12"/>
  <c r="F347" i="12"/>
  <c r="F345" i="12" s="1"/>
  <c r="L347" i="12"/>
  <c r="L345" i="12" s="1"/>
  <c r="R347" i="12"/>
  <c r="R345" i="12" s="1"/>
  <c r="X347" i="12"/>
  <c r="E352" i="12"/>
  <c r="K352" i="12"/>
  <c r="Q352" i="12"/>
  <c r="Q350" i="12" s="1"/>
  <c r="W352" i="12"/>
  <c r="W350" i="12" s="1"/>
  <c r="D357" i="12"/>
  <c r="D355" i="12" s="1"/>
  <c r="J357" i="12"/>
  <c r="P357" i="12"/>
  <c r="V357" i="12"/>
  <c r="I362" i="12"/>
  <c r="I360" i="12" s="1"/>
  <c r="O362" i="12"/>
  <c r="O360" i="12" s="1"/>
  <c r="U362" i="12"/>
  <c r="U360" i="12" s="1"/>
  <c r="AA362" i="12"/>
  <c r="H367" i="12"/>
  <c r="N367" i="12"/>
  <c r="T367" i="12"/>
  <c r="T365" i="12" s="1"/>
  <c r="Z367" i="12"/>
  <c r="Z365" i="12" s="1"/>
  <c r="G372" i="12"/>
  <c r="G370" i="12" s="1"/>
  <c r="M372" i="12"/>
  <c r="S372" i="12"/>
  <c r="Y372" i="12"/>
  <c r="F377" i="12"/>
  <c r="F375" i="12" s="1"/>
  <c r="L377" i="12"/>
  <c r="L375" i="12" s="1"/>
  <c r="R377" i="12"/>
  <c r="R375" i="12" s="1"/>
  <c r="X377" i="12"/>
  <c r="E382" i="12"/>
  <c r="K382" i="12"/>
  <c r="Q382" i="12"/>
  <c r="Q380" i="12" s="1"/>
  <c r="W382" i="12"/>
  <c r="W380" i="12" s="1"/>
  <c r="D387" i="12"/>
  <c r="D385" i="12" s="1"/>
  <c r="J387" i="12"/>
  <c r="P387" i="12"/>
  <c r="V387" i="12"/>
  <c r="I392" i="12"/>
  <c r="I390" i="12" s="1"/>
  <c r="O392" i="12"/>
  <c r="O390" i="12" s="1"/>
  <c r="U392" i="12"/>
  <c r="U390" i="12" s="1"/>
  <c r="AA392" i="12"/>
  <c r="H397" i="12"/>
  <c r="N397" i="12"/>
  <c r="T397" i="12"/>
  <c r="T395" i="12" s="1"/>
  <c r="Z397" i="12"/>
  <c r="Z395" i="12" s="1"/>
  <c r="G402" i="12"/>
  <c r="G400" i="12" s="1"/>
  <c r="M402" i="12"/>
  <c r="S402" i="12"/>
  <c r="Y402" i="12"/>
  <c r="F407" i="12"/>
  <c r="F405" i="12" s="1"/>
  <c r="L407" i="12"/>
  <c r="L405" i="12" s="1"/>
  <c r="R407" i="12"/>
  <c r="R405" i="12" s="1"/>
  <c r="X407" i="12"/>
  <c r="E412" i="12"/>
  <c r="K412" i="12"/>
  <c r="Q412" i="12"/>
  <c r="Q410" i="12" s="1"/>
  <c r="W412" i="12"/>
  <c r="W410" i="12" s="1"/>
  <c r="D417" i="12"/>
  <c r="D415" i="12" s="1"/>
  <c r="J417" i="12"/>
  <c r="P417" i="12"/>
  <c r="V417" i="12"/>
  <c r="I422" i="12"/>
  <c r="I420" i="12" s="1"/>
  <c r="O422" i="12"/>
  <c r="O420" i="12" s="1"/>
  <c r="U422" i="12"/>
  <c r="U420" i="12" s="1"/>
  <c r="AA422" i="12"/>
  <c r="H427" i="12"/>
  <c r="N427" i="12"/>
  <c r="T427" i="12"/>
  <c r="T425" i="12" s="1"/>
  <c r="Z427" i="12"/>
  <c r="Z425" i="12" s="1"/>
  <c r="G432" i="12"/>
  <c r="G430" i="12" s="1"/>
  <c r="M432" i="12"/>
  <c r="S432" i="12"/>
  <c r="Y432" i="12"/>
  <c r="F437" i="12"/>
  <c r="F435" i="12" s="1"/>
  <c r="L437" i="12"/>
  <c r="L435" i="12" s="1"/>
  <c r="R437" i="12"/>
  <c r="R435" i="12" s="1"/>
  <c r="X437" i="12"/>
  <c r="E442" i="12"/>
  <c r="K442" i="12"/>
  <c r="Q442" i="12"/>
  <c r="Q440" i="12" s="1"/>
  <c r="W442" i="12"/>
  <c r="W440" i="12" s="1"/>
  <c r="D447" i="12"/>
  <c r="D445" i="12" s="1"/>
  <c r="J447" i="12"/>
  <c r="P447" i="12"/>
  <c r="V447" i="12"/>
  <c r="I452" i="12"/>
  <c r="I450" i="12" s="1"/>
  <c r="O452" i="12"/>
  <c r="O450" i="12" s="1"/>
  <c r="U452" i="12"/>
  <c r="U450" i="12" s="1"/>
  <c r="AA452" i="12"/>
  <c r="H457" i="12"/>
  <c r="N457" i="12"/>
  <c r="T457" i="12"/>
  <c r="T455" i="12" s="1"/>
  <c r="Z457" i="12"/>
  <c r="Z455" i="12" s="1"/>
  <c r="G462" i="12"/>
  <c r="G460" i="12" s="1"/>
  <c r="M462" i="12"/>
  <c r="S462" i="12"/>
  <c r="Y462" i="12"/>
  <c r="F467" i="12"/>
  <c r="F465" i="12" s="1"/>
  <c r="L467" i="12"/>
  <c r="L465" i="12" s="1"/>
  <c r="R467" i="12"/>
  <c r="R465" i="12" s="1"/>
  <c r="X467" i="12"/>
  <c r="E472" i="12"/>
  <c r="K472" i="12"/>
  <c r="Q472" i="12"/>
  <c r="Q470" i="12" s="1"/>
  <c r="W472" i="12"/>
  <c r="W470" i="12" s="1"/>
  <c r="D477" i="12"/>
  <c r="D475" i="12" s="1"/>
  <c r="J477" i="12"/>
  <c r="P477" i="12"/>
  <c r="V477" i="12"/>
  <c r="I486" i="12"/>
  <c r="I484" i="12" s="1"/>
  <c r="O486" i="12"/>
  <c r="O484" i="12" s="1"/>
  <c r="U486" i="12"/>
  <c r="U484" i="12" s="1"/>
  <c r="AA486" i="12"/>
  <c r="H491" i="12"/>
  <c r="N491" i="12"/>
  <c r="T491" i="12"/>
  <c r="T489" i="12" s="1"/>
  <c r="Z491" i="12"/>
  <c r="Z489" i="12" s="1"/>
  <c r="G496" i="12"/>
  <c r="G494" i="12" s="1"/>
  <c r="M496" i="12"/>
  <c r="S496" i="12"/>
  <c r="Y496" i="12"/>
  <c r="F501" i="12"/>
  <c r="F499" i="12" s="1"/>
  <c r="L501" i="12"/>
  <c r="L499" i="12" s="1"/>
  <c r="R501" i="12"/>
  <c r="R499" i="12" s="1"/>
  <c r="X501" i="12"/>
  <c r="E506" i="12"/>
  <c r="K506" i="12"/>
  <c r="Q506" i="12"/>
  <c r="Q504" i="12" s="1"/>
  <c r="W506" i="12"/>
  <c r="W504" i="12" s="1"/>
  <c r="D511" i="12"/>
  <c r="D509" i="12" s="1"/>
  <c r="J511" i="12"/>
  <c r="P511" i="12"/>
  <c r="V511" i="12"/>
  <c r="I516" i="12"/>
  <c r="I514" i="12" s="1"/>
  <c r="O516" i="12"/>
  <c r="O514" i="12" s="1"/>
  <c r="U516" i="12"/>
  <c r="U514" i="12" s="1"/>
  <c r="AA516" i="12"/>
  <c r="H521" i="12"/>
  <c r="N521" i="12"/>
  <c r="T521" i="12"/>
  <c r="T519" i="12" s="1"/>
  <c r="Z521" i="12"/>
  <c r="Z519" i="12" s="1"/>
  <c r="G526" i="12"/>
  <c r="G524" i="12" s="1"/>
  <c r="M526" i="12"/>
  <c r="S526" i="12"/>
  <c r="Y526" i="12"/>
  <c r="F531" i="12"/>
  <c r="F529" i="12" s="1"/>
  <c r="L531" i="12"/>
  <c r="L529" i="12" s="1"/>
  <c r="R531" i="12"/>
  <c r="R529" i="12" s="1"/>
  <c r="X531" i="12"/>
  <c r="E536" i="12"/>
  <c r="K536" i="12"/>
  <c r="Q536" i="12"/>
  <c r="Q534" i="12" s="1"/>
  <c r="W536" i="12"/>
  <c r="W534" i="12" s="1"/>
  <c r="D541" i="12"/>
  <c r="D539" i="12" s="1"/>
  <c r="J541" i="12"/>
  <c r="P541" i="12"/>
  <c r="V541" i="12"/>
  <c r="I546" i="12"/>
  <c r="I544" i="12" s="1"/>
  <c r="O546" i="12"/>
  <c r="O544" i="12" s="1"/>
  <c r="U546" i="12"/>
  <c r="U544" i="12" s="1"/>
  <c r="AA546" i="12"/>
  <c r="H551" i="12"/>
  <c r="N551" i="12"/>
  <c r="T551" i="12"/>
  <c r="T549" i="12" s="1"/>
  <c r="Z551" i="12"/>
  <c r="Z549" i="12" s="1"/>
  <c r="G556" i="12"/>
  <c r="G554" i="12" s="1"/>
  <c r="M556" i="12"/>
  <c r="S556" i="12"/>
  <c r="Y556" i="12"/>
  <c r="F561" i="12"/>
  <c r="F559" i="12" s="1"/>
  <c r="L561" i="12"/>
  <c r="L559" i="12" s="1"/>
  <c r="R561" i="12"/>
  <c r="R559" i="12" s="1"/>
  <c r="X561" i="12"/>
  <c r="E566" i="12"/>
  <c r="K566" i="12"/>
  <c r="Q566" i="12"/>
  <c r="Q564" i="12" s="1"/>
  <c r="W566" i="12"/>
  <c r="W564" i="12" s="1"/>
  <c r="D571" i="12"/>
  <c r="D569" i="12" s="1"/>
  <c r="J571" i="12"/>
  <c r="P571" i="12"/>
  <c r="V571" i="12"/>
  <c r="I576" i="12"/>
  <c r="I574" i="12" s="1"/>
  <c r="O576" i="12"/>
  <c r="O574" i="12" s="1"/>
  <c r="U576" i="12"/>
  <c r="U574" i="12" s="1"/>
  <c r="AA576" i="12"/>
  <c r="H581" i="12"/>
  <c r="N581" i="12"/>
  <c r="T581" i="12"/>
  <c r="T579" i="12" s="1"/>
  <c r="Z581" i="12"/>
  <c r="Z579" i="12" s="1"/>
  <c r="G586" i="12"/>
  <c r="G584" i="12" s="1"/>
  <c r="M586" i="12"/>
  <c r="S586" i="12"/>
  <c r="Y586" i="12"/>
  <c r="F591" i="12"/>
  <c r="F589" i="12" s="1"/>
  <c r="L591" i="12"/>
  <c r="L589" i="12" s="1"/>
  <c r="R591" i="12"/>
  <c r="R589" i="12" s="1"/>
  <c r="X591" i="12"/>
  <c r="E596" i="12"/>
  <c r="K596" i="12"/>
  <c r="Q596" i="12"/>
  <c r="Q594" i="12" s="1"/>
  <c r="W596" i="12"/>
  <c r="W594" i="12" s="1"/>
  <c r="D601" i="12"/>
  <c r="D599" i="12" s="1"/>
  <c r="J601" i="12"/>
  <c r="P601" i="12"/>
  <c r="V601" i="12"/>
  <c r="I606" i="12"/>
  <c r="I604" i="12" s="1"/>
  <c r="O606" i="12"/>
  <c r="O604" i="12" s="1"/>
  <c r="U606" i="12"/>
  <c r="U604" i="12" s="1"/>
  <c r="AA606" i="12"/>
  <c r="H611" i="12"/>
  <c r="N611" i="12"/>
  <c r="T611" i="12"/>
  <c r="T609" i="12" s="1"/>
  <c r="Z611" i="12"/>
  <c r="Z609" i="12" s="1"/>
  <c r="G616" i="12"/>
  <c r="G614" i="12" s="1"/>
  <c r="M616" i="12"/>
  <c r="S616" i="12"/>
  <c r="Y616" i="12"/>
  <c r="F621" i="12"/>
  <c r="F619" i="12" s="1"/>
  <c r="L621" i="12"/>
  <c r="L619" i="12" s="1"/>
  <c r="R621" i="12"/>
  <c r="R619" i="12" s="1"/>
  <c r="X621" i="12"/>
  <c r="E626" i="12"/>
  <c r="K626" i="12"/>
  <c r="Q626" i="12"/>
  <c r="Q624" i="12" s="1"/>
  <c r="W626" i="12"/>
  <c r="W624" i="12" s="1"/>
  <c r="D631" i="12"/>
  <c r="D629" i="12" s="1"/>
  <c r="J631" i="12"/>
  <c r="P631" i="12"/>
  <c r="V631" i="12"/>
  <c r="I636" i="12"/>
  <c r="I634" i="12" s="1"/>
  <c r="O636" i="12"/>
  <c r="O634" i="12" s="1"/>
  <c r="U636" i="12"/>
  <c r="U634" i="12" s="1"/>
  <c r="AA636" i="12"/>
  <c r="I9" i="13"/>
  <c r="O9" i="13"/>
  <c r="U9" i="13"/>
  <c r="U7" i="13" s="1"/>
  <c r="AA9" i="13"/>
  <c r="AA7" i="13" s="1"/>
  <c r="I11" i="13"/>
  <c r="O11" i="13"/>
  <c r="U11" i="13"/>
  <c r="AA11" i="13"/>
  <c r="H14" i="13"/>
  <c r="H12" i="13" s="1"/>
  <c r="N14" i="13"/>
  <c r="N12" i="13" s="1"/>
  <c r="T14" i="13"/>
  <c r="T12" i="13" s="1"/>
  <c r="Z14" i="13"/>
  <c r="H16" i="13"/>
  <c r="N16" i="13"/>
  <c r="T16" i="13"/>
  <c r="Z16" i="13"/>
  <c r="G19" i="13"/>
  <c r="G17" i="13" s="1"/>
  <c r="M19" i="13"/>
  <c r="S19" i="13"/>
  <c r="Y19" i="13"/>
  <c r="G21" i="13"/>
  <c r="M21" i="13"/>
  <c r="S21" i="13"/>
  <c r="Y21" i="13"/>
  <c r="F24" i="13"/>
  <c r="L24" i="13"/>
  <c r="R24" i="13"/>
  <c r="R22" i="13" s="1"/>
  <c r="X24" i="13"/>
  <c r="X22" i="13" s="1"/>
  <c r="F26" i="13"/>
  <c r="L26" i="13"/>
  <c r="R26" i="13"/>
  <c r="X26" i="13"/>
  <c r="E29" i="13"/>
  <c r="E27" i="13" s="1"/>
  <c r="K29" i="13"/>
  <c r="K27" i="13" s="1"/>
  <c r="Q29" i="13"/>
  <c r="Q27" i="13" s="1"/>
  <c r="W29" i="13"/>
  <c r="E31" i="13"/>
  <c r="K31" i="13"/>
  <c r="Q31" i="13"/>
  <c r="W31" i="13"/>
  <c r="D34" i="13"/>
  <c r="D32" i="13" s="1"/>
  <c r="J34" i="13"/>
  <c r="P34" i="13"/>
  <c r="V34" i="13"/>
  <c r="D36" i="13"/>
  <c r="J36" i="13"/>
  <c r="P36" i="13"/>
  <c r="V36" i="13"/>
  <c r="I39" i="13"/>
  <c r="O39" i="13"/>
  <c r="U39" i="13"/>
  <c r="U37" i="13" s="1"/>
  <c r="AA39" i="13"/>
  <c r="AA37" i="13" s="1"/>
  <c r="I41" i="13"/>
  <c r="O41" i="13"/>
  <c r="U41" i="13"/>
  <c r="AA41" i="13"/>
  <c r="H44" i="13"/>
  <c r="H42" i="13" s="1"/>
  <c r="N44" i="13"/>
  <c r="N42" i="13" s="1"/>
  <c r="T44" i="13"/>
  <c r="T42" i="13" s="1"/>
  <c r="Z44" i="13"/>
  <c r="H46" i="13"/>
  <c r="N46" i="13"/>
  <c r="T46" i="13"/>
  <c r="Z46" i="13"/>
  <c r="G49" i="13"/>
  <c r="G47" i="13" s="1"/>
  <c r="M49" i="13"/>
  <c r="S49" i="13"/>
  <c r="Y49" i="13"/>
  <c r="G51" i="13"/>
  <c r="N51" i="13"/>
  <c r="U51" i="13"/>
  <c r="G54" i="13"/>
  <c r="Y54" i="13"/>
  <c r="Y52" i="13" s="1"/>
  <c r="S56" i="13"/>
  <c r="S59" i="13"/>
  <c r="S57" i="13" s="1"/>
  <c r="M61" i="13"/>
  <c r="Q64" i="13"/>
  <c r="Q62" i="13" s="1"/>
  <c r="K66" i="13"/>
  <c r="K69" i="13"/>
  <c r="E71" i="13"/>
  <c r="W71" i="13"/>
  <c r="W67" i="13" s="1"/>
  <c r="J74" i="13"/>
  <c r="J72" i="13" s="1"/>
  <c r="D76" i="13"/>
  <c r="V76" i="13"/>
  <c r="I79" i="13"/>
  <c r="I77" i="13" s="1"/>
  <c r="AA79" i="13"/>
  <c r="AA77" i="13" s="1"/>
  <c r="U81" i="13"/>
  <c r="G84" i="13"/>
  <c r="G82" i="13" s="1"/>
  <c r="Y84" i="13"/>
  <c r="Y82" i="13" s="1"/>
  <c r="S86" i="13"/>
  <c r="S89" i="13"/>
  <c r="S87" i="13" s="1"/>
  <c r="M91" i="13"/>
  <c r="Q94" i="13"/>
  <c r="Q92" i="13" s="1"/>
  <c r="K96" i="13"/>
  <c r="K92" i="13" s="1"/>
  <c r="K99" i="13"/>
  <c r="K97" i="13" s="1"/>
  <c r="E101" i="13"/>
  <c r="W101" i="13"/>
  <c r="J104" i="13"/>
  <c r="D106" i="13"/>
  <c r="D102" i="13" s="1"/>
  <c r="V106" i="13"/>
  <c r="I109" i="13"/>
  <c r="I107" i="13" s="1"/>
  <c r="AA109" i="13"/>
  <c r="U111" i="13"/>
  <c r="G114" i="13"/>
  <c r="G112" i="13" s="1"/>
  <c r="Y114" i="13"/>
  <c r="S116" i="13"/>
  <c r="S119" i="13"/>
  <c r="S117" i="13" s="1"/>
  <c r="M121" i="13"/>
  <c r="Q124" i="13"/>
  <c r="Q122" i="13" s="1"/>
  <c r="K126" i="13"/>
  <c r="K129" i="13"/>
  <c r="K127" i="13" s="1"/>
  <c r="E131" i="13"/>
  <c r="W131" i="13"/>
  <c r="J134" i="13"/>
  <c r="J132" i="13" s="1"/>
  <c r="D136" i="13"/>
  <c r="V136" i="13"/>
  <c r="V132" i="13" s="1"/>
  <c r="I139" i="13"/>
  <c r="I141" i="13"/>
  <c r="Z144" i="13"/>
  <c r="Z142" i="13" s="1"/>
  <c r="S149" i="13"/>
  <c r="S147" i="13" s="1"/>
  <c r="L154" i="13"/>
  <c r="L152" i="13" s="1"/>
  <c r="X156" i="13"/>
  <c r="Q161" i="13"/>
  <c r="E327" i="12"/>
  <c r="E325" i="12" s="1"/>
  <c r="K327" i="12"/>
  <c r="K325" i="12" s="1"/>
  <c r="Q327" i="12"/>
  <c r="Q325" i="12" s="1"/>
  <c r="W327" i="12"/>
  <c r="W325" i="12" s="1"/>
  <c r="D332" i="12"/>
  <c r="J332" i="12"/>
  <c r="P332" i="12"/>
  <c r="P330" i="12" s="1"/>
  <c r="V332" i="12"/>
  <c r="V330" i="12" s="1"/>
  <c r="I337" i="12"/>
  <c r="I335" i="12" s="1"/>
  <c r="O337" i="12"/>
  <c r="O335" i="12" s="1"/>
  <c r="U337" i="12"/>
  <c r="AA337" i="12"/>
  <c r="H342" i="12"/>
  <c r="H340" i="12" s="1"/>
  <c r="N342" i="12"/>
  <c r="N340" i="12" s="1"/>
  <c r="T342" i="12"/>
  <c r="T340" i="12" s="1"/>
  <c r="Z342" i="12"/>
  <c r="Z340" i="12" s="1"/>
  <c r="G347" i="12"/>
  <c r="M347" i="12"/>
  <c r="S347" i="12"/>
  <c r="S345" i="12" s="1"/>
  <c r="Y347" i="12"/>
  <c r="Y345" i="12" s="1"/>
  <c r="F352" i="12"/>
  <c r="F350" i="12" s="1"/>
  <c r="L352" i="12"/>
  <c r="L350" i="12" s="1"/>
  <c r="R352" i="12"/>
  <c r="X352" i="12"/>
  <c r="E357" i="12"/>
  <c r="E355" i="12" s="1"/>
  <c r="K357" i="12"/>
  <c r="K355" i="12" s="1"/>
  <c r="Q357" i="12"/>
  <c r="Q355" i="12" s="1"/>
  <c r="W357" i="12"/>
  <c r="W355" i="12" s="1"/>
  <c r="D362" i="12"/>
  <c r="J362" i="12"/>
  <c r="P362" i="12"/>
  <c r="P360" i="12" s="1"/>
  <c r="V362" i="12"/>
  <c r="V360" i="12" s="1"/>
  <c r="I367" i="12"/>
  <c r="I365" i="12" s="1"/>
  <c r="O367" i="12"/>
  <c r="O365" i="12" s="1"/>
  <c r="U367" i="12"/>
  <c r="AA367" i="12"/>
  <c r="H372" i="12"/>
  <c r="H370" i="12" s="1"/>
  <c r="N372" i="12"/>
  <c r="N370" i="12" s="1"/>
  <c r="T372" i="12"/>
  <c r="T370" i="12" s="1"/>
  <c r="Z372" i="12"/>
  <c r="Z370" i="12" s="1"/>
  <c r="G377" i="12"/>
  <c r="M377" i="12"/>
  <c r="S377" i="12"/>
  <c r="S375" i="12" s="1"/>
  <c r="Y377" i="12"/>
  <c r="Y375" i="12" s="1"/>
  <c r="F382" i="12"/>
  <c r="F380" i="12" s="1"/>
  <c r="L382" i="12"/>
  <c r="L380" i="12" s="1"/>
  <c r="R382" i="12"/>
  <c r="X382" i="12"/>
  <c r="E387" i="12"/>
  <c r="E385" i="12" s="1"/>
  <c r="K387" i="12"/>
  <c r="K385" i="12" s="1"/>
  <c r="Q387" i="12"/>
  <c r="Q385" i="12" s="1"/>
  <c r="W387" i="12"/>
  <c r="W385" i="12" s="1"/>
  <c r="D392" i="12"/>
  <c r="J392" i="12"/>
  <c r="P392" i="12"/>
  <c r="P390" i="12" s="1"/>
  <c r="V392" i="12"/>
  <c r="V390" i="12" s="1"/>
  <c r="I397" i="12"/>
  <c r="I395" i="12" s="1"/>
  <c r="O397" i="12"/>
  <c r="O395" i="12" s="1"/>
  <c r="U397" i="12"/>
  <c r="AA397" i="12"/>
  <c r="H402" i="12"/>
  <c r="H400" i="12" s="1"/>
  <c r="N402" i="12"/>
  <c r="N400" i="12" s="1"/>
  <c r="T402" i="12"/>
  <c r="T400" i="12" s="1"/>
  <c r="Z402" i="12"/>
  <c r="Z400" i="12" s="1"/>
  <c r="G407" i="12"/>
  <c r="M407" i="12"/>
  <c r="S407" i="12"/>
  <c r="S405" i="12" s="1"/>
  <c r="Y407" i="12"/>
  <c r="Y405" i="12" s="1"/>
  <c r="F412" i="12"/>
  <c r="F410" i="12" s="1"/>
  <c r="L412" i="12"/>
  <c r="L410" i="12" s="1"/>
  <c r="R412" i="12"/>
  <c r="X412" i="12"/>
  <c r="E417" i="12"/>
  <c r="E415" i="12" s="1"/>
  <c r="K417" i="12"/>
  <c r="K415" i="12" s="1"/>
  <c r="Q417" i="12"/>
  <c r="Q415" i="12" s="1"/>
  <c r="W417" i="12"/>
  <c r="W415" i="12" s="1"/>
  <c r="D422" i="12"/>
  <c r="J422" i="12"/>
  <c r="P422" i="12"/>
  <c r="P420" i="12" s="1"/>
  <c r="V422" i="12"/>
  <c r="V420" i="12" s="1"/>
  <c r="I427" i="12"/>
  <c r="I425" i="12" s="1"/>
  <c r="O427" i="12"/>
  <c r="O425" i="12" s="1"/>
  <c r="U427" i="12"/>
  <c r="AA427" i="12"/>
  <c r="H432" i="12"/>
  <c r="H430" i="12" s="1"/>
  <c r="N432" i="12"/>
  <c r="N430" i="12" s="1"/>
  <c r="T432" i="12"/>
  <c r="T430" i="12" s="1"/>
  <c r="Z432" i="12"/>
  <c r="Z430" i="12" s="1"/>
  <c r="G437" i="12"/>
  <c r="M437" i="12"/>
  <c r="S437" i="12"/>
  <c r="S435" i="12" s="1"/>
  <c r="Y437" i="12"/>
  <c r="Y435" i="12" s="1"/>
  <c r="F442" i="12"/>
  <c r="F440" i="12" s="1"/>
  <c r="L442" i="12"/>
  <c r="L440" i="12" s="1"/>
  <c r="R442" i="12"/>
  <c r="X442" i="12"/>
  <c r="E447" i="12"/>
  <c r="E445" i="12" s="1"/>
  <c r="K447" i="12"/>
  <c r="K445" i="12" s="1"/>
  <c r="Q447" i="12"/>
  <c r="Q445" i="12" s="1"/>
  <c r="W447" i="12"/>
  <c r="W445" i="12" s="1"/>
  <c r="D452" i="12"/>
  <c r="J452" i="12"/>
  <c r="P452" i="12"/>
  <c r="P450" i="12" s="1"/>
  <c r="V452" i="12"/>
  <c r="V450" i="12" s="1"/>
  <c r="I457" i="12"/>
  <c r="I455" i="12" s="1"/>
  <c r="O457" i="12"/>
  <c r="O455" i="12" s="1"/>
  <c r="U457" i="12"/>
  <c r="AA457" i="12"/>
  <c r="H462" i="12"/>
  <c r="H460" i="12" s="1"/>
  <c r="N462" i="12"/>
  <c r="N460" i="12" s="1"/>
  <c r="T462" i="12"/>
  <c r="T460" i="12" s="1"/>
  <c r="Z462" i="12"/>
  <c r="Z460" i="12" s="1"/>
  <c r="G467" i="12"/>
  <c r="M467" i="12"/>
  <c r="S467" i="12"/>
  <c r="S465" i="12" s="1"/>
  <c r="Y467" i="12"/>
  <c r="Y465" i="12" s="1"/>
  <c r="F472" i="12"/>
  <c r="F470" i="12" s="1"/>
  <c r="L472" i="12"/>
  <c r="L470" i="12" s="1"/>
  <c r="R472" i="12"/>
  <c r="X472" i="12"/>
  <c r="E477" i="12"/>
  <c r="E475" i="12" s="1"/>
  <c r="K477" i="12"/>
  <c r="K475" i="12" s="1"/>
  <c r="Q477" i="12"/>
  <c r="Q475" i="12" s="1"/>
  <c r="J486" i="12"/>
  <c r="P486" i="12"/>
  <c r="P484" i="12" s="1"/>
  <c r="V486" i="12"/>
  <c r="V484" i="12" s="1"/>
  <c r="I491" i="12"/>
  <c r="I489" i="12" s="1"/>
  <c r="O491" i="12"/>
  <c r="O489" i="12" s="1"/>
  <c r="U491" i="12"/>
  <c r="U489" i="12" s="1"/>
  <c r="AA491" i="12"/>
  <c r="H496" i="12"/>
  <c r="H494" i="12" s="1"/>
  <c r="N496" i="12"/>
  <c r="N494" i="12" s="1"/>
  <c r="T496" i="12"/>
  <c r="T494" i="12" s="1"/>
  <c r="Z496" i="12"/>
  <c r="Z494" i="12" s="1"/>
  <c r="G501" i="12"/>
  <c r="G499" i="12" s="1"/>
  <c r="M501" i="12"/>
  <c r="S501" i="12"/>
  <c r="S499" i="12" s="1"/>
  <c r="Y501" i="12"/>
  <c r="Y499" i="12" s="1"/>
  <c r="F506" i="12"/>
  <c r="F504" i="12" s="1"/>
  <c r="L506" i="12"/>
  <c r="L504" i="12" s="1"/>
  <c r="R506" i="12"/>
  <c r="R504" i="12" s="1"/>
  <c r="X506" i="12"/>
  <c r="E511" i="12"/>
  <c r="E509" i="12" s="1"/>
  <c r="K511" i="12"/>
  <c r="K509" i="12" s="1"/>
  <c r="Q511" i="12"/>
  <c r="Q509" i="12" s="1"/>
  <c r="W511" i="12"/>
  <c r="W509" i="12" s="1"/>
  <c r="D516" i="12"/>
  <c r="D514" i="12" s="1"/>
  <c r="J516" i="12"/>
  <c r="P516" i="12"/>
  <c r="P514" i="12" s="1"/>
  <c r="V516" i="12"/>
  <c r="V514" i="12" s="1"/>
  <c r="I521" i="12"/>
  <c r="I519" i="12" s="1"/>
  <c r="O521" i="12"/>
  <c r="O519" i="12" s="1"/>
  <c r="U521" i="12"/>
  <c r="U519" i="12" s="1"/>
  <c r="AA521" i="12"/>
  <c r="H526" i="12"/>
  <c r="H524" i="12" s="1"/>
  <c r="N526" i="12"/>
  <c r="N524" i="12" s="1"/>
  <c r="T526" i="12"/>
  <c r="T524" i="12" s="1"/>
  <c r="Z526" i="12"/>
  <c r="Z524" i="12" s="1"/>
  <c r="G531" i="12"/>
  <c r="G529" i="12" s="1"/>
  <c r="M531" i="12"/>
  <c r="S531" i="12"/>
  <c r="S529" i="12" s="1"/>
  <c r="Y531" i="12"/>
  <c r="Y529" i="12" s="1"/>
  <c r="F536" i="12"/>
  <c r="F534" i="12" s="1"/>
  <c r="L536" i="12"/>
  <c r="L534" i="12" s="1"/>
  <c r="R536" i="12"/>
  <c r="R534" i="12" s="1"/>
  <c r="X536" i="12"/>
  <c r="E541" i="12"/>
  <c r="E539" i="12" s="1"/>
  <c r="K541" i="12"/>
  <c r="K539" i="12" s="1"/>
  <c r="Q541" i="12"/>
  <c r="Q539" i="12" s="1"/>
  <c r="W541" i="12"/>
  <c r="W539" i="12" s="1"/>
  <c r="D546" i="12"/>
  <c r="D544" i="12" s="1"/>
  <c r="J546" i="12"/>
  <c r="P546" i="12"/>
  <c r="P544" i="12" s="1"/>
  <c r="V546" i="12"/>
  <c r="V544" i="12" s="1"/>
  <c r="I551" i="12"/>
  <c r="I549" i="12" s="1"/>
  <c r="O551" i="12"/>
  <c r="O549" i="12" s="1"/>
  <c r="U551" i="12"/>
  <c r="U549" i="12" s="1"/>
  <c r="AA551" i="12"/>
  <c r="H556" i="12"/>
  <c r="H554" i="12" s="1"/>
  <c r="N556" i="12"/>
  <c r="N554" i="12" s="1"/>
  <c r="T556" i="12"/>
  <c r="T554" i="12" s="1"/>
  <c r="Z556" i="12"/>
  <c r="Z554" i="12" s="1"/>
  <c r="G561" i="12"/>
  <c r="G559" i="12" s="1"/>
  <c r="M561" i="12"/>
  <c r="S561" i="12"/>
  <c r="S559" i="12" s="1"/>
  <c r="Y561" i="12"/>
  <c r="Y559" i="12" s="1"/>
  <c r="F566" i="12"/>
  <c r="F564" i="12" s="1"/>
  <c r="L566" i="12"/>
  <c r="L564" i="12" s="1"/>
  <c r="R566" i="12"/>
  <c r="R564" i="12" s="1"/>
  <c r="X566" i="12"/>
  <c r="E571" i="12"/>
  <c r="E569" i="12" s="1"/>
  <c r="K571" i="12"/>
  <c r="K569" i="12" s="1"/>
  <c r="Q571" i="12"/>
  <c r="Q569" i="12" s="1"/>
  <c r="W571" i="12"/>
  <c r="W569" i="12" s="1"/>
  <c r="D576" i="12"/>
  <c r="D574" i="12" s="1"/>
  <c r="J576" i="12"/>
  <c r="P576" i="12"/>
  <c r="P574" i="12" s="1"/>
  <c r="V576" i="12"/>
  <c r="V574" i="12" s="1"/>
  <c r="I581" i="12"/>
  <c r="I579" i="12" s="1"/>
  <c r="O581" i="12"/>
  <c r="O579" i="12" s="1"/>
  <c r="U581" i="12"/>
  <c r="U579" i="12" s="1"/>
  <c r="AA581" i="12"/>
  <c r="H586" i="12"/>
  <c r="H584" i="12" s="1"/>
  <c r="N586" i="12"/>
  <c r="N584" i="12" s="1"/>
  <c r="T586" i="12"/>
  <c r="T584" i="12" s="1"/>
  <c r="Z586" i="12"/>
  <c r="Z584" i="12" s="1"/>
  <c r="G591" i="12"/>
  <c r="G589" i="12" s="1"/>
  <c r="M591" i="12"/>
  <c r="S591" i="12"/>
  <c r="S589" i="12" s="1"/>
  <c r="Y591" i="12"/>
  <c r="Y589" i="12" s="1"/>
  <c r="F596" i="12"/>
  <c r="F594" i="12" s="1"/>
  <c r="L596" i="12"/>
  <c r="L594" i="12" s="1"/>
  <c r="R596" i="12"/>
  <c r="R594" i="12" s="1"/>
  <c r="X596" i="12"/>
  <c r="E601" i="12"/>
  <c r="E599" i="12" s="1"/>
  <c r="K601" i="12"/>
  <c r="K599" i="12" s="1"/>
  <c r="Q601" i="12"/>
  <c r="Q599" i="12" s="1"/>
  <c r="W601" i="12"/>
  <c r="W599" i="12" s="1"/>
  <c r="D606" i="12"/>
  <c r="D604" i="12" s="1"/>
  <c r="J606" i="12"/>
  <c r="P606" i="12"/>
  <c r="P604" i="12" s="1"/>
  <c r="V606" i="12"/>
  <c r="V604" i="12" s="1"/>
  <c r="I611" i="12"/>
  <c r="I609" i="12" s="1"/>
  <c r="O611" i="12"/>
  <c r="O609" i="12" s="1"/>
  <c r="U611" i="12"/>
  <c r="U609" i="12" s="1"/>
  <c r="AA611" i="12"/>
  <c r="H616" i="12"/>
  <c r="H614" i="12" s="1"/>
  <c r="N616" i="12"/>
  <c r="N614" i="12" s="1"/>
  <c r="T616" i="12"/>
  <c r="T614" i="12" s="1"/>
  <c r="Z616" i="12"/>
  <c r="Z614" i="12" s="1"/>
  <c r="G621" i="12"/>
  <c r="G619" i="12" s="1"/>
  <c r="M621" i="12"/>
  <c r="S621" i="12"/>
  <c r="S619" i="12" s="1"/>
  <c r="Y621" i="12"/>
  <c r="Y619" i="12" s="1"/>
  <c r="F626" i="12"/>
  <c r="F624" i="12" s="1"/>
  <c r="L626" i="12"/>
  <c r="L624" i="12" s="1"/>
  <c r="R626" i="12"/>
  <c r="R624" i="12" s="1"/>
  <c r="X626" i="12"/>
  <c r="E631" i="12"/>
  <c r="E629" i="12" s="1"/>
  <c r="K631" i="12"/>
  <c r="K629" i="12" s="1"/>
  <c r="Q631" i="12"/>
  <c r="Q629" i="12" s="1"/>
  <c r="W631" i="12"/>
  <c r="W629" i="12" s="1"/>
  <c r="D636" i="12"/>
  <c r="D634" i="12" s="1"/>
  <c r="J636" i="12"/>
  <c r="P636" i="12"/>
  <c r="P634" i="12" s="1"/>
  <c r="Z159" i="13"/>
  <c r="T159" i="13"/>
  <c r="T157" i="13" s="1"/>
  <c r="N159" i="13"/>
  <c r="H159" i="13"/>
  <c r="AA154" i="13"/>
  <c r="U154" i="13"/>
  <c r="O154" i="13"/>
  <c r="I154" i="13"/>
  <c r="I152" i="13" s="1"/>
  <c r="V149" i="13"/>
  <c r="P149" i="13"/>
  <c r="J149" i="13"/>
  <c r="D149" i="13"/>
  <c r="W144" i="13"/>
  <c r="Q144" i="13"/>
  <c r="Q142" i="13" s="1"/>
  <c r="K144" i="13"/>
  <c r="E144" i="13"/>
  <c r="X139" i="13"/>
  <c r="R139" i="13"/>
  <c r="L139" i="13"/>
  <c r="F139" i="13"/>
  <c r="F137" i="13" s="1"/>
  <c r="Y134" i="13"/>
  <c r="S134" i="13"/>
  <c r="M134" i="13"/>
  <c r="G134" i="13"/>
  <c r="Z129" i="13"/>
  <c r="T129" i="13"/>
  <c r="T127" i="13" s="1"/>
  <c r="N129" i="13"/>
  <c r="H129" i="13"/>
  <c r="AA124" i="13"/>
  <c r="U124" i="13"/>
  <c r="O124" i="13"/>
  <c r="I124" i="13"/>
  <c r="I122" i="13" s="1"/>
  <c r="V119" i="13"/>
  <c r="P119" i="13"/>
  <c r="J119" i="13"/>
  <c r="D119" i="13"/>
  <c r="W114" i="13"/>
  <c r="Q114" i="13"/>
  <c r="Q112" i="13" s="1"/>
  <c r="K114" i="13"/>
  <c r="E114" i="13"/>
  <c r="X109" i="13"/>
  <c r="R109" i="13"/>
  <c r="L109" i="13"/>
  <c r="F109" i="13"/>
  <c r="F107" i="13" s="1"/>
  <c r="Y104" i="13"/>
  <c r="S104" i="13"/>
  <c r="M104" i="13"/>
  <c r="G104" i="13"/>
  <c r="Z99" i="13"/>
  <c r="T99" i="13"/>
  <c r="T97" i="13" s="1"/>
  <c r="N99" i="13"/>
  <c r="H99" i="13"/>
  <c r="AA94" i="13"/>
  <c r="U94" i="13"/>
  <c r="O94" i="13"/>
  <c r="I94" i="13"/>
  <c r="I92" i="13" s="1"/>
  <c r="V89" i="13"/>
  <c r="P89" i="13"/>
  <c r="J89" i="13"/>
  <c r="D89" i="13"/>
  <c r="W84" i="13"/>
  <c r="Q84" i="13"/>
  <c r="Q82" i="13" s="1"/>
  <c r="K84" i="13"/>
  <c r="E84" i="13"/>
  <c r="X79" i="13"/>
  <c r="R79" i="13"/>
  <c r="L79" i="13"/>
  <c r="F79" i="13"/>
  <c r="F77" i="13" s="1"/>
  <c r="Y74" i="13"/>
  <c r="S74" i="13"/>
  <c r="M74" i="13"/>
  <c r="G74" i="13"/>
  <c r="Z69" i="13"/>
  <c r="T69" i="13"/>
  <c r="T67" i="13" s="1"/>
  <c r="N69" i="13"/>
  <c r="H69" i="13"/>
  <c r="AA64" i="13"/>
  <c r="U64" i="13"/>
  <c r="O64" i="13"/>
  <c r="I64" i="13"/>
  <c r="I62" i="13" s="1"/>
  <c r="V59" i="13"/>
  <c r="P59" i="13"/>
  <c r="J59" i="13"/>
  <c r="D59" i="13"/>
  <c r="W54" i="13"/>
  <c r="Q54" i="13"/>
  <c r="Q52" i="13" s="1"/>
  <c r="K54" i="13"/>
  <c r="E54" i="13"/>
  <c r="Y159" i="13"/>
  <c r="S159" i="13"/>
  <c r="M159" i="13"/>
  <c r="G159" i="13"/>
  <c r="G157" i="13" s="1"/>
  <c r="Z154" i="13"/>
  <c r="T154" i="13"/>
  <c r="N154" i="13"/>
  <c r="H154" i="13"/>
  <c r="AA149" i="13"/>
  <c r="U149" i="13"/>
  <c r="U147" i="13" s="1"/>
  <c r="O149" i="13"/>
  <c r="I149" i="13"/>
  <c r="V144" i="13"/>
  <c r="P144" i="13"/>
  <c r="J144" i="13"/>
  <c r="D144" i="13"/>
  <c r="D142" i="13" s="1"/>
  <c r="W139" i="13"/>
  <c r="Q139" i="13"/>
  <c r="K139" i="13"/>
  <c r="E139" i="13"/>
  <c r="X134" i="13"/>
  <c r="R134" i="13"/>
  <c r="R132" i="13" s="1"/>
  <c r="L134" i="13"/>
  <c r="F134" i="13"/>
  <c r="Y129" i="13"/>
  <c r="S129" i="13"/>
  <c r="M129" i="13"/>
  <c r="G129" i="13"/>
  <c r="G127" i="13" s="1"/>
  <c r="Z124" i="13"/>
  <c r="T124" i="13"/>
  <c r="N124" i="13"/>
  <c r="H124" i="13"/>
  <c r="AA119" i="13"/>
  <c r="U119" i="13"/>
  <c r="U117" i="13" s="1"/>
  <c r="O119" i="13"/>
  <c r="I119" i="13"/>
  <c r="V114" i="13"/>
  <c r="P114" i="13"/>
  <c r="J114" i="13"/>
  <c r="D114" i="13"/>
  <c r="D112" i="13" s="1"/>
  <c r="W109" i="13"/>
  <c r="Q109" i="13"/>
  <c r="K109" i="13"/>
  <c r="E109" i="13"/>
  <c r="X104" i="13"/>
  <c r="R104" i="13"/>
  <c r="R102" i="13" s="1"/>
  <c r="L104" i="13"/>
  <c r="F104" i="13"/>
  <c r="Y99" i="13"/>
  <c r="S99" i="13"/>
  <c r="M99" i="13"/>
  <c r="G99" i="13"/>
  <c r="G97" i="13" s="1"/>
  <c r="Z94" i="13"/>
  <c r="T94" i="13"/>
  <c r="N94" i="13"/>
  <c r="H94" i="13"/>
  <c r="AA89" i="13"/>
  <c r="U89" i="13"/>
  <c r="U87" i="13" s="1"/>
  <c r="O89" i="13"/>
  <c r="I89" i="13"/>
  <c r="V84" i="13"/>
  <c r="P84" i="13"/>
  <c r="J84" i="13"/>
  <c r="D84" i="13"/>
  <c r="D82" i="13" s="1"/>
  <c r="W79" i="13"/>
  <c r="Q79" i="13"/>
  <c r="K79" i="13"/>
  <c r="E79" i="13"/>
  <c r="X74" i="13"/>
  <c r="R74" i="13"/>
  <c r="R72" i="13" s="1"/>
  <c r="L74" i="13"/>
  <c r="F74" i="13"/>
  <c r="Y69" i="13"/>
  <c r="S69" i="13"/>
  <c r="M69" i="13"/>
  <c r="G69" i="13"/>
  <c r="G67" i="13" s="1"/>
  <c r="Z64" i="13"/>
  <c r="T64" i="13"/>
  <c r="N64" i="13"/>
  <c r="H64" i="13"/>
  <c r="AA59" i="13"/>
  <c r="U59" i="13"/>
  <c r="U57" i="13" s="1"/>
  <c r="O59" i="13"/>
  <c r="I59" i="13"/>
  <c r="V54" i="13"/>
  <c r="P54" i="13"/>
  <c r="J54" i="13"/>
  <c r="D54" i="13"/>
  <c r="D52" i="13" s="1"/>
  <c r="X159" i="13"/>
  <c r="R159" i="13"/>
  <c r="L159" i="13"/>
  <c r="F159" i="13"/>
  <c r="Y154" i="13"/>
  <c r="S154" i="13"/>
  <c r="M154" i="13"/>
  <c r="G154" i="13"/>
  <c r="Z149" i="13"/>
  <c r="T149" i="13"/>
  <c r="N149" i="13"/>
  <c r="H149" i="13"/>
  <c r="AA144" i="13"/>
  <c r="U144" i="13"/>
  <c r="O144" i="13"/>
  <c r="I144" i="13"/>
  <c r="V139" i="13"/>
  <c r="P139" i="13"/>
  <c r="J139" i="13"/>
  <c r="D139" i="13"/>
  <c r="W134" i="13"/>
  <c r="Q134" i="13"/>
  <c r="K134" i="13"/>
  <c r="E134" i="13"/>
  <c r="X129" i="13"/>
  <c r="R129" i="13"/>
  <c r="L129" i="13"/>
  <c r="F129" i="13"/>
  <c r="Y124" i="13"/>
  <c r="S124" i="13"/>
  <c r="M124" i="13"/>
  <c r="G124" i="13"/>
  <c r="Z119" i="13"/>
  <c r="T119" i="13"/>
  <c r="N119" i="13"/>
  <c r="H119" i="13"/>
  <c r="AA114" i="13"/>
  <c r="U114" i="13"/>
  <c r="O114" i="13"/>
  <c r="I114" i="13"/>
  <c r="V109" i="13"/>
  <c r="P109" i="13"/>
  <c r="J109" i="13"/>
  <c r="D109" i="13"/>
  <c r="W104" i="13"/>
  <c r="Q104" i="13"/>
  <c r="K104" i="13"/>
  <c r="E104" i="13"/>
  <c r="X99" i="13"/>
  <c r="R99" i="13"/>
  <c r="L99" i="13"/>
  <c r="F99" i="13"/>
  <c r="Y94" i="13"/>
  <c r="S94" i="13"/>
  <c r="M94" i="13"/>
  <c r="G94" i="13"/>
  <c r="Z89" i="13"/>
  <c r="T89" i="13"/>
  <c r="N89" i="13"/>
  <c r="H89" i="13"/>
  <c r="AA84" i="13"/>
  <c r="U84" i="13"/>
  <c r="O84" i="13"/>
  <c r="I84" i="13"/>
  <c r="V79" i="13"/>
  <c r="P79" i="13"/>
  <c r="J79" i="13"/>
  <c r="D79" i="13"/>
  <c r="W74" i="13"/>
  <c r="Q74" i="13"/>
  <c r="K74" i="13"/>
  <c r="E74" i="13"/>
  <c r="X69" i="13"/>
  <c r="R69" i="13"/>
  <c r="L69" i="13"/>
  <c r="F69" i="13"/>
  <c r="Y64" i="13"/>
  <c r="S64" i="13"/>
  <c r="M64" i="13"/>
  <c r="G64" i="13"/>
  <c r="Z59" i="13"/>
  <c r="T59" i="13"/>
  <c r="N59" i="13"/>
  <c r="H59" i="13"/>
  <c r="AA54" i="13"/>
  <c r="U54" i="13"/>
  <c r="O54" i="13"/>
  <c r="I54" i="13"/>
  <c r="V159" i="13"/>
  <c r="P159" i="13"/>
  <c r="J159" i="13"/>
  <c r="D159" i="13"/>
  <c r="W154" i="13"/>
  <c r="Q154" i="13"/>
  <c r="K154" i="13"/>
  <c r="E154" i="13"/>
  <c r="X149" i="13"/>
  <c r="R149" i="13"/>
  <c r="L149" i="13"/>
  <c r="F149" i="13"/>
  <c r="Y144" i="13"/>
  <c r="S144" i="13"/>
  <c r="M144" i="13"/>
  <c r="G144" i="13"/>
  <c r="Z139" i="13"/>
  <c r="AA159" i="13"/>
  <c r="U159" i="13"/>
  <c r="O159" i="13"/>
  <c r="I159" i="13"/>
  <c r="V154" i="13"/>
  <c r="P154" i="13"/>
  <c r="J154" i="13"/>
  <c r="D154" i="13"/>
  <c r="W149" i="13"/>
  <c r="Q149" i="13"/>
  <c r="K149" i="13"/>
  <c r="E149" i="13"/>
  <c r="X144" i="13"/>
  <c r="R144" i="13"/>
  <c r="L144" i="13"/>
  <c r="F144" i="13"/>
  <c r="Y139" i="13"/>
  <c r="S139" i="13"/>
  <c r="M139" i="13"/>
  <c r="G139" i="13"/>
  <c r="Z134" i="13"/>
  <c r="T134" i="13"/>
  <c r="N134" i="13"/>
  <c r="H134" i="13"/>
  <c r="AA129" i="13"/>
  <c r="U129" i="13"/>
  <c r="O129" i="13"/>
  <c r="I129" i="13"/>
  <c r="V124" i="13"/>
  <c r="P124" i="13"/>
  <c r="J124" i="13"/>
  <c r="D124" i="13"/>
  <c r="W119" i="13"/>
  <c r="Q119" i="13"/>
  <c r="K119" i="13"/>
  <c r="E119" i="13"/>
  <c r="X114" i="13"/>
  <c r="R114" i="13"/>
  <c r="L114" i="13"/>
  <c r="F114" i="13"/>
  <c r="Y109" i="13"/>
  <c r="S109" i="13"/>
  <c r="M109" i="13"/>
  <c r="G109" i="13"/>
  <c r="Z104" i="13"/>
  <c r="T104" i="13"/>
  <c r="N104" i="13"/>
  <c r="H104" i="13"/>
  <c r="AA99" i="13"/>
  <c r="U99" i="13"/>
  <c r="O99" i="13"/>
  <c r="I99" i="13"/>
  <c r="V94" i="13"/>
  <c r="P94" i="13"/>
  <c r="J94" i="13"/>
  <c r="D94" i="13"/>
  <c r="W89" i="13"/>
  <c r="Q89" i="13"/>
  <c r="K89" i="13"/>
  <c r="E89" i="13"/>
  <c r="X84" i="13"/>
  <c r="R84" i="13"/>
  <c r="L84" i="13"/>
  <c r="F84" i="13"/>
  <c r="Y79" i="13"/>
  <c r="S79" i="13"/>
  <c r="M79" i="13"/>
  <c r="G79" i="13"/>
  <c r="Z74" i="13"/>
  <c r="T74" i="13"/>
  <c r="N74" i="13"/>
  <c r="H74" i="13"/>
  <c r="AA69" i="13"/>
  <c r="U69" i="13"/>
  <c r="O69" i="13"/>
  <c r="I69" i="13"/>
  <c r="V64" i="13"/>
  <c r="P64" i="13"/>
  <c r="J64" i="13"/>
  <c r="D64" i="13"/>
  <c r="W59" i="13"/>
  <c r="Q59" i="13"/>
  <c r="K59" i="13"/>
  <c r="E59" i="13"/>
  <c r="X54" i="13"/>
  <c r="R54" i="13"/>
  <c r="L54" i="13"/>
  <c r="F54" i="13"/>
  <c r="J9" i="13"/>
  <c r="P9" i="13"/>
  <c r="V9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K638" i="13"/>
  <c r="K634" i="13" s="1"/>
  <c r="L633" i="13"/>
  <c r="Q628" i="13"/>
  <c r="T623" i="13"/>
  <c r="Y618" i="13"/>
  <c r="G618" i="13"/>
  <c r="Z613" i="13"/>
  <c r="H613" i="13"/>
  <c r="K608" i="13"/>
  <c r="L603" i="13"/>
  <c r="Q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79" i="13"/>
  <c r="X475" i="13" s="1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X329" i="13"/>
  <c r="R329" i="13"/>
  <c r="L329" i="13"/>
  <c r="F329" i="13"/>
  <c r="Y320" i="13"/>
  <c r="S320" i="13"/>
  <c r="M320" i="13"/>
  <c r="G320" i="13"/>
  <c r="Z315" i="13"/>
  <c r="T315" i="13"/>
  <c r="N315" i="13"/>
  <c r="H315" i="13"/>
  <c r="AA310" i="13"/>
  <c r="U310" i="13"/>
  <c r="O310" i="13"/>
  <c r="I310" i="13"/>
  <c r="V305" i="13"/>
  <c r="P305" i="13"/>
  <c r="J305" i="13"/>
  <c r="D305" i="13"/>
  <c r="W300" i="13"/>
  <c r="Q300" i="13"/>
  <c r="K300" i="13"/>
  <c r="E300" i="13"/>
  <c r="X295" i="13"/>
  <c r="R295" i="13"/>
  <c r="L295" i="13"/>
  <c r="F295" i="13"/>
  <c r="Y290" i="13"/>
  <c r="S290" i="13"/>
  <c r="M290" i="13"/>
  <c r="G290" i="13"/>
  <c r="Z285" i="13"/>
  <c r="T285" i="13"/>
  <c r="N285" i="13"/>
  <c r="H285" i="13"/>
  <c r="AA280" i="13"/>
  <c r="U280" i="13"/>
  <c r="O280" i="13"/>
  <c r="I280" i="13"/>
  <c r="V275" i="13"/>
  <c r="P275" i="13"/>
  <c r="J275" i="13"/>
  <c r="D275" i="13"/>
  <c r="W270" i="13"/>
  <c r="Q270" i="13"/>
  <c r="K270" i="13"/>
  <c r="E270" i="13"/>
  <c r="X265" i="13"/>
  <c r="R265" i="13"/>
  <c r="L265" i="13"/>
  <c r="F265" i="13"/>
  <c r="Y260" i="13"/>
  <c r="S260" i="13"/>
  <c r="M260" i="13"/>
  <c r="G260" i="13"/>
  <c r="Z255" i="13"/>
  <c r="T255" i="13"/>
  <c r="N255" i="13"/>
  <c r="H255" i="13"/>
  <c r="AA250" i="13"/>
  <c r="U250" i="13"/>
  <c r="O250" i="13"/>
  <c r="I250" i="13"/>
  <c r="V245" i="13"/>
  <c r="P245" i="13"/>
  <c r="J245" i="13"/>
  <c r="D245" i="13"/>
  <c r="W240" i="13"/>
  <c r="Q240" i="13"/>
  <c r="K240" i="13"/>
  <c r="E240" i="13"/>
  <c r="X235" i="13"/>
  <c r="R235" i="13"/>
  <c r="L235" i="13"/>
  <c r="F235" i="13"/>
  <c r="Y230" i="13"/>
  <c r="S230" i="13"/>
  <c r="M230" i="13"/>
  <c r="G230" i="13"/>
  <c r="Z225" i="13"/>
  <c r="T225" i="13"/>
  <c r="N225" i="13"/>
  <c r="H225" i="13"/>
  <c r="AA220" i="13"/>
  <c r="U220" i="13"/>
  <c r="O220" i="13"/>
  <c r="I220" i="13"/>
  <c r="V215" i="13"/>
  <c r="P215" i="13"/>
  <c r="J215" i="13"/>
  <c r="D215" i="13"/>
  <c r="W210" i="13"/>
  <c r="Q210" i="13"/>
  <c r="K210" i="13"/>
  <c r="E210" i="13"/>
  <c r="X205" i="13"/>
  <c r="R205" i="13"/>
  <c r="L205" i="13"/>
  <c r="F205" i="13"/>
  <c r="Y200" i="13"/>
  <c r="S200" i="13"/>
  <c r="M200" i="13"/>
  <c r="G200" i="13"/>
  <c r="Z195" i="13"/>
  <c r="T195" i="13"/>
  <c r="N195" i="13"/>
  <c r="H195" i="13"/>
  <c r="AA190" i="13"/>
  <c r="U190" i="13"/>
  <c r="O190" i="13"/>
  <c r="I190" i="13"/>
  <c r="V185" i="13"/>
  <c r="P185" i="13"/>
  <c r="J185" i="13"/>
  <c r="D185" i="13"/>
  <c r="W180" i="13"/>
  <c r="Q180" i="13"/>
  <c r="K180" i="13"/>
  <c r="E180" i="13"/>
  <c r="X175" i="13"/>
  <c r="R175" i="13"/>
  <c r="L175" i="13"/>
  <c r="F175" i="13"/>
  <c r="Y170" i="13"/>
  <c r="S170" i="13"/>
  <c r="M170" i="13"/>
  <c r="G170" i="13"/>
  <c r="Z161" i="13"/>
  <c r="T161" i="13"/>
  <c r="N161" i="13"/>
  <c r="H161" i="13"/>
  <c r="AA156" i="13"/>
  <c r="U156" i="13"/>
  <c r="O156" i="13"/>
  <c r="I156" i="13"/>
  <c r="V151" i="13"/>
  <c r="P151" i="13"/>
  <c r="J151" i="13"/>
  <c r="D151" i="13"/>
  <c r="W146" i="13"/>
  <c r="Q146" i="13"/>
  <c r="K146" i="13"/>
  <c r="E146" i="13"/>
  <c r="X141" i="13"/>
  <c r="R141" i="13"/>
  <c r="L141" i="13"/>
  <c r="F141" i="13"/>
  <c r="Y136" i="13"/>
  <c r="S136" i="13"/>
  <c r="M136" i="13"/>
  <c r="G136" i="13"/>
  <c r="Z131" i="13"/>
  <c r="T131" i="13"/>
  <c r="N131" i="13"/>
  <c r="H131" i="13"/>
  <c r="AA126" i="13"/>
  <c r="U126" i="13"/>
  <c r="O126" i="13"/>
  <c r="I126" i="13"/>
  <c r="V121" i="13"/>
  <c r="P121" i="13"/>
  <c r="J121" i="13"/>
  <c r="D121" i="13"/>
  <c r="W116" i="13"/>
  <c r="Q116" i="13"/>
  <c r="K116" i="13"/>
  <c r="E116" i="13"/>
  <c r="X111" i="13"/>
  <c r="R111" i="13"/>
  <c r="L111" i="13"/>
  <c r="F111" i="13"/>
  <c r="Y106" i="13"/>
  <c r="S106" i="13"/>
  <c r="M106" i="13"/>
  <c r="G106" i="13"/>
  <c r="Z101" i="13"/>
  <c r="T101" i="13"/>
  <c r="N101" i="13"/>
  <c r="H101" i="13"/>
  <c r="AA96" i="13"/>
  <c r="U96" i="13"/>
  <c r="O96" i="13"/>
  <c r="I96" i="13"/>
  <c r="V91" i="13"/>
  <c r="P91" i="13"/>
  <c r="J91" i="13"/>
  <c r="D91" i="13"/>
  <c r="W86" i="13"/>
  <c r="Q86" i="13"/>
  <c r="K86" i="13"/>
  <c r="E86" i="13"/>
  <c r="X81" i="13"/>
  <c r="R81" i="13"/>
  <c r="L81" i="13"/>
  <c r="F81" i="13"/>
  <c r="Y76" i="13"/>
  <c r="S76" i="13"/>
  <c r="M76" i="13"/>
  <c r="G76" i="13"/>
  <c r="Z71" i="13"/>
  <c r="T71" i="13"/>
  <c r="N71" i="13"/>
  <c r="H71" i="13"/>
  <c r="AA66" i="13"/>
  <c r="U66" i="13"/>
  <c r="O66" i="13"/>
  <c r="I66" i="13"/>
  <c r="V61" i="13"/>
  <c r="P61" i="13"/>
  <c r="J61" i="13"/>
  <c r="D61" i="13"/>
  <c r="W56" i="13"/>
  <c r="Q56" i="13"/>
  <c r="K56" i="13"/>
  <c r="E56" i="13"/>
  <c r="AA638" i="13"/>
  <c r="I638" i="13"/>
  <c r="J633" i="13"/>
  <c r="M628" i="13"/>
  <c r="R623" i="13"/>
  <c r="U618" i="13"/>
  <c r="V613" i="13"/>
  <c r="D613" i="13"/>
  <c r="AA608" i="13"/>
  <c r="I608" i="13"/>
  <c r="J603" i="13"/>
  <c r="M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X354" i="13"/>
  <c r="R354" i="13"/>
  <c r="L354" i="13"/>
  <c r="F354" i="13"/>
  <c r="Y349" i="13"/>
  <c r="Y345" i="13" s="1"/>
  <c r="S349" i="13"/>
  <c r="S345" i="13" s="1"/>
  <c r="M349" i="13"/>
  <c r="M345" i="13" s="1"/>
  <c r="G349" i="13"/>
  <c r="G345" i="13" s="1"/>
  <c r="Z344" i="13"/>
  <c r="Z340" i="13" s="1"/>
  <c r="T344" i="13"/>
  <c r="T340" i="13" s="1"/>
  <c r="N344" i="13"/>
  <c r="N340" i="13" s="1"/>
  <c r="H344" i="13"/>
  <c r="H340" i="13" s="1"/>
  <c r="AA339" i="13"/>
  <c r="AA335" i="13" s="1"/>
  <c r="U339" i="13"/>
  <c r="U335" i="13" s="1"/>
  <c r="O339" i="13"/>
  <c r="O335" i="13" s="1"/>
  <c r="I339" i="13"/>
  <c r="I335" i="13" s="1"/>
  <c r="V334" i="13"/>
  <c r="V330" i="13" s="1"/>
  <c r="P334" i="13"/>
  <c r="P330" i="13" s="1"/>
  <c r="J334" i="13"/>
  <c r="J330" i="13" s="1"/>
  <c r="D334" i="13"/>
  <c r="D330" i="13" s="1"/>
  <c r="W329" i="13"/>
  <c r="W325" i="13" s="1"/>
  <c r="Q329" i="13"/>
  <c r="Q325" i="13" s="1"/>
  <c r="K329" i="13"/>
  <c r="K325" i="13" s="1"/>
  <c r="E329" i="13"/>
  <c r="E325" i="13" s="1"/>
  <c r="X320" i="13"/>
  <c r="R320" i="13"/>
  <c r="L320" i="13"/>
  <c r="F320" i="13"/>
  <c r="Y315" i="13"/>
  <c r="S315" i="13"/>
  <c r="M315" i="13"/>
  <c r="G315" i="13"/>
  <c r="Z310" i="13"/>
  <c r="T310" i="13"/>
  <c r="N310" i="13"/>
  <c r="H310" i="13"/>
  <c r="AA305" i="13"/>
  <c r="U305" i="13"/>
  <c r="O305" i="13"/>
  <c r="I305" i="13"/>
  <c r="V300" i="13"/>
  <c r="P300" i="13"/>
  <c r="J300" i="13"/>
  <c r="D300" i="13"/>
  <c r="W295" i="13"/>
  <c r="Q295" i="13"/>
  <c r="K295" i="13"/>
  <c r="E295" i="13"/>
  <c r="X290" i="13"/>
  <c r="R290" i="13"/>
  <c r="L290" i="13"/>
  <c r="F290" i="13"/>
  <c r="Y285" i="13"/>
  <c r="S285" i="13"/>
  <c r="M285" i="13"/>
  <c r="G285" i="13"/>
  <c r="Z280" i="13"/>
  <c r="T280" i="13"/>
  <c r="N280" i="13"/>
  <c r="H280" i="13"/>
  <c r="AA275" i="13"/>
  <c r="U275" i="13"/>
  <c r="O275" i="13"/>
  <c r="I275" i="13"/>
  <c r="V270" i="13"/>
  <c r="P270" i="13"/>
  <c r="J270" i="13"/>
  <c r="D270" i="13"/>
  <c r="W265" i="13"/>
  <c r="Q265" i="13"/>
  <c r="K265" i="13"/>
  <c r="E265" i="13"/>
  <c r="X260" i="13"/>
  <c r="R260" i="13"/>
  <c r="L260" i="13"/>
  <c r="F260" i="13"/>
  <c r="Y255" i="13"/>
  <c r="S255" i="13"/>
  <c r="M255" i="13"/>
  <c r="G255" i="13"/>
  <c r="Z250" i="13"/>
  <c r="T250" i="13"/>
  <c r="N250" i="13"/>
  <c r="H250" i="13"/>
  <c r="AA245" i="13"/>
  <c r="U245" i="13"/>
  <c r="O245" i="13"/>
  <c r="I245" i="13"/>
  <c r="V240" i="13"/>
  <c r="P240" i="13"/>
  <c r="J240" i="13"/>
  <c r="D240" i="13"/>
  <c r="W235" i="13"/>
  <c r="Q235" i="13"/>
  <c r="K235" i="13"/>
  <c r="E235" i="13"/>
  <c r="X230" i="13"/>
  <c r="R230" i="13"/>
  <c r="L230" i="13"/>
  <c r="F230" i="13"/>
  <c r="Y225" i="13"/>
  <c r="S225" i="13"/>
  <c r="M225" i="13"/>
  <c r="G225" i="13"/>
  <c r="Z220" i="13"/>
  <c r="T220" i="13"/>
  <c r="N220" i="13"/>
  <c r="H220" i="13"/>
  <c r="AA215" i="13"/>
  <c r="U215" i="13"/>
  <c r="O215" i="13"/>
  <c r="I215" i="13"/>
  <c r="V210" i="13"/>
  <c r="P210" i="13"/>
  <c r="J210" i="13"/>
  <c r="D210" i="13"/>
  <c r="W205" i="13"/>
  <c r="Q205" i="13"/>
  <c r="K205" i="13"/>
  <c r="E205" i="13"/>
  <c r="X200" i="13"/>
  <c r="R200" i="13"/>
  <c r="L200" i="13"/>
  <c r="F200" i="13"/>
  <c r="Y195" i="13"/>
  <c r="S195" i="13"/>
  <c r="M195" i="13"/>
  <c r="G195" i="13"/>
  <c r="Z190" i="13"/>
  <c r="T190" i="13"/>
  <c r="N190" i="13"/>
  <c r="H190" i="13"/>
  <c r="AA185" i="13"/>
  <c r="U185" i="13"/>
  <c r="O185" i="13"/>
  <c r="I185" i="13"/>
  <c r="V180" i="13"/>
  <c r="P180" i="13"/>
  <c r="J180" i="13"/>
  <c r="D180" i="13"/>
  <c r="W175" i="13"/>
  <c r="Q175" i="13"/>
  <c r="K175" i="13"/>
  <c r="E175" i="13"/>
  <c r="X170" i="13"/>
  <c r="R170" i="13"/>
  <c r="L170" i="13"/>
  <c r="F170" i="13"/>
  <c r="Y161" i="13"/>
  <c r="S161" i="13"/>
  <c r="M161" i="13"/>
  <c r="G161" i="13"/>
  <c r="Z156" i="13"/>
  <c r="T156" i="13"/>
  <c r="N156" i="13"/>
  <c r="H156" i="13"/>
  <c r="AA151" i="13"/>
  <c r="U151" i="13"/>
  <c r="O151" i="13"/>
  <c r="I151" i="13"/>
  <c r="V146" i="13"/>
  <c r="P146" i="13"/>
  <c r="J146" i="13"/>
  <c r="D146" i="13"/>
  <c r="W141" i="13"/>
  <c r="Q141" i="13"/>
  <c r="K141" i="13"/>
  <c r="E141" i="13"/>
  <c r="X136" i="13"/>
  <c r="R136" i="13"/>
  <c r="L136" i="13"/>
  <c r="F136" i="13"/>
  <c r="Y131" i="13"/>
  <c r="S131" i="13"/>
  <c r="M131" i="13"/>
  <c r="G131" i="13"/>
  <c r="Z126" i="13"/>
  <c r="T126" i="13"/>
  <c r="N126" i="13"/>
  <c r="H126" i="13"/>
  <c r="AA121" i="13"/>
  <c r="U121" i="13"/>
  <c r="O121" i="13"/>
  <c r="I121" i="13"/>
  <c r="V116" i="13"/>
  <c r="P116" i="13"/>
  <c r="J116" i="13"/>
  <c r="D116" i="13"/>
  <c r="W111" i="13"/>
  <c r="Q111" i="13"/>
  <c r="K111" i="13"/>
  <c r="E111" i="13"/>
  <c r="X106" i="13"/>
  <c r="R106" i="13"/>
  <c r="L106" i="13"/>
  <c r="F106" i="13"/>
  <c r="Y101" i="13"/>
  <c r="S101" i="13"/>
  <c r="M101" i="13"/>
  <c r="G101" i="13"/>
  <c r="Z96" i="13"/>
  <c r="T96" i="13"/>
  <c r="N96" i="13"/>
  <c r="H96" i="13"/>
  <c r="AA91" i="13"/>
  <c r="U91" i="13"/>
  <c r="O91" i="13"/>
  <c r="I91" i="13"/>
  <c r="V86" i="13"/>
  <c r="P86" i="13"/>
  <c r="J86" i="13"/>
  <c r="D86" i="13"/>
  <c r="W81" i="13"/>
  <c r="Q81" i="13"/>
  <c r="K81" i="13"/>
  <c r="E81" i="13"/>
  <c r="X76" i="13"/>
  <c r="R76" i="13"/>
  <c r="L76" i="13"/>
  <c r="F76" i="13"/>
  <c r="Y71" i="13"/>
  <c r="S71" i="13"/>
  <c r="M71" i="13"/>
  <c r="G71" i="13"/>
  <c r="Z66" i="13"/>
  <c r="T66" i="13"/>
  <c r="N66" i="13"/>
  <c r="H66" i="13"/>
  <c r="AA61" i="13"/>
  <c r="U61" i="13"/>
  <c r="O61" i="13"/>
  <c r="I61" i="13"/>
  <c r="V56" i="13"/>
  <c r="P56" i="13"/>
  <c r="J56" i="13"/>
  <c r="D56" i="13"/>
  <c r="W638" i="13"/>
  <c r="E638" i="13"/>
  <c r="X633" i="13"/>
  <c r="F633" i="13"/>
  <c r="K628" i="13"/>
  <c r="N623" i="13"/>
  <c r="S618" i="13"/>
  <c r="T613" i="13"/>
  <c r="W608" i="13"/>
  <c r="E608" i="13"/>
  <c r="X603" i="13"/>
  <c r="F603" i="13"/>
  <c r="K598" i="13"/>
  <c r="X593" i="13"/>
  <c r="R593" i="13"/>
  <c r="L593" i="13"/>
  <c r="F593" i="13"/>
  <c r="Y588" i="13"/>
  <c r="S588" i="13"/>
  <c r="M588" i="13"/>
  <c r="G588" i="13"/>
  <c r="Z583" i="13"/>
  <c r="T583" i="13"/>
  <c r="N583" i="13"/>
  <c r="H583" i="13"/>
  <c r="AA578" i="13"/>
  <c r="U578" i="13"/>
  <c r="O578" i="13"/>
  <c r="I578" i="13"/>
  <c r="V573" i="13"/>
  <c r="P573" i="13"/>
  <c r="J573" i="13"/>
  <c r="D573" i="13"/>
  <c r="W568" i="13"/>
  <c r="Q568" i="13"/>
  <c r="K568" i="13"/>
  <c r="E568" i="13"/>
  <c r="X563" i="13"/>
  <c r="R563" i="13"/>
  <c r="L563" i="13"/>
  <c r="F563" i="13"/>
  <c r="Y558" i="13"/>
  <c r="S558" i="13"/>
  <c r="M558" i="13"/>
  <c r="G558" i="13"/>
  <c r="Z553" i="13"/>
  <c r="T553" i="13"/>
  <c r="N553" i="13"/>
  <c r="H553" i="13"/>
  <c r="AA548" i="13"/>
  <c r="U548" i="13"/>
  <c r="O548" i="13"/>
  <c r="I548" i="13"/>
  <c r="V543" i="13"/>
  <c r="P543" i="13"/>
  <c r="J543" i="13"/>
  <c r="D543" i="13"/>
  <c r="W538" i="13"/>
  <c r="Q538" i="13"/>
  <c r="K538" i="13"/>
  <c r="E538" i="13"/>
  <c r="X533" i="13"/>
  <c r="R533" i="13"/>
  <c r="L533" i="13"/>
  <c r="F533" i="13"/>
  <c r="Y528" i="13"/>
  <c r="S528" i="13"/>
  <c r="M528" i="13"/>
  <c r="G528" i="13"/>
  <c r="Z523" i="13"/>
  <c r="T523" i="13"/>
  <c r="N523" i="13"/>
  <c r="H523" i="13"/>
  <c r="AA518" i="13"/>
  <c r="U518" i="13"/>
  <c r="O518" i="13"/>
  <c r="I518" i="13"/>
  <c r="V513" i="13"/>
  <c r="P513" i="13"/>
  <c r="J513" i="13"/>
  <c r="D513" i="13"/>
  <c r="W508" i="13"/>
  <c r="Q508" i="13"/>
  <c r="K508" i="13"/>
  <c r="E508" i="13"/>
  <c r="X503" i="13"/>
  <c r="R503" i="13"/>
  <c r="L503" i="13"/>
  <c r="F503" i="13"/>
  <c r="Y498" i="13"/>
  <c r="S498" i="13"/>
  <c r="M498" i="13"/>
  <c r="G498" i="13"/>
  <c r="Z493" i="13"/>
  <c r="T493" i="13"/>
  <c r="N493" i="13"/>
  <c r="H493" i="13"/>
  <c r="AA488" i="13"/>
  <c r="U488" i="13"/>
  <c r="O488" i="13"/>
  <c r="I488" i="13"/>
  <c r="V479" i="13"/>
  <c r="P479" i="13"/>
  <c r="J479" i="13"/>
  <c r="D479" i="13"/>
  <c r="W474" i="13"/>
  <c r="Q474" i="13"/>
  <c r="K474" i="13"/>
  <c r="E474" i="13"/>
  <c r="X469" i="13"/>
  <c r="R469" i="13"/>
  <c r="L469" i="13"/>
  <c r="F469" i="13"/>
  <c r="Y464" i="13"/>
  <c r="S464" i="13"/>
  <c r="M464" i="13"/>
  <c r="G464" i="13"/>
  <c r="Z459" i="13"/>
  <c r="T459" i="13"/>
  <c r="N459" i="13"/>
  <c r="H459" i="13"/>
  <c r="AA454" i="13"/>
  <c r="U454" i="13"/>
  <c r="O454" i="13"/>
  <c r="I454" i="13"/>
  <c r="V449" i="13"/>
  <c r="P449" i="13"/>
  <c r="J449" i="13"/>
  <c r="D449" i="13"/>
  <c r="W444" i="13"/>
  <c r="Q444" i="13"/>
  <c r="K444" i="13"/>
  <c r="E444" i="13"/>
  <c r="X439" i="13"/>
  <c r="R439" i="13"/>
  <c r="L439" i="13"/>
  <c r="F439" i="13"/>
  <c r="Y434" i="13"/>
  <c r="S434" i="13"/>
  <c r="M434" i="13"/>
  <c r="G434" i="13"/>
  <c r="Z429" i="13"/>
  <c r="T429" i="13"/>
  <c r="N429" i="13"/>
  <c r="H429" i="13"/>
  <c r="AA424" i="13"/>
  <c r="U424" i="13"/>
  <c r="O424" i="13"/>
  <c r="I424" i="13"/>
  <c r="V419" i="13"/>
  <c r="P419" i="13"/>
  <c r="J419" i="13"/>
  <c r="D419" i="13"/>
  <c r="W414" i="13"/>
  <c r="Q414" i="13"/>
  <c r="K414" i="13"/>
  <c r="E414" i="13"/>
  <c r="X409" i="13"/>
  <c r="R409" i="13"/>
  <c r="L409" i="13"/>
  <c r="F409" i="13"/>
  <c r="Y404" i="13"/>
  <c r="S404" i="13"/>
  <c r="M404" i="13"/>
  <c r="G404" i="13"/>
  <c r="Z399" i="13"/>
  <c r="T399" i="13"/>
  <c r="N399" i="13"/>
  <c r="H399" i="13"/>
  <c r="AA394" i="13"/>
  <c r="U394" i="13"/>
  <c r="O394" i="13"/>
  <c r="I394" i="13"/>
  <c r="V389" i="13"/>
  <c r="P389" i="13"/>
  <c r="J389" i="13"/>
  <c r="D389" i="13"/>
  <c r="W384" i="13"/>
  <c r="Q384" i="13"/>
  <c r="K384" i="13"/>
  <c r="E384" i="13"/>
  <c r="X379" i="13"/>
  <c r="R379" i="13"/>
  <c r="L379" i="13"/>
  <c r="F379" i="13"/>
  <c r="Y374" i="13"/>
  <c r="S374" i="13"/>
  <c r="M374" i="13"/>
  <c r="G374" i="13"/>
  <c r="Z369" i="13"/>
  <c r="T369" i="13"/>
  <c r="N369" i="13"/>
  <c r="H369" i="13"/>
  <c r="AA364" i="13"/>
  <c r="U364" i="13"/>
  <c r="O364" i="13"/>
  <c r="I364" i="13"/>
  <c r="V359" i="13"/>
  <c r="P359" i="13"/>
  <c r="J359" i="13"/>
  <c r="D359" i="13"/>
  <c r="W354" i="13"/>
  <c r="Q354" i="13"/>
  <c r="K354" i="13"/>
  <c r="E354" i="13"/>
  <c r="X349" i="13"/>
  <c r="R349" i="13"/>
  <c r="L349" i="13"/>
  <c r="F349" i="13"/>
  <c r="Y344" i="13"/>
  <c r="S344" i="13"/>
  <c r="M344" i="13"/>
  <c r="G344" i="13"/>
  <c r="Z339" i="13"/>
  <c r="T339" i="13"/>
  <c r="N339" i="13"/>
  <c r="H339" i="13"/>
  <c r="AA334" i="13"/>
  <c r="U334" i="13"/>
  <c r="O334" i="13"/>
  <c r="I334" i="13"/>
  <c r="V329" i="13"/>
  <c r="P329" i="13"/>
  <c r="J329" i="13"/>
  <c r="D329" i="13"/>
  <c r="D325" i="13" s="1"/>
  <c r="W320" i="13"/>
  <c r="Q320" i="13"/>
  <c r="K320" i="13"/>
  <c r="E320" i="13"/>
  <c r="X315" i="13"/>
  <c r="R315" i="13"/>
  <c r="L315" i="13"/>
  <c r="F315" i="13"/>
  <c r="Y310" i="13"/>
  <c r="S310" i="13"/>
  <c r="M310" i="13"/>
  <c r="G310" i="13"/>
  <c r="Z305" i="13"/>
  <c r="T305" i="13"/>
  <c r="N305" i="13"/>
  <c r="H305" i="13"/>
  <c r="AA300" i="13"/>
  <c r="U300" i="13"/>
  <c r="O300" i="13"/>
  <c r="I300" i="13"/>
  <c r="V295" i="13"/>
  <c r="P295" i="13"/>
  <c r="J295" i="13"/>
  <c r="D295" i="13"/>
  <c r="W290" i="13"/>
  <c r="Q290" i="13"/>
  <c r="K290" i="13"/>
  <c r="E290" i="13"/>
  <c r="X285" i="13"/>
  <c r="R285" i="13"/>
  <c r="L285" i="13"/>
  <c r="F285" i="13"/>
  <c r="Y280" i="13"/>
  <c r="S280" i="13"/>
  <c r="M280" i="13"/>
  <c r="G280" i="13"/>
  <c r="Z275" i="13"/>
  <c r="T275" i="13"/>
  <c r="N275" i="13"/>
  <c r="H275" i="13"/>
  <c r="AA270" i="13"/>
  <c r="U270" i="13"/>
  <c r="O270" i="13"/>
  <c r="I270" i="13"/>
  <c r="V265" i="13"/>
  <c r="P265" i="13"/>
  <c r="J265" i="13"/>
  <c r="D265" i="13"/>
  <c r="W260" i="13"/>
  <c r="Q260" i="13"/>
  <c r="K260" i="13"/>
  <c r="E260" i="13"/>
  <c r="X255" i="13"/>
  <c r="R255" i="13"/>
  <c r="L255" i="13"/>
  <c r="F255" i="13"/>
  <c r="Y250" i="13"/>
  <c r="S250" i="13"/>
  <c r="M250" i="13"/>
  <c r="G250" i="13"/>
  <c r="Z245" i="13"/>
  <c r="T245" i="13"/>
  <c r="N245" i="13"/>
  <c r="H245" i="13"/>
  <c r="AA240" i="13"/>
  <c r="U240" i="13"/>
  <c r="O240" i="13"/>
  <c r="I240" i="13"/>
  <c r="V235" i="13"/>
  <c r="P235" i="13"/>
  <c r="J235" i="13"/>
  <c r="D235" i="13"/>
  <c r="W230" i="13"/>
  <c r="Q230" i="13"/>
  <c r="K230" i="13"/>
  <c r="E230" i="13"/>
  <c r="X225" i="13"/>
  <c r="R225" i="13"/>
  <c r="L225" i="13"/>
  <c r="F225" i="13"/>
  <c r="Y220" i="13"/>
  <c r="S220" i="13"/>
  <c r="M220" i="13"/>
  <c r="G220" i="13"/>
  <c r="Z215" i="13"/>
  <c r="T215" i="13"/>
  <c r="N215" i="13"/>
  <c r="H215" i="13"/>
  <c r="AA210" i="13"/>
  <c r="U210" i="13"/>
  <c r="O210" i="13"/>
  <c r="I210" i="13"/>
  <c r="V205" i="13"/>
  <c r="P205" i="13"/>
  <c r="J205" i="13"/>
  <c r="D205" i="13"/>
  <c r="W200" i="13"/>
  <c r="Q200" i="13"/>
  <c r="K200" i="13"/>
  <c r="E200" i="13"/>
  <c r="X195" i="13"/>
  <c r="R195" i="13"/>
  <c r="L195" i="13"/>
  <c r="F195" i="13"/>
  <c r="Y190" i="13"/>
  <c r="S190" i="13"/>
  <c r="M190" i="13"/>
  <c r="G190" i="13"/>
  <c r="Z185" i="13"/>
  <c r="T185" i="13"/>
  <c r="N185" i="13"/>
  <c r="H185" i="13"/>
  <c r="AA180" i="13"/>
  <c r="U180" i="13"/>
  <c r="O180" i="13"/>
  <c r="I180" i="13"/>
  <c r="V175" i="13"/>
  <c r="P175" i="13"/>
  <c r="J175" i="13"/>
  <c r="D175" i="13"/>
  <c r="W170" i="13"/>
  <c r="Q170" i="13"/>
  <c r="K170" i="13"/>
  <c r="E170" i="13"/>
  <c r="X161" i="13"/>
  <c r="R161" i="13"/>
  <c r="L161" i="13"/>
  <c r="F161" i="13"/>
  <c r="Y156" i="13"/>
  <c r="S156" i="13"/>
  <c r="M156" i="13"/>
  <c r="G156" i="13"/>
  <c r="Z151" i="13"/>
  <c r="T151" i="13"/>
  <c r="N151" i="13"/>
  <c r="H151" i="13"/>
  <c r="AA146" i="13"/>
  <c r="U146" i="13"/>
  <c r="O146" i="13"/>
  <c r="I146" i="13"/>
  <c r="V141" i="13"/>
  <c r="P141" i="13"/>
  <c r="J141" i="13"/>
  <c r="D141" i="13"/>
  <c r="W136" i="13"/>
  <c r="Q136" i="13"/>
  <c r="K136" i="13"/>
  <c r="E136" i="13"/>
  <c r="X131" i="13"/>
  <c r="R131" i="13"/>
  <c r="L131" i="13"/>
  <c r="F131" i="13"/>
  <c r="Y126" i="13"/>
  <c r="S126" i="13"/>
  <c r="M126" i="13"/>
  <c r="G126" i="13"/>
  <c r="Z121" i="13"/>
  <c r="T121" i="13"/>
  <c r="N121" i="13"/>
  <c r="H121" i="13"/>
  <c r="AA116" i="13"/>
  <c r="U116" i="13"/>
  <c r="O116" i="13"/>
  <c r="I116" i="13"/>
  <c r="V111" i="13"/>
  <c r="P111" i="13"/>
  <c r="J111" i="13"/>
  <c r="D111" i="13"/>
  <c r="W106" i="13"/>
  <c r="Q106" i="13"/>
  <c r="K106" i="13"/>
  <c r="E106" i="13"/>
  <c r="X101" i="13"/>
  <c r="R101" i="13"/>
  <c r="L101" i="13"/>
  <c r="F101" i="13"/>
  <c r="Y96" i="13"/>
  <c r="S96" i="13"/>
  <c r="M96" i="13"/>
  <c r="G96" i="13"/>
  <c r="Z91" i="13"/>
  <c r="T91" i="13"/>
  <c r="N91" i="13"/>
  <c r="H91" i="13"/>
  <c r="AA86" i="13"/>
  <c r="U86" i="13"/>
  <c r="O86" i="13"/>
  <c r="I86" i="13"/>
  <c r="V81" i="13"/>
  <c r="P81" i="13"/>
  <c r="J81" i="13"/>
  <c r="D81" i="13"/>
  <c r="W76" i="13"/>
  <c r="Q76" i="13"/>
  <c r="K76" i="13"/>
  <c r="E76" i="13"/>
  <c r="X71" i="13"/>
  <c r="R71" i="13"/>
  <c r="L71" i="13"/>
  <c r="F71" i="13"/>
  <c r="Y66" i="13"/>
  <c r="S66" i="13"/>
  <c r="M66" i="13"/>
  <c r="G66" i="13"/>
  <c r="Z61" i="13"/>
  <c r="T61" i="13"/>
  <c r="N61" i="13"/>
  <c r="H61" i="13"/>
  <c r="AA56" i="13"/>
  <c r="U56" i="13"/>
  <c r="O56" i="13"/>
  <c r="I56" i="13"/>
  <c r="U638" i="13"/>
  <c r="V633" i="13"/>
  <c r="D633" i="13"/>
  <c r="Y628" i="13"/>
  <c r="G628" i="13"/>
  <c r="L623" i="13"/>
  <c r="O618" i="13"/>
  <c r="P613" i="13"/>
  <c r="U608" i="13"/>
  <c r="V603" i="13"/>
  <c r="D603" i="13"/>
  <c r="Y598" i="13"/>
  <c r="G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W559" i="13" s="1"/>
  <c r="Q563" i="13"/>
  <c r="Q559" i="13" s="1"/>
  <c r="K563" i="13"/>
  <c r="K559" i="13" s="1"/>
  <c r="E563" i="13"/>
  <c r="E559" i="13" s="1"/>
  <c r="X558" i="13"/>
  <c r="X554" i="13" s="1"/>
  <c r="R558" i="13"/>
  <c r="R554" i="13" s="1"/>
  <c r="L558" i="13"/>
  <c r="L554" i="13" s="1"/>
  <c r="F558" i="13"/>
  <c r="F554" i="13" s="1"/>
  <c r="Y553" i="13"/>
  <c r="Y549" i="13" s="1"/>
  <c r="S553" i="13"/>
  <c r="S549" i="13" s="1"/>
  <c r="M553" i="13"/>
  <c r="M549" i="13" s="1"/>
  <c r="G553" i="13"/>
  <c r="G549" i="13" s="1"/>
  <c r="Z548" i="13"/>
  <c r="Z544" i="13" s="1"/>
  <c r="T548" i="13"/>
  <c r="T544" i="13" s="1"/>
  <c r="N548" i="13"/>
  <c r="N544" i="13" s="1"/>
  <c r="H548" i="13"/>
  <c r="H544" i="13" s="1"/>
  <c r="AA543" i="13"/>
  <c r="AA539" i="13" s="1"/>
  <c r="U543" i="13"/>
  <c r="U539" i="13" s="1"/>
  <c r="O543" i="13"/>
  <c r="O539" i="13" s="1"/>
  <c r="I543" i="13"/>
  <c r="I539" i="13" s="1"/>
  <c r="V538" i="13"/>
  <c r="V534" i="13" s="1"/>
  <c r="P538" i="13"/>
  <c r="P534" i="13" s="1"/>
  <c r="J538" i="13"/>
  <c r="J534" i="13" s="1"/>
  <c r="D538" i="13"/>
  <c r="D534" i="13" s="1"/>
  <c r="W533" i="13"/>
  <c r="W529" i="13" s="1"/>
  <c r="Q533" i="13"/>
  <c r="Q529" i="13" s="1"/>
  <c r="K533" i="13"/>
  <c r="K529" i="13" s="1"/>
  <c r="E533" i="13"/>
  <c r="E529" i="13" s="1"/>
  <c r="X528" i="13"/>
  <c r="X524" i="13" s="1"/>
  <c r="R528" i="13"/>
  <c r="R524" i="13" s="1"/>
  <c r="L528" i="13"/>
  <c r="L524" i="13" s="1"/>
  <c r="F528" i="13"/>
  <c r="F524" i="13" s="1"/>
  <c r="Y523" i="13"/>
  <c r="Y519" i="13" s="1"/>
  <c r="S523" i="13"/>
  <c r="S519" i="13" s="1"/>
  <c r="M523" i="13"/>
  <c r="M519" i="13" s="1"/>
  <c r="G523" i="13"/>
  <c r="G519" i="13" s="1"/>
  <c r="Z518" i="13"/>
  <c r="Z514" i="13" s="1"/>
  <c r="T518" i="13"/>
  <c r="T514" i="13" s="1"/>
  <c r="N518" i="13"/>
  <c r="N514" i="13" s="1"/>
  <c r="H518" i="13"/>
  <c r="H514" i="13" s="1"/>
  <c r="AA513" i="13"/>
  <c r="AA509" i="13" s="1"/>
  <c r="U513" i="13"/>
  <c r="U509" i="13" s="1"/>
  <c r="O513" i="13"/>
  <c r="O509" i="13" s="1"/>
  <c r="I513" i="13"/>
  <c r="I509" i="13" s="1"/>
  <c r="V508" i="13"/>
  <c r="V504" i="13" s="1"/>
  <c r="P508" i="13"/>
  <c r="P504" i="13" s="1"/>
  <c r="J508" i="13"/>
  <c r="J504" i="13" s="1"/>
  <c r="D508" i="13"/>
  <c r="D504" i="13" s="1"/>
  <c r="W503" i="13"/>
  <c r="W499" i="13" s="1"/>
  <c r="Q503" i="13"/>
  <c r="Q499" i="13" s="1"/>
  <c r="K503" i="13"/>
  <c r="K499" i="13" s="1"/>
  <c r="E503" i="13"/>
  <c r="E499" i="13" s="1"/>
  <c r="X498" i="13"/>
  <c r="X494" i="13" s="1"/>
  <c r="R498" i="13"/>
  <c r="R494" i="13" s="1"/>
  <c r="L498" i="13"/>
  <c r="L494" i="13" s="1"/>
  <c r="F498" i="13"/>
  <c r="F494" i="13" s="1"/>
  <c r="Y493" i="13"/>
  <c r="Y489" i="13" s="1"/>
  <c r="S493" i="13"/>
  <c r="S489" i="13" s="1"/>
  <c r="M493" i="13"/>
  <c r="M489" i="13" s="1"/>
  <c r="G493" i="13"/>
  <c r="G489" i="13" s="1"/>
  <c r="Z488" i="13"/>
  <c r="Z484" i="13" s="1"/>
  <c r="T488" i="13"/>
  <c r="T484" i="13" s="1"/>
  <c r="N488" i="13"/>
  <c r="N484" i="13" s="1"/>
  <c r="H488" i="13"/>
  <c r="H484" i="13" s="1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X430" i="13" s="1"/>
  <c r="R434" i="13"/>
  <c r="R430" i="13" s="1"/>
  <c r="L434" i="13"/>
  <c r="L430" i="13" s="1"/>
  <c r="F434" i="13"/>
  <c r="F430" i="13" s="1"/>
  <c r="Y429" i="13"/>
  <c r="Y425" i="13" s="1"/>
  <c r="S429" i="13"/>
  <c r="S425" i="13" s="1"/>
  <c r="M429" i="13"/>
  <c r="M425" i="13" s="1"/>
  <c r="G429" i="13"/>
  <c r="G425" i="13" s="1"/>
  <c r="Z424" i="13"/>
  <c r="Z420" i="13" s="1"/>
  <c r="T424" i="13"/>
  <c r="T420" i="13" s="1"/>
  <c r="N424" i="13"/>
  <c r="N420" i="13" s="1"/>
  <c r="H424" i="13"/>
  <c r="H420" i="13" s="1"/>
  <c r="AA419" i="13"/>
  <c r="AA415" i="13" s="1"/>
  <c r="U419" i="13"/>
  <c r="U415" i="13" s="1"/>
  <c r="O419" i="13"/>
  <c r="O415" i="13" s="1"/>
  <c r="I419" i="13"/>
  <c r="I415" i="13" s="1"/>
  <c r="V414" i="13"/>
  <c r="V410" i="13" s="1"/>
  <c r="P414" i="13"/>
  <c r="P410" i="13" s="1"/>
  <c r="J414" i="13"/>
  <c r="J410" i="13" s="1"/>
  <c r="D414" i="13"/>
  <c r="D410" i="13" s="1"/>
  <c r="W409" i="13"/>
  <c r="W405" i="13" s="1"/>
  <c r="Q409" i="13"/>
  <c r="Q405" i="13" s="1"/>
  <c r="K409" i="13"/>
  <c r="K405" i="13" s="1"/>
  <c r="E409" i="13"/>
  <c r="E405" i="13" s="1"/>
  <c r="X404" i="13"/>
  <c r="X400" i="13" s="1"/>
  <c r="R404" i="13"/>
  <c r="R400" i="13" s="1"/>
  <c r="L404" i="13"/>
  <c r="L400" i="13" s="1"/>
  <c r="F404" i="13"/>
  <c r="F400" i="13" s="1"/>
  <c r="Y399" i="13"/>
  <c r="Y395" i="13" s="1"/>
  <c r="S399" i="13"/>
  <c r="S395" i="13" s="1"/>
  <c r="M399" i="13"/>
  <c r="M395" i="13" s="1"/>
  <c r="G399" i="13"/>
  <c r="G395" i="13" s="1"/>
  <c r="Z394" i="13"/>
  <c r="Z390" i="13" s="1"/>
  <c r="T394" i="13"/>
  <c r="T390" i="13" s="1"/>
  <c r="N394" i="13"/>
  <c r="N390" i="13" s="1"/>
  <c r="H394" i="13"/>
  <c r="H390" i="13" s="1"/>
  <c r="AA389" i="13"/>
  <c r="AA385" i="13" s="1"/>
  <c r="U389" i="13"/>
  <c r="U385" i="13" s="1"/>
  <c r="O389" i="13"/>
  <c r="O385" i="13" s="1"/>
  <c r="I389" i="13"/>
  <c r="I385" i="13" s="1"/>
  <c r="V384" i="13"/>
  <c r="V380" i="13" s="1"/>
  <c r="P384" i="13"/>
  <c r="P380" i="13" s="1"/>
  <c r="J384" i="13"/>
  <c r="J380" i="13" s="1"/>
  <c r="D384" i="13"/>
  <c r="D380" i="13" s="1"/>
  <c r="W379" i="13"/>
  <c r="W375" i="13" s="1"/>
  <c r="Q379" i="13"/>
  <c r="Q375" i="13" s="1"/>
  <c r="K379" i="13"/>
  <c r="K375" i="13" s="1"/>
  <c r="E379" i="13"/>
  <c r="E375" i="13" s="1"/>
  <c r="X374" i="13"/>
  <c r="X370" i="13" s="1"/>
  <c r="R374" i="13"/>
  <c r="R370" i="13" s="1"/>
  <c r="L374" i="13"/>
  <c r="L370" i="13" s="1"/>
  <c r="F374" i="13"/>
  <c r="F370" i="13" s="1"/>
  <c r="Y369" i="13"/>
  <c r="Y365" i="13" s="1"/>
  <c r="S369" i="13"/>
  <c r="S365" i="13" s="1"/>
  <c r="M369" i="13"/>
  <c r="M365" i="13" s="1"/>
  <c r="G369" i="13"/>
  <c r="G365" i="13" s="1"/>
  <c r="Z364" i="13"/>
  <c r="Z360" i="13" s="1"/>
  <c r="T364" i="13"/>
  <c r="T360" i="13" s="1"/>
  <c r="N364" i="13"/>
  <c r="N360" i="13" s="1"/>
  <c r="H364" i="13"/>
  <c r="H360" i="13" s="1"/>
  <c r="AA359" i="13"/>
  <c r="AA355" i="13" s="1"/>
  <c r="U359" i="13"/>
  <c r="U355" i="13" s="1"/>
  <c r="O359" i="13"/>
  <c r="O355" i="13" s="1"/>
  <c r="I359" i="13"/>
  <c r="I355" i="13" s="1"/>
  <c r="V354" i="13"/>
  <c r="V350" i="13" s="1"/>
  <c r="P354" i="13"/>
  <c r="P350" i="13" s="1"/>
  <c r="J354" i="13"/>
  <c r="J350" i="13" s="1"/>
  <c r="D354" i="13"/>
  <c r="D350" i="13" s="1"/>
  <c r="W349" i="13"/>
  <c r="W345" i="13" s="1"/>
  <c r="Q349" i="13"/>
  <c r="Q345" i="13" s="1"/>
  <c r="K349" i="13"/>
  <c r="K345" i="13" s="1"/>
  <c r="E349" i="13"/>
  <c r="E345" i="13" s="1"/>
  <c r="X344" i="13"/>
  <c r="X340" i="13" s="1"/>
  <c r="R344" i="13"/>
  <c r="R340" i="13" s="1"/>
  <c r="L344" i="13"/>
  <c r="L340" i="13" s="1"/>
  <c r="F344" i="13"/>
  <c r="F340" i="13" s="1"/>
  <c r="Y339" i="13"/>
  <c r="Y335" i="13" s="1"/>
  <c r="S339" i="13"/>
  <c r="S335" i="13" s="1"/>
  <c r="M339" i="13"/>
  <c r="M335" i="13" s="1"/>
  <c r="G339" i="13"/>
  <c r="G335" i="13" s="1"/>
  <c r="Z334" i="13"/>
  <c r="Z330" i="13" s="1"/>
  <c r="T334" i="13"/>
  <c r="T330" i="13" s="1"/>
  <c r="N334" i="13"/>
  <c r="N330" i="13" s="1"/>
  <c r="H334" i="13"/>
  <c r="H330" i="13" s="1"/>
  <c r="AA329" i="13"/>
  <c r="AA325" i="13" s="1"/>
  <c r="U329" i="13"/>
  <c r="U325" i="13" s="1"/>
  <c r="O329" i="13"/>
  <c r="O325" i="13" s="1"/>
  <c r="I329" i="13"/>
  <c r="I325" i="13" s="1"/>
  <c r="V320" i="13"/>
  <c r="P320" i="13"/>
  <c r="J320" i="13"/>
  <c r="D320" i="13"/>
  <c r="W315" i="13"/>
  <c r="Q315" i="13"/>
  <c r="K315" i="13"/>
  <c r="E315" i="13"/>
  <c r="X310" i="13"/>
  <c r="R310" i="13"/>
  <c r="L310" i="13"/>
  <c r="F310" i="13"/>
  <c r="Y305" i="13"/>
  <c r="S305" i="13"/>
  <c r="M305" i="13"/>
  <c r="G305" i="13"/>
  <c r="Z300" i="13"/>
  <c r="T300" i="13"/>
  <c r="N300" i="13"/>
  <c r="H300" i="13"/>
  <c r="AA295" i="13"/>
  <c r="U295" i="13"/>
  <c r="O295" i="13"/>
  <c r="I295" i="13"/>
  <c r="V290" i="13"/>
  <c r="P290" i="13"/>
  <c r="J290" i="13"/>
  <c r="D290" i="13"/>
  <c r="W285" i="13"/>
  <c r="Q285" i="13"/>
  <c r="K285" i="13"/>
  <c r="E285" i="13"/>
  <c r="X280" i="13"/>
  <c r="R280" i="13"/>
  <c r="L280" i="13"/>
  <c r="F280" i="13"/>
  <c r="Y275" i="13"/>
  <c r="S275" i="13"/>
  <c r="M275" i="13"/>
  <c r="G275" i="13"/>
  <c r="Z270" i="13"/>
  <c r="T270" i="13"/>
  <c r="N270" i="13"/>
  <c r="H270" i="13"/>
  <c r="AA265" i="13"/>
  <c r="U265" i="13"/>
  <c r="O265" i="13"/>
  <c r="I265" i="13"/>
  <c r="V260" i="13"/>
  <c r="P260" i="13"/>
  <c r="J260" i="13"/>
  <c r="D260" i="13"/>
  <c r="W255" i="13"/>
  <c r="Q255" i="13"/>
  <c r="K255" i="13"/>
  <c r="E255" i="13"/>
  <c r="X250" i="13"/>
  <c r="R250" i="13"/>
  <c r="L250" i="13"/>
  <c r="F250" i="13"/>
  <c r="Y245" i="13"/>
  <c r="S245" i="13"/>
  <c r="M245" i="13"/>
  <c r="G245" i="13"/>
  <c r="Z240" i="13"/>
  <c r="T240" i="13"/>
  <c r="N240" i="13"/>
  <c r="H240" i="13"/>
  <c r="AA235" i="13"/>
  <c r="U235" i="13"/>
  <c r="O235" i="13"/>
  <c r="I235" i="13"/>
  <c r="V230" i="13"/>
  <c r="P230" i="13"/>
  <c r="J230" i="13"/>
  <c r="D230" i="13"/>
  <c r="W225" i="13"/>
  <c r="Q225" i="13"/>
  <c r="K225" i="13"/>
  <c r="E225" i="13"/>
  <c r="X220" i="13"/>
  <c r="R220" i="13"/>
  <c r="L220" i="13"/>
  <c r="F220" i="13"/>
  <c r="Y215" i="13"/>
  <c r="S215" i="13"/>
  <c r="M215" i="13"/>
  <c r="G215" i="13"/>
  <c r="Z210" i="13"/>
  <c r="T210" i="13"/>
  <c r="N210" i="13"/>
  <c r="H210" i="13"/>
  <c r="AA205" i="13"/>
  <c r="U205" i="13"/>
  <c r="O205" i="13"/>
  <c r="I205" i="13"/>
  <c r="V200" i="13"/>
  <c r="P200" i="13"/>
  <c r="J200" i="13"/>
  <c r="D200" i="13"/>
  <c r="W195" i="13"/>
  <c r="Q195" i="13"/>
  <c r="K195" i="13"/>
  <c r="E195" i="13"/>
  <c r="X190" i="13"/>
  <c r="R190" i="13"/>
  <c r="L190" i="13"/>
  <c r="F190" i="13"/>
  <c r="Y185" i="13"/>
  <c r="S185" i="13"/>
  <c r="M185" i="13"/>
  <c r="G185" i="13"/>
  <c r="Z180" i="13"/>
  <c r="T180" i="13"/>
  <c r="N180" i="13"/>
  <c r="H180" i="13"/>
  <c r="AA175" i="13"/>
  <c r="U175" i="13"/>
  <c r="O175" i="13"/>
  <c r="I175" i="13"/>
  <c r="Q638" i="13"/>
  <c r="R633" i="13"/>
  <c r="W628" i="13"/>
  <c r="E628" i="13"/>
  <c r="Z623" i="13"/>
  <c r="H623" i="13"/>
  <c r="M618" i="13"/>
  <c r="N613" i="13"/>
  <c r="Q608" i="13"/>
  <c r="R603" i="13"/>
  <c r="W598" i="13"/>
  <c r="E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Z325" i="13" s="1"/>
  <c r="T329" i="13"/>
  <c r="T325" i="13" s="1"/>
  <c r="N329" i="13"/>
  <c r="N325" i="13" s="1"/>
  <c r="H329" i="13"/>
  <c r="H325" i="13" s="1"/>
  <c r="AA320" i="13"/>
  <c r="U320" i="13"/>
  <c r="O320" i="13"/>
  <c r="I320" i="13"/>
  <c r="V315" i="13"/>
  <c r="P315" i="13"/>
  <c r="J315" i="13"/>
  <c r="D315" i="13"/>
  <c r="W310" i="13"/>
  <c r="Q310" i="13"/>
  <c r="K310" i="13"/>
  <c r="E310" i="13"/>
  <c r="X305" i="13"/>
  <c r="R305" i="13"/>
  <c r="L305" i="13"/>
  <c r="F305" i="13"/>
  <c r="Y300" i="13"/>
  <c r="S300" i="13"/>
  <c r="M300" i="13"/>
  <c r="G300" i="13"/>
  <c r="Z295" i="13"/>
  <c r="T295" i="13"/>
  <c r="N295" i="13"/>
  <c r="H295" i="13"/>
  <c r="AA290" i="13"/>
  <c r="U290" i="13"/>
  <c r="O290" i="13"/>
  <c r="I290" i="13"/>
  <c r="V285" i="13"/>
  <c r="P285" i="13"/>
  <c r="J285" i="13"/>
  <c r="D285" i="13"/>
  <c r="W280" i="13"/>
  <c r="Q280" i="13"/>
  <c r="K280" i="13"/>
  <c r="E280" i="13"/>
  <c r="X275" i="13"/>
  <c r="R275" i="13"/>
  <c r="L275" i="13"/>
  <c r="F275" i="13"/>
  <c r="Y270" i="13"/>
  <c r="S270" i="13"/>
  <c r="M270" i="13"/>
  <c r="G270" i="13"/>
  <c r="Z265" i="13"/>
  <c r="T265" i="13"/>
  <c r="N265" i="13"/>
  <c r="H265" i="13"/>
  <c r="AA260" i="13"/>
  <c r="U260" i="13"/>
  <c r="O260" i="13"/>
  <c r="I260" i="13"/>
  <c r="V255" i="13"/>
  <c r="P255" i="13"/>
  <c r="J255" i="13"/>
  <c r="D255" i="13"/>
  <c r="W250" i="13"/>
  <c r="Q250" i="13"/>
  <c r="K250" i="13"/>
  <c r="E250" i="13"/>
  <c r="X245" i="13"/>
  <c r="R245" i="13"/>
  <c r="L245" i="13"/>
  <c r="F245" i="13"/>
  <c r="Y240" i="13"/>
  <c r="S240" i="13"/>
  <c r="M240" i="13"/>
  <c r="G240" i="13"/>
  <c r="Z235" i="13"/>
  <c r="T235" i="13"/>
  <c r="N235" i="13"/>
  <c r="H235" i="13"/>
  <c r="AA230" i="13"/>
  <c r="U230" i="13"/>
  <c r="O230" i="13"/>
  <c r="I230" i="13"/>
  <c r="V225" i="13"/>
  <c r="P225" i="13"/>
  <c r="J225" i="13"/>
  <c r="D225" i="13"/>
  <c r="W220" i="13"/>
  <c r="Q220" i="13"/>
  <c r="K220" i="13"/>
  <c r="E220" i="13"/>
  <c r="X215" i="13"/>
  <c r="R215" i="13"/>
  <c r="L215" i="13"/>
  <c r="F215" i="13"/>
  <c r="Y210" i="13"/>
  <c r="S210" i="13"/>
  <c r="M210" i="13"/>
  <c r="G210" i="13"/>
  <c r="Z205" i="13"/>
  <c r="T205" i="13"/>
  <c r="N205" i="13"/>
  <c r="H205" i="13"/>
  <c r="AA200" i="13"/>
  <c r="U200" i="13"/>
  <c r="O200" i="13"/>
  <c r="I200" i="13"/>
  <c r="V195" i="13"/>
  <c r="P195" i="13"/>
  <c r="J195" i="13"/>
  <c r="D195" i="13"/>
  <c r="W190" i="13"/>
  <c r="Q190" i="13"/>
  <c r="K190" i="13"/>
  <c r="E190" i="13"/>
  <c r="X185" i="13"/>
  <c r="R185" i="13"/>
  <c r="L185" i="13"/>
  <c r="F185" i="13"/>
  <c r="Y180" i="13"/>
  <c r="S180" i="13"/>
  <c r="M180" i="13"/>
  <c r="G180" i="13"/>
  <c r="Z175" i="13"/>
  <c r="T175" i="13"/>
  <c r="N175" i="13"/>
  <c r="H175" i="13"/>
  <c r="AA170" i="13"/>
  <c r="U170" i="13"/>
  <c r="O170" i="13"/>
  <c r="I170" i="13"/>
  <c r="V161" i="13"/>
  <c r="P161" i="13"/>
  <c r="J161" i="13"/>
  <c r="D161" i="13"/>
  <c r="W156" i="13"/>
  <c r="Q156" i="13"/>
  <c r="K156" i="13"/>
  <c r="E156" i="13"/>
  <c r="X151" i="13"/>
  <c r="R151" i="13"/>
  <c r="L151" i="13"/>
  <c r="F151" i="13"/>
  <c r="Y146" i="13"/>
  <c r="S146" i="13"/>
  <c r="M146" i="13"/>
  <c r="G146" i="13"/>
  <c r="Z141" i="13"/>
  <c r="T141" i="13"/>
  <c r="N141" i="13"/>
  <c r="H141" i="13"/>
  <c r="O638" i="13"/>
  <c r="P633" i="13"/>
  <c r="S628" i="13"/>
  <c r="X623" i="13"/>
  <c r="F623" i="13"/>
  <c r="AA618" i="13"/>
  <c r="I618" i="13"/>
  <c r="J613" i="13"/>
  <c r="O608" i="13"/>
  <c r="P603" i="13"/>
  <c r="S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T538" i="13"/>
  <c r="N538" i="13"/>
  <c r="H538" i="13"/>
  <c r="AA533" i="13"/>
  <c r="U533" i="13"/>
  <c r="O533" i="13"/>
  <c r="I533" i="13"/>
  <c r="V528" i="13"/>
  <c r="P528" i="13"/>
  <c r="J528" i="13"/>
  <c r="D528" i="13"/>
  <c r="W523" i="13"/>
  <c r="Q523" i="13"/>
  <c r="K523" i="13"/>
  <c r="E523" i="13"/>
  <c r="X518" i="13"/>
  <c r="R518" i="13"/>
  <c r="L518" i="13"/>
  <c r="F518" i="13"/>
  <c r="Y513" i="13"/>
  <c r="S513" i="13"/>
  <c r="M513" i="13"/>
  <c r="G513" i="13"/>
  <c r="Z508" i="13"/>
  <c r="T508" i="13"/>
  <c r="N508" i="13"/>
  <c r="H508" i="13"/>
  <c r="AA503" i="13"/>
  <c r="U503" i="13"/>
  <c r="O503" i="13"/>
  <c r="I503" i="13"/>
  <c r="V498" i="13"/>
  <c r="P498" i="13"/>
  <c r="J498" i="13"/>
  <c r="D498" i="13"/>
  <c r="W493" i="13"/>
  <c r="Q493" i="13"/>
  <c r="K493" i="13"/>
  <c r="E493" i="13"/>
  <c r="X488" i="13"/>
  <c r="X484" i="13" s="1"/>
  <c r="R488" i="13"/>
  <c r="R484" i="13" s="1"/>
  <c r="L488" i="13"/>
  <c r="L484" i="13" s="1"/>
  <c r="F488" i="13"/>
  <c r="F484" i="13" s="1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M389" i="13"/>
  <c r="G389" i="13"/>
  <c r="Z384" i="13"/>
  <c r="T384" i="13"/>
  <c r="N384" i="13"/>
  <c r="H384" i="13"/>
  <c r="AA379" i="13"/>
  <c r="U379" i="13"/>
  <c r="O379" i="13"/>
  <c r="I379" i="13"/>
  <c r="V374" i="13"/>
  <c r="P374" i="13"/>
  <c r="J374" i="13"/>
  <c r="D374" i="13"/>
  <c r="W369" i="13"/>
  <c r="Q369" i="13"/>
  <c r="K369" i="13"/>
  <c r="E369" i="13"/>
  <c r="X364" i="13"/>
  <c r="R364" i="13"/>
  <c r="L364" i="13"/>
  <c r="F364" i="13"/>
  <c r="Y359" i="13"/>
  <c r="S359" i="13"/>
  <c r="M359" i="13"/>
  <c r="G359" i="13"/>
  <c r="Z354" i="13"/>
  <c r="Z350" i="13" s="1"/>
  <c r="T354" i="13"/>
  <c r="T350" i="13" s="1"/>
  <c r="N354" i="13"/>
  <c r="N350" i="13" s="1"/>
  <c r="H354" i="13"/>
  <c r="H350" i="13" s="1"/>
  <c r="AA349" i="13"/>
  <c r="AA345" i="13" s="1"/>
  <c r="U349" i="13"/>
  <c r="U345" i="13" s="1"/>
  <c r="O349" i="13"/>
  <c r="O345" i="13" s="1"/>
  <c r="I349" i="13"/>
  <c r="I345" i="13" s="1"/>
  <c r="V344" i="13"/>
  <c r="V340" i="13" s="1"/>
  <c r="P344" i="13"/>
  <c r="P340" i="13" s="1"/>
  <c r="J344" i="13"/>
  <c r="J340" i="13" s="1"/>
  <c r="D344" i="13"/>
  <c r="D340" i="13" s="1"/>
  <c r="W339" i="13"/>
  <c r="W335" i="13" s="1"/>
  <c r="Q339" i="13"/>
  <c r="Q335" i="13" s="1"/>
  <c r="K339" i="13"/>
  <c r="K335" i="13" s="1"/>
  <c r="E339" i="13"/>
  <c r="E335" i="13" s="1"/>
  <c r="X334" i="13"/>
  <c r="X330" i="13" s="1"/>
  <c r="R334" i="13"/>
  <c r="R330" i="13" s="1"/>
  <c r="L334" i="13"/>
  <c r="L330" i="13" s="1"/>
  <c r="F334" i="13"/>
  <c r="F330" i="13" s="1"/>
  <c r="Y329" i="13"/>
  <c r="Y325" i="13" s="1"/>
  <c r="S329" i="13"/>
  <c r="S325" i="13" s="1"/>
  <c r="M329" i="13"/>
  <c r="M325" i="13" s="1"/>
  <c r="G329" i="13"/>
  <c r="G325" i="13" s="1"/>
  <c r="Z320" i="13"/>
  <c r="T320" i="13"/>
  <c r="N320" i="13"/>
  <c r="H320" i="13"/>
  <c r="AA315" i="13"/>
  <c r="U315" i="13"/>
  <c r="O315" i="13"/>
  <c r="I315" i="13"/>
  <c r="V310" i="13"/>
  <c r="P310" i="13"/>
  <c r="J310" i="13"/>
  <c r="D310" i="13"/>
  <c r="W305" i="13"/>
  <c r="Q305" i="13"/>
  <c r="K305" i="13"/>
  <c r="E305" i="13"/>
  <c r="X300" i="13"/>
  <c r="R300" i="13"/>
  <c r="L300" i="13"/>
  <c r="F300" i="13"/>
  <c r="Y295" i="13"/>
  <c r="S295" i="13"/>
  <c r="M295" i="13"/>
  <c r="G295" i="13"/>
  <c r="Z290" i="13"/>
  <c r="T290" i="13"/>
  <c r="N290" i="13"/>
  <c r="H290" i="13"/>
  <c r="AA285" i="13"/>
  <c r="U285" i="13"/>
  <c r="O285" i="13"/>
  <c r="I285" i="13"/>
  <c r="V280" i="13"/>
  <c r="P280" i="13"/>
  <c r="J280" i="13"/>
  <c r="D280" i="13"/>
  <c r="W275" i="13"/>
  <c r="Q275" i="13"/>
  <c r="K275" i="13"/>
  <c r="E275" i="13"/>
  <c r="X270" i="13"/>
  <c r="R270" i="13"/>
  <c r="L270" i="13"/>
  <c r="F270" i="13"/>
  <c r="Y265" i="13"/>
  <c r="S265" i="13"/>
  <c r="M265" i="13"/>
  <c r="G265" i="13"/>
  <c r="Z260" i="13"/>
  <c r="T260" i="13"/>
  <c r="N260" i="13"/>
  <c r="H260" i="13"/>
  <c r="AA255" i="13"/>
  <c r="U255" i="13"/>
  <c r="O255" i="13"/>
  <c r="I255" i="13"/>
  <c r="V250" i="13"/>
  <c r="P250" i="13"/>
  <c r="J250" i="13"/>
  <c r="D250" i="13"/>
  <c r="W245" i="13"/>
  <c r="Q245" i="13"/>
  <c r="K245" i="13"/>
  <c r="E245" i="13"/>
  <c r="X240" i="13"/>
  <c r="R240" i="13"/>
  <c r="L240" i="13"/>
  <c r="F240" i="13"/>
  <c r="Y235" i="13"/>
  <c r="S235" i="13"/>
  <c r="M235" i="13"/>
  <c r="G235" i="13"/>
  <c r="Z230" i="13"/>
  <c r="T230" i="13"/>
  <c r="N230" i="13"/>
  <c r="H230" i="13"/>
  <c r="AA225" i="13"/>
  <c r="U225" i="13"/>
  <c r="O225" i="13"/>
  <c r="I225" i="13"/>
  <c r="V220" i="13"/>
  <c r="P220" i="13"/>
  <c r="J220" i="13"/>
  <c r="D220" i="13"/>
  <c r="W215" i="13"/>
  <c r="Q215" i="13"/>
  <c r="K215" i="13"/>
  <c r="E215" i="13"/>
  <c r="X210" i="13"/>
  <c r="R210" i="13"/>
  <c r="L210" i="13"/>
  <c r="F210" i="13"/>
  <c r="Y205" i="13"/>
  <c r="S205" i="13"/>
  <c r="M205" i="13"/>
  <c r="G205" i="13"/>
  <c r="Z200" i="13"/>
  <c r="T200" i="13"/>
  <c r="N200" i="13"/>
  <c r="H200" i="13"/>
  <c r="AA195" i="13"/>
  <c r="U195" i="13"/>
  <c r="O195" i="13"/>
  <c r="I195" i="13"/>
  <c r="V190" i="13"/>
  <c r="P190" i="13"/>
  <c r="J190" i="13"/>
  <c r="D190" i="13"/>
  <c r="W185" i="13"/>
  <c r="Q185" i="13"/>
  <c r="K185" i="13"/>
  <c r="E185" i="13"/>
  <c r="X180" i="13"/>
  <c r="R180" i="13"/>
  <c r="L180" i="13"/>
  <c r="F180" i="13"/>
  <c r="Y175" i="13"/>
  <c r="S175" i="13"/>
  <c r="M175" i="13"/>
  <c r="G175" i="13"/>
  <c r="Z170" i="13"/>
  <c r="T170" i="13"/>
  <c r="N170" i="13"/>
  <c r="H170" i="13"/>
  <c r="AA161" i="13"/>
  <c r="U161" i="13"/>
  <c r="O161" i="13"/>
  <c r="I161" i="13"/>
  <c r="V156" i="13"/>
  <c r="P156" i="13"/>
  <c r="J156" i="13"/>
  <c r="D156" i="13"/>
  <c r="W151" i="13"/>
  <c r="Q151" i="13"/>
  <c r="K151" i="13"/>
  <c r="E151" i="13"/>
  <c r="X146" i="13"/>
  <c r="R146" i="13"/>
  <c r="L146" i="13"/>
  <c r="F146" i="13"/>
  <c r="Y141" i="13"/>
  <c r="S141" i="13"/>
  <c r="M141" i="13"/>
  <c r="G141" i="13"/>
  <c r="Z136" i="13"/>
  <c r="T136" i="13"/>
  <c r="N136" i="13"/>
  <c r="H136" i="13"/>
  <c r="AA131" i="13"/>
  <c r="U131" i="13"/>
  <c r="O131" i="13"/>
  <c r="I131" i="13"/>
  <c r="V126" i="13"/>
  <c r="P126" i="13"/>
  <c r="J126" i="13"/>
  <c r="D126" i="13"/>
  <c r="W121" i="13"/>
  <c r="Q121" i="13"/>
  <c r="K121" i="13"/>
  <c r="E121" i="13"/>
  <c r="X116" i="13"/>
  <c r="R116" i="13"/>
  <c r="L116" i="13"/>
  <c r="F116" i="13"/>
  <c r="Y111" i="13"/>
  <c r="S111" i="13"/>
  <c r="M111" i="13"/>
  <c r="G111" i="13"/>
  <c r="Z106" i="13"/>
  <c r="T106" i="13"/>
  <c r="N106" i="13"/>
  <c r="H106" i="13"/>
  <c r="AA101" i="13"/>
  <c r="U101" i="13"/>
  <c r="O101" i="13"/>
  <c r="I101" i="13"/>
  <c r="V96" i="13"/>
  <c r="P96" i="13"/>
  <c r="J96" i="13"/>
  <c r="D96" i="13"/>
  <c r="W91" i="13"/>
  <c r="Q91" i="13"/>
  <c r="K91" i="13"/>
  <c r="E91" i="13"/>
  <c r="X86" i="13"/>
  <c r="R86" i="13"/>
  <c r="L86" i="13"/>
  <c r="F86" i="13"/>
  <c r="Y81" i="13"/>
  <c r="S81" i="13"/>
  <c r="M81" i="13"/>
  <c r="G81" i="13"/>
  <c r="Z76" i="13"/>
  <c r="T76" i="13"/>
  <c r="N76" i="13"/>
  <c r="H76" i="13"/>
  <c r="AA71" i="13"/>
  <c r="U71" i="13"/>
  <c r="O71" i="13"/>
  <c r="I71" i="13"/>
  <c r="V66" i="13"/>
  <c r="P66" i="13"/>
  <c r="J66" i="13"/>
  <c r="D66" i="13"/>
  <c r="W61" i="13"/>
  <c r="Q61" i="13"/>
  <c r="K61" i="13"/>
  <c r="E61" i="13"/>
  <c r="X56" i="13"/>
  <c r="R56" i="13"/>
  <c r="L56" i="13"/>
  <c r="F56" i="13"/>
  <c r="Y51" i="13"/>
  <c r="S51" i="13"/>
  <c r="M51" i="13"/>
  <c r="J11" i="13"/>
  <c r="P11" i="13"/>
  <c r="V11" i="13"/>
  <c r="I14" i="13"/>
  <c r="O14" i="13"/>
  <c r="U14" i="13"/>
  <c r="U12" i="13" s="1"/>
  <c r="AA14" i="13"/>
  <c r="I16" i="13"/>
  <c r="O16" i="13"/>
  <c r="U16" i="13"/>
  <c r="AA16" i="13"/>
  <c r="H19" i="13"/>
  <c r="H17" i="13" s="1"/>
  <c r="N19" i="13"/>
  <c r="T19" i="13"/>
  <c r="Z19" i="13"/>
  <c r="Z17" i="13" s="1"/>
  <c r="H21" i="13"/>
  <c r="N21" i="13"/>
  <c r="T21" i="13"/>
  <c r="Z21" i="13"/>
  <c r="G24" i="13"/>
  <c r="M24" i="13"/>
  <c r="M22" i="13" s="1"/>
  <c r="S24" i="13"/>
  <c r="Y24" i="13"/>
  <c r="G26" i="13"/>
  <c r="M26" i="13"/>
  <c r="S26" i="13"/>
  <c r="Y26" i="13"/>
  <c r="F29" i="13"/>
  <c r="L29" i="13"/>
  <c r="R29" i="13"/>
  <c r="R27" i="13" s="1"/>
  <c r="X29" i="13"/>
  <c r="F31" i="13"/>
  <c r="L31" i="13"/>
  <c r="R31" i="13"/>
  <c r="X31" i="13"/>
  <c r="E34" i="13"/>
  <c r="E32" i="13" s="1"/>
  <c r="K34" i="13"/>
  <c r="Q34" i="13"/>
  <c r="W34" i="13"/>
  <c r="W32" i="13" s="1"/>
  <c r="E36" i="13"/>
  <c r="K36" i="13"/>
  <c r="Q36" i="13"/>
  <c r="W36" i="13"/>
  <c r="D39" i="13"/>
  <c r="J39" i="13"/>
  <c r="J37" i="13" s="1"/>
  <c r="P39" i="13"/>
  <c r="V39" i="13"/>
  <c r="D41" i="13"/>
  <c r="J41" i="13"/>
  <c r="P41" i="13"/>
  <c r="V41" i="13"/>
  <c r="I44" i="13"/>
  <c r="O44" i="13"/>
  <c r="U44" i="13"/>
  <c r="U42" i="13" s="1"/>
  <c r="AA44" i="13"/>
  <c r="I46" i="13"/>
  <c r="O46" i="13"/>
  <c r="U46" i="13"/>
  <c r="AA46" i="13"/>
  <c r="H49" i="13"/>
  <c r="H47" i="13" s="1"/>
  <c r="N49" i="13"/>
  <c r="T49" i="13"/>
  <c r="Z49" i="13"/>
  <c r="Z47" i="13" s="1"/>
  <c r="H51" i="13"/>
  <c r="O51" i="13"/>
  <c r="V51" i="13"/>
  <c r="H54" i="13"/>
  <c r="H52" i="13" s="1"/>
  <c r="Z54" i="13"/>
  <c r="Z52" i="13" s="1"/>
  <c r="T56" i="13"/>
  <c r="F59" i="13"/>
  <c r="F57" i="13" s="1"/>
  <c r="X59" i="13"/>
  <c r="X57" i="13" s="1"/>
  <c r="R61" i="13"/>
  <c r="R64" i="13"/>
  <c r="R62" i="13" s="1"/>
  <c r="L66" i="13"/>
  <c r="P69" i="13"/>
  <c r="J71" i="13"/>
  <c r="O74" i="13"/>
  <c r="O72" i="13" s="1"/>
  <c r="I76" i="13"/>
  <c r="AA76" i="13"/>
  <c r="N79" i="13"/>
  <c r="N77" i="13" s="1"/>
  <c r="H81" i="13"/>
  <c r="Z81" i="13"/>
  <c r="H84" i="13"/>
  <c r="H82" i="13" s="1"/>
  <c r="Z84" i="13"/>
  <c r="T86" i="13"/>
  <c r="F89" i="13"/>
  <c r="F87" i="13" s="1"/>
  <c r="X89" i="13"/>
  <c r="X87" i="13" s="1"/>
  <c r="R91" i="13"/>
  <c r="R94" i="13"/>
  <c r="L96" i="13"/>
  <c r="P99" i="13"/>
  <c r="P97" i="13" s="1"/>
  <c r="J101" i="13"/>
  <c r="O104" i="13"/>
  <c r="I106" i="13"/>
  <c r="AA106" i="13"/>
  <c r="N109" i="13"/>
  <c r="N107" i="13" s="1"/>
  <c r="H111" i="13"/>
  <c r="Z111" i="13"/>
  <c r="H114" i="13"/>
  <c r="H112" i="13" s="1"/>
  <c r="Z114" i="13"/>
  <c r="Z112" i="13" s="1"/>
  <c r="T116" i="13"/>
  <c r="F119" i="13"/>
  <c r="X119" i="13"/>
  <c r="X117" i="13" s="1"/>
  <c r="R121" i="13"/>
  <c r="R124" i="13"/>
  <c r="R122" i="13" s="1"/>
  <c r="L126" i="13"/>
  <c r="P129" i="13"/>
  <c r="P127" i="13" s="1"/>
  <c r="J131" i="13"/>
  <c r="O134" i="13"/>
  <c r="O132" i="13" s="1"/>
  <c r="I136" i="13"/>
  <c r="AA136" i="13"/>
  <c r="N139" i="13"/>
  <c r="O141" i="13"/>
  <c r="H146" i="13"/>
  <c r="Y149" i="13"/>
  <c r="Y147" i="13" s="1"/>
  <c r="R154" i="13"/>
  <c r="R152" i="13" s="1"/>
  <c r="K159" i="13"/>
  <c r="K157" i="13" s="1"/>
  <c r="W161" i="13"/>
  <c r="Y318" i="13"/>
  <c r="S318" i="13"/>
  <c r="S316" i="13" s="1"/>
  <c r="M318" i="13"/>
  <c r="G318" i="13"/>
  <c r="Z313" i="13"/>
  <c r="Z311" i="13" s="1"/>
  <c r="T313" i="13"/>
  <c r="T311" i="13" s="1"/>
  <c r="N313" i="13"/>
  <c r="H313" i="13"/>
  <c r="H311" i="13" s="1"/>
  <c r="AA308" i="13"/>
  <c r="U308" i="13"/>
  <c r="O308" i="13"/>
  <c r="O306" i="13" s="1"/>
  <c r="I308" i="13"/>
  <c r="I306" i="13" s="1"/>
  <c r="V303" i="13"/>
  <c r="P303" i="13"/>
  <c r="P301" i="13" s="1"/>
  <c r="J303" i="13"/>
  <c r="D303" i="13"/>
  <c r="W298" i="13"/>
  <c r="W296" i="13" s="1"/>
  <c r="Q298" i="13"/>
  <c r="Q296" i="13" s="1"/>
  <c r="K298" i="13"/>
  <c r="E298" i="13"/>
  <c r="E296" i="13" s="1"/>
  <c r="X293" i="13"/>
  <c r="R293" i="13"/>
  <c r="L293" i="13"/>
  <c r="L291" i="13" s="1"/>
  <c r="F293" i="13"/>
  <c r="F291" i="13" s="1"/>
  <c r="Y288" i="13"/>
  <c r="S288" i="13"/>
  <c r="S286" i="13" s="1"/>
  <c r="M288" i="13"/>
  <c r="G288" i="13"/>
  <c r="Z283" i="13"/>
  <c r="Z281" i="13" s="1"/>
  <c r="T283" i="13"/>
  <c r="T281" i="13" s="1"/>
  <c r="N283" i="13"/>
  <c r="H283" i="13"/>
  <c r="H281" i="13" s="1"/>
  <c r="AA278" i="13"/>
  <c r="U278" i="13"/>
  <c r="O278" i="13"/>
  <c r="O276" i="13" s="1"/>
  <c r="I278" i="13"/>
  <c r="I276" i="13" s="1"/>
  <c r="V273" i="13"/>
  <c r="P273" i="13"/>
  <c r="P271" i="13" s="1"/>
  <c r="J273" i="13"/>
  <c r="D273" i="13"/>
  <c r="W268" i="13"/>
  <c r="W266" i="13" s="1"/>
  <c r="Q268" i="13"/>
  <c r="Q266" i="13" s="1"/>
  <c r="K268" i="13"/>
  <c r="E268" i="13"/>
  <c r="E266" i="13" s="1"/>
  <c r="X263" i="13"/>
  <c r="R263" i="13"/>
  <c r="L263" i="13"/>
  <c r="L261" i="13" s="1"/>
  <c r="F263" i="13"/>
  <c r="F261" i="13" s="1"/>
  <c r="Y258" i="13"/>
  <c r="S258" i="13"/>
  <c r="S256" i="13" s="1"/>
  <c r="M258" i="13"/>
  <c r="G258" i="13"/>
  <c r="Z253" i="13"/>
  <c r="Z251" i="13" s="1"/>
  <c r="T253" i="13"/>
  <c r="T251" i="13" s="1"/>
  <c r="N253" i="13"/>
  <c r="H253" i="13"/>
  <c r="H251" i="13" s="1"/>
  <c r="AA248" i="13"/>
  <c r="U248" i="13"/>
  <c r="O248" i="13"/>
  <c r="O246" i="13" s="1"/>
  <c r="I248" i="13"/>
  <c r="I246" i="13" s="1"/>
  <c r="V243" i="13"/>
  <c r="P243" i="13"/>
  <c r="P241" i="13" s="1"/>
  <c r="J243" i="13"/>
  <c r="D243" i="13"/>
  <c r="W238" i="13"/>
  <c r="W236" i="13" s="1"/>
  <c r="Q238" i="13"/>
  <c r="Q236" i="13" s="1"/>
  <c r="K238" i="13"/>
  <c r="E238" i="13"/>
  <c r="E236" i="13" s="1"/>
  <c r="X233" i="13"/>
  <c r="R233" i="13"/>
  <c r="L233" i="13"/>
  <c r="L231" i="13" s="1"/>
  <c r="F233" i="13"/>
  <c r="F231" i="13" s="1"/>
  <c r="Y228" i="13"/>
  <c r="S228" i="13"/>
  <c r="S226" i="13" s="1"/>
  <c r="M228" i="13"/>
  <c r="G228" i="13"/>
  <c r="Z223" i="13"/>
  <c r="Z221" i="13" s="1"/>
  <c r="T223" i="13"/>
  <c r="T221" i="13" s="1"/>
  <c r="N223" i="13"/>
  <c r="H223" i="13"/>
  <c r="H221" i="13" s="1"/>
  <c r="AA218" i="13"/>
  <c r="U218" i="13"/>
  <c r="O218" i="13"/>
  <c r="O216" i="13" s="1"/>
  <c r="I218" i="13"/>
  <c r="I216" i="13" s="1"/>
  <c r="V213" i="13"/>
  <c r="P213" i="13"/>
  <c r="P211" i="13" s="1"/>
  <c r="J213" i="13"/>
  <c r="D213" i="13"/>
  <c r="W208" i="13"/>
  <c r="W206" i="13" s="1"/>
  <c r="Q208" i="13"/>
  <c r="Q206" i="13" s="1"/>
  <c r="K208" i="13"/>
  <c r="E208" i="13"/>
  <c r="E206" i="13" s="1"/>
  <c r="X203" i="13"/>
  <c r="R203" i="13"/>
  <c r="L203" i="13"/>
  <c r="L201" i="13" s="1"/>
  <c r="F203" i="13"/>
  <c r="F201" i="13" s="1"/>
  <c r="Y198" i="13"/>
  <c r="S198" i="13"/>
  <c r="S196" i="13" s="1"/>
  <c r="M198" i="13"/>
  <c r="G198" i="13"/>
  <c r="Z193" i="13"/>
  <c r="Z191" i="13" s="1"/>
  <c r="T193" i="13"/>
  <c r="T191" i="13" s="1"/>
  <c r="N193" i="13"/>
  <c r="H193" i="13"/>
  <c r="H191" i="13" s="1"/>
  <c r="AA188" i="13"/>
  <c r="U188" i="13"/>
  <c r="O188" i="13"/>
  <c r="O186" i="13" s="1"/>
  <c r="I188" i="13"/>
  <c r="I186" i="13" s="1"/>
  <c r="V183" i="13"/>
  <c r="P183" i="13"/>
  <c r="P181" i="13" s="1"/>
  <c r="J183" i="13"/>
  <c r="D183" i="13"/>
  <c r="W178" i="13"/>
  <c r="W176" i="13" s="1"/>
  <c r="Q178" i="13"/>
  <c r="Q176" i="13" s="1"/>
  <c r="K178" i="13"/>
  <c r="E178" i="13"/>
  <c r="E176" i="13" s="1"/>
  <c r="X173" i="13"/>
  <c r="R173" i="13"/>
  <c r="L173" i="13"/>
  <c r="L171" i="13" s="1"/>
  <c r="F173" i="13"/>
  <c r="F171" i="13" s="1"/>
  <c r="Y168" i="13"/>
  <c r="S168" i="13"/>
  <c r="S166" i="13" s="1"/>
  <c r="M168" i="13"/>
  <c r="G168" i="13"/>
  <c r="X318" i="13"/>
  <c r="X316" i="13" s="1"/>
  <c r="R318" i="13"/>
  <c r="R316" i="13" s="1"/>
  <c r="L318" i="13"/>
  <c r="F318" i="13"/>
  <c r="F316" i="13" s="1"/>
  <c r="Y313" i="13"/>
  <c r="S313" i="13"/>
  <c r="M313" i="13"/>
  <c r="M311" i="13" s="1"/>
  <c r="G313" i="13"/>
  <c r="G311" i="13" s="1"/>
  <c r="Z308" i="13"/>
  <c r="T308" i="13"/>
  <c r="T306" i="13" s="1"/>
  <c r="N308" i="13"/>
  <c r="H308" i="13"/>
  <c r="AA303" i="13"/>
  <c r="AA301" i="13" s="1"/>
  <c r="U303" i="13"/>
  <c r="U301" i="13" s="1"/>
  <c r="O303" i="13"/>
  <c r="I303" i="13"/>
  <c r="I301" i="13" s="1"/>
  <c r="V298" i="13"/>
  <c r="P298" i="13"/>
  <c r="J298" i="13"/>
  <c r="J296" i="13" s="1"/>
  <c r="D298" i="13"/>
  <c r="D296" i="13" s="1"/>
  <c r="W293" i="13"/>
  <c r="Q293" i="13"/>
  <c r="Q291" i="13" s="1"/>
  <c r="K293" i="13"/>
  <c r="E293" i="13"/>
  <c r="X288" i="13"/>
  <c r="X286" i="13" s="1"/>
  <c r="R288" i="13"/>
  <c r="R286" i="13" s="1"/>
  <c r="L288" i="13"/>
  <c r="F288" i="13"/>
  <c r="F286" i="13" s="1"/>
  <c r="Y283" i="13"/>
  <c r="S283" i="13"/>
  <c r="M283" i="13"/>
  <c r="M281" i="13" s="1"/>
  <c r="G283" i="13"/>
  <c r="G281" i="13" s="1"/>
  <c r="Z278" i="13"/>
  <c r="T278" i="13"/>
  <c r="T276" i="13" s="1"/>
  <c r="N278" i="13"/>
  <c r="H278" i="13"/>
  <c r="AA273" i="13"/>
  <c r="AA271" i="13" s="1"/>
  <c r="U273" i="13"/>
  <c r="U271" i="13" s="1"/>
  <c r="O273" i="13"/>
  <c r="I273" i="13"/>
  <c r="I271" i="13" s="1"/>
  <c r="V268" i="13"/>
  <c r="P268" i="13"/>
  <c r="J268" i="13"/>
  <c r="J266" i="13" s="1"/>
  <c r="D268" i="13"/>
  <c r="D266" i="13" s="1"/>
  <c r="W263" i="13"/>
  <c r="Q263" i="13"/>
  <c r="Q261" i="13" s="1"/>
  <c r="K263" i="13"/>
  <c r="E263" i="13"/>
  <c r="X258" i="13"/>
  <c r="X256" i="13" s="1"/>
  <c r="R258" i="13"/>
  <c r="R256" i="13" s="1"/>
  <c r="L258" i="13"/>
  <c r="L256" i="13" s="1"/>
  <c r="F258" i="13"/>
  <c r="F256" i="13" s="1"/>
  <c r="Y253" i="13"/>
  <c r="S253" i="13"/>
  <c r="M253" i="13"/>
  <c r="M251" i="13" s="1"/>
  <c r="G253" i="13"/>
  <c r="G251" i="13" s="1"/>
  <c r="Z248" i="13"/>
  <c r="Z246" i="13" s="1"/>
  <c r="T248" i="13"/>
  <c r="T246" i="13" s="1"/>
  <c r="N248" i="13"/>
  <c r="H248" i="13"/>
  <c r="AA243" i="13"/>
  <c r="AA241" i="13" s="1"/>
  <c r="U243" i="13"/>
  <c r="U241" i="13" s="1"/>
  <c r="O243" i="13"/>
  <c r="O241" i="13" s="1"/>
  <c r="I243" i="13"/>
  <c r="I241" i="13" s="1"/>
  <c r="V238" i="13"/>
  <c r="P238" i="13"/>
  <c r="J238" i="13"/>
  <c r="J236" i="13" s="1"/>
  <c r="D238" i="13"/>
  <c r="D236" i="13" s="1"/>
  <c r="W233" i="13"/>
  <c r="W231" i="13" s="1"/>
  <c r="Q233" i="13"/>
  <c r="Q231" i="13" s="1"/>
  <c r="K233" i="13"/>
  <c r="E233" i="13"/>
  <c r="X228" i="13"/>
  <c r="X226" i="13" s="1"/>
  <c r="R228" i="13"/>
  <c r="R226" i="13" s="1"/>
  <c r="L228" i="13"/>
  <c r="L226" i="13" s="1"/>
  <c r="F228" i="13"/>
  <c r="F226" i="13" s="1"/>
  <c r="Y223" i="13"/>
  <c r="S223" i="13"/>
  <c r="M223" i="13"/>
  <c r="M221" i="13" s="1"/>
  <c r="G223" i="13"/>
  <c r="G221" i="13" s="1"/>
  <c r="Z218" i="13"/>
  <c r="Z216" i="13" s="1"/>
  <c r="T218" i="13"/>
  <c r="T216" i="13" s="1"/>
  <c r="N218" i="13"/>
  <c r="H218" i="13"/>
  <c r="AA213" i="13"/>
  <c r="AA211" i="13" s="1"/>
  <c r="U213" i="13"/>
  <c r="U211" i="13" s="1"/>
  <c r="O213" i="13"/>
  <c r="O211" i="13" s="1"/>
  <c r="I213" i="13"/>
  <c r="I211" i="13" s="1"/>
  <c r="V208" i="13"/>
  <c r="P208" i="13"/>
  <c r="J208" i="13"/>
  <c r="J206" i="13" s="1"/>
  <c r="D208" i="13"/>
  <c r="D206" i="13" s="1"/>
  <c r="W203" i="13"/>
  <c r="W201" i="13" s="1"/>
  <c r="Q203" i="13"/>
  <c r="Q201" i="13" s="1"/>
  <c r="K203" i="13"/>
  <c r="E203" i="13"/>
  <c r="X198" i="13"/>
  <c r="X196" i="13" s="1"/>
  <c r="R198" i="13"/>
  <c r="R196" i="13" s="1"/>
  <c r="L198" i="13"/>
  <c r="L196" i="13" s="1"/>
  <c r="F198" i="13"/>
  <c r="F196" i="13" s="1"/>
  <c r="Y193" i="13"/>
  <c r="S193" i="13"/>
  <c r="M193" i="13"/>
  <c r="M191" i="13" s="1"/>
  <c r="G193" i="13"/>
  <c r="G191" i="13" s="1"/>
  <c r="Z188" i="13"/>
  <c r="Z186" i="13" s="1"/>
  <c r="T188" i="13"/>
  <c r="T186" i="13" s="1"/>
  <c r="N188" i="13"/>
  <c r="H188" i="13"/>
  <c r="AA183" i="13"/>
  <c r="AA181" i="13" s="1"/>
  <c r="U183" i="13"/>
  <c r="U181" i="13" s="1"/>
  <c r="O183" i="13"/>
  <c r="O181" i="13" s="1"/>
  <c r="I183" i="13"/>
  <c r="I181" i="13" s="1"/>
  <c r="V178" i="13"/>
  <c r="P178" i="13"/>
  <c r="J178" i="13"/>
  <c r="J176" i="13" s="1"/>
  <c r="D178" i="13"/>
  <c r="D176" i="13" s="1"/>
  <c r="W173" i="13"/>
  <c r="W171" i="13" s="1"/>
  <c r="Q173" i="13"/>
  <c r="Q171" i="13" s="1"/>
  <c r="K173" i="13"/>
  <c r="E173" i="13"/>
  <c r="X168" i="13"/>
  <c r="X166" i="13" s="1"/>
  <c r="R168" i="13"/>
  <c r="R166" i="13" s="1"/>
  <c r="L168" i="13"/>
  <c r="L166" i="13" s="1"/>
  <c r="F168" i="13"/>
  <c r="F166" i="13" s="1"/>
  <c r="W318" i="13"/>
  <c r="Q318" i="13"/>
  <c r="Q316" i="13" s="1"/>
  <c r="K318" i="13"/>
  <c r="K316" i="13" s="1"/>
  <c r="E318" i="13"/>
  <c r="X313" i="13"/>
  <c r="X311" i="13" s="1"/>
  <c r="R313" i="13"/>
  <c r="R311" i="13" s="1"/>
  <c r="L313" i="13"/>
  <c r="F313" i="13"/>
  <c r="F311" i="13" s="1"/>
  <c r="Y308" i="13"/>
  <c r="Y306" i="13" s="1"/>
  <c r="S308" i="13"/>
  <c r="M308" i="13"/>
  <c r="M306" i="13" s="1"/>
  <c r="G308" i="13"/>
  <c r="G306" i="13" s="1"/>
  <c r="Z303" i="13"/>
  <c r="T303" i="13"/>
  <c r="T301" i="13" s="1"/>
  <c r="N303" i="13"/>
  <c r="N301" i="13" s="1"/>
  <c r="H303" i="13"/>
  <c r="AA298" i="13"/>
  <c r="AA296" i="13" s="1"/>
  <c r="U298" i="13"/>
  <c r="U296" i="13" s="1"/>
  <c r="O298" i="13"/>
  <c r="I298" i="13"/>
  <c r="I296" i="13" s="1"/>
  <c r="V293" i="13"/>
  <c r="V291" i="13" s="1"/>
  <c r="P293" i="13"/>
  <c r="J293" i="13"/>
  <c r="J291" i="13" s="1"/>
  <c r="D293" i="13"/>
  <c r="D291" i="13" s="1"/>
  <c r="W288" i="13"/>
  <c r="Q288" i="13"/>
  <c r="Q286" i="13" s="1"/>
  <c r="K288" i="13"/>
  <c r="K286" i="13" s="1"/>
  <c r="E288" i="13"/>
  <c r="X283" i="13"/>
  <c r="X281" i="13" s="1"/>
  <c r="R283" i="13"/>
  <c r="R281" i="13" s="1"/>
  <c r="L283" i="13"/>
  <c r="F283" i="13"/>
  <c r="F281" i="13" s="1"/>
  <c r="Y278" i="13"/>
  <c r="Y276" i="13" s="1"/>
  <c r="S278" i="13"/>
  <c r="M278" i="13"/>
  <c r="M276" i="13" s="1"/>
  <c r="G278" i="13"/>
  <c r="G276" i="13" s="1"/>
  <c r="Z273" i="13"/>
  <c r="T273" i="13"/>
  <c r="T271" i="13" s="1"/>
  <c r="N273" i="13"/>
  <c r="N271" i="13" s="1"/>
  <c r="H273" i="13"/>
  <c r="AA268" i="13"/>
  <c r="AA266" i="13" s="1"/>
  <c r="U268" i="13"/>
  <c r="U266" i="13" s="1"/>
  <c r="O268" i="13"/>
  <c r="I268" i="13"/>
  <c r="I266" i="13" s="1"/>
  <c r="V263" i="13"/>
  <c r="V261" i="13" s="1"/>
  <c r="P263" i="13"/>
  <c r="J263" i="13"/>
  <c r="J261" i="13" s="1"/>
  <c r="D263" i="13"/>
  <c r="D261" i="13" s="1"/>
  <c r="W258" i="13"/>
  <c r="Q258" i="13"/>
  <c r="Q256" i="13" s="1"/>
  <c r="K258" i="13"/>
  <c r="K256" i="13" s="1"/>
  <c r="E258" i="13"/>
  <c r="X253" i="13"/>
  <c r="X251" i="13" s="1"/>
  <c r="R253" i="13"/>
  <c r="R251" i="13" s="1"/>
  <c r="L253" i="13"/>
  <c r="F253" i="13"/>
  <c r="F251" i="13" s="1"/>
  <c r="Y248" i="13"/>
  <c r="Y246" i="13" s="1"/>
  <c r="S248" i="13"/>
  <c r="M248" i="13"/>
  <c r="M246" i="13" s="1"/>
  <c r="G248" i="13"/>
  <c r="G246" i="13" s="1"/>
  <c r="Z243" i="13"/>
  <c r="T243" i="13"/>
  <c r="T241" i="13" s="1"/>
  <c r="N243" i="13"/>
  <c r="N241" i="13" s="1"/>
  <c r="H243" i="13"/>
  <c r="AA238" i="13"/>
  <c r="AA236" i="13" s="1"/>
  <c r="U238" i="13"/>
  <c r="U236" i="13" s="1"/>
  <c r="O238" i="13"/>
  <c r="I238" i="13"/>
  <c r="I236" i="13" s="1"/>
  <c r="V233" i="13"/>
  <c r="V231" i="13" s="1"/>
  <c r="P233" i="13"/>
  <c r="J233" i="13"/>
  <c r="J231" i="13" s="1"/>
  <c r="D233" i="13"/>
  <c r="D231" i="13" s="1"/>
  <c r="W228" i="13"/>
  <c r="Q228" i="13"/>
  <c r="Q226" i="13" s="1"/>
  <c r="K228" i="13"/>
  <c r="K226" i="13" s="1"/>
  <c r="E228" i="13"/>
  <c r="X223" i="13"/>
  <c r="X221" i="13" s="1"/>
  <c r="R223" i="13"/>
  <c r="R221" i="13" s="1"/>
  <c r="L223" i="13"/>
  <c r="F223" i="13"/>
  <c r="F221" i="13" s="1"/>
  <c r="Y218" i="13"/>
  <c r="Y216" i="13" s="1"/>
  <c r="S218" i="13"/>
  <c r="M218" i="13"/>
  <c r="M216" i="13" s="1"/>
  <c r="G218" i="13"/>
  <c r="G216" i="13" s="1"/>
  <c r="Z213" i="13"/>
  <c r="T213" i="13"/>
  <c r="T211" i="13" s="1"/>
  <c r="N213" i="13"/>
  <c r="N211" i="13" s="1"/>
  <c r="H213" i="13"/>
  <c r="AA208" i="13"/>
  <c r="AA206" i="13" s="1"/>
  <c r="U208" i="13"/>
  <c r="U206" i="13" s="1"/>
  <c r="O208" i="13"/>
  <c r="I208" i="13"/>
  <c r="I206" i="13" s="1"/>
  <c r="V203" i="13"/>
  <c r="V201" i="13" s="1"/>
  <c r="P203" i="13"/>
  <c r="J203" i="13"/>
  <c r="J201" i="13" s="1"/>
  <c r="D203" i="13"/>
  <c r="D201" i="13" s="1"/>
  <c r="W198" i="13"/>
  <c r="Q198" i="13"/>
  <c r="Q196" i="13" s="1"/>
  <c r="K198" i="13"/>
  <c r="K196" i="13" s="1"/>
  <c r="E198" i="13"/>
  <c r="X193" i="13"/>
  <c r="X191" i="13" s="1"/>
  <c r="R193" i="13"/>
  <c r="R191" i="13" s="1"/>
  <c r="L193" i="13"/>
  <c r="F193" i="13"/>
  <c r="F191" i="13" s="1"/>
  <c r="Y188" i="13"/>
  <c r="Y186" i="13" s="1"/>
  <c r="S188" i="13"/>
  <c r="M188" i="13"/>
  <c r="M186" i="13" s="1"/>
  <c r="G188" i="13"/>
  <c r="G186" i="13" s="1"/>
  <c r="Z183" i="13"/>
  <c r="T183" i="13"/>
  <c r="T181" i="13" s="1"/>
  <c r="N183" i="13"/>
  <c r="N181" i="13" s="1"/>
  <c r="H183" i="13"/>
  <c r="AA178" i="13"/>
  <c r="AA176" i="13" s="1"/>
  <c r="U178" i="13"/>
  <c r="U176" i="13" s="1"/>
  <c r="O178" i="13"/>
  <c r="I178" i="13"/>
  <c r="I176" i="13" s="1"/>
  <c r="V173" i="13"/>
  <c r="V171" i="13" s="1"/>
  <c r="P173" i="13"/>
  <c r="J173" i="13"/>
  <c r="J171" i="13" s="1"/>
  <c r="D173" i="13"/>
  <c r="D171" i="13" s="1"/>
  <c r="W168" i="13"/>
  <c r="Q168" i="13"/>
  <c r="Q166" i="13" s="1"/>
  <c r="K168" i="13"/>
  <c r="K166" i="13" s="1"/>
  <c r="E168" i="13"/>
  <c r="V318" i="13"/>
  <c r="V316" i="13" s="1"/>
  <c r="P318" i="13"/>
  <c r="P316" i="13" s="1"/>
  <c r="J318" i="13"/>
  <c r="J316" i="13" s="1"/>
  <c r="D318" i="13"/>
  <c r="D316" i="13" s="1"/>
  <c r="W313" i="13"/>
  <c r="W311" i="13" s="1"/>
  <c r="Q313" i="13"/>
  <c r="Q311" i="13" s="1"/>
  <c r="K313" i="13"/>
  <c r="K311" i="13" s="1"/>
  <c r="E313" i="13"/>
  <c r="E311" i="13" s="1"/>
  <c r="X308" i="13"/>
  <c r="X306" i="13" s="1"/>
  <c r="R308" i="13"/>
  <c r="R306" i="13" s="1"/>
  <c r="L308" i="13"/>
  <c r="L306" i="13" s="1"/>
  <c r="F308" i="13"/>
  <c r="F306" i="13" s="1"/>
  <c r="Y303" i="13"/>
  <c r="Y301" i="13" s="1"/>
  <c r="S303" i="13"/>
  <c r="S301" i="13" s="1"/>
  <c r="M303" i="13"/>
  <c r="M301" i="13" s="1"/>
  <c r="G303" i="13"/>
  <c r="G301" i="13" s="1"/>
  <c r="Z298" i="13"/>
  <c r="Z296" i="13" s="1"/>
  <c r="T298" i="13"/>
  <c r="T296" i="13" s="1"/>
  <c r="N298" i="13"/>
  <c r="N296" i="13" s="1"/>
  <c r="H298" i="13"/>
  <c r="H296" i="13" s="1"/>
  <c r="AA293" i="13"/>
  <c r="AA291" i="13" s="1"/>
  <c r="U293" i="13"/>
  <c r="U291" i="13" s="1"/>
  <c r="O293" i="13"/>
  <c r="O291" i="13" s="1"/>
  <c r="I293" i="13"/>
  <c r="I291" i="13" s="1"/>
  <c r="V288" i="13"/>
  <c r="V286" i="13" s="1"/>
  <c r="P288" i="13"/>
  <c r="P286" i="13" s="1"/>
  <c r="J288" i="13"/>
  <c r="J286" i="13" s="1"/>
  <c r="D288" i="13"/>
  <c r="D286" i="13" s="1"/>
  <c r="W283" i="13"/>
  <c r="W281" i="13" s="1"/>
  <c r="Q283" i="13"/>
  <c r="Q281" i="13" s="1"/>
  <c r="K283" i="13"/>
  <c r="K281" i="13" s="1"/>
  <c r="E283" i="13"/>
  <c r="E281" i="13" s="1"/>
  <c r="X278" i="13"/>
  <c r="X276" i="13" s="1"/>
  <c r="R278" i="13"/>
  <c r="R276" i="13" s="1"/>
  <c r="L278" i="13"/>
  <c r="L276" i="13" s="1"/>
  <c r="F278" i="13"/>
  <c r="F276" i="13" s="1"/>
  <c r="Y273" i="13"/>
  <c r="Y271" i="13" s="1"/>
  <c r="S273" i="13"/>
  <c r="S271" i="13" s="1"/>
  <c r="M273" i="13"/>
  <c r="M271" i="13" s="1"/>
  <c r="G273" i="13"/>
  <c r="G271" i="13" s="1"/>
  <c r="Z268" i="13"/>
  <c r="Z266" i="13" s="1"/>
  <c r="T268" i="13"/>
  <c r="T266" i="13" s="1"/>
  <c r="N268" i="13"/>
  <c r="N266" i="13" s="1"/>
  <c r="H268" i="13"/>
  <c r="H266" i="13" s="1"/>
  <c r="AA263" i="13"/>
  <c r="AA261" i="13" s="1"/>
  <c r="U263" i="13"/>
  <c r="U261" i="13" s="1"/>
  <c r="O263" i="13"/>
  <c r="O261" i="13" s="1"/>
  <c r="I263" i="13"/>
  <c r="I261" i="13" s="1"/>
  <c r="V258" i="13"/>
  <c r="V256" i="13" s="1"/>
  <c r="P258" i="13"/>
  <c r="P256" i="13" s="1"/>
  <c r="J258" i="13"/>
  <c r="J256" i="13" s="1"/>
  <c r="D258" i="13"/>
  <c r="D256" i="13" s="1"/>
  <c r="W253" i="13"/>
  <c r="W251" i="13" s="1"/>
  <c r="Q253" i="13"/>
  <c r="Q251" i="13" s="1"/>
  <c r="K253" i="13"/>
  <c r="K251" i="13" s="1"/>
  <c r="E253" i="13"/>
  <c r="E251" i="13" s="1"/>
  <c r="X248" i="13"/>
  <c r="X246" i="13" s="1"/>
  <c r="R248" i="13"/>
  <c r="R246" i="13" s="1"/>
  <c r="L248" i="13"/>
  <c r="L246" i="13" s="1"/>
  <c r="F248" i="13"/>
  <c r="F246" i="13" s="1"/>
  <c r="Y243" i="13"/>
  <c r="Y241" i="13" s="1"/>
  <c r="S243" i="13"/>
  <c r="S241" i="13" s="1"/>
  <c r="M243" i="13"/>
  <c r="M241" i="13" s="1"/>
  <c r="G243" i="13"/>
  <c r="G241" i="13" s="1"/>
  <c r="Z238" i="13"/>
  <c r="Z236" i="13" s="1"/>
  <c r="T238" i="13"/>
  <c r="T236" i="13" s="1"/>
  <c r="N238" i="13"/>
  <c r="N236" i="13" s="1"/>
  <c r="H238" i="13"/>
  <c r="H236" i="13" s="1"/>
  <c r="AA233" i="13"/>
  <c r="AA231" i="13" s="1"/>
  <c r="U233" i="13"/>
  <c r="U231" i="13" s="1"/>
  <c r="O233" i="13"/>
  <c r="O231" i="13" s="1"/>
  <c r="I233" i="13"/>
  <c r="I231" i="13" s="1"/>
  <c r="V228" i="13"/>
  <c r="V226" i="13" s="1"/>
  <c r="P228" i="13"/>
  <c r="P226" i="13" s="1"/>
  <c r="J228" i="13"/>
  <c r="J226" i="13" s="1"/>
  <c r="D228" i="13"/>
  <c r="D226" i="13" s="1"/>
  <c r="W223" i="13"/>
  <c r="W221" i="13" s="1"/>
  <c r="Q223" i="13"/>
  <c r="Q221" i="13" s="1"/>
  <c r="K223" i="13"/>
  <c r="K221" i="13" s="1"/>
  <c r="E223" i="13"/>
  <c r="E221" i="13" s="1"/>
  <c r="X218" i="13"/>
  <c r="X216" i="13" s="1"/>
  <c r="R218" i="13"/>
  <c r="R216" i="13" s="1"/>
  <c r="L218" i="13"/>
  <c r="L216" i="13" s="1"/>
  <c r="F218" i="13"/>
  <c r="F216" i="13" s="1"/>
  <c r="Y213" i="13"/>
  <c r="Y211" i="13" s="1"/>
  <c r="S213" i="13"/>
  <c r="S211" i="13" s="1"/>
  <c r="M213" i="13"/>
  <c r="M211" i="13" s="1"/>
  <c r="G213" i="13"/>
  <c r="G211" i="13" s="1"/>
  <c r="Z208" i="13"/>
  <c r="Z206" i="13" s="1"/>
  <c r="T208" i="13"/>
  <c r="T206" i="13" s="1"/>
  <c r="N208" i="13"/>
  <c r="N206" i="13" s="1"/>
  <c r="H208" i="13"/>
  <c r="H206" i="13" s="1"/>
  <c r="AA203" i="13"/>
  <c r="AA201" i="13" s="1"/>
  <c r="U203" i="13"/>
  <c r="U201" i="13" s="1"/>
  <c r="O203" i="13"/>
  <c r="O201" i="13" s="1"/>
  <c r="I203" i="13"/>
  <c r="I201" i="13" s="1"/>
  <c r="V198" i="13"/>
  <c r="V196" i="13" s="1"/>
  <c r="P198" i="13"/>
  <c r="P196" i="13" s="1"/>
  <c r="J198" i="13"/>
  <c r="J196" i="13" s="1"/>
  <c r="D198" i="13"/>
  <c r="D196" i="13" s="1"/>
  <c r="W193" i="13"/>
  <c r="W191" i="13" s="1"/>
  <c r="Q193" i="13"/>
  <c r="Q191" i="13" s="1"/>
  <c r="K193" i="13"/>
  <c r="K191" i="13" s="1"/>
  <c r="E193" i="13"/>
  <c r="E191" i="13" s="1"/>
  <c r="X188" i="13"/>
  <c r="X186" i="13" s="1"/>
  <c r="R188" i="13"/>
  <c r="R186" i="13" s="1"/>
  <c r="L188" i="13"/>
  <c r="L186" i="13" s="1"/>
  <c r="F188" i="13"/>
  <c r="F186" i="13" s="1"/>
  <c r="Y183" i="13"/>
  <c r="Y181" i="13" s="1"/>
  <c r="S183" i="13"/>
  <c r="S181" i="13" s="1"/>
  <c r="M183" i="13"/>
  <c r="M181" i="13" s="1"/>
  <c r="G183" i="13"/>
  <c r="G181" i="13" s="1"/>
  <c r="Z178" i="13"/>
  <c r="Z176" i="13" s="1"/>
  <c r="T178" i="13"/>
  <c r="T176" i="13" s="1"/>
  <c r="N178" i="13"/>
  <c r="N176" i="13" s="1"/>
  <c r="H178" i="13"/>
  <c r="H176" i="13" s="1"/>
  <c r="AA173" i="13"/>
  <c r="AA171" i="13" s="1"/>
  <c r="U173" i="13"/>
  <c r="U171" i="13" s="1"/>
  <c r="O173" i="13"/>
  <c r="O171" i="13" s="1"/>
  <c r="I173" i="13"/>
  <c r="I171" i="13" s="1"/>
  <c r="AA318" i="13"/>
  <c r="AA316" i="13" s="1"/>
  <c r="U318" i="13"/>
  <c r="U316" i="13" s="1"/>
  <c r="O318" i="13"/>
  <c r="I318" i="13"/>
  <c r="V313" i="13"/>
  <c r="P313" i="13"/>
  <c r="J313" i="13"/>
  <c r="J311" i="13" s="1"/>
  <c r="D313" i="13"/>
  <c r="D311" i="13" s="1"/>
  <c r="W308" i="13"/>
  <c r="Q308" i="13"/>
  <c r="K308" i="13"/>
  <c r="E308" i="13"/>
  <c r="X303" i="13"/>
  <c r="X301" i="13" s="1"/>
  <c r="R303" i="13"/>
  <c r="R301" i="13" s="1"/>
  <c r="L303" i="13"/>
  <c r="F303" i="13"/>
  <c r="Y298" i="13"/>
  <c r="S298" i="13"/>
  <c r="M298" i="13"/>
  <c r="M296" i="13" s="1"/>
  <c r="G298" i="13"/>
  <c r="G296" i="13" s="1"/>
  <c r="Z293" i="13"/>
  <c r="T293" i="13"/>
  <c r="N293" i="13"/>
  <c r="H293" i="13"/>
  <c r="AA288" i="13"/>
  <c r="AA286" i="13" s="1"/>
  <c r="U288" i="13"/>
  <c r="U286" i="13" s="1"/>
  <c r="O288" i="13"/>
  <c r="I288" i="13"/>
  <c r="V283" i="13"/>
  <c r="P283" i="13"/>
  <c r="J283" i="13"/>
  <c r="J281" i="13" s="1"/>
  <c r="D283" i="13"/>
  <c r="D281" i="13" s="1"/>
  <c r="W278" i="13"/>
  <c r="Q278" i="13"/>
  <c r="K278" i="13"/>
  <c r="E278" i="13"/>
  <c r="X273" i="13"/>
  <c r="X271" i="13" s="1"/>
  <c r="R273" i="13"/>
  <c r="R271" i="13" s="1"/>
  <c r="L273" i="13"/>
  <c r="F273" i="13"/>
  <c r="Y268" i="13"/>
  <c r="S268" i="13"/>
  <c r="M268" i="13"/>
  <c r="M266" i="13" s="1"/>
  <c r="G268" i="13"/>
  <c r="G266" i="13" s="1"/>
  <c r="Z263" i="13"/>
  <c r="T263" i="13"/>
  <c r="N263" i="13"/>
  <c r="H263" i="13"/>
  <c r="AA258" i="13"/>
  <c r="AA256" i="13" s="1"/>
  <c r="U258" i="13"/>
  <c r="U256" i="13" s="1"/>
  <c r="O258" i="13"/>
  <c r="I258" i="13"/>
  <c r="V253" i="13"/>
  <c r="P253" i="13"/>
  <c r="J253" i="13"/>
  <c r="J251" i="13" s="1"/>
  <c r="D253" i="13"/>
  <c r="D251" i="13" s="1"/>
  <c r="W248" i="13"/>
  <c r="Q248" i="13"/>
  <c r="K248" i="13"/>
  <c r="E248" i="13"/>
  <c r="X243" i="13"/>
  <c r="X241" i="13" s="1"/>
  <c r="R243" i="13"/>
  <c r="R241" i="13" s="1"/>
  <c r="L243" i="13"/>
  <c r="F243" i="13"/>
  <c r="Y238" i="13"/>
  <c r="S238" i="13"/>
  <c r="M238" i="13"/>
  <c r="M236" i="13" s="1"/>
  <c r="G238" i="13"/>
  <c r="G236" i="13" s="1"/>
  <c r="Z233" i="13"/>
  <c r="T233" i="13"/>
  <c r="N233" i="13"/>
  <c r="H233" i="13"/>
  <c r="AA228" i="13"/>
  <c r="AA226" i="13" s="1"/>
  <c r="U228" i="13"/>
  <c r="U226" i="13" s="1"/>
  <c r="O228" i="13"/>
  <c r="I228" i="13"/>
  <c r="V223" i="13"/>
  <c r="P223" i="13"/>
  <c r="J223" i="13"/>
  <c r="J221" i="13" s="1"/>
  <c r="D223" i="13"/>
  <c r="D221" i="13" s="1"/>
  <c r="W218" i="13"/>
  <c r="Q218" i="13"/>
  <c r="K218" i="13"/>
  <c r="E218" i="13"/>
  <c r="X213" i="13"/>
  <c r="X211" i="13" s="1"/>
  <c r="R213" i="13"/>
  <c r="R211" i="13" s="1"/>
  <c r="L213" i="13"/>
  <c r="F213" i="13"/>
  <c r="Y208" i="13"/>
  <c r="S208" i="13"/>
  <c r="M208" i="13"/>
  <c r="M206" i="13" s="1"/>
  <c r="G208" i="13"/>
  <c r="G206" i="13" s="1"/>
  <c r="Z203" i="13"/>
  <c r="T203" i="13"/>
  <c r="N203" i="13"/>
  <c r="H203" i="13"/>
  <c r="AA198" i="13"/>
  <c r="AA196" i="13" s="1"/>
  <c r="U198" i="13"/>
  <c r="U196" i="13" s="1"/>
  <c r="O198" i="13"/>
  <c r="I198" i="13"/>
  <c r="V193" i="13"/>
  <c r="P193" i="13"/>
  <c r="J193" i="13"/>
  <c r="J191" i="13" s="1"/>
  <c r="D193" i="13"/>
  <c r="D191" i="13" s="1"/>
  <c r="W188" i="13"/>
  <c r="Q188" i="13"/>
  <c r="K188" i="13"/>
  <c r="E188" i="13"/>
  <c r="X183" i="13"/>
  <c r="X181" i="13" s="1"/>
  <c r="R183" i="13"/>
  <c r="R181" i="13" s="1"/>
  <c r="L183" i="13"/>
  <c r="F183" i="13"/>
  <c r="Y178" i="13"/>
  <c r="S178" i="13"/>
  <c r="M178" i="13"/>
  <c r="M176" i="13" s="1"/>
  <c r="G178" i="13"/>
  <c r="G176" i="13" s="1"/>
  <c r="Z173" i="13"/>
  <c r="T173" i="13"/>
  <c r="N173" i="13"/>
  <c r="H173" i="13"/>
  <c r="AA168" i="13"/>
  <c r="AA166" i="13" s="1"/>
  <c r="U168" i="13"/>
  <c r="U166" i="13" s="1"/>
  <c r="O168" i="13"/>
  <c r="I168" i="13"/>
  <c r="Z318" i="13"/>
  <c r="Z316" i="13" s="1"/>
  <c r="T318" i="13"/>
  <c r="N318" i="13"/>
  <c r="N316" i="13" s="1"/>
  <c r="H318" i="13"/>
  <c r="H316" i="13" s="1"/>
  <c r="AA313" i="13"/>
  <c r="U313" i="13"/>
  <c r="U311" i="13" s="1"/>
  <c r="O313" i="13"/>
  <c r="O311" i="13" s="1"/>
  <c r="I313" i="13"/>
  <c r="V308" i="13"/>
  <c r="V306" i="13" s="1"/>
  <c r="P308" i="13"/>
  <c r="P306" i="13" s="1"/>
  <c r="J308" i="13"/>
  <c r="D308" i="13"/>
  <c r="D306" i="13" s="1"/>
  <c r="W303" i="13"/>
  <c r="W301" i="13" s="1"/>
  <c r="Q303" i="13"/>
  <c r="K303" i="13"/>
  <c r="K301" i="13" s="1"/>
  <c r="E303" i="13"/>
  <c r="E301" i="13" s="1"/>
  <c r="X298" i="13"/>
  <c r="R298" i="13"/>
  <c r="R296" i="13" s="1"/>
  <c r="L298" i="13"/>
  <c r="L296" i="13" s="1"/>
  <c r="F298" i="13"/>
  <c r="Y293" i="13"/>
  <c r="Y291" i="13" s="1"/>
  <c r="S293" i="13"/>
  <c r="S291" i="13" s="1"/>
  <c r="M293" i="13"/>
  <c r="G293" i="13"/>
  <c r="G291" i="13" s="1"/>
  <c r="Z288" i="13"/>
  <c r="Z286" i="13" s="1"/>
  <c r="T288" i="13"/>
  <c r="N288" i="13"/>
  <c r="N286" i="13" s="1"/>
  <c r="H288" i="13"/>
  <c r="H286" i="13" s="1"/>
  <c r="AA283" i="13"/>
  <c r="U283" i="13"/>
  <c r="U281" i="13" s="1"/>
  <c r="O283" i="13"/>
  <c r="O281" i="13" s="1"/>
  <c r="I283" i="13"/>
  <c r="V278" i="13"/>
  <c r="V276" i="13" s="1"/>
  <c r="P278" i="13"/>
  <c r="P276" i="13" s="1"/>
  <c r="J278" i="13"/>
  <c r="D278" i="13"/>
  <c r="D276" i="13" s="1"/>
  <c r="W273" i="13"/>
  <c r="W271" i="13" s="1"/>
  <c r="Q273" i="13"/>
  <c r="K273" i="13"/>
  <c r="K271" i="13" s="1"/>
  <c r="E273" i="13"/>
  <c r="E271" i="13" s="1"/>
  <c r="X268" i="13"/>
  <c r="R268" i="13"/>
  <c r="R266" i="13" s="1"/>
  <c r="L268" i="13"/>
  <c r="L266" i="13" s="1"/>
  <c r="F268" i="13"/>
  <c r="Y263" i="13"/>
  <c r="Y261" i="13" s="1"/>
  <c r="S263" i="13"/>
  <c r="S261" i="13" s="1"/>
  <c r="M263" i="13"/>
  <c r="G263" i="13"/>
  <c r="G261" i="13" s="1"/>
  <c r="Z258" i="13"/>
  <c r="Z256" i="13" s="1"/>
  <c r="T258" i="13"/>
  <c r="N258" i="13"/>
  <c r="N256" i="13" s="1"/>
  <c r="H258" i="13"/>
  <c r="H256" i="13" s="1"/>
  <c r="AA253" i="13"/>
  <c r="U253" i="13"/>
  <c r="U251" i="13" s="1"/>
  <c r="O253" i="13"/>
  <c r="O251" i="13" s="1"/>
  <c r="I253" i="13"/>
  <c r="V248" i="13"/>
  <c r="V246" i="13" s="1"/>
  <c r="P248" i="13"/>
  <c r="P246" i="13" s="1"/>
  <c r="J248" i="13"/>
  <c r="D248" i="13"/>
  <c r="D246" i="13" s="1"/>
  <c r="W243" i="13"/>
  <c r="W241" i="13" s="1"/>
  <c r="Q243" i="13"/>
  <c r="K243" i="13"/>
  <c r="K241" i="13" s="1"/>
  <c r="E243" i="13"/>
  <c r="E241" i="13" s="1"/>
  <c r="X238" i="13"/>
  <c r="R238" i="13"/>
  <c r="R236" i="13" s="1"/>
  <c r="L238" i="13"/>
  <c r="L236" i="13" s="1"/>
  <c r="F238" i="13"/>
  <c r="Y233" i="13"/>
  <c r="Y231" i="13" s="1"/>
  <c r="S233" i="13"/>
  <c r="S231" i="13" s="1"/>
  <c r="M233" i="13"/>
  <c r="G233" i="13"/>
  <c r="G231" i="13" s="1"/>
  <c r="Z228" i="13"/>
  <c r="Z226" i="13" s="1"/>
  <c r="T228" i="13"/>
  <c r="N228" i="13"/>
  <c r="N226" i="13" s="1"/>
  <c r="H228" i="13"/>
  <c r="H226" i="13" s="1"/>
  <c r="AA223" i="13"/>
  <c r="U223" i="13"/>
  <c r="U221" i="13" s="1"/>
  <c r="O223" i="13"/>
  <c r="O221" i="13" s="1"/>
  <c r="I223" i="13"/>
  <c r="V218" i="13"/>
  <c r="V216" i="13" s="1"/>
  <c r="P218" i="13"/>
  <c r="P216" i="13" s="1"/>
  <c r="J218" i="13"/>
  <c r="D218" i="13"/>
  <c r="D216" i="13" s="1"/>
  <c r="W213" i="13"/>
  <c r="W211" i="13" s="1"/>
  <c r="Q213" i="13"/>
  <c r="K213" i="13"/>
  <c r="K211" i="13" s="1"/>
  <c r="E213" i="13"/>
  <c r="E211" i="13" s="1"/>
  <c r="X208" i="13"/>
  <c r="R208" i="13"/>
  <c r="R206" i="13" s="1"/>
  <c r="L208" i="13"/>
  <c r="L206" i="13" s="1"/>
  <c r="F208" i="13"/>
  <c r="Y203" i="13"/>
  <c r="Y201" i="13" s="1"/>
  <c r="S203" i="13"/>
  <c r="S201" i="13" s="1"/>
  <c r="M203" i="13"/>
  <c r="G203" i="13"/>
  <c r="G201" i="13" s="1"/>
  <c r="Z198" i="13"/>
  <c r="Z196" i="13" s="1"/>
  <c r="T198" i="13"/>
  <c r="N198" i="13"/>
  <c r="N196" i="13" s="1"/>
  <c r="H198" i="13"/>
  <c r="H196" i="13" s="1"/>
  <c r="AA193" i="13"/>
  <c r="U193" i="13"/>
  <c r="U191" i="13" s="1"/>
  <c r="O193" i="13"/>
  <c r="O191" i="13" s="1"/>
  <c r="I193" i="13"/>
  <c r="V188" i="13"/>
  <c r="V186" i="13" s="1"/>
  <c r="P188" i="13"/>
  <c r="P186" i="13" s="1"/>
  <c r="J188" i="13"/>
  <c r="D188" i="13"/>
  <c r="D186" i="13" s="1"/>
  <c r="W183" i="13"/>
  <c r="W181" i="13" s="1"/>
  <c r="Q183" i="13"/>
  <c r="K183" i="13"/>
  <c r="K181" i="13" s="1"/>
  <c r="E183" i="13"/>
  <c r="E181" i="13" s="1"/>
  <c r="X178" i="13"/>
  <c r="R178" i="13"/>
  <c r="R176" i="13" s="1"/>
  <c r="L178" i="13"/>
  <c r="L176" i="13" s="1"/>
  <c r="F178" i="13"/>
  <c r="Y173" i="13"/>
  <c r="Y171" i="13" s="1"/>
  <c r="S173" i="13"/>
  <c r="S171" i="13" s="1"/>
  <c r="M173" i="13"/>
  <c r="G173" i="13"/>
  <c r="G171" i="13" s="1"/>
  <c r="Z168" i="13"/>
  <c r="Z166" i="13" s="1"/>
  <c r="T168" i="13"/>
  <c r="N168" i="13"/>
  <c r="N166" i="13" s="1"/>
  <c r="H168" i="13"/>
  <c r="H166" i="13" s="1"/>
  <c r="P170" i="13"/>
  <c r="G357" i="13"/>
  <c r="G355" i="13" s="1"/>
  <c r="M357" i="13"/>
  <c r="S357" i="13"/>
  <c r="S355" i="13" s="1"/>
  <c r="Y357" i="13"/>
  <c r="Y355" i="13" s="1"/>
  <c r="F362" i="13"/>
  <c r="F360" i="13" s="1"/>
  <c r="L362" i="13"/>
  <c r="L360" i="13" s="1"/>
  <c r="R362" i="13"/>
  <c r="R360" i="13" s="1"/>
  <c r="X362" i="13"/>
  <c r="E367" i="13"/>
  <c r="E365" i="13" s="1"/>
  <c r="K367" i="13"/>
  <c r="K365" i="13" s="1"/>
  <c r="Q367" i="13"/>
  <c r="Q365" i="13" s="1"/>
  <c r="W367" i="13"/>
  <c r="W365" i="13" s="1"/>
  <c r="D372" i="13"/>
  <c r="D370" i="13" s="1"/>
  <c r="J372" i="13"/>
  <c r="P372" i="13"/>
  <c r="P370" i="13" s="1"/>
  <c r="V372" i="13"/>
  <c r="V370" i="13" s="1"/>
  <c r="I377" i="13"/>
  <c r="I375" i="13" s="1"/>
  <c r="O377" i="13"/>
  <c r="O375" i="13" s="1"/>
  <c r="U377" i="13"/>
  <c r="U375" i="13" s="1"/>
  <c r="AA377" i="13"/>
  <c r="H382" i="13"/>
  <c r="H380" i="13" s="1"/>
  <c r="N382" i="13"/>
  <c r="N380" i="13" s="1"/>
  <c r="T382" i="13"/>
  <c r="T380" i="13" s="1"/>
  <c r="Z382" i="13"/>
  <c r="Z380" i="13" s="1"/>
  <c r="G387" i="13"/>
  <c r="G385" i="13" s="1"/>
  <c r="M387" i="13"/>
  <c r="S387" i="13"/>
  <c r="S385" i="13" s="1"/>
  <c r="Y387" i="13"/>
  <c r="Y385" i="13" s="1"/>
  <c r="F392" i="13"/>
  <c r="F390" i="13" s="1"/>
  <c r="L392" i="13"/>
  <c r="L390" i="13" s="1"/>
  <c r="R392" i="13"/>
  <c r="R390" i="13" s="1"/>
  <c r="X392" i="13"/>
  <c r="E397" i="13"/>
  <c r="E395" i="13" s="1"/>
  <c r="K397" i="13"/>
  <c r="K395" i="13" s="1"/>
  <c r="Q397" i="13"/>
  <c r="Q395" i="13" s="1"/>
  <c r="W397" i="13"/>
  <c r="W395" i="13" s="1"/>
  <c r="D402" i="13"/>
  <c r="D400" i="13" s="1"/>
  <c r="J402" i="13"/>
  <c r="P402" i="13"/>
  <c r="P400" i="13" s="1"/>
  <c r="V402" i="13"/>
  <c r="V400" i="13" s="1"/>
  <c r="I407" i="13"/>
  <c r="I405" i="13" s="1"/>
  <c r="O407" i="13"/>
  <c r="O405" i="13" s="1"/>
  <c r="U407" i="13"/>
  <c r="U405" i="13" s="1"/>
  <c r="AA407" i="13"/>
  <c r="H412" i="13"/>
  <c r="H410" i="13" s="1"/>
  <c r="N412" i="13"/>
  <c r="N410" i="13" s="1"/>
  <c r="T412" i="13"/>
  <c r="T410" i="13" s="1"/>
  <c r="Z412" i="13"/>
  <c r="Z410" i="13" s="1"/>
  <c r="G417" i="13"/>
  <c r="G415" i="13" s="1"/>
  <c r="M417" i="13"/>
  <c r="S417" i="13"/>
  <c r="S415" i="13" s="1"/>
  <c r="Y417" i="13"/>
  <c r="Y415" i="13" s="1"/>
  <c r="F422" i="13"/>
  <c r="F420" i="13" s="1"/>
  <c r="L422" i="13"/>
  <c r="L420" i="13" s="1"/>
  <c r="R422" i="13"/>
  <c r="R420" i="13" s="1"/>
  <c r="X422" i="13"/>
  <c r="E427" i="13"/>
  <c r="E425" i="13" s="1"/>
  <c r="K427" i="13"/>
  <c r="K425" i="13" s="1"/>
  <c r="Q427" i="13"/>
  <c r="Q425" i="13" s="1"/>
  <c r="W427" i="13"/>
  <c r="W425" i="13" s="1"/>
  <c r="D432" i="13"/>
  <c r="D430" i="13" s="1"/>
  <c r="J432" i="13"/>
  <c r="P432" i="13"/>
  <c r="P430" i="13" s="1"/>
  <c r="V432" i="13"/>
  <c r="V430" i="13" s="1"/>
  <c r="I437" i="13"/>
  <c r="I435" i="13" s="1"/>
  <c r="O437" i="13"/>
  <c r="O435" i="13" s="1"/>
  <c r="U437" i="13"/>
  <c r="U435" i="13" s="1"/>
  <c r="AA437" i="13"/>
  <c r="H442" i="13"/>
  <c r="H440" i="13" s="1"/>
  <c r="N442" i="13"/>
  <c r="N440" i="13" s="1"/>
  <c r="T442" i="13"/>
  <c r="T440" i="13" s="1"/>
  <c r="Z442" i="13"/>
  <c r="Z440" i="13" s="1"/>
  <c r="G447" i="13"/>
  <c r="G445" i="13" s="1"/>
  <c r="M447" i="13"/>
  <c r="S447" i="13"/>
  <c r="S445" i="13" s="1"/>
  <c r="Y447" i="13"/>
  <c r="Y445" i="13" s="1"/>
  <c r="F452" i="13"/>
  <c r="F450" i="13" s="1"/>
  <c r="L452" i="13"/>
  <c r="L450" i="13" s="1"/>
  <c r="R452" i="13"/>
  <c r="R450" i="13" s="1"/>
  <c r="X452" i="13"/>
  <c r="E457" i="13"/>
  <c r="E455" i="13" s="1"/>
  <c r="K457" i="13"/>
  <c r="K455" i="13" s="1"/>
  <c r="Q457" i="13"/>
  <c r="Q455" i="13" s="1"/>
  <c r="W457" i="13"/>
  <c r="W455" i="13" s="1"/>
  <c r="D462" i="13"/>
  <c r="D460" i="13" s="1"/>
  <c r="J462" i="13"/>
  <c r="P462" i="13"/>
  <c r="P460" i="13" s="1"/>
  <c r="V462" i="13"/>
  <c r="V460" i="13" s="1"/>
  <c r="I467" i="13"/>
  <c r="I465" i="13" s="1"/>
  <c r="O467" i="13"/>
  <c r="O465" i="13" s="1"/>
  <c r="U467" i="13"/>
  <c r="U465" i="13" s="1"/>
  <c r="AA467" i="13"/>
  <c r="H472" i="13"/>
  <c r="H470" i="13" s="1"/>
  <c r="N472" i="13"/>
  <c r="N470" i="13" s="1"/>
  <c r="T472" i="13"/>
  <c r="T470" i="13" s="1"/>
  <c r="Z472" i="13"/>
  <c r="Z470" i="13" s="1"/>
  <c r="G477" i="13"/>
  <c r="G475" i="13" s="1"/>
  <c r="M477" i="13"/>
  <c r="S477" i="13"/>
  <c r="S475" i="13" s="1"/>
  <c r="Y477" i="13"/>
  <c r="Y475" i="13" s="1"/>
  <c r="E491" i="13"/>
  <c r="E489" i="13" s="1"/>
  <c r="K491" i="13"/>
  <c r="Q491" i="13"/>
  <c r="W491" i="13"/>
  <c r="W489" i="13" s="1"/>
  <c r="D496" i="13"/>
  <c r="D494" i="13" s="1"/>
  <c r="J496" i="13"/>
  <c r="J494" i="13" s="1"/>
  <c r="P496" i="13"/>
  <c r="P494" i="13" s="1"/>
  <c r="V496" i="13"/>
  <c r="I501" i="13"/>
  <c r="O501" i="13"/>
  <c r="O499" i="13" s="1"/>
  <c r="U501" i="13"/>
  <c r="U499" i="13" s="1"/>
  <c r="AA501" i="13"/>
  <c r="AA499" i="13" s="1"/>
  <c r="H506" i="13"/>
  <c r="H504" i="13" s="1"/>
  <c r="N506" i="13"/>
  <c r="T506" i="13"/>
  <c r="Z506" i="13"/>
  <c r="Z504" i="13" s="1"/>
  <c r="G511" i="13"/>
  <c r="G509" i="13" s="1"/>
  <c r="M511" i="13"/>
  <c r="M509" i="13" s="1"/>
  <c r="S511" i="13"/>
  <c r="S509" i="13" s="1"/>
  <c r="Y511" i="13"/>
  <c r="F516" i="13"/>
  <c r="L516" i="13"/>
  <c r="L514" i="13" s="1"/>
  <c r="R516" i="13"/>
  <c r="R514" i="13" s="1"/>
  <c r="X516" i="13"/>
  <c r="X514" i="13" s="1"/>
  <c r="E521" i="13"/>
  <c r="E519" i="13" s="1"/>
  <c r="K521" i="13"/>
  <c r="Q521" i="13"/>
  <c r="W521" i="13"/>
  <c r="W519" i="13" s="1"/>
  <c r="D526" i="13"/>
  <c r="D524" i="13" s="1"/>
  <c r="J526" i="13"/>
  <c r="J524" i="13" s="1"/>
  <c r="P526" i="13"/>
  <c r="P524" i="13" s="1"/>
  <c r="V526" i="13"/>
  <c r="I531" i="13"/>
  <c r="O531" i="13"/>
  <c r="O529" i="13" s="1"/>
  <c r="U531" i="13"/>
  <c r="U529" i="13" s="1"/>
  <c r="AA531" i="13"/>
  <c r="AA529" i="13" s="1"/>
  <c r="H536" i="13"/>
  <c r="H534" i="13" s="1"/>
  <c r="N536" i="13"/>
  <c r="T536" i="13"/>
  <c r="Z536" i="13"/>
  <c r="Z534" i="13" s="1"/>
  <c r="G541" i="13"/>
  <c r="G539" i="13" s="1"/>
  <c r="M541" i="13"/>
  <c r="M539" i="13" s="1"/>
  <c r="S541" i="13"/>
  <c r="S539" i="13" s="1"/>
  <c r="Y541" i="13"/>
  <c r="F546" i="13"/>
  <c r="L546" i="13"/>
  <c r="L544" i="13" s="1"/>
  <c r="R546" i="13"/>
  <c r="R544" i="13" s="1"/>
  <c r="X546" i="13"/>
  <c r="X544" i="13" s="1"/>
  <c r="E551" i="13"/>
  <c r="E549" i="13" s="1"/>
  <c r="K551" i="13"/>
  <c r="Q551" i="13"/>
  <c r="W551" i="13"/>
  <c r="W549" i="13" s="1"/>
  <c r="D556" i="13"/>
  <c r="D554" i="13" s="1"/>
  <c r="J556" i="13"/>
  <c r="J554" i="13" s="1"/>
  <c r="P556" i="13"/>
  <c r="P554" i="13" s="1"/>
  <c r="V556" i="13"/>
  <c r="I561" i="13"/>
  <c r="O561" i="13"/>
  <c r="O559" i="13" s="1"/>
  <c r="U561" i="13"/>
  <c r="U559" i="13" s="1"/>
  <c r="AA561" i="13"/>
  <c r="AA559" i="13" s="1"/>
  <c r="H566" i="13"/>
  <c r="H564" i="13" s="1"/>
  <c r="N566" i="13"/>
  <c r="T566" i="13"/>
  <c r="Z566" i="13"/>
  <c r="Z564" i="13" s="1"/>
  <c r="G571" i="13"/>
  <c r="G569" i="13" s="1"/>
  <c r="M571" i="13"/>
  <c r="M569" i="13" s="1"/>
  <c r="S571" i="13"/>
  <c r="S569" i="13" s="1"/>
  <c r="Y571" i="13"/>
  <c r="F576" i="13"/>
  <c r="L576" i="13"/>
  <c r="L574" i="13" s="1"/>
  <c r="R576" i="13"/>
  <c r="R574" i="13" s="1"/>
  <c r="X576" i="13"/>
  <c r="X574" i="13" s="1"/>
  <c r="E581" i="13"/>
  <c r="E579" i="13" s="1"/>
  <c r="K581" i="13"/>
  <c r="Q581" i="13"/>
  <c r="W581" i="13"/>
  <c r="W579" i="13" s="1"/>
  <c r="D586" i="13"/>
  <c r="D584" i="13" s="1"/>
  <c r="J586" i="13"/>
  <c r="J584" i="13" s="1"/>
  <c r="P586" i="13"/>
  <c r="P584" i="13" s="1"/>
  <c r="V586" i="13"/>
  <c r="I591" i="13"/>
  <c r="O591" i="13"/>
  <c r="O589" i="13" s="1"/>
  <c r="U591" i="13"/>
  <c r="U589" i="13" s="1"/>
  <c r="AA591" i="13"/>
  <c r="AA589" i="13" s="1"/>
  <c r="G596" i="13"/>
  <c r="G594" i="13" s="1"/>
  <c r="Y596" i="13"/>
  <c r="Y594" i="13" s="1"/>
  <c r="D601" i="13"/>
  <c r="D599" i="13" s="1"/>
  <c r="V601" i="13"/>
  <c r="V599" i="13" s="1"/>
  <c r="U606" i="13"/>
  <c r="U604" i="13" s="1"/>
  <c r="P611" i="13"/>
  <c r="P609" i="13" s="1"/>
  <c r="O616" i="13"/>
  <c r="O614" i="13" s="1"/>
  <c r="L621" i="13"/>
  <c r="L619" i="13" s="1"/>
  <c r="G626" i="13"/>
  <c r="Y626" i="13"/>
  <c r="D631" i="13"/>
  <c r="D629" i="13" s="1"/>
  <c r="V631" i="13"/>
  <c r="V629" i="13" s="1"/>
  <c r="U636" i="13"/>
  <c r="U634" i="13" s="1"/>
  <c r="G332" i="13"/>
  <c r="G330" i="13" s="1"/>
  <c r="M332" i="13"/>
  <c r="M330" i="13" s="1"/>
  <c r="S332" i="13"/>
  <c r="S330" i="13" s="1"/>
  <c r="Y332" i="13"/>
  <c r="F337" i="13"/>
  <c r="L337" i="13"/>
  <c r="L335" i="13" s="1"/>
  <c r="R337" i="13"/>
  <c r="R335" i="13" s="1"/>
  <c r="X337" i="13"/>
  <c r="X335" i="13" s="1"/>
  <c r="E342" i="13"/>
  <c r="E340" i="13" s="1"/>
  <c r="K342" i="13"/>
  <c r="Q342" i="13"/>
  <c r="W342" i="13"/>
  <c r="W340" i="13" s="1"/>
  <c r="D347" i="13"/>
  <c r="D345" i="13" s="1"/>
  <c r="J347" i="13"/>
  <c r="J345" i="13" s="1"/>
  <c r="P347" i="13"/>
  <c r="P345" i="13" s="1"/>
  <c r="V347" i="13"/>
  <c r="I352" i="13"/>
  <c r="O352" i="13"/>
  <c r="O350" i="13" s="1"/>
  <c r="U352" i="13"/>
  <c r="U350" i="13" s="1"/>
  <c r="AA352" i="13"/>
  <c r="AA350" i="13" s="1"/>
  <c r="H357" i="13"/>
  <c r="H355" i="13" s="1"/>
  <c r="N357" i="13"/>
  <c r="T357" i="13"/>
  <c r="Z357" i="13"/>
  <c r="Z355" i="13" s="1"/>
  <c r="G362" i="13"/>
  <c r="G360" i="13" s="1"/>
  <c r="M362" i="13"/>
  <c r="M360" i="13" s="1"/>
  <c r="S362" i="13"/>
  <c r="S360" i="13" s="1"/>
  <c r="Y362" i="13"/>
  <c r="F367" i="13"/>
  <c r="L367" i="13"/>
  <c r="L365" i="13" s="1"/>
  <c r="R367" i="13"/>
  <c r="R365" i="13" s="1"/>
  <c r="X367" i="13"/>
  <c r="X365" i="13" s="1"/>
  <c r="E372" i="13"/>
  <c r="E370" i="13" s="1"/>
  <c r="K372" i="13"/>
  <c r="Q372" i="13"/>
  <c r="W372" i="13"/>
  <c r="W370" i="13" s="1"/>
  <c r="D377" i="13"/>
  <c r="D375" i="13" s="1"/>
  <c r="J377" i="13"/>
  <c r="J375" i="13" s="1"/>
  <c r="P377" i="13"/>
  <c r="P375" i="13" s="1"/>
  <c r="V377" i="13"/>
  <c r="I382" i="13"/>
  <c r="O382" i="13"/>
  <c r="O380" i="13" s="1"/>
  <c r="U382" i="13"/>
  <c r="U380" i="13" s="1"/>
  <c r="AA382" i="13"/>
  <c r="AA380" i="13" s="1"/>
  <c r="H387" i="13"/>
  <c r="H385" i="13" s="1"/>
  <c r="N387" i="13"/>
  <c r="T387" i="13"/>
  <c r="Z387" i="13"/>
  <c r="Z385" i="13" s="1"/>
  <c r="G392" i="13"/>
  <c r="G390" i="13" s="1"/>
  <c r="M392" i="13"/>
  <c r="M390" i="13" s="1"/>
  <c r="S392" i="13"/>
  <c r="S390" i="13" s="1"/>
  <c r="Y392" i="13"/>
  <c r="F397" i="13"/>
  <c r="L397" i="13"/>
  <c r="L395" i="13" s="1"/>
  <c r="R397" i="13"/>
  <c r="R395" i="13" s="1"/>
  <c r="X397" i="13"/>
  <c r="X395" i="13" s="1"/>
  <c r="E402" i="13"/>
  <c r="E400" i="13" s="1"/>
  <c r="K402" i="13"/>
  <c r="Q402" i="13"/>
  <c r="W402" i="13"/>
  <c r="W400" i="13" s="1"/>
  <c r="D407" i="13"/>
  <c r="D405" i="13" s="1"/>
  <c r="J407" i="13"/>
  <c r="J405" i="13" s="1"/>
  <c r="P407" i="13"/>
  <c r="P405" i="13" s="1"/>
  <c r="V407" i="13"/>
  <c r="I412" i="13"/>
  <c r="O412" i="13"/>
  <c r="O410" i="13" s="1"/>
  <c r="U412" i="13"/>
  <c r="U410" i="13" s="1"/>
  <c r="AA412" i="13"/>
  <c r="AA410" i="13" s="1"/>
  <c r="H417" i="13"/>
  <c r="H415" i="13" s="1"/>
  <c r="N417" i="13"/>
  <c r="T417" i="13"/>
  <c r="Z417" i="13"/>
  <c r="Z415" i="13" s="1"/>
  <c r="G422" i="13"/>
  <c r="G420" i="13" s="1"/>
  <c r="M422" i="13"/>
  <c r="M420" i="13" s="1"/>
  <c r="S422" i="13"/>
  <c r="S420" i="13" s="1"/>
  <c r="Y422" i="13"/>
  <c r="F427" i="13"/>
  <c r="L427" i="13"/>
  <c r="L425" i="13" s="1"/>
  <c r="R427" i="13"/>
  <c r="R425" i="13" s="1"/>
  <c r="X427" i="13"/>
  <c r="X425" i="13" s="1"/>
  <c r="E432" i="13"/>
  <c r="E430" i="13" s="1"/>
  <c r="K432" i="13"/>
  <c r="Q432" i="13"/>
  <c r="W432" i="13"/>
  <c r="W430" i="13" s="1"/>
  <c r="D437" i="13"/>
  <c r="D435" i="13" s="1"/>
  <c r="J437" i="13"/>
  <c r="J435" i="13" s="1"/>
  <c r="P437" i="13"/>
  <c r="P435" i="13" s="1"/>
  <c r="V437" i="13"/>
  <c r="I442" i="13"/>
  <c r="O442" i="13"/>
  <c r="O440" i="13" s="1"/>
  <c r="U442" i="13"/>
  <c r="U440" i="13" s="1"/>
  <c r="AA442" i="13"/>
  <c r="AA440" i="13" s="1"/>
  <c r="H447" i="13"/>
  <c r="H445" i="13" s="1"/>
  <c r="N447" i="13"/>
  <c r="T447" i="13"/>
  <c r="Z447" i="13"/>
  <c r="Z445" i="13" s="1"/>
  <c r="G452" i="13"/>
  <c r="G450" i="13" s="1"/>
  <c r="M452" i="13"/>
  <c r="M450" i="13" s="1"/>
  <c r="S452" i="13"/>
  <c r="S450" i="13" s="1"/>
  <c r="Y452" i="13"/>
  <c r="F457" i="13"/>
  <c r="L457" i="13"/>
  <c r="L455" i="13" s="1"/>
  <c r="R457" i="13"/>
  <c r="R455" i="13" s="1"/>
  <c r="X457" i="13"/>
  <c r="X455" i="13" s="1"/>
  <c r="E462" i="13"/>
  <c r="E460" i="13" s="1"/>
  <c r="K462" i="13"/>
  <c r="Q462" i="13"/>
  <c r="W462" i="13"/>
  <c r="W460" i="13" s="1"/>
  <c r="D467" i="13"/>
  <c r="D465" i="13" s="1"/>
  <c r="J467" i="13"/>
  <c r="J465" i="13" s="1"/>
  <c r="P467" i="13"/>
  <c r="P465" i="13" s="1"/>
  <c r="V467" i="13"/>
  <c r="I472" i="13"/>
  <c r="O472" i="13"/>
  <c r="O470" i="13" s="1"/>
  <c r="U472" i="13"/>
  <c r="U470" i="13" s="1"/>
  <c r="AA472" i="13"/>
  <c r="AA470" i="13" s="1"/>
  <c r="H477" i="13"/>
  <c r="H475" i="13" s="1"/>
  <c r="N477" i="13"/>
  <c r="T477" i="13"/>
  <c r="Z477" i="13"/>
  <c r="Z475" i="13" s="1"/>
  <c r="G486" i="13"/>
  <c r="G484" i="13" s="1"/>
  <c r="M486" i="13"/>
  <c r="M484" i="13" s="1"/>
  <c r="S486" i="13"/>
  <c r="S484" i="13" s="1"/>
  <c r="Y486" i="13"/>
  <c r="F491" i="13"/>
  <c r="L491" i="13"/>
  <c r="L489" i="13" s="1"/>
  <c r="R491" i="13"/>
  <c r="R489" i="13" s="1"/>
  <c r="X491" i="13"/>
  <c r="X489" i="13" s="1"/>
  <c r="E496" i="13"/>
  <c r="E494" i="13" s="1"/>
  <c r="K496" i="13"/>
  <c r="Q496" i="13"/>
  <c r="W496" i="13"/>
  <c r="W494" i="13" s="1"/>
  <c r="D501" i="13"/>
  <c r="D499" i="13" s="1"/>
  <c r="J501" i="13"/>
  <c r="J499" i="13" s="1"/>
  <c r="P501" i="13"/>
  <c r="P499" i="13" s="1"/>
  <c r="V501" i="13"/>
  <c r="I506" i="13"/>
  <c r="O506" i="13"/>
  <c r="O504" i="13" s="1"/>
  <c r="U506" i="13"/>
  <c r="U504" i="13" s="1"/>
  <c r="AA506" i="13"/>
  <c r="AA504" i="13" s="1"/>
  <c r="H511" i="13"/>
  <c r="H509" i="13" s="1"/>
  <c r="N511" i="13"/>
  <c r="T511" i="13"/>
  <c r="Z511" i="13"/>
  <c r="Z509" i="13" s="1"/>
  <c r="G516" i="13"/>
  <c r="G514" i="13" s="1"/>
  <c r="M516" i="13"/>
  <c r="M514" i="13" s="1"/>
  <c r="S516" i="13"/>
  <c r="S514" i="13" s="1"/>
  <c r="Y516" i="13"/>
  <c r="F521" i="13"/>
  <c r="L521" i="13"/>
  <c r="L519" i="13" s="1"/>
  <c r="R521" i="13"/>
  <c r="R519" i="13" s="1"/>
  <c r="X521" i="13"/>
  <c r="X519" i="13" s="1"/>
  <c r="E526" i="13"/>
  <c r="E524" i="13" s="1"/>
  <c r="K526" i="13"/>
  <c r="Q526" i="13"/>
  <c r="W526" i="13"/>
  <c r="W524" i="13" s="1"/>
  <c r="D531" i="13"/>
  <c r="D529" i="13" s="1"/>
  <c r="J531" i="13"/>
  <c r="J529" i="13" s="1"/>
  <c r="P531" i="13"/>
  <c r="P529" i="13" s="1"/>
  <c r="V531" i="13"/>
  <c r="I536" i="13"/>
  <c r="O536" i="13"/>
  <c r="O534" i="13" s="1"/>
  <c r="U536" i="13"/>
  <c r="U534" i="13" s="1"/>
  <c r="AA536" i="13"/>
  <c r="AA534" i="13" s="1"/>
  <c r="H541" i="13"/>
  <c r="H539" i="13" s="1"/>
  <c r="N541" i="13"/>
  <c r="T541" i="13"/>
  <c r="Z541" i="13"/>
  <c r="Z539" i="13" s="1"/>
  <c r="G546" i="13"/>
  <c r="G544" i="13" s="1"/>
  <c r="M546" i="13"/>
  <c r="M544" i="13" s="1"/>
  <c r="S546" i="13"/>
  <c r="S544" i="13" s="1"/>
  <c r="Y546" i="13"/>
  <c r="F551" i="13"/>
  <c r="L551" i="13"/>
  <c r="L549" i="13" s="1"/>
  <c r="R551" i="13"/>
  <c r="R549" i="13" s="1"/>
  <c r="X551" i="13"/>
  <c r="X549" i="13" s="1"/>
  <c r="E556" i="13"/>
  <c r="E554" i="13" s="1"/>
  <c r="K556" i="13"/>
  <c r="Q556" i="13"/>
  <c r="W556" i="13"/>
  <c r="W554" i="13" s="1"/>
  <c r="D561" i="13"/>
  <c r="D559" i="13" s="1"/>
  <c r="J561" i="13"/>
  <c r="J559" i="13" s="1"/>
  <c r="P561" i="13"/>
  <c r="P559" i="13" s="1"/>
  <c r="V561" i="13"/>
  <c r="I566" i="13"/>
  <c r="O566" i="13"/>
  <c r="O564" i="13" s="1"/>
  <c r="U566" i="13"/>
  <c r="U564" i="13" s="1"/>
  <c r="AA566" i="13"/>
  <c r="AA564" i="13" s="1"/>
  <c r="H571" i="13"/>
  <c r="H569" i="13" s="1"/>
  <c r="N571" i="13"/>
  <c r="T571" i="13"/>
  <c r="Z571" i="13"/>
  <c r="Z569" i="13" s="1"/>
  <c r="G576" i="13"/>
  <c r="G574" i="13" s="1"/>
  <c r="M576" i="13"/>
  <c r="M574" i="13" s="1"/>
  <c r="S576" i="13"/>
  <c r="S574" i="13" s="1"/>
  <c r="Y576" i="13"/>
  <c r="F581" i="13"/>
  <c r="L581" i="13"/>
  <c r="L579" i="13" s="1"/>
  <c r="R581" i="13"/>
  <c r="R579" i="13" s="1"/>
  <c r="X581" i="13"/>
  <c r="X579" i="13" s="1"/>
  <c r="E586" i="13"/>
  <c r="E584" i="13" s="1"/>
  <c r="K586" i="13"/>
  <c r="Q586" i="13"/>
  <c r="W586" i="13"/>
  <c r="W584" i="13" s="1"/>
  <c r="D591" i="13"/>
  <c r="D589" i="13" s="1"/>
  <c r="J591" i="13"/>
  <c r="J589" i="13" s="1"/>
  <c r="P591" i="13"/>
  <c r="P589" i="13" s="1"/>
  <c r="V591" i="13"/>
  <c r="K596" i="13"/>
  <c r="K594" i="13" s="1"/>
  <c r="F601" i="13"/>
  <c r="F599" i="13" s="1"/>
  <c r="X601" i="13"/>
  <c r="X599" i="13" s="1"/>
  <c r="E606" i="13"/>
  <c r="E604" i="13" s="1"/>
  <c r="W606" i="13"/>
  <c r="W604" i="13" s="1"/>
  <c r="T611" i="13"/>
  <c r="T609" i="13" s="1"/>
  <c r="S616" i="13"/>
  <c r="S614" i="13" s="1"/>
  <c r="N621" i="13"/>
  <c r="N619" i="13" s="1"/>
  <c r="K626" i="13"/>
  <c r="K624" i="13" s="1"/>
  <c r="F631" i="13"/>
  <c r="F629" i="13" s="1"/>
  <c r="X631" i="13"/>
  <c r="X629" i="13" s="1"/>
  <c r="E636" i="13"/>
  <c r="E634" i="13" s="1"/>
  <c r="W636" i="13"/>
  <c r="W634" i="13" s="1"/>
  <c r="E437" i="13"/>
  <c r="K437" i="13"/>
  <c r="K435" i="13" s="1"/>
  <c r="Q437" i="13"/>
  <c r="Q435" i="13" s="1"/>
  <c r="W437" i="13"/>
  <c r="W435" i="13" s="1"/>
  <c r="D442" i="13"/>
  <c r="D440" i="13" s="1"/>
  <c r="J442" i="13"/>
  <c r="J440" i="13" s="1"/>
  <c r="P442" i="13"/>
  <c r="V442" i="13"/>
  <c r="V440" i="13" s="1"/>
  <c r="I447" i="13"/>
  <c r="I445" i="13" s="1"/>
  <c r="O447" i="13"/>
  <c r="O445" i="13" s="1"/>
  <c r="U447" i="13"/>
  <c r="U445" i="13" s="1"/>
  <c r="AA447" i="13"/>
  <c r="AA445" i="13" s="1"/>
  <c r="H452" i="13"/>
  <c r="N452" i="13"/>
  <c r="N450" i="13" s="1"/>
  <c r="T452" i="13"/>
  <c r="T450" i="13" s="1"/>
  <c r="Z452" i="13"/>
  <c r="Z450" i="13" s="1"/>
  <c r="G457" i="13"/>
  <c r="G455" i="13" s="1"/>
  <c r="M457" i="13"/>
  <c r="M455" i="13" s="1"/>
  <c r="S457" i="13"/>
  <c r="Y457" i="13"/>
  <c r="Y455" i="13" s="1"/>
  <c r="F462" i="13"/>
  <c r="F460" i="13" s="1"/>
  <c r="L462" i="13"/>
  <c r="L460" i="13" s="1"/>
  <c r="R462" i="13"/>
  <c r="R460" i="13" s="1"/>
  <c r="X462" i="13"/>
  <c r="X460" i="13" s="1"/>
  <c r="E467" i="13"/>
  <c r="K467" i="13"/>
  <c r="K465" i="13" s="1"/>
  <c r="Q467" i="13"/>
  <c r="Q465" i="13" s="1"/>
  <c r="W467" i="13"/>
  <c r="W465" i="13" s="1"/>
  <c r="D472" i="13"/>
  <c r="D470" i="13" s="1"/>
  <c r="J472" i="13"/>
  <c r="J470" i="13" s="1"/>
  <c r="P472" i="13"/>
  <c r="V472" i="13"/>
  <c r="V470" i="13" s="1"/>
  <c r="I477" i="13"/>
  <c r="I475" i="13" s="1"/>
  <c r="O477" i="13"/>
  <c r="O475" i="13" s="1"/>
  <c r="U477" i="13"/>
  <c r="U475" i="13" s="1"/>
  <c r="AA477" i="13"/>
  <c r="AA475" i="13" s="1"/>
  <c r="D566" i="13"/>
  <c r="D564" i="13" s="1"/>
  <c r="J566" i="13"/>
  <c r="J564" i="13" s="1"/>
  <c r="P566" i="13"/>
  <c r="P564" i="13" s="1"/>
  <c r="V566" i="13"/>
  <c r="V564" i="13" s="1"/>
  <c r="I571" i="13"/>
  <c r="O571" i="13"/>
  <c r="O569" i="13" s="1"/>
  <c r="U571" i="13"/>
  <c r="U569" i="13" s="1"/>
  <c r="AA571" i="13"/>
  <c r="AA569" i="13" s="1"/>
  <c r="H576" i="13"/>
  <c r="H574" i="13" s="1"/>
  <c r="N576" i="13"/>
  <c r="N574" i="13" s="1"/>
  <c r="T576" i="13"/>
  <c r="Z576" i="13"/>
  <c r="Z574" i="13" s="1"/>
  <c r="G581" i="13"/>
  <c r="G579" i="13" s="1"/>
  <c r="M581" i="13"/>
  <c r="M579" i="13" s="1"/>
  <c r="S581" i="13"/>
  <c r="S579" i="13" s="1"/>
  <c r="Y581" i="13"/>
  <c r="Y579" i="13" s="1"/>
  <c r="F586" i="13"/>
  <c r="L586" i="13"/>
  <c r="L584" i="13" s="1"/>
  <c r="R586" i="13"/>
  <c r="R584" i="13" s="1"/>
  <c r="X586" i="13"/>
  <c r="X584" i="13" s="1"/>
  <c r="E591" i="13"/>
  <c r="E589" i="13" s="1"/>
  <c r="K591" i="13"/>
  <c r="K589" i="13" s="1"/>
  <c r="Q591" i="13"/>
  <c r="W591" i="13"/>
  <c r="W589" i="13" s="1"/>
  <c r="M596" i="13"/>
  <c r="M594" i="13" s="1"/>
  <c r="J601" i="13"/>
  <c r="J599" i="13" s="1"/>
  <c r="I606" i="13"/>
  <c r="I604" i="13" s="1"/>
  <c r="AA606" i="13"/>
  <c r="AA604" i="13" s="1"/>
  <c r="D611" i="13"/>
  <c r="V611" i="13"/>
  <c r="U616" i="13"/>
  <c r="U614" i="13" s="1"/>
  <c r="R621" i="13"/>
  <c r="R619" i="13" s="1"/>
  <c r="M626" i="13"/>
  <c r="M624" i="13" s="1"/>
  <c r="J631" i="13"/>
  <c r="J629" i="13" s="1"/>
  <c r="I636" i="13"/>
  <c r="AA636" i="13"/>
  <c r="J327" i="13"/>
  <c r="P327" i="13"/>
  <c r="P325" i="13" s="1"/>
  <c r="V327" i="13"/>
  <c r="V325" i="13" s="1"/>
  <c r="I332" i="13"/>
  <c r="I330" i="13" s="1"/>
  <c r="O332" i="13"/>
  <c r="U332" i="13"/>
  <c r="AA332" i="13"/>
  <c r="H337" i="13"/>
  <c r="H335" i="13" s="1"/>
  <c r="N337" i="13"/>
  <c r="N335" i="13" s="1"/>
  <c r="T337" i="13"/>
  <c r="T335" i="13" s="1"/>
  <c r="Z337" i="13"/>
  <c r="G342" i="13"/>
  <c r="M342" i="13"/>
  <c r="S342" i="13"/>
  <c r="S340" i="13" s="1"/>
  <c r="Y342" i="13"/>
  <c r="Y340" i="13" s="1"/>
  <c r="F347" i="13"/>
  <c r="F345" i="13" s="1"/>
  <c r="L347" i="13"/>
  <c r="R347" i="13"/>
  <c r="X347" i="13"/>
  <c r="E352" i="13"/>
  <c r="E350" i="13" s="1"/>
  <c r="K352" i="13"/>
  <c r="K350" i="13" s="1"/>
  <c r="Q352" i="13"/>
  <c r="Q350" i="13" s="1"/>
  <c r="W352" i="13"/>
  <c r="D357" i="13"/>
  <c r="J357" i="13"/>
  <c r="P357" i="13"/>
  <c r="P355" i="13" s="1"/>
  <c r="V357" i="13"/>
  <c r="V355" i="13" s="1"/>
  <c r="I362" i="13"/>
  <c r="I360" i="13" s="1"/>
  <c r="O362" i="13"/>
  <c r="U362" i="13"/>
  <c r="AA362" i="13"/>
  <c r="H367" i="13"/>
  <c r="H365" i="13" s="1"/>
  <c r="N367" i="13"/>
  <c r="N365" i="13" s="1"/>
  <c r="T367" i="13"/>
  <c r="T365" i="13" s="1"/>
  <c r="Z367" i="13"/>
  <c r="G372" i="13"/>
  <c r="M372" i="13"/>
  <c r="S372" i="13"/>
  <c r="S370" i="13" s="1"/>
  <c r="Y372" i="13"/>
  <c r="Y370" i="13" s="1"/>
  <c r="F377" i="13"/>
  <c r="F375" i="13" s="1"/>
  <c r="L377" i="13"/>
  <c r="R377" i="13"/>
  <c r="X377" i="13"/>
  <c r="E382" i="13"/>
  <c r="E380" i="13" s="1"/>
  <c r="K382" i="13"/>
  <c r="K380" i="13" s="1"/>
  <c r="Q382" i="13"/>
  <c r="Q380" i="13" s="1"/>
  <c r="W382" i="13"/>
  <c r="D387" i="13"/>
  <c r="J387" i="13"/>
  <c r="P387" i="13"/>
  <c r="P385" i="13" s="1"/>
  <c r="V387" i="13"/>
  <c r="V385" i="13" s="1"/>
  <c r="I392" i="13"/>
  <c r="I390" i="13" s="1"/>
  <c r="O392" i="13"/>
  <c r="U392" i="13"/>
  <c r="AA392" i="13"/>
  <c r="H397" i="13"/>
  <c r="H395" i="13" s="1"/>
  <c r="N397" i="13"/>
  <c r="N395" i="13" s="1"/>
  <c r="T397" i="13"/>
  <c r="T395" i="13" s="1"/>
  <c r="Z397" i="13"/>
  <c r="G402" i="13"/>
  <c r="M402" i="13"/>
  <c r="S402" i="13"/>
  <c r="S400" i="13" s="1"/>
  <c r="Y402" i="13"/>
  <c r="Y400" i="13" s="1"/>
  <c r="F407" i="13"/>
  <c r="F405" i="13" s="1"/>
  <c r="L407" i="13"/>
  <c r="R407" i="13"/>
  <c r="X407" i="13"/>
  <c r="E412" i="13"/>
  <c r="E410" i="13" s="1"/>
  <c r="K412" i="13"/>
  <c r="K410" i="13" s="1"/>
  <c r="Q412" i="13"/>
  <c r="Q410" i="13" s="1"/>
  <c r="W412" i="13"/>
  <c r="D417" i="13"/>
  <c r="J417" i="13"/>
  <c r="P417" i="13"/>
  <c r="P415" i="13" s="1"/>
  <c r="V417" i="13"/>
  <c r="V415" i="13" s="1"/>
  <c r="I422" i="13"/>
  <c r="I420" i="13" s="1"/>
  <c r="O422" i="13"/>
  <c r="U422" i="13"/>
  <c r="AA422" i="13"/>
  <c r="H427" i="13"/>
  <c r="H425" i="13" s="1"/>
  <c r="N427" i="13"/>
  <c r="N425" i="13" s="1"/>
  <c r="T427" i="13"/>
  <c r="T425" i="13" s="1"/>
  <c r="Z427" i="13"/>
  <c r="G432" i="13"/>
  <c r="M432" i="13"/>
  <c r="S432" i="13"/>
  <c r="S430" i="13" s="1"/>
  <c r="Y432" i="13"/>
  <c r="Y430" i="13" s="1"/>
  <c r="F437" i="13"/>
  <c r="F435" i="13" s="1"/>
  <c r="L437" i="13"/>
  <c r="R437" i="13"/>
  <c r="X437" i="13"/>
  <c r="E442" i="13"/>
  <c r="E440" i="13" s="1"/>
  <c r="K442" i="13"/>
  <c r="K440" i="13" s="1"/>
  <c r="Q442" i="13"/>
  <c r="Q440" i="13" s="1"/>
  <c r="W442" i="13"/>
  <c r="D447" i="13"/>
  <c r="J447" i="13"/>
  <c r="P447" i="13"/>
  <c r="P445" i="13" s="1"/>
  <c r="V447" i="13"/>
  <c r="V445" i="13" s="1"/>
  <c r="I452" i="13"/>
  <c r="I450" i="13" s="1"/>
  <c r="O452" i="13"/>
  <c r="U452" i="13"/>
  <c r="AA452" i="13"/>
  <c r="H457" i="13"/>
  <c r="H455" i="13" s="1"/>
  <c r="N457" i="13"/>
  <c r="N455" i="13" s="1"/>
  <c r="T457" i="13"/>
  <c r="T455" i="13" s="1"/>
  <c r="Z457" i="13"/>
  <c r="G462" i="13"/>
  <c r="M462" i="13"/>
  <c r="S462" i="13"/>
  <c r="S460" i="13" s="1"/>
  <c r="Y462" i="13"/>
  <c r="Y460" i="13" s="1"/>
  <c r="F467" i="13"/>
  <c r="F465" i="13" s="1"/>
  <c r="L467" i="13"/>
  <c r="R467" i="13"/>
  <c r="X467" i="13"/>
  <c r="E472" i="13"/>
  <c r="E470" i="13" s="1"/>
  <c r="K472" i="13"/>
  <c r="K470" i="13" s="1"/>
  <c r="Q472" i="13"/>
  <c r="Q470" i="13" s="1"/>
  <c r="W472" i="13"/>
  <c r="D477" i="13"/>
  <c r="J477" i="13"/>
  <c r="P477" i="13"/>
  <c r="P475" i="13" s="1"/>
  <c r="V477" i="13"/>
  <c r="V475" i="13" s="1"/>
  <c r="I486" i="13"/>
  <c r="I484" i="13" s="1"/>
  <c r="O486" i="13"/>
  <c r="U486" i="13"/>
  <c r="AA486" i="13"/>
  <c r="H491" i="13"/>
  <c r="H489" i="13" s="1"/>
  <c r="N491" i="13"/>
  <c r="N489" i="13" s="1"/>
  <c r="T491" i="13"/>
  <c r="T489" i="13" s="1"/>
  <c r="Z491" i="13"/>
  <c r="G496" i="13"/>
  <c r="M496" i="13"/>
  <c r="S496" i="13"/>
  <c r="S494" i="13" s="1"/>
  <c r="Y496" i="13"/>
  <c r="Y494" i="13" s="1"/>
  <c r="F501" i="13"/>
  <c r="F499" i="13" s="1"/>
  <c r="L501" i="13"/>
  <c r="R501" i="13"/>
  <c r="X501" i="13"/>
  <c r="E506" i="13"/>
  <c r="E504" i="13" s="1"/>
  <c r="K506" i="13"/>
  <c r="K504" i="13" s="1"/>
  <c r="Q506" i="13"/>
  <c r="Q504" i="13" s="1"/>
  <c r="W506" i="13"/>
  <c r="D511" i="13"/>
  <c r="J511" i="13"/>
  <c r="P511" i="13"/>
  <c r="P509" i="13" s="1"/>
  <c r="V511" i="13"/>
  <c r="V509" i="13" s="1"/>
  <c r="I516" i="13"/>
  <c r="I514" i="13" s="1"/>
  <c r="O516" i="13"/>
  <c r="U516" i="13"/>
  <c r="AA516" i="13"/>
  <c r="H521" i="13"/>
  <c r="H519" i="13" s="1"/>
  <c r="N521" i="13"/>
  <c r="N519" i="13" s="1"/>
  <c r="T521" i="13"/>
  <c r="T519" i="13" s="1"/>
  <c r="Z521" i="13"/>
  <c r="G526" i="13"/>
  <c r="M526" i="13"/>
  <c r="S526" i="13"/>
  <c r="S524" i="13" s="1"/>
  <c r="Y526" i="13"/>
  <c r="Y524" i="13" s="1"/>
  <c r="F531" i="13"/>
  <c r="F529" i="13" s="1"/>
  <c r="L531" i="13"/>
  <c r="R531" i="13"/>
  <c r="X531" i="13"/>
  <c r="E536" i="13"/>
  <c r="E534" i="13" s="1"/>
  <c r="K536" i="13"/>
  <c r="K534" i="13" s="1"/>
  <c r="Q536" i="13"/>
  <c r="Q534" i="13" s="1"/>
  <c r="W536" i="13"/>
  <c r="D541" i="13"/>
  <c r="J541" i="13"/>
  <c r="P541" i="13"/>
  <c r="P539" i="13" s="1"/>
  <c r="V541" i="13"/>
  <c r="V539" i="13" s="1"/>
  <c r="I546" i="13"/>
  <c r="I544" i="13" s="1"/>
  <c r="O546" i="13"/>
  <c r="U546" i="13"/>
  <c r="AA546" i="13"/>
  <c r="AA544" i="13" s="1"/>
  <c r="H551" i="13"/>
  <c r="H549" i="13" s="1"/>
  <c r="N551" i="13"/>
  <c r="N549" i="13" s="1"/>
  <c r="T551" i="13"/>
  <c r="T549" i="13" s="1"/>
  <c r="Z551" i="13"/>
  <c r="G556" i="13"/>
  <c r="M556" i="13"/>
  <c r="M554" i="13" s="1"/>
  <c r="S556" i="13"/>
  <c r="S554" i="13" s="1"/>
  <c r="Y556" i="13"/>
  <c r="Y554" i="13" s="1"/>
  <c r="F561" i="13"/>
  <c r="F559" i="13" s="1"/>
  <c r="L561" i="13"/>
  <c r="R561" i="13"/>
  <c r="X561" i="13"/>
  <c r="X559" i="13" s="1"/>
  <c r="E566" i="13"/>
  <c r="E564" i="13" s="1"/>
  <c r="K566" i="13"/>
  <c r="K564" i="13" s="1"/>
  <c r="Q566" i="13"/>
  <c r="Q564" i="13" s="1"/>
  <c r="W566" i="13"/>
  <c r="D571" i="13"/>
  <c r="J571" i="13"/>
  <c r="J569" i="13" s="1"/>
  <c r="P571" i="13"/>
  <c r="P569" i="13" s="1"/>
  <c r="V571" i="13"/>
  <c r="V569" i="13" s="1"/>
  <c r="I576" i="13"/>
  <c r="I574" i="13" s="1"/>
  <c r="O576" i="13"/>
  <c r="U576" i="13"/>
  <c r="AA576" i="13"/>
  <c r="AA574" i="13" s="1"/>
  <c r="H581" i="13"/>
  <c r="H579" i="13" s="1"/>
  <c r="N581" i="13"/>
  <c r="N579" i="13" s="1"/>
  <c r="T581" i="13"/>
  <c r="T579" i="13" s="1"/>
  <c r="Z581" i="13"/>
  <c r="G586" i="13"/>
  <c r="M586" i="13"/>
  <c r="M584" i="13" s="1"/>
  <c r="S586" i="13"/>
  <c r="S584" i="13" s="1"/>
  <c r="Y586" i="13"/>
  <c r="Y584" i="13" s="1"/>
  <c r="F591" i="13"/>
  <c r="F589" i="13" s="1"/>
  <c r="L591" i="13"/>
  <c r="R591" i="13"/>
  <c r="X591" i="13"/>
  <c r="X589" i="13" s="1"/>
  <c r="Q596" i="13"/>
  <c r="Q594" i="13" s="1"/>
  <c r="L601" i="13"/>
  <c r="L599" i="13" s="1"/>
  <c r="K606" i="13"/>
  <c r="K604" i="13" s="1"/>
  <c r="H611" i="13"/>
  <c r="H609" i="13" s="1"/>
  <c r="Z611" i="13"/>
  <c r="Z609" i="13" s="1"/>
  <c r="G616" i="13"/>
  <c r="G614" i="13" s="1"/>
  <c r="Y616" i="13"/>
  <c r="Y614" i="13" s="1"/>
  <c r="T621" i="13"/>
  <c r="T619" i="13" s="1"/>
  <c r="Q626" i="13"/>
  <c r="Q624" i="13" s="1"/>
  <c r="L631" i="13"/>
  <c r="L629" i="13" s="1"/>
  <c r="F352" i="13"/>
  <c r="F350" i="13" s="1"/>
  <c r="L352" i="13"/>
  <c r="L350" i="13" s="1"/>
  <c r="R352" i="13"/>
  <c r="R350" i="13" s="1"/>
  <c r="X352" i="13"/>
  <c r="X350" i="13" s="1"/>
  <c r="E357" i="13"/>
  <c r="K357" i="13"/>
  <c r="Q357" i="13"/>
  <c r="Q355" i="13" s="1"/>
  <c r="W357" i="13"/>
  <c r="W355" i="13" s="1"/>
  <c r="D362" i="13"/>
  <c r="D360" i="13" s="1"/>
  <c r="J362" i="13"/>
  <c r="J360" i="13" s="1"/>
  <c r="P362" i="13"/>
  <c r="V362" i="13"/>
  <c r="I367" i="13"/>
  <c r="I365" i="13" s="1"/>
  <c r="O367" i="13"/>
  <c r="O365" i="13" s="1"/>
  <c r="U367" i="13"/>
  <c r="U365" i="13" s="1"/>
  <c r="AA367" i="13"/>
  <c r="AA365" i="13" s="1"/>
  <c r="H372" i="13"/>
  <c r="N372" i="13"/>
  <c r="T372" i="13"/>
  <c r="T370" i="13" s="1"/>
  <c r="Z372" i="13"/>
  <c r="Z370" i="13" s="1"/>
  <c r="G377" i="13"/>
  <c r="G375" i="13" s="1"/>
  <c r="M377" i="13"/>
  <c r="M375" i="13" s="1"/>
  <c r="S377" i="13"/>
  <c r="Y377" i="13"/>
  <c r="F382" i="13"/>
  <c r="F380" i="13" s="1"/>
  <c r="L382" i="13"/>
  <c r="L380" i="13" s="1"/>
  <c r="R382" i="13"/>
  <c r="R380" i="13" s="1"/>
  <c r="X382" i="13"/>
  <c r="X380" i="13" s="1"/>
  <c r="E387" i="13"/>
  <c r="K387" i="13"/>
  <c r="Q387" i="13"/>
  <c r="Q385" i="13" s="1"/>
  <c r="W387" i="13"/>
  <c r="W385" i="13" s="1"/>
  <c r="D392" i="13"/>
  <c r="D390" i="13" s="1"/>
  <c r="J392" i="13"/>
  <c r="J390" i="13" s="1"/>
  <c r="P392" i="13"/>
  <c r="V392" i="13"/>
  <c r="I397" i="13"/>
  <c r="I395" i="13" s="1"/>
  <c r="O397" i="13"/>
  <c r="O395" i="13" s="1"/>
  <c r="U397" i="13"/>
  <c r="U395" i="13" s="1"/>
  <c r="AA397" i="13"/>
  <c r="AA395" i="13" s="1"/>
  <c r="H402" i="13"/>
  <c r="N402" i="13"/>
  <c r="T402" i="13"/>
  <c r="T400" i="13" s="1"/>
  <c r="Z402" i="13"/>
  <c r="Z400" i="13" s="1"/>
  <c r="G407" i="13"/>
  <c r="G405" i="13" s="1"/>
  <c r="M407" i="13"/>
  <c r="M405" i="13" s="1"/>
  <c r="S407" i="13"/>
  <c r="Y407" i="13"/>
  <c r="F412" i="13"/>
  <c r="F410" i="13" s="1"/>
  <c r="L412" i="13"/>
  <c r="L410" i="13" s="1"/>
  <c r="R412" i="13"/>
  <c r="R410" i="13" s="1"/>
  <c r="X412" i="13"/>
  <c r="X410" i="13" s="1"/>
  <c r="E417" i="13"/>
  <c r="K417" i="13"/>
  <c r="Q417" i="13"/>
  <c r="Q415" i="13" s="1"/>
  <c r="W417" i="13"/>
  <c r="W415" i="13" s="1"/>
  <c r="D422" i="13"/>
  <c r="D420" i="13" s="1"/>
  <c r="J422" i="13"/>
  <c r="J420" i="13" s="1"/>
  <c r="P422" i="13"/>
  <c r="V422" i="13"/>
  <c r="I427" i="13"/>
  <c r="I425" i="13" s="1"/>
  <c r="O427" i="13"/>
  <c r="O425" i="13" s="1"/>
  <c r="U427" i="13"/>
  <c r="U425" i="13" s="1"/>
  <c r="AA427" i="13"/>
  <c r="AA425" i="13" s="1"/>
  <c r="H432" i="13"/>
  <c r="N432" i="13"/>
  <c r="T432" i="13"/>
  <c r="T430" i="13" s="1"/>
  <c r="Z432" i="13"/>
  <c r="Z430" i="13" s="1"/>
  <c r="G437" i="13"/>
  <c r="G435" i="13" s="1"/>
  <c r="M437" i="13"/>
  <c r="M435" i="13" s="1"/>
  <c r="S437" i="13"/>
  <c r="Y437" i="13"/>
  <c r="F442" i="13"/>
  <c r="F440" i="13" s="1"/>
  <c r="L442" i="13"/>
  <c r="L440" i="13" s="1"/>
  <c r="R442" i="13"/>
  <c r="R440" i="13" s="1"/>
  <c r="X442" i="13"/>
  <c r="X440" i="13" s="1"/>
  <c r="E447" i="13"/>
  <c r="K447" i="13"/>
  <c r="Q447" i="13"/>
  <c r="Q445" i="13" s="1"/>
  <c r="W447" i="13"/>
  <c r="W445" i="13" s="1"/>
  <c r="D452" i="13"/>
  <c r="D450" i="13" s="1"/>
  <c r="J452" i="13"/>
  <c r="J450" i="13" s="1"/>
  <c r="P452" i="13"/>
  <c r="V452" i="13"/>
  <c r="I457" i="13"/>
  <c r="I455" i="13" s="1"/>
  <c r="O457" i="13"/>
  <c r="O455" i="13" s="1"/>
  <c r="U457" i="13"/>
  <c r="U455" i="13" s="1"/>
  <c r="AA457" i="13"/>
  <c r="AA455" i="13" s="1"/>
  <c r="H462" i="13"/>
  <c r="N462" i="13"/>
  <c r="T462" i="13"/>
  <c r="T460" i="13" s="1"/>
  <c r="Z462" i="13"/>
  <c r="Z460" i="13" s="1"/>
  <c r="G467" i="13"/>
  <c r="G465" i="13" s="1"/>
  <c r="M467" i="13"/>
  <c r="M465" i="13" s="1"/>
  <c r="S467" i="13"/>
  <c r="Y467" i="13"/>
  <c r="F472" i="13"/>
  <c r="F470" i="13" s="1"/>
  <c r="L472" i="13"/>
  <c r="L470" i="13" s="1"/>
  <c r="R472" i="13"/>
  <c r="R470" i="13" s="1"/>
  <c r="X472" i="13"/>
  <c r="X470" i="13" s="1"/>
  <c r="E477" i="13"/>
  <c r="K477" i="13"/>
  <c r="Q477" i="13"/>
  <c r="Q475" i="13" s="1"/>
  <c r="W477" i="13"/>
  <c r="W475" i="13" s="1"/>
  <c r="Z636" i="13"/>
  <c r="Z634" i="13" s="1"/>
  <c r="T636" i="13"/>
  <c r="T634" i="13" s="1"/>
  <c r="N636" i="13"/>
  <c r="H636" i="13"/>
  <c r="AA631" i="13"/>
  <c r="AA629" i="13" s="1"/>
  <c r="U631" i="13"/>
  <c r="U629" i="13" s="1"/>
  <c r="O631" i="13"/>
  <c r="O629" i="13" s="1"/>
  <c r="I631" i="13"/>
  <c r="I629" i="13" s="1"/>
  <c r="V626" i="13"/>
  <c r="P626" i="13"/>
  <c r="J626" i="13"/>
  <c r="J624" i="13" s="1"/>
  <c r="D626" i="13"/>
  <c r="D624" i="13" s="1"/>
  <c r="W621" i="13"/>
  <c r="W619" i="13" s="1"/>
  <c r="Q621" i="13"/>
  <c r="Q619" i="13" s="1"/>
  <c r="K621" i="13"/>
  <c r="E621" i="13"/>
  <c r="X616" i="13"/>
  <c r="X614" i="13" s="1"/>
  <c r="R616" i="13"/>
  <c r="R614" i="13" s="1"/>
  <c r="L616" i="13"/>
  <c r="L614" i="13" s="1"/>
  <c r="F616" i="13"/>
  <c r="F614" i="13" s="1"/>
  <c r="Y611" i="13"/>
  <c r="S611" i="13"/>
  <c r="M611" i="13"/>
  <c r="M609" i="13" s="1"/>
  <c r="G611" i="13"/>
  <c r="G609" i="13" s="1"/>
  <c r="Z606" i="13"/>
  <c r="Z604" i="13" s="1"/>
  <c r="T606" i="13"/>
  <c r="T604" i="13" s="1"/>
  <c r="N606" i="13"/>
  <c r="H606" i="13"/>
  <c r="AA601" i="13"/>
  <c r="AA599" i="13" s="1"/>
  <c r="U601" i="13"/>
  <c r="U599" i="13" s="1"/>
  <c r="O601" i="13"/>
  <c r="O599" i="13" s="1"/>
  <c r="I601" i="13"/>
  <c r="I599" i="13" s="1"/>
  <c r="V596" i="13"/>
  <c r="P596" i="13"/>
  <c r="J596" i="13"/>
  <c r="J594" i="13" s="1"/>
  <c r="D596" i="13"/>
  <c r="D594" i="13" s="1"/>
  <c r="Y636" i="13"/>
  <c r="Y634" i="13" s="1"/>
  <c r="S636" i="13"/>
  <c r="S634" i="13" s="1"/>
  <c r="M636" i="13"/>
  <c r="G636" i="13"/>
  <c r="Z631" i="13"/>
  <c r="Z629" i="13" s="1"/>
  <c r="T631" i="13"/>
  <c r="T629" i="13" s="1"/>
  <c r="N631" i="13"/>
  <c r="N629" i="13" s="1"/>
  <c r="H631" i="13"/>
  <c r="H629" i="13" s="1"/>
  <c r="AA626" i="13"/>
  <c r="U626" i="13"/>
  <c r="O626" i="13"/>
  <c r="O624" i="13" s="1"/>
  <c r="I626" i="13"/>
  <c r="I624" i="13" s="1"/>
  <c r="V621" i="13"/>
  <c r="V619" i="13" s="1"/>
  <c r="P621" i="13"/>
  <c r="P619" i="13" s="1"/>
  <c r="J621" i="13"/>
  <c r="D621" i="13"/>
  <c r="W616" i="13"/>
  <c r="W614" i="13" s="1"/>
  <c r="Q616" i="13"/>
  <c r="Q614" i="13" s="1"/>
  <c r="K616" i="13"/>
  <c r="K614" i="13" s="1"/>
  <c r="E616" i="13"/>
  <c r="E614" i="13" s="1"/>
  <c r="X611" i="13"/>
  <c r="R611" i="13"/>
  <c r="L611" i="13"/>
  <c r="L609" i="13" s="1"/>
  <c r="F611" i="13"/>
  <c r="F609" i="13" s="1"/>
  <c r="Y606" i="13"/>
  <c r="Y604" i="13" s="1"/>
  <c r="S606" i="13"/>
  <c r="S604" i="13" s="1"/>
  <c r="M606" i="13"/>
  <c r="G606" i="13"/>
  <c r="Z601" i="13"/>
  <c r="Z599" i="13" s="1"/>
  <c r="T601" i="13"/>
  <c r="T599" i="13" s="1"/>
  <c r="N601" i="13"/>
  <c r="N599" i="13" s="1"/>
  <c r="H601" i="13"/>
  <c r="H599" i="13" s="1"/>
  <c r="AA596" i="13"/>
  <c r="U596" i="13"/>
  <c r="O596" i="13"/>
  <c r="O594" i="13" s="1"/>
  <c r="I596" i="13"/>
  <c r="I594" i="13" s="1"/>
  <c r="X636" i="13"/>
  <c r="X634" i="13" s="1"/>
  <c r="R636" i="13"/>
  <c r="R634" i="13" s="1"/>
  <c r="L636" i="13"/>
  <c r="F636" i="13"/>
  <c r="Y631" i="13"/>
  <c r="Y629" i="13" s="1"/>
  <c r="S631" i="13"/>
  <c r="S629" i="13" s="1"/>
  <c r="M631" i="13"/>
  <c r="M629" i="13" s="1"/>
  <c r="G631" i="13"/>
  <c r="G629" i="13" s="1"/>
  <c r="Z626" i="13"/>
  <c r="T626" i="13"/>
  <c r="N626" i="13"/>
  <c r="N624" i="13" s="1"/>
  <c r="H626" i="13"/>
  <c r="H624" i="13" s="1"/>
  <c r="AA621" i="13"/>
  <c r="AA619" i="13" s="1"/>
  <c r="U621" i="13"/>
  <c r="U619" i="13" s="1"/>
  <c r="O621" i="13"/>
  <c r="I621" i="13"/>
  <c r="V616" i="13"/>
  <c r="V614" i="13" s="1"/>
  <c r="P616" i="13"/>
  <c r="P614" i="13" s="1"/>
  <c r="J616" i="13"/>
  <c r="J614" i="13" s="1"/>
  <c r="D616" i="13"/>
  <c r="D614" i="13" s="1"/>
  <c r="W611" i="13"/>
  <c r="Q611" i="13"/>
  <c r="K611" i="13"/>
  <c r="K609" i="13" s="1"/>
  <c r="E611" i="13"/>
  <c r="E609" i="13" s="1"/>
  <c r="X606" i="13"/>
  <c r="X604" i="13" s="1"/>
  <c r="R606" i="13"/>
  <c r="R604" i="13" s="1"/>
  <c r="L606" i="13"/>
  <c r="F606" i="13"/>
  <c r="Y601" i="13"/>
  <c r="Y599" i="13" s="1"/>
  <c r="S601" i="13"/>
  <c r="S599" i="13" s="1"/>
  <c r="M601" i="13"/>
  <c r="M599" i="13" s="1"/>
  <c r="G601" i="13"/>
  <c r="G599" i="13" s="1"/>
  <c r="Z596" i="13"/>
  <c r="T596" i="13"/>
  <c r="N596" i="13"/>
  <c r="N594" i="13" s="1"/>
  <c r="H596" i="13"/>
  <c r="H594" i="13" s="1"/>
  <c r="V636" i="13"/>
  <c r="V634" i="13" s="1"/>
  <c r="P636" i="13"/>
  <c r="P634" i="13" s="1"/>
  <c r="J636" i="13"/>
  <c r="D636" i="13"/>
  <c r="W631" i="13"/>
  <c r="W629" i="13" s="1"/>
  <c r="Q631" i="13"/>
  <c r="Q629" i="13" s="1"/>
  <c r="K631" i="13"/>
  <c r="K629" i="13" s="1"/>
  <c r="E631" i="13"/>
  <c r="E629" i="13" s="1"/>
  <c r="X626" i="13"/>
  <c r="R626" i="13"/>
  <c r="L626" i="13"/>
  <c r="L624" i="13" s="1"/>
  <c r="F626" i="13"/>
  <c r="F624" i="13" s="1"/>
  <c r="Y621" i="13"/>
  <c r="Y619" i="13" s="1"/>
  <c r="S621" i="13"/>
  <c r="S619" i="13" s="1"/>
  <c r="M621" i="13"/>
  <c r="G621" i="13"/>
  <c r="Z616" i="13"/>
  <c r="Z614" i="13" s="1"/>
  <c r="T616" i="13"/>
  <c r="T614" i="13" s="1"/>
  <c r="N616" i="13"/>
  <c r="N614" i="13" s="1"/>
  <c r="H616" i="13"/>
  <c r="H614" i="13" s="1"/>
  <c r="AA611" i="13"/>
  <c r="U611" i="13"/>
  <c r="O611" i="13"/>
  <c r="O609" i="13" s="1"/>
  <c r="I611" i="13"/>
  <c r="I609" i="13" s="1"/>
  <c r="V606" i="13"/>
  <c r="V604" i="13" s="1"/>
  <c r="P606" i="13"/>
  <c r="P604" i="13" s="1"/>
  <c r="J606" i="13"/>
  <c r="D606" i="13"/>
  <c r="W601" i="13"/>
  <c r="W599" i="13" s="1"/>
  <c r="Q601" i="13"/>
  <c r="Q599" i="13" s="1"/>
  <c r="K601" i="13"/>
  <c r="K599" i="13" s="1"/>
  <c r="E601" i="13"/>
  <c r="E599" i="13" s="1"/>
  <c r="X596" i="13"/>
  <c r="R596" i="13"/>
  <c r="L596" i="13"/>
  <c r="L594" i="13" s="1"/>
  <c r="F596" i="13"/>
  <c r="F594" i="13" s="1"/>
  <c r="J486" i="13"/>
  <c r="J484" i="13" s="1"/>
  <c r="P486" i="13"/>
  <c r="V486" i="13"/>
  <c r="I491" i="13"/>
  <c r="I489" i="13" s="1"/>
  <c r="O491" i="13"/>
  <c r="O489" i="13" s="1"/>
  <c r="U491" i="13"/>
  <c r="U489" i="13" s="1"/>
  <c r="AA491" i="13"/>
  <c r="AA489" i="13" s="1"/>
  <c r="H496" i="13"/>
  <c r="N496" i="13"/>
  <c r="T496" i="13"/>
  <c r="T494" i="13" s="1"/>
  <c r="Z496" i="13"/>
  <c r="Z494" i="13" s="1"/>
  <c r="G501" i="13"/>
  <c r="G499" i="13" s="1"/>
  <c r="M501" i="13"/>
  <c r="M499" i="13" s="1"/>
  <c r="S501" i="13"/>
  <c r="Y501" i="13"/>
  <c r="F506" i="13"/>
  <c r="F504" i="13" s="1"/>
  <c r="L506" i="13"/>
  <c r="L504" i="13" s="1"/>
  <c r="R506" i="13"/>
  <c r="R504" i="13" s="1"/>
  <c r="X506" i="13"/>
  <c r="X504" i="13" s="1"/>
  <c r="E511" i="13"/>
  <c r="K511" i="13"/>
  <c r="Q511" i="13"/>
  <c r="Q509" i="13" s="1"/>
  <c r="W511" i="13"/>
  <c r="W509" i="13" s="1"/>
  <c r="D516" i="13"/>
  <c r="D514" i="13" s="1"/>
  <c r="J516" i="13"/>
  <c r="J514" i="13" s="1"/>
  <c r="P516" i="13"/>
  <c r="V516" i="13"/>
  <c r="I521" i="13"/>
  <c r="I519" i="13" s="1"/>
  <c r="O521" i="13"/>
  <c r="O519" i="13" s="1"/>
  <c r="U521" i="13"/>
  <c r="U519" i="13" s="1"/>
  <c r="AA521" i="13"/>
  <c r="AA519" i="13" s="1"/>
  <c r="H526" i="13"/>
  <c r="N526" i="13"/>
  <c r="T526" i="13"/>
  <c r="T524" i="13" s="1"/>
  <c r="Z526" i="13"/>
  <c r="Z524" i="13" s="1"/>
  <c r="G531" i="13"/>
  <c r="G529" i="13" s="1"/>
  <c r="M531" i="13"/>
  <c r="M529" i="13" s="1"/>
  <c r="S531" i="13"/>
  <c r="Y531" i="13"/>
  <c r="F536" i="13"/>
  <c r="F534" i="13" s="1"/>
  <c r="L536" i="13"/>
  <c r="L534" i="13" s="1"/>
  <c r="R536" i="13"/>
  <c r="R534" i="13" s="1"/>
  <c r="X536" i="13"/>
  <c r="X534" i="13" s="1"/>
  <c r="E541" i="13"/>
  <c r="K541" i="13"/>
  <c r="Q541" i="13"/>
  <c r="Q539" i="13" s="1"/>
  <c r="W541" i="13"/>
  <c r="W539" i="13" s="1"/>
  <c r="D546" i="13"/>
  <c r="D544" i="13" s="1"/>
  <c r="J546" i="13"/>
  <c r="J544" i="13" s="1"/>
  <c r="P546" i="13"/>
  <c r="V546" i="13"/>
  <c r="I551" i="13"/>
  <c r="I549" i="13" s="1"/>
  <c r="O551" i="13"/>
  <c r="O549" i="13" s="1"/>
  <c r="U551" i="13"/>
  <c r="U549" i="13" s="1"/>
  <c r="AA551" i="13"/>
  <c r="AA549" i="13" s="1"/>
  <c r="H556" i="13"/>
  <c r="N556" i="13"/>
  <c r="T556" i="13"/>
  <c r="T554" i="13" s="1"/>
  <c r="Z556" i="13"/>
  <c r="Z554" i="13" s="1"/>
  <c r="G561" i="13"/>
  <c r="G559" i="13" s="1"/>
  <c r="M561" i="13"/>
  <c r="M559" i="13" s="1"/>
  <c r="S561" i="13"/>
  <c r="Y561" i="13"/>
  <c r="F566" i="13"/>
  <c r="F564" i="13" s="1"/>
  <c r="L566" i="13"/>
  <c r="L564" i="13" s="1"/>
  <c r="R566" i="13"/>
  <c r="R564" i="13" s="1"/>
  <c r="X566" i="13"/>
  <c r="X564" i="13" s="1"/>
  <c r="E571" i="13"/>
  <c r="K571" i="13"/>
  <c r="Q571" i="13"/>
  <c r="Q569" i="13" s="1"/>
  <c r="W571" i="13"/>
  <c r="W569" i="13" s="1"/>
  <c r="D576" i="13"/>
  <c r="D574" i="13" s="1"/>
  <c r="J576" i="13"/>
  <c r="J574" i="13" s="1"/>
  <c r="P576" i="13"/>
  <c r="V576" i="13"/>
  <c r="I581" i="13"/>
  <c r="I579" i="13" s="1"/>
  <c r="O581" i="13"/>
  <c r="O579" i="13" s="1"/>
  <c r="U581" i="13"/>
  <c r="U579" i="13" s="1"/>
  <c r="AA581" i="13"/>
  <c r="AA579" i="13" s="1"/>
  <c r="H586" i="13"/>
  <c r="N586" i="13"/>
  <c r="T586" i="13"/>
  <c r="T584" i="13" s="1"/>
  <c r="Z586" i="13"/>
  <c r="Z584" i="13" s="1"/>
  <c r="G591" i="13"/>
  <c r="G589" i="13" s="1"/>
  <c r="M591" i="13"/>
  <c r="M589" i="13" s="1"/>
  <c r="S591" i="13"/>
  <c r="Y591" i="13"/>
  <c r="S596" i="13"/>
  <c r="S594" i="13" s="1"/>
  <c r="P601" i="13"/>
  <c r="P599" i="13" s="1"/>
  <c r="O606" i="13"/>
  <c r="O604" i="13" s="1"/>
  <c r="J611" i="13"/>
  <c r="J609" i="13" s="1"/>
  <c r="I616" i="13"/>
  <c r="I614" i="13" s="1"/>
  <c r="AA616" i="13"/>
  <c r="F621" i="13"/>
  <c r="F619" i="13" s="1"/>
  <c r="X621" i="13"/>
  <c r="X619" i="13" s="1"/>
  <c r="S626" i="13"/>
  <c r="S624" i="13" s="1"/>
  <c r="P631" i="13"/>
  <c r="P629" i="13" s="1"/>
  <c r="O636" i="13"/>
  <c r="O634" i="13" s="1"/>
  <c r="F327" i="13"/>
  <c r="F325" i="13" s="1"/>
  <c r="L327" i="13"/>
  <c r="L325" i="13" s="1"/>
  <c r="R327" i="13"/>
  <c r="R325" i="13" s="1"/>
  <c r="X327" i="13"/>
  <c r="X325" i="13" s="1"/>
  <c r="E332" i="13"/>
  <c r="K332" i="13"/>
  <c r="K330" i="13" s="1"/>
  <c r="Q332" i="13"/>
  <c r="Q330" i="13" s="1"/>
  <c r="W332" i="13"/>
  <c r="W330" i="13" s="1"/>
  <c r="D337" i="13"/>
  <c r="D335" i="13" s="1"/>
  <c r="J337" i="13"/>
  <c r="J335" i="13" s="1"/>
  <c r="P337" i="13"/>
  <c r="V337" i="13"/>
  <c r="V335" i="13" s="1"/>
  <c r="I342" i="13"/>
  <c r="I340" i="13" s="1"/>
  <c r="O342" i="13"/>
  <c r="O340" i="13" s="1"/>
  <c r="U342" i="13"/>
  <c r="U340" i="13" s="1"/>
  <c r="AA342" i="13"/>
  <c r="AA340" i="13" s="1"/>
  <c r="H347" i="13"/>
  <c r="N347" i="13"/>
  <c r="N345" i="13" s="1"/>
  <c r="T347" i="13"/>
  <c r="T345" i="13" s="1"/>
  <c r="Z347" i="13"/>
  <c r="Z345" i="13" s="1"/>
  <c r="G352" i="13"/>
  <c r="G350" i="13" s="1"/>
  <c r="M352" i="13"/>
  <c r="M350" i="13" s="1"/>
  <c r="S352" i="13"/>
  <c r="Y352" i="13"/>
  <c r="Y350" i="13" s="1"/>
  <c r="F357" i="13"/>
  <c r="F355" i="13" s="1"/>
  <c r="L357" i="13"/>
  <c r="L355" i="13" s="1"/>
  <c r="R357" i="13"/>
  <c r="R355" i="13" s="1"/>
  <c r="X357" i="13"/>
  <c r="X355" i="13" s="1"/>
  <c r="E362" i="13"/>
  <c r="K362" i="13"/>
  <c r="K360" i="13" s="1"/>
  <c r="Q362" i="13"/>
  <c r="Q360" i="13" s="1"/>
  <c r="W362" i="13"/>
  <c r="W360" i="13" s="1"/>
  <c r="D367" i="13"/>
  <c r="D365" i="13" s="1"/>
  <c r="J367" i="13"/>
  <c r="J365" i="13" s="1"/>
  <c r="P367" i="13"/>
  <c r="V367" i="13"/>
  <c r="V365" i="13" s="1"/>
  <c r="I372" i="13"/>
  <c r="I370" i="13" s="1"/>
  <c r="O372" i="13"/>
  <c r="O370" i="13" s="1"/>
  <c r="U372" i="13"/>
  <c r="U370" i="13" s="1"/>
  <c r="AA372" i="13"/>
  <c r="AA370" i="13" s="1"/>
  <c r="H377" i="13"/>
  <c r="N377" i="13"/>
  <c r="N375" i="13" s="1"/>
  <c r="T377" i="13"/>
  <c r="T375" i="13" s="1"/>
  <c r="Z377" i="13"/>
  <c r="Z375" i="13" s="1"/>
  <c r="G382" i="13"/>
  <c r="G380" i="13" s="1"/>
  <c r="M382" i="13"/>
  <c r="M380" i="13" s="1"/>
  <c r="S382" i="13"/>
  <c r="Y382" i="13"/>
  <c r="Y380" i="13" s="1"/>
  <c r="F387" i="13"/>
  <c r="F385" i="13" s="1"/>
  <c r="L387" i="13"/>
  <c r="L385" i="13" s="1"/>
  <c r="R387" i="13"/>
  <c r="R385" i="13" s="1"/>
  <c r="X387" i="13"/>
  <c r="X385" i="13" s="1"/>
  <c r="E392" i="13"/>
  <c r="K392" i="13"/>
  <c r="K390" i="13" s="1"/>
  <c r="Q392" i="13"/>
  <c r="Q390" i="13" s="1"/>
  <c r="W392" i="13"/>
  <c r="W390" i="13" s="1"/>
  <c r="D397" i="13"/>
  <c r="D395" i="13" s="1"/>
  <c r="J397" i="13"/>
  <c r="J395" i="13" s="1"/>
  <c r="P397" i="13"/>
  <c r="V397" i="13"/>
  <c r="V395" i="13" s="1"/>
  <c r="I402" i="13"/>
  <c r="I400" i="13" s="1"/>
  <c r="O402" i="13"/>
  <c r="O400" i="13" s="1"/>
  <c r="U402" i="13"/>
  <c r="U400" i="13" s="1"/>
  <c r="AA402" i="13"/>
  <c r="AA400" i="13" s="1"/>
  <c r="H407" i="13"/>
  <c r="N407" i="13"/>
  <c r="N405" i="13" s="1"/>
  <c r="T407" i="13"/>
  <c r="T405" i="13" s="1"/>
  <c r="Z407" i="13"/>
  <c r="Z405" i="13" s="1"/>
  <c r="G412" i="13"/>
  <c r="G410" i="13" s="1"/>
  <c r="M412" i="13"/>
  <c r="M410" i="13" s="1"/>
  <c r="S412" i="13"/>
  <c r="Y412" i="13"/>
  <c r="Y410" i="13" s="1"/>
  <c r="F417" i="13"/>
  <c r="F415" i="13" s="1"/>
  <c r="L417" i="13"/>
  <c r="L415" i="13" s="1"/>
  <c r="R417" i="13"/>
  <c r="R415" i="13" s="1"/>
  <c r="X417" i="13"/>
  <c r="X415" i="13" s="1"/>
  <c r="E422" i="13"/>
  <c r="K422" i="13"/>
  <c r="K420" i="13" s="1"/>
  <c r="Q422" i="13"/>
  <c r="Q420" i="13" s="1"/>
  <c r="W422" i="13"/>
  <c r="W420" i="13" s="1"/>
  <c r="D427" i="13"/>
  <c r="D425" i="13" s="1"/>
  <c r="J427" i="13"/>
  <c r="J425" i="13" s="1"/>
  <c r="P427" i="13"/>
  <c r="V427" i="13"/>
  <c r="V425" i="13" s="1"/>
  <c r="I432" i="13"/>
  <c r="I430" i="13" s="1"/>
  <c r="O432" i="13"/>
  <c r="O430" i="13" s="1"/>
  <c r="U432" i="13"/>
  <c r="U430" i="13" s="1"/>
  <c r="AA432" i="13"/>
  <c r="AA430" i="13" s="1"/>
  <c r="H437" i="13"/>
  <c r="N437" i="13"/>
  <c r="N435" i="13" s="1"/>
  <c r="T437" i="13"/>
  <c r="T435" i="13" s="1"/>
  <c r="Z437" i="13"/>
  <c r="Z435" i="13" s="1"/>
  <c r="G442" i="13"/>
  <c r="G440" i="13" s="1"/>
  <c r="M442" i="13"/>
  <c r="M440" i="13" s="1"/>
  <c r="S442" i="13"/>
  <c r="Y442" i="13"/>
  <c r="Y440" i="13" s="1"/>
  <c r="F447" i="13"/>
  <c r="F445" i="13" s="1"/>
  <c r="L447" i="13"/>
  <c r="L445" i="13" s="1"/>
  <c r="R447" i="13"/>
  <c r="R445" i="13" s="1"/>
  <c r="X447" i="13"/>
  <c r="X445" i="13" s="1"/>
  <c r="E452" i="13"/>
  <c r="K452" i="13"/>
  <c r="K450" i="13" s="1"/>
  <c r="Q452" i="13"/>
  <c r="Q450" i="13" s="1"/>
  <c r="W452" i="13"/>
  <c r="W450" i="13" s="1"/>
  <c r="D457" i="13"/>
  <c r="D455" i="13" s="1"/>
  <c r="J457" i="13"/>
  <c r="J455" i="13" s="1"/>
  <c r="P457" i="13"/>
  <c r="V457" i="13"/>
  <c r="V455" i="13" s="1"/>
  <c r="I462" i="13"/>
  <c r="I460" i="13" s="1"/>
  <c r="O462" i="13"/>
  <c r="O460" i="13" s="1"/>
  <c r="U462" i="13"/>
  <c r="U460" i="13" s="1"/>
  <c r="AA462" i="13"/>
  <c r="AA460" i="13" s="1"/>
  <c r="H467" i="13"/>
  <c r="N467" i="13"/>
  <c r="N465" i="13" s="1"/>
  <c r="T467" i="13"/>
  <c r="T465" i="13" s="1"/>
  <c r="Z467" i="13"/>
  <c r="Z465" i="13" s="1"/>
  <c r="G472" i="13"/>
  <c r="G470" i="13" s="1"/>
  <c r="M472" i="13"/>
  <c r="M470" i="13" s="1"/>
  <c r="S472" i="13"/>
  <c r="Y472" i="13"/>
  <c r="Y470" i="13" s="1"/>
  <c r="F477" i="13"/>
  <c r="F475" i="13" s="1"/>
  <c r="L477" i="13"/>
  <c r="L475" i="13" s="1"/>
  <c r="R477" i="13"/>
  <c r="R475" i="13" s="1"/>
  <c r="E486" i="13"/>
  <c r="E484" i="13" s="1"/>
  <c r="K486" i="13"/>
  <c r="K484" i="13" s="1"/>
  <c r="Q486" i="13"/>
  <c r="Q484" i="13" s="1"/>
  <c r="W486" i="13"/>
  <c r="W484" i="13" s="1"/>
  <c r="D491" i="13"/>
  <c r="D489" i="13" s="1"/>
  <c r="J491" i="13"/>
  <c r="J489" i="13" s="1"/>
  <c r="P491" i="13"/>
  <c r="P489" i="13" s="1"/>
  <c r="V491" i="13"/>
  <c r="V489" i="13" s="1"/>
  <c r="I496" i="13"/>
  <c r="I494" i="13" s="1"/>
  <c r="O496" i="13"/>
  <c r="O494" i="13" s="1"/>
  <c r="U496" i="13"/>
  <c r="U494" i="13" s="1"/>
  <c r="AA496" i="13"/>
  <c r="AA494" i="13" s="1"/>
  <c r="H501" i="13"/>
  <c r="H499" i="13" s="1"/>
  <c r="N501" i="13"/>
  <c r="N499" i="13" s="1"/>
  <c r="T501" i="13"/>
  <c r="T499" i="13" s="1"/>
  <c r="Z501" i="13"/>
  <c r="Z499" i="13" s="1"/>
  <c r="G506" i="13"/>
  <c r="G504" i="13" s="1"/>
  <c r="M506" i="13"/>
  <c r="M504" i="13" s="1"/>
  <c r="S506" i="13"/>
  <c r="S504" i="13" s="1"/>
  <c r="Y506" i="13"/>
  <c r="Y504" i="13" s="1"/>
  <c r="F511" i="13"/>
  <c r="F509" i="13" s="1"/>
  <c r="L511" i="13"/>
  <c r="L509" i="13" s="1"/>
  <c r="R511" i="13"/>
  <c r="R509" i="13" s="1"/>
  <c r="X511" i="13"/>
  <c r="X509" i="13" s="1"/>
  <c r="E516" i="13"/>
  <c r="E514" i="13" s="1"/>
  <c r="K516" i="13"/>
  <c r="K514" i="13" s="1"/>
  <c r="Q516" i="13"/>
  <c r="Q514" i="13" s="1"/>
  <c r="W516" i="13"/>
  <c r="W514" i="13" s="1"/>
  <c r="D521" i="13"/>
  <c r="D519" i="13" s="1"/>
  <c r="J521" i="13"/>
  <c r="J519" i="13" s="1"/>
  <c r="P521" i="13"/>
  <c r="P519" i="13" s="1"/>
  <c r="V521" i="13"/>
  <c r="V519" i="13" s="1"/>
  <c r="I526" i="13"/>
  <c r="I524" i="13" s="1"/>
  <c r="O526" i="13"/>
  <c r="O524" i="13" s="1"/>
  <c r="U526" i="13"/>
  <c r="U524" i="13" s="1"/>
  <c r="AA526" i="13"/>
  <c r="AA524" i="13" s="1"/>
  <c r="H531" i="13"/>
  <c r="H529" i="13" s="1"/>
  <c r="N531" i="13"/>
  <c r="N529" i="13" s="1"/>
  <c r="T531" i="13"/>
  <c r="T529" i="13" s="1"/>
  <c r="Z531" i="13"/>
  <c r="Z529" i="13" s="1"/>
  <c r="G536" i="13"/>
  <c r="G534" i="13" s="1"/>
  <c r="M536" i="13"/>
  <c r="M534" i="13" s="1"/>
  <c r="S536" i="13"/>
  <c r="S534" i="13" s="1"/>
  <c r="Y536" i="13"/>
  <c r="Y534" i="13" s="1"/>
  <c r="F541" i="13"/>
  <c r="F539" i="13" s="1"/>
  <c r="L541" i="13"/>
  <c r="L539" i="13" s="1"/>
  <c r="R541" i="13"/>
  <c r="R539" i="13" s="1"/>
  <c r="X541" i="13"/>
  <c r="X539" i="13" s="1"/>
  <c r="E546" i="13"/>
  <c r="E544" i="13" s="1"/>
  <c r="K546" i="13"/>
  <c r="K544" i="13" s="1"/>
  <c r="Q546" i="13"/>
  <c r="Q544" i="13" s="1"/>
  <c r="W546" i="13"/>
  <c r="W544" i="13" s="1"/>
  <c r="D551" i="13"/>
  <c r="D549" i="13" s="1"/>
  <c r="J551" i="13"/>
  <c r="J549" i="13" s="1"/>
  <c r="P551" i="13"/>
  <c r="P549" i="13" s="1"/>
  <c r="V551" i="13"/>
  <c r="V549" i="13" s="1"/>
  <c r="I556" i="13"/>
  <c r="I554" i="13" s="1"/>
  <c r="O556" i="13"/>
  <c r="O554" i="13" s="1"/>
  <c r="U556" i="13"/>
  <c r="U554" i="13" s="1"/>
  <c r="AA556" i="13"/>
  <c r="AA554" i="13" s="1"/>
  <c r="H561" i="13"/>
  <c r="H559" i="13" s="1"/>
  <c r="N561" i="13"/>
  <c r="N559" i="13" s="1"/>
  <c r="T561" i="13"/>
  <c r="T559" i="13" s="1"/>
  <c r="Z561" i="13"/>
  <c r="Z559" i="13" s="1"/>
  <c r="G566" i="13"/>
  <c r="G564" i="13" s="1"/>
  <c r="M566" i="13"/>
  <c r="M564" i="13" s="1"/>
  <c r="S566" i="13"/>
  <c r="S564" i="13" s="1"/>
  <c r="Y566" i="13"/>
  <c r="Y564" i="13" s="1"/>
  <c r="F571" i="13"/>
  <c r="F569" i="13" s="1"/>
  <c r="L571" i="13"/>
  <c r="L569" i="13" s="1"/>
  <c r="R571" i="13"/>
  <c r="R569" i="13" s="1"/>
  <c r="X571" i="13"/>
  <c r="X569" i="13" s="1"/>
  <c r="E576" i="13"/>
  <c r="E574" i="13" s="1"/>
  <c r="K576" i="13"/>
  <c r="K574" i="13" s="1"/>
  <c r="Q576" i="13"/>
  <c r="Q574" i="13" s="1"/>
  <c r="W576" i="13"/>
  <c r="W574" i="13" s="1"/>
  <c r="D581" i="13"/>
  <c r="D579" i="13" s="1"/>
  <c r="J581" i="13"/>
  <c r="J579" i="13" s="1"/>
  <c r="P581" i="13"/>
  <c r="P579" i="13" s="1"/>
  <c r="V581" i="13"/>
  <c r="V579" i="13" s="1"/>
  <c r="I586" i="13"/>
  <c r="I584" i="13" s="1"/>
  <c r="O586" i="13"/>
  <c r="O584" i="13" s="1"/>
  <c r="U586" i="13"/>
  <c r="U584" i="13" s="1"/>
  <c r="AA586" i="13"/>
  <c r="AA584" i="13" s="1"/>
  <c r="H591" i="13"/>
  <c r="H589" i="13" s="1"/>
  <c r="N591" i="13"/>
  <c r="N589" i="13" s="1"/>
  <c r="T591" i="13"/>
  <c r="T589" i="13" s="1"/>
  <c r="Z591" i="13"/>
  <c r="Z589" i="13" s="1"/>
  <c r="E596" i="13"/>
  <c r="E594" i="13" s="1"/>
  <c r="W596" i="13"/>
  <c r="W594" i="13" s="1"/>
  <c r="R601" i="13"/>
  <c r="R599" i="13" s="1"/>
  <c r="Q606" i="13"/>
  <c r="Q604" i="13" s="1"/>
  <c r="N611" i="13"/>
  <c r="N609" i="13" s="1"/>
  <c r="M616" i="13"/>
  <c r="M614" i="13" s="1"/>
  <c r="H621" i="13"/>
  <c r="H619" i="13" s="1"/>
  <c r="Z621" i="13"/>
  <c r="Z619" i="13" s="1"/>
  <c r="E626" i="13"/>
  <c r="E624" i="13" s="1"/>
  <c r="W626" i="13"/>
  <c r="W624" i="13" s="1"/>
  <c r="R631" i="13"/>
  <c r="R629" i="13" s="1"/>
  <c r="Q636" i="13"/>
  <c r="Q634" i="13" s="1"/>
  <c r="D74" i="14"/>
  <c r="J74" i="14"/>
  <c r="P74" i="14"/>
  <c r="V74" i="14"/>
  <c r="V72" i="14" s="1"/>
  <c r="D76" i="14"/>
  <c r="J76" i="14"/>
  <c r="P76" i="14"/>
  <c r="V76" i="14"/>
  <c r="I79" i="14"/>
  <c r="O79" i="14"/>
  <c r="O77" i="14" s="1"/>
  <c r="U79" i="14"/>
  <c r="U77" i="14" s="1"/>
  <c r="AA79" i="14"/>
  <c r="I81" i="14"/>
  <c r="O81" i="14"/>
  <c r="U81" i="14"/>
  <c r="AA81" i="14"/>
  <c r="H84" i="14"/>
  <c r="H82" i="14" s="1"/>
  <c r="N84" i="14"/>
  <c r="N82" i="14" s="1"/>
  <c r="T84" i="14"/>
  <c r="Z84" i="14"/>
  <c r="H86" i="14"/>
  <c r="N86" i="14"/>
  <c r="T86" i="14"/>
  <c r="Z86" i="14"/>
  <c r="G89" i="14"/>
  <c r="M89" i="14"/>
  <c r="S89" i="14"/>
  <c r="Y89" i="14"/>
  <c r="Y87" i="14" s="1"/>
  <c r="G91" i="14"/>
  <c r="M91" i="14"/>
  <c r="S91" i="14"/>
  <c r="Y91" i="14"/>
  <c r="F94" i="14"/>
  <c r="L94" i="14"/>
  <c r="L92" i="14" s="1"/>
  <c r="R94" i="14"/>
  <c r="R92" i="14" s="1"/>
  <c r="X94" i="14"/>
  <c r="X92" i="14" s="1"/>
  <c r="F96" i="14"/>
  <c r="L96" i="14"/>
  <c r="R96" i="14"/>
  <c r="X96" i="14"/>
  <c r="E99" i="14"/>
  <c r="E97" i="14" s="1"/>
  <c r="K99" i="14"/>
  <c r="K97" i="14" s="1"/>
  <c r="Q99" i="14"/>
  <c r="W99" i="14"/>
  <c r="E101" i="14"/>
  <c r="K101" i="14"/>
  <c r="Q101" i="14"/>
  <c r="W101" i="14"/>
  <c r="D104" i="14"/>
  <c r="J104" i="14"/>
  <c r="P104" i="14"/>
  <c r="V104" i="14"/>
  <c r="V102" i="14" s="1"/>
  <c r="D106" i="14"/>
  <c r="J106" i="14"/>
  <c r="P106" i="14"/>
  <c r="V106" i="14"/>
  <c r="I109" i="14"/>
  <c r="O109" i="14"/>
  <c r="O107" i="14" s="1"/>
  <c r="U109" i="14"/>
  <c r="U107" i="14" s="1"/>
  <c r="AA109" i="14"/>
  <c r="I111" i="14"/>
  <c r="O111" i="14"/>
  <c r="U111" i="14"/>
  <c r="AA111" i="14"/>
  <c r="H114" i="14"/>
  <c r="H112" i="14" s="1"/>
  <c r="N114" i="14"/>
  <c r="N112" i="14" s="1"/>
  <c r="T114" i="14"/>
  <c r="Z114" i="14"/>
  <c r="H116" i="14"/>
  <c r="N116" i="14"/>
  <c r="T116" i="14"/>
  <c r="Z116" i="14"/>
  <c r="G119" i="14"/>
  <c r="M119" i="14"/>
  <c r="S119" i="14"/>
  <c r="Y119" i="14"/>
  <c r="Y117" i="14" s="1"/>
  <c r="G121" i="14"/>
  <c r="M121" i="14"/>
  <c r="S121" i="14"/>
  <c r="Y121" i="14"/>
  <c r="F124" i="14"/>
  <c r="L124" i="14"/>
  <c r="L122" i="14" s="1"/>
  <c r="R124" i="14"/>
  <c r="R122" i="14" s="1"/>
  <c r="X124" i="14"/>
  <c r="F126" i="14"/>
  <c r="L126" i="14"/>
  <c r="R126" i="14"/>
  <c r="X126" i="14"/>
  <c r="E129" i="14"/>
  <c r="E127" i="14" s="1"/>
  <c r="K129" i="14"/>
  <c r="K127" i="14" s="1"/>
  <c r="Q129" i="14"/>
  <c r="W129" i="14"/>
  <c r="E131" i="14"/>
  <c r="K131" i="14"/>
  <c r="Q131" i="14"/>
  <c r="W131" i="14"/>
  <c r="D134" i="14"/>
  <c r="J134" i="14"/>
  <c r="P134" i="14"/>
  <c r="V134" i="14"/>
  <c r="V132" i="14" s="1"/>
  <c r="D136" i="14"/>
  <c r="J136" i="14"/>
  <c r="P136" i="14"/>
  <c r="V136" i="14"/>
  <c r="I139" i="14"/>
  <c r="O139" i="14"/>
  <c r="O137" i="14" s="1"/>
  <c r="U139" i="14"/>
  <c r="U137" i="14" s="1"/>
  <c r="AA139" i="14"/>
  <c r="I141" i="14"/>
  <c r="O141" i="14"/>
  <c r="U141" i="14"/>
  <c r="AA141" i="14"/>
  <c r="H144" i="14"/>
  <c r="H142" i="14" s="1"/>
  <c r="N144" i="14"/>
  <c r="N142" i="14" s="1"/>
  <c r="T144" i="14"/>
  <c r="Z144" i="14"/>
  <c r="H146" i="14"/>
  <c r="N146" i="14"/>
  <c r="T146" i="14"/>
  <c r="Z146" i="14"/>
  <c r="G149" i="14"/>
  <c r="M149" i="14"/>
  <c r="S149" i="14"/>
  <c r="Y149" i="14"/>
  <c r="Y147" i="14" s="1"/>
  <c r="G151" i="14"/>
  <c r="M151" i="14"/>
  <c r="S151" i="14"/>
  <c r="Y151" i="14"/>
  <c r="F154" i="14"/>
  <c r="L154" i="14"/>
  <c r="L152" i="14" s="1"/>
  <c r="R154" i="14"/>
  <c r="R152" i="14" s="1"/>
  <c r="X154" i="14"/>
  <c r="F156" i="14"/>
  <c r="L156" i="14"/>
  <c r="R156" i="14"/>
  <c r="X156" i="14"/>
  <c r="E159" i="14"/>
  <c r="E157" i="14" s="1"/>
  <c r="K159" i="14"/>
  <c r="Q159" i="14"/>
  <c r="W159" i="14"/>
  <c r="E161" i="14"/>
  <c r="K161" i="14"/>
  <c r="Q161" i="14"/>
  <c r="W161" i="14"/>
  <c r="J168" i="14"/>
  <c r="P168" i="14"/>
  <c r="V168" i="14"/>
  <c r="D170" i="14"/>
  <c r="D166" i="14" s="1"/>
  <c r="J170" i="14"/>
  <c r="P170" i="14"/>
  <c r="V170" i="14"/>
  <c r="I173" i="14"/>
  <c r="O173" i="14"/>
  <c r="U173" i="14"/>
  <c r="U171" i="14" s="1"/>
  <c r="AA173" i="14"/>
  <c r="AA171" i="14" s="1"/>
  <c r="I175" i="14"/>
  <c r="O175" i="14"/>
  <c r="U175" i="14"/>
  <c r="AA175" i="14"/>
  <c r="H178" i="14"/>
  <c r="H176" i="14" s="1"/>
  <c r="N178" i="14"/>
  <c r="N176" i="14" s="1"/>
  <c r="T178" i="14"/>
  <c r="Z178" i="14"/>
  <c r="H180" i="14"/>
  <c r="N180" i="14"/>
  <c r="T180" i="14"/>
  <c r="Z180" i="14"/>
  <c r="G183" i="14"/>
  <c r="M183" i="14"/>
  <c r="S183" i="14"/>
  <c r="Y183" i="14"/>
  <c r="G185" i="14"/>
  <c r="M185" i="14"/>
  <c r="S185" i="14"/>
  <c r="Y185" i="14"/>
  <c r="F188" i="14"/>
  <c r="L188" i="14"/>
  <c r="R188" i="14"/>
  <c r="R186" i="14" s="1"/>
  <c r="X188" i="14"/>
  <c r="X186" i="14" s="1"/>
  <c r="F190" i="14"/>
  <c r="L190" i="14"/>
  <c r="R190" i="14"/>
  <c r="X190" i="14"/>
  <c r="E193" i="14"/>
  <c r="E191" i="14" s="1"/>
  <c r="K193" i="14"/>
  <c r="K191" i="14" s="1"/>
  <c r="Q193" i="14"/>
  <c r="W193" i="14"/>
  <c r="E195" i="14"/>
  <c r="K195" i="14"/>
  <c r="Q195" i="14"/>
  <c r="W195" i="14"/>
  <c r="D198" i="14"/>
  <c r="J198" i="14"/>
  <c r="P198" i="14"/>
  <c r="V198" i="14"/>
  <c r="D200" i="14"/>
  <c r="J200" i="14"/>
  <c r="P200" i="14"/>
  <c r="V200" i="14"/>
  <c r="I203" i="14"/>
  <c r="O203" i="14"/>
  <c r="U203" i="14"/>
  <c r="U201" i="14" s="1"/>
  <c r="AA203" i="14"/>
  <c r="AA201" i="14" s="1"/>
  <c r="I205" i="14"/>
  <c r="O205" i="14"/>
  <c r="U205" i="14"/>
  <c r="AA205" i="14"/>
  <c r="H208" i="14"/>
  <c r="H206" i="14" s="1"/>
  <c r="N208" i="14"/>
  <c r="N206" i="14" s="1"/>
  <c r="T208" i="14"/>
  <c r="Z208" i="14"/>
  <c r="H210" i="14"/>
  <c r="N210" i="14"/>
  <c r="T210" i="14"/>
  <c r="Z210" i="14"/>
  <c r="G213" i="14"/>
  <c r="M213" i="14"/>
  <c r="S213" i="14"/>
  <c r="Y213" i="14"/>
  <c r="G215" i="14"/>
  <c r="M215" i="14"/>
  <c r="S215" i="14"/>
  <c r="Y215" i="14"/>
  <c r="F218" i="14"/>
  <c r="L218" i="14"/>
  <c r="R218" i="14"/>
  <c r="R216" i="14" s="1"/>
  <c r="X218" i="14"/>
  <c r="X216" i="14" s="1"/>
  <c r="F220" i="14"/>
  <c r="L220" i="14"/>
  <c r="R220" i="14"/>
  <c r="X220" i="14"/>
  <c r="E223" i="14"/>
  <c r="E221" i="14" s="1"/>
  <c r="K223" i="14"/>
  <c r="K221" i="14" s="1"/>
  <c r="Q223" i="14"/>
  <c r="W223" i="14"/>
  <c r="E225" i="14"/>
  <c r="K225" i="14"/>
  <c r="Q225" i="14"/>
  <c r="W225" i="14"/>
  <c r="D228" i="14"/>
  <c r="J228" i="14"/>
  <c r="P228" i="14"/>
  <c r="V228" i="14"/>
  <c r="D230" i="14"/>
  <c r="J230" i="14"/>
  <c r="P230" i="14"/>
  <c r="V230" i="14"/>
  <c r="I233" i="14"/>
  <c r="O233" i="14"/>
  <c r="U233" i="14"/>
  <c r="U231" i="14" s="1"/>
  <c r="AA233" i="14"/>
  <c r="AA231" i="14" s="1"/>
  <c r="I235" i="14"/>
  <c r="O235" i="14"/>
  <c r="U235" i="14"/>
  <c r="AA235" i="14"/>
  <c r="H238" i="14"/>
  <c r="H236" i="14" s="1"/>
  <c r="N238" i="14"/>
  <c r="N236" i="14" s="1"/>
  <c r="T238" i="14"/>
  <c r="Z238" i="14"/>
  <c r="H240" i="14"/>
  <c r="N240" i="14"/>
  <c r="T240" i="14"/>
  <c r="Z240" i="14"/>
  <c r="G243" i="14"/>
  <c r="M243" i="14"/>
  <c r="S243" i="14"/>
  <c r="Y243" i="14"/>
  <c r="G245" i="14"/>
  <c r="M245" i="14"/>
  <c r="S245" i="14"/>
  <c r="Y245" i="14"/>
  <c r="F248" i="14"/>
  <c r="L248" i="14"/>
  <c r="R248" i="14"/>
  <c r="R246" i="14" s="1"/>
  <c r="X248" i="14"/>
  <c r="X246" i="14" s="1"/>
  <c r="F250" i="14"/>
  <c r="L250" i="14"/>
  <c r="R250" i="14"/>
  <c r="X250" i="14"/>
  <c r="E253" i="14"/>
  <c r="E251" i="14" s="1"/>
  <c r="K253" i="14"/>
  <c r="K251" i="14" s="1"/>
  <c r="Q253" i="14"/>
  <c r="W253" i="14"/>
  <c r="E255" i="14"/>
  <c r="K255" i="14"/>
  <c r="Q255" i="14"/>
  <c r="W255" i="14"/>
  <c r="D258" i="14"/>
  <c r="J258" i="14"/>
  <c r="P258" i="14"/>
  <c r="V258" i="14"/>
  <c r="D260" i="14"/>
  <c r="J260" i="14"/>
  <c r="P260" i="14"/>
  <c r="V260" i="14"/>
  <c r="I263" i="14"/>
  <c r="O263" i="14"/>
  <c r="U263" i="14"/>
  <c r="U261" i="14" s="1"/>
  <c r="AA263" i="14"/>
  <c r="AA261" i="14" s="1"/>
  <c r="I265" i="14"/>
  <c r="O265" i="14"/>
  <c r="U265" i="14"/>
  <c r="AA265" i="14"/>
  <c r="H268" i="14"/>
  <c r="H266" i="14" s="1"/>
  <c r="N268" i="14"/>
  <c r="N266" i="14" s="1"/>
  <c r="T268" i="14"/>
  <c r="Z268" i="14"/>
  <c r="H270" i="14"/>
  <c r="N270" i="14"/>
  <c r="T270" i="14"/>
  <c r="Z270" i="14"/>
  <c r="G273" i="14"/>
  <c r="M273" i="14"/>
  <c r="S273" i="14"/>
  <c r="Y273" i="14"/>
  <c r="G275" i="14"/>
  <c r="M275" i="14"/>
  <c r="S275" i="14"/>
  <c r="Y275" i="14"/>
  <c r="F278" i="14"/>
  <c r="L278" i="14"/>
  <c r="R278" i="14"/>
  <c r="R276" i="14" s="1"/>
  <c r="X278" i="14"/>
  <c r="X276" i="14" s="1"/>
  <c r="F280" i="14"/>
  <c r="L280" i="14"/>
  <c r="R280" i="14"/>
  <c r="X280" i="14"/>
  <c r="E283" i="14"/>
  <c r="E281" i="14" s="1"/>
  <c r="K283" i="14"/>
  <c r="K281" i="14" s="1"/>
  <c r="Q283" i="14"/>
  <c r="W283" i="14"/>
  <c r="E285" i="14"/>
  <c r="K285" i="14"/>
  <c r="Q285" i="14"/>
  <c r="W285" i="14"/>
  <c r="D288" i="14"/>
  <c r="J288" i="14"/>
  <c r="P288" i="14"/>
  <c r="V288" i="14"/>
  <c r="D290" i="14"/>
  <c r="J290" i="14"/>
  <c r="P290" i="14"/>
  <c r="V290" i="14"/>
  <c r="I293" i="14"/>
  <c r="O293" i="14"/>
  <c r="U293" i="14"/>
  <c r="U291" i="14" s="1"/>
  <c r="AA293" i="14"/>
  <c r="AA291" i="14" s="1"/>
  <c r="I295" i="14"/>
  <c r="O295" i="14"/>
  <c r="U295" i="14"/>
  <c r="AA295" i="14"/>
  <c r="H298" i="14"/>
  <c r="H296" i="14" s="1"/>
  <c r="N298" i="14"/>
  <c r="N296" i="14" s="1"/>
  <c r="T298" i="14"/>
  <c r="Z298" i="14"/>
  <c r="H300" i="14"/>
  <c r="N300" i="14"/>
  <c r="T300" i="14"/>
  <c r="Z300" i="14"/>
  <c r="G303" i="14"/>
  <c r="M303" i="14"/>
  <c r="S303" i="14"/>
  <c r="Y303" i="14"/>
  <c r="G305" i="14"/>
  <c r="M305" i="14"/>
  <c r="S305" i="14"/>
  <c r="Y305" i="14"/>
  <c r="F308" i="14"/>
  <c r="L308" i="14"/>
  <c r="R308" i="14"/>
  <c r="R306" i="14" s="1"/>
  <c r="X308" i="14"/>
  <c r="X306" i="14" s="1"/>
  <c r="F310" i="14"/>
  <c r="L310" i="14"/>
  <c r="R310" i="14"/>
  <c r="X310" i="14"/>
  <c r="E313" i="14"/>
  <c r="E311" i="14" s="1"/>
  <c r="K313" i="14"/>
  <c r="K311" i="14" s="1"/>
  <c r="Q313" i="14"/>
  <c r="W313" i="14"/>
  <c r="E315" i="14"/>
  <c r="K315" i="14"/>
  <c r="Q315" i="14"/>
  <c r="W315" i="14"/>
  <c r="D318" i="14"/>
  <c r="J318" i="14"/>
  <c r="P318" i="14"/>
  <c r="V318" i="14"/>
  <c r="D320" i="14"/>
  <c r="J320" i="14"/>
  <c r="P320" i="14"/>
  <c r="V320" i="14"/>
  <c r="I329" i="14"/>
  <c r="I325" i="14" s="1"/>
  <c r="O329" i="14"/>
  <c r="O325" i="14" s="1"/>
  <c r="U329" i="14"/>
  <c r="U325" i="14" s="1"/>
  <c r="AA329" i="14"/>
  <c r="AA325" i="14" s="1"/>
  <c r="H334" i="14"/>
  <c r="H330" i="14" s="1"/>
  <c r="N334" i="14"/>
  <c r="N330" i="14" s="1"/>
  <c r="T334" i="14"/>
  <c r="T330" i="14" s="1"/>
  <c r="Z334" i="14"/>
  <c r="Z330" i="14" s="1"/>
  <c r="G339" i="14"/>
  <c r="G335" i="14" s="1"/>
  <c r="M339" i="14"/>
  <c r="M335" i="14" s="1"/>
  <c r="S339" i="14"/>
  <c r="S335" i="14" s="1"/>
  <c r="Y339" i="14"/>
  <c r="Y335" i="14" s="1"/>
  <c r="F342" i="14"/>
  <c r="L342" i="14"/>
  <c r="R342" i="14"/>
  <c r="R340" i="14" s="1"/>
  <c r="X342" i="14"/>
  <c r="X340" i="14" s="1"/>
  <c r="F344" i="14"/>
  <c r="L344" i="14"/>
  <c r="R344" i="14"/>
  <c r="X344" i="14"/>
  <c r="E347" i="14"/>
  <c r="E345" i="14" s="1"/>
  <c r="K347" i="14"/>
  <c r="K345" i="14" s="1"/>
  <c r="Q347" i="14"/>
  <c r="W347" i="14"/>
  <c r="E349" i="14"/>
  <c r="K349" i="14"/>
  <c r="Q349" i="14"/>
  <c r="W349" i="14"/>
  <c r="D352" i="14"/>
  <c r="J352" i="14"/>
  <c r="P352" i="14"/>
  <c r="V352" i="14"/>
  <c r="D354" i="14"/>
  <c r="J354" i="14"/>
  <c r="P354" i="14"/>
  <c r="V354" i="14"/>
  <c r="I357" i="14"/>
  <c r="O357" i="14"/>
  <c r="U357" i="14"/>
  <c r="U355" i="14" s="1"/>
  <c r="AA357" i="14"/>
  <c r="AA355" i="14" s="1"/>
  <c r="I359" i="14"/>
  <c r="O359" i="14"/>
  <c r="U359" i="14"/>
  <c r="AA359" i="14"/>
  <c r="H362" i="14"/>
  <c r="H360" i="14" s="1"/>
  <c r="N362" i="14"/>
  <c r="N360" i="14" s="1"/>
  <c r="T362" i="14"/>
  <c r="Z362" i="14"/>
  <c r="H364" i="14"/>
  <c r="N364" i="14"/>
  <c r="T364" i="14"/>
  <c r="Z364" i="14"/>
  <c r="G367" i="14"/>
  <c r="M367" i="14"/>
  <c r="S367" i="14"/>
  <c r="Y367" i="14"/>
  <c r="G369" i="14"/>
  <c r="M369" i="14"/>
  <c r="S369" i="14"/>
  <c r="Y369" i="14"/>
  <c r="F372" i="14"/>
  <c r="L372" i="14"/>
  <c r="R372" i="14"/>
  <c r="R370" i="14" s="1"/>
  <c r="X372" i="14"/>
  <c r="X370" i="14" s="1"/>
  <c r="F374" i="14"/>
  <c r="L374" i="14"/>
  <c r="R374" i="14"/>
  <c r="X374" i="14"/>
  <c r="E377" i="14"/>
  <c r="E375" i="14" s="1"/>
  <c r="K377" i="14"/>
  <c r="K375" i="14" s="1"/>
  <c r="Q377" i="14"/>
  <c r="W377" i="14"/>
  <c r="E379" i="14"/>
  <c r="K379" i="14"/>
  <c r="Q379" i="14"/>
  <c r="W379" i="14"/>
  <c r="D382" i="14"/>
  <c r="J382" i="14"/>
  <c r="P382" i="14"/>
  <c r="V382" i="14"/>
  <c r="D384" i="14"/>
  <c r="J384" i="14"/>
  <c r="P384" i="14"/>
  <c r="V384" i="14"/>
  <c r="I387" i="14"/>
  <c r="O387" i="14"/>
  <c r="U387" i="14"/>
  <c r="U385" i="14" s="1"/>
  <c r="AA387" i="14"/>
  <c r="AA385" i="14" s="1"/>
  <c r="I389" i="14"/>
  <c r="O389" i="14"/>
  <c r="U389" i="14"/>
  <c r="AA389" i="14"/>
  <c r="H392" i="14"/>
  <c r="H390" i="14" s="1"/>
  <c r="N392" i="14"/>
  <c r="N390" i="14" s="1"/>
  <c r="T392" i="14"/>
  <c r="Z392" i="14"/>
  <c r="H394" i="14"/>
  <c r="N394" i="14"/>
  <c r="T394" i="14"/>
  <c r="Z394" i="14"/>
  <c r="G397" i="14"/>
  <c r="M397" i="14"/>
  <c r="S397" i="14"/>
  <c r="Y397" i="14"/>
  <c r="G399" i="14"/>
  <c r="M399" i="14"/>
  <c r="S399" i="14"/>
  <c r="Y399" i="14"/>
  <c r="F402" i="14"/>
  <c r="L402" i="14"/>
  <c r="R402" i="14"/>
  <c r="R400" i="14" s="1"/>
  <c r="X402" i="14"/>
  <c r="X400" i="14" s="1"/>
  <c r="F404" i="14"/>
  <c r="L404" i="14"/>
  <c r="R404" i="14"/>
  <c r="X404" i="14"/>
  <c r="E407" i="14"/>
  <c r="E405" i="14" s="1"/>
  <c r="K407" i="14"/>
  <c r="K405" i="14" s="1"/>
  <c r="Q407" i="14"/>
  <c r="W407" i="14"/>
  <c r="E409" i="14"/>
  <c r="K409" i="14"/>
  <c r="Q409" i="14"/>
  <c r="W409" i="14"/>
  <c r="D412" i="14"/>
  <c r="J412" i="14"/>
  <c r="P412" i="14"/>
  <c r="V412" i="14"/>
  <c r="D414" i="14"/>
  <c r="J414" i="14"/>
  <c r="P414" i="14"/>
  <c r="V414" i="14"/>
  <c r="I417" i="14"/>
  <c r="O417" i="14"/>
  <c r="U417" i="14"/>
  <c r="U415" i="14" s="1"/>
  <c r="AA417" i="14"/>
  <c r="AA415" i="14" s="1"/>
  <c r="I419" i="14"/>
  <c r="O419" i="14"/>
  <c r="U419" i="14"/>
  <c r="AA419" i="14"/>
  <c r="H422" i="14"/>
  <c r="H420" i="14" s="1"/>
  <c r="N422" i="14"/>
  <c r="N420" i="14" s="1"/>
  <c r="T422" i="14"/>
  <c r="Z422" i="14"/>
  <c r="H424" i="14"/>
  <c r="N424" i="14"/>
  <c r="T424" i="14"/>
  <c r="Z424" i="14"/>
  <c r="G427" i="14"/>
  <c r="M427" i="14"/>
  <c r="S427" i="14"/>
  <c r="Y427" i="14"/>
  <c r="G429" i="14"/>
  <c r="M429" i="14"/>
  <c r="S429" i="14"/>
  <c r="Y429" i="14"/>
  <c r="F432" i="14"/>
  <c r="L432" i="14"/>
  <c r="R432" i="14"/>
  <c r="R430" i="14" s="1"/>
  <c r="X432" i="14"/>
  <c r="X430" i="14" s="1"/>
  <c r="F434" i="14"/>
  <c r="L434" i="14"/>
  <c r="R434" i="14"/>
  <c r="X434" i="14"/>
  <c r="E437" i="14"/>
  <c r="E435" i="14" s="1"/>
  <c r="K437" i="14"/>
  <c r="K435" i="14" s="1"/>
  <c r="Q437" i="14"/>
  <c r="W437" i="14"/>
  <c r="E439" i="14"/>
  <c r="K439" i="14"/>
  <c r="Q439" i="14"/>
  <c r="W439" i="14"/>
  <c r="D442" i="14"/>
  <c r="J442" i="14"/>
  <c r="P442" i="14"/>
  <c r="V442" i="14"/>
  <c r="D444" i="14"/>
  <c r="J444" i="14"/>
  <c r="P444" i="14"/>
  <c r="V444" i="14"/>
  <c r="I447" i="14"/>
  <c r="O447" i="14"/>
  <c r="U447" i="14"/>
  <c r="U445" i="14" s="1"/>
  <c r="AA447" i="14"/>
  <c r="AA445" i="14" s="1"/>
  <c r="I449" i="14"/>
  <c r="O449" i="14"/>
  <c r="U449" i="14"/>
  <c r="AA449" i="14"/>
  <c r="H452" i="14"/>
  <c r="H450" i="14" s="1"/>
  <c r="N452" i="14"/>
  <c r="N450" i="14" s="1"/>
  <c r="T452" i="14"/>
  <c r="Z452" i="14"/>
  <c r="H454" i="14"/>
  <c r="N454" i="14"/>
  <c r="T454" i="14"/>
  <c r="Z454" i="14"/>
  <c r="G457" i="14"/>
  <c r="M457" i="14"/>
  <c r="S457" i="14"/>
  <c r="Y457" i="14"/>
  <c r="G459" i="14"/>
  <c r="M459" i="14"/>
  <c r="S459" i="14"/>
  <c r="Y459" i="14"/>
  <c r="F462" i="14"/>
  <c r="L462" i="14"/>
  <c r="R462" i="14"/>
  <c r="R460" i="14" s="1"/>
  <c r="X462" i="14"/>
  <c r="X460" i="14" s="1"/>
  <c r="F464" i="14"/>
  <c r="L464" i="14"/>
  <c r="R464" i="14"/>
  <c r="X464" i="14"/>
  <c r="E467" i="14"/>
  <c r="E465" i="14" s="1"/>
  <c r="K467" i="14"/>
  <c r="K465" i="14" s="1"/>
  <c r="Q467" i="14"/>
  <c r="W467" i="14"/>
  <c r="E469" i="14"/>
  <c r="K469" i="14"/>
  <c r="Q469" i="14"/>
  <c r="W469" i="14"/>
  <c r="D472" i="14"/>
  <c r="J472" i="14"/>
  <c r="P472" i="14"/>
  <c r="V472" i="14"/>
  <c r="D474" i="14"/>
  <c r="J474" i="14"/>
  <c r="P474" i="14"/>
  <c r="V474" i="14"/>
  <c r="I477" i="14"/>
  <c r="O477" i="14"/>
  <c r="U477" i="14"/>
  <c r="U475" i="14" s="1"/>
  <c r="AA477" i="14"/>
  <c r="AA475" i="14" s="1"/>
  <c r="I479" i="14"/>
  <c r="O479" i="14"/>
  <c r="U479" i="14"/>
  <c r="AA479" i="14"/>
  <c r="H486" i="14"/>
  <c r="N486" i="14"/>
  <c r="T486" i="14"/>
  <c r="Z486" i="14"/>
  <c r="I488" i="14"/>
  <c r="R488" i="14"/>
  <c r="AA488" i="14"/>
  <c r="E491" i="14"/>
  <c r="N491" i="14"/>
  <c r="W491" i="14"/>
  <c r="H493" i="14"/>
  <c r="Q493" i="14"/>
  <c r="Z493" i="14"/>
  <c r="Q496" i="14"/>
  <c r="K498" i="14"/>
  <c r="P501" i="14"/>
  <c r="J503" i="14"/>
  <c r="O506" i="14"/>
  <c r="I508" i="14"/>
  <c r="AA508" i="14"/>
  <c r="M511" i="14"/>
  <c r="G513" i="14"/>
  <c r="Y513" i="14"/>
  <c r="G516" i="14"/>
  <c r="Y516" i="14"/>
  <c r="S518" i="14"/>
  <c r="E521" i="14"/>
  <c r="W521" i="14"/>
  <c r="Q523" i="14"/>
  <c r="Q526" i="14"/>
  <c r="K528" i="14"/>
  <c r="P531" i="14"/>
  <c r="J533" i="14"/>
  <c r="O536" i="14"/>
  <c r="I538" i="14"/>
  <c r="AA538" i="14"/>
  <c r="M541" i="14"/>
  <c r="G543" i="14"/>
  <c r="Y543" i="14"/>
  <c r="G546" i="14"/>
  <c r="Y546" i="14"/>
  <c r="S548" i="14"/>
  <c r="E551" i="14"/>
  <c r="W551" i="14"/>
  <c r="Q553" i="14"/>
  <c r="Q556" i="14"/>
  <c r="K558" i="14"/>
  <c r="P561" i="14"/>
  <c r="J563" i="14"/>
  <c r="O566" i="14"/>
  <c r="I568" i="14"/>
  <c r="AA568" i="14"/>
  <c r="M571" i="14"/>
  <c r="G573" i="14"/>
  <c r="Y573" i="14"/>
  <c r="G576" i="14"/>
  <c r="Y576" i="14"/>
  <c r="S578" i="14"/>
  <c r="E581" i="14"/>
  <c r="W581" i="14"/>
  <c r="Q583" i="14"/>
  <c r="Q586" i="14"/>
  <c r="K588" i="14"/>
  <c r="D593" i="14"/>
  <c r="AA596" i="14"/>
  <c r="T601" i="14"/>
  <c r="M606" i="14"/>
  <c r="M604" i="14" s="1"/>
  <c r="Y608" i="14"/>
  <c r="F611" i="14"/>
  <c r="B731" i="13"/>
  <c r="B743" i="13"/>
  <c r="B755" i="13"/>
  <c r="B767" i="13"/>
  <c r="F9" i="14"/>
  <c r="L9" i="14"/>
  <c r="R9" i="14"/>
  <c r="X9" i="14"/>
  <c r="X7" i="14" s="1"/>
  <c r="F11" i="14"/>
  <c r="L11" i="14"/>
  <c r="R11" i="14"/>
  <c r="X11" i="14"/>
  <c r="E14" i="14"/>
  <c r="K14" i="14"/>
  <c r="K12" i="14" s="1"/>
  <c r="Q14" i="14"/>
  <c r="W14" i="14"/>
  <c r="W12" i="14" s="1"/>
  <c r="E16" i="14"/>
  <c r="K16" i="14"/>
  <c r="Q16" i="14"/>
  <c r="W16" i="14"/>
  <c r="D19" i="14"/>
  <c r="J19" i="14"/>
  <c r="J17" i="14" s="1"/>
  <c r="P19" i="14"/>
  <c r="V19" i="14"/>
  <c r="D21" i="14"/>
  <c r="J21" i="14"/>
  <c r="P21" i="14"/>
  <c r="V21" i="14"/>
  <c r="I24" i="14"/>
  <c r="O24" i="14"/>
  <c r="U24" i="14"/>
  <c r="AA24" i="14"/>
  <c r="AA22" i="14" s="1"/>
  <c r="I26" i="14"/>
  <c r="O26" i="14"/>
  <c r="U26" i="14"/>
  <c r="AA26" i="14"/>
  <c r="H29" i="14"/>
  <c r="N29" i="14"/>
  <c r="N27" i="14" s="1"/>
  <c r="T29" i="14"/>
  <c r="Z29" i="14"/>
  <c r="Z27" i="14" s="1"/>
  <c r="H31" i="14"/>
  <c r="N31" i="14"/>
  <c r="T31" i="14"/>
  <c r="Z31" i="14"/>
  <c r="G34" i="14"/>
  <c r="M34" i="14"/>
  <c r="M32" i="14" s="1"/>
  <c r="S34" i="14"/>
  <c r="Y34" i="14"/>
  <c r="G36" i="14"/>
  <c r="M36" i="14"/>
  <c r="S36" i="14"/>
  <c r="Y36" i="14"/>
  <c r="F39" i="14"/>
  <c r="L39" i="14"/>
  <c r="R39" i="14"/>
  <c r="X39" i="14"/>
  <c r="X37" i="14" s="1"/>
  <c r="F41" i="14"/>
  <c r="L41" i="14"/>
  <c r="R41" i="14"/>
  <c r="X41" i="14"/>
  <c r="E44" i="14"/>
  <c r="K44" i="14"/>
  <c r="K42" i="14" s="1"/>
  <c r="Q44" i="14"/>
  <c r="W44" i="14"/>
  <c r="W42" i="14" s="1"/>
  <c r="E46" i="14"/>
  <c r="K46" i="14"/>
  <c r="Q46" i="14"/>
  <c r="W46" i="14"/>
  <c r="D49" i="14"/>
  <c r="J49" i="14"/>
  <c r="J47" i="14" s="1"/>
  <c r="P49" i="14"/>
  <c r="V49" i="14"/>
  <c r="D51" i="14"/>
  <c r="J51" i="14"/>
  <c r="P51" i="14"/>
  <c r="V51" i="14"/>
  <c r="I54" i="14"/>
  <c r="O54" i="14"/>
  <c r="U54" i="14"/>
  <c r="AA54" i="14"/>
  <c r="AA52" i="14" s="1"/>
  <c r="I56" i="14"/>
  <c r="O56" i="14"/>
  <c r="U56" i="14"/>
  <c r="AA56" i="14"/>
  <c r="H59" i="14"/>
  <c r="N59" i="14"/>
  <c r="N57" i="14" s="1"/>
  <c r="T59" i="14"/>
  <c r="Z59" i="14"/>
  <c r="Z57" i="14" s="1"/>
  <c r="H61" i="14"/>
  <c r="N61" i="14"/>
  <c r="T61" i="14"/>
  <c r="Z61" i="14"/>
  <c r="G64" i="14"/>
  <c r="M64" i="14"/>
  <c r="M62" i="14" s="1"/>
  <c r="S64" i="14"/>
  <c r="Y64" i="14"/>
  <c r="G66" i="14"/>
  <c r="M66" i="14"/>
  <c r="S66" i="14"/>
  <c r="Y66" i="14"/>
  <c r="F69" i="14"/>
  <c r="L69" i="14"/>
  <c r="R69" i="14"/>
  <c r="X69" i="14"/>
  <c r="X67" i="14" s="1"/>
  <c r="F71" i="14"/>
  <c r="L71" i="14"/>
  <c r="R71" i="14"/>
  <c r="X71" i="14"/>
  <c r="E74" i="14"/>
  <c r="K74" i="14"/>
  <c r="K72" i="14" s="1"/>
  <c r="Q74" i="14"/>
  <c r="W74" i="14"/>
  <c r="W72" i="14" s="1"/>
  <c r="E76" i="14"/>
  <c r="K76" i="14"/>
  <c r="Q76" i="14"/>
  <c r="W76" i="14"/>
  <c r="D79" i="14"/>
  <c r="J79" i="14"/>
  <c r="J77" i="14" s="1"/>
  <c r="P79" i="14"/>
  <c r="V79" i="14"/>
  <c r="D81" i="14"/>
  <c r="J81" i="14"/>
  <c r="P81" i="14"/>
  <c r="V81" i="14"/>
  <c r="I84" i="14"/>
  <c r="O84" i="14"/>
  <c r="U84" i="14"/>
  <c r="AA84" i="14"/>
  <c r="AA82" i="14" s="1"/>
  <c r="I86" i="14"/>
  <c r="O86" i="14"/>
  <c r="U86" i="14"/>
  <c r="AA86" i="14"/>
  <c r="H89" i="14"/>
  <c r="N89" i="14"/>
  <c r="N87" i="14" s="1"/>
  <c r="T89" i="14"/>
  <c r="Z89" i="14"/>
  <c r="Z87" i="14" s="1"/>
  <c r="H91" i="14"/>
  <c r="N91" i="14"/>
  <c r="T91" i="14"/>
  <c r="Z91" i="14"/>
  <c r="G94" i="14"/>
  <c r="M94" i="14"/>
  <c r="M92" i="14" s="1"/>
  <c r="S94" i="14"/>
  <c r="Y94" i="14"/>
  <c r="G96" i="14"/>
  <c r="M96" i="14"/>
  <c r="S96" i="14"/>
  <c r="Y96" i="14"/>
  <c r="F99" i="14"/>
  <c r="L99" i="14"/>
  <c r="R99" i="14"/>
  <c r="X99" i="14"/>
  <c r="X97" i="14" s="1"/>
  <c r="F101" i="14"/>
  <c r="L101" i="14"/>
  <c r="R101" i="14"/>
  <c r="X101" i="14"/>
  <c r="E104" i="14"/>
  <c r="K104" i="14"/>
  <c r="K102" i="14" s="1"/>
  <c r="Q104" i="14"/>
  <c r="W104" i="14"/>
  <c r="E106" i="14"/>
  <c r="K106" i="14"/>
  <c r="Q106" i="14"/>
  <c r="W106" i="14"/>
  <c r="D109" i="14"/>
  <c r="J109" i="14"/>
  <c r="J107" i="14" s="1"/>
  <c r="P109" i="14"/>
  <c r="V109" i="14"/>
  <c r="D111" i="14"/>
  <c r="J111" i="14"/>
  <c r="P111" i="14"/>
  <c r="V111" i="14"/>
  <c r="I114" i="14"/>
  <c r="O114" i="14"/>
  <c r="U114" i="14"/>
  <c r="AA114" i="14"/>
  <c r="AA112" i="14" s="1"/>
  <c r="I116" i="14"/>
  <c r="O116" i="14"/>
  <c r="U116" i="14"/>
  <c r="AA116" i="14"/>
  <c r="H119" i="14"/>
  <c r="N119" i="14"/>
  <c r="N117" i="14" s="1"/>
  <c r="T119" i="14"/>
  <c r="Z119" i="14"/>
  <c r="H121" i="14"/>
  <c r="N121" i="14"/>
  <c r="T121" i="14"/>
  <c r="Z121" i="14"/>
  <c r="G124" i="14"/>
  <c r="M124" i="14"/>
  <c r="M122" i="14" s="1"/>
  <c r="S124" i="14"/>
  <c r="Y124" i="14"/>
  <c r="G126" i="14"/>
  <c r="M126" i="14"/>
  <c r="S126" i="14"/>
  <c r="Y126" i="14"/>
  <c r="F129" i="14"/>
  <c r="L129" i="14"/>
  <c r="R129" i="14"/>
  <c r="X129" i="14"/>
  <c r="X127" i="14" s="1"/>
  <c r="F131" i="14"/>
  <c r="L131" i="14"/>
  <c r="R131" i="14"/>
  <c r="X131" i="14"/>
  <c r="E134" i="14"/>
  <c r="K134" i="14"/>
  <c r="K132" i="14" s="1"/>
  <c r="Q134" i="14"/>
  <c r="W134" i="14"/>
  <c r="E136" i="14"/>
  <c r="K136" i="14"/>
  <c r="Q136" i="14"/>
  <c r="W136" i="14"/>
  <c r="D139" i="14"/>
  <c r="J139" i="14"/>
  <c r="P139" i="14"/>
  <c r="V139" i="14"/>
  <c r="D141" i="14"/>
  <c r="J141" i="14"/>
  <c r="P141" i="14"/>
  <c r="V141" i="14"/>
  <c r="I144" i="14"/>
  <c r="O144" i="14"/>
  <c r="U144" i="14"/>
  <c r="AA144" i="14"/>
  <c r="AA142" i="14" s="1"/>
  <c r="I146" i="14"/>
  <c r="O146" i="14"/>
  <c r="U146" i="14"/>
  <c r="AA146" i="14"/>
  <c r="H149" i="14"/>
  <c r="N149" i="14"/>
  <c r="N147" i="14" s="1"/>
  <c r="T149" i="14"/>
  <c r="Z149" i="14"/>
  <c r="H151" i="14"/>
  <c r="N151" i="14"/>
  <c r="T151" i="14"/>
  <c r="Z151" i="14"/>
  <c r="G154" i="14"/>
  <c r="M154" i="14"/>
  <c r="S154" i="14"/>
  <c r="Y154" i="14"/>
  <c r="G156" i="14"/>
  <c r="M156" i="14"/>
  <c r="S156" i="14"/>
  <c r="Y156" i="14"/>
  <c r="F159" i="14"/>
  <c r="L159" i="14"/>
  <c r="R159" i="14"/>
  <c r="X159" i="14"/>
  <c r="X157" i="14" s="1"/>
  <c r="F161" i="14"/>
  <c r="L161" i="14"/>
  <c r="R161" i="14"/>
  <c r="X161" i="14"/>
  <c r="E168" i="14"/>
  <c r="K168" i="14"/>
  <c r="K166" i="14" s="1"/>
  <c r="Q168" i="14"/>
  <c r="W168" i="14"/>
  <c r="E170" i="14"/>
  <c r="K170" i="14"/>
  <c r="Q170" i="14"/>
  <c r="W170" i="14"/>
  <c r="D173" i="14"/>
  <c r="J173" i="14"/>
  <c r="P173" i="14"/>
  <c r="V173" i="14"/>
  <c r="D175" i="14"/>
  <c r="J175" i="14"/>
  <c r="P175" i="14"/>
  <c r="V175" i="14"/>
  <c r="I178" i="14"/>
  <c r="O178" i="14"/>
  <c r="U178" i="14"/>
  <c r="AA178" i="14"/>
  <c r="AA176" i="14" s="1"/>
  <c r="I180" i="14"/>
  <c r="O180" i="14"/>
  <c r="U180" i="14"/>
  <c r="AA180" i="14"/>
  <c r="H183" i="14"/>
  <c r="N183" i="14"/>
  <c r="N181" i="14" s="1"/>
  <c r="T183" i="14"/>
  <c r="Z183" i="14"/>
  <c r="H185" i="14"/>
  <c r="N185" i="14"/>
  <c r="T185" i="14"/>
  <c r="Z185" i="14"/>
  <c r="G188" i="14"/>
  <c r="M188" i="14"/>
  <c r="S188" i="14"/>
  <c r="Y188" i="14"/>
  <c r="G190" i="14"/>
  <c r="M190" i="14"/>
  <c r="S190" i="14"/>
  <c r="Y190" i="14"/>
  <c r="F193" i="14"/>
  <c r="L193" i="14"/>
  <c r="R193" i="14"/>
  <c r="X193" i="14"/>
  <c r="X191" i="14" s="1"/>
  <c r="F195" i="14"/>
  <c r="L195" i="14"/>
  <c r="R195" i="14"/>
  <c r="X195" i="14"/>
  <c r="E198" i="14"/>
  <c r="K198" i="14"/>
  <c r="K196" i="14" s="1"/>
  <c r="Q198" i="14"/>
  <c r="W198" i="14"/>
  <c r="E200" i="14"/>
  <c r="K200" i="14"/>
  <c r="Q200" i="14"/>
  <c r="W200" i="14"/>
  <c r="D203" i="14"/>
  <c r="J203" i="14"/>
  <c r="P203" i="14"/>
  <c r="V203" i="14"/>
  <c r="D205" i="14"/>
  <c r="J205" i="14"/>
  <c r="P205" i="14"/>
  <c r="V205" i="14"/>
  <c r="I208" i="14"/>
  <c r="O208" i="14"/>
  <c r="U208" i="14"/>
  <c r="AA208" i="14"/>
  <c r="AA206" i="14" s="1"/>
  <c r="I210" i="14"/>
  <c r="O210" i="14"/>
  <c r="U210" i="14"/>
  <c r="AA210" i="14"/>
  <c r="H213" i="14"/>
  <c r="N213" i="14"/>
  <c r="N211" i="14" s="1"/>
  <c r="T213" i="14"/>
  <c r="Z213" i="14"/>
  <c r="H215" i="14"/>
  <c r="N215" i="14"/>
  <c r="T215" i="14"/>
  <c r="Z215" i="14"/>
  <c r="G218" i="14"/>
  <c r="M218" i="14"/>
  <c r="S218" i="14"/>
  <c r="Y218" i="14"/>
  <c r="G220" i="14"/>
  <c r="M220" i="14"/>
  <c r="S220" i="14"/>
  <c r="Y220" i="14"/>
  <c r="F223" i="14"/>
  <c r="L223" i="14"/>
  <c r="R223" i="14"/>
  <c r="X223" i="14"/>
  <c r="X221" i="14" s="1"/>
  <c r="F225" i="14"/>
  <c r="L225" i="14"/>
  <c r="R225" i="14"/>
  <c r="X225" i="14"/>
  <c r="E228" i="14"/>
  <c r="K228" i="14"/>
  <c r="K226" i="14" s="1"/>
  <c r="Q228" i="14"/>
  <c r="W228" i="14"/>
  <c r="E230" i="14"/>
  <c r="K230" i="14"/>
  <c r="Q230" i="14"/>
  <c r="W230" i="14"/>
  <c r="D233" i="14"/>
  <c r="J233" i="14"/>
  <c r="P233" i="14"/>
  <c r="V233" i="14"/>
  <c r="D235" i="14"/>
  <c r="J235" i="14"/>
  <c r="P235" i="14"/>
  <c r="V235" i="14"/>
  <c r="I238" i="14"/>
  <c r="O238" i="14"/>
  <c r="U238" i="14"/>
  <c r="AA238" i="14"/>
  <c r="AA236" i="14" s="1"/>
  <c r="I240" i="14"/>
  <c r="O240" i="14"/>
  <c r="U240" i="14"/>
  <c r="AA240" i="14"/>
  <c r="H243" i="14"/>
  <c r="N243" i="14"/>
  <c r="N241" i="14" s="1"/>
  <c r="T243" i="14"/>
  <c r="Z243" i="14"/>
  <c r="H245" i="14"/>
  <c r="N245" i="14"/>
  <c r="T245" i="14"/>
  <c r="Z245" i="14"/>
  <c r="G248" i="14"/>
  <c r="M248" i="14"/>
  <c r="S248" i="14"/>
  <c r="Y248" i="14"/>
  <c r="G250" i="14"/>
  <c r="M250" i="14"/>
  <c r="S250" i="14"/>
  <c r="Y250" i="14"/>
  <c r="F253" i="14"/>
  <c r="L253" i="14"/>
  <c r="R253" i="14"/>
  <c r="X253" i="14"/>
  <c r="X251" i="14" s="1"/>
  <c r="F255" i="14"/>
  <c r="L255" i="14"/>
  <c r="R255" i="14"/>
  <c r="X255" i="14"/>
  <c r="E258" i="14"/>
  <c r="K258" i="14"/>
  <c r="K256" i="14" s="1"/>
  <c r="Q258" i="14"/>
  <c r="W258" i="14"/>
  <c r="E260" i="14"/>
  <c r="K260" i="14"/>
  <c r="Q260" i="14"/>
  <c r="W260" i="14"/>
  <c r="D263" i="14"/>
  <c r="J263" i="14"/>
  <c r="P263" i="14"/>
  <c r="V263" i="14"/>
  <c r="D265" i="14"/>
  <c r="J265" i="14"/>
  <c r="P265" i="14"/>
  <c r="V265" i="14"/>
  <c r="I268" i="14"/>
  <c r="O268" i="14"/>
  <c r="U268" i="14"/>
  <c r="AA268" i="14"/>
  <c r="AA266" i="14" s="1"/>
  <c r="I270" i="14"/>
  <c r="O270" i="14"/>
  <c r="U270" i="14"/>
  <c r="AA270" i="14"/>
  <c r="H273" i="14"/>
  <c r="N273" i="14"/>
  <c r="N271" i="14" s="1"/>
  <c r="T273" i="14"/>
  <c r="Z273" i="14"/>
  <c r="H275" i="14"/>
  <c r="N275" i="14"/>
  <c r="T275" i="14"/>
  <c r="Z275" i="14"/>
  <c r="G278" i="14"/>
  <c r="M278" i="14"/>
  <c r="S278" i="14"/>
  <c r="Y278" i="14"/>
  <c r="G280" i="14"/>
  <c r="M280" i="14"/>
  <c r="S280" i="14"/>
  <c r="Y280" i="14"/>
  <c r="F283" i="14"/>
  <c r="L283" i="14"/>
  <c r="R283" i="14"/>
  <c r="X283" i="14"/>
  <c r="X281" i="14" s="1"/>
  <c r="F285" i="14"/>
  <c r="L285" i="14"/>
  <c r="R285" i="14"/>
  <c r="X285" i="14"/>
  <c r="E288" i="14"/>
  <c r="K288" i="14"/>
  <c r="K286" i="14" s="1"/>
  <c r="Q288" i="14"/>
  <c r="W288" i="14"/>
  <c r="E290" i="14"/>
  <c r="K290" i="14"/>
  <c r="Q290" i="14"/>
  <c r="W290" i="14"/>
  <c r="D293" i="14"/>
  <c r="J293" i="14"/>
  <c r="P293" i="14"/>
  <c r="V293" i="14"/>
  <c r="D295" i="14"/>
  <c r="J295" i="14"/>
  <c r="P295" i="14"/>
  <c r="V295" i="14"/>
  <c r="I298" i="14"/>
  <c r="O298" i="14"/>
  <c r="U298" i="14"/>
  <c r="AA298" i="14"/>
  <c r="AA296" i="14" s="1"/>
  <c r="I300" i="14"/>
  <c r="O300" i="14"/>
  <c r="U300" i="14"/>
  <c r="AA300" i="14"/>
  <c r="H303" i="14"/>
  <c r="N303" i="14"/>
  <c r="N301" i="14" s="1"/>
  <c r="T303" i="14"/>
  <c r="Z303" i="14"/>
  <c r="H305" i="14"/>
  <c r="N305" i="14"/>
  <c r="T305" i="14"/>
  <c r="Z305" i="14"/>
  <c r="G308" i="14"/>
  <c r="M308" i="14"/>
  <c r="S308" i="14"/>
  <c r="Y308" i="14"/>
  <c r="G310" i="14"/>
  <c r="M310" i="14"/>
  <c r="S310" i="14"/>
  <c r="Y310" i="14"/>
  <c r="F313" i="14"/>
  <c r="L313" i="14"/>
  <c r="R313" i="14"/>
  <c r="X313" i="14"/>
  <c r="X311" i="14" s="1"/>
  <c r="F315" i="14"/>
  <c r="L315" i="14"/>
  <c r="R315" i="14"/>
  <c r="X315" i="14"/>
  <c r="E318" i="14"/>
  <c r="K318" i="14"/>
  <c r="K316" i="14" s="1"/>
  <c r="Q318" i="14"/>
  <c r="W318" i="14"/>
  <c r="E320" i="14"/>
  <c r="K320" i="14"/>
  <c r="Q320" i="14"/>
  <c r="W320" i="14"/>
  <c r="J327" i="14"/>
  <c r="P327" i="14"/>
  <c r="V327" i="14"/>
  <c r="D329" i="14"/>
  <c r="D325" i="14" s="1"/>
  <c r="J329" i="14"/>
  <c r="P329" i="14"/>
  <c r="V329" i="14"/>
  <c r="I332" i="14"/>
  <c r="O332" i="14"/>
  <c r="U332" i="14"/>
  <c r="AA332" i="14"/>
  <c r="I334" i="14"/>
  <c r="O334" i="14"/>
  <c r="U334" i="14"/>
  <c r="AA334" i="14"/>
  <c r="H337" i="14"/>
  <c r="N337" i="14"/>
  <c r="T337" i="14"/>
  <c r="T335" i="14" s="1"/>
  <c r="Z337" i="14"/>
  <c r="H339" i="14"/>
  <c r="N339" i="14"/>
  <c r="T339" i="14"/>
  <c r="Z339" i="14"/>
  <c r="G342" i="14"/>
  <c r="G340" i="14" s="1"/>
  <c r="M342" i="14"/>
  <c r="S342" i="14"/>
  <c r="Y342" i="14"/>
  <c r="G344" i="14"/>
  <c r="M344" i="14"/>
  <c r="S344" i="14"/>
  <c r="Y344" i="14"/>
  <c r="F347" i="14"/>
  <c r="L347" i="14"/>
  <c r="R347" i="14"/>
  <c r="X347" i="14"/>
  <c r="F349" i="14"/>
  <c r="L349" i="14"/>
  <c r="R349" i="14"/>
  <c r="X349" i="14"/>
  <c r="E352" i="14"/>
  <c r="K352" i="14"/>
  <c r="Q352" i="14"/>
  <c r="Q350" i="14" s="1"/>
  <c r="W352" i="14"/>
  <c r="E354" i="14"/>
  <c r="K354" i="14"/>
  <c r="Q354" i="14"/>
  <c r="W354" i="14"/>
  <c r="D357" i="14"/>
  <c r="D355" i="14" s="1"/>
  <c r="J357" i="14"/>
  <c r="P357" i="14"/>
  <c r="V357" i="14"/>
  <c r="D359" i="14"/>
  <c r="J359" i="14"/>
  <c r="P359" i="14"/>
  <c r="V359" i="14"/>
  <c r="I362" i="14"/>
  <c r="O362" i="14"/>
  <c r="U362" i="14"/>
  <c r="AA362" i="14"/>
  <c r="I364" i="14"/>
  <c r="O364" i="14"/>
  <c r="U364" i="14"/>
  <c r="AA364" i="14"/>
  <c r="H367" i="14"/>
  <c r="N367" i="14"/>
  <c r="T367" i="14"/>
  <c r="T365" i="14" s="1"/>
  <c r="Z367" i="14"/>
  <c r="H369" i="14"/>
  <c r="N369" i="14"/>
  <c r="T369" i="14"/>
  <c r="Z369" i="14"/>
  <c r="G372" i="14"/>
  <c r="G370" i="14" s="1"/>
  <c r="M372" i="14"/>
  <c r="S372" i="14"/>
  <c r="Y372" i="14"/>
  <c r="G374" i="14"/>
  <c r="M374" i="14"/>
  <c r="S374" i="14"/>
  <c r="Y374" i="14"/>
  <c r="F377" i="14"/>
  <c r="L377" i="14"/>
  <c r="R377" i="14"/>
  <c r="X377" i="14"/>
  <c r="F379" i="14"/>
  <c r="L379" i="14"/>
  <c r="R379" i="14"/>
  <c r="X379" i="14"/>
  <c r="E382" i="14"/>
  <c r="K382" i="14"/>
  <c r="Q382" i="14"/>
  <c r="Q380" i="14" s="1"/>
  <c r="W382" i="14"/>
  <c r="E384" i="14"/>
  <c r="K384" i="14"/>
  <c r="Q384" i="14"/>
  <c r="W384" i="14"/>
  <c r="D387" i="14"/>
  <c r="D385" i="14" s="1"/>
  <c r="J387" i="14"/>
  <c r="P387" i="14"/>
  <c r="V387" i="14"/>
  <c r="D389" i="14"/>
  <c r="J389" i="14"/>
  <c r="P389" i="14"/>
  <c r="V389" i="14"/>
  <c r="I392" i="14"/>
  <c r="O392" i="14"/>
  <c r="U392" i="14"/>
  <c r="AA392" i="14"/>
  <c r="I394" i="14"/>
  <c r="O394" i="14"/>
  <c r="U394" i="14"/>
  <c r="AA394" i="14"/>
  <c r="H397" i="14"/>
  <c r="N397" i="14"/>
  <c r="T397" i="14"/>
  <c r="T395" i="14" s="1"/>
  <c r="Z397" i="14"/>
  <c r="H399" i="14"/>
  <c r="N399" i="14"/>
  <c r="T399" i="14"/>
  <c r="Z399" i="14"/>
  <c r="G402" i="14"/>
  <c r="G400" i="14" s="1"/>
  <c r="M402" i="14"/>
  <c r="S402" i="14"/>
  <c r="Y402" i="14"/>
  <c r="G404" i="14"/>
  <c r="M404" i="14"/>
  <c r="S404" i="14"/>
  <c r="Y404" i="14"/>
  <c r="F407" i="14"/>
  <c r="L407" i="14"/>
  <c r="R407" i="14"/>
  <c r="X407" i="14"/>
  <c r="F409" i="14"/>
  <c r="L409" i="14"/>
  <c r="R409" i="14"/>
  <c r="X409" i="14"/>
  <c r="E412" i="14"/>
  <c r="K412" i="14"/>
  <c r="Q412" i="14"/>
  <c r="Q410" i="14" s="1"/>
  <c r="W412" i="14"/>
  <c r="E414" i="14"/>
  <c r="K414" i="14"/>
  <c r="Q414" i="14"/>
  <c r="W414" i="14"/>
  <c r="D417" i="14"/>
  <c r="D415" i="14" s="1"/>
  <c r="J417" i="14"/>
  <c r="P417" i="14"/>
  <c r="V417" i="14"/>
  <c r="D419" i="14"/>
  <c r="J419" i="14"/>
  <c r="P419" i="14"/>
  <c r="V419" i="14"/>
  <c r="I422" i="14"/>
  <c r="O422" i="14"/>
  <c r="U422" i="14"/>
  <c r="AA422" i="14"/>
  <c r="I424" i="14"/>
  <c r="O424" i="14"/>
  <c r="U424" i="14"/>
  <c r="AA424" i="14"/>
  <c r="H427" i="14"/>
  <c r="N427" i="14"/>
  <c r="T427" i="14"/>
  <c r="T425" i="14" s="1"/>
  <c r="Z427" i="14"/>
  <c r="H429" i="14"/>
  <c r="N429" i="14"/>
  <c r="T429" i="14"/>
  <c r="Z429" i="14"/>
  <c r="G432" i="14"/>
  <c r="G430" i="14" s="1"/>
  <c r="M432" i="14"/>
  <c r="S432" i="14"/>
  <c r="Y432" i="14"/>
  <c r="G434" i="14"/>
  <c r="M434" i="14"/>
  <c r="S434" i="14"/>
  <c r="Y434" i="14"/>
  <c r="F437" i="14"/>
  <c r="L437" i="14"/>
  <c r="R437" i="14"/>
  <c r="X437" i="14"/>
  <c r="F439" i="14"/>
  <c r="L439" i="14"/>
  <c r="R439" i="14"/>
  <c r="X439" i="14"/>
  <c r="E442" i="14"/>
  <c r="K442" i="14"/>
  <c r="Q442" i="14"/>
  <c r="Q440" i="14" s="1"/>
  <c r="W442" i="14"/>
  <c r="E444" i="14"/>
  <c r="K444" i="14"/>
  <c r="Q444" i="14"/>
  <c r="W444" i="14"/>
  <c r="D447" i="14"/>
  <c r="D445" i="14" s="1"/>
  <c r="J447" i="14"/>
  <c r="P447" i="14"/>
  <c r="V447" i="14"/>
  <c r="D449" i="14"/>
  <c r="J449" i="14"/>
  <c r="P449" i="14"/>
  <c r="V449" i="14"/>
  <c r="I452" i="14"/>
  <c r="O452" i="14"/>
  <c r="U452" i="14"/>
  <c r="AA452" i="14"/>
  <c r="I454" i="14"/>
  <c r="O454" i="14"/>
  <c r="U454" i="14"/>
  <c r="AA454" i="14"/>
  <c r="H457" i="14"/>
  <c r="N457" i="14"/>
  <c r="T457" i="14"/>
  <c r="T455" i="14" s="1"/>
  <c r="Z457" i="14"/>
  <c r="H459" i="14"/>
  <c r="N459" i="14"/>
  <c r="T459" i="14"/>
  <c r="Z459" i="14"/>
  <c r="G462" i="14"/>
  <c r="G460" i="14" s="1"/>
  <c r="M462" i="14"/>
  <c r="S462" i="14"/>
  <c r="Y462" i="14"/>
  <c r="G464" i="14"/>
  <c r="M464" i="14"/>
  <c r="S464" i="14"/>
  <c r="Y464" i="14"/>
  <c r="F467" i="14"/>
  <c r="L467" i="14"/>
  <c r="R467" i="14"/>
  <c r="X467" i="14"/>
  <c r="F469" i="14"/>
  <c r="L469" i="14"/>
  <c r="R469" i="14"/>
  <c r="X469" i="14"/>
  <c r="E472" i="14"/>
  <c r="K472" i="14"/>
  <c r="Q472" i="14"/>
  <c r="Q470" i="14" s="1"/>
  <c r="W472" i="14"/>
  <c r="E474" i="14"/>
  <c r="K474" i="14"/>
  <c r="Q474" i="14"/>
  <c r="W474" i="14"/>
  <c r="D477" i="14"/>
  <c r="D475" i="14" s="1"/>
  <c r="J477" i="14"/>
  <c r="P477" i="14"/>
  <c r="V477" i="14"/>
  <c r="D479" i="14"/>
  <c r="J479" i="14"/>
  <c r="P479" i="14"/>
  <c r="V479" i="14"/>
  <c r="I486" i="14"/>
  <c r="I484" i="14" s="1"/>
  <c r="O486" i="14"/>
  <c r="U486" i="14"/>
  <c r="AA486" i="14"/>
  <c r="J488" i="14"/>
  <c r="S488" i="14"/>
  <c r="F491" i="14"/>
  <c r="O491" i="14"/>
  <c r="X491" i="14"/>
  <c r="I493" i="14"/>
  <c r="R493" i="14"/>
  <c r="D496" i="14"/>
  <c r="V496" i="14"/>
  <c r="P498" i="14"/>
  <c r="U501" i="14"/>
  <c r="O503" i="14"/>
  <c r="T506" i="14"/>
  <c r="N508" i="14"/>
  <c r="N511" i="14"/>
  <c r="H513" i="14"/>
  <c r="Z513" i="14"/>
  <c r="L516" i="14"/>
  <c r="F518" i="14"/>
  <c r="X518" i="14"/>
  <c r="F521" i="14"/>
  <c r="X521" i="14"/>
  <c r="R523" i="14"/>
  <c r="D526" i="14"/>
  <c r="V526" i="14"/>
  <c r="P528" i="14"/>
  <c r="U531" i="14"/>
  <c r="O533" i="14"/>
  <c r="T536" i="14"/>
  <c r="N538" i="14"/>
  <c r="N541" i="14"/>
  <c r="H543" i="14"/>
  <c r="Z543" i="14"/>
  <c r="L546" i="14"/>
  <c r="F548" i="14"/>
  <c r="X548" i="14"/>
  <c r="F551" i="14"/>
  <c r="X551" i="14"/>
  <c r="R553" i="14"/>
  <c r="D556" i="14"/>
  <c r="V556" i="14"/>
  <c r="P558" i="14"/>
  <c r="U561" i="14"/>
  <c r="O563" i="14"/>
  <c r="T566" i="14"/>
  <c r="N568" i="14"/>
  <c r="N571" i="14"/>
  <c r="H573" i="14"/>
  <c r="Z573" i="14"/>
  <c r="L576" i="14"/>
  <c r="F578" i="14"/>
  <c r="X578" i="14"/>
  <c r="F581" i="14"/>
  <c r="X581" i="14"/>
  <c r="R583" i="14"/>
  <c r="D586" i="14"/>
  <c r="V586" i="14"/>
  <c r="P588" i="14"/>
  <c r="J593" i="14"/>
  <c r="I598" i="14"/>
  <c r="Z601" i="14"/>
  <c r="S606" i="14"/>
  <c r="H34" i="14"/>
  <c r="H32" i="14" s="1"/>
  <c r="N34" i="14"/>
  <c r="N32" i="14" s="1"/>
  <c r="T34" i="14"/>
  <c r="T32" i="14" s="1"/>
  <c r="Z34" i="14"/>
  <c r="Z32" i="14" s="1"/>
  <c r="G39" i="14"/>
  <c r="G37" i="14" s="1"/>
  <c r="M39" i="14"/>
  <c r="S39" i="14"/>
  <c r="Y39" i="14"/>
  <c r="G41" i="14"/>
  <c r="M41" i="14"/>
  <c r="S41" i="14"/>
  <c r="Y41" i="14"/>
  <c r="F44" i="14"/>
  <c r="L44" i="14"/>
  <c r="R44" i="14"/>
  <c r="X44" i="14"/>
  <c r="F46" i="14"/>
  <c r="L46" i="14"/>
  <c r="R46" i="14"/>
  <c r="X46" i="14"/>
  <c r="E49" i="14"/>
  <c r="K49" i="14"/>
  <c r="Q49" i="14"/>
  <c r="Q47" i="14" s="1"/>
  <c r="W49" i="14"/>
  <c r="E51" i="14"/>
  <c r="K51" i="14"/>
  <c r="Q51" i="14"/>
  <c r="W51" i="14"/>
  <c r="D54" i="14"/>
  <c r="D52" i="14" s="1"/>
  <c r="J54" i="14"/>
  <c r="P54" i="14"/>
  <c r="V54" i="14"/>
  <c r="D56" i="14"/>
  <c r="J56" i="14"/>
  <c r="P56" i="14"/>
  <c r="V56" i="14"/>
  <c r="I59" i="14"/>
  <c r="O59" i="14"/>
  <c r="U59" i="14"/>
  <c r="AA59" i="14"/>
  <c r="I61" i="14"/>
  <c r="O61" i="14"/>
  <c r="U61" i="14"/>
  <c r="AA61" i="14"/>
  <c r="H64" i="14"/>
  <c r="N64" i="14"/>
  <c r="T64" i="14"/>
  <c r="T62" i="14" s="1"/>
  <c r="Z64" i="14"/>
  <c r="H66" i="14"/>
  <c r="N66" i="14"/>
  <c r="T66" i="14"/>
  <c r="Z66" i="14"/>
  <c r="G69" i="14"/>
  <c r="G67" i="14" s="1"/>
  <c r="M69" i="14"/>
  <c r="S69" i="14"/>
  <c r="Y69" i="14"/>
  <c r="G71" i="14"/>
  <c r="M71" i="14"/>
  <c r="S71" i="14"/>
  <c r="Y71" i="14"/>
  <c r="F74" i="14"/>
  <c r="L74" i="14"/>
  <c r="R74" i="14"/>
  <c r="X74" i="14"/>
  <c r="F76" i="14"/>
  <c r="L76" i="14"/>
  <c r="R76" i="14"/>
  <c r="X76" i="14"/>
  <c r="E79" i="14"/>
  <c r="K79" i="14"/>
  <c r="Q79" i="14"/>
  <c r="Q77" i="14" s="1"/>
  <c r="W79" i="14"/>
  <c r="E81" i="14"/>
  <c r="K81" i="14"/>
  <c r="Q81" i="14"/>
  <c r="W81" i="14"/>
  <c r="D84" i="14"/>
  <c r="D82" i="14" s="1"/>
  <c r="J84" i="14"/>
  <c r="P84" i="14"/>
  <c r="V84" i="14"/>
  <c r="D86" i="14"/>
  <c r="J86" i="14"/>
  <c r="P86" i="14"/>
  <c r="V86" i="14"/>
  <c r="I89" i="14"/>
  <c r="O89" i="14"/>
  <c r="U89" i="14"/>
  <c r="AA89" i="14"/>
  <c r="I91" i="14"/>
  <c r="O91" i="14"/>
  <c r="U91" i="14"/>
  <c r="AA91" i="14"/>
  <c r="H94" i="14"/>
  <c r="N94" i="14"/>
  <c r="T94" i="14"/>
  <c r="T92" i="14" s="1"/>
  <c r="Z94" i="14"/>
  <c r="H96" i="14"/>
  <c r="N96" i="14"/>
  <c r="T96" i="14"/>
  <c r="Z96" i="14"/>
  <c r="G99" i="14"/>
  <c r="G97" i="14" s="1"/>
  <c r="M99" i="14"/>
  <c r="S99" i="14"/>
  <c r="Y99" i="14"/>
  <c r="G101" i="14"/>
  <c r="M101" i="14"/>
  <c r="S101" i="14"/>
  <c r="Y101" i="14"/>
  <c r="F104" i="14"/>
  <c r="L104" i="14"/>
  <c r="R104" i="14"/>
  <c r="X104" i="14"/>
  <c r="F106" i="14"/>
  <c r="L106" i="14"/>
  <c r="R106" i="14"/>
  <c r="X106" i="14"/>
  <c r="E109" i="14"/>
  <c r="K109" i="14"/>
  <c r="Q109" i="14"/>
  <c r="Q107" i="14" s="1"/>
  <c r="W109" i="14"/>
  <c r="E111" i="14"/>
  <c r="K111" i="14"/>
  <c r="Q111" i="14"/>
  <c r="W111" i="14"/>
  <c r="D114" i="14"/>
  <c r="D112" i="14" s="1"/>
  <c r="J114" i="14"/>
  <c r="P114" i="14"/>
  <c r="V114" i="14"/>
  <c r="D116" i="14"/>
  <c r="J116" i="14"/>
  <c r="P116" i="14"/>
  <c r="V116" i="14"/>
  <c r="I119" i="14"/>
  <c r="O119" i="14"/>
  <c r="U119" i="14"/>
  <c r="AA119" i="14"/>
  <c r="I121" i="14"/>
  <c r="O121" i="14"/>
  <c r="U121" i="14"/>
  <c r="AA121" i="14"/>
  <c r="H124" i="14"/>
  <c r="N124" i="14"/>
  <c r="T124" i="14"/>
  <c r="T122" i="14" s="1"/>
  <c r="Z124" i="14"/>
  <c r="H126" i="14"/>
  <c r="N126" i="14"/>
  <c r="T126" i="14"/>
  <c r="Z126" i="14"/>
  <c r="G129" i="14"/>
  <c r="G127" i="14" s="1"/>
  <c r="M129" i="14"/>
  <c r="S129" i="14"/>
  <c r="Y129" i="14"/>
  <c r="G131" i="14"/>
  <c r="M131" i="14"/>
  <c r="S131" i="14"/>
  <c r="Y131" i="14"/>
  <c r="F134" i="14"/>
  <c r="L134" i="14"/>
  <c r="R134" i="14"/>
  <c r="X134" i="14"/>
  <c r="F136" i="14"/>
  <c r="L136" i="14"/>
  <c r="R136" i="14"/>
  <c r="X136" i="14"/>
  <c r="E139" i="14"/>
  <c r="K139" i="14"/>
  <c r="Q139" i="14"/>
  <c r="Q137" i="14" s="1"/>
  <c r="W139" i="14"/>
  <c r="E141" i="14"/>
  <c r="K141" i="14"/>
  <c r="Q141" i="14"/>
  <c r="W141" i="14"/>
  <c r="D144" i="14"/>
  <c r="D142" i="14" s="1"/>
  <c r="J144" i="14"/>
  <c r="P144" i="14"/>
  <c r="V144" i="14"/>
  <c r="D146" i="14"/>
  <c r="J146" i="14"/>
  <c r="P146" i="14"/>
  <c r="V146" i="14"/>
  <c r="I149" i="14"/>
  <c r="O149" i="14"/>
  <c r="U149" i="14"/>
  <c r="AA149" i="14"/>
  <c r="I151" i="14"/>
  <c r="O151" i="14"/>
  <c r="U151" i="14"/>
  <c r="AA151" i="14"/>
  <c r="H154" i="14"/>
  <c r="N154" i="14"/>
  <c r="T154" i="14"/>
  <c r="T152" i="14" s="1"/>
  <c r="Z154" i="14"/>
  <c r="H156" i="14"/>
  <c r="N156" i="14"/>
  <c r="T156" i="14"/>
  <c r="Z156" i="14"/>
  <c r="G159" i="14"/>
  <c r="G157" i="14" s="1"/>
  <c r="M159" i="14"/>
  <c r="S159" i="14"/>
  <c r="S157" i="14" s="1"/>
  <c r="Y159" i="14"/>
  <c r="G161" i="14"/>
  <c r="M161" i="14"/>
  <c r="S161" i="14"/>
  <c r="Y161" i="14"/>
  <c r="F168" i="14"/>
  <c r="F166" i="14" s="1"/>
  <c r="L168" i="14"/>
  <c r="R168" i="14"/>
  <c r="X168" i="14"/>
  <c r="F170" i="14"/>
  <c r="L170" i="14"/>
  <c r="R170" i="14"/>
  <c r="X170" i="14"/>
  <c r="E173" i="14"/>
  <c r="K173" i="14"/>
  <c r="Q173" i="14"/>
  <c r="Q171" i="14" s="1"/>
  <c r="W173" i="14"/>
  <c r="E175" i="14"/>
  <c r="K175" i="14"/>
  <c r="Q175" i="14"/>
  <c r="W175" i="14"/>
  <c r="D178" i="14"/>
  <c r="D176" i="14" s="1"/>
  <c r="J178" i="14"/>
  <c r="P178" i="14"/>
  <c r="P176" i="14" s="1"/>
  <c r="V178" i="14"/>
  <c r="D180" i="14"/>
  <c r="J180" i="14"/>
  <c r="P180" i="14"/>
  <c r="V180" i="14"/>
  <c r="I183" i="14"/>
  <c r="I181" i="14" s="1"/>
  <c r="O183" i="14"/>
  <c r="U183" i="14"/>
  <c r="AA183" i="14"/>
  <c r="I185" i="14"/>
  <c r="O185" i="14"/>
  <c r="U185" i="14"/>
  <c r="AA185" i="14"/>
  <c r="H188" i="14"/>
  <c r="N188" i="14"/>
  <c r="T188" i="14"/>
  <c r="T186" i="14" s="1"/>
  <c r="Z188" i="14"/>
  <c r="H190" i="14"/>
  <c r="N190" i="14"/>
  <c r="T190" i="14"/>
  <c r="Z190" i="14"/>
  <c r="G193" i="14"/>
  <c r="G191" i="14" s="1"/>
  <c r="M193" i="14"/>
  <c r="S193" i="14"/>
  <c r="S191" i="14" s="1"/>
  <c r="Y193" i="14"/>
  <c r="G195" i="14"/>
  <c r="M195" i="14"/>
  <c r="S195" i="14"/>
  <c r="Y195" i="14"/>
  <c r="F198" i="14"/>
  <c r="F196" i="14" s="1"/>
  <c r="L198" i="14"/>
  <c r="R198" i="14"/>
  <c r="X198" i="14"/>
  <c r="F200" i="14"/>
  <c r="L200" i="14"/>
  <c r="R200" i="14"/>
  <c r="X200" i="14"/>
  <c r="E203" i="14"/>
  <c r="K203" i="14"/>
  <c r="Q203" i="14"/>
  <c r="Q201" i="14" s="1"/>
  <c r="W203" i="14"/>
  <c r="E205" i="14"/>
  <c r="K205" i="14"/>
  <c r="Q205" i="14"/>
  <c r="W205" i="14"/>
  <c r="D208" i="14"/>
  <c r="D206" i="14" s="1"/>
  <c r="J208" i="14"/>
  <c r="P208" i="14"/>
  <c r="P206" i="14" s="1"/>
  <c r="V208" i="14"/>
  <c r="D210" i="14"/>
  <c r="J210" i="14"/>
  <c r="P210" i="14"/>
  <c r="V210" i="14"/>
  <c r="I213" i="14"/>
  <c r="I211" i="14" s="1"/>
  <c r="O213" i="14"/>
  <c r="U213" i="14"/>
  <c r="AA213" i="14"/>
  <c r="I215" i="14"/>
  <c r="O215" i="14"/>
  <c r="U215" i="14"/>
  <c r="AA215" i="14"/>
  <c r="H218" i="14"/>
  <c r="N218" i="14"/>
  <c r="T218" i="14"/>
  <c r="T216" i="14" s="1"/>
  <c r="Z218" i="14"/>
  <c r="H220" i="14"/>
  <c r="N220" i="14"/>
  <c r="T220" i="14"/>
  <c r="Z220" i="14"/>
  <c r="G223" i="14"/>
  <c r="G221" i="14" s="1"/>
  <c r="M223" i="14"/>
  <c r="S223" i="14"/>
  <c r="S221" i="14" s="1"/>
  <c r="Y223" i="14"/>
  <c r="G225" i="14"/>
  <c r="M225" i="14"/>
  <c r="S225" i="14"/>
  <c r="Y225" i="14"/>
  <c r="F228" i="14"/>
  <c r="F226" i="14" s="1"/>
  <c r="L228" i="14"/>
  <c r="R228" i="14"/>
  <c r="X228" i="14"/>
  <c r="F230" i="14"/>
  <c r="L230" i="14"/>
  <c r="R230" i="14"/>
  <c r="X230" i="14"/>
  <c r="E233" i="14"/>
  <c r="K233" i="14"/>
  <c r="Q233" i="14"/>
  <c r="Q231" i="14" s="1"/>
  <c r="W233" i="14"/>
  <c r="E235" i="14"/>
  <c r="K235" i="14"/>
  <c r="Q235" i="14"/>
  <c r="W235" i="14"/>
  <c r="D238" i="14"/>
  <c r="D236" i="14" s="1"/>
  <c r="J238" i="14"/>
  <c r="P238" i="14"/>
  <c r="P236" i="14" s="1"/>
  <c r="V238" i="14"/>
  <c r="D240" i="14"/>
  <c r="J240" i="14"/>
  <c r="P240" i="14"/>
  <c r="V240" i="14"/>
  <c r="I243" i="14"/>
  <c r="I241" i="14" s="1"/>
  <c r="O243" i="14"/>
  <c r="U243" i="14"/>
  <c r="AA243" i="14"/>
  <c r="I245" i="14"/>
  <c r="O245" i="14"/>
  <c r="U245" i="14"/>
  <c r="AA245" i="14"/>
  <c r="H248" i="14"/>
  <c r="N248" i="14"/>
  <c r="T248" i="14"/>
  <c r="T246" i="14" s="1"/>
  <c r="Z248" i="14"/>
  <c r="H250" i="14"/>
  <c r="N250" i="14"/>
  <c r="T250" i="14"/>
  <c r="Z250" i="14"/>
  <c r="G253" i="14"/>
  <c r="G251" i="14" s="1"/>
  <c r="M253" i="14"/>
  <c r="S253" i="14"/>
  <c r="S251" i="14" s="1"/>
  <c r="Y253" i="14"/>
  <c r="G255" i="14"/>
  <c r="M255" i="14"/>
  <c r="S255" i="14"/>
  <c r="Y255" i="14"/>
  <c r="F258" i="14"/>
  <c r="F256" i="14" s="1"/>
  <c r="L258" i="14"/>
  <c r="R258" i="14"/>
  <c r="X258" i="14"/>
  <c r="F260" i="14"/>
  <c r="L260" i="14"/>
  <c r="R260" i="14"/>
  <c r="X260" i="14"/>
  <c r="E263" i="14"/>
  <c r="K263" i="14"/>
  <c r="Q263" i="14"/>
  <c r="Q261" i="14" s="1"/>
  <c r="W263" i="14"/>
  <c r="E265" i="14"/>
  <c r="K265" i="14"/>
  <c r="Q265" i="14"/>
  <c r="W265" i="14"/>
  <c r="D268" i="14"/>
  <c r="D266" i="14" s="1"/>
  <c r="J268" i="14"/>
  <c r="P268" i="14"/>
  <c r="P266" i="14" s="1"/>
  <c r="V268" i="14"/>
  <c r="D270" i="14"/>
  <c r="J270" i="14"/>
  <c r="P270" i="14"/>
  <c r="V270" i="14"/>
  <c r="I273" i="14"/>
  <c r="I271" i="14" s="1"/>
  <c r="O273" i="14"/>
  <c r="U273" i="14"/>
  <c r="AA273" i="14"/>
  <c r="I275" i="14"/>
  <c r="O275" i="14"/>
  <c r="U275" i="14"/>
  <c r="AA275" i="14"/>
  <c r="H278" i="14"/>
  <c r="N278" i="14"/>
  <c r="T278" i="14"/>
  <c r="T276" i="14" s="1"/>
  <c r="Z278" i="14"/>
  <c r="H280" i="14"/>
  <c r="N280" i="14"/>
  <c r="T280" i="14"/>
  <c r="Z280" i="14"/>
  <c r="G283" i="14"/>
  <c r="G281" i="14" s="1"/>
  <c r="M283" i="14"/>
  <c r="S283" i="14"/>
  <c r="S281" i="14" s="1"/>
  <c r="Y283" i="14"/>
  <c r="G285" i="14"/>
  <c r="M285" i="14"/>
  <c r="S285" i="14"/>
  <c r="Y285" i="14"/>
  <c r="F288" i="14"/>
  <c r="F286" i="14" s="1"/>
  <c r="L288" i="14"/>
  <c r="R288" i="14"/>
  <c r="X288" i="14"/>
  <c r="F290" i="14"/>
  <c r="L290" i="14"/>
  <c r="R290" i="14"/>
  <c r="X290" i="14"/>
  <c r="E293" i="14"/>
  <c r="K293" i="14"/>
  <c r="Q293" i="14"/>
  <c r="Q291" i="14" s="1"/>
  <c r="W293" i="14"/>
  <c r="E295" i="14"/>
  <c r="K295" i="14"/>
  <c r="Q295" i="14"/>
  <c r="W295" i="14"/>
  <c r="D298" i="14"/>
  <c r="D296" i="14" s="1"/>
  <c r="J298" i="14"/>
  <c r="P298" i="14"/>
  <c r="P296" i="14" s="1"/>
  <c r="V298" i="14"/>
  <c r="D300" i="14"/>
  <c r="J300" i="14"/>
  <c r="P300" i="14"/>
  <c r="V300" i="14"/>
  <c r="I303" i="14"/>
  <c r="I301" i="14" s="1"/>
  <c r="O303" i="14"/>
  <c r="U303" i="14"/>
  <c r="AA303" i="14"/>
  <c r="I305" i="14"/>
  <c r="O305" i="14"/>
  <c r="U305" i="14"/>
  <c r="AA305" i="14"/>
  <c r="H308" i="14"/>
  <c r="N308" i="14"/>
  <c r="T308" i="14"/>
  <c r="T306" i="14" s="1"/>
  <c r="Z308" i="14"/>
  <c r="H310" i="14"/>
  <c r="N310" i="14"/>
  <c r="T310" i="14"/>
  <c r="Z310" i="14"/>
  <c r="G313" i="14"/>
  <c r="G311" i="14" s="1"/>
  <c r="M313" i="14"/>
  <c r="S313" i="14"/>
  <c r="S311" i="14" s="1"/>
  <c r="Y313" i="14"/>
  <c r="G315" i="14"/>
  <c r="M315" i="14"/>
  <c r="S315" i="14"/>
  <c r="Y315" i="14"/>
  <c r="F318" i="14"/>
  <c r="F316" i="14" s="1"/>
  <c r="L318" i="14"/>
  <c r="R318" i="14"/>
  <c r="X318" i="14"/>
  <c r="F320" i="14"/>
  <c r="L320" i="14"/>
  <c r="R320" i="14"/>
  <c r="X320" i="14"/>
  <c r="E329" i="14"/>
  <c r="E325" i="14" s="1"/>
  <c r="K329" i="14"/>
  <c r="K325" i="14" s="1"/>
  <c r="Q329" i="14"/>
  <c r="Q325" i="14" s="1"/>
  <c r="W329" i="14"/>
  <c r="W325" i="14" s="1"/>
  <c r="D334" i="14"/>
  <c r="D330" i="14" s="1"/>
  <c r="J334" i="14"/>
  <c r="J330" i="14" s="1"/>
  <c r="P334" i="14"/>
  <c r="P330" i="14" s="1"/>
  <c r="V334" i="14"/>
  <c r="V330" i="14" s="1"/>
  <c r="I339" i="14"/>
  <c r="I335" i="14" s="1"/>
  <c r="O339" i="14"/>
  <c r="O335" i="14" s="1"/>
  <c r="U339" i="14"/>
  <c r="U335" i="14" s="1"/>
  <c r="AA339" i="14"/>
  <c r="AA335" i="14" s="1"/>
  <c r="H344" i="14"/>
  <c r="H340" i="14" s="1"/>
  <c r="N344" i="14"/>
  <c r="N340" i="14" s="1"/>
  <c r="T344" i="14"/>
  <c r="T340" i="14" s="1"/>
  <c r="Z344" i="14"/>
  <c r="Z340" i="14" s="1"/>
  <c r="G349" i="14"/>
  <c r="G345" i="14" s="1"/>
  <c r="M349" i="14"/>
  <c r="M345" i="14" s="1"/>
  <c r="S349" i="14"/>
  <c r="S345" i="14" s="1"/>
  <c r="Y349" i="14"/>
  <c r="Y345" i="14" s="1"/>
  <c r="F354" i="14"/>
  <c r="F350" i="14" s="1"/>
  <c r="L354" i="14"/>
  <c r="L350" i="14" s="1"/>
  <c r="R354" i="14"/>
  <c r="R350" i="14" s="1"/>
  <c r="X354" i="14"/>
  <c r="X350" i="14" s="1"/>
  <c r="E359" i="14"/>
  <c r="E355" i="14" s="1"/>
  <c r="K359" i="14"/>
  <c r="K355" i="14" s="1"/>
  <c r="Q359" i="14"/>
  <c r="Q355" i="14" s="1"/>
  <c r="W359" i="14"/>
  <c r="W355" i="14" s="1"/>
  <c r="D364" i="14"/>
  <c r="D360" i="14" s="1"/>
  <c r="J364" i="14"/>
  <c r="J360" i="14" s="1"/>
  <c r="P364" i="14"/>
  <c r="P360" i="14" s="1"/>
  <c r="V364" i="14"/>
  <c r="V360" i="14" s="1"/>
  <c r="I369" i="14"/>
  <c r="I365" i="14" s="1"/>
  <c r="O369" i="14"/>
  <c r="O365" i="14" s="1"/>
  <c r="U369" i="14"/>
  <c r="U365" i="14" s="1"/>
  <c r="AA369" i="14"/>
  <c r="AA365" i="14" s="1"/>
  <c r="H374" i="14"/>
  <c r="H370" i="14" s="1"/>
  <c r="N374" i="14"/>
  <c r="N370" i="14" s="1"/>
  <c r="T374" i="14"/>
  <c r="T370" i="14" s="1"/>
  <c r="Z374" i="14"/>
  <c r="Z370" i="14" s="1"/>
  <c r="G377" i="14"/>
  <c r="G375" i="14" s="1"/>
  <c r="M377" i="14"/>
  <c r="S377" i="14"/>
  <c r="Y377" i="14"/>
  <c r="G379" i="14"/>
  <c r="M379" i="14"/>
  <c r="S379" i="14"/>
  <c r="Y379" i="14"/>
  <c r="F382" i="14"/>
  <c r="L382" i="14"/>
  <c r="R382" i="14"/>
  <c r="R380" i="14" s="1"/>
  <c r="X382" i="14"/>
  <c r="F384" i="14"/>
  <c r="L384" i="14"/>
  <c r="R384" i="14"/>
  <c r="X384" i="14"/>
  <c r="E387" i="14"/>
  <c r="E385" i="14" s="1"/>
  <c r="K387" i="14"/>
  <c r="Q387" i="14"/>
  <c r="Q385" i="14" s="1"/>
  <c r="W387" i="14"/>
  <c r="E389" i="14"/>
  <c r="K389" i="14"/>
  <c r="Q389" i="14"/>
  <c r="W389" i="14"/>
  <c r="D392" i="14"/>
  <c r="D390" i="14" s="1"/>
  <c r="J392" i="14"/>
  <c r="P392" i="14"/>
  <c r="V392" i="14"/>
  <c r="D394" i="14"/>
  <c r="J394" i="14"/>
  <c r="P394" i="14"/>
  <c r="V394" i="14"/>
  <c r="I397" i="14"/>
  <c r="O397" i="14"/>
  <c r="U397" i="14"/>
  <c r="U395" i="14" s="1"/>
  <c r="AA397" i="14"/>
  <c r="I399" i="14"/>
  <c r="O399" i="14"/>
  <c r="U399" i="14"/>
  <c r="AA399" i="14"/>
  <c r="H402" i="14"/>
  <c r="H400" i="14" s="1"/>
  <c r="N402" i="14"/>
  <c r="T402" i="14"/>
  <c r="T400" i="14" s="1"/>
  <c r="Z402" i="14"/>
  <c r="H404" i="14"/>
  <c r="N404" i="14"/>
  <c r="T404" i="14"/>
  <c r="Z404" i="14"/>
  <c r="G407" i="14"/>
  <c r="G405" i="14" s="1"/>
  <c r="M407" i="14"/>
  <c r="S407" i="14"/>
  <c r="Y407" i="14"/>
  <c r="G409" i="14"/>
  <c r="M409" i="14"/>
  <c r="S409" i="14"/>
  <c r="Y409" i="14"/>
  <c r="F412" i="14"/>
  <c r="L412" i="14"/>
  <c r="R412" i="14"/>
  <c r="R410" i="14" s="1"/>
  <c r="X412" i="14"/>
  <c r="F414" i="14"/>
  <c r="L414" i="14"/>
  <c r="R414" i="14"/>
  <c r="X414" i="14"/>
  <c r="E417" i="14"/>
  <c r="E415" i="14" s="1"/>
  <c r="K417" i="14"/>
  <c r="Q417" i="14"/>
  <c r="Q415" i="14" s="1"/>
  <c r="W417" i="14"/>
  <c r="E419" i="14"/>
  <c r="K419" i="14"/>
  <c r="Q419" i="14"/>
  <c r="W419" i="14"/>
  <c r="D422" i="14"/>
  <c r="D420" i="14" s="1"/>
  <c r="J422" i="14"/>
  <c r="P422" i="14"/>
  <c r="V422" i="14"/>
  <c r="D424" i="14"/>
  <c r="J424" i="14"/>
  <c r="P424" i="14"/>
  <c r="V424" i="14"/>
  <c r="I427" i="14"/>
  <c r="O427" i="14"/>
  <c r="U427" i="14"/>
  <c r="U425" i="14" s="1"/>
  <c r="AA427" i="14"/>
  <c r="I429" i="14"/>
  <c r="O429" i="14"/>
  <c r="U429" i="14"/>
  <c r="AA429" i="14"/>
  <c r="H432" i="14"/>
  <c r="H430" i="14" s="1"/>
  <c r="N432" i="14"/>
  <c r="T432" i="14"/>
  <c r="T430" i="14" s="1"/>
  <c r="Z432" i="14"/>
  <c r="H434" i="14"/>
  <c r="N434" i="14"/>
  <c r="T434" i="14"/>
  <c r="Z434" i="14"/>
  <c r="G437" i="14"/>
  <c r="G435" i="14" s="1"/>
  <c r="M437" i="14"/>
  <c r="S437" i="14"/>
  <c r="Y437" i="14"/>
  <c r="G439" i="14"/>
  <c r="M439" i="14"/>
  <c r="S439" i="14"/>
  <c r="Y439" i="14"/>
  <c r="F442" i="14"/>
  <c r="L442" i="14"/>
  <c r="R442" i="14"/>
  <c r="R440" i="14" s="1"/>
  <c r="X442" i="14"/>
  <c r="F444" i="14"/>
  <c r="L444" i="14"/>
  <c r="R444" i="14"/>
  <c r="X444" i="14"/>
  <c r="E447" i="14"/>
  <c r="E445" i="14" s="1"/>
  <c r="K447" i="14"/>
  <c r="Q447" i="14"/>
  <c r="Q445" i="14" s="1"/>
  <c r="W447" i="14"/>
  <c r="E449" i="14"/>
  <c r="K449" i="14"/>
  <c r="Q449" i="14"/>
  <c r="W449" i="14"/>
  <c r="D452" i="14"/>
  <c r="D450" i="14" s="1"/>
  <c r="J452" i="14"/>
  <c r="P452" i="14"/>
  <c r="V452" i="14"/>
  <c r="D454" i="14"/>
  <c r="J454" i="14"/>
  <c r="P454" i="14"/>
  <c r="V454" i="14"/>
  <c r="I457" i="14"/>
  <c r="O457" i="14"/>
  <c r="U457" i="14"/>
  <c r="U455" i="14" s="1"/>
  <c r="AA457" i="14"/>
  <c r="I459" i="14"/>
  <c r="O459" i="14"/>
  <c r="U459" i="14"/>
  <c r="AA459" i="14"/>
  <c r="H462" i="14"/>
  <c r="H460" i="14" s="1"/>
  <c r="N462" i="14"/>
  <c r="T462" i="14"/>
  <c r="T460" i="14" s="1"/>
  <c r="Z462" i="14"/>
  <c r="H464" i="14"/>
  <c r="N464" i="14"/>
  <c r="T464" i="14"/>
  <c r="Z464" i="14"/>
  <c r="G467" i="14"/>
  <c r="G465" i="14" s="1"/>
  <c r="M467" i="14"/>
  <c r="S467" i="14"/>
  <c r="Y467" i="14"/>
  <c r="G469" i="14"/>
  <c r="M469" i="14"/>
  <c r="S469" i="14"/>
  <c r="Y469" i="14"/>
  <c r="F472" i="14"/>
  <c r="L472" i="14"/>
  <c r="R472" i="14"/>
  <c r="R470" i="14" s="1"/>
  <c r="X472" i="14"/>
  <c r="F474" i="14"/>
  <c r="L474" i="14"/>
  <c r="R474" i="14"/>
  <c r="X474" i="14"/>
  <c r="E477" i="14"/>
  <c r="E475" i="14" s="1"/>
  <c r="K477" i="14"/>
  <c r="Q477" i="14"/>
  <c r="Q475" i="14" s="1"/>
  <c r="W477" i="14"/>
  <c r="E479" i="14"/>
  <c r="K479" i="14"/>
  <c r="Q479" i="14"/>
  <c r="W479" i="14"/>
  <c r="W636" i="14"/>
  <c r="Q636" i="14"/>
  <c r="K636" i="14"/>
  <c r="E636" i="14"/>
  <c r="X631" i="14"/>
  <c r="R631" i="14"/>
  <c r="L631" i="14"/>
  <c r="F631" i="14"/>
  <c r="Y626" i="14"/>
  <c r="S626" i="14"/>
  <c r="M626" i="14"/>
  <c r="G626" i="14"/>
  <c r="Z621" i="14"/>
  <c r="T621" i="14"/>
  <c r="N621" i="14"/>
  <c r="H621" i="14"/>
  <c r="AA616" i="14"/>
  <c r="U616" i="14"/>
  <c r="O616" i="14"/>
  <c r="I616" i="14"/>
  <c r="V611" i="14"/>
  <c r="P611" i="14"/>
  <c r="J611" i="14"/>
  <c r="D611" i="14"/>
  <c r="W606" i="14"/>
  <c r="Q606" i="14"/>
  <c r="K606" i="14"/>
  <c r="E606" i="14"/>
  <c r="X601" i="14"/>
  <c r="R601" i="14"/>
  <c r="L601" i="14"/>
  <c r="F601" i="14"/>
  <c r="Y596" i="14"/>
  <c r="S596" i="14"/>
  <c r="M596" i="14"/>
  <c r="G596" i="14"/>
  <c r="Z591" i="14"/>
  <c r="T591" i="14"/>
  <c r="N591" i="14"/>
  <c r="H591" i="14"/>
  <c r="AA586" i="14"/>
  <c r="U586" i="14"/>
  <c r="O586" i="14"/>
  <c r="I586" i="14"/>
  <c r="V581" i="14"/>
  <c r="P581" i="14"/>
  <c r="J581" i="14"/>
  <c r="D581" i="14"/>
  <c r="W576" i="14"/>
  <c r="Q576" i="14"/>
  <c r="K576" i="14"/>
  <c r="E576" i="14"/>
  <c r="X571" i="14"/>
  <c r="R571" i="14"/>
  <c r="L571" i="14"/>
  <c r="F571" i="14"/>
  <c r="Y566" i="14"/>
  <c r="S566" i="14"/>
  <c r="M566" i="14"/>
  <c r="G566" i="14"/>
  <c r="Z561" i="14"/>
  <c r="T561" i="14"/>
  <c r="N561" i="14"/>
  <c r="H561" i="14"/>
  <c r="AA556" i="14"/>
  <c r="U556" i="14"/>
  <c r="O556" i="14"/>
  <c r="I556" i="14"/>
  <c r="V551" i="14"/>
  <c r="P551" i="14"/>
  <c r="J551" i="14"/>
  <c r="D551" i="14"/>
  <c r="W546" i="14"/>
  <c r="Q546" i="14"/>
  <c r="K546" i="14"/>
  <c r="E546" i="14"/>
  <c r="X541" i="14"/>
  <c r="R541" i="14"/>
  <c r="L541" i="14"/>
  <c r="F541" i="14"/>
  <c r="Y536" i="14"/>
  <c r="S536" i="14"/>
  <c r="M536" i="14"/>
  <c r="G536" i="14"/>
  <c r="Z531" i="14"/>
  <c r="T531" i="14"/>
  <c r="N531" i="14"/>
  <c r="H531" i="14"/>
  <c r="AA526" i="14"/>
  <c r="U526" i="14"/>
  <c r="O526" i="14"/>
  <c r="I526" i="14"/>
  <c r="V521" i="14"/>
  <c r="P521" i="14"/>
  <c r="J521" i="14"/>
  <c r="D521" i="14"/>
  <c r="W516" i="14"/>
  <c r="Q516" i="14"/>
  <c r="K516" i="14"/>
  <c r="E516" i="14"/>
  <c r="X511" i="14"/>
  <c r="R511" i="14"/>
  <c r="L511" i="14"/>
  <c r="F511" i="14"/>
  <c r="Y506" i="14"/>
  <c r="S506" i="14"/>
  <c r="M506" i="14"/>
  <c r="G506" i="14"/>
  <c r="Z501" i="14"/>
  <c r="T501" i="14"/>
  <c r="N501" i="14"/>
  <c r="H501" i="14"/>
  <c r="AA496" i="14"/>
  <c r="U496" i="14"/>
  <c r="O496" i="14"/>
  <c r="I496" i="14"/>
  <c r="V491" i="14"/>
  <c r="P491" i="14"/>
  <c r="J491" i="14"/>
  <c r="D491" i="14"/>
  <c r="V636" i="14"/>
  <c r="P636" i="14"/>
  <c r="J636" i="14"/>
  <c r="D636" i="14"/>
  <c r="W631" i="14"/>
  <c r="Q631" i="14"/>
  <c r="K631" i="14"/>
  <c r="E631" i="14"/>
  <c r="X626" i="14"/>
  <c r="R626" i="14"/>
  <c r="L626" i="14"/>
  <c r="F626" i="14"/>
  <c r="Y621" i="14"/>
  <c r="S621" i="14"/>
  <c r="M621" i="14"/>
  <c r="G621" i="14"/>
  <c r="Z616" i="14"/>
  <c r="T616" i="14"/>
  <c r="N616" i="14"/>
  <c r="H616" i="14"/>
  <c r="AA611" i="14"/>
  <c r="U611" i="14"/>
  <c r="O611" i="14"/>
  <c r="I611" i="14"/>
  <c r="V606" i="14"/>
  <c r="P606" i="14"/>
  <c r="J606" i="14"/>
  <c r="D606" i="14"/>
  <c r="W601" i="14"/>
  <c r="Q601" i="14"/>
  <c r="K601" i="14"/>
  <c r="E601" i="14"/>
  <c r="X596" i="14"/>
  <c r="R596" i="14"/>
  <c r="L596" i="14"/>
  <c r="F596" i="14"/>
  <c r="Y591" i="14"/>
  <c r="S591" i="14"/>
  <c r="M591" i="14"/>
  <c r="G591" i="14"/>
  <c r="Z586" i="14"/>
  <c r="T586" i="14"/>
  <c r="N586" i="14"/>
  <c r="H586" i="14"/>
  <c r="AA581" i="14"/>
  <c r="U581" i="14"/>
  <c r="O581" i="14"/>
  <c r="I581" i="14"/>
  <c r="V576" i="14"/>
  <c r="P576" i="14"/>
  <c r="J576" i="14"/>
  <c r="D576" i="14"/>
  <c r="W571" i="14"/>
  <c r="Q571" i="14"/>
  <c r="K571" i="14"/>
  <c r="E571" i="14"/>
  <c r="X566" i="14"/>
  <c r="R566" i="14"/>
  <c r="L566" i="14"/>
  <c r="F566" i="14"/>
  <c r="Y561" i="14"/>
  <c r="S561" i="14"/>
  <c r="M561" i="14"/>
  <c r="G561" i="14"/>
  <c r="Z556" i="14"/>
  <c r="T556" i="14"/>
  <c r="N556" i="14"/>
  <c r="H556" i="14"/>
  <c r="AA551" i="14"/>
  <c r="U551" i="14"/>
  <c r="O551" i="14"/>
  <c r="I551" i="14"/>
  <c r="V546" i="14"/>
  <c r="P546" i="14"/>
  <c r="J546" i="14"/>
  <c r="D546" i="14"/>
  <c r="W541" i="14"/>
  <c r="Q541" i="14"/>
  <c r="K541" i="14"/>
  <c r="E541" i="14"/>
  <c r="X536" i="14"/>
  <c r="R536" i="14"/>
  <c r="L536" i="14"/>
  <c r="F536" i="14"/>
  <c r="Y531" i="14"/>
  <c r="S531" i="14"/>
  <c r="M531" i="14"/>
  <c r="G531" i="14"/>
  <c r="Z526" i="14"/>
  <c r="T526" i="14"/>
  <c r="N526" i="14"/>
  <c r="H526" i="14"/>
  <c r="AA521" i="14"/>
  <c r="U521" i="14"/>
  <c r="O521" i="14"/>
  <c r="I521" i="14"/>
  <c r="V516" i="14"/>
  <c r="P516" i="14"/>
  <c r="J516" i="14"/>
  <c r="D516" i="14"/>
  <c r="W511" i="14"/>
  <c r="Q511" i="14"/>
  <c r="K511" i="14"/>
  <c r="E511" i="14"/>
  <c r="X506" i="14"/>
  <c r="R506" i="14"/>
  <c r="L506" i="14"/>
  <c r="F506" i="14"/>
  <c r="Y501" i="14"/>
  <c r="S501" i="14"/>
  <c r="M501" i="14"/>
  <c r="G501" i="14"/>
  <c r="Z496" i="14"/>
  <c r="T496" i="14"/>
  <c r="N496" i="14"/>
  <c r="H496" i="14"/>
  <c r="AA636" i="14"/>
  <c r="U636" i="14"/>
  <c r="O636" i="14"/>
  <c r="I636" i="14"/>
  <c r="V631" i="14"/>
  <c r="P631" i="14"/>
  <c r="J631" i="14"/>
  <c r="D631" i="14"/>
  <c r="W626" i="14"/>
  <c r="Q626" i="14"/>
  <c r="K626" i="14"/>
  <c r="E626" i="14"/>
  <c r="X621" i="14"/>
  <c r="R621" i="14"/>
  <c r="L621" i="14"/>
  <c r="F621" i="14"/>
  <c r="Y616" i="14"/>
  <c r="S616" i="14"/>
  <c r="M616" i="14"/>
  <c r="G616" i="14"/>
  <c r="Z611" i="14"/>
  <c r="T611" i="14"/>
  <c r="N611" i="14"/>
  <c r="H611" i="14"/>
  <c r="AA606" i="14"/>
  <c r="U606" i="14"/>
  <c r="O606" i="14"/>
  <c r="I606" i="14"/>
  <c r="V601" i="14"/>
  <c r="P601" i="14"/>
  <c r="J601" i="14"/>
  <c r="D601" i="14"/>
  <c r="W596" i="14"/>
  <c r="Q596" i="14"/>
  <c r="K596" i="14"/>
  <c r="E596" i="14"/>
  <c r="X591" i="14"/>
  <c r="R591" i="14"/>
  <c r="L591" i="14"/>
  <c r="F591" i="14"/>
  <c r="Y586" i="14"/>
  <c r="S586" i="14"/>
  <c r="M586" i="14"/>
  <c r="G586" i="14"/>
  <c r="Z581" i="14"/>
  <c r="T581" i="14"/>
  <c r="N581" i="14"/>
  <c r="H581" i="14"/>
  <c r="AA576" i="14"/>
  <c r="U576" i="14"/>
  <c r="O576" i="14"/>
  <c r="I576" i="14"/>
  <c r="V571" i="14"/>
  <c r="P571" i="14"/>
  <c r="J571" i="14"/>
  <c r="D571" i="14"/>
  <c r="W566" i="14"/>
  <c r="Q566" i="14"/>
  <c r="K566" i="14"/>
  <c r="E566" i="14"/>
  <c r="X561" i="14"/>
  <c r="R561" i="14"/>
  <c r="L561" i="14"/>
  <c r="F561" i="14"/>
  <c r="Y556" i="14"/>
  <c r="S556" i="14"/>
  <c r="M556" i="14"/>
  <c r="G556" i="14"/>
  <c r="Z551" i="14"/>
  <c r="T551" i="14"/>
  <c r="N551" i="14"/>
  <c r="H551" i="14"/>
  <c r="AA546" i="14"/>
  <c r="U546" i="14"/>
  <c r="O546" i="14"/>
  <c r="I546" i="14"/>
  <c r="V541" i="14"/>
  <c r="P541" i="14"/>
  <c r="J541" i="14"/>
  <c r="D541" i="14"/>
  <c r="W536" i="14"/>
  <c r="Q536" i="14"/>
  <c r="K536" i="14"/>
  <c r="E536" i="14"/>
  <c r="X531" i="14"/>
  <c r="R531" i="14"/>
  <c r="L531" i="14"/>
  <c r="F531" i="14"/>
  <c r="Y526" i="14"/>
  <c r="S526" i="14"/>
  <c r="M526" i="14"/>
  <c r="G526" i="14"/>
  <c r="Z521" i="14"/>
  <c r="T521" i="14"/>
  <c r="N521" i="14"/>
  <c r="H521" i="14"/>
  <c r="AA516" i="14"/>
  <c r="U516" i="14"/>
  <c r="O516" i="14"/>
  <c r="I516" i="14"/>
  <c r="V511" i="14"/>
  <c r="P511" i="14"/>
  <c r="J511" i="14"/>
  <c r="D511" i="14"/>
  <c r="W506" i="14"/>
  <c r="Q506" i="14"/>
  <c r="K506" i="14"/>
  <c r="E506" i="14"/>
  <c r="X501" i="14"/>
  <c r="R501" i="14"/>
  <c r="L501" i="14"/>
  <c r="F501" i="14"/>
  <c r="Y496" i="14"/>
  <c r="S496" i="14"/>
  <c r="M496" i="14"/>
  <c r="G496" i="14"/>
  <c r="Z636" i="14"/>
  <c r="T636" i="14"/>
  <c r="N636" i="14"/>
  <c r="H636" i="14"/>
  <c r="AA631" i="14"/>
  <c r="U631" i="14"/>
  <c r="O631" i="14"/>
  <c r="I631" i="14"/>
  <c r="V626" i="14"/>
  <c r="P626" i="14"/>
  <c r="J626" i="14"/>
  <c r="D626" i="14"/>
  <c r="W621" i="14"/>
  <c r="Q621" i="14"/>
  <c r="K621" i="14"/>
  <c r="E621" i="14"/>
  <c r="X616" i="14"/>
  <c r="R616" i="14"/>
  <c r="L616" i="14"/>
  <c r="F616" i="14"/>
  <c r="Y611" i="14"/>
  <c r="S611" i="14"/>
  <c r="M611" i="14"/>
  <c r="G611" i="14"/>
  <c r="Z606" i="14"/>
  <c r="T606" i="14"/>
  <c r="N606" i="14"/>
  <c r="H606" i="14"/>
  <c r="AA601" i="14"/>
  <c r="U601" i="14"/>
  <c r="O601" i="14"/>
  <c r="I601" i="14"/>
  <c r="V596" i="14"/>
  <c r="P596" i="14"/>
  <c r="J596" i="14"/>
  <c r="D596" i="14"/>
  <c r="W591" i="14"/>
  <c r="Q591" i="14"/>
  <c r="K591" i="14"/>
  <c r="E591" i="14"/>
  <c r="X586" i="14"/>
  <c r="R586" i="14"/>
  <c r="L586" i="14"/>
  <c r="F586" i="14"/>
  <c r="Y581" i="14"/>
  <c r="S581" i="14"/>
  <c r="M581" i="14"/>
  <c r="G581" i="14"/>
  <c r="Z576" i="14"/>
  <c r="T576" i="14"/>
  <c r="N576" i="14"/>
  <c r="H576" i="14"/>
  <c r="AA571" i="14"/>
  <c r="U571" i="14"/>
  <c r="O571" i="14"/>
  <c r="I571" i="14"/>
  <c r="V566" i="14"/>
  <c r="P566" i="14"/>
  <c r="J566" i="14"/>
  <c r="D566" i="14"/>
  <c r="W561" i="14"/>
  <c r="Q561" i="14"/>
  <c r="K561" i="14"/>
  <c r="E561" i="14"/>
  <c r="X556" i="14"/>
  <c r="R556" i="14"/>
  <c r="L556" i="14"/>
  <c r="F556" i="14"/>
  <c r="Y551" i="14"/>
  <c r="S551" i="14"/>
  <c r="M551" i="14"/>
  <c r="G551" i="14"/>
  <c r="Z546" i="14"/>
  <c r="T546" i="14"/>
  <c r="N546" i="14"/>
  <c r="H546" i="14"/>
  <c r="AA541" i="14"/>
  <c r="U541" i="14"/>
  <c r="O541" i="14"/>
  <c r="I541" i="14"/>
  <c r="V536" i="14"/>
  <c r="P536" i="14"/>
  <c r="J536" i="14"/>
  <c r="D536" i="14"/>
  <c r="W531" i="14"/>
  <c r="Q531" i="14"/>
  <c r="K531" i="14"/>
  <c r="E531" i="14"/>
  <c r="X526" i="14"/>
  <c r="R526" i="14"/>
  <c r="L526" i="14"/>
  <c r="F526" i="14"/>
  <c r="Y521" i="14"/>
  <c r="S521" i="14"/>
  <c r="M521" i="14"/>
  <c r="G521" i="14"/>
  <c r="Z516" i="14"/>
  <c r="T516" i="14"/>
  <c r="N516" i="14"/>
  <c r="H516" i="14"/>
  <c r="AA511" i="14"/>
  <c r="U511" i="14"/>
  <c r="O511" i="14"/>
  <c r="I511" i="14"/>
  <c r="V506" i="14"/>
  <c r="P506" i="14"/>
  <c r="J506" i="14"/>
  <c r="D506" i="14"/>
  <c r="W501" i="14"/>
  <c r="Q501" i="14"/>
  <c r="K501" i="14"/>
  <c r="E501" i="14"/>
  <c r="X496" i="14"/>
  <c r="R496" i="14"/>
  <c r="L496" i="14"/>
  <c r="F496" i="14"/>
  <c r="Y491" i="14"/>
  <c r="S491" i="14"/>
  <c r="M491" i="14"/>
  <c r="G491" i="14"/>
  <c r="Y636" i="14"/>
  <c r="S636" i="14"/>
  <c r="M636" i="14"/>
  <c r="G636" i="14"/>
  <c r="Z631" i="14"/>
  <c r="T631" i="14"/>
  <c r="N631" i="14"/>
  <c r="H631" i="14"/>
  <c r="AA626" i="14"/>
  <c r="U626" i="14"/>
  <c r="O626" i="14"/>
  <c r="I626" i="14"/>
  <c r="V621" i="14"/>
  <c r="P621" i="14"/>
  <c r="J621" i="14"/>
  <c r="D621" i="14"/>
  <c r="W616" i="14"/>
  <c r="Q616" i="14"/>
  <c r="K616" i="14"/>
  <c r="E616" i="14"/>
  <c r="X636" i="14"/>
  <c r="R636" i="14"/>
  <c r="L636" i="14"/>
  <c r="F636" i="14"/>
  <c r="Y631" i="14"/>
  <c r="S631" i="14"/>
  <c r="M631" i="14"/>
  <c r="G631" i="14"/>
  <c r="Z626" i="14"/>
  <c r="T626" i="14"/>
  <c r="N626" i="14"/>
  <c r="H626" i="14"/>
  <c r="AA621" i="14"/>
  <c r="U621" i="14"/>
  <c r="O621" i="14"/>
  <c r="I621" i="14"/>
  <c r="V616" i="14"/>
  <c r="P616" i="14"/>
  <c r="J616" i="14"/>
  <c r="D616" i="14"/>
  <c r="W611" i="14"/>
  <c r="Q611" i="14"/>
  <c r="K611" i="14"/>
  <c r="E611" i="14"/>
  <c r="X606" i="14"/>
  <c r="R606" i="14"/>
  <c r="L606" i="14"/>
  <c r="F606" i="14"/>
  <c r="Y601" i="14"/>
  <c r="S601" i="14"/>
  <c r="M601" i="14"/>
  <c r="G601" i="14"/>
  <c r="Z596" i="14"/>
  <c r="T596" i="14"/>
  <c r="N596" i="14"/>
  <c r="H596" i="14"/>
  <c r="AA591" i="14"/>
  <c r="U591" i="14"/>
  <c r="O591" i="14"/>
  <c r="I591" i="14"/>
  <c r="J486" i="14"/>
  <c r="J484" i="14" s="1"/>
  <c r="P486" i="14"/>
  <c r="V486" i="14"/>
  <c r="D488" i="14"/>
  <c r="D484" i="14" s="1"/>
  <c r="L488" i="14"/>
  <c r="U488" i="14"/>
  <c r="H491" i="14"/>
  <c r="H489" i="14" s="1"/>
  <c r="Q491" i="14"/>
  <c r="Q489" i="14" s="1"/>
  <c r="Z491" i="14"/>
  <c r="Z489" i="14" s="1"/>
  <c r="K493" i="14"/>
  <c r="T493" i="14"/>
  <c r="E496" i="14"/>
  <c r="W496" i="14"/>
  <c r="Q498" i="14"/>
  <c r="D501" i="14"/>
  <c r="V501" i="14"/>
  <c r="P503" i="14"/>
  <c r="U506" i="14"/>
  <c r="O508" i="14"/>
  <c r="S511" i="14"/>
  <c r="M513" i="14"/>
  <c r="M516" i="14"/>
  <c r="G518" i="14"/>
  <c r="Y518" i="14"/>
  <c r="K521" i="14"/>
  <c r="E523" i="14"/>
  <c r="W523" i="14"/>
  <c r="E526" i="14"/>
  <c r="W526" i="14"/>
  <c r="Q528" i="14"/>
  <c r="D531" i="14"/>
  <c r="V531" i="14"/>
  <c r="P533" i="14"/>
  <c r="U536" i="14"/>
  <c r="O538" i="14"/>
  <c r="S541" i="14"/>
  <c r="M543" i="14"/>
  <c r="M546" i="14"/>
  <c r="G548" i="14"/>
  <c r="Y548" i="14"/>
  <c r="Y544" i="14" s="1"/>
  <c r="K551" i="14"/>
  <c r="E553" i="14"/>
  <c r="W553" i="14"/>
  <c r="E556" i="14"/>
  <c r="W556" i="14"/>
  <c r="Q558" i="14"/>
  <c r="D561" i="14"/>
  <c r="V561" i="14"/>
  <c r="P563" i="14"/>
  <c r="U566" i="14"/>
  <c r="O568" i="14"/>
  <c r="S571" i="14"/>
  <c r="M573" i="14"/>
  <c r="M576" i="14"/>
  <c r="G578" i="14"/>
  <c r="Y578" i="14"/>
  <c r="K581" i="14"/>
  <c r="E583" i="14"/>
  <c r="W583" i="14"/>
  <c r="E586" i="14"/>
  <c r="W586" i="14"/>
  <c r="Q588" i="14"/>
  <c r="D591" i="14"/>
  <c r="D589" i="14" s="1"/>
  <c r="P593" i="14"/>
  <c r="O598" i="14"/>
  <c r="H603" i="14"/>
  <c r="Y606" i="14"/>
  <c r="Y604" i="14" s="1"/>
  <c r="R611" i="14"/>
  <c r="B735" i="13"/>
  <c r="B747" i="13"/>
  <c r="B759" i="13"/>
  <c r="H9" i="14"/>
  <c r="N9" i="14"/>
  <c r="N7" i="14" s="1"/>
  <c r="T9" i="14"/>
  <c r="Z9" i="14"/>
  <c r="Z7" i="14" s="1"/>
  <c r="H11" i="14"/>
  <c r="N11" i="14"/>
  <c r="T11" i="14"/>
  <c r="Z11" i="14"/>
  <c r="G14" i="14"/>
  <c r="M14" i="14"/>
  <c r="M12" i="14" s="1"/>
  <c r="S14" i="14"/>
  <c r="Y14" i="14"/>
  <c r="G16" i="14"/>
  <c r="M16" i="14"/>
  <c r="S16" i="14"/>
  <c r="Y16" i="14"/>
  <c r="F19" i="14"/>
  <c r="L19" i="14"/>
  <c r="R19" i="14"/>
  <c r="X19" i="14"/>
  <c r="X17" i="14" s="1"/>
  <c r="F21" i="14"/>
  <c r="L21" i="14"/>
  <c r="R21" i="14"/>
  <c r="X21" i="14"/>
  <c r="E24" i="14"/>
  <c r="K24" i="14"/>
  <c r="K22" i="14" s="1"/>
  <c r="Q24" i="14"/>
  <c r="W24" i="14"/>
  <c r="W22" i="14" s="1"/>
  <c r="E26" i="14"/>
  <c r="K26" i="14"/>
  <c r="Q26" i="14"/>
  <c r="W26" i="14"/>
  <c r="D29" i="14"/>
  <c r="J29" i="14"/>
  <c r="J27" i="14" s="1"/>
  <c r="P29" i="14"/>
  <c r="V29" i="14"/>
  <c r="D31" i="14"/>
  <c r="J31" i="14"/>
  <c r="P31" i="14"/>
  <c r="V31" i="14"/>
  <c r="I34" i="14"/>
  <c r="O34" i="14"/>
  <c r="U34" i="14"/>
  <c r="AA34" i="14"/>
  <c r="AA32" i="14" s="1"/>
  <c r="I36" i="14"/>
  <c r="O36" i="14"/>
  <c r="U36" i="14"/>
  <c r="AA36" i="14"/>
  <c r="H39" i="14"/>
  <c r="N39" i="14"/>
  <c r="N37" i="14" s="1"/>
  <c r="T39" i="14"/>
  <c r="Z39" i="14"/>
  <c r="Z37" i="14" s="1"/>
  <c r="H41" i="14"/>
  <c r="N41" i="14"/>
  <c r="T41" i="14"/>
  <c r="Z41" i="14"/>
  <c r="G44" i="14"/>
  <c r="M44" i="14"/>
  <c r="M42" i="14" s="1"/>
  <c r="S44" i="14"/>
  <c r="Y44" i="14"/>
  <c r="G46" i="14"/>
  <c r="M46" i="14"/>
  <c r="S46" i="14"/>
  <c r="Y46" i="14"/>
  <c r="F49" i="14"/>
  <c r="L49" i="14"/>
  <c r="R49" i="14"/>
  <c r="X49" i="14"/>
  <c r="X47" i="14" s="1"/>
  <c r="F51" i="14"/>
  <c r="L51" i="14"/>
  <c r="R51" i="14"/>
  <c r="X51" i="14"/>
  <c r="E54" i="14"/>
  <c r="K54" i="14"/>
  <c r="K52" i="14" s="1"/>
  <c r="Q54" i="14"/>
  <c r="W54" i="14"/>
  <c r="W52" i="14" s="1"/>
  <c r="E56" i="14"/>
  <c r="K56" i="14"/>
  <c r="Q56" i="14"/>
  <c r="W56" i="14"/>
  <c r="D59" i="14"/>
  <c r="J59" i="14"/>
  <c r="J57" i="14" s="1"/>
  <c r="P59" i="14"/>
  <c r="V59" i="14"/>
  <c r="D61" i="14"/>
  <c r="J61" i="14"/>
  <c r="P61" i="14"/>
  <c r="V61" i="14"/>
  <c r="I64" i="14"/>
  <c r="O64" i="14"/>
  <c r="U64" i="14"/>
  <c r="AA64" i="14"/>
  <c r="AA62" i="14" s="1"/>
  <c r="I66" i="14"/>
  <c r="O66" i="14"/>
  <c r="U66" i="14"/>
  <c r="AA66" i="14"/>
  <c r="H69" i="14"/>
  <c r="N69" i="14"/>
  <c r="N67" i="14" s="1"/>
  <c r="T69" i="14"/>
  <c r="Z69" i="14"/>
  <c r="Z67" i="14" s="1"/>
  <c r="H71" i="14"/>
  <c r="N71" i="14"/>
  <c r="T71" i="14"/>
  <c r="Z71" i="14"/>
  <c r="G74" i="14"/>
  <c r="M74" i="14"/>
  <c r="M72" i="14" s="1"/>
  <c r="S74" i="14"/>
  <c r="Y74" i="14"/>
  <c r="G76" i="14"/>
  <c r="M76" i="14"/>
  <c r="S76" i="14"/>
  <c r="Y76" i="14"/>
  <c r="F79" i="14"/>
  <c r="L79" i="14"/>
  <c r="R79" i="14"/>
  <c r="X79" i="14"/>
  <c r="X77" i="14" s="1"/>
  <c r="F81" i="14"/>
  <c r="L81" i="14"/>
  <c r="R81" i="14"/>
  <c r="X81" i="14"/>
  <c r="E84" i="14"/>
  <c r="K84" i="14"/>
  <c r="K82" i="14" s="1"/>
  <c r="Q84" i="14"/>
  <c r="W84" i="14"/>
  <c r="W82" i="14" s="1"/>
  <c r="E86" i="14"/>
  <c r="K86" i="14"/>
  <c r="Q86" i="14"/>
  <c r="W86" i="14"/>
  <c r="D89" i="14"/>
  <c r="J89" i="14"/>
  <c r="J87" i="14" s="1"/>
  <c r="P89" i="14"/>
  <c r="V89" i="14"/>
  <c r="D91" i="14"/>
  <c r="J91" i="14"/>
  <c r="P91" i="14"/>
  <c r="V91" i="14"/>
  <c r="I94" i="14"/>
  <c r="O94" i="14"/>
  <c r="U94" i="14"/>
  <c r="AA94" i="14"/>
  <c r="AA92" i="14" s="1"/>
  <c r="I96" i="14"/>
  <c r="O96" i="14"/>
  <c r="U96" i="14"/>
  <c r="AA96" i="14"/>
  <c r="H99" i="14"/>
  <c r="N99" i="14"/>
  <c r="N97" i="14" s="1"/>
  <c r="T99" i="14"/>
  <c r="Z99" i="14"/>
  <c r="Z97" i="14" s="1"/>
  <c r="H101" i="14"/>
  <c r="N101" i="14"/>
  <c r="T101" i="14"/>
  <c r="Z101" i="14"/>
  <c r="G104" i="14"/>
  <c r="M104" i="14"/>
  <c r="M102" i="14" s="1"/>
  <c r="S104" i="14"/>
  <c r="Y104" i="14"/>
  <c r="G106" i="14"/>
  <c r="M106" i="14"/>
  <c r="S106" i="14"/>
  <c r="Y106" i="14"/>
  <c r="F109" i="14"/>
  <c r="L109" i="14"/>
  <c r="R109" i="14"/>
  <c r="X109" i="14"/>
  <c r="X107" i="14" s="1"/>
  <c r="F111" i="14"/>
  <c r="L111" i="14"/>
  <c r="R111" i="14"/>
  <c r="X111" i="14"/>
  <c r="E114" i="14"/>
  <c r="K114" i="14"/>
  <c r="K112" i="14" s="1"/>
  <c r="Q114" i="14"/>
  <c r="W114" i="14"/>
  <c r="W112" i="14" s="1"/>
  <c r="E116" i="14"/>
  <c r="K116" i="14"/>
  <c r="Q116" i="14"/>
  <c r="W116" i="14"/>
  <c r="D119" i="14"/>
  <c r="J119" i="14"/>
  <c r="J117" i="14" s="1"/>
  <c r="P119" i="14"/>
  <c r="V119" i="14"/>
  <c r="D121" i="14"/>
  <c r="J121" i="14"/>
  <c r="P121" i="14"/>
  <c r="V121" i="14"/>
  <c r="I124" i="14"/>
  <c r="O124" i="14"/>
  <c r="U124" i="14"/>
  <c r="AA124" i="14"/>
  <c r="AA122" i="14" s="1"/>
  <c r="I126" i="14"/>
  <c r="O126" i="14"/>
  <c r="U126" i="14"/>
  <c r="AA126" i="14"/>
  <c r="H129" i="14"/>
  <c r="N129" i="14"/>
  <c r="N127" i="14" s="1"/>
  <c r="T129" i="14"/>
  <c r="Z129" i="14"/>
  <c r="Z127" i="14" s="1"/>
  <c r="H131" i="14"/>
  <c r="N131" i="14"/>
  <c r="T131" i="14"/>
  <c r="Z131" i="14"/>
  <c r="G134" i="14"/>
  <c r="M134" i="14"/>
  <c r="M132" i="14" s="1"/>
  <c r="S134" i="14"/>
  <c r="Y134" i="14"/>
  <c r="G136" i="14"/>
  <c r="M136" i="14"/>
  <c r="S136" i="14"/>
  <c r="Y136" i="14"/>
  <c r="F139" i="14"/>
  <c r="L139" i="14"/>
  <c r="R139" i="14"/>
  <c r="X139" i="14"/>
  <c r="X137" i="14" s="1"/>
  <c r="F141" i="14"/>
  <c r="L141" i="14"/>
  <c r="R141" i="14"/>
  <c r="X141" i="14"/>
  <c r="E144" i="14"/>
  <c r="K144" i="14"/>
  <c r="K142" i="14" s="1"/>
  <c r="Q144" i="14"/>
  <c r="W144" i="14"/>
  <c r="W142" i="14" s="1"/>
  <c r="E146" i="14"/>
  <c r="K146" i="14"/>
  <c r="Q146" i="14"/>
  <c r="W146" i="14"/>
  <c r="D149" i="14"/>
  <c r="J149" i="14"/>
  <c r="J147" i="14" s="1"/>
  <c r="P149" i="14"/>
  <c r="V149" i="14"/>
  <c r="D151" i="14"/>
  <c r="J151" i="14"/>
  <c r="P151" i="14"/>
  <c r="V151" i="14"/>
  <c r="I154" i="14"/>
  <c r="O154" i="14"/>
  <c r="U154" i="14"/>
  <c r="AA154" i="14"/>
  <c r="AA152" i="14" s="1"/>
  <c r="I156" i="14"/>
  <c r="O156" i="14"/>
  <c r="U156" i="14"/>
  <c r="AA156" i="14"/>
  <c r="H159" i="14"/>
  <c r="N159" i="14"/>
  <c r="N157" i="14" s="1"/>
  <c r="T159" i="14"/>
  <c r="Z159" i="14"/>
  <c r="Z157" i="14" s="1"/>
  <c r="H161" i="14"/>
  <c r="N161" i="14"/>
  <c r="T161" i="14"/>
  <c r="Z161" i="14"/>
  <c r="G168" i="14"/>
  <c r="M168" i="14"/>
  <c r="M166" i="14" s="1"/>
  <c r="S168" i="14"/>
  <c r="Y168" i="14"/>
  <c r="G170" i="14"/>
  <c r="M170" i="14"/>
  <c r="S170" i="14"/>
  <c r="Y170" i="14"/>
  <c r="F173" i="14"/>
  <c r="L173" i="14"/>
  <c r="R173" i="14"/>
  <c r="X173" i="14"/>
  <c r="X171" i="14" s="1"/>
  <c r="F175" i="14"/>
  <c r="L175" i="14"/>
  <c r="R175" i="14"/>
  <c r="X175" i="14"/>
  <c r="E178" i="14"/>
  <c r="K178" i="14"/>
  <c r="K176" i="14" s="1"/>
  <c r="Q178" i="14"/>
  <c r="W178" i="14"/>
  <c r="W176" i="14" s="1"/>
  <c r="E180" i="14"/>
  <c r="K180" i="14"/>
  <c r="Q180" i="14"/>
  <c r="W180" i="14"/>
  <c r="D183" i="14"/>
  <c r="J183" i="14"/>
  <c r="J181" i="14" s="1"/>
  <c r="P183" i="14"/>
  <c r="V183" i="14"/>
  <c r="D185" i="14"/>
  <c r="J185" i="14"/>
  <c r="P185" i="14"/>
  <c r="V185" i="14"/>
  <c r="I188" i="14"/>
  <c r="O188" i="14"/>
  <c r="U188" i="14"/>
  <c r="AA188" i="14"/>
  <c r="AA186" i="14" s="1"/>
  <c r="I190" i="14"/>
  <c r="O190" i="14"/>
  <c r="U190" i="14"/>
  <c r="AA190" i="14"/>
  <c r="H193" i="14"/>
  <c r="N193" i="14"/>
  <c r="N191" i="14" s="1"/>
  <c r="T193" i="14"/>
  <c r="Z193" i="14"/>
  <c r="Z191" i="14" s="1"/>
  <c r="H195" i="14"/>
  <c r="N195" i="14"/>
  <c r="T195" i="14"/>
  <c r="Z195" i="14"/>
  <c r="G198" i="14"/>
  <c r="M198" i="14"/>
  <c r="M196" i="14" s="1"/>
  <c r="S198" i="14"/>
  <c r="Y198" i="14"/>
  <c r="G200" i="14"/>
  <c r="M200" i="14"/>
  <c r="S200" i="14"/>
  <c r="Y200" i="14"/>
  <c r="F203" i="14"/>
  <c r="L203" i="14"/>
  <c r="R203" i="14"/>
  <c r="X203" i="14"/>
  <c r="X201" i="14" s="1"/>
  <c r="F205" i="14"/>
  <c r="L205" i="14"/>
  <c r="R205" i="14"/>
  <c r="X205" i="14"/>
  <c r="E208" i="14"/>
  <c r="K208" i="14"/>
  <c r="K206" i="14" s="1"/>
  <c r="Q208" i="14"/>
  <c r="Q206" i="14" s="1"/>
  <c r="W208" i="14"/>
  <c r="W206" i="14" s="1"/>
  <c r="E210" i="14"/>
  <c r="K210" i="14"/>
  <c r="Q210" i="14"/>
  <c r="W210" i="14"/>
  <c r="D213" i="14"/>
  <c r="D211" i="14" s="1"/>
  <c r="J213" i="14"/>
  <c r="J211" i="14" s="1"/>
  <c r="P213" i="14"/>
  <c r="V213" i="14"/>
  <c r="D215" i="14"/>
  <c r="J215" i="14"/>
  <c r="P215" i="14"/>
  <c r="V215" i="14"/>
  <c r="I218" i="14"/>
  <c r="O218" i="14"/>
  <c r="U218" i="14"/>
  <c r="AA218" i="14"/>
  <c r="AA216" i="14" s="1"/>
  <c r="I220" i="14"/>
  <c r="O220" i="14"/>
  <c r="U220" i="14"/>
  <c r="AA220" i="14"/>
  <c r="H223" i="14"/>
  <c r="N223" i="14"/>
  <c r="N221" i="14" s="1"/>
  <c r="T223" i="14"/>
  <c r="T221" i="14" s="1"/>
  <c r="Z223" i="14"/>
  <c r="Z221" i="14" s="1"/>
  <c r="H225" i="14"/>
  <c r="N225" i="14"/>
  <c r="T225" i="14"/>
  <c r="Z225" i="14"/>
  <c r="G228" i="14"/>
  <c r="G226" i="14" s="1"/>
  <c r="M228" i="14"/>
  <c r="M226" i="14" s="1"/>
  <c r="S228" i="14"/>
  <c r="Y228" i="14"/>
  <c r="G230" i="14"/>
  <c r="M230" i="14"/>
  <c r="S230" i="14"/>
  <c r="Y230" i="14"/>
  <c r="F233" i="14"/>
  <c r="L233" i="14"/>
  <c r="R233" i="14"/>
  <c r="X233" i="14"/>
  <c r="X231" i="14" s="1"/>
  <c r="F235" i="14"/>
  <c r="L235" i="14"/>
  <c r="R235" i="14"/>
  <c r="X235" i="14"/>
  <c r="E238" i="14"/>
  <c r="K238" i="14"/>
  <c r="K236" i="14" s="1"/>
  <c r="Q238" i="14"/>
  <c r="Q236" i="14" s="1"/>
  <c r="W238" i="14"/>
  <c r="W236" i="14" s="1"/>
  <c r="E240" i="14"/>
  <c r="K240" i="14"/>
  <c r="Q240" i="14"/>
  <c r="W240" i="14"/>
  <c r="D243" i="14"/>
  <c r="D241" i="14" s="1"/>
  <c r="J243" i="14"/>
  <c r="J241" i="14" s="1"/>
  <c r="P243" i="14"/>
  <c r="V243" i="14"/>
  <c r="D245" i="14"/>
  <c r="J245" i="14"/>
  <c r="P245" i="14"/>
  <c r="V245" i="14"/>
  <c r="I248" i="14"/>
  <c r="O248" i="14"/>
  <c r="U248" i="14"/>
  <c r="AA248" i="14"/>
  <c r="AA246" i="14" s="1"/>
  <c r="I250" i="14"/>
  <c r="O250" i="14"/>
  <c r="U250" i="14"/>
  <c r="AA250" i="14"/>
  <c r="H253" i="14"/>
  <c r="N253" i="14"/>
  <c r="N251" i="14" s="1"/>
  <c r="T253" i="14"/>
  <c r="T251" i="14" s="1"/>
  <c r="Z253" i="14"/>
  <c r="Z251" i="14" s="1"/>
  <c r="H255" i="14"/>
  <c r="N255" i="14"/>
  <c r="T255" i="14"/>
  <c r="Z255" i="14"/>
  <c r="G258" i="14"/>
  <c r="G256" i="14" s="1"/>
  <c r="M258" i="14"/>
  <c r="M256" i="14" s="1"/>
  <c r="S258" i="14"/>
  <c r="Y258" i="14"/>
  <c r="G260" i="14"/>
  <c r="M260" i="14"/>
  <c r="S260" i="14"/>
  <c r="Y260" i="14"/>
  <c r="F263" i="14"/>
  <c r="L263" i="14"/>
  <c r="R263" i="14"/>
  <c r="X263" i="14"/>
  <c r="X261" i="14" s="1"/>
  <c r="F265" i="14"/>
  <c r="L265" i="14"/>
  <c r="R265" i="14"/>
  <c r="X265" i="14"/>
  <c r="E268" i="14"/>
  <c r="K268" i="14"/>
  <c r="K266" i="14" s="1"/>
  <c r="Q268" i="14"/>
  <c r="Q266" i="14" s="1"/>
  <c r="W268" i="14"/>
  <c r="W266" i="14" s="1"/>
  <c r="E270" i="14"/>
  <c r="K270" i="14"/>
  <c r="Q270" i="14"/>
  <c r="W270" i="14"/>
  <c r="D273" i="14"/>
  <c r="D271" i="14" s="1"/>
  <c r="J273" i="14"/>
  <c r="J271" i="14" s="1"/>
  <c r="P273" i="14"/>
  <c r="V273" i="14"/>
  <c r="D275" i="14"/>
  <c r="J275" i="14"/>
  <c r="P275" i="14"/>
  <c r="V275" i="14"/>
  <c r="I278" i="14"/>
  <c r="O278" i="14"/>
  <c r="U278" i="14"/>
  <c r="AA278" i="14"/>
  <c r="AA276" i="14" s="1"/>
  <c r="I280" i="14"/>
  <c r="O280" i="14"/>
  <c r="U280" i="14"/>
  <c r="AA280" i="14"/>
  <c r="H283" i="14"/>
  <c r="N283" i="14"/>
  <c r="N281" i="14" s="1"/>
  <c r="T283" i="14"/>
  <c r="T281" i="14" s="1"/>
  <c r="Z283" i="14"/>
  <c r="Z281" i="14" s="1"/>
  <c r="H285" i="14"/>
  <c r="N285" i="14"/>
  <c r="T285" i="14"/>
  <c r="Z285" i="14"/>
  <c r="G288" i="14"/>
  <c r="G286" i="14" s="1"/>
  <c r="M288" i="14"/>
  <c r="M286" i="14" s="1"/>
  <c r="S288" i="14"/>
  <c r="Y288" i="14"/>
  <c r="G290" i="14"/>
  <c r="M290" i="14"/>
  <c r="S290" i="14"/>
  <c r="Y290" i="14"/>
  <c r="F293" i="14"/>
  <c r="L293" i="14"/>
  <c r="R293" i="14"/>
  <c r="X293" i="14"/>
  <c r="X291" i="14" s="1"/>
  <c r="F295" i="14"/>
  <c r="L295" i="14"/>
  <c r="R295" i="14"/>
  <c r="X295" i="14"/>
  <c r="E298" i="14"/>
  <c r="K298" i="14"/>
  <c r="K296" i="14" s="1"/>
  <c r="Q298" i="14"/>
  <c r="Q296" i="14" s="1"/>
  <c r="W298" i="14"/>
  <c r="W296" i="14" s="1"/>
  <c r="E300" i="14"/>
  <c r="K300" i="14"/>
  <c r="Q300" i="14"/>
  <c r="W300" i="14"/>
  <c r="D303" i="14"/>
  <c r="D301" i="14" s="1"/>
  <c r="J303" i="14"/>
  <c r="J301" i="14" s="1"/>
  <c r="P303" i="14"/>
  <c r="V303" i="14"/>
  <c r="D305" i="14"/>
  <c r="J305" i="14"/>
  <c r="P305" i="14"/>
  <c r="V305" i="14"/>
  <c r="I308" i="14"/>
  <c r="O308" i="14"/>
  <c r="U308" i="14"/>
  <c r="AA308" i="14"/>
  <c r="AA306" i="14" s="1"/>
  <c r="I310" i="14"/>
  <c r="O310" i="14"/>
  <c r="U310" i="14"/>
  <c r="AA310" i="14"/>
  <c r="H313" i="14"/>
  <c r="N313" i="14"/>
  <c r="N311" i="14" s="1"/>
  <c r="T313" i="14"/>
  <c r="T311" i="14" s="1"/>
  <c r="Z313" i="14"/>
  <c r="Z311" i="14" s="1"/>
  <c r="H315" i="14"/>
  <c r="N315" i="14"/>
  <c r="T315" i="14"/>
  <c r="Z315" i="14"/>
  <c r="G318" i="14"/>
  <c r="G316" i="14" s="1"/>
  <c r="M318" i="14"/>
  <c r="M316" i="14" s="1"/>
  <c r="S318" i="14"/>
  <c r="Y318" i="14"/>
  <c r="G320" i="14"/>
  <c r="M320" i="14"/>
  <c r="S320" i="14"/>
  <c r="Y320" i="14"/>
  <c r="F327" i="14"/>
  <c r="L327" i="14"/>
  <c r="R327" i="14"/>
  <c r="X327" i="14"/>
  <c r="X325" i="14" s="1"/>
  <c r="F329" i="14"/>
  <c r="L329" i="14"/>
  <c r="R329" i="14"/>
  <c r="X329" i="14"/>
  <c r="E332" i="14"/>
  <c r="K332" i="14"/>
  <c r="K330" i="14" s="1"/>
  <c r="Q332" i="14"/>
  <c r="Q330" i="14" s="1"/>
  <c r="W332" i="14"/>
  <c r="W330" i="14" s="1"/>
  <c r="E334" i="14"/>
  <c r="K334" i="14"/>
  <c r="Q334" i="14"/>
  <c r="W334" i="14"/>
  <c r="D337" i="14"/>
  <c r="D335" i="14" s="1"/>
  <c r="J337" i="14"/>
  <c r="J335" i="14" s="1"/>
  <c r="P337" i="14"/>
  <c r="V337" i="14"/>
  <c r="D339" i="14"/>
  <c r="J339" i="14"/>
  <c r="P339" i="14"/>
  <c r="V339" i="14"/>
  <c r="I342" i="14"/>
  <c r="O342" i="14"/>
  <c r="U342" i="14"/>
  <c r="AA342" i="14"/>
  <c r="AA340" i="14" s="1"/>
  <c r="I344" i="14"/>
  <c r="O344" i="14"/>
  <c r="U344" i="14"/>
  <c r="AA344" i="14"/>
  <c r="H347" i="14"/>
  <c r="N347" i="14"/>
  <c r="N345" i="14" s="1"/>
  <c r="T347" i="14"/>
  <c r="T345" i="14" s="1"/>
  <c r="Z347" i="14"/>
  <c r="Z345" i="14" s="1"/>
  <c r="H349" i="14"/>
  <c r="N349" i="14"/>
  <c r="T349" i="14"/>
  <c r="Z349" i="14"/>
  <c r="G352" i="14"/>
  <c r="G350" i="14" s="1"/>
  <c r="M352" i="14"/>
  <c r="M350" i="14" s="1"/>
  <c r="S352" i="14"/>
  <c r="Y352" i="14"/>
  <c r="G354" i="14"/>
  <c r="M354" i="14"/>
  <c r="S354" i="14"/>
  <c r="Y354" i="14"/>
  <c r="F357" i="14"/>
  <c r="L357" i="14"/>
  <c r="R357" i="14"/>
  <c r="X357" i="14"/>
  <c r="X355" i="14" s="1"/>
  <c r="F359" i="14"/>
  <c r="L359" i="14"/>
  <c r="R359" i="14"/>
  <c r="X359" i="14"/>
  <c r="E362" i="14"/>
  <c r="K362" i="14"/>
  <c r="K360" i="14" s="1"/>
  <c r="Q362" i="14"/>
  <c r="Q360" i="14" s="1"/>
  <c r="W362" i="14"/>
  <c r="W360" i="14" s="1"/>
  <c r="E364" i="14"/>
  <c r="K364" i="14"/>
  <c r="Q364" i="14"/>
  <c r="W364" i="14"/>
  <c r="D367" i="14"/>
  <c r="D365" i="14" s="1"/>
  <c r="J367" i="14"/>
  <c r="J365" i="14" s="1"/>
  <c r="P367" i="14"/>
  <c r="V367" i="14"/>
  <c r="D369" i="14"/>
  <c r="J369" i="14"/>
  <c r="P369" i="14"/>
  <c r="V369" i="14"/>
  <c r="I372" i="14"/>
  <c r="O372" i="14"/>
  <c r="U372" i="14"/>
  <c r="AA372" i="14"/>
  <c r="AA370" i="14" s="1"/>
  <c r="I374" i="14"/>
  <c r="O374" i="14"/>
  <c r="U374" i="14"/>
  <c r="AA374" i="14"/>
  <c r="H377" i="14"/>
  <c r="N377" i="14"/>
  <c r="N375" i="14" s="1"/>
  <c r="T377" i="14"/>
  <c r="T375" i="14" s="1"/>
  <c r="Z377" i="14"/>
  <c r="Z375" i="14" s="1"/>
  <c r="H379" i="14"/>
  <c r="N379" i="14"/>
  <c r="T379" i="14"/>
  <c r="Z379" i="14"/>
  <c r="G382" i="14"/>
  <c r="G380" i="14" s="1"/>
  <c r="M382" i="14"/>
  <c r="M380" i="14" s="1"/>
  <c r="S382" i="14"/>
  <c r="Y382" i="14"/>
  <c r="G384" i="14"/>
  <c r="M384" i="14"/>
  <c r="S384" i="14"/>
  <c r="Y384" i="14"/>
  <c r="F387" i="14"/>
  <c r="L387" i="14"/>
  <c r="R387" i="14"/>
  <c r="X387" i="14"/>
  <c r="X385" i="14" s="1"/>
  <c r="F389" i="14"/>
  <c r="L389" i="14"/>
  <c r="R389" i="14"/>
  <c r="X389" i="14"/>
  <c r="E392" i="14"/>
  <c r="K392" i="14"/>
  <c r="K390" i="14" s="1"/>
  <c r="Q392" i="14"/>
  <c r="Q390" i="14" s="1"/>
  <c r="W392" i="14"/>
  <c r="W390" i="14" s="1"/>
  <c r="E394" i="14"/>
  <c r="K394" i="14"/>
  <c r="Q394" i="14"/>
  <c r="W394" i="14"/>
  <c r="D397" i="14"/>
  <c r="D395" i="14" s="1"/>
  <c r="J397" i="14"/>
  <c r="J395" i="14" s="1"/>
  <c r="P397" i="14"/>
  <c r="V397" i="14"/>
  <c r="D399" i="14"/>
  <c r="J399" i="14"/>
  <c r="P399" i="14"/>
  <c r="V399" i="14"/>
  <c r="I402" i="14"/>
  <c r="O402" i="14"/>
  <c r="U402" i="14"/>
  <c r="AA402" i="14"/>
  <c r="AA400" i="14" s="1"/>
  <c r="I404" i="14"/>
  <c r="O404" i="14"/>
  <c r="U404" i="14"/>
  <c r="AA404" i="14"/>
  <c r="H407" i="14"/>
  <c r="N407" i="14"/>
  <c r="N405" i="14" s="1"/>
  <c r="T407" i="14"/>
  <c r="T405" i="14" s="1"/>
  <c r="Z407" i="14"/>
  <c r="Z405" i="14" s="1"/>
  <c r="H409" i="14"/>
  <c r="N409" i="14"/>
  <c r="T409" i="14"/>
  <c r="Z409" i="14"/>
  <c r="G412" i="14"/>
  <c r="G410" i="14" s="1"/>
  <c r="M412" i="14"/>
  <c r="M410" i="14" s="1"/>
  <c r="S412" i="14"/>
  <c r="Y412" i="14"/>
  <c r="G414" i="14"/>
  <c r="M414" i="14"/>
  <c r="S414" i="14"/>
  <c r="Y414" i="14"/>
  <c r="F417" i="14"/>
  <c r="L417" i="14"/>
  <c r="R417" i="14"/>
  <c r="X417" i="14"/>
  <c r="X415" i="14" s="1"/>
  <c r="F419" i="14"/>
  <c r="L419" i="14"/>
  <c r="R419" i="14"/>
  <c r="X419" i="14"/>
  <c r="E422" i="14"/>
  <c r="K422" i="14"/>
  <c r="K420" i="14" s="1"/>
  <c r="Q422" i="14"/>
  <c r="Q420" i="14" s="1"/>
  <c r="W422" i="14"/>
  <c r="W420" i="14" s="1"/>
  <c r="E424" i="14"/>
  <c r="K424" i="14"/>
  <c r="Q424" i="14"/>
  <c r="W424" i="14"/>
  <c r="D427" i="14"/>
  <c r="D425" i="14" s="1"/>
  <c r="J427" i="14"/>
  <c r="J425" i="14" s="1"/>
  <c r="P427" i="14"/>
  <c r="V427" i="14"/>
  <c r="D429" i="14"/>
  <c r="J429" i="14"/>
  <c r="P429" i="14"/>
  <c r="V429" i="14"/>
  <c r="I432" i="14"/>
  <c r="O432" i="14"/>
  <c r="U432" i="14"/>
  <c r="AA432" i="14"/>
  <c r="AA430" i="14" s="1"/>
  <c r="I434" i="14"/>
  <c r="O434" i="14"/>
  <c r="U434" i="14"/>
  <c r="AA434" i="14"/>
  <c r="H437" i="14"/>
  <c r="N437" i="14"/>
  <c r="N435" i="14" s="1"/>
  <c r="T437" i="14"/>
  <c r="T435" i="14" s="1"/>
  <c r="Z437" i="14"/>
  <c r="Z435" i="14" s="1"/>
  <c r="H439" i="14"/>
  <c r="N439" i="14"/>
  <c r="T439" i="14"/>
  <c r="Z439" i="14"/>
  <c r="G442" i="14"/>
  <c r="G440" i="14" s="1"/>
  <c r="M442" i="14"/>
  <c r="M440" i="14" s="1"/>
  <c r="S442" i="14"/>
  <c r="Y442" i="14"/>
  <c r="G444" i="14"/>
  <c r="M444" i="14"/>
  <c r="S444" i="14"/>
  <c r="Y444" i="14"/>
  <c r="F447" i="14"/>
  <c r="L447" i="14"/>
  <c r="R447" i="14"/>
  <c r="X447" i="14"/>
  <c r="F449" i="14"/>
  <c r="L449" i="14"/>
  <c r="R449" i="14"/>
  <c r="X449" i="14"/>
  <c r="E452" i="14"/>
  <c r="K452" i="14"/>
  <c r="Q452" i="14"/>
  <c r="Q450" i="14" s="1"/>
  <c r="W452" i="14"/>
  <c r="W450" i="14" s="1"/>
  <c r="E454" i="14"/>
  <c r="K454" i="14"/>
  <c r="Q454" i="14"/>
  <c r="W454" i="14"/>
  <c r="D457" i="14"/>
  <c r="D455" i="14" s="1"/>
  <c r="J457" i="14"/>
  <c r="J455" i="14" s="1"/>
  <c r="P457" i="14"/>
  <c r="V457" i="14"/>
  <c r="D459" i="14"/>
  <c r="J459" i="14"/>
  <c r="P459" i="14"/>
  <c r="V459" i="14"/>
  <c r="I462" i="14"/>
  <c r="O462" i="14"/>
  <c r="U462" i="14"/>
  <c r="AA462" i="14"/>
  <c r="I464" i="14"/>
  <c r="O464" i="14"/>
  <c r="U464" i="14"/>
  <c r="AA464" i="14"/>
  <c r="H467" i="14"/>
  <c r="N467" i="14"/>
  <c r="T467" i="14"/>
  <c r="T465" i="14" s="1"/>
  <c r="Z467" i="14"/>
  <c r="Z465" i="14" s="1"/>
  <c r="H469" i="14"/>
  <c r="N469" i="14"/>
  <c r="T469" i="14"/>
  <c r="Z469" i="14"/>
  <c r="G472" i="14"/>
  <c r="G470" i="14" s="1"/>
  <c r="M472" i="14"/>
  <c r="M470" i="14" s="1"/>
  <c r="S472" i="14"/>
  <c r="Y472" i="14"/>
  <c r="G474" i="14"/>
  <c r="M474" i="14"/>
  <c r="S474" i="14"/>
  <c r="Y474" i="14"/>
  <c r="F477" i="14"/>
  <c r="L477" i="14"/>
  <c r="R477" i="14"/>
  <c r="X477" i="14"/>
  <c r="F479" i="14"/>
  <c r="L479" i="14"/>
  <c r="R479" i="14"/>
  <c r="X479" i="14"/>
  <c r="E486" i="14"/>
  <c r="K486" i="14"/>
  <c r="Q486" i="14"/>
  <c r="W486" i="14"/>
  <c r="E488" i="14"/>
  <c r="M488" i="14"/>
  <c r="V488" i="14"/>
  <c r="I491" i="14"/>
  <c r="I489" i="14" s="1"/>
  <c r="R491" i="14"/>
  <c r="R489" i="14" s="1"/>
  <c r="AA491" i="14"/>
  <c r="L493" i="14"/>
  <c r="U493" i="14"/>
  <c r="J496" i="14"/>
  <c r="D498" i="14"/>
  <c r="V498" i="14"/>
  <c r="I501" i="14"/>
  <c r="AA501" i="14"/>
  <c r="U503" i="14"/>
  <c r="H506" i="14"/>
  <c r="Z506" i="14"/>
  <c r="T508" i="14"/>
  <c r="T511" i="14"/>
  <c r="N513" i="14"/>
  <c r="R516" i="14"/>
  <c r="L518" i="14"/>
  <c r="L521" i="14"/>
  <c r="F523" i="14"/>
  <c r="X523" i="14"/>
  <c r="J526" i="14"/>
  <c r="D528" i="14"/>
  <c r="V528" i="14"/>
  <c r="I531" i="14"/>
  <c r="AA531" i="14"/>
  <c r="U533" i="14"/>
  <c r="H536" i="14"/>
  <c r="Z536" i="14"/>
  <c r="T538" i="14"/>
  <c r="T534" i="14" s="1"/>
  <c r="T541" i="14"/>
  <c r="N543" i="14"/>
  <c r="N539" i="14" s="1"/>
  <c r="R546" i="14"/>
  <c r="L548" i="14"/>
  <c r="L551" i="14"/>
  <c r="F553" i="14"/>
  <c r="F549" i="14" s="1"/>
  <c r="X553" i="14"/>
  <c r="J556" i="14"/>
  <c r="D558" i="14"/>
  <c r="V558" i="14"/>
  <c r="V554" i="14" s="1"/>
  <c r="I561" i="14"/>
  <c r="AA561" i="14"/>
  <c r="U563" i="14"/>
  <c r="H566" i="14"/>
  <c r="Z566" i="14"/>
  <c r="T568" i="14"/>
  <c r="T571" i="14"/>
  <c r="N573" i="14"/>
  <c r="N569" i="14" s="1"/>
  <c r="R576" i="14"/>
  <c r="L578" i="14"/>
  <c r="L581" i="14"/>
  <c r="F583" i="14"/>
  <c r="F579" i="14" s="1"/>
  <c r="X583" i="14"/>
  <c r="J586" i="14"/>
  <c r="D588" i="14"/>
  <c r="V588" i="14"/>
  <c r="J591" i="14"/>
  <c r="J589" i="14" s="1"/>
  <c r="V593" i="14"/>
  <c r="I596" i="14"/>
  <c r="I594" i="14" s="1"/>
  <c r="U598" i="14"/>
  <c r="N603" i="14"/>
  <c r="G608" i="14"/>
  <c r="X611" i="14"/>
  <c r="X609" i="14" s="1"/>
  <c r="B749" i="13"/>
  <c r="B761" i="13"/>
  <c r="I9" i="14"/>
  <c r="O9" i="14"/>
  <c r="U9" i="14"/>
  <c r="U7" i="14" s="1"/>
  <c r="AA9" i="14"/>
  <c r="AA7" i="14" s="1"/>
  <c r="I11" i="14"/>
  <c r="O11" i="14"/>
  <c r="U11" i="14"/>
  <c r="AA11" i="14"/>
  <c r="H14" i="14"/>
  <c r="H12" i="14" s="1"/>
  <c r="N14" i="14"/>
  <c r="N12" i="14" s="1"/>
  <c r="T14" i="14"/>
  <c r="Z14" i="14"/>
  <c r="H16" i="14"/>
  <c r="N16" i="14"/>
  <c r="T16" i="14"/>
  <c r="Z16" i="14"/>
  <c r="G19" i="14"/>
  <c r="M19" i="14"/>
  <c r="S19" i="14"/>
  <c r="Y19" i="14"/>
  <c r="G21" i="14"/>
  <c r="M21" i="14"/>
  <c r="S21" i="14"/>
  <c r="Y21" i="14"/>
  <c r="F24" i="14"/>
  <c r="L24" i="14"/>
  <c r="R24" i="14"/>
  <c r="R22" i="14" s="1"/>
  <c r="X24" i="14"/>
  <c r="X22" i="14" s="1"/>
  <c r="F26" i="14"/>
  <c r="L26" i="14"/>
  <c r="R26" i="14"/>
  <c r="X26" i="14"/>
  <c r="E29" i="14"/>
  <c r="E27" i="14" s="1"/>
  <c r="K29" i="14"/>
  <c r="K27" i="14" s="1"/>
  <c r="Q29" i="14"/>
  <c r="W29" i="14"/>
  <c r="E31" i="14"/>
  <c r="K31" i="14"/>
  <c r="Q31" i="14"/>
  <c r="W31" i="14"/>
  <c r="D34" i="14"/>
  <c r="J34" i="14"/>
  <c r="P34" i="14"/>
  <c r="V34" i="14"/>
  <c r="D36" i="14"/>
  <c r="J36" i="14"/>
  <c r="P36" i="14"/>
  <c r="V36" i="14"/>
  <c r="I39" i="14"/>
  <c r="O39" i="14"/>
  <c r="U39" i="14"/>
  <c r="U37" i="14" s="1"/>
  <c r="AA39" i="14"/>
  <c r="AA37" i="14" s="1"/>
  <c r="I41" i="14"/>
  <c r="O41" i="14"/>
  <c r="U41" i="14"/>
  <c r="AA41" i="14"/>
  <c r="H44" i="14"/>
  <c r="H42" i="14" s="1"/>
  <c r="N44" i="14"/>
  <c r="N42" i="14" s="1"/>
  <c r="T44" i="14"/>
  <c r="Z44" i="14"/>
  <c r="H46" i="14"/>
  <c r="N46" i="14"/>
  <c r="T46" i="14"/>
  <c r="Z46" i="14"/>
  <c r="G49" i="14"/>
  <c r="M49" i="14"/>
  <c r="S49" i="14"/>
  <c r="Y49" i="14"/>
  <c r="G51" i="14"/>
  <c r="M51" i="14"/>
  <c r="S51" i="14"/>
  <c r="Y51" i="14"/>
  <c r="F54" i="14"/>
  <c r="L54" i="14"/>
  <c r="R54" i="14"/>
  <c r="R52" i="14" s="1"/>
  <c r="X54" i="14"/>
  <c r="X52" i="14" s="1"/>
  <c r="F56" i="14"/>
  <c r="L56" i="14"/>
  <c r="R56" i="14"/>
  <c r="X56" i="14"/>
  <c r="E59" i="14"/>
  <c r="E57" i="14" s="1"/>
  <c r="K59" i="14"/>
  <c r="K57" i="14" s="1"/>
  <c r="Q59" i="14"/>
  <c r="W59" i="14"/>
  <c r="E61" i="14"/>
  <c r="K61" i="14"/>
  <c r="Q61" i="14"/>
  <c r="W61" i="14"/>
  <c r="D64" i="14"/>
  <c r="J64" i="14"/>
  <c r="P64" i="14"/>
  <c r="V64" i="14"/>
  <c r="D66" i="14"/>
  <c r="J66" i="14"/>
  <c r="P66" i="14"/>
  <c r="V66" i="14"/>
  <c r="I69" i="14"/>
  <c r="O69" i="14"/>
  <c r="U69" i="14"/>
  <c r="U67" i="14" s="1"/>
  <c r="AA69" i="14"/>
  <c r="AA67" i="14" s="1"/>
  <c r="I71" i="14"/>
  <c r="O71" i="14"/>
  <c r="U71" i="14"/>
  <c r="AA71" i="14"/>
  <c r="H74" i="14"/>
  <c r="H72" i="14" s="1"/>
  <c r="N74" i="14"/>
  <c r="N72" i="14" s="1"/>
  <c r="T74" i="14"/>
  <c r="Z74" i="14"/>
  <c r="H76" i="14"/>
  <c r="N76" i="14"/>
  <c r="T76" i="14"/>
  <c r="Z76" i="14"/>
  <c r="G79" i="14"/>
  <c r="M79" i="14"/>
  <c r="S79" i="14"/>
  <c r="Y79" i="14"/>
  <c r="G81" i="14"/>
  <c r="M81" i="14"/>
  <c r="S81" i="14"/>
  <c r="Y81" i="14"/>
  <c r="F84" i="14"/>
  <c r="L84" i="14"/>
  <c r="R84" i="14"/>
  <c r="R82" i="14" s="1"/>
  <c r="X84" i="14"/>
  <c r="X82" i="14" s="1"/>
  <c r="F86" i="14"/>
  <c r="L86" i="14"/>
  <c r="R86" i="14"/>
  <c r="X86" i="14"/>
  <c r="E89" i="14"/>
  <c r="E87" i="14" s="1"/>
  <c r="K89" i="14"/>
  <c r="K87" i="14" s="1"/>
  <c r="Q89" i="14"/>
  <c r="W89" i="14"/>
  <c r="E91" i="14"/>
  <c r="K91" i="14"/>
  <c r="Q91" i="14"/>
  <c r="W91" i="14"/>
  <c r="D94" i="14"/>
  <c r="J94" i="14"/>
  <c r="P94" i="14"/>
  <c r="V94" i="14"/>
  <c r="D96" i="14"/>
  <c r="J96" i="14"/>
  <c r="P96" i="14"/>
  <c r="V96" i="14"/>
  <c r="I99" i="14"/>
  <c r="O99" i="14"/>
  <c r="U99" i="14"/>
  <c r="U97" i="14" s="1"/>
  <c r="AA99" i="14"/>
  <c r="AA97" i="14" s="1"/>
  <c r="I101" i="14"/>
  <c r="O101" i="14"/>
  <c r="U101" i="14"/>
  <c r="AA101" i="14"/>
  <c r="H104" i="14"/>
  <c r="H102" i="14" s="1"/>
  <c r="N104" i="14"/>
  <c r="N102" i="14" s="1"/>
  <c r="T104" i="14"/>
  <c r="Z104" i="14"/>
  <c r="H106" i="14"/>
  <c r="N106" i="14"/>
  <c r="T106" i="14"/>
  <c r="Z106" i="14"/>
  <c r="G109" i="14"/>
  <c r="M109" i="14"/>
  <c r="S109" i="14"/>
  <c r="Y109" i="14"/>
  <c r="G111" i="14"/>
  <c r="M111" i="14"/>
  <c r="S111" i="14"/>
  <c r="Y111" i="14"/>
  <c r="F114" i="14"/>
  <c r="L114" i="14"/>
  <c r="R114" i="14"/>
  <c r="R112" i="14" s="1"/>
  <c r="X114" i="14"/>
  <c r="X112" i="14" s="1"/>
  <c r="F116" i="14"/>
  <c r="L116" i="14"/>
  <c r="R116" i="14"/>
  <c r="X116" i="14"/>
  <c r="E119" i="14"/>
  <c r="E117" i="14" s="1"/>
  <c r="K119" i="14"/>
  <c r="K117" i="14" s="1"/>
  <c r="Q119" i="14"/>
  <c r="W119" i="14"/>
  <c r="E121" i="14"/>
  <c r="K121" i="14"/>
  <c r="Q121" i="14"/>
  <c r="W121" i="14"/>
  <c r="D124" i="14"/>
  <c r="J124" i="14"/>
  <c r="P124" i="14"/>
  <c r="V124" i="14"/>
  <c r="D126" i="14"/>
  <c r="J126" i="14"/>
  <c r="P126" i="14"/>
  <c r="V126" i="14"/>
  <c r="I129" i="14"/>
  <c r="O129" i="14"/>
  <c r="U129" i="14"/>
  <c r="U127" i="14" s="1"/>
  <c r="AA129" i="14"/>
  <c r="AA127" i="14" s="1"/>
  <c r="I131" i="14"/>
  <c r="O131" i="14"/>
  <c r="U131" i="14"/>
  <c r="AA131" i="14"/>
  <c r="H134" i="14"/>
  <c r="H132" i="14" s="1"/>
  <c r="N134" i="14"/>
  <c r="N132" i="14" s="1"/>
  <c r="T134" i="14"/>
  <c r="Z134" i="14"/>
  <c r="H136" i="14"/>
  <c r="N136" i="14"/>
  <c r="T136" i="14"/>
  <c r="Z136" i="14"/>
  <c r="G139" i="14"/>
  <c r="M139" i="14"/>
  <c r="S139" i="14"/>
  <c r="Y139" i="14"/>
  <c r="G141" i="14"/>
  <c r="M141" i="14"/>
  <c r="S141" i="14"/>
  <c r="Y141" i="14"/>
  <c r="F144" i="14"/>
  <c r="L144" i="14"/>
  <c r="R144" i="14"/>
  <c r="R142" i="14" s="1"/>
  <c r="X144" i="14"/>
  <c r="X142" i="14" s="1"/>
  <c r="F146" i="14"/>
  <c r="L146" i="14"/>
  <c r="R146" i="14"/>
  <c r="X146" i="14"/>
  <c r="E149" i="14"/>
  <c r="E147" i="14" s="1"/>
  <c r="K149" i="14"/>
  <c r="K147" i="14" s="1"/>
  <c r="Q149" i="14"/>
  <c r="W149" i="14"/>
  <c r="E151" i="14"/>
  <c r="K151" i="14"/>
  <c r="Q151" i="14"/>
  <c r="W151" i="14"/>
  <c r="D154" i="14"/>
  <c r="J154" i="14"/>
  <c r="P154" i="14"/>
  <c r="V154" i="14"/>
  <c r="D156" i="14"/>
  <c r="J156" i="14"/>
  <c r="P156" i="14"/>
  <c r="V156" i="14"/>
  <c r="I159" i="14"/>
  <c r="O159" i="14"/>
  <c r="U159" i="14"/>
  <c r="U157" i="14" s="1"/>
  <c r="AA159" i="14"/>
  <c r="AA157" i="14" s="1"/>
  <c r="I161" i="14"/>
  <c r="O161" i="14"/>
  <c r="U161" i="14"/>
  <c r="AA161" i="14"/>
  <c r="H168" i="14"/>
  <c r="H166" i="14" s="1"/>
  <c r="N168" i="14"/>
  <c r="N166" i="14" s="1"/>
  <c r="T168" i="14"/>
  <c r="Z168" i="14"/>
  <c r="H170" i="14"/>
  <c r="N170" i="14"/>
  <c r="T170" i="14"/>
  <c r="Z170" i="14"/>
  <c r="G173" i="14"/>
  <c r="M173" i="14"/>
  <c r="S173" i="14"/>
  <c r="Y173" i="14"/>
  <c r="G175" i="14"/>
  <c r="M175" i="14"/>
  <c r="S175" i="14"/>
  <c r="Y175" i="14"/>
  <c r="F178" i="14"/>
  <c r="L178" i="14"/>
  <c r="R178" i="14"/>
  <c r="R176" i="14" s="1"/>
  <c r="X178" i="14"/>
  <c r="X176" i="14" s="1"/>
  <c r="F180" i="14"/>
  <c r="L180" i="14"/>
  <c r="R180" i="14"/>
  <c r="X180" i="14"/>
  <c r="E183" i="14"/>
  <c r="E181" i="14" s="1"/>
  <c r="K183" i="14"/>
  <c r="K181" i="14" s="1"/>
  <c r="Q183" i="14"/>
  <c r="W183" i="14"/>
  <c r="E185" i="14"/>
  <c r="K185" i="14"/>
  <c r="Q185" i="14"/>
  <c r="W185" i="14"/>
  <c r="D188" i="14"/>
  <c r="J188" i="14"/>
  <c r="P188" i="14"/>
  <c r="V188" i="14"/>
  <c r="D190" i="14"/>
  <c r="J190" i="14"/>
  <c r="P190" i="14"/>
  <c r="V190" i="14"/>
  <c r="I193" i="14"/>
  <c r="O193" i="14"/>
  <c r="U193" i="14"/>
  <c r="U191" i="14" s="1"/>
  <c r="AA193" i="14"/>
  <c r="AA191" i="14" s="1"/>
  <c r="I195" i="14"/>
  <c r="O195" i="14"/>
  <c r="U195" i="14"/>
  <c r="AA195" i="14"/>
  <c r="H198" i="14"/>
  <c r="H196" i="14" s="1"/>
  <c r="N198" i="14"/>
  <c r="N196" i="14" s="1"/>
  <c r="T198" i="14"/>
  <c r="Z198" i="14"/>
  <c r="H200" i="14"/>
  <c r="N200" i="14"/>
  <c r="T200" i="14"/>
  <c r="Z200" i="14"/>
  <c r="G203" i="14"/>
  <c r="M203" i="14"/>
  <c r="S203" i="14"/>
  <c r="Y203" i="14"/>
  <c r="G205" i="14"/>
  <c r="M205" i="14"/>
  <c r="S205" i="14"/>
  <c r="Y205" i="14"/>
  <c r="F208" i="14"/>
  <c r="L208" i="14"/>
  <c r="R208" i="14"/>
  <c r="R206" i="14" s="1"/>
  <c r="X208" i="14"/>
  <c r="X206" i="14" s="1"/>
  <c r="F210" i="14"/>
  <c r="L210" i="14"/>
  <c r="R210" i="14"/>
  <c r="X210" i="14"/>
  <c r="E213" i="14"/>
  <c r="E211" i="14" s="1"/>
  <c r="K213" i="14"/>
  <c r="K211" i="14" s="1"/>
  <c r="Q213" i="14"/>
  <c r="W213" i="14"/>
  <c r="E215" i="14"/>
  <c r="K215" i="14"/>
  <c r="Q215" i="14"/>
  <c r="W215" i="14"/>
  <c r="D218" i="14"/>
  <c r="J218" i="14"/>
  <c r="P218" i="14"/>
  <c r="V218" i="14"/>
  <c r="D220" i="14"/>
  <c r="J220" i="14"/>
  <c r="P220" i="14"/>
  <c r="V220" i="14"/>
  <c r="I223" i="14"/>
  <c r="O223" i="14"/>
  <c r="U223" i="14"/>
  <c r="U221" i="14" s="1"/>
  <c r="AA223" i="14"/>
  <c r="AA221" i="14" s="1"/>
  <c r="I225" i="14"/>
  <c r="O225" i="14"/>
  <c r="U225" i="14"/>
  <c r="AA225" i="14"/>
  <c r="H228" i="14"/>
  <c r="H226" i="14" s="1"/>
  <c r="N228" i="14"/>
  <c r="N226" i="14" s="1"/>
  <c r="T228" i="14"/>
  <c r="Z228" i="14"/>
  <c r="H230" i="14"/>
  <c r="N230" i="14"/>
  <c r="T230" i="14"/>
  <c r="Z230" i="14"/>
  <c r="G233" i="14"/>
  <c r="M233" i="14"/>
  <c r="S233" i="14"/>
  <c r="Y233" i="14"/>
  <c r="G235" i="14"/>
  <c r="M235" i="14"/>
  <c r="S235" i="14"/>
  <c r="Y235" i="14"/>
  <c r="F238" i="14"/>
  <c r="L238" i="14"/>
  <c r="R238" i="14"/>
  <c r="R236" i="14" s="1"/>
  <c r="X238" i="14"/>
  <c r="X236" i="14" s="1"/>
  <c r="F240" i="14"/>
  <c r="L240" i="14"/>
  <c r="R240" i="14"/>
  <c r="X240" i="14"/>
  <c r="E243" i="14"/>
  <c r="E241" i="14" s="1"/>
  <c r="K243" i="14"/>
  <c r="K241" i="14" s="1"/>
  <c r="Q243" i="14"/>
  <c r="W243" i="14"/>
  <c r="E245" i="14"/>
  <c r="K245" i="14"/>
  <c r="Q245" i="14"/>
  <c r="W245" i="14"/>
  <c r="D248" i="14"/>
  <c r="J248" i="14"/>
  <c r="P248" i="14"/>
  <c r="V248" i="14"/>
  <c r="D250" i="14"/>
  <c r="J250" i="14"/>
  <c r="P250" i="14"/>
  <c r="V250" i="14"/>
  <c r="I253" i="14"/>
  <c r="O253" i="14"/>
  <c r="U253" i="14"/>
  <c r="U251" i="14" s="1"/>
  <c r="AA253" i="14"/>
  <c r="AA251" i="14" s="1"/>
  <c r="I255" i="14"/>
  <c r="O255" i="14"/>
  <c r="U255" i="14"/>
  <c r="AA255" i="14"/>
  <c r="H258" i="14"/>
  <c r="H256" i="14" s="1"/>
  <c r="N258" i="14"/>
  <c r="N256" i="14" s="1"/>
  <c r="T258" i="14"/>
  <c r="Z258" i="14"/>
  <c r="H260" i="14"/>
  <c r="N260" i="14"/>
  <c r="T260" i="14"/>
  <c r="Z260" i="14"/>
  <c r="G263" i="14"/>
  <c r="M263" i="14"/>
  <c r="S263" i="14"/>
  <c r="Y263" i="14"/>
  <c r="G265" i="14"/>
  <c r="M265" i="14"/>
  <c r="S265" i="14"/>
  <c r="Y265" i="14"/>
  <c r="F268" i="14"/>
  <c r="L268" i="14"/>
  <c r="R268" i="14"/>
  <c r="R266" i="14" s="1"/>
  <c r="X268" i="14"/>
  <c r="X266" i="14" s="1"/>
  <c r="F270" i="14"/>
  <c r="L270" i="14"/>
  <c r="R270" i="14"/>
  <c r="X270" i="14"/>
  <c r="E273" i="14"/>
  <c r="E271" i="14" s="1"/>
  <c r="K273" i="14"/>
  <c r="K271" i="14" s="1"/>
  <c r="Q273" i="14"/>
  <c r="W273" i="14"/>
  <c r="E275" i="14"/>
  <c r="K275" i="14"/>
  <c r="Q275" i="14"/>
  <c r="W275" i="14"/>
  <c r="D278" i="14"/>
  <c r="J278" i="14"/>
  <c r="P278" i="14"/>
  <c r="V278" i="14"/>
  <c r="D280" i="14"/>
  <c r="J280" i="14"/>
  <c r="P280" i="14"/>
  <c r="V280" i="14"/>
  <c r="I283" i="14"/>
  <c r="O283" i="14"/>
  <c r="U283" i="14"/>
  <c r="U281" i="14" s="1"/>
  <c r="AA283" i="14"/>
  <c r="AA281" i="14" s="1"/>
  <c r="I285" i="14"/>
  <c r="O285" i="14"/>
  <c r="U285" i="14"/>
  <c r="AA285" i="14"/>
  <c r="H288" i="14"/>
  <c r="H286" i="14" s="1"/>
  <c r="N288" i="14"/>
  <c r="N286" i="14" s="1"/>
  <c r="T288" i="14"/>
  <c r="Z288" i="14"/>
  <c r="H290" i="14"/>
  <c r="N290" i="14"/>
  <c r="T290" i="14"/>
  <c r="Z290" i="14"/>
  <c r="G293" i="14"/>
  <c r="M293" i="14"/>
  <c r="S293" i="14"/>
  <c r="Y293" i="14"/>
  <c r="G295" i="14"/>
  <c r="M295" i="14"/>
  <c r="S295" i="14"/>
  <c r="Y295" i="14"/>
  <c r="F298" i="14"/>
  <c r="L298" i="14"/>
  <c r="R298" i="14"/>
  <c r="R296" i="14" s="1"/>
  <c r="X298" i="14"/>
  <c r="X296" i="14" s="1"/>
  <c r="F300" i="14"/>
  <c r="L300" i="14"/>
  <c r="R300" i="14"/>
  <c r="X300" i="14"/>
  <c r="E303" i="14"/>
  <c r="E301" i="14" s="1"/>
  <c r="K303" i="14"/>
  <c r="K301" i="14" s="1"/>
  <c r="Q303" i="14"/>
  <c r="W303" i="14"/>
  <c r="E305" i="14"/>
  <c r="K305" i="14"/>
  <c r="Q305" i="14"/>
  <c r="W305" i="14"/>
  <c r="D308" i="14"/>
  <c r="J308" i="14"/>
  <c r="P308" i="14"/>
  <c r="V308" i="14"/>
  <c r="D310" i="14"/>
  <c r="J310" i="14"/>
  <c r="P310" i="14"/>
  <c r="V310" i="14"/>
  <c r="I313" i="14"/>
  <c r="O313" i="14"/>
  <c r="U313" i="14"/>
  <c r="U311" i="14" s="1"/>
  <c r="AA313" i="14"/>
  <c r="AA311" i="14" s="1"/>
  <c r="I315" i="14"/>
  <c r="O315" i="14"/>
  <c r="U315" i="14"/>
  <c r="AA315" i="14"/>
  <c r="H318" i="14"/>
  <c r="H316" i="14" s="1"/>
  <c r="N318" i="14"/>
  <c r="N316" i="14" s="1"/>
  <c r="T318" i="14"/>
  <c r="Z318" i="14"/>
  <c r="H320" i="14"/>
  <c r="N320" i="14"/>
  <c r="T320" i="14"/>
  <c r="Z320" i="14"/>
  <c r="G327" i="14"/>
  <c r="M327" i="14"/>
  <c r="S327" i="14"/>
  <c r="Y327" i="14"/>
  <c r="G329" i="14"/>
  <c r="M329" i="14"/>
  <c r="S329" i="14"/>
  <c r="Y329" i="14"/>
  <c r="F332" i="14"/>
  <c r="L332" i="14"/>
  <c r="R332" i="14"/>
  <c r="R330" i="14" s="1"/>
  <c r="X332" i="14"/>
  <c r="X330" i="14" s="1"/>
  <c r="F334" i="14"/>
  <c r="L334" i="14"/>
  <c r="R334" i="14"/>
  <c r="X334" i="14"/>
  <c r="E337" i="14"/>
  <c r="E335" i="14" s="1"/>
  <c r="K337" i="14"/>
  <c r="K335" i="14" s="1"/>
  <c r="Q337" i="14"/>
  <c r="W337" i="14"/>
  <c r="E339" i="14"/>
  <c r="K339" i="14"/>
  <c r="Q339" i="14"/>
  <c r="W339" i="14"/>
  <c r="D342" i="14"/>
  <c r="J342" i="14"/>
  <c r="P342" i="14"/>
  <c r="V342" i="14"/>
  <c r="D344" i="14"/>
  <c r="J344" i="14"/>
  <c r="P344" i="14"/>
  <c r="V344" i="14"/>
  <c r="I347" i="14"/>
  <c r="O347" i="14"/>
  <c r="U347" i="14"/>
  <c r="U345" i="14" s="1"/>
  <c r="AA347" i="14"/>
  <c r="AA345" i="14" s="1"/>
  <c r="I349" i="14"/>
  <c r="O349" i="14"/>
  <c r="U349" i="14"/>
  <c r="AA349" i="14"/>
  <c r="H352" i="14"/>
  <c r="H350" i="14" s="1"/>
  <c r="N352" i="14"/>
  <c r="N350" i="14" s="1"/>
  <c r="T352" i="14"/>
  <c r="Z352" i="14"/>
  <c r="H354" i="14"/>
  <c r="N354" i="14"/>
  <c r="T354" i="14"/>
  <c r="Z354" i="14"/>
  <c r="G357" i="14"/>
  <c r="M357" i="14"/>
  <c r="S357" i="14"/>
  <c r="Y357" i="14"/>
  <c r="G359" i="14"/>
  <c r="M359" i="14"/>
  <c r="S359" i="14"/>
  <c r="Y359" i="14"/>
  <c r="F362" i="14"/>
  <c r="L362" i="14"/>
  <c r="R362" i="14"/>
  <c r="R360" i="14" s="1"/>
  <c r="X362" i="14"/>
  <c r="X360" i="14" s="1"/>
  <c r="F364" i="14"/>
  <c r="L364" i="14"/>
  <c r="R364" i="14"/>
  <c r="X364" i="14"/>
  <c r="E367" i="14"/>
  <c r="E365" i="14" s="1"/>
  <c r="K367" i="14"/>
  <c r="K365" i="14" s="1"/>
  <c r="Q367" i="14"/>
  <c r="W367" i="14"/>
  <c r="E369" i="14"/>
  <c r="K369" i="14"/>
  <c r="Q369" i="14"/>
  <c r="W369" i="14"/>
  <c r="D372" i="14"/>
  <c r="J372" i="14"/>
  <c r="P372" i="14"/>
  <c r="V372" i="14"/>
  <c r="D374" i="14"/>
  <c r="J374" i="14"/>
  <c r="P374" i="14"/>
  <c r="V374" i="14"/>
  <c r="I377" i="14"/>
  <c r="O377" i="14"/>
  <c r="U377" i="14"/>
  <c r="U375" i="14" s="1"/>
  <c r="AA377" i="14"/>
  <c r="AA375" i="14" s="1"/>
  <c r="I379" i="14"/>
  <c r="O379" i="14"/>
  <c r="U379" i="14"/>
  <c r="AA379" i="14"/>
  <c r="H382" i="14"/>
  <c r="H380" i="14" s="1"/>
  <c r="N382" i="14"/>
  <c r="N380" i="14" s="1"/>
  <c r="T382" i="14"/>
  <c r="Z382" i="14"/>
  <c r="H384" i="14"/>
  <c r="N384" i="14"/>
  <c r="T384" i="14"/>
  <c r="Z384" i="14"/>
  <c r="G387" i="14"/>
  <c r="M387" i="14"/>
  <c r="S387" i="14"/>
  <c r="Y387" i="14"/>
  <c r="G389" i="14"/>
  <c r="M389" i="14"/>
  <c r="S389" i="14"/>
  <c r="Y389" i="14"/>
  <c r="F392" i="14"/>
  <c r="L392" i="14"/>
  <c r="R392" i="14"/>
  <c r="R390" i="14" s="1"/>
  <c r="X392" i="14"/>
  <c r="X390" i="14" s="1"/>
  <c r="F394" i="14"/>
  <c r="L394" i="14"/>
  <c r="R394" i="14"/>
  <c r="X394" i="14"/>
  <c r="E397" i="14"/>
  <c r="E395" i="14" s="1"/>
  <c r="K397" i="14"/>
  <c r="K395" i="14" s="1"/>
  <c r="Q397" i="14"/>
  <c r="W397" i="14"/>
  <c r="E399" i="14"/>
  <c r="K399" i="14"/>
  <c r="Q399" i="14"/>
  <c r="W399" i="14"/>
  <c r="D402" i="14"/>
  <c r="J402" i="14"/>
  <c r="P402" i="14"/>
  <c r="V402" i="14"/>
  <c r="D404" i="14"/>
  <c r="J404" i="14"/>
  <c r="P404" i="14"/>
  <c r="V404" i="14"/>
  <c r="I407" i="14"/>
  <c r="O407" i="14"/>
  <c r="U407" i="14"/>
  <c r="U405" i="14" s="1"/>
  <c r="AA407" i="14"/>
  <c r="AA405" i="14" s="1"/>
  <c r="I409" i="14"/>
  <c r="O409" i="14"/>
  <c r="U409" i="14"/>
  <c r="AA409" i="14"/>
  <c r="H412" i="14"/>
  <c r="H410" i="14" s="1"/>
  <c r="N412" i="14"/>
  <c r="N410" i="14" s="1"/>
  <c r="T412" i="14"/>
  <c r="Z412" i="14"/>
  <c r="H414" i="14"/>
  <c r="N414" i="14"/>
  <c r="T414" i="14"/>
  <c r="Z414" i="14"/>
  <c r="G417" i="14"/>
  <c r="M417" i="14"/>
  <c r="S417" i="14"/>
  <c r="Y417" i="14"/>
  <c r="G419" i="14"/>
  <c r="M419" i="14"/>
  <c r="S419" i="14"/>
  <c r="Y419" i="14"/>
  <c r="F422" i="14"/>
  <c r="L422" i="14"/>
  <c r="R422" i="14"/>
  <c r="R420" i="14" s="1"/>
  <c r="X422" i="14"/>
  <c r="X420" i="14" s="1"/>
  <c r="F424" i="14"/>
  <c r="L424" i="14"/>
  <c r="R424" i="14"/>
  <c r="X424" i="14"/>
  <c r="E427" i="14"/>
  <c r="E425" i="14" s="1"/>
  <c r="K427" i="14"/>
  <c r="K425" i="14" s="1"/>
  <c r="Q427" i="14"/>
  <c r="W427" i="14"/>
  <c r="E429" i="14"/>
  <c r="K429" i="14"/>
  <c r="Q429" i="14"/>
  <c r="W429" i="14"/>
  <c r="D432" i="14"/>
  <c r="J432" i="14"/>
  <c r="P432" i="14"/>
  <c r="V432" i="14"/>
  <c r="D434" i="14"/>
  <c r="J434" i="14"/>
  <c r="P434" i="14"/>
  <c r="V434" i="14"/>
  <c r="I437" i="14"/>
  <c r="O437" i="14"/>
  <c r="U437" i="14"/>
  <c r="U435" i="14" s="1"/>
  <c r="AA437" i="14"/>
  <c r="AA435" i="14" s="1"/>
  <c r="I439" i="14"/>
  <c r="O439" i="14"/>
  <c r="U439" i="14"/>
  <c r="AA439" i="14"/>
  <c r="H442" i="14"/>
  <c r="H440" i="14" s="1"/>
  <c r="N442" i="14"/>
  <c r="N440" i="14" s="1"/>
  <c r="T442" i="14"/>
  <c r="Z442" i="14"/>
  <c r="H444" i="14"/>
  <c r="N444" i="14"/>
  <c r="T444" i="14"/>
  <c r="Z444" i="14"/>
  <c r="G447" i="14"/>
  <c r="M447" i="14"/>
  <c r="S447" i="14"/>
  <c r="Y447" i="14"/>
  <c r="G449" i="14"/>
  <c r="M449" i="14"/>
  <c r="S449" i="14"/>
  <c r="Y449" i="14"/>
  <c r="F452" i="14"/>
  <c r="L452" i="14"/>
  <c r="R452" i="14"/>
  <c r="R450" i="14" s="1"/>
  <c r="X452" i="14"/>
  <c r="X450" i="14" s="1"/>
  <c r="F454" i="14"/>
  <c r="L454" i="14"/>
  <c r="R454" i="14"/>
  <c r="X454" i="14"/>
  <c r="E457" i="14"/>
  <c r="E455" i="14" s="1"/>
  <c r="K457" i="14"/>
  <c r="K455" i="14" s="1"/>
  <c r="Q457" i="14"/>
  <c r="W457" i="14"/>
  <c r="E459" i="14"/>
  <c r="K459" i="14"/>
  <c r="Q459" i="14"/>
  <c r="W459" i="14"/>
  <c r="D462" i="14"/>
  <c r="J462" i="14"/>
  <c r="P462" i="14"/>
  <c r="V462" i="14"/>
  <c r="D464" i="14"/>
  <c r="J464" i="14"/>
  <c r="P464" i="14"/>
  <c r="V464" i="14"/>
  <c r="I467" i="14"/>
  <c r="O467" i="14"/>
  <c r="U467" i="14"/>
  <c r="U465" i="14" s="1"/>
  <c r="AA467" i="14"/>
  <c r="AA465" i="14" s="1"/>
  <c r="I469" i="14"/>
  <c r="O469" i="14"/>
  <c r="U469" i="14"/>
  <c r="AA469" i="14"/>
  <c r="H472" i="14"/>
  <c r="H470" i="14" s="1"/>
  <c r="N472" i="14"/>
  <c r="N470" i="14" s="1"/>
  <c r="T472" i="14"/>
  <c r="Z472" i="14"/>
  <c r="H474" i="14"/>
  <c r="N474" i="14"/>
  <c r="T474" i="14"/>
  <c r="Z474" i="14"/>
  <c r="G477" i="14"/>
  <c r="M477" i="14"/>
  <c r="S477" i="14"/>
  <c r="Y477" i="14"/>
  <c r="G479" i="14"/>
  <c r="M479" i="14"/>
  <c r="S479" i="14"/>
  <c r="Y479" i="14"/>
  <c r="F486" i="14"/>
  <c r="L486" i="14"/>
  <c r="L484" i="14" s="1"/>
  <c r="R486" i="14"/>
  <c r="R484" i="14" s="1"/>
  <c r="X486" i="14"/>
  <c r="X484" i="14" s="1"/>
  <c r="F488" i="14"/>
  <c r="O488" i="14"/>
  <c r="X488" i="14"/>
  <c r="K491" i="14"/>
  <c r="K489" i="14" s="1"/>
  <c r="T491" i="14"/>
  <c r="T489" i="14" s="1"/>
  <c r="E493" i="14"/>
  <c r="N493" i="14"/>
  <c r="W493" i="14"/>
  <c r="K496" i="14"/>
  <c r="K494" i="14" s="1"/>
  <c r="E498" i="14"/>
  <c r="E494" i="14" s="1"/>
  <c r="W498" i="14"/>
  <c r="J501" i="14"/>
  <c r="J499" i="14" s="1"/>
  <c r="D503" i="14"/>
  <c r="V503" i="14"/>
  <c r="I506" i="14"/>
  <c r="I504" i="14" s="1"/>
  <c r="AA506" i="14"/>
  <c r="AA504" i="14" s="1"/>
  <c r="U508" i="14"/>
  <c r="G511" i="14"/>
  <c r="G509" i="14" s="1"/>
  <c r="Y511" i="14"/>
  <c r="Y509" i="14" s="1"/>
  <c r="S513" i="14"/>
  <c r="S516" i="14"/>
  <c r="S514" i="14" s="1"/>
  <c r="M518" i="14"/>
  <c r="Q521" i="14"/>
  <c r="Q519" i="14" s="1"/>
  <c r="K523" i="14"/>
  <c r="K526" i="14"/>
  <c r="K524" i="14" s="1"/>
  <c r="E528" i="14"/>
  <c r="W528" i="14"/>
  <c r="J531" i="14"/>
  <c r="J529" i="14" s="1"/>
  <c r="D533" i="14"/>
  <c r="V533" i="14"/>
  <c r="I536" i="14"/>
  <c r="I534" i="14" s="1"/>
  <c r="AA536" i="14"/>
  <c r="AA534" i="14" s="1"/>
  <c r="U538" i="14"/>
  <c r="G541" i="14"/>
  <c r="G539" i="14" s="1"/>
  <c r="Y541" i="14"/>
  <c r="Y539" i="14" s="1"/>
  <c r="S543" i="14"/>
  <c r="S546" i="14"/>
  <c r="S544" i="14" s="1"/>
  <c r="M548" i="14"/>
  <c r="Q551" i="14"/>
  <c r="Q549" i="14" s="1"/>
  <c r="K553" i="14"/>
  <c r="K556" i="14"/>
  <c r="K554" i="14" s="1"/>
  <c r="E558" i="14"/>
  <c r="W558" i="14"/>
  <c r="J561" i="14"/>
  <c r="J559" i="14" s="1"/>
  <c r="D563" i="14"/>
  <c r="D559" i="14" s="1"/>
  <c r="V563" i="14"/>
  <c r="I566" i="14"/>
  <c r="I564" i="14" s="1"/>
  <c r="AA566" i="14"/>
  <c r="AA564" i="14" s="1"/>
  <c r="U568" i="14"/>
  <c r="G571" i="14"/>
  <c r="G569" i="14" s="1"/>
  <c r="Y571" i="14"/>
  <c r="Y569" i="14" s="1"/>
  <c r="S573" i="14"/>
  <c r="S576" i="14"/>
  <c r="S574" i="14" s="1"/>
  <c r="M578" i="14"/>
  <c r="Q581" i="14"/>
  <c r="Q579" i="14" s="1"/>
  <c r="K583" i="14"/>
  <c r="K586" i="14"/>
  <c r="K584" i="14" s="1"/>
  <c r="E588" i="14"/>
  <c r="W588" i="14"/>
  <c r="P591" i="14"/>
  <c r="P589" i="14" s="1"/>
  <c r="O596" i="14"/>
  <c r="O594" i="14" s="1"/>
  <c r="AA598" i="14"/>
  <c r="H601" i="14"/>
  <c r="H599" i="14" s="1"/>
  <c r="T603" i="14"/>
  <c r="P206" i="15"/>
  <c r="B751" i="13"/>
  <c r="J9" i="14"/>
  <c r="P9" i="14"/>
  <c r="V9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R503" i="14"/>
  <c r="L503" i="14"/>
  <c r="F503" i="14"/>
  <c r="Y498" i="14"/>
  <c r="S498" i="14"/>
  <c r="M498" i="14"/>
  <c r="G498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X498" i="14"/>
  <c r="R498" i="14"/>
  <c r="L498" i="14"/>
  <c r="F498" i="14"/>
  <c r="Y493" i="14"/>
  <c r="S493" i="14"/>
  <c r="M493" i="14"/>
  <c r="G493" i="14"/>
  <c r="Z488" i="14"/>
  <c r="T488" i="14"/>
  <c r="N488" i="14"/>
  <c r="H488" i="14"/>
  <c r="Y638" i="14"/>
  <c r="S638" i="14"/>
  <c r="M638" i="14"/>
  <c r="G638" i="14"/>
  <c r="Z633" i="14"/>
  <c r="T633" i="14"/>
  <c r="N633" i="14"/>
  <c r="H633" i="14"/>
  <c r="AA628" i="14"/>
  <c r="U628" i="14"/>
  <c r="O628" i="14"/>
  <c r="I628" i="14"/>
  <c r="V623" i="14"/>
  <c r="P623" i="14"/>
  <c r="J623" i="14"/>
  <c r="D623" i="14"/>
  <c r="W618" i="14"/>
  <c r="Q618" i="14"/>
  <c r="K618" i="14"/>
  <c r="E618" i="14"/>
  <c r="X613" i="14"/>
  <c r="R613" i="14"/>
  <c r="L613" i="14"/>
  <c r="L609" i="14" s="1"/>
  <c r="F613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O589" i="14" s="1"/>
  <c r="I593" i="14"/>
  <c r="J11" i="14"/>
  <c r="P11" i="14"/>
  <c r="V11" i="14"/>
  <c r="I14" i="14"/>
  <c r="O14" i="14"/>
  <c r="U14" i="14"/>
  <c r="U12" i="14" s="1"/>
  <c r="AA14" i="14"/>
  <c r="AA12" i="14" s="1"/>
  <c r="I16" i="14"/>
  <c r="O16" i="14"/>
  <c r="U16" i="14"/>
  <c r="AA16" i="14"/>
  <c r="H19" i="14"/>
  <c r="H17" i="14" s="1"/>
  <c r="N19" i="14"/>
  <c r="N17" i="14" s="1"/>
  <c r="T19" i="14"/>
  <c r="T17" i="14" s="1"/>
  <c r="Z19" i="14"/>
  <c r="H21" i="14"/>
  <c r="N21" i="14"/>
  <c r="T21" i="14"/>
  <c r="Z21" i="14"/>
  <c r="G24" i="14"/>
  <c r="G22" i="14" s="1"/>
  <c r="M24" i="14"/>
  <c r="S24" i="14"/>
  <c r="Y24" i="14"/>
  <c r="G26" i="14"/>
  <c r="M26" i="14"/>
  <c r="S26" i="14"/>
  <c r="Y26" i="14"/>
  <c r="F29" i="14"/>
  <c r="L29" i="14"/>
  <c r="R29" i="14"/>
  <c r="R27" i="14" s="1"/>
  <c r="X29" i="14"/>
  <c r="X27" i="14" s="1"/>
  <c r="F31" i="14"/>
  <c r="L31" i="14"/>
  <c r="R31" i="14"/>
  <c r="X31" i="14"/>
  <c r="E34" i="14"/>
  <c r="E32" i="14" s="1"/>
  <c r="K34" i="14"/>
  <c r="K32" i="14" s="1"/>
  <c r="Q34" i="14"/>
  <c r="Q32" i="14" s="1"/>
  <c r="W34" i="14"/>
  <c r="E36" i="14"/>
  <c r="K36" i="14"/>
  <c r="Q36" i="14"/>
  <c r="W36" i="14"/>
  <c r="D39" i="14"/>
  <c r="D37" i="14" s="1"/>
  <c r="J39" i="14"/>
  <c r="P39" i="14"/>
  <c r="V39" i="14"/>
  <c r="D41" i="14"/>
  <c r="J41" i="14"/>
  <c r="P41" i="14"/>
  <c r="V41" i="14"/>
  <c r="I44" i="14"/>
  <c r="O44" i="14"/>
  <c r="U44" i="14"/>
  <c r="U42" i="14" s="1"/>
  <c r="AA44" i="14"/>
  <c r="AA42" i="14" s="1"/>
  <c r="I46" i="14"/>
  <c r="O46" i="14"/>
  <c r="U46" i="14"/>
  <c r="AA46" i="14"/>
  <c r="H49" i="14"/>
  <c r="H47" i="14" s="1"/>
  <c r="N49" i="14"/>
  <c r="N47" i="14" s="1"/>
  <c r="T49" i="14"/>
  <c r="T47" i="14" s="1"/>
  <c r="Z49" i="14"/>
  <c r="H51" i="14"/>
  <c r="N51" i="14"/>
  <c r="T51" i="14"/>
  <c r="Z51" i="14"/>
  <c r="G54" i="14"/>
  <c r="G52" i="14" s="1"/>
  <c r="M54" i="14"/>
  <c r="S54" i="14"/>
  <c r="Y54" i="14"/>
  <c r="G56" i="14"/>
  <c r="M56" i="14"/>
  <c r="S56" i="14"/>
  <c r="Y56" i="14"/>
  <c r="F59" i="14"/>
  <c r="L59" i="14"/>
  <c r="R59" i="14"/>
  <c r="R57" i="14" s="1"/>
  <c r="X59" i="14"/>
  <c r="X57" i="14" s="1"/>
  <c r="F61" i="14"/>
  <c r="L61" i="14"/>
  <c r="R61" i="14"/>
  <c r="X61" i="14"/>
  <c r="E64" i="14"/>
  <c r="E62" i="14" s="1"/>
  <c r="K64" i="14"/>
  <c r="K62" i="14" s="1"/>
  <c r="Q64" i="14"/>
  <c r="Q62" i="14" s="1"/>
  <c r="W64" i="14"/>
  <c r="E66" i="14"/>
  <c r="K66" i="14"/>
  <c r="Q66" i="14"/>
  <c r="W66" i="14"/>
  <c r="D69" i="14"/>
  <c r="D67" i="14" s="1"/>
  <c r="J69" i="14"/>
  <c r="P69" i="14"/>
  <c r="V69" i="14"/>
  <c r="D71" i="14"/>
  <c r="J71" i="14"/>
  <c r="P71" i="14"/>
  <c r="V71" i="14"/>
  <c r="I74" i="14"/>
  <c r="O74" i="14"/>
  <c r="U74" i="14"/>
  <c r="U72" i="14" s="1"/>
  <c r="AA74" i="14"/>
  <c r="AA72" i="14" s="1"/>
  <c r="I76" i="14"/>
  <c r="O76" i="14"/>
  <c r="U76" i="14"/>
  <c r="AA76" i="14"/>
  <c r="H79" i="14"/>
  <c r="H77" i="14" s="1"/>
  <c r="N79" i="14"/>
  <c r="N77" i="14" s="1"/>
  <c r="T79" i="14"/>
  <c r="T77" i="14" s="1"/>
  <c r="Z79" i="14"/>
  <c r="H81" i="14"/>
  <c r="N81" i="14"/>
  <c r="T81" i="14"/>
  <c r="Z81" i="14"/>
  <c r="G84" i="14"/>
  <c r="G82" i="14" s="1"/>
  <c r="M84" i="14"/>
  <c r="S84" i="14"/>
  <c r="Y84" i="14"/>
  <c r="G86" i="14"/>
  <c r="M86" i="14"/>
  <c r="S86" i="14"/>
  <c r="Y86" i="14"/>
  <c r="F89" i="14"/>
  <c r="L89" i="14"/>
  <c r="R89" i="14"/>
  <c r="R87" i="14" s="1"/>
  <c r="X89" i="14"/>
  <c r="X87" i="14" s="1"/>
  <c r="F91" i="14"/>
  <c r="L91" i="14"/>
  <c r="R91" i="14"/>
  <c r="X91" i="14"/>
  <c r="E94" i="14"/>
  <c r="E92" i="14" s="1"/>
  <c r="K94" i="14"/>
  <c r="K92" i="14" s="1"/>
  <c r="Q94" i="14"/>
  <c r="Q92" i="14" s="1"/>
  <c r="W94" i="14"/>
  <c r="E96" i="14"/>
  <c r="K96" i="14"/>
  <c r="Q96" i="14"/>
  <c r="W96" i="14"/>
  <c r="D99" i="14"/>
  <c r="D97" i="14" s="1"/>
  <c r="J99" i="14"/>
  <c r="P99" i="14"/>
  <c r="V99" i="14"/>
  <c r="D101" i="14"/>
  <c r="J101" i="14"/>
  <c r="P101" i="14"/>
  <c r="V101" i="14"/>
  <c r="I104" i="14"/>
  <c r="O104" i="14"/>
  <c r="U104" i="14"/>
  <c r="U102" i="14" s="1"/>
  <c r="AA104" i="14"/>
  <c r="AA102" i="14" s="1"/>
  <c r="I106" i="14"/>
  <c r="O106" i="14"/>
  <c r="U106" i="14"/>
  <c r="AA106" i="14"/>
  <c r="H109" i="14"/>
  <c r="H107" i="14" s="1"/>
  <c r="N109" i="14"/>
  <c r="N107" i="14" s="1"/>
  <c r="T109" i="14"/>
  <c r="T107" i="14" s="1"/>
  <c r="Z109" i="14"/>
  <c r="H111" i="14"/>
  <c r="N111" i="14"/>
  <c r="T111" i="14"/>
  <c r="Z111" i="14"/>
  <c r="G114" i="14"/>
  <c r="G112" i="14" s="1"/>
  <c r="M114" i="14"/>
  <c r="S114" i="14"/>
  <c r="Y114" i="14"/>
  <c r="G116" i="14"/>
  <c r="M116" i="14"/>
  <c r="S116" i="14"/>
  <c r="Y116" i="14"/>
  <c r="F119" i="14"/>
  <c r="L119" i="14"/>
  <c r="R119" i="14"/>
  <c r="R117" i="14" s="1"/>
  <c r="X119" i="14"/>
  <c r="X117" i="14" s="1"/>
  <c r="F121" i="14"/>
  <c r="L121" i="14"/>
  <c r="R121" i="14"/>
  <c r="X121" i="14"/>
  <c r="E124" i="14"/>
  <c r="E122" i="14" s="1"/>
  <c r="K124" i="14"/>
  <c r="K122" i="14" s="1"/>
  <c r="Q124" i="14"/>
  <c r="Q122" i="14" s="1"/>
  <c r="W124" i="14"/>
  <c r="E126" i="14"/>
  <c r="K126" i="14"/>
  <c r="Q126" i="14"/>
  <c r="W126" i="14"/>
  <c r="D129" i="14"/>
  <c r="D127" i="14" s="1"/>
  <c r="J129" i="14"/>
  <c r="P129" i="14"/>
  <c r="V129" i="14"/>
  <c r="D131" i="14"/>
  <c r="J131" i="14"/>
  <c r="P131" i="14"/>
  <c r="V131" i="14"/>
  <c r="I134" i="14"/>
  <c r="O134" i="14"/>
  <c r="U134" i="14"/>
  <c r="U132" i="14" s="1"/>
  <c r="AA134" i="14"/>
  <c r="AA132" i="14" s="1"/>
  <c r="I136" i="14"/>
  <c r="O136" i="14"/>
  <c r="U136" i="14"/>
  <c r="AA136" i="14"/>
  <c r="H139" i="14"/>
  <c r="H137" i="14" s="1"/>
  <c r="N139" i="14"/>
  <c r="N137" i="14" s="1"/>
  <c r="T139" i="14"/>
  <c r="T137" i="14" s="1"/>
  <c r="Z139" i="14"/>
  <c r="H141" i="14"/>
  <c r="N141" i="14"/>
  <c r="T141" i="14"/>
  <c r="Z141" i="14"/>
  <c r="G144" i="14"/>
  <c r="G142" i="14" s="1"/>
  <c r="M144" i="14"/>
  <c r="S144" i="14"/>
  <c r="Y144" i="14"/>
  <c r="G146" i="14"/>
  <c r="M146" i="14"/>
  <c r="S146" i="14"/>
  <c r="Y146" i="14"/>
  <c r="F149" i="14"/>
  <c r="L149" i="14"/>
  <c r="R149" i="14"/>
  <c r="R147" i="14" s="1"/>
  <c r="X149" i="14"/>
  <c r="X147" i="14" s="1"/>
  <c r="F151" i="14"/>
  <c r="L151" i="14"/>
  <c r="R151" i="14"/>
  <c r="X151" i="14"/>
  <c r="E154" i="14"/>
  <c r="E152" i="14" s="1"/>
  <c r="K154" i="14"/>
  <c r="K152" i="14" s="1"/>
  <c r="Q154" i="14"/>
  <c r="Q152" i="14" s="1"/>
  <c r="W154" i="14"/>
  <c r="E156" i="14"/>
  <c r="K156" i="14"/>
  <c r="Q156" i="14"/>
  <c r="W156" i="14"/>
  <c r="D159" i="14"/>
  <c r="D157" i="14" s="1"/>
  <c r="J159" i="14"/>
  <c r="P159" i="14"/>
  <c r="D161" i="14"/>
  <c r="J161" i="14"/>
  <c r="P161" i="14"/>
  <c r="V161" i="14"/>
  <c r="V157" i="14" s="1"/>
  <c r="I168" i="14"/>
  <c r="O168" i="14"/>
  <c r="U168" i="14"/>
  <c r="AA168" i="14"/>
  <c r="AA166" i="14" s="1"/>
  <c r="I170" i="14"/>
  <c r="O170" i="14"/>
  <c r="U170" i="14"/>
  <c r="AA170" i="14"/>
  <c r="H173" i="14"/>
  <c r="N173" i="14"/>
  <c r="N171" i="14" s="1"/>
  <c r="T173" i="14"/>
  <c r="T171" i="14" s="1"/>
  <c r="Z173" i="14"/>
  <c r="Z171" i="14" s="1"/>
  <c r="H175" i="14"/>
  <c r="N175" i="14"/>
  <c r="T175" i="14"/>
  <c r="Z175" i="14"/>
  <c r="G178" i="14"/>
  <c r="G176" i="14" s="1"/>
  <c r="M178" i="14"/>
  <c r="M176" i="14" s="1"/>
  <c r="S178" i="14"/>
  <c r="Y178" i="14"/>
  <c r="G180" i="14"/>
  <c r="M180" i="14"/>
  <c r="S180" i="14"/>
  <c r="Y180" i="14"/>
  <c r="F183" i="14"/>
  <c r="L183" i="14"/>
  <c r="R183" i="14"/>
  <c r="X183" i="14"/>
  <c r="X181" i="14" s="1"/>
  <c r="F185" i="14"/>
  <c r="L185" i="14"/>
  <c r="R185" i="14"/>
  <c r="X185" i="14"/>
  <c r="E188" i="14"/>
  <c r="K188" i="14"/>
  <c r="K186" i="14" s="1"/>
  <c r="Q188" i="14"/>
  <c r="Q186" i="14" s="1"/>
  <c r="W188" i="14"/>
  <c r="W186" i="14" s="1"/>
  <c r="E190" i="14"/>
  <c r="K190" i="14"/>
  <c r="Q190" i="14"/>
  <c r="W190" i="14"/>
  <c r="D193" i="14"/>
  <c r="D191" i="14" s="1"/>
  <c r="J193" i="14"/>
  <c r="J191" i="14" s="1"/>
  <c r="P193" i="14"/>
  <c r="V193" i="14"/>
  <c r="D195" i="14"/>
  <c r="J195" i="14"/>
  <c r="P195" i="14"/>
  <c r="V195" i="14"/>
  <c r="I198" i="14"/>
  <c r="O198" i="14"/>
  <c r="U198" i="14"/>
  <c r="AA198" i="14"/>
  <c r="AA196" i="14" s="1"/>
  <c r="I200" i="14"/>
  <c r="O200" i="14"/>
  <c r="U200" i="14"/>
  <c r="AA200" i="14"/>
  <c r="H203" i="14"/>
  <c r="N203" i="14"/>
  <c r="N201" i="14" s="1"/>
  <c r="T203" i="14"/>
  <c r="T201" i="14" s="1"/>
  <c r="Z203" i="14"/>
  <c r="Z201" i="14" s="1"/>
  <c r="H205" i="14"/>
  <c r="N205" i="14"/>
  <c r="T205" i="14"/>
  <c r="Z205" i="14"/>
  <c r="G208" i="14"/>
  <c r="G206" i="14" s="1"/>
  <c r="M208" i="14"/>
  <c r="M206" i="14" s="1"/>
  <c r="S208" i="14"/>
  <c r="Y208" i="14"/>
  <c r="G210" i="14"/>
  <c r="M210" i="14"/>
  <c r="S210" i="14"/>
  <c r="Y210" i="14"/>
  <c r="F213" i="14"/>
  <c r="L213" i="14"/>
  <c r="R213" i="14"/>
  <c r="X213" i="14"/>
  <c r="X211" i="14" s="1"/>
  <c r="F215" i="14"/>
  <c r="L215" i="14"/>
  <c r="R215" i="14"/>
  <c r="X215" i="14"/>
  <c r="E218" i="14"/>
  <c r="K218" i="14"/>
  <c r="K216" i="14" s="1"/>
  <c r="Q218" i="14"/>
  <c r="Q216" i="14" s="1"/>
  <c r="W218" i="14"/>
  <c r="W216" i="14" s="1"/>
  <c r="E220" i="14"/>
  <c r="K220" i="14"/>
  <c r="Q220" i="14"/>
  <c r="W220" i="14"/>
  <c r="D223" i="14"/>
  <c r="D221" i="14" s="1"/>
  <c r="J223" i="14"/>
  <c r="J221" i="14" s="1"/>
  <c r="P223" i="14"/>
  <c r="V223" i="14"/>
  <c r="D225" i="14"/>
  <c r="J225" i="14"/>
  <c r="P225" i="14"/>
  <c r="V225" i="14"/>
  <c r="I228" i="14"/>
  <c r="O228" i="14"/>
  <c r="U228" i="14"/>
  <c r="AA228" i="14"/>
  <c r="AA226" i="14" s="1"/>
  <c r="I230" i="14"/>
  <c r="O230" i="14"/>
  <c r="U230" i="14"/>
  <c r="AA230" i="14"/>
  <c r="H233" i="14"/>
  <c r="N233" i="14"/>
  <c r="N231" i="14" s="1"/>
  <c r="T233" i="14"/>
  <c r="T231" i="14" s="1"/>
  <c r="Z233" i="14"/>
  <c r="Z231" i="14" s="1"/>
  <c r="H235" i="14"/>
  <c r="N235" i="14"/>
  <c r="T235" i="14"/>
  <c r="Z235" i="14"/>
  <c r="G238" i="14"/>
  <c r="G236" i="14" s="1"/>
  <c r="M238" i="14"/>
  <c r="M236" i="14" s="1"/>
  <c r="S238" i="14"/>
  <c r="Y238" i="14"/>
  <c r="G240" i="14"/>
  <c r="M240" i="14"/>
  <c r="S240" i="14"/>
  <c r="Y240" i="14"/>
  <c r="F243" i="14"/>
  <c r="L243" i="14"/>
  <c r="R243" i="14"/>
  <c r="X243" i="14"/>
  <c r="X241" i="14" s="1"/>
  <c r="F245" i="14"/>
  <c r="L245" i="14"/>
  <c r="R245" i="14"/>
  <c r="X245" i="14"/>
  <c r="E248" i="14"/>
  <c r="K248" i="14"/>
  <c r="K246" i="14" s="1"/>
  <c r="Q248" i="14"/>
  <c r="Q246" i="14" s="1"/>
  <c r="W248" i="14"/>
  <c r="W246" i="14" s="1"/>
  <c r="E250" i="14"/>
  <c r="K250" i="14"/>
  <c r="Q250" i="14"/>
  <c r="W250" i="14"/>
  <c r="D253" i="14"/>
  <c r="D251" i="14" s="1"/>
  <c r="J253" i="14"/>
  <c r="J251" i="14" s="1"/>
  <c r="P253" i="14"/>
  <c r="V253" i="14"/>
  <c r="D255" i="14"/>
  <c r="J255" i="14"/>
  <c r="P255" i="14"/>
  <c r="V255" i="14"/>
  <c r="I258" i="14"/>
  <c r="O258" i="14"/>
  <c r="U258" i="14"/>
  <c r="AA258" i="14"/>
  <c r="AA256" i="14" s="1"/>
  <c r="I260" i="14"/>
  <c r="O260" i="14"/>
  <c r="U260" i="14"/>
  <c r="AA260" i="14"/>
  <c r="H263" i="14"/>
  <c r="N263" i="14"/>
  <c r="N261" i="14" s="1"/>
  <c r="T263" i="14"/>
  <c r="T261" i="14" s="1"/>
  <c r="Z263" i="14"/>
  <c r="Z261" i="14" s="1"/>
  <c r="H265" i="14"/>
  <c r="N265" i="14"/>
  <c r="T265" i="14"/>
  <c r="Z265" i="14"/>
  <c r="G268" i="14"/>
  <c r="G266" i="14" s="1"/>
  <c r="M268" i="14"/>
  <c r="M266" i="14" s="1"/>
  <c r="S268" i="14"/>
  <c r="Y268" i="14"/>
  <c r="G270" i="14"/>
  <c r="M270" i="14"/>
  <c r="S270" i="14"/>
  <c r="Y270" i="14"/>
  <c r="F273" i="14"/>
  <c r="L273" i="14"/>
  <c r="R273" i="14"/>
  <c r="X273" i="14"/>
  <c r="X271" i="14" s="1"/>
  <c r="F275" i="14"/>
  <c r="L275" i="14"/>
  <c r="R275" i="14"/>
  <c r="X275" i="14"/>
  <c r="E278" i="14"/>
  <c r="K278" i="14"/>
  <c r="K276" i="14" s="1"/>
  <c r="Q278" i="14"/>
  <c r="Q276" i="14" s="1"/>
  <c r="W278" i="14"/>
  <c r="W276" i="14" s="1"/>
  <c r="E280" i="14"/>
  <c r="K280" i="14"/>
  <c r="Q280" i="14"/>
  <c r="W280" i="14"/>
  <c r="D283" i="14"/>
  <c r="D281" i="14" s="1"/>
  <c r="J283" i="14"/>
  <c r="J281" i="14" s="1"/>
  <c r="P283" i="14"/>
  <c r="V283" i="14"/>
  <c r="D285" i="14"/>
  <c r="J285" i="14"/>
  <c r="P285" i="14"/>
  <c r="V285" i="14"/>
  <c r="I288" i="14"/>
  <c r="O288" i="14"/>
  <c r="U288" i="14"/>
  <c r="AA288" i="14"/>
  <c r="AA286" i="14" s="1"/>
  <c r="I290" i="14"/>
  <c r="O290" i="14"/>
  <c r="U290" i="14"/>
  <c r="AA290" i="14"/>
  <c r="H293" i="14"/>
  <c r="N293" i="14"/>
  <c r="N291" i="14" s="1"/>
  <c r="T293" i="14"/>
  <c r="T291" i="14" s="1"/>
  <c r="Z293" i="14"/>
  <c r="Z291" i="14" s="1"/>
  <c r="H295" i="14"/>
  <c r="N295" i="14"/>
  <c r="T295" i="14"/>
  <c r="Z295" i="14"/>
  <c r="G298" i="14"/>
  <c r="G296" i="14" s="1"/>
  <c r="M298" i="14"/>
  <c r="M296" i="14" s="1"/>
  <c r="S298" i="14"/>
  <c r="Y298" i="14"/>
  <c r="G300" i="14"/>
  <c r="M300" i="14"/>
  <c r="S300" i="14"/>
  <c r="Y300" i="14"/>
  <c r="F303" i="14"/>
  <c r="L303" i="14"/>
  <c r="R303" i="14"/>
  <c r="X303" i="14"/>
  <c r="X301" i="14" s="1"/>
  <c r="F305" i="14"/>
  <c r="L305" i="14"/>
  <c r="R305" i="14"/>
  <c r="X305" i="14"/>
  <c r="E308" i="14"/>
  <c r="K308" i="14"/>
  <c r="K306" i="14" s="1"/>
  <c r="Q308" i="14"/>
  <c r="Q306" i="14" s="1"/>
  <c r="W308" i="14"/>
  <c r="W306" i="14" s="1"/>
  <c r="E310" i="14"/>
  <c r="K310" i="14"/>
  <c r="Q310" i="14"/>
  <c r="W310" i="14"/>
  <c r="D313" i="14"/>
  <c r="D311" i="14" s="1"/>
  <c r="J313" i="14"/>
  <c r="J311" i="14" s="1"/>
  <c r="P313" i="14"/>
  <c r="V313" i="14"/>
  <c r="D315" i="14"/>
  <c r="J315" i="14"/>
  <c r="P315" i="14"/>
  <c r="V315" i="14"/>
  <c r="I318" i="14"/>
  <c r="O318" i="14"/>
  <c r="U318" i="14"/>
  <c r="I320" i="14"/>
  <c r="O320" i="14"/>
  <c r="U320" i="14"/>
  <c r="AA320" i="14"/>
  <c r="AA316" i="14" s="1"/>
  <c r="H329" i="14"/>
  <c r="H325" i="14" s="1"/>
  <c r="N329" i="14"/>
  <c r="N325" i="14" s="1"/>
  <c r="T329" i="14"/>
  <c r="T325" i="14" s="1"/>
  <c r="Z329" i="14"/>
  <c r="Z325" i="14" s="1"/>
  <c r="G334" i="14"/>
  <c r="G330" i="14" s="1"/>
  <c r="M334" i="14"/>
  <c r="M330" i="14" s="1"/>
  <c r="S334" i="14"/>
  <c r="S330" i="14" s="1"/>
  <c r="Y334" i="14"/>
  <c r="Y330" i="14" s="1"/>
  <c r="F339" i="14"/>
  <c r="F335" i="14" s="1"/>
  <c r="L339" i="14"/>
  <c r="L335" i="14" s="1"/>
  <c r="R339" i="14"/>
  <c r="R335" i="14" s="1"/>
  <c r="X339" i="14"/>
  <c r="X335" i="14" s="1"/>
  <c r="E344" i="14"/>
  <c r="E340" i="14" s="1"/>
  <c r="K344" i="14"/>
  <c r="K340" i="14" s="1"/>
  <c r="Q344" i="14"/>
  <c r="Q340" i="14" s="1"/>
  <c r="W344" i="14"/>
  <c r="W340" i="14" s="1"/>
  <c r="D349" i="14"/>
  <c r="D345" i="14" s="1"/>
  <c r="J349" i="14"/>
  <c r="J345" i="14" s="1"/>
  <c r="P349" i="14"/>
  <c r="P345" i="14" s="1"/>
  <c r="V349" i="14"/>
  <c r="V345" i="14" s="1"/>
  <c r="I352" i="14"/>
  <c r="I350" i="14" s="1"/>
  <c r="O352" i="14"/>
  <c r="O350" i="14" s="1"/>
  <c r="U352" i="14"/>
  <c r="U350" i="14" s="1"/>
  <c r="AA352" i="14"/>
  <c r="I354" i="14"/>
  <c r="O354" i="14"/>
  <c r="U354" i="14"/>
  <c r="AA354" i="14"/>
  <c r="H357" i="14"/>
  <c r="H355" i="14" s="1"/>
  <c r="N357" i="14"/>
  <c r="T357" i="14"/>
  <c r="Z357" i="14"/>
  <c r="H359" i="14"/>
  <c r="N359" i="14"/>
  <c r="T359" i="14"/>
  <c r="Z359" i="14"/>
  <c r="G362" i="14"/>
  <c r="M362" i="14"/>
  <c r="S362" i="14"/>
  <c r="S360" i="14" s="1"/>
  <c r="Y362" i="14"/>
  <c r="Y360" i="14" s="1"/>
  <c r="G364" i="14"/>
  <c r="M364" i="14"/>
  <c r="S364" i="14"/>
  <c r="Y364" i="14"/>
  <c r="F367" i="14"/>
  <c r="F365" i="14" s="1"/>
  <c r="L367" i="14"/>
  <c r="L365" i="14" s="1"/>
  <c r="R367" i="14"/>
  <c r="R365" i="14" s="1"/>
  <c r="X367" i="14"/>
  <c r="F369" i="14"/>
  <c r="L369" i="14"/>
  <c r="R369" i="14"/>
  <c r="X369" i="14"/>
  <c r="E372" i="14"/>
  <c r="E370" i="14" s="1"/>
  <c r="K372" i="14"/>
  <c r="Q372" i="14"/>
  <c r="W372" i="14"/>
  <c r="E374" i="14"/>
  <c r="K374" i="14"/>
  <c r="Q374" i="14"/>
  <c r="W374" i="14"/>
  <c r="D377" i="14"/>
  <c r="J377" i="14"/>
  <c r="P377" i="14"/>
  <c r="P375" i="14" s="1"/>
  <c r="V377" i="14"/>
  <c r="V375" i="14" s="1"/>
  <c r="D379" i="14"/>
  <c r="J379" i="14"/>
  <c r="P379" i="14"/>
  <c r="V379" i="14"/>
  <c r="I382" i="14"/>
  <c r="I380" i="14" s="1"/>
  <c r="O382" i="14"/>
  <c r="O380" i="14" s="1"/>
  <c r="U382" i="14"/>
  <c r="U380" i="14" s="1"/>
  <c r="AA382" i="14"/>
  <c r="I384" i="14"/>
  <c r="O384" i="14"/>
  <c r="U384" i="14"/>
  <c r="AA384" i="14"/>
  <c r="H387" i="14"/>
  <c r="H385" i="14" s="1"/>
  <c r="N387" i="14"/>
  <c r="T387" i="14"/>
  <c r="Z387" i="14"/>
  <c r="H389" i="14"/>
  <c r="N389" i="14"/>
  <c r="T389" i="14"/>
  <c r="Z389" i="14"/>
  <c r="G392" i="14"/>
  <c r="M392" i="14"/>
  <c r="S392" i="14"/>
  <c r="S390" i="14" s="1"/>
  <c r="Y392" i="14"/>
  <c r="Y390" i="14" s="1"/>
  <c r="G394" i="14"/>
  <c r="M394" i="14"/>
  <c r="S394" i="14"/>
  <c r="Y394" i="14"/>
  <c r="F397" i="14"/>
  <c r="F395" i="14" s="1"/>
  <c r="L397" i="14"/>
  <c r="L395" i="14" s="1"/>
  <c r="R397" i="14"/>
  <c r="R395" i="14" s="1"/>
  <c r="X397" i="14"/>
  <c r="F399" i="14"/>
  <c r="L399" i="14"/>
  <c r="R399" i="14"/>
  <c r="X399" i="14"/>
  <c r="E402" i="14"/>
  <c r="E400" i="14" s="1"/>
  <c r="K402" i="14"/>
  <c r="Q402" i="14"/>
  <c r="W402" i="14"/>
  <c r="E404" i="14"/>
  <c r="K404" i="14"/>
  <c r="Q404" i="14"/>
  <c r="W404" i="14"/>
  <c r="D407" i="14"/>
  <c r="J407" i="14"/>
  <c r="P407" i="14"/>
  <c r="P405" i="14" s="1"/>
  <c r="V407" i="14"/>
  <c r="V405" i="14" s="1"/>
  <c r="D409" i="14"/>
  <c r="J409" i="14"/>
  <c r="P409" i="14"/>
  <c r="V409" i="14"/>
  <c r="I412" i="14"/>
  <c r="I410" i="14" s="1"/>
  <c r="O412" i="14"/>
  <c r="O410" i="14" s="1"/>
  <c r="U412" i="14"/>
  <c r="U410" i="14" s="1"/>
  <c r="AA412" i="14"/>
  <c r="I414" i="14"/>
  <c r="O414" i="14"/>
  <c r="U414" i="14"/>
  <c r="AA414" i="14"/>
  <c r="H417" i="14"/>
  <c r="H415" i="14" s="1"/>
  <c r="N417" i="14"/>
  <c r="T417" i="14"/>
  <c r="Z417" i="14"/>
  <c r="H419" i="14"/>
  <c r="N419" i="14"/>
  <c r="T419" i="14"/>
  <c r="Z419" i="14"/>
  <c r="G422" i="14"/>
  <c r="M422" i="14"/>
  <c r="S422" i="14"/>
  <c r="S420" i="14" s="1"/>
  <c r="Y422" i="14"/>
  <c r="Y420" i="14" s="1"/>
  <c r="G424" i="14"/>
  <c r="M424" i="14"/>
  <c r="S424" i="14"/>
  <c r="Y424" i="14"/>
  <c r="F427" i="14"/>
  <c r="F425" i="14" s="1"/>
  <c r="L427" i="14"/>
  <c r="L425" i="14" s="1"/>
  <c r="R427" i="14"/>
  <c r="R425" i="14" s="1"/>
  <c r="X427" i="14"/>
  <c r="F429" i="14"/>
  <c r="L429" i="14"/>
  <c r="R429" i="14"/>
  <c r="X429" i="14"/>
  <c r="E432" i="14"/>
  <c r="E430" i="14" s="1"/>
  <c r="K432" i="14"/>
  <c r="Q432" i="14"/>
  <c r="W432" i="14"/>
  <c r="E434" i="14"/>
  <c r="K434" i="14"/>
  <c r="Q434" i="14"/>
  <c r="W434" i="14"/>
  <c r="D437" i="14"/>
  <c r="J437" i="14"/>
  <c r="P437" i="14"/>
  <c r="P435" i="14" s="1"/>
  <c r="V437" i="14"/>
  <c r="V435" i="14" s="1"/>
  <c r="D439" i="14"/>
  <c r="J439" i="14"/>
  <c r="P439" i="14"/>
  <c r="V439" i="14"/>
  <c r="I442" i="14"/>
  <c r="I440" i="14" s="1"/>
  <c r="O442" i="14"/>
  <c r="O440" i="14" s="1"/>
  <c r="U442" i="14"/>
  <c r="U440" i="14" s="1"/>
  <c r="AA442" i="14"/>
  <c r="I444" i="14"/>
  <c r="O444" i="14"/>
  <c r="U444" i="14"/>
  <c r="AA444" i="14"/>
  <c r="H447" i="14"/>
  <c r="H445" i="14" s="1"/>
  <c r="N447" i="14"/>
  <c r="T447" i="14"/>
  <c r="Z447" i="14"/>
  <c r="H449" i="14"/>
  <c r="N449" i="14"/>
  <c r="T449" i="14"/>
  <c r="Z449" i="14"/>
  <c r="G452" i="14"/>
  <c r="M452" i="14"/>
  <c r="S452" i="14"/>
  <c r="S450" i="14" s="1"/>
  <c r="Y452" i="14"/>
  <c r="Y450" i="14" s="1"/>
  <c r="G454" i="14"/>
  <c r="M454" i="14"/>
  <c r="S454" i="14"/>
  <c r="Y454" i="14"/>
  <c r="F457" i="14"/>
  <c r="F455" i="14" s="1"/>
  <c r="L457" i="14"/>
  <c r="L455" i="14" s="1"/>
  <c r="R457" i="14"/>
  <c r="R455" i="14" s="1"/>
  <c r="X457" i="14"/>
  <c r="F459" i="14"/>
  <c r="L459" i="14"/>
  <c r="R459" i="14"/>
  <c r="X459" i="14"/>
  <c r="E462" i="14"/>
  <c r="E460" i="14" s="1"/>
  <c r="K462" i="14"/>
  <c r="Q462" i="14"/>
  <c r="W462" i="14"/>
  <c r="E464" i="14"/>
  <c r="K464" i="14"/>
  <c r="Q464" i="14"/>
  <c r="W464" i="14"/>
  <c r="D467" i="14"/>
  <c r="J467" i="14"/>
  <c r="P467" i="14"/>
  <c r="P465" i="14" s="1"/>
  <c r="V467" i="14"/>
  <c r="V465" i="14" s="1"/>
  <c r="D469" i="14"/>
  <c r="J469" i="14"/>
  <c r="P469" i="14"/>
  <c r="V469" i="14"/>
  <c r="I472" i="14"/>
  <c r="I470" i="14" s="1"/>
  <c r="O472" i="14"/>
  <c r="O470" i="14" s="1"/>
  <c r="U472" i="14"/>
  <c r="U470" i="14" s="1"/>
  <c r="AA472" i="14"/>
  <c r="I474" i="14"/>
  <c r="O474" i="14"/>
  <c r="U474" i="14"/>
  <c r="AA474" i="14"/>
  <c r="H477" i="14"/>
  <c r="H475" i="14" s="1"/>
  <c r="N477" i="14"/>
  <c r="T477" i="14"/>
  <c r="H479" i="14"/>
  <c r="N479" i="14"/>
  <c r="T479" i="14"/>
  <c r="Z479" i="14"/>
  <c r="Z475" i="14" s="1"/>
  <c r="G486" i="14"/>
  <c r="M486" i="14"/>
  <c r="M484" i="14" s="1"/>
  <c r="S486" i="14"/>
  <c r="S484" i="14" s="1"/>
  <c r="Y486" i="14"/>
  <c r="G488" i="14"/>
  <c r="P488" i="14"/>
  <c r="Y488" i="14"/>
  <c r="L491" i="14"/>
  <c r="U491" i="14"/>
  <c r="U489" i="14" s="1"/>
  <c r="F493" i="14"/>
  <c r="O493" i="14"/>
  <c r="X493" i="14"/>
  <c r="X489" i="14" s="1"/>
  <c r="P496" i="14"/>
  <c r="P494" i="14" s="1"/>
  <c r="J498" i="14"/>
  <c r="O501" i="14"/>
  <c r="O499" i="14" s="1"/>
  <c r="I503" i="14"/>
  <c r="AA503" i="14"/>
  <c r="N506" i="14"/>
  <c r="N504" i="14" s="1"/>
  <c r="H508" i="14"/>
  <c r="Z508" i="14"/>
  <c r="H511" i="14"/>
  <c r="H509" i="14" s="1"/>
  <c r="Z511" i="14"/>
  <c r="Z509" i="14" s="1"/>
  <c r="T513" i="14"/>
  <c r="F516" i="14"/>
  <c r="F514" i="14" s="1"/>
  <c r="X516" i="14"/>
  <c r="X514" i="14" s="1"/>
  <c r="R518" i="14"/>
  <c r="R521" i="14"/>
  <c r="R519" i="14" s="1"/>
  <c r="L523" i="14"/>
  <c r="P526" i="14"/>
  <c r="P524" i="14" s="1"/>
  <c r="J528" i="14"/>
  <c r="O531" i="14"/>
  <c r="O529" i="14" s="1"/>
  <c r="I533" i="14"/>
  <c r="AA533" i="14"/>
  <c r="N536" i="14"/>
  <c r="N534" i="14" s="1"/>
  <c r="H538" i="14"/>
  <c r="Z538" i="14"/>
  <c r="H541" i="14"/>
  <c r="H539" i="14" s="1"/>
  <c r="Z541" i="14"/>
  <c r="Z539" i="14" s="1"/>
  <c r="T543" i="14"/>
  <c r="F546" i="14"/>
  <c r="F544" i="14" s="1"/>
  <c r="X546" i="14"/>
  <c r="X544" i="14" s="1"/>
  <c r="R548" i="14"/>
  <c r="R551" i="14"/>
  <c r="R549" i="14" s="1"/>
  <c r="L553" i="14"/>
  <c r="P556" i="14"/>
  <c r="P554" i="14" s="1"/>
  <c r="J558" i="14"/>
  <c r="O561" i="14"/>
  <c r="O559" i="14" s="1"/>
  <c r="I563" i="14"/>
  <c r="AA563" i="14"/>
  <c r="N566" i="14"/>
  <c r="N564" i="14" s="1"/>
  <c r="H568" i="14"/>
  <c r="Z568" i="14"/>
  <c r="H571" i="14"/>
  <c r="H569" i="14" s="1"/>
  <c r="Z571" i="14"/>
  <c r="Z569" i="14" s="1"/>
  <c r="T573" i="14"/>
  <c r="F576" i="14"/>
  <c r="F574" i="14" s="1"/>
  <c r="X576" i="14"/>
  <c r="X574" i="14" s="1"/>
  <c r="R578" i="14"/>
  <c r="R581" i="14"/>
  <c r="R579" i="14" s="1"/>
  <c r="L583" i="14"/>
  <c r="P586" i="14"/>
  <c r="P584" i="14" s="1"/>
  <c r="J588" i="14"/>
  <c r="V591" i="14"/>
  <c r="U596" i="14"/>
  <c r="U594" i="14" s="1"/>
  <c r="N601" i="14"/>
  <c r="N599" i="14" s="1"/>
  <c r="Z603" i="14"/>
  <c r="G606" i="14"/>
  <c r="G604" i="14" s="1"/>
  <c r="S608" i="14"/>
  <c r="I64" i="15"/>
  <c r="O64" i="15"/>
  <c r="O62" i="15" s="1"/>
  <c r="U64" i="15"/>
  <c r="U62" i="15" s="1"/>
  <c r="AA64" i="15"/>
  <c r="I66" i="15"/>
  <c r="O66" i="15"/>
  <c r="U66" i="15"/>
  <c r="AA66" i="15"/>
  <c r="H69" i="15"/>
  <c r="H67" i="15" s="1"/>
  <c r="N69" i="15"/>
  <c r="T69" i="15"/>
  <c r="Z69" i="15"/>
  <c r="H71" i="15"/>
  <c r="N71" i="15"/>
  <c r="T71" i="15"/>
  <c r="Z71" i="15"/>
  <c r="G74" i="15"/>
  <c r="M74" i="15"/>
  <c r="S74" i="15"/>
  <c r="S72" i="15" s="1"/>
  <c r="Y74" i="15"/>
  <c r="Y72" i="15" s="1"/>
  <c r="G76" i="15"/>
  <c r="M76" i="15"/>
  <c r="S76" i="15"/>
  <c r="Y76" i="15"/>
  <c r="F79" i="15"/>
  <c r="F77" i="15" s="1"/>
  <c r="L79" i="15"/>
  <c r="L77" i="15" s="1"/>
  <c r="R79" i="15"/>
  <c r="R77" i="15" s="1"/>
  <c r="X79" i="15"/>
  <c r="F81" i="15"/>
  <c r="L81" i="15"/>
  <c r="R81" i="15"/>
  <c r="X81" i="15"/>
  <c r="E84" i="15"/>
  <c r="E82" i="15" s="1"/>
  <c r="K84" i="15"/>
  <c r="Q84" i="15"/>
  <c r="W84" i="15"/>
  <c r="E86" i="15"/>
  <c r="K86" i="15"/>
  <c r="Q86" i="15"/>
  <c r="W86" i="15"/>
  <c r="D89" i="15"/>
  <c r="J89" i="15"/>
  <c r="P89" i="15"/>
  <c r="P87" i="15" s="1"/>
  <c r="V89" i="15"/>
  <c r="V87" i="15" s="1"/>
  <c r="D91" i="15"/>
  <c r="J91" i="15"/>
  <c r="P91" i="15"/>
  <c r="V91" i="15"/>
  <c r="I94" i="15"/>
  <c r="I92" i="15" s="1"/>
  <c r="O94" i="15"/>
  <c r="O92" i="15" s="1"/>
  <c r="U94" i="15"/>
  <c r="U92" i="15" s="1"/>
  <c r="AA94" i="15"/>
  <c r="I96" i="15"/>
  <c r="O96" i="15"/>
  <c r="U96" i="15"/>
  <c r="AA96" i="15"/>
  <c r="H99" i="15"/>
  <c r="H97" i="15" s="1"/>
  <c r="N99" i="15"/>
  <c r="T99" i="15"/>
  <c r="Z99" i="15"/>
  <c r="H101" i="15"/>
  <c r="N101" i="15"/>
  <c r="T101" i="15"/>
  <c r="Z101" i="15"/>
  <c r="G104" i="15"/>
  <c r="M104" i="15"/>
  <c r="S104" i="15"/>
  <c r="S102" i="15" s="1"/>
  <c r="Y104" i="15"/>
  <c r="Y102" i="15" s="1"/>
  <c r="G106" i="15"/>
  <c r="M106" i="15"/>
  <c r="S106" i="15"/>
  <c r="Y106" i="15"/>
  <c r="G109" i="15"/>
  <c r="N109" i="15"/>
  <c r="U109" i="15"/>
  <c r="U107" i="15" s="1"/>
  <c r="E111" i="15"/>
  <c r="O111" i="15"/>
  <c r="W111" i="15"/>
  <c r="D114" i="15"/>
  <c r="V114" i="15"/>
  <c r="P116" i="15"/>
  <c r="U119" i="15"/>
  <c r="O121" i="15"/>
  <c r="R124" i="15"/>
  <c r="L126" i="15"/>
  <c r="M129" i="15"/>
  <c r="G131" i="15"/>
  <c r="Y131" i="15"/>
  <c r="J134" i="15"/>
  <c r="D136" i="15"/>
  <c r="V136" i="15"/>
  <c r="I139" i="15"/>
  <c r="AA139" i="15"/>
  <c r="W141" i="15"/>
  <c r="D144" i="15"/>
  <c r="P146" i="15"/>
  <c r="O151" i="15"/>
  <c r="H156" i="15"/>
  <c r="Y159" i="15"/>
  <c r="X170" i="15"/>
  <c r="X166" i="15" s="1"/>
  <c r="Q175" i="15"/>
  <c r="Q171" i="15" s="1"/>
  <c r="J180" i="15"/>
  <c r="J176" i="15" s="1"/>
  <c r="I185" i="15"/>
  <c r="I181" i="15" s="1"/>
  <c r="X200" i="15"/>
  <c r="X196" i="15" s="1"/>
  <c r="Q205" i="15"/>
  <c r="Q201" i="15" s="1"/>
  <c r="J210" i="15"/>
  <c r="J206" i="15" s="1"/>
  <c r="I215" i="15"/>
  <c r="I211" i="15" s="1"/>
  <c r="B725" i="14"/>
  <c r="B737" i="14"/>
  <c r="B749" i="14"/>
  <c r="B761" i="14"/>
  <c r="E782" i="14"/>
  <c r="E781" i="14" s="1"/>
  <c r="I9" i="15"/>
  <c r="O9" i="15"/>
  <c r="U9" i="15"/>
  <c r="U7" i="15" s="1"/>
  <c r="AA9" i="15"/>
  <c r="AA7" i="15" s="1"/>
  <c r="I11" i="15"/>
  <c r="O11" i="15"/>
  <c r="U11" i="15"/>
  <c r="AA11" i="15"/>
  <c r="H14" i="15"/>
  <c r="H12" i="15" s="1"/>
  <c r="N14" i="15"/>
  <c r="N12" i="15" s="1"/>
  <c r="T14" i="15"/>
  <c r="T12" i="15" s="1"/>
  <c r="Z14" i="15"/>
  <c r="H16" i="15"/>
  <c r="N16" i="15"/>
  <c r="T16" i="15"/>
  <c r="Z16" i="15"/>
  <c r="G19" i="15"/>
  <c r="G17" i="15" s="1"/>
  <c r="M19" i="15"/>
  <c r="S19" i="15"/>
  <c r="Y19" i="15"/>
  <c r="G21" i="15"/>
  <c r="M21" i="15"/>
  <c r="S21" i="15"/>
  <c r="Y21" i="15"/>
  <c r="F24" i="15"/>
  <c r="L24" i="15"/>
  <c r="R24" i="15"/>
  <c r="R22" i="15" s="1"/>
  <c r="X24" i="15"/>
  <c r="X22" i="15" s="1"/>
  <c r="F26" i="15"/>
  <c r="L26" i="15"/>
  <c r="R26" i="15"/>
  <c r="X26" i="15"/>
  <c r="E29" i="15"/>
  <c r="E27" i="15" s="1"/>
  <c r="K29" i="15"/>
  <c r="K27" i="15" s="1"/>
  <c r="Q29" i="15"/>
  <c r="Q27" i="15" s="1"/>
  <c r="W29" i="15"/>
  <c r="E31" i="15"/>
  <c r="K31" i="15"/>
  <c r="Q31" i="15"/>
  <c r="W31" i="15"/>
  <c r="D34" i="15"/>
  <c r="D32" i="15" s="1"/>
  <c r="J34" i="15"/>
  <c r="P34" i="15"/>
  <c r="V34" i="15"/>
  <c r="D36" i="15"/>
  <c r="J36" i="15"/>
  <c r="P36" i="15"/>
  <c r="V36" i="15"/>
  <c r="I39" i="15"/>
  <c r="O39" i="15"/>
  <c r="U39" i="15"/>
  <c r="U37" i="15" s="1"/>
  <c r="AA39" i="15"/>
  <c r="AA37" i="15" s="1"/>
  <c r="I41" i="15"/>
  <c r="O41" i="15"/>
  <c r="U41" i="15"/>
  <c r="AA41" i="15"/>
  <c r="H44" i="15"/>
  <c r="H42" i="15" s="1"/>
  <c r="N44" i="15"/>
  <c r="N42" i="15" s="1"/>
  <c r="T44" i="15"/>
  <c r="T42" i="15" s="1"/>
  <c r="Z44" i="15"/>
  <c r="H46" i="15"/>
  <c r="N46" i="15"/>
  <c r="T46" i="15"/>
  <c r="Z46" i="15"/>
  <c r="G49" i="15"/>
  <c r="G47" i="15" s="1"/>
  <c r="M49" i="15"/>
  <c r="S49" i="15"/>
  <c r="Y49" i="15"/>
  <c r="G51" i="15"/>
  <c r="M51" i="15"/>
  <c r="S51" i="15"/>
  <c r="Y51" i="15"/>
  <c r="F54" i="15"/>
  <c r="L54" i="15"/>
  <c r="R54" i="15"/>
  <c r="R52" i="15" s="1"/>
  <c r="X54" i="15"/>
  <c r="X52" i="15" s="1"/>
  <c r="F56" i="15"/>
  <c r="L56" i="15"/>
  <c r="R56" i="15"/>
  <c r="X56" i="15"/>
  <c r="E59" i="15"/>
  <c r="E57" i="15" s="1"/>
  <c r="K59" i="15"/>
  <c r="K57" i="15" s="1"/>
  <c r="Q59" i="15"/>
  <c r="Q57" i="15" s="1"/>
  <c r="W59" i="15"/>
  <c r="E61" i="15"/>
  <c r="K61" i="15"/>
  <c r="Q61" i="15"/>
  <c r="W61" i="15"/>
  <c r="D64" i="15"/>
  <c r="D62" i="15" s="1"/>
  <c r="J64" i="15"/>
  <c r="P64" i="15"/>
  <c r="V64" i="15"/>
  <c r="D66" i="15"/>
  <c r="J66" i="15"/>
  <c r="P66" i="15"/>
  <c r="V66" i="15"/>
  <c r="I69" i="15"/>
  <c r="O69" i="15"/>
  <c r="U69" i="15"/>
  <c r="U67" i="15" s="1"/>
  <c r="AA69" i="15"/>
  <c r="AA67" i="15" s="1"/>
  <c r="I71" i="15"/>
  <c r="O71" i="15"/>
  <c r="U71" i="15"/>
  <c r="AA71" i="15"/>
  <c r="H74" i="15"/>
  <c r="H72" i="15" s="1"/>
  <c r="N74" i="15"/>
  <c r="N72" i="15" s="1"/>
  <c r="T74" i="15"/>
  <c r="T72" i="15" s="1"/>
  <c r="Z74" i="15"/>
  <c r="H76" i="15"/>
  <c r="N76" i="15"/>
  <c r="T76" i="15"/>
  <c r="Z76" i="15"/>
  <c r="G79" i="15"/>
  <c r="G77" i="15" s="1"/>
  <c r="M79" i="15"/>
  <c r="S79" i="15"/>
  <c r="Y79" i="15"/>
  <c r="G81" i="15"/>
  <c r="M81" i="15"/>
  <c r="S81" i="15"/>
  <c r="Y81" i="15"/>
  <c r="F84" i="15"/>
  <c r="L84" i="15"/>
  <c r="R84" i="15"/>
  <c r="R82" i="15" s="1"/>
  <c r="X84" i="15"/>
  <c r="X82" i="15" s="1"/>
  <c r="F86" i="15"/>
  <c r="L86" i="15"/>
  <c r="R86" i="15"/>
  <c r="X86" i="15"/>
  <c r="E89" i="15"/>
  <c r="E87" i="15" s="1"/>
  <c r="K89" i="15"/>
  <c r="K87" i="15" s="1"/>
  <c r="Q89" i="15"/>
  <c r="Q87" i="15" s="1"/>
  <c r="W89" i="15"/>
  <c r="E91" i="15"/>
  <c r="K91" i="15"/>
  <c r="Q91" i="15"/>
  <c r="W91" i="15"/>
  <c r="D94" i="15"/>
  <c r="D92" i="15" s="1"/>
  <c r="J94" i="15"/>
  <c r="P94" i="15"/>
  <c r="V94" i="15"/>
  <c r="D96" i="15"/>
  <c r="J96" i="15"/>
  <c r="P96" i="15"/>
  <c r="V96" i="15"/>
  <c r="I99" i="15"/>
  <c r="O99" i="15"/>
  <c r="U99" i="15"/>
  <c r="U97" i="15" s="1"/>
  <c r="AA99" i="15"/>
  <c r="AA97" i="15" s="1"/>
  <c r="I101" i="15"/>
  <c r="O101" i="15"/>
  <c r="U101" i="15"/>
  <c r="AA101" i="15"/>
  <c r="H104" i="15"/>
  <c r="H102" i="15" s="1"/>
  <c r="N104" i="15"/>
  <c r="N102" i="15" s="1"/>
  <c r="T104" i="15"/>
  <c r="T102" i="15" s="1"/>
  <c r="Z104" i="15"/>
  <c r="H106" i="15"/>
  <c r="N106" i="15"/>
  <c r="T106" i="15"/>
  <c r="Z106" i="15"/>
  <c r="H109" i="15"/>
  <c r="H107" i="15" s="1"/>
  <c r="O109" i="15"/>
  <c r="O107" i="15" s="1"/>
  <c r="V109" i="15"/>
  <c r="H111" i="15"/>
  <c r="P111" i="15"/>
  <c r="Z111" i="15"/>
  <c r="H114" i="15"/>
  <c r="Z114" i="15"/>
  <c r="T116" i="15"/>
  <c r="G119" i="15"/>
  <c r="Y119" i="15"/>
  <c r="S121" i="15"/>
  <c r="T124" i="15"/>
  <c r="T122" i="15" s="1"/>
  <c r="N126" i="15"/>
  <c r="Q129" i="15"/>
  <c r="K131" i="15"/>
  <c r="L134" i="15"/>
  <c r="F136" i="15"/>
  <c r="X136" i="15"/>
  <c r="K139" i="15"/>
  <c r="E141" i="15"/>
  <c r="J144" i="15"/>
  <c r="V146" i="15"/>
  <c r="U151" i="15"/>
  <c r="N156" i="15"/>
  <c r="G161" i="15"/>
  <c r="W175" i="15"/>
  <c r="W171" i="15" s="1"/>
  <c r="P180" i="15"/>
  <c r="P176" i="15" s="1"/>
  <c r="O185" i="15"/>
  <c r="O181" i="15" s="1"/>
  <c r="H190" i="15"/>
  <c r="H186" i="15" s="1"/>
  <c r="W205" i="15"/>
  <c r="W201" i="15" s="1"/>
  <c r="B727" i="14"/>
  <c r="B739" i="14"/>
  <c r="B751" i="14"/>
  <c r="B763" i="14"/>
  <c r="D781" i="14"/>
  <c r="F782" i="14"/>
  <c r="F781" i="14" s="1"/>
  <c r="AA159" i="15"/>
  <c r="U159" i="15"/>
  <c r="O159" i="15"/>
  <c r="I159" i="15"/>
  <c r="V154" i="15"/>
  <c r="V152" i="15" s="1"/>
  <c r="P154" i="15"/>
  <c r="J154" i="15"/>
  <c r="D154" i="15"/>
  <c r="W149" i="15"/>
  <c r="Q149" i="15"/>
  <c r="K149" i="15"/>
  <c r="K147" i="15" s="1"/>
  <c r="E149" i="15"/>
  <c r="X144" i="15"/>
  <c r="R144" i="15"/>
  <c r="L144" i="15"/>
  <c r="F144" i="15"/>
  <c r="Y139" i="15"/>
  <c r="Y137" i="15" s="1"/>
  <c r="S139" i="15"/>
  <c r="M139" i="15"/>
  <c r="G139" i="15"/>
  <c r="Z134" i="15"/>
  <c r="T134" i="15"/>
  <c r="N134" i="15"/>
  <c r="N132" i="15" s="1"/>
  <c r="H134" i="15"/>
  <c r="AA129" i="15"/>
  <c r="U129" i="15"/>
  <c r="O129" i="15"/>
  <c r="I129" i="15"/>
  <c r="V124" i="15"/>
  <c r="V122" i="15" s="1"/>
  <c r="P124" i="15"/>
  <c r="J124" i="15"/>
  <c r="D124" i="15"/>
  <c r="W119" i="15"/>
  <c r="Q119" i="15"/>
  <c r="K119" i="15"/>
  <c r="K117" i="15" s="1"/>
  <c r="E119" i="15"/>
  <c r="X114" i="15"/>
  <c r="R114" i="15"/>
  <c r="L114" i="15"/>
  <c r="F114" i="15"/>
  <c r="Y109" i="15"/>
  <c r="Y107" i="15" s="1"/>
  <c r="Z159" i="15"/>
  <c r="T159" i="15"/>
  <c r="N159" i="15"/>
  <c r="H159" i="15"/>
  <c r="AA154" i="15"/>
  <c r="U154" i="15"/>
  <c r="O154" i="15"/>
  <c r="I154" i="15"/>
  <c r="V149" i="15"/>
  <c r="P149" i="15"/>
  <c r="J149" i="15"/>
  <c r="D149" i="15"/>
  <c r="W144" i="15"/>
  <c r="Q144" i="15"/>
  <c r="K144" i="15"/>
  <c r="E144" i="15"/>
  <c r="X139" i="15"/>
  <c r="R139" i="15"/>
  <c r="L139" i="15"/>
  <c r="F139" i="15"/>
  <c r="Y134" i="15"/>
  <c r="S134" i="15"/>
  <c r="M134" i="15"/>
  <c r="G134" i="15"/>
  <c r="Z129" i="15"/>
  <c r="T129" i="15"/>
  <c r="N129" i="15"/>
  <c r="H129" i="15"/>
  <c r="AA124" i="15"/>
  <c r="U124" i="15"/>
  <c r="O124" i="15"/>
  <c r="I124" i="15"/>
  <c r="V119" i="15"/>
  <c r="P119" i="15"/>
  <c r="J119" i="15"/>
  <c r="D119" i="15"/>
  <c r="W114" i="15"/>
  <c r="Q114" i="15"/>
  <c r="K114" i="15"/>
  <c r="E114" i="15"/>
  <c r="X109" i="15"/>
  <c r="R109" i="15"/>
  <c r="L109" i="15"/>
  <c r="F109" i="15"/>
  <c r="X159" i="15"/>
  <c r="R159" i="15"/>
  <c r="L159" i="15"/>
  <c r="F159" i="15"/>
  <c r="F157" i="15" s="1"/>
  <c r="Y154" i="15"/>
  <c r="S154" i="15"/>
  <c r="M154" i="15"/>
  <c r="G154" i="15"/>
  <c r="Z149" i="15"/>
  <c r="T149" i="15"/>
  <c r="T147" i="15" s="1"/>
  <c r="N149" i="15"/>
  <c r="H149" i="15"/>
  <c r="AA144" i="15"/>
  <c r="U144" i="15"/>
  <c r="O144" i="15"/>
  <c r="I144" i="15"/>
  <c r="I142" i="15" s="1"/>
  <c r="V139" i="15"/>
  <c r="P139" i="15"/>
  <c r="J139" i="15"/>
  <c r="D139" i="15"/>
  <c r="W134" i="15"/>
  <c r="Q134" i="15"/>
  <c r="Q132" i="15" s="1"/>
  <c r="K134" i="15"/>
  <c r="E134" i="15"/>
  <c r="X129" i="15"/>
  <c r="R129" i="15"/>
  <c r="L129" i="15"/>
  <c r="F129" i="15"/>
  <c r="F127" i="15" s="1"/>
  <c r="Y124" i="15"/>
  <c r="S124" i="15"/>
  <c r="M124" i="15"/>
  <c r="G124" i="15"/>
  <c r="Z119" i="15"/>
  <c r="T119" i="15"/>
  <c r="T117" i="15" s="1"/>
  <c r="N119" i="15"/>
  <c r="H119" i="15"/>
  <c r="AA114" i="15"/>
  <c r="U114" i="15"/>
  <c r="O114" i="15"/>
  <c r="I114" i="15"/>
  <c r="I112" i="15" s="1"/>
  <c r="W159" i="15"/>
  <c r="Q159" i="15"/>
  <c r="K159" i="15"/>
  <c r="E159" i="15"/>
  <c r="X154" i="15"/>
  <c r="R154" i="15"/>
  <c r="L154" i="15"/>
  <c r="F154" i="15"/>
  <c r="Y149" i="15"/>
  <c r="S149" i="15"/>
  <c r="M149" i="15"/>
  <c r="G149" i="15"/>
  <c r="Z144" i="15"/>
  <c r="T144" i="15"/>
  <c r="N144" i="15"/>
  <c r="H144" i="15"/>
  <c r="V159" i="15"/>
  <c r="P159" i="15"/>
  <c r="P157" i="15" s="1"/>
  <c r="J159" i="15"/>
  <c r="D159" i="15"/>
  <c r="W154" i="15"/>
  <c r="Q154" i="15"/>
  <c r="K154" i="15"/>
  <c r="E154" i="15"/>
  <c r="E152" i="15" s="1"/>
  <c r="X149" i="15"/>
  <c r="R149" i="15"/>
  <c r="L149" i="15"/>
  <c r="F149" i="15"/>
  <c r="Y144" i="15"/>
  <c r="S144" i="15"/>
  <c r="S142" i="15" s="1"/>
  <c r="M144" i="15"/>
  <c r="G144" i="15"/>
  <c r="Z139" i="15"/>
  <c r="T139" i="15"/>
  <c r="N139" i="15"/>
  <c r="H139" i="15"/>
  <c r="H137" i="15" s="1"/>
  <c r="AA134" i="15"/>
  <c r="U134" i="15"/>
  <c r="O134" i="15"/>
  <c r="I134" i="15"/>
  <c r="V129" i="15"/>
  <c r="P129" i="15"/>
  <c r="P127" i="15" s="1"/>
  <c r="J129" i="15"/>
  <c r="D129" i="15"/>
  <c r="W124" i="15"/>
  <c r="Q124" i="15"/>
  <c r="K124" i="15"/>
  <c r="E124" i="15"/>
  <c r="E122" i="15" s="1"/>
  <c r="X119" i="15"/>
  <c r="R119" i="15"/>
  <c r="L119" i="15"/>
  <c r="F119" i="15"/>
  <c r="Y114" i="15"/>
  <c r="S114" i="15"/>
  <c r="S112" i="15" s="1"/>
  <c r="M114" i="15"/>
  <c r="G114" i="15"/>
  <c r="J9" i="15"/>
  <c r="P9" i="15"/>
  <c r="V9" i="15"/>
  <c r="V638" i="15"/>
  <c r="P638" i="15"/>
  <c r="J638" i="15"/>
  <c r="D638" i="15"/>
  <c r="W633" i="15"/>
  <c r="Q633" i="15"/>
  <c r="K633" i="15"/>
  <c r="E633" i="15"/>
  <c r="Y638" i="15"/>
  <c r="S638" i="15"/>
  <c r="M638" i="15"/>
  <c r="G638" i="15"/>
  <c r="Z633" i="15"/>
  <c r="T633" i="15"/>
  <c r="N633" i="15"/>
  <c r="H633" i="15"/>
  <c r="X638" i="15"/>
  <c r="R638" i="15"/>
  <c r="I638" i="15"/>
  <c r="S633" i="15"/>
  <c r="J633" i="15"/>
  <c r="Z628" i="15"/>
  <c r="T628" i="15"/>
  <c r="N628" i="15"/>
  <c r="H628" i="15"/>
  <c r="AA623" i="15"/>
  <c r="U623" i="15"/>
  <c r="O623" i="15"/>
  <c r="I623" i="15"/>
  <c r="V618" i="15"/>
  <c r="P618" i="15"/>
  <c r="J618" i="15"/>
  <c r="D618" i="15"/>
  <c r="W613" i="15"/>
  <c r="Q613" i="15"/>
  <c r="K613" i="15"/>
  <c r="E613" i="15"/>
  <c r="X608" i="15"/>
  <c r="R608" i="15"/>
  <c r="L608" i="15"/>
  <c r="F608" i="15"/>
  <c r="Y603" i="15"/>
  <c r="S603" i="15"/>
  <c r="M603" i="15"/>
  <c r="G603" i="15"/>
  <c r="Z598" i="15"/>
  <c r="T598" i="15"/>
  <c r="N598" i="15"/>
  <c r="H598" i="15"/>
  <c r="AA593" i="15"/>
  <c r="U593" i="15"/>
  <c r="O593" i="15"/>
  <c r="I593" i="15"/>
  <c r="V588" i="15"/>
  <c r="P588" i="15"/>
  <c r="J588" i="15"/>
  <c r="D588" i="15"/>
  <c r="W583" i="15"/>
  <c r="Q583" i="15"/>
  <c r="K583" i="15"/>
  <c r="E583" i="15"/>
  <c r="X578" i="15"/>
  <c r="R578" i="15"/>
  <c r="L578" i="15"/>
  <c r="F578" i="15"/>
  <c r="Y573" i="15"/>
  <c r="S573" i="15"/>
  <c r="M573" i="15"/>
  <c r="G573" i="15"/>
  <c r="Z568" i="15"/>
  <c r="T568" i="15"/>
  <c r="N568" i="15"/>
  <c r="H568" i="15"/>
  <c r="AA563" i="15"/>
  <c r="U563" i="15"/>
  <c r="O563" i="15"/>
  <c r="I563" i="15"/>
  <c r="V558" i="15"/>
  <c r="P558" i="15"/>
  <c r="J558" i="15"/>
  <c r="D558" i="15"/>
  <c r="W553" i="15"/>
  <c r="Q553" i="15"/>
  <c r="K553" i="15"/>
  <c r="E553" i="15"/>
  <c r="X548" i="15"/>
  <c r="R548" i="15"/>
  <c r="L548" i="15"/>
  <c r="F548" i="15"/>
  <c r="Y543" i="15"/>
  <c r="S543" i="15"/>
  <c r="M543" i="15"/>
  <c r="G543" i="15"/>
  <c r="Z538" i="15"/>
  <c r="T538" i="15"/>
  <c r="N538" i="15"/>
  <c r="H538" i="15"/>
  <c r="AA533" i="15"/>
  <c r="U533" i="15"/>
  <c r="O533" i="15"/>
  <c r="I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638" i="15"/>
  <c r="Q638" i="15"/>
  <c r="H638" i="15"/>
  <c r="AA633" i="15"/>
  <c r="R633" i="15"/>
  <c r="I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Q488" i="15"/>
  <c r="K488" i="15"/>
  <c r="E488" i="15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Z638" i="15"/>
  <c r="O638" i="15"/>
  <c r="F638" i="15"/>
  <c r="Y633" i="15"/>
  <c r="P633" i="15"/>
  <c r="G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W638" i="15"/>
  <c r="N638" i="15"/>
  <c r="E638" i="15"/>
  <c r="X633" i="15"/>
  <c r="O633" i="15"/>
  <c r="F633" i="15"/>
  <c r="W628" i="15"/>
  <c r="Q628" i="15"/>
  <c r="K628" i="15"/>
  <c r="E628" i="15"/>
  <c r="X623" i="15"/>
  <c r="R623" i="15"/>
  <c r="L623" i="15"/>
  <c r="F623" i="15"/>
  <c r="Y618" i="15"/>
  <c r="S618" i="15"/>
  <c r="M618" i="15"/>
  <c r="G618" i="15"/>
  <c r="Z613" i="15"/>
  <c r="T613" i="15"/>
  <c r="N613" i="15"/>
  <c r="H613" i="15"/>
  <c r="AA608" i="15"/>
  <c r="U608" i="15"/>
  <c r="O608" i="15"/>
  <c r="I608" i="15"/>
  <c r="V603" i="15"/>
  <c r="P603" i="15"/>
  <c r="J603" i="15"/>
  <c r="D603" i="15"/>
  <c r="W598" i="15"/>
  <c r="Q598" i="15"/>
  <c r="K598" i="15"/>
  <c r="E598" i="15"/>
  <c r="X593" i="15"/>
  <c r="R593" i="15"/>
  <c r="L593" i="15"/>
  <c r="F593" i="15"/>
  <c r="Y588" i="15"/>
  <c r="S588" i="15"/>
  <c r="M588" i="15"/>
  <c r="G588" i="15"/>
  <c r="Z583" i="15"/>
  <c r="T583" i="15"/>
  <c r="N583" i="15"/>
  <c r="H583" i="15"/>
  <c r="AA578" i="15"/>
  <c r="U578" i="15"/>
  <c r="O578" i="15"/>
  <c r="I578" i="15"/>
  <c r="V573" i="15"/>
  <c r="P573" i="15"/>
  <c r="J573" i="15"/>
  <c r="D573" i="15"/>
  <c r="W568" i="15"/>
  <c r="Q568" i="15"/>
  <c r="K568" i="15"/>
  <c r="E568" i="15"/>
  <c r="X563" i="15"/>
  <c r="R563" i="15"/>
  <c r="L563" i="15"/>
  <c r="F563" i="15"/>
  <c r="Y558" i="15"/>
  <c r="S558" i="15"/>
  <c r="M558" i="15"/>
  <c r="G558" i="15"/>
  <c r="Z553" i="15"/>
  <c r="T553" i="15"/>
  <c r="N553" i="15"/>
  <c r="H553" i="15"/>
  <c r="AA548" i="15"/>
  <c r="U548" i="15"/>
  <c r="O548" i="15"/>
  <c r="I548" i="15"/>
  <c r="V543" i="15"/>
  <c r="P543" i="15"/>
  <c r="J543" i="15"/>
  <c r="D543" i="15"/>
  <c r="W538" i="15"/>
  <c r="Q538" i="15"/>
  <c r="K538" i="15"/>
  <c r="E538" i="15"/>
  <c r="X533" i="15"/>
  <c r="R533" i="15"/>
  <c r="L533" i="15"/>
  <c r="F533" i="15"/>
  <c r="Y528" i="15"/>
  <c r="S528" i="15"/>
  <c r="M528" i="15"/>
  <c r="G528" i="15"/>
  <c r="Z523" i="15"/>
  <c r="T523" i="15"/>
  <c r="N523" i="15"/>
  <c r="H523" i="15"/>
  <c r="AA518" i="15"/>
  <c r="U518" i="15"/>
  <c r="O518" i="15"/>
  <c r="I518" i="15"/>
  <c r="V513" i="15"/>
  <c r="P513" i="15"/>
  <c r="J513" i="15"/>
  <c r="D513" i="15"/>
  <c r="W508" i="15"/>
  <c r="Q508" i="15"/>
  <c r="K508" i="15"/>
  <c r="E508" i="15"/>
  <c r="X503" i="15"/>
  <c r="R503" i="15"/>
  <c r="L503" i="15"/>
  <c r="F503" i="15"/>
  <c r="Y498" i="15"/>
  <c r="S498" i="15"/>
  <c r="M498" i="15"/>
  <c r="G498" i="15"/>
  <c r="Z493" i="15"/>
  <c r="T493" i="15"/>
  <c r="N493" i="15"/>
  <c r="H493" i="15"/>
  <c r="AA488" i="15"/>
  <c r="U488" i="15"/>
  <c r="O488" i="15"/>
  <c r="I488" i="15"/>
  <c r="V479" i="15"/>
  <c r="P479" i="15"/>
  <c r="J479" i="15"/>
  <c r="D479" i="15"/>
  <c r="W474" i="15"/>
  <c r="Q474" i="15"/>
  <c r="K474" i="15"/>
  <c r="E474" i="15"/>
  <c r="X469" i="15"/>
  <c r="R469" i="15"/>
  <c r="L469" i="15"/>
  <c r="F469" i="15"/>
  <c r="Y464" i="15"/>
  <c r="S464" i="15"/>
  <c r="M464" i="15"/>
  <c r="G464" i="15"/>
  <c r="Z459" i="15"/>
  <c r="T459" i="15"/>
  <c r="N459" i="15"/>
  <c r="H459" i="15"/>
  <c r="AA454" i="15"/>
  <c r="U454" i="15"/>
  <c r="O454" i="15"/>
  <c r="I454" i="15"/>
  <c r="V449" i="15"/>
  <c r="P449" i="15"/>
  <c r="J449" i="15"/>
  <c r="D449" i="15"/>
  <c r="W444" i="15"/>
  <c r="Q444" i="15"/>
  <c r="K444" i="15"/>
  <c r="E444" i="15"/>
  <c r="X439" i="15"/>
  <c r="R439" i="15"/>
  <c r="L439" i="15"/>
  <c r="F439" i="15"/>
  <c r="Y434" i="15"/>
  <c r="S434" i="15"/>
  <c r="M434" i="15"/>
  <c r="G434" i="15"/>
  <c r="Z429" i="15"/>
  <c r="T429" i="15"/>
  <c r="N429" i="15"/>
  <c r="H429" i="15"/>
  <c r="AA424" i="15"/>
  <c r="U424" i="15"/>
  <c r="O424" i="15"/>
  <c r="I424" i="15"/>
  <c r="V419" i="15"/>
  <c r="P419" i="15"/>
  <c r="J419" i="15"/>
  <c r="D419" i="15"/>
  <c r="W414" i="15"/>
  <c r="Q414" i="15"/>
  <c r="K414" i="15"/>
  <c r="E414" i="15"/>
  <c r="X409" i="15"/>
  <c r="R409" i="15"/>
  <c r="L409" i="15"/>
  <c r="F409" i="15"/>
  <c r="Y404" i="15"/>
  <c r="S404" i="15"/>
  <c r="M404" i="15"/>
  <c r="G404" i="15"/>
  <c r="Z399" i="15"/>
  <c r="T399" i="15"/>
  <c r="N399" i="15"/>
  <c r="H399" i="15"/>
  <c r="AA394" i="15"/>
  <c r="U394" i="15"/>
  <c r="O394" i="15"/>
  <c r="I394" i="15"/>
  <c r="V389" i="15"/>
  <c r="P389" i="15"/>
  <c r="J389" i="15"/>
  <c r="D389" i="15"/>
  <c r="W384" i="15"/>
  <c r="Q384" i="15"/>
  <c r="K384" i="15"/>
  <c r="E384" i="15"/>
  <c r="X379" i="15"/>
  <c r="R379" i="15"/>
  <c r="L379" i="15"/>
  <c r="F379" i="15"/>
  <c r="U638" i="15"/>
  <c r="L638" i="15"/>
  <c r="V633" i="15"/>
  <c r="M633" i="15"/>
  <c r="D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I543" i="15"/>
  <c r="V538" i="15"/>
  <c r="P538" i="15"/>
  <c r="J538" i="15"/>
  <c r="D538" i="15"/>
  <c r="W533" i="15"/>
  <c r="Q533" i="15"/>
  <c r="K533" i="15"/>
  <c r="E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T638" i="15"/>
  <c r="K638" i="15"/>
  <c r="U633" i="15"/>
  <c r="L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V589" i="15" s="1"/>
  <c r="P593" i="15"/>
  <c r="P589" i="15" s="1"/>
  <c r="J593" i="15"/>
  <c r="J589" i="15" s="1"/>
  <c r="D593" i="15"/>
  <c r="D589" i="15" s="1"/>
  <c r="W588" i="15"/>
  <c r="W584" i="15" s="1"/>
  <c r="Q588" i="15"/>
  <c r="Q584" i="15" s="1"/>
  <c r="K588" i="15"/>
  <c r="K584" i="15" s="1"/>
  <c r="E588" i="15"/>
  <c r="E584" i="15" s="1"/>
  <c r="X583" i="15"/>
  <c r="X579" i="15" s="1"/>
  <c r="R583" i="15"/>
  <c r="R579" i="15" s="1"/>
  <c r="L583" i="15"/>
  <c r="L579" i="15" s="1"/>
  <c r="F583" i="15"/>
  <c r="F579" i="15" s="1"/>
  <c r="Y578" i="15"/>
  <c r="Y574" i="15" s="1"/>
  <c r="S578" i="15"/>
  <c r="S574" i="15" s="1"/>
  <c r="M578" i="15"/>
  <c r="M574" i="15" s="1"/>
  <c r="G578" i="15"/>
  <c r="G574" i="15" s="1"/>
  <c r="Z573" i="15"/>
  <c r="Z569" i="15" s="1"/>
  <c r="T573" i="15"/>
  <c r="T569" i="15" s="1"/>
  <c r="N573" i="15"/>
  <c r="N569" i="15" s="1"/>
  <c r="H573" i="15"/>
  <c r="H569" i="15" s="1"/>
  <c r="AA568" i="15"/>
  <c r="AA564" i="15" s="1"/>
  <c r="U568" i="15"/>
  <c r="U564" i="15" s="1"/>
  <c r="O568" i="15"/>
  <c r="O564" i="15" s="1"/>
  <c r="I568" i="15"/>
  <c r="I564" i="15" s="1"/>
  <c r="V563" i="15"/>
  <c r="V559" i="15" s="1"/>
  <c r="P563" i="15"/>
  <c r="P559" i="15" s="1"/>
  <c r="J563" i="15"/>
  <c r="J559" i="15" s="1"/>
  <c r="D563" i="15"/>
  <c r="D559" i="15" s="1"/>
  <c r="W558" i="15"/>
  <c r="W554" i="15" s="1"/>
  <c r="Q558" i="15"/>
  <c r="Q554" i="15" s="1"/>
  <c r="K558" i="15"/>
  <c r="K554" i="15" s="1"/>
  <c r="E558" i="15"/>
  <c r="E554" i="15" s="1"/>
  <c r="X553" i="15"/>
  <c r="X549" i="15" s="1"/>
  <c r="R553" i="15"/>
  <c r="R549" i="15" s="1"/>
  <c r="L553" i="15"/>
  <c r="L549" i="15" s="1"/>
  <c r="F553" i="15"/>
  <c r="F549" i="15" s="1"/>
  <c r="Y548" i="15"/>
  <c r="Y544" i="15" s="1"/>
  <c r="S548" i="15"/>
  <c r="S544" i="15" s="1"/>
  <c r="M548" i="15"/>
  <c r="M544" i="15" s="1"/>
  <c r="G548" i="15"/>
  <c r="G544" i="15" s="1"/>
  <c r="Z543" i="15"/>
  <c r="Z539" i="15" s="1"/>
  <c r="T543" i="15"/>
  <c r="T539" i="15" s="1"/>
  <c r="N543" i="15"/>
  <c r="N539" i="15" s="1"/>
  <c r="H543" i="15"/>
  <c r="H539" i="15" s="1"/>
  <c r="AA538" i="15"/>
  <c r="AA534" i="15" s="1"/>
  <c r="U538" i="15"/>
  <c r="U534" i="15" s="1"/>
  <c r="O538" i="15"/>
  <c r="O534" i="15" s="1"/>
  <c r="I538" i="15"/>
  <c r="I534" i="15" s="1"/>
  <c r="V533" i="15"/>
  <c r="V529" i="15" s="1"/>
  <c r="P533" i="15"/>
  <c r="P529" i="15" s="1"/>
  <c r="J533" i="15"/>
  <c r="J529" i="15" s="1"/>
  <c r="D533" i="15"/>
  <c r="D529" i="15" s="1"/>
  <c r="W528" i="15"/>
  <c r="W524" i="15" s="1"/>
  <c r="Q528" i="15"/>
  <c r="Q524" i="15" s="1"/>
  <c r="K528" i="15"/>
  <c r="K524" i="15" s="1"/>
  <c r="E528" i="15"/>
  <c r="E524" i="15" s="1"/>
  <c r="X523" i="15"/>
  <c r="X519" i="15" s="1"/>
  <c r="R523" i="15"/>
  <c r="R519" i="15" s="1"/>
  <c r="L523" i="15"/>
  <c r="L519" i="15" s="1"/>
  <c r="F523" i="15"/>
  <c r="F519" i="15" s="1"/>
  <c r="Y518" i="15"/>
  <c r="Y514" i="15" s="1"/>
  <c r="S518" i="15"/>
  <c r="S514" i="15" s="1"/>
  <c r="M518" i="15"/>
  <c r="M514" i="15" s="1"/>
  <c r="G518" i="15"/>
  <c r="G514" i="15" s="1"/>
  <c r="Z513" i="15"/>
  <c r="Z509" i="15" s="1"/>
  <c r="T513" i="15"/>
  <c r="T509" i="15" s="1"/>
  <c r="N513" i="15"/>
  <c r="N509" i="15" s="1"/>
  <c r="H513" i="15"/>
  <c r="H509" i="15" s="1"/>
  <c r="AA508" i="15"/>
  <c r="AA504" i="15" s="1"/>
  <c r="U508" i="15"/>
  <c r="U504" i="15" s="1"/>
  <c r="O508" i="15"/>
  <c r="O504" i="15" s="1"/>
  <c r="I508" i="15"/>
  <c r="I504" i="15" s="1"/>
  <c r="V503" i="15"/>
  <c r="V499" i="15" s="1"/>
  <c r="P503" i="15"/>
  <c r="P499" i="15" s="1"/>
  <c r="J503" i="15"/>
  <c r="J499" i="15" s="1"/>
  <c r="D503" i="15"/>
  <c r="D499" i="15" s="1"/>
  <c r="W498" i="15"/>
  <c r="W494" i="15" s="1"/>
  <c r="Q498" i="15"/>
  <c r="Q494" i="15" s="1"/>
  <c r="K498" i="15"/>
  <c r="K494" i="15" s="1"/>
  <c r="E498" i="15"/>
  <c r="E494" i="15" s="1"/>
  <c r="X493" i="15"/>
  <c r="X489" i="15" s="1"/>
  <c r="R493" i="15"/>
  <c r="R489" i="15" s="1"/>
  <c r="L493" i="15"/>
  <c r="L489" i="15" s="1"/>
  <c r="F493" i="15"/>
  <c r="F489" i="15" s="1"/>
  <c r="Y488" i="15"/>
  <c r="Y484" i="15" s="1"/>
  <c r="S488" i="15"/>
  <c r="S484" i="15" s="1"/>
  <c r="M488" i="15"/>
  <c r="M484" i="15" s="1"/>
  <c r="G488" i="15"/>
  <c r="G484" i="15" s="1"/>
  <c r="Z479" i="15"/>
  <c r="T479" i="15"/>
  <c r="N479" i="15"/>
  <c r="H479" i="15"/>
  <c r="U474" i="15"/>
  <c r="V469" i="15"/>
  <c r="G454" i="15"/>
  <c r="N449" i="15"/>
  <c r="U444" i="15"/>
  <c r="V439" i="15"/>
  <c r="Y429" i="15"/>
  <c r="G429" i="15"/>
  <c r="M424" i="15"/>
  <c r="O419" i="15"/>
  <c r="P414" i="15"/>
  <c r="Q409" i="15"/>
  <c r="W404" i="15"/>
  <c r="E404" i="15"/>
  <c r="Y399" i="15"/>
  <c r="G399" i="15"/>
  <c r="M394" i="15"/>
  <c r="O389" i="15"/>
  <c r="P384" i="15"/>
  <c r="P380" i="15" s="1"/>
  <c r="Q379" i="15"/>
  <c r="E379" i="15"/>
  <c r="E375" i="15" s="1"/>
  <c r="T374" i="15"/>
  <c r="T370" i="15" s="1"/>
  <c r="M374" i="15"/>
  <c r="M370" i="15" s="1"/>
  <c r="F374" i="15"/>
  <c r="F370" i="15" s="1"/>
  <c r="W369" i="15"/>
  <c r="O369" i="15"/>
  <c r="H369" i="15"/>
  <c r="H365" i="15" s="1"/>
  <c r="X364" i="15"/>
  <c r="X360" i="15" s="1"/>
  <c r="P364" i="15"/>
  <c r="P360" i="15" s="1"/>
  <c r="I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X330" i="15" s="1"/>
  <c r="R334" i="15"/>
  <c r="R330" i="15" s="1"/>
  <c r="L334" i="15"/>
  <c r="L330" i="15" s="1"/>
  <c r="F334" i="15"/>
  <c r="F330" i="15" s="1"/>
  <c r="Y329" i="15"/>
  <c r="Y325" i="15" s="1"/>
  <c r="S329" i="15"/>
  <c r="S325" i="15" s="1"/>
  <c r="M329" i="15"/>
  <c r="M325" i="15" s="1"/>
  <c r="G329" i="15"/>
  <c r="G325" i="15" s="1"/>
  <c r="Z320" i="15"/>
  <c r="T320" i="15"/>
  <c r="N320" i="15"/>
  <c r="H320" i="15"/>
  <c r="AA315" i="15"/>
  <c r="U315" i="15"/>
  <c r="O315" i="15"/>
  <c r="I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O474" i="15"/>
  <c r="P469" i="15"/>
  <c r="W464" i="15"/>
  <c r="H449" i="15"/>
  <c r="O444" i="15"/>
  <c r="P439" i="15"/>
  <c r="W434" i="15"/>
  <c r="X429" i="15"/>
  <c r="F429" i="15"/>
  <c r="Z424" i="15"/>
  <c r="H424" i="15"/>
  <c r="N419" i="15"/>
  <c r="O414" i="15"/>
  <c r="P409" i="15"/>
  <c r="R404" i="15"/>
  <c r="X399" i="15"/>
  <c r="F399" i="15"/>
  <c r="Z394" i="15"/>
  <c r="H394" i="15"/>
  <c r="N389" i="15"/>
  <c r="O384" i="15"/>
  <c r="P379" i="15"/>
  <c r="D379" i="15"/>
  <c r="Z374" i="15"/>
  <c r="S374" i="15"/>
  <c r="L374" i="15"/>
  <c r="E374" i="15"/>
  <c r="U369" i="15"/>
  <c r="N369" i="15"/>
  <c r="G369" i="15"/>
  <c r="V364" i="15"/>
  <c r="O364" i="15"/>
  <c r="H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0" i="15"/>
  <c r="S320" i="15"/>
  <c r="M320" i="15"/>
  <c r="G320" i="15"/>
  <c r="Z315" i="15"/>
  <c r="T315" i="15"/>
  <c r="N315" i="15"/>
  <c r="H315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Q180" i="15"/>
  <c r="K180" i="15"/>
  <c r="E180" i="15"/>
  <c r="X175" i="15"/>
  <c r="R175" i="15"/>
  <c r="L175" i="15"/>
  <c r="F175" i="15"/>
  <c r="Y170" i="15"/>
  <c r="S170" i="15"/>
  <c r="M170" i="15"/>
  <c r="G170" i="15"/>
  <c r="Z161" i="15"/>
  <c r="T161" i="15"/>
  <c r="N161" i="15"/>
  <c r="H161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I474" i="15"/>
  <c r="J469" i="15"/>
  <c r="Q464" i="15"/>
  <c r="X459" i="15"/>
  <c r="I444" i="15"/>
  <c r="J439" i="15"/>
  <c r="Q434" i="15"/>
  <c r="S429" i="15"/>
  <c r="Y424" i="15"/>
  <c r="G424" i="15"/>
  <c r="AA419" i="15"/>
  <c r="I419" i="15"/>
  <c r="J414" i="15"/>
  <c r="K409" i="15"/>
  <c r="Q404" i="15"/>
  <c r="S399" i="15"/>
  <c r="Y394" i="15"/>
  <c r="G394" i="15"/>
  <c r="AA389" i="15"/>
  <c r="I389" i="15"/>
  <c r="J384" i="15"/>
  <c r="AA379" i="15"/>
  <c r="AA375" i="15" s="1"/>
  <c r="O379" i="15"/>
  <c r="Y374" i="15"/>
  <c r="R374" i="15"/>
  <c r="K374" i="15"/>
  <c r="D374" i="15"/>
  <c r="AA369" i="15"/>
  <c r="T369" i="15"/>
  <c r="M369" i="15"/>
  <c r="F369" i="15"/>
  <c r="U364" i="15"/>
  <c r="N364" i="15"/>
  <c r="G364" i="15"/>
  <c r="W359" i="15"/>
  <c r="W355" i="15" s="1"/>
  <c r="Q359" i="15"/>
  <c r="Q355" i="15" s="1"/>
  <c r="K359" i="15"/>
  <c r="K355" i="15" s="1"/>
  <c r="E359" i="15"/>
  <c r="E355" i="15" s="1"/>
  <c r="X354" i="15"/>
  <c r="X350" i="15" s="1"/>
  <c r="R354" i="15"/>
  <c r="R350" i="15" s="1"/>
  <c r="L354" i="15"/>
  <c r="L350" i="15" s="1"/>
  <c r="F354" i="15"/>
  <c r="F350" i="15" s="1"/>
  <c r="Y349" i="15"/>
  <c r="Y345" i="15" s="1"/>
  <c r="S349" i="15"/>
  <c r="S345" i="15" s="1"/>
  <c r="M349" i="15"/>
  <c r="M345" i="15" s="1"/>
  <c r="G349" i="15"/>
  <c r="G345" i="15" s="1"/>
  <c r="Z344" i="15"/>
  <c r="Z340" i="15" s="1"/>
  <c r="T344" i="15"/>
  <c r="T340" i="15" s="1"/>
  <c r="N344" i="15"/>
  <c r="N340" i="15" s="1"/>
  <c r="H344" i="15"/>
  <c r="H340" i="15" s="1"/>
  <c r="AA339" i="15"/>
  <c r="AA335" i="15" s="1"/>
  <c r="U339" i="15"/>
  <c r="U335" i="15" s="1"/>
  <c r="O339" i="15"/>
  <c r="O335" i="15" s="1"/>
  <c r="I339" i="15"/>
  <c r="I335" i="15" s="1"/>
  <c r="V334" i="15"/>
  <c r="V330" i="15" s="1"/>
  <c r="P334" i="15"/>
  <c r="P330" i="15" s="1"/>
  <c r="J334" i="15"/>
  <c r="J330" i="15" s="1"/>
  <c r="D334" i="15"/>
  <c r="D330" i="15" s="1"/>
  <c r="W329" i="15"/>
  <c r="W325" i="15" s="1"/>
  <c r="Q329" i="15"/>
  <c r="Q325" i="15" s="1"/>
  <c r="K329" i="15"/>
  <c r="K325" i="15" s="1"/>
  <c r="E329" i="15"/>
  <c r="E325" i="15" s="1"/>
  <c r="X320" i="15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J236" i="15" s="1"/>
  <c r="D240" i="15"/>
  <c r="D236" i="15" s="1"/>
  <c r="W235" i="15"/>
  <c r="W231" i="15" s="1"/>
  <c r="Q235" i="15"/>
  <c r="Q231" i="15" s="1"/>
  <c r="K235" i="15"/>
  <c r="K231" i="15" s="1"/>
  <c r="E235" i="15"/>
  <c r="E231" i="15" s="1"/>
  <c r="X230" i="15"/>
  <c r="X226" i="15" s="1"/>
  <c r="R230" i="15"/>
  <c r="R226" i="15" s="1"/>
  <c r="L230" i="15"/>
  <c r="L226" i="15" s="1"/>
  <c r="F230" i="15"/>
  <c r="F226" i="15" s="1"/>
  <c r="Y225" i="15"/>
  <c r="Y221" i="15" s="1"/>
  <c r="S225" i="15"/>
  <c r="S221" i="15" s="1"/>
  <c r="M225" i="15"/>
  <c r="M221" i="15" s="1"/>
  <c r="G225" i="15"/>
  <c r="G221" i="15" s="1"/>
  <c r="Z220" i="15"/>
  <c r="Z216" i="15" s="1"/>
  <c r="T220" i="15"/>
  <c r="T216" i="15" s="1"/>
  <c r="N220" i="15"/>
  <c r="N216" i="15" s="1"/>
  <c r="H220" i="15"/>
  <c r="H216" i="15" s="1"/>
  <c r="AA215" i="15"/>
  <c r="AA211" i="15" s="1"/>
  <c r="U215" i="15"/>
  <c r="U211" i="15" s="1"/>
  <c r="O215" i="15"/>
  <c r="O211" i="15" s="1"/>
  <c r="D469" i="15"/>
  <c r="K464" i="15"/>
  <c r="R459" i="15"/>
  <c r="Y454" i="15"/>
  <c r="D439" i="15"/>
  <c r="K434" i="15"/>
  <c r="R429" i="15"/>
  <c r="T424" i="15"/>
  <c r="Z419" i="15"/>
  <c r="H419" i="15"/>
  <c r="AA414" i="15"/>
  <c r="I414" i="15"/>
  <c r="J409" i="15"/>
  <c r="L404" i="15"/>
  <c r="R399" i="15"/>
  <c r="T394" i="15"/>
  <c r="Z389" i="15"/>
  <c r="H389" i="15"/>
  <c r="AA384" i="15"/>
  <c r="I384" i="15"/>
  <c r="W379" i="15"/>
  <c r="K379" i="15"/>
  <c r="X374" i="15"/>
  <c r="Q374" i="15"/>
  <c r="J374" i="15"/>
  <c r="Z369" i="15"/>
  <c r="S369" i="15"/>
  <c r="L369" i="15"/>
  <c r="E369" i="15"/>
  <c r="AA364" i="15"/>
  <c r="T364" i="15"/>
  <c r="M364" i="15"/>
  <c r="F364" i="15"/>
  <c r="V359" i="15"/>
  <c r="P359" i="15"/>
  <c r="J359" i="15"/>
  <c r="D359" i="15"/>
  <c r="W354" i="15"/>
  <c r="Q354" i="15"/>
  <c r="K354" i="15"/>
  <c r="E354" i="15"/>
  <c r="X349" i="15"/>
  <c r="R349" i="15"/>
  <c r="L349" i="15"/>
  <c r="F349" i="15"/>
  <c r="Y344" i="15"/>
  <c r="S344" i="15"/>
  <c r="M344" i="15"/>
  <c r="G344" i="15"/>
  <c r="Z339" i="15"/>
  <c r="T339" i="15"/>
  <c r="N339" i="15"/>
  <c r="H339" i="15"/>
  <c r="AA334" i="15"/>
  <c r="U334" i="15"/>
  <c r="O334" i="15"/>
  <c r="I334" i="15"/>
  <c r="V329" i="15"/>
  <c r="P329" i="15"/>
  <c r="J329" i="15"/>
  <c r="D329" i="15"/>
  <c r="D325" i="15" s="1"/>
  <c r="W320" i="15"/>
  <c r="Q320" i="15"/>
  <c r="K320" i="15"/>
  <c r="E320" i="15"/>
  <c r="X315" i="15"/>
  <c r="R315" i="15"/>
  <c r="L315" i="15"/>
  <c r="F315" i="15"/>
  <c r="Y310" i="15"/>
  <c r="S310" i="15"/>
  <c r="M310" i="15"/>
  <c r="G310" i="15"/>
  <c r="Z305" i="15"/>
  <c r="T305" i="15"/>
  <c r="N305" i="15"/>
  <c r="H305" i="15"/>
  <c r="AA300" i="15"/>
  <c r="U300" i="15"/>
  <c r="O300" i="15"/>
  <c r="I300" i="15"/>
  <c r="V295" i="15"/>
  <c r="P295" i="15"/>
  <c r="J295" i="15"/>
  <c r="D295" i="15"/>
  <c r="W290" i="15"/>
  <c r="Q290" i="15"/>
  <c r="K290" i="15"/>
  <c r="E290" i="15"/>
  <c r="X285" i="15"/>
  <c r="R285" i="15"/>
  <c r="L285" i="15"/>
  <c r="F285" i="15"/>
  <c r="Y280" i="15"/>
  <c r="S280" i="15"/>
  <c r="M280" i="15"/>
  <c r="G280" i="15"/>
  <c r="Z275" i="15"/>
  <c r="T275" i="15"/>
  <c r="N275" i="15"/>
  <c r="H275" i="15"/>
  <c r="AA270" i="15"/>
  <c r="U270" i="15"/>
  <c r="O270" i="15"/>
  <c r="I270" i="15"/>
  <c r="V265" i="15"/>
  <c r="P265" i="15"/>
  <c r="J265" i="15"/>
  <c r="D265" i="15"/>
  <c r="W260" i="15"/>
  <c r="Q260" i="15"/>
  <c r="K260" i="15"/>
  <c r="E260" i="15"/>
  <c r="X255" i="15"/>
  <c r="R255" i="15"/>
  <c r="L255" i="15"/>
  <c r="F255" i="15"/>
  <c r="Y250" i="15"/>
  <c r="S250" i="15"/>
  <c r="M250" i="15"/>
  <c r="G250" i="15"/>
  <c r="Z245" i="15"/>
  <c r="T245" i="15"/>
  <c r="N245" i="15"/>
  <c r="H245" i="15"/>
  <c r="AA240" i="15"/>
  <c r="U240" i="15"/>
  <c r="O240" i="15"/>
  <c r="I240" i="15"/>
  <c r="V235" i="15"/>
  <c r="P235" i="15"/>
  <c r="J235" i="15"/>
  <c r="D235" i="15"/>
  <c r="W230" i="15"/>
  <c r="Q230" i="15"/>
  <c r="K230" i="15"/>
  <c r="E230" i="15"/>
  <c r="X225" i="15"/>
  <c r="R225" i="15"/>
  <c r="L225" i="15"/>
  <c r="F225" i="15"/>
  <c r="Y220" i="15"/>
  <c r="S220" i="15"/>
  <c r="M220" i="15"/>
  <c r="G220" i="15"/>
  <c r="Z215" i="15"/>
  <c r="T215" i="15"/>
  <c r="N215" i="15"/>
  <c r="H215" i="15"/>
  <c r="AA210" i="15"/>
  <c r="U210" i="15"/>
  <c r="O210" i="15"/>
  <c r="I210" i="15"/>
  <c r="V205" i="15"/>
  <c r="P205" i="15"/>
  <c r="J205" i="15"/>
  <c r="D205" i="15"/>
  <c r="W200" i="15"/>
  <c r="Q200" i="15"/>
  <c r="K200" i="15"/>
  <c r="E200" i="15"/>
  <c r="X195" i="15"/>
  <c r="R195" i="15"/>
  <c r="L195" i="15"/>
  <c r="F195" i="15"/>
  <c r="Y190" i="15"/>
  <c r="S190" i="15"/>
  <c r="M190" i="15"/>
  <c r="G190" i="15"/>
  <c r="Z185" i="15"/>
  <c r="T185" i="15"/>
  <c r="N185" i="15"/>
  <c r="H185" i="15"/>
  <c r="AA180" i="15"/>
  <c r="U180" i="15"/>
  <c r="O180" i="15"/>
  <c r="I180" i="15"/>
  <c r="V175" i="15"/>
  <c r="P175" i="15"/>
  <c r="J175" i="15"/>
  <c r="D175" i="15"/>
  <c r="W170" i="15"/>
  <c r="Q170" i="15"/>
  <c r="K170" i="15"/>
  <c r="E170" i="15"/>
  <c r="X161" i="15"/>
  <c r="R161" i="15"/>
  <c r="L161" i="15"/>
  <c r="F161" i="15"/>
  <c r="Y156" i="15"/>
  <c r="S156" i="15"/>
  <c r="M156" i="15"/>
  <c r="G156" i="15"/>
  <c r="Z151" i="15"/>
  <c r="T151" i="15"/>
  <c r="N151" i="15"/>
  <c r="H151" i="15"/>
  <c r="AA146" i="15"/>
  <c r="U146" i="15"/>
  <c r="O146" i="15"/>
  <c r="I146" i="15"/>
  <c r="V141" i="15"/>
  <c r="P141" i="15"/>
  <c r="J141" i="15"/>
  <c r="D141" i="15"/>
  <c r="W136" i="15"/>
  <c r="Q136" i="15"/>
  <c r="K136" i="15"/>
  <c r="E136" i="15"/>
  <c r="X131" i="15"/>
  <c r="R131" i="15"/>
  <c r="L131" i="15"/>
  <c r="F131" i="15"/>
  <c r="Y126" i="15"/>
  <c r="S126" i="15"/>
  <c r="M126" i="15"/>
  <c r="G126" i="15"/>
  <c r="Z121" i="15"/>
  <c r="T121" i="15"/>
  <c r="N121" i="15"/>
  <c r="H121" i="15"/>
  <c r="AA116" i="15"/>
  <c r="U116" i="15"/>
  <c r="O116" i="15"/>
  <c r="I116" i="15"/>
  <c r="E464" i="15"/>
  <c r="L459" i="15"/>
  <c r="S454" i="15"/>
  <c r="Z449" i="15"/>
  <c r="E434" i="15"/>
  <c r="M429" i="15"/>
  <c r="S424" i="15"/>
  <c r="U419" i="15"/>
  <c r="V414" i="15"/>
  <c r="D414" i="15"/>
  <c r="W409" i="15"/>
  <c r="E409" i="15"/>
  <c r="K404" i="15"/>
  <c r="M399" i="15"/>
  <c r="S394" i="15"/>
  <c r="U389" i="15"/>
  <c r="V384" i="15"/>
  <c r="D384" i="15"/>
  <c r="V379" i="15"/>
  <c r="J379" i="15"/>
  <c r="W374" i="15"/>
  <c r="P374" i="15"/>
  <c r="H374" i="15"/>
  <c r="Y369" i="15"/>
  <c r="R369" i="15"/>
  <c r="K369" i="15"/>
  <c r="Z364" i="15"/>
  <c r="S364" i="15"/>
  <c r="L364" i="15"/>
  <c r="D364" i="15"/>
  <c r="D360" i="15" s="1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0" i="15"/>
  <c r="P320" i="15"/>
  <c r="J320" i="15"/>
  <c r="D320" i="15"/>
  <c r="W315" i="15"/>
  <c r="Q315" i="15"/>
  <c r="K315" i="15"/>
  <c r="E315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D166" i="15" s="1"/>
  <c r="W161" i="15"/>
  <c r="Q161" i="15"/>
  <c r="K161" i="15"/>
  <c r="E161" i="15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AA474" i="15"/>
  <c r="F459" i="15"/>
  <c r="M454" i="15"/>
  <c r="T449" i="15"/>
  <c r="AA444" i="15"/>
  <c r="L429" i="15"/>
  <c r="N424" i="15"/>
  <c r="T419" i="15"/>
  <c r="U414" i="15"/>
  <c r="V409" i="15"/>
  <c r="D409" i="15"/>
  <c r="X404" i="15"/>
  <c r="F404" i="15"/>
  <c r="L399" i="15"/>
  <c r="N394" i="15"/>
  <c r="T389" i="15"/>
  <c r="U384" i="15"/>
  <c r="U379" i="15"/>
  <c r="I379" i="15"/>
  <c r="V374" i="15"/>
  <c r="N374" i="15"/>
  <c r="G374" i="15"/>
  <c r="X369" i="15"/>
  <c r="Q369" i="15"/>
  <c r="I369" i="15"/>
  <c r="Y364" i="15"/>
  <c r="R364" i="15"/>
  <c r="J364" i="15"/>
  <c r="J360" i="15" s="1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V315" i="15"/>
  <c r="P315" i="15"/>
  <c r="J315" i="15"/>
  <c r="D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1" i="15"/>
  <c r="P161" i="15"/>
  <c r="J161" i="15"/>
  <c r="D161" i="15"/>
  <c r="W156" i="15"/>
  <c r="Q156" i="15"/>
  <c r="K156" i="15"/>
  <c r="E156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J11" i="15"/>
  <c r="P11" i="15"/>
  <c r="V11" i="15"/>
  <c r="I14" i="15"/>
  <c r="O14" i="15"/>
  <c r="U14" i="15"/>
  <c r="AA14" i="15"/>
  <c r="AA12" i="15" s="1"/>
  <c r="I16" i="15"/>
  <c r="O16" i="15"/>
  <c r="U16" i="15"/>
  <c r="AA16" i="15"/>
  <c r="H19" i="15"/>
  <c r="N19" i="15"/>
  <c r="N17" i="15" s="1"/>
  <c r="T19" i="15"/>
  <c r="T17" i="15" s="1"/>
  <c r="Z19" i="15"/>
  <c r="Z17" i="15" s="1"/>
  <c r="H21" i="15"/>
  <c r="N21" i="15"/>
  <c r="T21" i="15"/>
  <c r="Z21" i="15"/>
  <c r="G24" i="15"/>
  <c r="G22" i="15" s="1"/>
  <c r="M24" i="15"/>
  <c r="M22" i="15" s="1"/>
  <c r="S24" i="15"/>
  <c r="Y24" i="15"/>
  <c r="G26" i="15"/>
  <c r="M26" i="15"/>
  <c r="S26" i="15"/>
  <c r="Y26" i="15"/>
  <c r="F29" i="15"/>
  <c r="L29" i="15"/>
  <c r="R29" i="15"/>
  <c r="X29" i="15"/>
  <c r="X27" i="15" s="1"/>
  <c r="F31" i="15"/>
  <c r="L31" i="15"/>
  <c r="R31" i="15"/>
  <c r="X31" i="15"/>
  <c r="E34" i="15"/>
  <c r="K34" i="15"/>
  <c r="K32" i="15" s="1"/>
  <c r="Q34" i="15"/>
  <c r="Q32" i="15" s="1"/>
  <c r="W34" i="15"/>
  <c r="W32" i="15" s="1"/>
  <c r="E36" i="15"/>
  <c r="K36" i="15"/>
  <c r="Q36" i="15"/>
  <c r="W36" i="15"/>
  <c r="D39" i="15"/>
  <c r="D37" i="15" s="1"/>
  <c r="J39" i="15"/>
  <c r="J37" i="15" s="1"/>
  <c r="P39" i="15"/>
  <c r="V39" i="15"/>
  <c r="D41" i="15"/>
  <c r="J41" i="15"/>
  <c r="P41" i="15"/>
  <c r="V41" i="15"/>
  <c r="I44" i="15"/>
  <c r="O44" i="15"/>
  <c r="U44" i="15"/>
  <c r="AA44" i="15"/>
  <c r="AA42" i="15" s="1"/>
  <c r="I46" i="15"/>
  <c r="O46" i="15"/>
  <c r="U46" i="15"/>
  <c r="AA46" i="15"/>
  <c r="H49" i="15"/>
  <c r="N49" i="15"/>
  <c r="N47" i="15" s="1"/>
  <c r="T49" i="15"/>
  <c r="T47" i="15" s="1"/>
  <c r="Z49" i="15"/>
  <c r="Z47" i="15" s="1"/>
  <c r="H51" i="15"/>
  <c r="N51" i="15"/>
  <c r="T51" i="15"/>
  <c r="Z51" i="15"/>
  <c r="G54" i="15"/>
  <c r="G52" i="15" s="1"/>
  <c r="M54" i="15"/>
  <c r="M52" i="15" s="1"/>
  <c r="S54" i="15"/>
  <c r="Y54" i="15"/>
  <c r="G56" i="15"/>
  <c r="M56" i="15"/>
  <c r="S56" i="15"/>
  <c r="Y56" i="15"/>
  <c r="F59" i="15"/>
  <c r="L59" i="15"/>
  <c r="R59" i="15"/>
  <c r="X59" i="15"/>
  <c r="X57" i="15" s="1"/>
  <c r="F61" i="15"/>
  <c r="L61" i="15"/>
  <c r="R61" i="15"/>
  <c r="X61" i="15"/>
  <c r="E64" i="15"/>
  <c r="K64" i="15"/>
  <c r="K62" i="15" s="1"/>
  <c r="Q64" i="15"/>
  <c r="Q62" i="15" s="1"/>
  <c r="W64" i="15"/>
  <c r="W62" i="15" s="1"/>
  <c r="E66" i="15"/>
  <c r="K66" i="15"/>
  <c r="Q66" i="15"/>
  <c r="W66" i="15"/>
  <c r="D69" i="15"/>
  <c r="D67" i="15" s="1"/>
  <c r="J69" i="15"/>
  <c r="J67" i="15" s="1"/>
  <c r="P69" i="15"/>
  <c r="V69" i="15"/>
  <c r="D71" i="15"/>
  <c r="J71" i="15"/>
  <c r="P71" i="15"/>
  <c r="V71" i="15"/>
  <c r="I74" i="15"/>
  <c r="O74" i="15"/>
  <c r="U74" i="15"/>
  <c r="AA74" i="15"/>
  <c r="AA72" i="15" s="1"/>
  <c r="I76" i="15"/>
  <c r="O76" i="15"/>
  <c r="U76" i="15"/>
  <c r="AA76" i="15"/>
  <c r="H79" i="15"/>
  <c r="N79" i="15"/>
  <c r="N77" i="15" s="1"/>
  <c r="T79" i="15"/>
  <c r="T77" i="15" s="1"/>
  <c r="Z79" i="15"/>
  <c r="Z77" i="15" s="1"/>
  <c r="H81" i="15"/>
  <c r="N81" i="15"/>
  <c r="T81" i="15"/>
  <c r="Z81" i="15"/>
  <c r="G84" i="15"/>
  <c r="G82" i="15" s="1"/>
  <c r="M84" i="15"/>
  <c r="M82" i="15" s="1"/>
  <c r="S84" i="15"/>
  <c r="Y84" i="15"/>
  <c r="G86" i="15"/>
  <c r="M86" i="15"/>
  <c r="S86" i="15"/>
  <c r="Y86" i="15"/>
  <c r="F89" i="15"/>
  <c r="L89" i="15"/>
  <c r="R89" i="15"/>
  <c r="X89" i="15"/>
  <c r="X87" i="15" s="1"/>
  <c r="F91" i="15"/>
  <c r="L91" i="15"/>
  <c r="R91" i="15"/>
  <c r="X91" i="15"/>
  <c r="E94" i="15"/>
  <c r="K94" i="15"/>
  <c r="K92" i="15" s="1"/>
  <c r="Q94" i="15"/>
  <c r="Q92" i="15" s="1"/>
  <c r="W94" i="15"/>
  <c r="W92" i="15" s="1"/>
  <c r="E96" i="15"/>
  <c r="K96" i="15"/>
  <c r="Q96" i="15"/>
  <c r="W96" i="15"/>
  <c r="D99" i="15"/>
  <c r="D97" i="15" s="1"/>
  <c r="J99" i="15"/>
  <c r="J97" i="15" s="1"/>
  <c r="P99" i="15"/>
  <c r="V99" i="15"/>
  <c r="D101" i="15"/>
  <c r="J101" i="15"/>
  <c r="P101" i="15"/>
  <c r="V101" i="15"/>
  <c r="I104" i="15"/>
  <c r="O104" i="15"/>
  <c r="U104" i="15"/>
  <c r="AA104" i="15"/>
  <c r="AA102" i="15" s="1"/>
  <c r="I106" i="15"/>
  <c r="O106" i="15"/>
  <c r="U106" i="15"/>
  <c r="AA106" i="15"/>
  <c r="I109" i="15"/>
  <c r="P109" i="15"/>
  <c r="P107" i="15" s="1"/>
  <c r="W109" i="15"/>
  <c r="W107" i="15" s="1"/>
  <c r="I111" i="15"/>
  <c r="Q111" i="15"/>
  <c r="AA111" i="15"/>
  <c r="J114" i="15"/>
  <c r="D116" i="15"/>
  <c r="V116" i="15"/>
  <c r="I119" i="15"/>
  <c r="AA119" i="15"/>
  <c r="U121" i="15"/>
  <c r="F124" i="15"/>
  <c r="X124" i="15"/>
  <c r="R126" i="15"/>
  <c r="S129" i="15"/>
  <c r="M131" i="15"/>
  <c r="P134" i="15"/>
  <c r="J136" i="15"/>
  <c r="O139" i="15"/>
  <c r="I141" i="15"/>
  <c r="P144" i="15"/>
  <c r="P142" i="15" s="1"/>
  <c r="O149" i="15"/>
  <c r="O147" i="15" s="1"/>
  <c r="AA151" i="15"/>
  <c r="H154" i="15"/>
  <c r="H152" i="15" s="1"/>
  <c r="T156" i="15"/>
  <c r="M161" i="15"/>
  <c r="V180" i="15"/>
  <c r="V176" i="15" s="1"/>
  <c r="U185" i="15"/>
  <c r="U181" i="15" s="1"/>
  <c r="N190" i="15"/>
  <c r="N186" i="15" s="1"/>
  <c r="G195" i="15"/>
  <c r="G191" i="15" s="1"/>
  <c r="V210" i="15"/>
  <c r="V206" i="15" s="1"/>
  <c r="W365" i="15"/>
  <c r="O385" i="15"/>
  <c r="B717" i="14"/>
  <c r="B729" i="14"/>
  <c r="B741" i="14"/>
  <c r="B753" i="14"/>
  <c r="B765" i="14"/>
  <c r="E9" i="15"/>
  <c r="K9" i="15"/>
  <c r="Q9" i="15"/>
  <c r="W9" i="15"/>
  <c r="E11" i="15"/>
  <c r="K11" i="15"/>
  <c r="Q11" i="15"/>
  <c r="W11" i="15"/>
  <c r="D14" i="15"/>
  <c r="J14" i="15"/>
  <c r="P14" i="15"/>
  <c r="P12" i="15" s="1"/>
  <c r="V14" i="15"/>
  <c r="D16" i="15"/>
  <c r="J16" i="15"/>
  <c r="P16" i="15"/>
  <c r="V16" i="15"/>
  <c r="I19" i="15"/>
  <c r="I17" i="15" s="1"/>
  <c r="O19" i="15"/>
  <c r="U19" i="15"/>
  <c r="AA19" i="15"/>
  <c r="I21" i="15"/>
  <c r="O21" i="15"/>
  <c r="U21" i="15"/>
  <c r="AA21" i="15"/>
  <c r="H24" i="15"/>
  <c r="N24" i="15"/>
  <c r="T24" i="15"/>
  <c r="Z24" i="15"/>
  <c r="H26" i="15"/>
  <c r="N26" i="15"/>
  <c r="T26" i="15"/>
  <c r="Z26" i="15"/>
  <c r="G29" i="15"/>
  <c r="M29" i="15"/>
  <c r="S29" i="15"/>
  <c r="S27" i="15" s="1"/>
  <c r="Y29" i="15"/>
  <c r="G31" i="15"/>
  <c r="M31" i="15"/>
  <c r="S31" i="15"/>
  <c r="Y31" i="15"/>
  <c r="F34" i="15"/>
  <c r="F32" i="15" s="1"/>
  <c r="L34" i="15"/>
  <c r="R34" i="15"/>
  <c r="X34" i="15"/>
  <c r="F36" i="15"/>
  <c r="L36" i="15"/>
  <c r="R36" i="15"/>
  <c r="X36" i="15"/>
  <c r="E39" i="15"/>
  <c r="K39" i="15"/>
  <c r="Q39" i="15"/>
  <c r="W39" i="15"/>
  <c r="E41" i="15"/>
  <c r="K41" i="15"/>
  <c r="Q41" i="15"/>
  <c r="W41" i="15"/>
  <c r="D44" i="15"/>
  <c r="J44" i="15"/>
  <c r="P44" i="15"/>
  <c r="P42" i="15" s="1"/>
  <c r="V44" i="15"/>
  <c r="D46" i="15"/>
  <c r="J46" i="15"/>
  <c r="P46" i="15"/>
  <c r="V46" i="15"/>
  <c r="I49" i="15"/>
  <c r="I47" i="15" s="1"/>
  <c r="O49" i="15"/>
  <c r="U49" i="15"/>
  <c r="AA49" i="15"/>
  <c r="I51" i="15"/>
  <c r="O51" i="15"/>
  <c r="U51" i="15"/>
  <c r="AA51" i="15"/>
  <c r="H54" i="15"/>
  <c r="N54" i="15"/>
  <c r="T54" i="15"/>
  <c r="Z54" i="15"/>
  <c r="H56" i="15"/>
  <c r="N56" i="15"/>
  <c r="T56" i="15"/>
  <c r="Z56" i="15"/>
  <c r="G59" i="15"/>
  <c r="M59" i="15"/>
  <c r="S59" i="15"/>
  <c r="S57" i="15" s="1"/>
  <c r="Y59" i="15"/>
  <c r="G61" i="15"/>
  <c r="M61" i="15"/>
  <c r="S61" i="15"/>
  <c r="Y61" i="15"/>
  <c r="F64" i="15"/>
  <c r="F62" i="15" s="1"/>
  <c r="L64" i="15"/>
  <c r="R64" i="15"/>
  <c r="X64" i="15"/>
  <c r="F66" i="15"/>
  <c r="L66" i="15"/>
  <c r="R66" i="15"/>
  <c r="X66" i="15"/>
  <c r="E69" i="15"/>
  <c r="K69" i="15"/>
  <c r="Q69" i="15"/>
  <c r="W69" i="15"/>
  <c r="E71" i="15"/>
  <c r="K71" i="15"/>
  <c r="Q71" i="15"/>
  <c r="W71" i="15"/>
  <c r="D74" i="15"/>
  <c r="J74" i="15"/>
  <c r="P74" i="15"/>
  <c r="P72" i="15" s="1"/>
  <c r="V74" i="15"/>
  <c r="D76" i="15"/>
  <c r="J76" i="15"/>
  <c r="P76" i="15"/>
  <c r="V76" i="15"/>
  <c r="I79" i="15"/>
  <c r="I77" i="15" s="1"/>
  <c r="O79" i="15"/>
  <c r="U79" i="15"/>
  <c r="AA79" i="15"/>
  <c r="I81" i="15"/>
  <c r="O81" i="15"/>
  <c r="U81" i="15"/>
  <c r="AA81" i="15"/>
  <c r="H84" i="15"/>
  <c r="N84" i="15"/>
  <c r="T84" i="15"/>
  <c r="Z84" i="15"/>
  <c r="H86" i="15"/>
  <c r="N86" i="15"/>
  <c r="T86" i="15"/>
  <c r="Z86" i="15"/>
  <c r="G89" i="15"/>
  <c r="M89" i="15"/>
  <c r="S89" i="15"/>
  <c r="S87" i="15" s="1"/>
  <c r="Y89" i="15"/>
  <c r="G91" i="15"/>
  <c r="M91" i="15"/>
  <c r="S91" i="15"/>
  <c r="Y91" i="15"/>
  <c r="F94" i="15"/>
  <c r="F92" i="15" s="1"/>
  <c r="L94" i="15"/>
  <c r="R94" i="15"/>
  <c r="X94" i="15"/>
  <c r="F96" i="15"/>
  <c r="L96" i="15"/>
  <c r="R96" i="15"/>
  <c r="X96" i="15"/>
  <c r="E99" i="15"/>
  <c r="K99" i="15"/>
  <c r="Q99" i="15"/>
  <c r="W99" i="15"/>
  <c r="E101" i="15"/>
  <c r="K101" i="15"/>
  <c r="Q101" i="15"/>
  <c r="W101" i="15"/>
  <c r="D104" i="15"/>
  <c r="J104" i="15"/>
  <c r="P104" i="15"/>
  <c r="P102" i="15" s="1"/>
  <c r="V104" i="15"/>
  <c r="D106" i="15"/>
  <c r="J106" i="15"/>
  <c r="P106" i="15"/>
  <c r="V106" i="15"/>
  <c r="J109" i="15"/>
  <c r="J107" i="15" s="1"/>
  <c r="Q109" i="15"/>
  <c r="Q107" i="15" s="1"/>
  <c r="Z109" i="15"/>
  <c r="Z107" i="15" s="1"/>
  <c r="J111" i="15"/>
  <c r="T111" i="15"/>
  <c r="N114" i="15"/>
  <c r="H116" i="15"/>
  <c r="Z116" i="15"/>
  <c r="M119" i="15"/>
  <c r="G121" i="15"/>
  <c r="Y121" i="15"/>
  <c r="H124" i="15"/>
  <c r="H122" i="15" s="1"/>
  <c r="Z124" i="15"/>
  <c r="T126" i="15"/>
  <c r="E129" i="15"/>
  <c r="W129" i="15"/>
  <c r="Q131" i="15"/>
  <c r="R134" i="15"/>
  <c r="L136" i="15"/>
  <c r="Q139" i="15"/>
  <c r="K141" i="15"/>
  <c r="V144" i="15"/>
  <c r="V142" i="15" s="1"/>
  <c r="U149" i="15"/>
  <c r="U147" i="15" s="1"/>
  <c r="N154" i="15"/>
  <c r="Z156" i="15"/>
  <c r="G159" i="15"/>
  <c r="G157" i="15" s="1"/>
  <c r="S161" i="15"/>
  <c r="F170" i="15"/>
  <c r="F166" i="15" s="1"/>
  <c r="AA185" i="15"/>
  <c r="AA181" i="15" s="1"/>
  <c r="T190" i="15"/>
  <c r="T186" i="15" s="1"/>
  <c r="M195" i="15"/>
  <c r="M191" i="15" s="1"/>
  <c r="F200" i="15"/>
  <c r="F196" i="15" s="1"/>
  <c r="B719" i="14"/>
  <c r="B731" i="14"/>
  <c r="B743" i="14"/>
  <c r="B755" i="14"/>
  <c r="B767" i="14"/>
  <c r="F9" i="15"/>
  <c r="F7" i="15" s="1"/>
  <c r="L9" i="15"/>
  <c r="L7" i="15" s="1"/>
  <c r="R9" i="15"/>
  <c r="X9" i="15"/>
  <c r="F11" i="15"/>
  <c r="L11" i="15"/>
  <c r="R11" i="15"/>
  <c r="X11" i="15"/>
  <c r="E14" i="15"/>
  <c r="K14" i="15"/>
  <c r="Q14" i="15"/>
  <c r="W14" i="15"/>
  <c r="E16" i="15"/>
  <c r="K16" i="15"/>
  <c r="Q16" i="15"/>
  <c r="W16" i="15"/>
  <c r="D19" i="15"/>
  <c r="J19" i="15"/>
  <c r="P19" i="15"/>
  <c r="P17" i="15" s="1"/>
  <c r="V19" i="15"/>
  <c r="V17" i="15" s="1"/>
  <c r="D21" i="15"/>
  <c r="J21" i="15"/>
  <c r="P21" i="15"/>
  <c r="V21" i="15"/>
  <c r="I24" i="15"/>
  <c r="I22" i="15" s="1"/>
  <c r="O24" i="15"/>
  <c r="O22" i="15" s="1"/>
  <c r="U24" i="15"/>
  <c r="AA24" i="15"/>
  <c r="I26" i="15"/>
  <c r="O26" i="15"/>
  <c r="U26" i="15"/>
  <c r="AA26" i="15"/>
  <c r="H29" i="15"/>
  <c r="N29" i="15"/>
  <c r="T29" i="15"/>
  <c r="Z29" i="15"/>
  <c r="H31" i="15"/>
  <c r="N31" i="15"/>
  <c r="T31" i="15"/>
  <c r="Z31" i="15"/>
  <c r="G34" i="15"/>
  <c r="M34" i="15"/>
  <c r="S34" i="15"/>
  <c r="S32" i="15" s="1"/>
  <c r="Y34" i="15"/>
  <c r="Y32" i="15" s="1"/>
  <c r="G36" i="15"/>
  <c r="M36" i="15"/>
  <c r="S36" i="15"/>
  <c r="Y36" i="15"/>
  <c r="F39" i="15"/>
  <c r="F37" i="15" s="1"/>
  <c r="L39" i="15"/>
  <c r="L37" i="15" s="1"/>
  <c r="R39" i="15"/>
  <c r="X39" i="15"/>
  <c r="F41" i="15"/>
  <c r="L41" i="15"/>
  <c r="R41" i="15"/>
  <c r="X41" i="15"/>
  <c r="E44" i="15"/>
  <c r="K44" i="15"/>
  <c r="Q44" i="15"/>
  <c r="W44" i="15"/>
  <c r="E46" i="15"/>
  <c r="K46" i="15"/>
  <c r="Q46" i="15"/>
  <c r="W46" i="15"/>
  <c r="D49" i="15"/>
  <c r="J49" i="15"/>
  <c r="P49" i="15"/>
  <c r="P47" i="15" s="1"/>
  <c r="V49" i="15"/>
  <c r="V47" i="15" s="1"/>
  <c r="D51" i="15"/>
  <c r="J51" i="15"/>
  <c r="P51" i="15"/>
  <c r="V51" i="15"/>
  <c r="I54" i="15"/>
  <c r="I52" i="15" s="1"/>
  <c r="O54" i="15"/>
  <c r="O52" i="15" s="1"/>
  <c r="U54" i="15"/>
  <c r="AA54" i="15"/>
  <c r="I56" i="15"/>
  <c r="O56" i="15"/>
  <c r="U56" i="15"/>
  <c r="AA56" i="15"/>
  <c r="H59" i="15"/>
  <c r="N59" i="15"/>
  <c r="T59" i="15"/>
  <c r="Z59" i="15"/>
  <c r="H61" i="15"/>
  <c r="N61" i="15"/>
  <c r="T61" i="15"/>
  <c r="Z61" i="15"/>
  <c r="G64" i="15"/>
  <c r="M64" i="15"/>
  <c r="S64" i="15"/>
  <c r="S62" i="15" s="1"/>
  <c r="Y64" i="15"/>
  <c r="Y62" i="15" s="1"/>
  <c r="G66" i="15"/>
  <c r="M66" i="15"/>
  <c r="S66" i="15"/>
  <c r="Y66" i="15"/>
  <c r="F69" i="15"/>
  <c r="F67" i="15" s="1"/>
  <c r="L69" i="15"/>
  <c r="L67" i="15" s="1"/>
  <c r="R69" i="15"/>
  <c r="X69" i="15"/>
  <c r="F71" i="15"/>
  <c r="L71" i="15"/>
  <c r="R71" i="15"/>
  <c r="X71" i="15"/>
  <c r="E74" i="15"/>
  <c r="K74" i="15"/>
  <c r="Q74" i="15"/>
  <c r="W74" i="15"/>
  <c r="E76" i="15"/>
  <c r="K76" i="15"/>
  <c r="Q76" i="15"/>
  <c r="W76" i="15"/>
  <c r="D79" i="15"/>
  <c r="J79" i="15"/>
  <c r="J77" i="15" s="1"/>
  <c r="P79" i="15"/>
  <c r="P77" i="15" s="1"/>
  <c r="V79" i="15"/>
  <c r="V77" i="15" s="1"/>
  <c r="D81" i="15"/>
  <c r="J81" i="15"/>
  <c r="P81" i="15"/>
  <c r="V81" i="15"/>
  <c r="I84" i="15"/>
  <c r="I82" i="15" s="1"/>
  <c r="O84" i="15"/>
  <c r="O82" i="15" s="1"/>
  <c r="U84" i="15"/>
  <c r="AA84" i="15"/>
  <c r="I86" i="15"/>
  <c r="O86" i="15"/>
  <c r="U86" i="15"/>
  <c r="AA86" i="15"/>
  <c r="H89" i="15"/>
  <c r="N89" i="15"/>
  <c r="T89" i="15"/>
  <c r="Z89" i="15"/>
  <c r="Z87" i="15" s="1"/>
  <c r="H91" i="15"/>
  <c r="N91" i="15"/>
  <c r="T91" i="15"/>
  <c r="Z91" i="15"/>
  <c r="G94" i="15"/>
  <c r="M94" i="15"/>
  <c r="M92" i="15" s="1"/>
  <c r="S94" i="15"/>
  <c r="S92" i="15" s="1"/>
  <c r="Y94" i="15"/>
  <c r="Y92" i="15" s="1"/>
  <c r="G96" i="15"/>
  <c r="M96" i="15"/>
  <c r="S96" i="15"/>
  <c r="Y96" i="15"/>
  <c r="F99" i="15"/>
  <c r="F97" i="15" s="1"/>
  <c r="L99" i="15"/>
  <c r="L97" i="15" s="1"/>
  <c r="R99" i="15"/>
  <c r="X99" i="15"/>
  <c r="F101" i="15"/>
  <c r="L101" i="15"/>
  <c r="R101" i="15"/>
  <c r="X101" i="15"/>
  <c r="E104" i="15"/>
  <c r="K104" i="15"/>
  <c r="Q104" i="15"/>
  <c r="W104" i="15"/>
  <c r="W102" i="15" s="1"/>
  <c r="E106" i="15"/>
  <c r="K106" i="15"/>
  <c r="Q106" i="15"/>
  <c r="W106" i="15"/>
  <c r="D109" i="15"/>
  <c r="K109" i="15"/>
  <c r="S109" i="15"/>
  <c r="S107" i="15" s="1"/>
  <c r="AA109" i="15"/>
  <c r="AA107" i="15" s="1"/>
  <c r="K111" i="15"/>
  <c r="U111" i="15"/>
  <c r="P114" i="15"/>
  <c r="J116" i="15"/>
  <c r="O119" i="15"/>
  <c r="O117" i="15" s="1"/>
  <c r="I121" i="15"/>
  <c r="AA121" i="15"/>
  <c r="L124" i="15"/>
  <c r="L122" i="15" s="1"/>
  <c r="F126" i="15"/>
  <c r="X126" i="15"/>
  <c r="G129" i="15"/>
  <c r="Y129" i="15"/>
  <c r="Y127" i="15" s="1"/>
  <c r="S131" i="15"/>
  <c r="D134" i="15"/>
  <c r="D132" i="15" s="1"/>
  <c r="V134" i="15"/>
  <c r="V132" i="15" s="1"/>
  <c r="P136" i="15"/>
  <c r="U139" i="15"/>
  <c r="O141" i="15"/>
  <c r="D146" i="15"/>
  <c r="AA149" i="15"/>
  <c r="AA147" i="15" s="1"/>
  <c r="T154" i="15"/>
  <c r="M159" i="15"/>
  <c r="Y161" i="15"/>
  <c r="Z316" i="15"/>
  <c r="L170" i="15"/>
  <c r="L166" i="15" s="1"/>
  <c r="E175" i="15"/>
  <c r="E171" i="15" s="1"/>
  <c r="Z190" i="15"/>
  <c r="Z186" i="15" s="1"/>
  <c r="S195" i="15"/>
  <c r="S191" i="15" s="1"/>
  <c r="L200" i="15"/>
  <c r="L196" i="15" s="1"/>
  <c r="E205" i="15"/>
  <c r="E201" i="15" s="1"/>
  <c r="L375" i="15"/>
  <c r="B721" i="14"/>
  <c r="B733" i="14"/>
  <c r="B745" i="14"/>
  <c r="B757" i="14"/>
  <c r="G9" i="15"/>
  <c r="G7" i="15" s="1"/>
  <c r="M9" i="15"/>
  <c r="M7" i="15" s="1"/>
  <c r="S9" i="15"/>
  <c r="Y9" i="15"/>
  <c r="G11" i="15"/>
  <c r="M11" i="15"/>
  <c r="S11" i="15"/>
  <c r="Y11" i="15"/>
  <c r="F14" i="15"/>
  <c r="L14" i="15"/>
  <c r="R14" i="15"/>
  <c r="X14" i="15"/>
  <c r="X12" i="15" s="1"/>
  <c r="F16" i="15"/>
  <c r="L16" i="15"/>
  <c r="R16" i="15"/>
  <c r="X16" i="15"/>
  <c r="E19" i="15"/>
  <c r="K19" i="15"/>
  <c r="K17" i="15" s="1"/>
  <c r="Q19" i="15"/>
  <c r="Q17" i="15" s="1"/>
  <c r="W19" i="15"/>
  <c r="W17" i="15" s="1"/>
  <c r="E21" i="15"/>
  <c r="K21" i="15"/>
  <c r="Q21" i="15"/>
  <c r="W21" i="15"/>
  <c r="D24" i="15"/>
  <c r="D22" i="15" s="1"/>
  <c r="J24" i="15"/>
  <c r="J22" i="15" s="1"/>
  <c r="P24" i="15"/>
  <c r="V24" i="15"/>
  <c r="D26" i="15"/>
  <c r="J26" i="15"/>
  <c r="P26" i="15"/>
  <c r="V26" i="15"/>
  <c r="I29" i="15"/>
  <c r="O29" i="15"/>
  <c r="U29" i="15"/>
  <c r="AA29" i="15"/>
  <c r="AA27" i="15" s="1"/>
  <c r="I31" i="15"/>
  <c r="O31" i="15"/>
  <c r="U31" i="15"/>
  <c r="AA31" i="15"/>
  <c r="H34" i="15"/>
  <c r="N34" i="15"/>
  <c r="N32" i="15" s="1"/>
  <c r="T34" i="15"/>
  <c r="T32" i="15" s="1"/>
  <c r="Z34" i="15"/>
  <c r="Z32" i="15" s="1"/>
  <c r="H36" i="15"/>
  <c r="N36" i="15"/>
  <c r="T36" i="15"/>
  <c r="Z36" i="15"/>
  <c r="G39" i="15"/>
  <c r="G37" i="15" s="1"/>
  <c r="M39" i="15"/>
  <c r="M37" i="15" s="1"/>
  <c r="S39" i="15"/>
  <c r="Y39" i="15"/>
  <c r="G41" i="15"/>
  <c r="M41" i="15"/>
  <c r="S41" i="15"/>
  <c r="Y41" i="15"/>
  <c r="F44" i="15"/>
  <c r="L44" i="15"/>
  <c r="R44" i="15"/>
  <c r="X44" i="15"/>
  <c r="X42" i="15" s="1"/>
  <c r="F46" i="15"/>
  <c r="L46" i="15"/>
  <c r="R46" i="15"/>
  <c r="X46" i="15"/>
  <c r="E49" i="15"/>
  <c r="K49" i="15"/>
  <c r="K47" i="15" s="1"/>
  <c r="Q49" i="15"/>
  <c r="Q47" i="15" s="1"/>
  <c r="W49" i="15"/>
  <c r="W47" i="15" s="1"/>
  <c r="E51" i="15"/>
  <c r="K51" i="15"/>
  <c r="Q51" i="15"/>
  <c r="W51" i="15"/>
  <c r="D54" i="15"/>
  <c r="D52" i="15" s="1"/>
  <c r="J54" i="15"/>
  <c r="J52" i="15" s="1"/>
  <c r="P54" i="15"/>
  <c r="V54" i="15"/>
  <c r="D56" i="15"/>
  <c r="J56" i="15"/>
  <c r="P56" i="15"/>
  <c r="V56" i="15"/>
  <c r="I59" i="15"/>
  <c r="O59" i="15"/>
  <c r="U59" i="15"/>
  <c r="AA59" i="15"/>
  <c r="AA57" i="15" s="1"/>
  <c r="I61" i="15"/>
  <c r="O61" i="15"/>
  <c r="U61" i="15"/>
  <c r="AA61" i="15"/>
  <c r="H64" i="15"/>
  <c r="N64" i="15"/>
  <c r="N62" i="15" s="1"/>
  <c r="T64" i="15"/>
  <c r="T62" i="15" s="1"/>
  <c r="Z64" i="15"/>
  <c r="Z62" i="15" s="1"/>
  <c r="H66" i="15"/>
  <c r="N66" i="15"/>
  <c r="T66" i="15"/>
  <c r="Z66" i="15"/>
  <c r="G69" i="15"/>
  <c r="G67" i="15" s="1"/>
  <c r="M69" i="15"/>
  <c r="M67" i="15" s="1"/>
  <c r="S69" i="15"/>
  <c r="Y69" i="15"/>
  <c r="G71" i="15"/>
  <c r="M71" i="15"/>
  <c r="S71" i="15"/>
  <c r="Y71" i="15"/>
  <c r="F74" i="15"/>
  <c r="L74" i="15"/>
  <c r="R74" i="15"/>
  <c r="X74" i="15"/>
  <c r="X72" i="15" s="1"/>
  <c r="F76" i="15"/>
  <c r="L76" i="15"/>
  <c r="R76" i="15"/>
  <c r="X76" i="15"/>
  <c r="E79" i="15"/>
  <c r="K79" i="15"/>
  <c r="K77" i="15" s="1"/>
  <c r="Q79" i="15"/>
  <c r="Q77" i="15" s="1"/>
  <c r="W79" i="15"/>
  <c r="W77" i="15" s="1"/>
  <c r="E81" i="15"/>
  <c r="K81" i="15"/>
  <c r="Q81" i="15"/>
  <c r="W81" i="15"/>
  <c r="D84" i="15"/>
  <c r="D82" i="15" s="1"/>
  <c r="J84" i="15"/>
  <c r="J82" i="15" s="1"/>
  <c r="P84" i="15"/>
  <c r="V84" i="15"/>
  <c r="D86" i="15"/>
  <c r="J86" i="15"/>
  <c r="P86" i="15"/>
  <c r="V86" i="15"/>
  <c r="I89" i="15"/>
  <c r="O89" i="15"/>
  <c r="U89" i="15"/>
  <c r="AA89" i="15"/>
  <c r="AA87" i="15" s="1"/>
  <c r="I91" i="15"/>
  <c r="O91" i="15"/>
  <c r="U91" i="15"/>
  <c r="AA91" i="15"/>
  <c r="H94" i="15"/>
  <c r="N94" i="15"/>
  <c r="N92" i="15" s="1"/>
  <c r="T94" i="15"/>
  <c r="T92" i="15" s="1"/>
  <c r="Z94" i="15"/>
  <c r="Z92" i="15" s="1"/>
  <c r="H96" i="15"/>
  <c r="N96" i="15"/>
  <c r="T96" i="15"/>
  <c r="Z96" i="15"/>
  <c r="G99" i="15"/>
  <c r="G97" i="15" s="1"/>
  <c r="M99" i="15"/>
  <c r="M97" i="15" s="1"/>
  <c r="S99" i="15"/>
  <c r="Y99" i="15"/>
  <c r="G101" i="15"/>
  <c r="M101" i="15"/>
  <c r="S101" i="15"/>
  <c r="Y101" i="15"/>
  <c r="F104" i="15"/>
  <c r="L104" i="15"/>
  <c r="R104" i="15"/>
  <c r="X104" i="15"/>
  <c r="X102" i="15" s="1"/>
  <c r="F106" i="15"/>
  <c r="L106" i="15"/>
  <c r="R106" i="15"/>
  <c r="X106" i="15"/>
  <c r="E109" i="15"/>
  <c r="E107" i="15" s="1"/>
  <c r="M109" i="15"/>
  <c r="T109" i="15"/>
  <c r="T107" i="15" s="1"/>
  <c r="D111" i="15"/>
  <c r="N111" i="15"/>
  <c r="V111" i="15"/>
  <c r="T114" i="15"/>
  <c r="T112" i="15" s="1"/>
  <c r="N116" i="15"/>
  <c r="S119" i="15"/>
  <c r="S117" i="15" s="1"/>
  <c r="M121" i="15"/>
  <c r="N124" i="15"/>
  <c r="N122" i="15" s="1"/>
  <c r="H126" i="15"/>
  <c r="Z126" i="15"/>
  <c r="K129" i="15"/>
  <c r="K127" i="15" s="1"/>
  <c r="E131" i="15"/>
  <c r="W131" i="15"/>
  <c r="F134" i="15"/>
  <c r="F132" i="15" s="1"/>
  <c r="X134" i="15"/>
  <c r="R136" i="15"/>
  <c r="E139" i="15"/>
  <c r="E137" i="15" s="1"/>
  <c r="W139" i="15"/>
  <c r="W137" i="15" s="1"/>
  <c r="Q141" i="15"/>
  <c r="J146" i="15"/>
  <c r="I151" i="15"/>
  <c r="I147" i="15" s="1"/>
  <c r="Z154" i="15"/>
  <c r="Z152" i="15" s="1"/>
  <c r="S159" i="15"/>
  <c r="S157" i="15" s="1"/>
  <c r="R170" i="15"/>
  <c r="R166" i="15" s="1"/>
  <c r="K175" i="15"/>
  <c r="K171" i="15" s="1"/>
  <c r="D180" i="15"/>
  <c r="D176" i="15" s="1"/>
  <c r="Y195" i="15"/>
  <c r="Y191" i="15" s="1"/>
  <c r="R200" i="15"/>
  <c r="R196" i="15" s="1"/>
  <c r="K205" i="15"/>
  <c r="K201" i="15" s="1"/>
  <c r="D210" i="15"/>
  <c r="D206" i="15" s="1"/>
  <c r="N475" i="15"/>
  <c r="O365" i="15"/>
  <c r="S375" i="15"/>
  <c r="I168" i="15"/>
  <c r="O168" i="15"/>
  <c r="O166" i="15" s="1"/>
  <c r="U168" i="15"/>
  <c r="U166" i="15" s="1"/>
  <c r="AA168" i="15"/>
  <c r="AA166" i="15" s="1"/>
  <c r="H173" i="15"/>
  <c r="H171" i="15" s="1"/>
  <c r="N173" i="15"/>
  <c r="T173" i="15"/>
  <c r="Z173" i="15"/>
  <c r="Z171" i="15" s="1"/>
  <c r="G178" i="15"/>
  <c r="G176" i="15" s="1"/>
  <c r="M178" i="15"/>
  <c r="M176" i="15" s="1"/>
  <c r="S178" i="15"/>
  <c r="S176" i="15" s="1"/>
  <c r="Y178" i="15"/>
  <c r="F183" i="15"/>
  <c r="L183" i="15"/>
  <c r="L181" i="15" s="1"/>
  <c r="R183" i="15"/>
  <c r="R181" i="15" s="1"/>
  <c r="X183" i="15"/>
  <c r="X181" i="15" s="1"/>
  <c r="E188" i="15"/>
  <c r="E186" i="15" s="1"/>
  <c r="K188" i="15"/>
  <c r="Q188" i="15"/>
  <c r="W188" i="15"/>
  <c r="W186" i="15" s="1"/>
  <c r="D193" i="15"/>
  <c r="D191" i="15" s="1"/>
  <c r="J193" i="15"/>
  <c r="J191" i="15" s="1"/>
  <c r="P193" i="15"/>
  <c r="P191" i="15" s="1"/>
  <c r="V193" i="15"/>
  <c r="I198" i="15"/>
  <c r="O198" i="15"/>
  <c r="O196" i="15" s="1"/>
  <c r="U198" i="15"/>
  <c r="U196" i="15" s="1"/>
  <c r="AA198" i="15"/>
  <c r="AA196" i="15" s="1"/>
  <c r="H203" i="15"/>
  <c r="H201" i="15" s="1"/>
  <c r="N203" i="15"/>
  <c r="T203" i="15"/>
  <c r="Z203" i="15"/>
  <c r="Z201" i="15" s="1"/>
  <c r="G208" i="15"/>
  <c r="G206" i="15" s="1"/>
  <c r="M208" i="15"/>
  <c r="M206" i="15" s="1"/>
  <c r="S208" i="15"/>
  <c r="S206" i="15" s="1"/>
  <c r="Y208" i="15"/>
  <c r="F213" i="15"/>
  <c r="L213" i="15"/>
  <c r="L211" i="15" s="1"/>
  <c r="R213" i="15"/>
  <c r="R211" i="15" s="1"/>
  <c r="X213" i="15"/>
  <c r="X211" i="15" s="1"/>
  <c r="E218" i="15"/>
  <c r="E216" i="15" s="1"/>
  <c r="K218" i="15"/>
  <c r="Q218" i="15"/>
  <c r="W218" i="15"/>
  <c r="W216" i="15" s="1"/>
  <c r="D223" i="15"/>
  <c r="D221" i="15" s="1"/>
  <c r="J223" i="15"/>
  <c r="J221" i="15" s="1"/>
  <c r="P223" i="15"/>
  <c r="P221" i="15" s="1"/>
  <c r="V223" i="15"/>
  <c r="I228" i="15"/>
  <c r="O228" i="15"/>
  <c r="O226" i="15" s="1"/>
  <c r="U228" i="15"/>
  <c r="U226" i="15" s="1"/>
  <c r="AA228" i="15"/>
  <c r="AA226" i="15" s="1"/>
  <c r="H233" i="15"/>
  <c r="H231" i="15" s="1"/>
  <c r="N233" i="15"/>
  <c r="T233" i="15"/>
  <c r="Z233" i="15"/>
  <c r="Z231" i="15" s="1"/>
  <c r="G238" i="15"/>
  <c r="G236" i="15" s="1"/>
  <c r="M238" i="15"/>
  <c r="M236" i="15" s="1"/>
  <c r="S238" i="15"/>
  <c r="S236" i="15" s="1"/>
  <c r="Y238" i="15"/>
  <c r="F243" i="15"/>
  <c r="L243" i="15"/>
  <c r="L241" i="15" s="1"/>
  <c r="R243" i="15"/>
  <c r="R241" i="15" s="1"/>
  <c r="X243" i="15"/>
  <c r="X241" i="15" s="1"/>
  <c r="E248" i="15"/>
  <c r="E246" i="15" s="1"/>
  <c r="K248" i="15"/>
  <c r="Q248" i="15"/>
  <c r="W248" i="15"/>
  <c r="W246" i="15" s="1"/>
  <c r="D253" i="15"/>
  <c r="D251" i="15" s="1"/>
  <c r="J253" i="15"/>
  <c r="J251" i="15" s="1"/>
  <c r="P253" i="15"/>
  <c r="P251" i="15" s="1"/>
  <c r="V253" i="15"/>
  <c r="I258" i="15"/>
  <c r="O258" i="15"/>
  <c r="O256" i="15" s="1"/>
  <c r="U258" i="15"/>
  <c r="U256" i="15" s="1"/>
  <c r="AA258" i="15"/>
  <c r="AA256" i="15" s="1"/>
  <c r="H263" i="15"/>
  <c r="H261" i="15" s="1"/>
  <c r="N263" i="15"/>
  <c r="T263" i="15"/>
  <c r="Z263" i="15"/>
  <c r="Z261" i="15" s="1"/>
  <c r="G268" i="15"/>
  <c r="G266" i="15" s="1"/>
  <c r="M268" i="15"/>
  <c r="M266" i="15" s="1"/>
  <c r="S268" i="15"/>
  <c r="S266" i="15" s="1"/>
  <c r="Y268" i="15"/>
  <c r="F273" i="15"/>
  <c r="L273" i="15"/>
  <c r="L271" i="15" s="1"/>
  <c r="R273" i="15"/>
  <c r="R271" i="15" s="1"/>
  <c r="X273" i="15"/>
  <c r="X271" i="15" s="1"/>
  <c r="E278" i="15"/>
  <c r="E276" i="15" s="1"/>
  <c r="K278" i="15"/>
  <c r="Q278" i="15"/>
  <c r="W278" i="15"/>
  <c r="W276" i="15" s="1"/>
  <c r="D283" i="15"/>
  <c r="D281" i="15" s="1"/>
  <c r="J283" i="15"/>
  <c r="J281" i="15" s="1"/>
  <c r="P283" i="15"/>
  <c r="P281" i="15" s="1"/>
  <c r="V283" i="15"/>
  <c r="I288" i="15"/>
  <c r="O288" i="15"/>
  <c r="O286" i="15" s="1"/>
  <c r="U288" i="15"/>
  <c r="U286" i="15" s="1"/>
  <c r="AA288" i="15"/>
  <c r="AA286" i="15" s="1"/>
  <c r="H293" i="15"/>
  <c r="H291" i="15" s="1"/>
  <c r="N293" i="15"/>
  <c r="T293" i="15"/>
  <c r="Z293" i="15"/>
  <c r="Z291" i="15" s="1"/>
  <c r="G298" i="15"/>
  <c r="G296" i="15" s="1"/>
  <c r="M298" i="15"/>
  <c r="M296" i="15" s="1"/>
  <c r="S298" i="15"/>
  <c r="S296" i="15" s="1"/>
  <c r="Y298" i="15"/>
  <c r="F303" i="15"/>
  <c r="L303" i="15"/>
  <c r="L301" i="15" s="1"/>
  <c r="R303" i="15"/>
  <c r="R301" i="15" s="1"/>
  <c r="X303" i="15"/>
  <c r="X301" i="15" s="1"/>
  <c r="E308" i="15"/>
  <c r="E306" i="15" s="1"/>
  <c r="K308" i="15"/>
  <c r="Q308" i="15"/>
  <c r="W308" i="15"/>
  <c r="W306" i="15" s="1"/>
  <c r="D313" i="15"/>
  <c r="D311" i="15" s="1"/>
  <c r="J313" i="15"/>
  <c r="J311" i="15" s="1"/>
  <c r="P313" i="15"/>
  <c r="P311" i="15" s="1"/>
  <c r="V313" i="15"/>
  <c r="I318" i="15"/>
  <c r="O318" i="15"/>
  <c r="O316" i="15" s="1"/>
  <c r="U318" i="15"/>
  <c r="U316" i="15" s="1"/>
  <c r="AA318" i="15"/>
  <c r="AA316" i="15" s="1"/>
  <c r="H327" i="15"/>
  <c r="H325" i="15" s="1"/>
  <c r="N327" i="15"/>
  <c r="T327" i="15"/>
  <c r="Z327" i="15"/>
  <c r="Z325" i="15" s="1"/>
  <c r="G332" i="15"/>
  <c r="G330" i="15" s="1"/>
  <c r="M332" i="15"/>
  <c r="M330" i="15" s="1"/>
  <c r="S332" i="15"/>
  <c r="S330" i="15" s="1"/>
  <c r="Y332" i="15"/>
  <c r="F337" i="15"/>
  <c r="L337" i="15"/>
  <c r="L335" i="15" s="1"/>
  <c r="R337" i="15"/>
  <c r="R335" i="15" s="1"/>
  <c r="X337" i="15"/>
  <c r="X335" i="15" s="1"/>
  <c r="E342" i="15"/>
  <c r="E340" i="15" s="1"/>
  <c r="K342" i="15"/>
  <c r="Q342" i="15"/>
  <c r="W342" i="15"/>
  <c r="W340" i="15" s="1"/>
  <c r="D347" i="15"/>
  <c r="D345" i="15" s="1"/>
  <c r="J347" i="15"/>
  <c r="J345" i="15" s="1"/>
  <c r="P347" i="15"/>
  <c r="P345" i="15" s="1"/>
  <c r="V347" i="15"/>
  <c r="I352" i="15"/>
  <c r="O352" i="15"/>
  <c r="O350" i="15" s="1"/>
  <c r="U352" i="15"/>
  <c r="U350" i="15" s="1"/>
  <c r="AA352" i="15"/>
  <c r="AA350" i="15" s="1"/>
  <c r="H357" i="15"/>
  <c r="H355" i="15" s="1"/>
  <c r="N357" i="15"/>
  <c r="T357" i="15"/>
  <c r="Z357" i="15"/>
  <c r="Z355" i="15" s="1"/>
  <c r="G362" i="15"/>
  <c r="G360" i="15" s="1"/>
  <c r="M362" i="15"/>
  <c r="M360" i="15" s="1"/>
  <c r="T362" i="15"/>
  <c r="T360" i="15" s="1"/>
  <c r="AA362" i="15"/>
  <c r="E367" i="15"/>
  <c r="L367" i="15"/>
  <c r="L365" i="15" s="1"/>
  <c r="S367" i="15"/>
  <c r="S365" i="15" s="1"/>
  <c r="Z367" i="15"/>
  <c r="Z365" i="15" s="1"/>
  <c r="J372" i="15"/>
  <c r="J370" i="15" s="1"/>
  <c r="Q372" i="15"/>
  <c r="X372" i="15"/>
  <c r="I377" i="15"/>
  <c r="I375" i="15" s="1"/>
  <c r="P377" i="15"/>
  <c r="P375" i="15" s="1"/>
  <c r="W377" i="15"/>
  <c r="W375" i="15" s="1"/>
  <c r="I382" i="15"/>
  <c r="I380" i="15" s="1"/>
  <c r="AA382" i="15"/>
  <c r="AA380" i="15" s="1"/>
  <c r="H387" i="15"/>
  <c r="H385" i="15" s="1"/>
  <c r="Z387" i="15"/>
  <c r="T392" i="15"/>
  <c r="T390" i="15" s="1"/>
  <c r="R397" i="15"/>
  <c r="R395" i="15" s="1"/>
  <c r="L402" i="15"/>
  <c r="L400" i="15" s="1"/>
  <c r="J407" i="15"/>
  <c r="J405" i="15" s="1"/>
  <c r="I412" i="15"/>
  <c r="I410" i="15" s="1"/>
  <c r="AA412" i="15"/>
  <c r="H417" i="15"/>
  <c r="H415" i="15" s="1"/>
  <c r="Z417" i="15"/>
  <c r="Z415" i="15" s="1"/>
  <c r="T422" i="15"/>
  <c r="T420" i="15" s="1"/>
  <c r="R427" i="15"/>
  <c r="R425" i="15" s="1"/>
  <c r="W432" i="15"/>
  <c r="W430" i="15" s="1"/>
  <c r="P437" i="15"/>
  <c r="P435" i="15" s="1"/>
  <c r="O442" i="15"/>
  <c r="O440" i="15" s="1"/>
  <c r="H447" i="15"/>
  <c r="H445" i="15" s="1"/>
  <c r="W462" i="15"/>
  <c r="W460" i="15" s="1"/>
  <c r="P467" i="15"/>
  <c r="P465" i="15" s="1"/>
  <c r="O472" i="15"/>
  <c r="O470" i="15" s="1"/>
  <c r="H477" i="15"/>
  <c r="H475" i="15" s="1"/>
  <c r="J168" i="15"/>
  <c r="J166" i="15" s="1"/>
  <c r="P168" i="15"/>
  <c r="P166" i="15" s="1"/>
  <c r="V168" i="15"/>
  <c r="V166" i="15" s="1"/>
  <c r="I173" i="15"/>
  <c r="I171" i="15" s="1"/>
  <c r="O173" i="15"/>
  <c r="U173" i="15"/>
  <c r="AA173" i="15"/>
  <c r="AA171" i="15" s="1"/>
  <c r="H178" i="15"/>
  <c r="H176" i="15" s="1"/>
  <c r="N178" i="15"/>
  <c r="N176" i="15" s="1"/>
  <c r="T178" i="15"/>
  <c r="T176" i="15" s="1"/>
  <c r="Z178" i="15"/>
  <c r="G183" i="15"/>
  <c r="M183" i="15"/>
  <c r="M181" i="15" s="1"/>
  <c r="S183" i="15"/>
  <c r="S181" i="15" s="1"/>
  <c r="Y183" i="15"/>
  <c r="Y181" i="15" s="1"/>
  <c r="F188" i="15"/>
  <c r="F186" i="15" s="1"/>
  <c r="L188" i="15"/>
  <c r="R188" i="15"/>
  <c r="X188" i="15"/>
  <c r="X186" i="15" s="1"/>
  <c r="E193" i="15"/>
  <c r="E191" i="15" s="1"/>
  <c r="K193" i="15"/>
  <c r="K191" i="15" s="1"/>
  <c r="Q193" i="15"/>
  <c r="Q191" i="15" s="1"/>
  <c r="W193" i="15"/>
  <c r="D198" i="15"/>
  <c r="J198" i="15"/>
  <c r="J196" i="15" s="1"/>
  <c r="P198" i="15"/>
  <c r="P196" i="15" s="1"/>
  <c r="V198" i="15"/>
  <c r="V196" i="15" s="1"/>
  <c r="I203" i="15"/>
  <c r="I201" i="15" s="1"/>
  <c r="O203" i="15"/>
  <c r="U203" i="15"/>
  <c r="AA203" i="15"/>
  <c r="AA201" i="15" s="1"/>
  <c r="H208" i="15"/>
  <c r="H206" i="15" s="1"/>
  <c r="N208" i="15"/>
  <c r="N206" i="15" s="1"/>
  <c r="T208" i="15"/>
  <c r="T206" i="15" s="1"/>
  <c r="Z208" i="15"/>
  <c r="G213" i="15"/>
  <c r="M213" i="15"/>
  <c r="M211" i="15" s="1"/>
  <c r="S213" i="15"/>
  <c r="S211" i="15" s="1"/>
  <c r="Y213" i="15"/>
  <c r="Y211" i="15" s="1"/>
  <c r="F218" i="15"/>
  <c r="F216" i="15" s="1"/>
  <c r="L218" i="15"/>
  <c r="R218" i="15"/>
  <c r="X218" i="15"/>
  <c r="X216" i="15" s="1"/>
  <c r="E223" i="15"/>
  <c r="E221" i="15" s="1"/>
  <c r="K223" i="15"/>
  <c r="K221" i="15" s="1"/>
  <c r="Q223" i="15"/>
  <c r="Q221" i="15" s="1"/>
  <c r="W223" i="15"/>
  <c r="D228" i="15"/>
  <c r="J228" i="15"/>
  <c r="J226" i="15" s="1"/>
  <c r="P228" i="15"/>
  <c r="P226" i="15" s="1"/>
  <c r="V228" i="15"/>
  <c r="V226" i="15" s="1"/>
  <c r="I233" i="15"/>
  <c r="I231" i="15" s="1"/>
  <c r="O233" i="15"/>
  <c r="U233" i="15"/>
  <c r="AA233" i="15"/>
  <c r="AA231" i="15" s="1"/>
  <c r="H238" i="15"/>
  <c r="H236" i="15" s="1"/>
  <c r="N238" i="15"/>
  <c r="N236" i="15" s="1"/>
  <c r="T238" i="15"/>
  <c r="T236" i="15" s="1"/>
  <c r="Z238" i="15"/>
  <c r="G243" i="15"/>
  <c r="M243" i="15"/>
  <c r="M241" i="15" s="1"/>
  <c r="S243" i="15"/>
  <c r="S241" i="15" s="1"/>
  <c r="Y243" i="15"/>
  <c r="Y241" i="15" s="1"/>
  <c r="F248" i="15"/>
  <c r="F246" i="15" s="1"/>
  <c r="L248" i="15"/>
  <c r="R248" i="15"/>
  <c r="X248" i="15"/>
  <c r="X246" i="15" s="1"/>
  <c r="E253" i="15"/>
  <c r="E251" i="15" s="1"/>
  <c r="K253" i="15"/>
  <c r="K251" i="15" s="1"/>
  <c r="Q253" i="15"/>
  <c r="Q251" i="15" s="1"/>
  <c r="W253" i="15"/>
  <c r="D258" i="15"/>
  <c r="J258" i="15"/>
  <c r="J256" i="15" s="1"/>
  <c r="P258" i="15"/>
  <c r="P256" i="15" s="1"/>
  <c r="V258" i="15"/>
  <c r="V256" i="15" s="1"/>
  <c r="I263" i="15"/>
  <c r="I261" i="15" s="1"/>
  <c r="O263" i="15"/>
  <c r="U263" i="15"/>
  <c r="AA263" i="15"/>
  <c r="AA261" i="15" s="1"/>
  <c r="H268" i="15"/>
  <c r="H266" i="15" s="1"/>
  <c r="N268" i="15"/>
  <c r="N266" i="15" s="1"/>
  <c r="T268" i="15"/>
  <c r="T266" i="15" s="1"/>
  <c r="Z268" i="15"/>
  <c r="G273" i="15"/>
  <c r="M273" i="15"/>
  <c r="M271" i="15" s="1"/>
  <c r="S273" i="15"/>
  <c r="S271" i="15" s="1"/>
  <c r="Y273" i="15"/>
  <c r="Y271" i="15" s="1"/>
  <c r="F278" i="15"/>
  <c r="F276" i="15" s="1"/>
  <c r="L278" i="15"/>
  <c r="R278" i="15"/>
  <c r="X278" i="15"/>
  <c r="X276" i="15" s="1"/>
  <c r="E283" i="15"/>
  <c r="E281" i="15" s="1"/>
  <c r="K283" i="15"/>
  <c r="K281" i="15" s="1"/>
  <c r="Q283" i="15"/>
  <c r="Q281" i="15" s="1"/>
  <c r="W283" i="15"/>
  <c r="D288" i="15"/>
  <c r="J288" i="15"/>
  <c r="J286" i="15" s="1"/>
  <c r="P288" i="15"/>
  <c r="P286" i="15" s="1"/>
  <c r="V288" i="15"/>
  <c r="V286" i="15" s="1"/>
  <c r="I293" i="15"/>
  <c r="I291" i="15" s="1"/>
  <c r="O293" i="15"/>
  <c r="U293" i="15"/>
  <c r="AA293" i="15"/>
  <c r="AA291" i="15" s="1"/>
  <c r="H298" i="15"/>
  <c r="H296" i="15" s="1"/>
  <c r="N298" i="15"/>
  <c r="N296" i="15" s="1"/>
  <c r="T298" i="15"/>
  <c r="T296" i="15" s="1"/>
  <c r="Z298" i="15"/>
  <c r="G303" i="15"/>
  <c r="M303" i="15"/>
  <c r="M301" i="15" s="1"/>
  <c r="S303" i="15"/>
  <c r="S301" i="15" s="1"/>
  <c r="Y303" i="15"/>
  <c r="Y301" i="15" s="1"/>
  <c r="F308" i="15"/>
  <c r="F306" i="15" s="1"/>
  <c r="L308" i="15"/>
  <c r="R308" i="15"/>
  <c r="X308" i="15"/>
  <c r="X306" i="15" s="1"/>
  <c r="E313" i="15"/>
  <c r="E311" i="15" s="1"/>
  <c r="K313" i="15"/>
  <c r="K311" i="15" s="1"/>
  <c r="Q313" i="15"/>
  <c r="Q311" i="15" s="1"/>
  <c r="W313" i="15"/>
  <c r="D318" i="15"/>
  <c r="J318" i="15"/>
  <c r="J316" i="15" s="1"/>
  <c r="P318" i="15"/>
  <c r="P316" i="15" s="1"/>
  <c r="V318" i="15"/>
  <c r="V316" i="15" s="1"/>
  <c r="I327" i="15"/>
  <c r="I325" i="15" s="1"/>
  <c r="O327" i="15"/>
  <c r="U327" i="15"/>
  <c r="AA327" i="15"/>
  <c r="AA325" i="15" s="1"/>
  <c r="H332" i="15"/>
  <c r="H330" i="15" s="1"/>
  <c r="N332" i="15"/>
  <c r="N330" i="15" s="1"/>
  <c r="T332" i="15"/>
  <c r="T330" i="15" s="1"/>
  <c r="Z332" i="15"/>
  <c r="G337" i="15"/>
  <c r="M337" i="15"/>
  <c r="M335" i="15" s="1"/>
  <c r="S337" i="15"/>
  <c r="S335" i="15" s="1"/>
  <c r="Y337" i="15"/>
  <c r="Y335" i="15" s="1"/>
  <c r="F342" i="15"/>
  <c r="F340" i="15" s="1"/>
  <c r="L342" i="15"/>
  <c r="R342" i="15"/>
  <c r="X342" i="15"/>
  <c r="X340" i="15" s="1"/>
  <c r="E347" i="15"/>
  <c r="E345" i="15" s="1"/>
  <c r="K347" i="15"/>
  <c r="K345" i="15" s="1"/>
  <c r="Q347" i="15"/>
  <c r="Q345" i="15" s="1"/>
  <c r="W347" i="15"/>
  <c r="D352" i="15"/>
  <c r="J352" i="15"/>
  <c r="J350" i="15" s="1"/>
  <c r="P352" i="15"/>
  <c r="P350" i="15" s="1"/>
  <c r="V352" i="15"/>
  <c r="V350" i="15" s="1"/>
  <c r="I357" i="15"/>
  <c r="I355" i="15" s="1"/>
  <c r="O357" i="15"/>
  <c r="U357" i="15"/>
  <c r="AA357" i="15"/>
  <c r="AA355" i="15" s="1"/>
  <c r="H362" i="15"/>
  <c r="H360" i="15" s="1"/>
  <c r="N362" i="15"/>
  <c r="N360" i="15" s="1"/>
  <c r="U362" i="15"/>
  <c r="U360" i="15" s="1"/>
  <c r="F367" i="15"/>
  <c r="F365" i="15" s="1"/>
  <c r="M367" i="15"/>
  <c r="M365" i="15" s="1"/>
  <c r="T367" i="15"/>
  <c r="AA367" i="15"/>
  <c r="D372" i="15"/>
  <c r="D370" i="15" s="1"/>
  <c r="K372" i="15"/>
  <c r="K370" i="15" s="1"/>
  <c r="R372" i="15"/>
  <c r="R370" i="15" s="1"/>
  <c r="Y372" i="15"/>
  <c r="Y370" i="15" s="1"/>
  <c r="J377" i="15"/>
  <c r="J375" i="15" s="1"/>
  <c r="Q377" i="15"/>
  <c r="Q375" i="15" s="1"/>
  <c r="X377" i="15"/>
  <c r="X375" i="15" s="1"/>
  <c r="J382" i="15"/>
  <c r="J380" i="15" s="1"/>
  <c r="I387" i="15"/>
  <c r="I385" i="15" s="1"/>
  <c r="AA387" i="15"/>
  <c r="AA385" i="15" s="1"/>
  <c r="G392" i="15"/>
  <c r="G390" i="15" s="1"/>
  <c r="Y392" i="15"/>
  <c r="Y390" i="15" s="1"/>
  <c r="S397" i="15"/>
  <c r="Q402" i="15"/>
  <c r="Q400" i="15" s="1"/>
  <c r="K407" i="15"/>
  <c r="K405" i="15" s="1"/>
  <c r="J412" i="15"/>
  <c r="J410" i="15" s="1"/>
  <c r="I417" i="15"/>
  <c r="I415" i="15" s="1"/>
  <c r="AA417" i="15"/>
  <c r="AA415" i="15" s="1"/>
  <c r="G422" i="15"/>
  <c r="Y422" i="15"/>
  <c r="Y420" i="15" s="1"/>
  <c r="S427" i="15"/>
  <c r="S425" i="15" s="1"/>
  <c r="V437" i="15"/>
  <c r="V435" i="15" s="1"/>
  <c r="U442" i="15"/>
  <c r="U440" i="15" s="1"/>
  <c r="N447" i="15"/>
  <c r="N445" i="15" s="1"/>
  <c r="G452" i="15"/>
  <c r="V467" i="15"/>
  <c r="V465" i="15" s="1"/>
  <c r="U472" i="15"/>
  <c r="U470" i="15" s="1"/>
  <c r="E168" i="15"/>
  <c r="K168" i="15"/>
  <c r="K166" i="15" s="1"/>
  <c r="Q168" i="15"/>
  <c r="Q166" i="15" s="1"/>
  <c r="W168" i="15"/>
  <c r="W166" i="15" s="1"/>
  <c r="D173" i="15"/>
  <c r="D171" i="15" s="1"/>
  <c r="J173" i="15"/>
  <c r="P173" i="15"/>
  <c r="V173" i="15"/>
  <c r="V171" i="15" s="1"/>
  <c r="I178" i="15"/>
  <c r="I176" i="15" s="1"/>
  <c r="O178" i="15"/>
  <c r="O176" i="15" s="1"/>
  <c r="U178" i="15"/>
  <c r="U176" i="15" s="1"/>
  <c r="AA178" i="15"/>
  <c r="H183" i="15"/>
  <c r="N183" i="15"/>
  <c r="N181" i="15" s="1"/>
  <c r="T183" i="15"/>
  <c r="T181" i="15" s="1"/>
  <c r="Z183" i="15"/>
  <c r="Z181" i="15" s="1"/>
  <c r="G188" i="15"/>
  <c r="G186" i="15" s="1"/>
  <c r="M188" i="15"/>
  <c r="S188" i="15"/>
  <c r="Y188" i="15"/>
  <c r="Y186" i="15" s="1"/>
  <c r="F193" i="15"/>
  <c r="F191" i="15" s="1"/>
  <c r="L193" i="15"/>
  <c r="L191" i="15" s="1"/>
  <c r="R193" i="15"/>
  <c r="R191" i="15" s="1"/>
  <c r="X193" i="15"/>
  <c r="E198" i="15"/>
  <c r="K198" i="15"/>
  <c r="K196" i="15" s="1"/>
  <c r="Q198" i="15"/>
  <c r="Q196" i="15" s="1"/>
  <c r="W198" i="15"/>
  <c r="W196" i="15" s="1"/>
  <c r="D203" i="15"/>
  <c r="D201" i="15" s="1"/>
  <c r="J203" i="15"/>
  <c r="P203" i="15"/>
  <c r="V203" i="15"/>
  <c r="V201" i="15" s="1"/>
  <c r="I208" i="15"/>
  <c r="I206" i="15" s="1"/>
  <c r="O208" i="15"/>
  <c r="O206" i="15" s="1"/>
  <c r="U208" i="15"/>
  <c r="U206" i="15" s="1"/>
  <c r="AA208" i="15"/>
  <c r="H213" i="15"/>
  <c r="N213" i="15"/>
  <c r="N211" i="15" s="1"/>
  <c r="T213" i="15"/>
  <c r="T211" i="15" s="1"/>
  <c r="Z213" i="15"/>
  <c r="Z211" i="15" s="1"/>
  <c r="G218" i="15"/>
  <c r="G216" i="15" s="1"/>
  <c r="M218" i="15"/>
  <c r="S218" i="15"/>
  <c r="Y218" i="15"/>
  <c r="Y216" i="15" s="1"/>
  <c r="F223" i="15"/>
  <c r="F221" i="15" s="1"/>
  <c r="L223" i="15"/>
  <c r="L221" i="15" s="1"/>
  <c r="R223" i="15"/>
  <c r="R221" i="15" s="1"/>
  <c r="X223" i="15"/>
  <c r="E228" i="15"/>
  <c r="K228" i="15"/>
  <c r="K226" i="15" s="1"/>
  <c r="Q228" i="15"/>
  <c r="Q226" i="15" s="1"/>
  <c r="W228" i="15"/>
  <c r="W226" i="15" s="1"/>
  <c r="D233" i="15"/>
  <c r="D231" i="15" s="1"/>
  <c r="J233" i="15"/>
  <c r="P233" i="15"/>
  <c r="V233" i="15"/>
  <c r="V231" i="15" s="1"/>
  <c r="I238" i="15"/>
  <c r="I236" i="15" s="1"/>
  <c r="O238" i="15"/>
  <c r="O236" i="15" s="1"/>
  <c r="U238" i="15"/>
  <c r="U236" i="15" s="1"/>
  <c r="AA238" i="15"/>
  <c r="H243" i="15"/>
  <c r="N243" i="15"/>
  <c r="N241" i="15" s="1"/>
  <c r="T243" i="15"/>
  <c r="T241" i="15" s="1"/>
  <c r="Z243" i="15"/>
  <c r="Z241" i="15" s="1"/>
  <c r="G248" i="15"/>
  <c r="G246" i="15" s="1"/>
  <c r="M248" i="15"/>
  <c r="S248" i="15"/>
  <c r="Y248" i="15"/>
  <c r="Y246" i="15" s="1"/>
  <c r="F253" i="15"/>
  <c r="F251" i="15" s="1"/>
  <c r="L253" i="15"/>
  <c r="L251" i="15" s="1"/>
  <c r="R253" i="15"/>
  <c r="R251" i="15" s="1"/>
  <c r="X253" i="15"/>
  <c r="E258" i="15"/>
  <c r="K258" i="15"/>
  <c r="K256" i="15" s="1"/>
  <c r="Q258" i="15"/>
  <c r="Q256" i="15" s="1"/>
  <c r="W258" i="15"/>
  <c r="W256" i="15" s="1"/>
  <c r="D263" i="15"/>
  <c r="D261" i="15" s="1"/>
  <c r="J263" i="15"/>
  <c r="P263" i="15"/>
  <c r="V263" i="15"/>
  <c r="V261" i="15" s="1"/>
  <c r="I268" i="15"/>
  <c r="I266" i="15" s="1"/>
  <c r="O268" i="15"/>
  <c r="O266" i="15" s="1"/>
  <c r="U268" i="15"/>
  <c r="U266" i="15" s="1"/>
  <c r="AA268" i="15"/>
  <c r="H273" i="15"/>
  <c r="N273" i="15"/>
  <c r="N271" i="15" s="1"/>
  <c r="T273" i="15"/>
  <c r="T271" i="15" s="1"/>
  <c r="Z273" i="15"/>
  <c r="Z271" i="15" s="1"/>
  <c r="G278" i="15"/>
  <c r="G276" i="15" s="1"/>
  <c r="M278" i="15"/>
  <c r="S278" i="15"/>
  <c r="Y278" i="15"/>
  <c r="Y276" i="15" s="1"/>
  <c r="F283" i="15"/>
  <c r="F281" i="15" s="1"/>
  <c r="L283" i="15"/>
  <c r="L281" i="15" s="1"/>
  <c r="R283" i="15"/>
  <c r="R281" i="15" s="1"/>
  <c r="X283" i="15"/>
  <c r="E288" i="15"/>
  <c r="K288" i="15"/>
  <c r="K286" i="15" s="1"/>
  <c r="Q288" i="15"/>
  <c r="Q286" i="15" s="1"/>
  <c r="W288" i="15"/>
  <c r="W286" i="15" s="1"/>
  <c r="D293" i="15"/>
  <c r="D291" i="15" s="1"/>
  <c r="J293" i="15"/>
  <c r="P293" i="15"/>
  <c r="V293" i="15"/>
  <c r="V291" i="15" s="1"/>
  <c r="I298" i="15"/>
  <c r="I296" i="15" s="1"/>
  <c r="O298" i="15"/>
  <c r="O296" i="15" s="1"/>
  <c r="U298" i="15"/>
  <c r="U296" i="15" s="1"/>
  <c r="AA298" i="15"/>
  <c r="H303" i="15"/>
  <c r="N303" i="15"/>
  <c r="N301" i="15" s="1"/>
  <c r="T303" i="15"/>
  <c r="T301" i="15" s="1"/>
  <c r="Z303" i="15"/>
  <c r="Z301" i="15" s="1"/>
  <c r="G308" i="15"/>
  <c r="G306" i="15" s="1"/>
  <c r="M308" i="15"/>
  <c r="S308" i="15"/>
  <c r="Y308" i="15"/>
  <c r="Y306" i="15" s="1"/>
  <c r="F313" i="15"/>
  <c r="F311" i="15" s="1"/>
  <c r="L313" i="15"/>
  <c r="L311" i="15" s="1"/>
  <c r="R313" i="15"/>
  <c r="R311" i="15" s="1"/>
  <c r="X313" i="15"/>
  <c r="E318" i="15"/>
  <c r="K318" i="15"/>
  <c r="K316" i="15" s="1"/>
  <c r="Q318" i="15"/>
  <c r="Q316" i="15" s="1"/>
  <c r="W318" i="15"/>
  <c r="W316" i="15" s="1"/>
  <c r="Y477" i="15"/>
  <c r="Y475" i="15" s="1"/>
  <c r="S477" i="15"/>
  <c r="M477" i="15"/>
  <c r="M475" i="15" s="1"/>
  <c r="G477" i="15"/>
  <c r="G475" i="15" s="1"/>
  <c r="Z472" i="15"/>
  <c r="Z470" i="15" s="1"/>
  <c r="T472" i="15"/>
  <c r="T470" i="15" s="1"/>
  <c r="N472" i="15"/>
  <c r="N470" i="15" s="1"/>
  <c r="H472" i="15"/>
  <c r="AA467" i="15"/>
  <c r="AA465" i="15" s="1"/>
  <c r="U467" i="15"/>
  <c r="U465" i="15" s="1"/>
  <c r="O467" i="15"/>
  <c r="O465" i="15" s="1"/>
  <c r="I467" i="15"/>
  <c r="I465" i="15" s="1"/>
  <c r="V462" i="15"/>
  <c r="V460" i="15" s="1"/>
  <c r="P462" i="15"/>
  <c r="J462" i="15"/>
  <c r="J460" i="15" s="1"/>
  <c r="D462" i="15"/>
  <c r="D460" i="15" s="1"/>
  <c r="W457" i="15"/>
  <c r="W455" i="15" s="1"/>
  <c r="Q457" i="15"/>
  <c r="Q455" i="15" s="1"/>
  <c r="K457" i="15"/>
  <c r="K455" i="15" s="1"/>
  <c r="E457" i="15"/>
  <c r="X452" i="15"/>
  <c r="X450" i="15" s="1"/>
  <c r="R452" i="15"/>
  <c r="R450" i="15" s="1"/>
  <c r="L452" i="15"/>
  <c r="L450" i="15" s="1"/>
  <c r="F452" i="15"/>
  <c r="F450" i="15" s="1"/>
  <c r="Y447" i="15"/>
  <c r="Y445" i="15" s="1"/>
  <c r="S447" i="15"/>
  <c r="M447" i="15"/>
  <c r="M445" i="15" s="1"/>
  <c r="G447" i="15"/>
  <c r="G445" i="15" s="1"/>
  <c r="Z442" i="15"/>
  <c r="Z440" i="15" s="1"/>
  <c r="T442" i="15"/>
  <c r="T440" i="15" s="1"/>
  <c r="N442" i="15"/>
  <c r="N440" i="15" s="1"/>
  <c r="H442" i="15"/>
  <c r="AA437" i="15"/>
  <c r="AA435" i="15" s="1"/>
  <c r="U437" i="15"/>
  <c r="U435" i="15" s="1"/>
  <c r="O437" i="15"/>
  <c r="O435" i="15" s="1"/>
  <c r="I437" i="15"/>
  <c r="I435" i="15" s="1"/>
  <c r="V432" i="15"/>
  <c r="V430" i="15" s="1"/>
  <c r="P432" i="15"/>
  <c r="J432" i="15"/>
  <c r="J430" i="15" s="1"/>
  <c r="D432" i="15"/>
  <c r="D430" i="15" s="1"/>
  <c r="W427" i="15"/>
  <c r="W425" i="15" s="1"/>
  <c r="Q427" i="15"/>
  <c r="Q425" i="15" s="1"/>
  <c r="K427" i="15"/>
  <c r="K425" i="15" s="1"/>
  <c r="E427" i="15"/>
  <c r="X422" i="15"/>
  <c r="X420" i="15" s="1"/>
  <c r="R422" i="15"/>
  <c r="R420" i="15" s="1"/>
  <c r="L422" i="15"/>
  <c r="L420" i="15" s="1"/>
  <c r="F422" i="15"/>
  <c r="F420" i="15" s="1"/>
  <c r="Y417" i="15"/>
  <c r="Y415" i="15" s="1"/>
  <c r="S417" i="15"/>
  <c r="M417" i="15"/>
  <c r="M415" i="15" s="1"/>
  <c r="G417" i="15"/>
  <c r="G415" i="15" s="1"/>
  <c r="Z412" i="15"/>
  <c r="Z410" i="15" s="1"/>
  <c r="T412" i="15"/>
  <c r="T410" i="15" s="1"/>
  <c r="N412" i="15"/>
  <c r="N410" i="15" s="1"/>
  <c r="H412" i="15"/>
  <c r="AA407" i="15"/>
  <c r="AA405" i="15" s="1"/>
  <c r="U407" i="15"/>
  <c r="U405" i="15" s="1"/>
  <c r="O407" i="15"/>
  <c r="O405" i="15" s="1"/>
  <c r="I407" i="15"/>
  <c r="I405" i="15" s="1"/>
  <c r="V402" i="15"/>
  <c r="V400" i="15" s="1"/>
  <c r="P402" i="15"/>
  <c r="J402" i="15"/>
  <c r="J400" i="15" s="1"/>
  <c r="D402" i="15"/>
  <c r="D400" i="15" s="1"/>
  <c r="W397" i="15"/>
  <c r="W395" i="15" s="1"/>
  <c r="Q397" i="15"/>
  <c r="Q395" i="15" s="1"/>
  <c r="K397" i="15"/>
  <c r="K395" i="15" s="1"/>
  <c r="E397" i="15"/>
  <c r="X392" i="15"/>
  <c r="X390" i="15" s="1"/>
  <c r="R392" i="15"/>
  <c r="R390" i="15" s="1"/>
  <c r="L392" i="15"/>
  <c r="L390" i="15" s="1"/>
  <c r="F392" i="15"/>
  <c r="F390" i="15" s="1"/>
  <c r="Y387" i="15"/>
  <c r="Y385" i="15" s="1"/>
  <c r="S387" i="15"/>
  <c r="M387" i="15"/>
  <c r="M385" i="15" s="1"/>
  <c r="G387" i="15"/>
  <c r="G385" i="15" s="1"/>
  <c r="Z382" i="15"/>
  <c r="Z380" i="15" s="1"/>
  <c r="T382" i="15"/>
  <c r="T380" i="15" s="1"/>
  <c r="N382" i="15"/>
  <c r="N380" i="15" s="1"/>
  <c r="H382" i="15"/>
  <c r="X477" i="15"/>
  <c r="X475" i="15" s="1"/>
  <c r="R477" i="15"/>
  <c r="R475" i="15" s="1"/>
  <c r="L477" i="15"/>
  <c r="L475" i="15" s="1"/>
  <c r="F477" i="15"/>
  <c r="Y472" i="15"/>
  <c r="Y470" i="15" s="1"/>
  <c r="S472" i="15"/>
  <c r="S470" i="15" s="1"/>
  <c r="M472" i="15"/>
  <c r="M470" i="15" s="1"/>
  <c r="G472" i="15"/>
  <c r="G470" i="15" s="1"/>
  <c r="Z467" i="15"/>
  <c r="Z465" i="15" s="1"/>
  <c r="T467" i="15"/>
  <c r="N467" i="15"/>
  <c r="N465" i="15" s="1"/>
  <c r="H467" i="15"/>
  <c r="H465" i="15" s="1"/>
  <c r="AA462" i="15"/>
  <c r="AA460" i="15" s="1"/>
  <c r="U462" i="15"/>
  <c r="U460" i="15" s="1"/>
  <c r="O462" i="15"/>
  <c r="O460" i="15" s="1"/>
  <c r="I462" i="15"/>
  <c r="V457" i="15"/>
  <c r="V455" i="15" s="1"/>
  <c r="P457" i="15"/>
  <c r="P455" i="15" s="1"/>
  <c r="J457" i="15"/>
  <c r="J455" i="15" s="1"/>
  <c r="D457" i="15"/>
  <c r="D455" i="15" s="1"/>
  <c r="W452" i="15"/>
  <c r="W450" i="15" s="1"/>
  <c r="Q452" i="15"/>
  <c r="K452" i="15"/>
  <c r="K450" i="15" s="1"/>
  <c r="E452" i="15"/>
  <c r="E450" i="15" s="1"/>
  <c r="X447" i="15"/>
  <c r="X445" i="15" s="1"/>
  <c r="R447" i="15"/>
  <c r="R445" i="15" s="1"/>
  <c r="L447" i="15"/>
  <c r="L445" i="15" s="1"/>
  <c r="F447" i="15"/>
  <c r="Y442" i="15"/>
  <c r="Y440" i="15" s="1"/>
  <c r="S442" i="15"/>
  <c r="S440" i="15" s="1"/>
  <c r="M442" i="15"/>
  <c r="M440" i="15" s="1"/>
  <c r="G442" i="15"/>
  <c r="G440" i="15" s="1"/>
  <c r="Z437" i="15"/>
  <c r="Z435" i="15" s="1"/>
  <c r="T437" i="15"/>
  <c r="N437" i="15"/>
  <c r="N435" i="15" s="1"/>
  <c r="H437" i="15"/>
  <c r="H435" i="15" s="1"/>
  <c r="AA432" i="15"/>
  <c r="AA430" i="15" s="1"/>
  <c r="U432" i="15"/>
  <c r="U430" i="15" s="1"/>
  <c r="O432" i="15"/>
  <c r="O430" i="15" s="1"/>
  <c r="I432" i="15"/>
  <c r="V427" i="15"/>
  <c r="V425" i="15" s="1"/>
  <c r="P427" i="15"/>
  <c r="P425" i="15" s="1"/>
  <c r="J427" i="15"/>
  <c r="J425" i="15" s="1"/>
  <c r="D427" i="15"/>
  <c r="D425" i="15" s="1"/>
  <c r="W422" i="15"/>
  <c r="W420" i="15" s="1"/>
  <c r="Q422" i="15"/>
  <c r="K422" i="15"/>
  <c r="K420" i="15" s="1"/>
  <c r="E422" i="15"/>
  <c r="E420" i="15" s="1"/>
  <c r="X417" i="15"/>
  <c r="X415" i="15" s="1"/>
  <c r="R417" i="15"/>
  <c r="R415" i="15" s="1"/>
  <c r="L417" i="15"/>
  <c r="L415" i="15" s="1"/>
  <c r="F417" i="15"/>
  <c r="Y412" i="15"/>
  <c r="Y410" i="15" s="1"/>
  <c r="S412" i="15"/>
  <c r="S410" i="15" s="1"/>
  <c r="M412" i="15"/>
  <c r="M410" i="15" s="1"/>
  <c r="G412" i="15"/>
  <c r="G410" i="15" s="1"/>
  <c r="Z407" i="15"/>
  <c r="Z405" i="15" s="1"/>
  <c r="T407" i="15"/>
  <c r="N407" i="15"/>
  <c r="N405" i="15" s="1"/>
  <c r="H407" i="15"/>
  <c r="H405" i="15" s="1"/>
  <c r="AA402" i="15"/>
  <c r="AA400" i="15" s="1"/>
  <c r="U402" i="15"/>
  <c r="U400" i="15" s="1"/>
  <c r="O402" i="15"/>
  <c r="O400" i="15" s="1"/>
  <c r="I402" i="15"/>
  <c r="V397" i="15"/>
  <c r="V395" i="15" s="1"/>
  <c r="P397" i="15"/>
  <c r="P395" i="15" s="1"/>
  <c r="J397" i="15"/>
  <c r="J395" i="15" s="1"/>
  <c r="D397" i="15"/>
  <c r="D395" i="15" s="1"/>
  <c r="W392" i="15"/>
  <c r="W390" i="15" s="1"/>
  <c r="Q392" i="15"/>
  <c r="K392" i="15"/>
  <c r="K390" i="15" s="1"/>
  <c r="E392" i="15"/>
  <c r="E390" i="15" s="1"/>
  <c r="X387" i="15"/>
  <c r="X385" i="15" s="1"/>
  <c r="R387" i="15"/>
  <c r="R385" i="15" s="1"/>
  <c r="L387" i="15"/>
  <c r="L385" i="15" s="1"/>
  <c r="F387" i="15"/>
  <c r="Y382" i="15"/>
  <c r="Y380" i="15" s="1"/>
  <c r="S382" i="15"/>
  <c r="S380" i="15" s="1"/>
  <c r="M382" i="15"/>
  <c r="M380" i="15" s="1"/>
  <c r="G382" i="15"/>
  <c r="G380" i="15" s="1"/>
  <c r="Z377" i="15"/>
  <c r="Z375" i="15" s="1"/>
  <c r="T377" i="15"/>
  <c r="N377" i="15"/>
  <c r="N375" i="15" s="1"/>
  <c r="H377" i="15"/>
  <c r="H375" i="15" s="1"/>
  <c r="AA372" i="15"/>
  <c r="AA370" i="15" s="1"/>
  <c r="U372" i="15"/>
  <c r="U370" i="15" s="1"/>
  <c r="O372" i="15"/>
  <c r="O370" i="15" s="1"/>
  <c r="I372" i="15"/>
  <c r="V367" i="15"/>
  <c r="V365" i="15" s="1"/>
  <c r="P367" i="15"/>
  <c r="P365" i="15" s="1"/>
  <c r="J367" i="15"/>
  <c r="J365" i="15" s="1"/>
  <c r="D367" i="15"/>
  <c r="D365" i="15" s="1"/>
  <c r="W362" i="15"/>
  <c r="W360" i="15" s="1"/>
  <c r="Q362" i="15"/>
  <c r="W477" i="15"/>
  <c r="W475" i="15" s="1"/>
  <c r="Q477" i="15"/>
  <c r="K477" i="15"/>
  <c r="K475" i="15" s="1"/>
  <c r="E477" i="15"/>
  <c r="E475" i="15" s="1"/>
  <c r="X472" i="15"/>
  <c r="X470" i="15" s="1"/>
  <c r="R472" i="15"/>
  <c r="R470" i="15" s="1"/>
  <c r="L472" i="15"/>
  <c r="L470" i="15" s="1"/>
  <c r="F472" i="15"/>
  <c r="Y467" i="15"/>
  <c r="Y465" i="15" s="1"/>
  <c r="S467" i="15"/>
  <c r="S465" i="15" s="1"/>
  <c r="M467" i="15"/>
  <c r="M465" i="15" s="1"/>
  <c r="G467" i="15"/>
  <c r="G465" i="15" s="1"/>
  <c r="Z462" i="15"/>
  <c r="Z460" i="15" s="1"/>
  <c r="T462" i="15"/>
  <c r="N462" i="15"/>
  <c r="N460" i="15" s="1"/>
  <c r="H462" i="15"/>
  <c r="H460" i="15" s="1"/>
  <c r="AA457" i="15"/>
  <c r="AA455" i="15" s="1"/>
  <c r="U457" i="15"/>
  <c r="U455" i="15" s="1"/>
  <c r="O457" i="15"/>
  <c r="O455" i="15" s="1"/>
  <c r="I457" i="15"/>
  <c r="V452" i="15"/>
  <c r="V450" i="15" s="1"/>
  <c r="P452" i="15"/>
  <c r="P450" i="15" s="1"/>
  <c r="J452" i="15"/>
  <c r="J450" i="15" s="1"/>
  <c r="D452" i="15"/>
  <c r="D450" i="15" s="1"/>
  <c r="W447" i="15"/>
  <c r="W445" i="15" s="1"/>
  <c r="Q447" i="15"/>
  <c r="K447" i="15"/>
  <c r="K445" i="15" s="1"/>
  <c r="E447" i="15"/>
  <c r="E445" i="15" s="1"/>
  <c r="X442" i="15"/>
  <c r="X440" i="15" s="1"/>
  <c r="R442" i="15"/>
  <c r="R440" i="15" s="1"/>
  <c r="L442" i="15"/>
  <c r="L440" i="15" s="1"/>
  <c r="F442" i="15"/>
  <c r="Y437" i="15"/>
  <c r="Y435" i="15" s="1"/>
  <c r="S437" i="15"/>
  <c r="S435" i="15" s="1"/>
  <c r="M437" i="15"/>
  <c r="M435" i="15" s="1"/>
  <c r="G437" i="15"/>
  <c r="G435" i="15" s="1"/>
  <c r="Z432" i="15"/>
  <c r="Z430" i="15" s="1"/>
  <c r="T432" i="15"/>
  <c r="N432" i="15"/>
  <c r="N430" i="15" s="1"/>
  <c r="H432" i="15"/>
  <c r="H430" i="15" s="1"/>
  <c r="AA427" i="15"/>
  <c r="AA425" i="15" s="1"/>
  <c r="U427" i="15"/>
  <c r="U425" i="15" s="1"/>
  <c r="O427" i="15"/>
  <c r="O425" i="15" s="1"/>
  <c r="I427" i="15"/>
  <c r="V422" i="15"/>
  <c r="V420" i="15" s="1"/>
  <c r="P422" i="15"/>
  <c r="P420" i="15" s="1"/>
  <c r="J422" i="15"/>
  <c r="J420" i="15" s="1"/>
  <c r="D422" i="15"/>
  <c r="D420" i="15" s="1"/>
  <c r="W417" i="15"/>
  <c r="W415" i="15" s="1"/>
  <c r="Q417" i="15"/>
  <c r="K417" i="15"/>
  <c r="K415" i="15" s="1"/>
  <c r="E417" i="15"/>
  <c r="E415" i="15" s="1"/>
  <c r="X412" i="15"/>
  <c r="X410" i="15" s="1"/>
  <c r="R412" i="15"/>
  <c r="R410" i="15" s="1"/>
  <c r="L412" i="15"/>
  <c r="L410" i="15" s="1"/>
  <c r="F412" i="15"/>
  <c r="Y407" i="15"/>
  <c r="Y405" i="15" s="1"/>
  <c r="S407" i="15"/>
  <c r="S405" i="15" s="1"/>
  <c r="M407" i="15"/>
  <c r="M405" i="15" s="1"/>
  <c r="G407" i="15"/>
  <c r="G405" i="15" s="1"/>
  <c r="Z402" i="15"/>
  <c r="Z400" i="15" s="1"/>
  <c r="T402" i="15"/>
  <c r="N402" i="15"/>
  <c r="N400" i="15" s="1"/>
  <c r="H402" i="15"/>
  <c r="H400" i="15" s="1"/>
  <c r="AA397" i="15"/>
  <c r="AA395" i="15" s="1"/>
  <c r="U397" i="15"/>
  <c r="U395" i="15" s="1"/>
  <c r="O397" i="15"/>
  <c r="O395" i="15" s="1"/>
  <c r="I397" i="15"/>
  <c r="V392" i="15"/>
  <c r="V390" i="15" s="1"/>
  <c r="P392" i="15"/>
  <c r="P390" i="15" s="1"/>
  <c r="J392" i="15"/>
  <c r="J390" i="15" s="1"/>
  <c r="D392" i="15"/>
  <c r="D390" i="15" s="1"/>
  <c r="W387" i="15"/>
  <c r="W385" i="15" s="1"/>
  <c r="Q387" i="15"/>
  <c r="K387" i="15"/>
  <c r="K385" i="15" s="1"/>
  <c r="E387" i="15"/>
  <c r="E385" i="15" s="1"/>
  <c r="X382" i="15"/>
  <c r="X380" i="15" s="1"/>
  <c r="R382" i="15"/>
  <c r="R380" i="15" s="1"/>
  <c r="L382" i="15"/>
  <c r="L380" i="15" s="1"/>
  <c r="F382" i="15"/>
  <c r="V477" i="15"/>
  <c r="V475" i="15" s="1"/>
  <c r="P477" i="15"/>
  <c r="P475" i="15" s="1"/>
  <c r="J477" i="15"/>
  <c r="J475" i="15" s="1"/>
  <c r="D477" i="15"/>
  <c r="D475" i="15" s="1"/>
  <c r="W472" i="15"/>
  <c r="W470" i="15" s="1"/>
  <c r="Q472" i="15"/>
  <c r="K472" i="15"/>
  <c r="K470" i="15" s="1"/>
  <c r="E472" i="15"/>
  <c r="E470" i="15" s="1"/>
  <c r="X467" i="15"/>
  <c r="X465" i="15" s="1"/>
  <c r="R467" i="15"/>
  <c r="R465" i="15" s="1"/>
  <c r="L467" i="15"/>
  <c r="L465" i="15" s="1"/>
  <c r="F467" i="15"/>
  <c r="Y462" i="15"/>
  <c r="Y460" i="15" s="1"/>
  <c r="S462" i="15"/>
  <c r="S460" i="15" s="1"/>
  <c r="M462" i="15"/>
  <c r="M460" i="15" s="1"/>
  <c r="G462" i="15"/>
  <c r="G460" i="15" s="1"/>
  <c r="Z457" i="15"/>
  <c r="Z455" i="15" s="1"/>
  <c r="T457" i="15"/>
  <c r="N457" i="15"/>
  <c r="N455" i="15" s="1"/>
  <c r="H457" i="15"/>
  <c r="H455" i="15" s="1"/>
  <c r="AA452" i="15"/>
  <c r="AA450" i="15" s="1"/>
  <c r="U452" i="15"/>
  <c r="U450" i="15" s="1"/>
  <c r="O452" i="15"/>
  <c r="O450" i="15" s="1"/>
  <c r="I452" i="15"/>
  <c r="V447" i="15"/>
  <c r="V445" i="15" s="1"/>
  <c r="P447" i="15"/>
  <c r="P445" i="15" s="1"/>
  <c r="J447" i="15"/>
  <c r="J445" i="15" s="1"/>
  <c r="D447" i="15"/>
  <c r="D445" i="15" s="1"/>
  <c r="W442" i="15"/>
  <c r="W440" i="15" s="1"/>
  <c r="Q442" i="15"/>
  <c r="K442" i="15"/>
  <c r="K440" i="15" s="1"/>
  <c r="E442" i="15"/>
  <c r="E440" i="15" s="1"/>
  <c r="X437" i="15"/>
  <c r="X435" i="15" s="1"/>
  <c r="R437" i="15"/>
  <c r="R435" i="15" s="1"/>
  <c r="L437" i="15"/>
  <c r="L435" i="15" s="1"/>
  <c r="F437" i="15"/>
  <c r="Y432" i="15"/>
  <c r="Y430" i="15" s="1"/>
  <c r="S432" i="15"/>
  <c r="S430" i="15" s="1"/>
  <c r="M432" i="15"/>
  <c r="M430" i="15" s="1"/>
  <c r="G432" i="15"/>
  <c r="G430" i="15" s="1"/>
  <c r="Z427" i="15"/>
  <c r="Z425" i="15" s="1"/>
  <c r="T427" i="15"/>
  <c r="N427" i="15"/>
  <c r="N425" i="15" s="1"/>
  <c r="H427" i="15"/>
  <c r="H425" i="15" s="1"/>
  <c r="AA422" i="15"/>
  <c r="AA420" i="15" s="1"/>
  <c r="U422" i="15"/>
  <c r="U420" i="15" s="1"/>
  <c r="O422" i="15"/>
  <c r="O420" i="15" s="1"/>
  <c r="I422" i="15"/>
  <c r="V417" i="15"/>
  <c r="V415" i="15" s="1"/>
  <c r="P417" i="15"/>
  <c r="P415" i="15" s="1"/>
  <c r="J417" i="15"/>
  <c r="J415" i="15" s="1"/>
  <c r="D417" i="15"/>
  <c r="D415" i="15" s="1"/>
  <c r="W412" i="15"/>
  <c r="W410" i="15" s="1"/>
  <c r="Q412" i="15"/>
  <c r="K412" i="15"/>
  <c r="K410" i="15" s="1"/>
  <c r="E412" i="15"/>
  <c r="E410" i="15" s="1"/>
  <c r="X407" i="15"/>
  <c r="X405" i="15" s="1"/>
  <c r="R407" i="15"/>
  <c r="R405" i="15" s="1"/>
  <c r="L407" i="15"/>
  <c r="L405" i="15" s="1"/>
  <c r="F407" i="15"/>
  <c r="Y402" i="15"/>
  <c r="Y400" i="15" s="1"/>
  <c r="S402" i="15"/>
  <c r="S400" i="15" s="1"/>
  <c r="M402" i="15"/>
  <c r="M400" i="15" s="1"/>
  <c r="G402" i="15"/>
  <c r="G400" i="15" s="1"/>
  <c r="Z397" i="15"/>
  <c r="Z395" i="15" s="1"/>
  <c r="T397" i="15"/>
  <c r="N397" i="15"/>
  <c r="N395" i="15" s="1"/>
  <c r="H397" i="15"/>
  <c r="H395" i="15" s="1"/>
  <c r="AA392" i="15"/>
  <c r="AA390" i="15" s="1"/>
  <c r="U392" i="15"/>
  <c r="U390" i="15" s="1"/>
  <c r="O392" i="15"/>
  <c r="O390" i="15" s="1"/>
  <c r="I392" i="15"/>
  <c r="V387" i="15"/>
  <c r="V385" i="15" s="1"/>
  <c r="P387" i="15"/>
  <c r="P385" i="15" s="1"/>
  <c r="J387" i="15"/>
  <c r="J385" i="15" s="1"/>
  <c r="D387" i="15"/>
  <c r="D385" i="15" s="1"/>
  <c r="W382" i="15"/>
  <c r="W380" i="15" s="1"/>
  <c r="Q382" i="15"/>
  <c r="K382" i="15"/>
  <c r="K380" i="15" s="1"/>
  <c r="E382" i="15"/>
  <c r="E380" i="15" s="1"/>
  <c r="AA477" i="15"/>
  <c r="AA475" i="15" s="1"/>
  <c r="U477" i="15"/>
  <c r="U475" i="15" s="1"/>
  <c r="O477" i="15"/>
  <c r="O475" i="15" s="1"/>
  <c r="I477" i="15"/>
  <c r="I475" i="15" s="1"/>
  <c r="V472" i="15"/>
  <c r="V470" i="15" s="1"/>
  <c r="P472" i="15"/>
  <c r="P470" i="15" s="1"/>
  <c r="J472" i="15"/>
  <c r="J470" i="15" s="1"/>
  <c r="D472" i="15"/>
  <c r="D470" i="15" s="1"/>
  <c r="W467" i="15"/>
  <c r="W465" i="15" s="1"/>
  <c r="Q467" i="15"/>
  <c r="Q465" i="15" s="1"/>
  <c r="K467" i="15"/>
  <c r="K465" i="15" s="1"/>
  <c r="E467" i="15"/>
  <c r="E465" i="15" s="1"/>
  <c r="X462" i="15"/>
  <c r="X460" i="15" s="1"/>
  <c r="R462" i="15"/>
  <c r="R460" i="15" s="1"/>
  <c r="L462" i="15"/>
  <c r="L460" i="15" s="1"/>
  <c r="F462" i="15"/>
  <c r="F460" i="15" s="1"/>
  <c r="Y457" i="15"/>
  <c r="Y455" i="15" s="1"/>
  <c r="S457" i="15"/>
  <c r="S455" i="15" s="1"/>
  <c r="M457" i="15"/>
  <c r="M455" i="15" s="1"/>
  <c r="G457" i="15"/>
  <c r="G455" i="15" s="1"/>
  <c r="Z452" i="15"/>
  <c r="Z450" i="15" s="1"/>
  <c r="T452" i="15"/>
  <c r="T450" i="15" s="1"/>
  <c r="N452" i="15"/>
  <c r="N450" i="15" s="1"/>
  <c r="H452" i="15"/>
  <c r="H450" i="15" s="1"/>
  <c r="AA447" i="15"/>
  <c r="AA445" i="15" s="1"/>
  <c r="U447" i="15"/>
  <c r="U445" i="15" s="1"/>
  <c r="O447" i="15"/>
  <c r="O445" i="15" s="1"/>
  <c r="I447" i="15"/>
  <c r="I445" i="15" s="1"/>
  <c r="V442" i="15"/>
  <c r="V440" i="15" s="1"/>
  <c r="P442" i="15"/>
  <c r="P440" i="15" s="1"/>
  <c r="J442" i="15"/>
  <c r="J440" i="15" s="1"/>
  <c r="D442" i="15"/>
  <c r="D440" i="15" s="1"/>
  <c r="W437" i="15"/>
  <c r="W435" i="15" s="1"/>
  <c r="Q437" i="15"/>
  <c r="Q435" i="15" s="1"/>
  <c r="K437" i="15"/>
  <c r="K435" i="15" s="1"/>
  <c r="E437" i="15"/>
  <c r="E435" i="15" s="1"/>
  <c r="X432" i="15"/>
  <c r="X430" i="15" s="1"/>
  <c r="R432" i="15"/>
  <c r="R430" i="15" s="1"/>
  <c r="L432" i="15"/>
  <c r="L430" i="15" s="1"/>
  <c r="F432" i="15"/>
  <c r="F430" i="15" s="1"/>
  <c r="J327" i="15"/>
  <c r="J325" i="15" s="1"/>
  <c r="P327" i="15"/>
  <c r="P325" i="15" s="1"/>
  <c r="V327" i="15"/>
  <c r="V325" i="15" s="1"/>
  <c r="I332" i="15"/>
  <c r="I330" i="15" s="1"/>
  <c r="O332" i="15"/>
  <c r="O330" i="15" s="1"/>
  <c r="U332" i="15"/>
  <c r="U330" i="15" s="1"/>
  <c r="AA332" i="15"/>
  <c r="AA330" i="15" s="1"/>
  <c r="H337" i="15"/>
  <c r="H335" i="15" s="1"/>
  <c r="N337" i="15"/>
  <c r="N335" i="15" s="1"/>
  <c r="T337" i="15"/>
  <c r="T335" i="15" s="1"/>
  <c r="Z337" i="15"/>
  <c r="Z335" i="15" s="1"/>
  <c r="G342" i="15"/>
  <c r="G340" i="15" s="1"/>
  <c r="M342" i="15"/>
  <c r="M340" i="15" s="1"/>
  <c r="S342" i="15"/>
  <c r="S340" i="15" s="1"/>
  <c r="Y342" i="15"/>
  <c r="Y340" i="15" s="1"/>
  <c r="F347" i="15"/>
  <c r="F345" i="15" s="1"/>
  <c r="L347" i="15"/>
  <c r="L345" i="15" s="1"/>
  <c r="R347" i="15"/>
  <c r="R345" i="15" s="1"/>
  <c r="X347" i="15"/>
  <c r="X345" i="15" s="1"/>
  <c r="E352" i="15"/>
  <c r="E350" i="15" s="1"/>
  <c r="K352" i="15"/>
  <c r="K350" i="15" s="1"/>
  <c r="Q352" i="15"/>
  <c r="Q350" i="15" s="1"/>
  <c r="W352" i="15"/>
  <c r="W350" i="15" s="1"/>
  <c r="D357" i="15"/>
  <c r="D355" i="15" s="1"/>
  <c r="J357" i="15"/>
  <c r="J355" i="15" s="1"/>
  <c r="P357" i="15"/>
  <c r="P355" i="15" s="1"/>
  <c r="V357" i="15"/>
  <c r="V355" i="15" s="1"/>
  <c r="I362" i="15"/>
  <c r="I360" i="15" s="1"/>
  <c r="O362" i="15"/>
  <c r="O360" i="15" s="1"/>
  <c r="V362" i="15"/>
  <c r="V360" i="15" s="1"/>
  <c r="G367" i="15"/>
  <c r="G365" i="15" s="1"/>
  <c r="N367" i="15"/>
  <c r="N365" i="15" s="1"/>
  <c r="U367" i="15"/>
  <c r="U365" i="15" s="1"/>
  <c r="E372" i="15"/>
  <c r="E370" i="15" s="1"/>
  <c r="L372" i="15"/>
  <c r="L370" i="15" s="1"/>
  <c r="S372" i="15"/>
  <c r="S370" i="15" s="1"/>
  <c r="Z372" i="15"/>
  <c r="Z370" i="15" s="1"/>
  <c r="D377" i="15"/>
  <c r="D375" i="15" s="1"/>
  <c r="K377" i="15"/>
  <c r="K375" i="15" s="1"/>
  <c r="R377" i="15"/>
  <c r="R375" i="15" s="1"/>
  <c r="Y377" i="15"/>
  <c r="Y375" i="15" s="1"/>
  <c r="O382" i="15"/>
  <c r="O380" i="15" s="1"/>
  <c r="N387" i="15"/>
  <c r="N385" i="15" s="1"/>
  <c r="H392" i="15"/>
  <c r="H390" i="15" s="1"/>
  <c r="Z392" i="15"/>
  <c r="Z390" i="15" s="1"/>
  <c r="F397" i="15"/>
  <c r="F395" i="15" s="1"/>
  <c r="X397" i="15"/>
  <c r="X395" i="15" s="1"/>
  <c r="R402" i="15"/>
  <c r="R400" i="15" s="1"/>
  <c r="P407" i="15"/>
  <c r="P405" i="15" s="1"/>
  <c r="O412" i="15"/>
  <c r="O410" i="15" s="1"/>
  <c r="N417" i="15"/>
  <c r="N415" i="15" s="1"/>
  <c r="H422" i="15"/>
  <c r="H420" i="15" s="1"/>
  <c r="Z422" i="15"/>
  <c r="Z420" i="15" s="1"/>
  <c r="F427" i="15"/>
  <c r="F425" i="15" s="1"/>
  <c r="X427" i="15"/>
  <c r="X425" i="15" s="1"/>
  <c r="AA442" i="15"/>
  <c r="AA440" i="15" s="1"/>
  <c r="T447" i="15"/>
  <c r="T445" i="15" s="1"/>
  <c r="M452" i="15"/>
  <c r="M450" i="15" s="1"/>
  <c r="F457" i="15"/>
  <c r="F455" i="15" s="1"/>
  <c r="AA472" i="15"/>
  <c r="AA470" i="15" s="1"/>
  <c r="T477" i="15"/>
  <c r="T475" i="15" s="1"/>
  <c r="P238" i="15"/>
  <c r="P236" i="15" s="1"/>
  <c r="V238" i="15"/>
  <c r="V236" i="15" s="1"/>
  <c r="I243" i="15"/>
  <c r="I241" i="15" s="1"/>
  <c r="O243" i="15"/>
  <c r="O241" i="15" s="1"/>
  <c r="U243" i="15"/>
  <c r="AA243" i="15"/>
  <c r="AA241" i="15" s="1"/>
  <c r="H248" i="15"/>
  <c r="H246" i="15" s="1"/>
  <c r="N248" i="15"/>
  <c r="N246" i="15" s="1"/>
  <c r="T248" i="15"/>
  <c r="T246" i="15" s="1"/>
  <c r="Z248" i="15"/>
  <c r="Z246" i="15" s="1"/>
  <c r="G253" i="15"/>
  <c r="M253" i="15"/>
  <c r="M251" i="15" s="1"/>
  <c r="S253" i="15"/>
  <c r="S251" i="15" s="1"/>
  <c r="Y253" i="15"/>
  <c r="Y251" i="15" s="1"/>
  <c r="F258" i="15"/>
  <c r="F256" i="15" s="1"/>
  <c r="L258" i="15"/>
  <c r="L256" i="15" s="1"/>
  <c r="R258" i="15"/>
  <c r="X258" i="15"/>
  <c r="X256" i="15" s="1"/>
  <c r="E263" i="15"/>
  <c r="E261" i="15" s="1"/>
  <c r="K263" i="15"/>
  <c r="K261" i="15" s="1"/>
  <c r="Q263" i="15"/>
  <c r="Q261" i="15" s="1"/>
  <c r="W263" i="15"/>
  <c r="W261" i="15" s="1"/>
  <c r="D268" i="15"/>
  <c r="J268" i="15"/>
  <c r="J266" i="15" s="1"/>
  <c r="P268" i="15"/>
  <c r="P266" i="15" s="1"/>
  <c r="V268" i="15"/>
  <c r="V266" i="15" s="1"/>
  <c r="I273" i="15"/>
  <c r="I271" i="15" s="1"/>
  <c r="O273" i="15"/>
  <c r="O271" i="15" s="1"/>
  <c r="U273" i="15"/>
  <c r="AA273" i="15"/>
  <c r="AA271" i="15" s="1"/>
  <c r="H278" i="15"/>
  <c r="H276" i="15" s="1"/>
  <c r="N278" i="15"/>
  <c r="N276" i="15" s="1"/>
  <c r="T278" i="15"/>
  <c r="T276" i="15" s="1"/>
  <c r="Z278" i="15"/>
  <c r="Z276" i="15" s="1"/>
  <c r="G283" i="15"/>
  <c r="M283" i="15"/>
  <c r="M281" i="15" s="1"/>
  <c r="S283" i="15"/>
  <c r="S281" i="15" s="1"/>
  <c r="Y283" i="15"/>
  <c r="Y281" i="15" s="1"/>
  <c r="F288" i="15"/>
  <c r="F286" i="15" s="1"/>
  <c r="L288" i="15"/>
  <c r="L286" i="15" s="1"/>
  <c r="R288" i="15"/>
  <c r="X288" i="15"/>
  <c r="X286" i="15" s="1"/>
  <c r="E293" i="15"/>
  <c r="E291" i="15" s="1"/>
  <c r="K293" i="15"/>
  <c r="K291" i="15" s="1"/>
  <c r="Q293" i="15"/>
  <c r="Q291" i="15" s="1"/>
  <c r="W293" i="15"/>
  <c r="W291" i="15" s="1"/>
  <c r="D298" i="15"/>
  <c r="J298" i="15"/>
  <c r="J296" i="15" s="1"/>
  <c r="P298" i="15"/>
  <c r="P296" i="15" s="1"/>
  <c r="V298" i="15"/>
  <c r="V296" i="15" s="1"/>
  <c r="I303" i="15"/>
  <c r="I301" i="15" s="1"/>
  <c r="O303" i="15"/>
  <c r="O301" i="15" s="1"/>
  <c r="U303" i="15"/>
  <c r="AA303" i="15"/>
  <c r="AA301" i="15" s="1"/>
  <c r="H308" i="15"/>
  <c r="H306" i="15" s="1"/>
  <c r="N308" i="15"/>
  <c r="N306" i="15" s="1"/>
  <c r="T308" i="15"/>
  <c r="T306" i="15" s="1"/>
  <c r="Z308" i="15"/>
  <c r="Z306" i="15" s="1"/>
  <c r="G313" i="15"/>
  <c r="M313" i="15"/>
  <c r="M311" i="15" s="1"/>
  <c r="S313" i="15"/>
  <c r="S311" i="15" s="1"/>
  <c r="Y313" i="15"/>
  <c r="Y311" i="15" s="1"/>
  <c r="F318" i="15"/>
  <c r="F316" i="15" s="1"/>
  <c r="L318" i="15"/>
  <c r="L316" i="15" s="1"/>
  <c r="R318" i="15"/>
  <c r="X318" i="15"/>
  <c r="X316" i="15" s="1"/>
  <c r="M392" i="15"/>
  <c r="M390" i="15" s="1"/>
  <c r="G397" i="15"/>
  <c r="G395" i="15" s="1"/>
  <c r="Y397" i="15"/>
  <c r="Y395" i="15" s="1"/>
  <c r="E402" i="15"/>
  <c r="E400" i="15" s="1"/>
  <c r="W402" i="15"/>
  <c r="W400" i="15" s="1"/>
  <c r="Q407" i="15"/>
  <c r="Q405" i="15" s="1"/>
  <c r="P412" i="15"/>
  <c r="P410" i="15" s="1"/>
  <c r="O417" i="15"/>
  <c r="O415" i="15" s="1"/>
  <c r="M422" i="15"/>
  <c r="M420" i="15" s="1"/>
  <c r="G427" i="15"/>
  <c r="G425" i="15" s="1"/>
  <c r="Y427" i="15"/>
  <c r="Y425" i="15" s="1"/>
  <c r="E432" i="15"/>
  <c r="E430" i="15" s="1"/>
  <c r="Z447" i="15"/>
  <c r="Z445" i="15" s="1"/>
  <c r="S452" i="15"/>
  <c r="S450" i="15" s="1"/>
  <c r="L457" i="15"/>
  <c r="L455" i="15" s="1"/>
  <c r="E462" i="15"/>
  <c r="E460" i="15" s="1"/>
  <c r="Z477" i="15"/>
  <c r="G168" i="15"/>
  <c r="G166" i="15" s="1"/>
  <c r="M168" i="15"/>
  <c r="M166" i="15" s="1"/>
  <c r="S168" i="15"/>
  <c r="S166" i="15" s="1"/>
  <c r="Y168" i="15"/>
  <c r="Y166" i="15" s="1"/>
  <c r="F173" i="15"/>
  <c r="F171" i="15" s="1"/>
  <c r="L173" i="15"/>
  <c r="L171" i="15" s="1"/>
  <c r="R173" i="15"/>
  <c r="R171" i="15" s="1"/>
  <c r="X173" i="15"/>
  <c r="X171" i="15" s="1"/>
  <c r="E178" i="15"/>
  <c r="E176" i="15" s="1"/>
  <c r="K178" i="15"/>
  <c r="K176" i="15" s="1"/>
  <c r="Q178" i="15"/>
  <c r="Q176" i="15" s="1"/>
  <c r="W178" i="15"/>
  <c r="W176" i="15" s="1"/>
  <c r="D183" i="15"/>
  <c r="D181" i="15" s="1"/>
  <c r="J183" i="15"/>
  <c r="J181" i="15" s="1"/>
  <c r="P183" i="15"/>
  <c r="P181" i="15" s="1"/>
  <c r="V183" i="15"/>
  <c r="V181" i="15" s="1"/>
  <c r="I188" i="15"/>
  <c r="I186" i="15" s="1"/>
  <c r="O188" i="15"/>
  <c r="O186" i="15" s="1"/>
  <c r="U188" i="15"/>
  <c r="U186" i="15" s="1"/>
  <c r="AA188" i="15"/>
  <c r="AA186" i="15" s="1"/>
  <c r="H193" i="15"/>
  <c r="H191" i="15" s="1"/>
  <c r="N193" i="15"/>
  <c r="N191" i="15" s="1"/>
  <c r="T193" i="15"/>
  <c r="T191" i="15" s="1"/>
  <c r="Z193" i="15"/>
  <c r="Z191" i="15" s="1"/>
  <c r="G198" i="15"/>
  <c r="G196" i="15" s="1"/>
  <c r="M198" i="15"/>
  <c r="M196" i="15" s="1"/>
  <c r="S198" i="15"/>
  <c r="S196" i="15" s="1"/>
  <c r="Y198" i="15"/>
  <c r="Y196" i="15" s="1"/>
  <c r="F203" i="15"/>
  <c r="F201" i="15" s="1"/>
  <c r="L203" i="15"/>
  <c r="L201" i="15" s="1"/>
  <c r="R203" i="15"/>
  <c r="R201" i="15" s="1"/>
  <c r="X203" i="15"/>
  <c r="X201" i="15" s="1"/>
  <c r="E208" i="15"/>
  <c r="E206" i="15" s="1"/>
  <c r="K208" i="15"/>
  <c r="K206" i="15" s="1"/>
  <c r="Q208" i="15"/>
  <c r="Q206" i="15" s="1"/>
  <c r="W208" i="15"/>
  <c r="W206" i="15" s="1"/>
  <c r="D213" i="15"/>
  <c r="D211" i="15" s="1"/>
  <c r="J213" i="15"/>
  <c r="J211" i="15" s="1"/>
  <c r="P213" i="15"/>
  <c r="P211" i="15" s="1"/>
  <c r="V213" i="15"/>
  <c r="V211" i="15" s="1"/>
  <c r="I218" i="15"/>
  <c r="I216" i="15" s="1"/>
  <c r="O218" i="15"/>
  <c r="O216" i="15" s="1"/>
  <c r="U218" i="15"/>
  <c r="U216" i="15" s="1"/>
  <c r="AA218" i="15"/>
  <c r="AA216" i="15" s="1"/>
  <c r="H223" i="15"/>
  <c r="H221" i="15" s="1"/>
  <c r="N223" i="15"/>
  <c r="N221" i="15" s="1"/>
  <c r="T223" i="15"/>
  <c r="T221" i="15" s="1"/>
  <c r="Z223" i="15"/>
  <c r="Z221" i="15" s="1"/>
  <c r="G228" i="15"/>
  <c r="G226" i="15" s="1"/>
  <c r="M228" i="15"/>
  <c r="M226" i="15" s="1"/>
  <c r="S228" i="15"/>
  <c r="S226" i="15" s="1"/>
  <c r="Y228" i="15"/>
  <c r="Y226" i="15" s="1"/>
  <c r="F233" i="15"/>
  <c r="F231" i="15" s="1"/>
  <c r="L233" i="15"/>
  <c r="L231" i="15" s="1"/>
  <c r="R233" i="15"/>
  <c r="R231" i="15" s="1"/>
  <c r="X233" i="15"/>
  <c r="X231" i="15" s="1"/>
  <c r="E238" i="15"/>
  <c r="E236" i="15" s="1"/>
  <c r="K238" i="15"/>
  <c r="K236" i="15" s="1"/>
  <c r="Q238" i="15"/>
  <c r="Q236" i="15" s="1"/>
  <c r="W238" i="15"/>
  <c r="W236" i="15" s="1"/>
  <c r="D243" i="15"/>
  <c r="D241" i="15" s="1"/>
  <c r="J243" i="15"/>
  <c r="J241" i="15" s="1"/>
  <c r="P243" i="15"/>
  <c r="P241" i="15" s="1"/>
  <c r="V243" i="15"/>
  <c r="V241" i="15" s="1"/>
  <c r="I248" i="15"/>
  <c r="I246" i="15" s="1"/>
  <c r="O248" i="15"/>
  <c r="O246" i="15" s="1"/>
  <c r="U248" i="15"/>
  <c r="U246" i="15" s="1"/>
  <c r="AA248" i="15"/>
  <c r="AA246" i="15" s="1"/>
  <c r="H253" i="15"/>
  <c r="H251" i="15" s="1"/>
  <c r="N253" i="15"/>
  <c r="N251" i="15" s="1"/>
  <c r="T253" i="15"/>
  <c r="T251" i="15" s="1"/>
  <c r="Z253" i="15"/>
  <c r="Z251" i="15" s="1"/>
  <c r="G258" i="15"/>
  <c r="G256" i="15" s="1"/>
  <c r="M258" i="15"/>
  <c r="M256" i="15" s="1"/>
  <c r="S258" i="15"/>
  <c r="S256" i="15" s="1"/>
  <c r="Y258" i="15"/>
  <c r="Y256" i="15" s="1"/>
  <c r="F263" i="15"/>
  <c r="F261" i="15" s="1"/>
  <c r="L263" i="15"/>
  <c r="L261" i="15" s="1"/>
  <c r="R263" i="15"/>
  <c r="R261" i="15" s="1"/>
  <c r="X263" i="15"/>
  <c r="X261" i="15" s="1"/>
  <c r="E268" i="15"/>
  <c r="E266" i="15" s="1"/>
  <c r="K268" i="15"/>
  <c r="K266" i="15" s="1"/>
  <c r="Q268" i="15"/>
  <c r="Q266" i="15" s="1"/>
  <c r="W268" i="15"/>
  <c r="W266" i="15" s="1"/>
  <c r="D273" i="15"/>
  <c r="D271" i="15" s="1"/>
  <c r="J273" i="15"/>
  <c r="J271" i="15" s="1"/>
  <c r="P273" i="15"/>
  <c r="P271" i="15" s="1"/>
  <c r="V273" i="15"/>
  <c r="V271" i="15" s="1"/>
  <c r="I278" i="15"/>
  <c r="I276" i="15" s="1"/>
  <c r="O278" i="15"/>
  <c r="O276" i="15" s="1"/>
  <c r="U278" i="15"/>
  <c r="U276" i="15" s="1"/>
  <c r="AA278" i="15"/>
  <c r="AA276" i="15" s="1"/>
  <c r="H283" i="15"/>
  <c r="H281" i="15" s="1"/>
  <c r="N283" i="15"/>
  <c r="N281" i="15" s="1"/>
  <c r="T283" i="15"/>
  <c r="T281" i="15" s="1"/>
  <c r="Z283" i="15"/>
  <c r="Z281" i="15" s="1"/>
  <c r="G288" i="15"/>
  <c r="G286" i="15" s="1"/>
  <c r="M288" i="15"/>
  <c r="M286" i="15" s="1"/>
  <c r="S288" i="15"/>
  <c r="S286" i="15" s="1"/>
  <c r="Y288" i="15"/>
  <c r="Y286" i="15" s="1"/>
  <c r="F293" i="15"/>
  <c r="F291" i="15" s="1"/>
  <c r="L293" i="15"/>
  <c r="L291" i="15" s="1"/>
  <c r="R293" i="15"/>
  <c r="R291" i="15" s="1"/>
  <c r="X293" i="15"/>
  <c r="X291" i="15" s="1"/>
  <c r="E298" i="15"/>
  <c r="E296" i="15" s="1"/>
  <c r="K298" i="15"/>
  <c r="K296" i="15" s="1"/>
  <c r="Q298" i="15"/>
  <c r="Q296" i="15" s="1"/>
  <c r="W298" i="15"/>
  <c r="W296" i="15" s="1"/>
  <c r="D303" i="15"/>
  <c r="D301" i="15" s="1"/>
  <c r="J303" i="15"/>
  <c r="J301" i="15" s="1"/>
  <c r="P303" i="15"/>
  <c r="P301" i="15" s="1"/>
  <c r="V303" i="15"/>
  <c r="V301" i="15" s="1"/>
  <c r="I308" i="15"/>
  <c r="I306" i="15" s="1"/>
  <c r="O308" i="15"/>
  <c r="O306" i="15" s="1"/>
  <c r="U308" i="15"/>
  <c r="U306" i="15" s="1"/>
  <c r="AA308" i="15"/>
  <c r="AA306" i="15" s="1"/>
  <c r="H313" i="15"/>
  <c r="H311" i="15" s="1"/>
  <c r="N313" i="15"/>
  <c r="N311" i="15" s="1"/>
  <c r="T313" i="15"/>
  <c r="T311" i="15" s="1"/>
  <c r="Z313" i="15"/>
  <c r="Z311" i="15" s="1"/>
  <c r="G318" i="15"/>
  <c r="G316" i="15" s="1"/>
  <c r="M318" i="15"/>
  <c r="M316" i="15" s="1"/>
  <c r="S318" i="15"/>
  <c r="S316" i="15" s="1"/>
  <c r="Y318" i="15"/>
  <c r="Y316" i="15" s="1"/>
  <c r="F327" i="15"/>
  <c r="F325" i="15" s="1"/>
  <c r="L327" i="15"/>
  <c r="L325" i="15" s="1"/>
  <c r="R327" i="15"/>
  <c r="R325" i="15" s="1"/>
  <c r="X327" i="15"/>
  <c r="X325" i="15" s="1"/>
  <c r="E332" i="15"/>
  <c r="E330" i="15" s="1"/>
  <c r="K332" i="15"/>
  <c r="K330" i="15" s="1"/>
  <c r="Q332" i="15"/>
  <c r="Q330" i="15" s="1"/>
  <c r="W332" i="15"/>
  <c r="W330" i="15" s="1"/>
  <c r="D337" i="15"/>
  <c r="D335" i="15" s="1"/>
  <c r="J337" i="15"/>
  <c r="J335" i="15" s="1"/>
  <c r="P337" i="15"/>
  <c r="P335" i="15" s="1"/>
  <c r="V337" i="15"/>
  <c r="V335" i="15" s="1"/>
  <c r="I342" i="15"/>
  <c r="I340" i="15" s="1"/>
  <c r="O342" i="15"/>
  <c r="O340" i="15" s="1"/>
  <c r="U342" i="15"/>
  <c r="U340" i="15" s="1"/>
  <c r="AA342" i="15"/>
  <c r="AA340" i="15" s="1"/>
  <c r="H347" i="15"/>
  <c r="H345" i="15" s="1"/>
  <c r="N347" i="15"/>
  <c r="N345" i="15" s="1"/>
  <c r="T347" i="15"/>
  <c r="T345" i="15" s="1"/>
  <c r="Z347" i="15"/>
  <c r="Z345" i="15" s="1"/>
  <c r="G352" i="15"/>
  <c r="G350" i="15" s="1"/>
  <c r="M352" i="15"/>
  <c r="M350" i="15" s="1"/>
  <c r="S352" i="15"/>
  <c r="S350" i="15" s="1"/>
  <c r="Y352" i="15"/>
  <c r="Y350" i="15" s="1"/>
  <c r="F357" i="15"/>
  <c r="F355" i="15" s="1"/>
  <c r="L357" i="15"/>
  <c r="L355" i="15" s="1"/>
  <c r="R357" i="15"/>
  <c r="R355" i="15" s="1"/>
  <c r="X357" i="15"/>
  <c r="X355" i="15" s="1"/>
  <c r="E362" i="15"/>
  <c r="E360" i="15" s="1"/>
  <c r="K362" i="15"/>
  <c r="K360" i="15" s="1"/>
  <c r="R362" i="15"/>
  <c r="R360" i="15" s="1"/>
  <c r="Y362" i="15"/>
  <c r="Y360" i="15" s="1"/>
  <c r="I367" i="15"/>
  <c r="I365" i="15" s="1"/>
  <c r="Q367" i="15"/>
  <c r="Q365" i="15" s="1"/>
  <c r="X367" i="15"/>
  <c r="X365" i="15" s="1"/>
  <c r="G372" i="15"/>
  <c r="G370" i="15" s="1"/>
  <c r="N372" i="15"/>
  <c r="N370" i="15" s="1"/>
  <c r="V372" i="15"/>
  <c r="V370" i="15" s="1"/>
  <c r="F377" i="15"/>
  <c r="F375" i="15" s="1"/>
  <c r="M377" i="15"/>
  <c r="M375" i="15" s="1"/>
  <c r="U377" i="15"/>
  <c r="U375" i="15" s="1"/>
  <c r="U382" i="15"/>
  <c r="U380" i="15" s="1"/>
  <c r="T387" i="15"/>
  <c r="T385" i="15" s="1"/>
  <c r="N392" i="15"/>
  <c r="N390" i="15" s="1"/>
  <c r="L397" i="15"/>
  <c r="L395" i="15" s="1"/>
  <c r="F402" i="15"/>
  <c r="F400" i="15" s="1"/>
  <c r="X402" i="15"/>
  <c r="X400" i="15" s="1"/>
  <c r="D407" i="15"/>
  <c r="D405" i="15" s="1"/>
  <c r="V407" i="15"/>
  <c r="V405" i="15" s="1"/>
  <c r="U412" i="15"/>
  <c r="U410" i="15" s="1"/>
  <c r="T417" i="15"/>
  <c r="T415" i="15" s="1"/>
  <c r="N422" i="15"/>
  <c r="N420" i="15" s="1"/>
  <c r="L427" i="15"/>
  <c r="L425" i="15" s="1"/>
  <c r="K432" i="15"/>
  <c r="K430" i="15" s="1"/>
  <c r="D437" i="15"/>
  <c r="D435" i="15" s="1"/>
  <c r="Y452" i="15"/>
  <c r="Y450" i="15" s="1"/>
  <c r="R457" i="15"/>
  <c r="R455" i="15" s="1"/>
  <c r="K462" i="15"/>
  <c r="K460" i="15" s="1"/>
  <c r="D467" i="15"/>
  <c r="D465" i="15" s="1"/>
  <c r="H168" i="15"/>
  <c r="H166" i="15" s="1"/>
  <c r="N168" i="15"/>
  <c r="N166" i="15" s="1"/>
  <c r="T168" i="15"/>
  <c r="T166" i="15" s="1"/>
  <c r="Z168" i="15"/>
  <c r="Z166" i="15" s="1"/>
  <c r="G173" i="15"/>
  <c r="G171" i="15" s="1"/>
  <c r="M173" i="15"/>
  <c r="M171" i="15" s="1"/>
  <c r="S173" i="15"/>
  <c r="S171" i="15" s="1"/>
  <c r="Y173" i="15"/>
  <c r="Y171" i="15" s="1"/>
  <c r="F178" i="15"/>
  <c r="F176" i="15" s="1"/>
  <c r="L178" i="15"/>
  <c r="L176" i="15" s="1"/>
  <c r="R178" i="15"/>
  <c r="R176" i="15" s="1"/>
  <c r="X178" i="15"/>
  <c r="X176" i="15" s="1"/>
  <c r="E183" i="15"/>
  <c r="E181" i="15" s="1"/>
  <c r="K183" i="15"/>
  <c r="K181" i="15" s="1"/>
  <c r="Q183" i="15"/>
  <c r="Q181" i="15" s="1"/>
  <c r="W183" i="15"/>
  <c r="W181" i="15" s="1"/>
  <c r="D188" i="15"/>
  <c r="D186" i="15" s="1"/>
  <c r="J188" i="15"/>
  <c r="J186" i="15" s="1"/>
  <c r="P188" i="15"/>
  <c r="P186" i="15" s="1"/>
  <c r="V188" i="15"/>
  <c r="V186" i="15" s="1"/>
  <c r="I193" i="15"/>
  <c r="I191" i="15" s="1"/>
  <c r="O193" i="15"/>
  <c r="O191" i="15" s="1"/>
  <c r="U193" i="15"/>
  <c r="U191" i="15" s="1"/>
  <c r="AA193" i="15"/>
  <c r="AA191" i="15" s="1"/>
  <c r="H198" i="15"/>
  <c r="H196" i="15" s="1"/>
  <c r="N198" i="15"/>
  <c r="N196" i="15" s="1"/>
  <c r="T198" i="15"/>
  <c r="T196" i="15" s="1"/>
  <c r="Z198" i="15"/>
  <c r="Z196" i="15" s="1"/>
  <c r="G203" i="15"/>
  <c r="G201" i="15" s="1"/>
  <c r="M203" i="15"/>
  <c r="M201" i="15" s="1"/>
  <c r="S203" i="15"/>
  <c r="S201" i="15" s="1"/>
  <c r="Y203" i="15"/>
  <c r="Y201" i="15" s="1"/>
  <c r="F208" i="15"/>
  <c r="F206" i="15" s="1"/>
  <c r="L208" i="15"/>
  <c r="L206" i="15" s="1"/>
  <c r="R208" i="15"/>
  <c r="R206" i="15" s="1"/>
  <c r="X208" i="15"/>
  <c r="X206" i="15" s="1"/>
  <c r="E213" i="15"/>
  <c r="E211" i="15" s="1"/>
  <c r="K213" i="15"/>
  <c r="K211" i="15" s="1"/>
  <c r="Q213" i="15"/>
  <c r="Q211" i="15" s="1"/>
  <c r="W213" i="15"/>
  <c r="W211" i="15" s="1"/>
  <c r="D218" i="15"/>
  <c r="D216" i="15" s="1"/>
  <c r="J218" i="15"/>
  <c r="J216" i="15" s="1"/>
  <c r="P218" i="15"/>
  <c r="P216" i="15" s="1"/>
  <c r="V218" i="15"/>
  <c r="V216" i="15" s="1"/>
  <c r="I223" i="15"/>
  <c r="I221" i="15" s="1"/>
  <c r="O223" i="15"/>
  <c r="O221" i="15" s="1"/>
  <c r="U223" i="15"/>
  <c r="U221" i="15" s="1"/>
  <c r="AA223" i="15"/>
  <c r="AA221" i="15" s="1"/>
  <c r="H228" i="15"/>
  <c r="H226" i="15" s="1"/>
  <c r="N228" i="15"/>
  <c r="N226" i="15" s="1"/>
  <c r="T228" i="15"/>
  <c r="T226" i="15" s="1"/>
  <c r="Z228" i="15"/>
  <c r="Z226" i="15" s="1"/>
  <c r="G233" i="15"/>
  <c r="G231" i="15" s="1"/>
  <c r="M233" i="15"/>
  <c r="M231" i="15" s="1"/>
  <c r="S233" i="15"/>
  <c r="S231" i="15" s="1"/>
  <c r="Y233" i="15"/>
  <c r="Y231" i="15" s="1"/>
  <c r="F238" i="15"/>
  <c r="F236" i="15" s="1"/>
  <c r="L238" i="15"/>
  <c r="L236" i="15" s="1"/>
  <c r="R238" i="15"/>
  <c r="R236" i="15" s="1"/>
  <c r="X238" i="15"/>
  <c r="X236" i="15" s="1"/>
  <c r="E243" i="15"/>
  <c r="E241" i="15" s="1"/>
  <c r="K243" i="15"/>
  <c r="K241" i="15" s="1"/>
  <c r="Q243" i="15"/>
  <c r="Q241" i="15" s="1"/>
  <c r="W243" i="15"/>
  <c r="W241" i="15" s="1"/>
  <c r="D248" i="15"/>
  <c r="D246" i="15" s="1"/>
  <c r="J248" i="15"/>
  <c r="J246" i="15" s="1"/>
  <c r="P248" i="15"/>
  <c r="P246" i="15" s="1"/>
  <c r="V248" i="15"/>
  <c r="V246" i="15" s="1"/>
  <c r="I253" i="15"/>
  <c r="I251" i="15" s="1"/>
  <c r="O253" i="15"/>
  <c r="O251" i="15" s="1"/>
  <c r="U253" i="15"/>
  <c r="U251" i="15" s="1"/>
  <c r="AA253" i="15"/>
  <c r="AA251" i="15" s="1"/>
  <c r="H258" i="15"/>
  <c r="H256" i="15" s="1"/>
  <c r="N258" i="15"/>
  <c r="N256" i="15" s="1"/>
  <c r="T258" i="15"/>
  <c r="T256" i="15" s="1"/>
  <c r="Z258" i="15"/>
  <c r="Z256" i="15" s="1"/>
  <c r="G263" i="15"/>
  <c r="G261" i="15" s="1"/>
  <c r="M263" i="15"/>
  <c r="M261" i="15" s="1"/>
  <c r="S263" i="15"/>
  <c r="S261" i="15" s="1"/>
  <c r="Y263" i="15"/>
  <c r="Y261" i="15" s="1"/>
  <c r="F268" i="15"/>
  <c r="F266" i="15" s="1"/>
  <c r="L268" i="15"/>
  <c r="L266" i="15" s="1"/>
  <c r="R268" i="15"/>
  <c r="R266" i="15" s="1"/>
  <c r="X268" i="15"/>
  <c r="X266" i="15" s="1"/>
  <c r="E273" i="15"/>
  <c r="E271" i="15" s="1"/>
  <c r="K273" i="15"/>
  <c r="K271" i="15" s="1"/>
  <c r="Q273" i="15"/>
  <c r="Q271" i="15" s="1"/>
  <c r="W273" i="15"/>
  <c r="W271" i="15" s="1"/>
  <c r="D278" i="15"/>
  <c r="D276" i="15" s="1"/>
  <c r="J278" i="15"/>
  <c r="J276" i="15" s="1"/>
  <c r="P278" i="15"/>
  <c r="P276" i="15" s="1"/>
  <c r="V278" i="15"/>
  <c r="V276" i="15" s="1"/>
  <c r="I283" i="15"/>
  <c r="I281" i="15" s="1"/>
  <c r="O283" i="15"/>
  <c r="O281" i="15" s="1"/>
  <c r="U283" i="15"/>
  <c r="U281" i="15" s="1"/>
  <c r="AA283" i="15"/>
  <c r="AA281" i="15" s="1"/>
  <c r="H288" i="15"/>
  <c r="H286" i="15" s="1"/>
  <c r="N288" i="15"/>
  <c r="N286" i="15" s="1"/>
  <c r="T288" i="15"/>
  <c r="T286" i="15" s="1"/>
  <c r="Z288" i="15"/>
  <c r="Z286" i="15" s="1"/>
  <c r="G293" i="15"/>
  <c r="G291" i="15" s="1"/>
  <c r="M293" i="15"/>
  <c r="M291" i="15" s="1"/>
  <c r="S293" i="15"/>
  <c r="S291" i="15" s="1"/>
  <c r="Y293" i="15"/>
  <c r="Y291" i="15" s="1"/>
  <c r="F298" i="15"/>
  <c r="F296" i="15" s="1"/>
  <c r="L298" i="15"/>
  <c r="L296" i="15" s="1"/>
  <c r="R298" i="15"/>
  <c r="R296" i="15" s="1"/>
  <c r="X298" i="15"/>
  <c r="X296" i="15" s="1"/>
  <c r="E303" i="15"/>
  <c r="E301" i="15" s="1"/>
  <c r="K303" i="15"/>
  <c r="K301" i="15" s="1"/>
  <c r="Q303" i="15"/>
  <c r="Q301" i="15" s="1"/>
  <c r="W303" i="15"/>
  <c r="W301" i="15" s="1"/>
  <c r="D308" i="15"/>
  <c r="D306" i="15" s="1"/>
  <c r="J308" i="15"/>
  <c r="J306" i="15" s="1"/>
  <c r="P308" i="15"/>
  <c r="P306" i="15" s="1"/>
  <c r="V308" i="15"/>
  <c r="V306" i="15" s="1"/>
  <c r="I313" i="15"/>
  <c r="I311" i="15" s="1"/>
  <c r="O313" i="15"/>
  <c r="O311" i="15" s="1"/>
  <c r="U313" i="15"/>
  <c r="U311" i="15" s="1"/>
  <c r="AA313" i="15"/>
  <c r="AA311" i="15" s="1"/>
  <c r="H318" i="15"/>
  <c r="H316" i="15" s="1"/>
  <c r="N318" i="15"/>
  <c r="N316" i="15" s="1"/>
  <c r="T318" i="15"/>
  <c r="T316" i="15" s="1"/>
  <c r="E337" i="15"/>
  <c r="E335" i="15" s="1"/>
  <c r="K337" i="15"/>
  <c r="K335" i="15" s="1"/>
  <c r="Q337" i="15"/>
  <c r="Q335" i="15" s="1"/>
  <c r="W337" i="15"/>
  <c r="W335" i="15" s="1"/>
  <c r="D342" i="15"/>
  <c r="D340" i="15" s="1"/>
  <c r="J342" i="15"/>
  <c r="J340" i="15" s="1"/>
  <c r="P342" i="15"/>
  <c r="P340" i="15" s="1"/>
  <c r="V342" i="15"/>
  <c r="V340" i="15" s="1"/>
  <c r="I347" i="15"/>
  <c r="I345" i="15" s="1"/>
  <c r="O347" i="15"/>
  <c r="O345" i="15" s="1"/>
  <c r="U347" i="15"/>
  <c r="U345" i="15" s="1"/>
  <c r="AA347" i="15"/>
  <c r="AA345" i="15" s="1"/>
  <c r="H352" i="15"/>
  <c r="H350" i="15" s="1"/>
  <c r="N352" i="15"/>
  <c r="N350" i="15" s="1"/>
  <c r="T352" i="15"/>
  <c r="T350" i="15" s="1"/>
  <c r="Z352" i="15"/>
  <c r="Z350" i="15" s="1"/>
  <c r="G357" i="15"/>
  <c r="G355" i="15" s="1"/>
  <c r="M357" i="15"/>
  <c r="M355" i="15" s="1"/>
  <c r="S357" i="15"/>
  <c r="S355" i="15" s="1"/>
  <c r="Y357" i="15"/>
  <c r="Y355" i="15" s="1"/>
  <c r="F362" i="15"/>
  <c r="F360" i="15" s="1"/>
  <c r="L362" i="15"/>
  <c r="L360" i="15" s="1"/>
  <c r="S362" i="15"/>
  <c r="S360" i="15" s="1"/>
  <c r="Z362" i="15"/>
  <c r="Z360" i="15" s="1"/>
  <c r="K367" i="15"/>
  <c r="K365" i="15" s="1"/>
  <c r="R367" i="15"/>
  <c r="R365" i="15" s="1"/>
  <c r="Y367" i="15"/>
  <c r="Y365" i="15" s="1"/>
  <c r="H372" i="15"/>
  <c r="H370" i="15" s="1"/>
  <c r="P372" i="15"/>
  <c r="P370" i="15" s="1"/>
  <c r="W372" i="15"/>
  <c r="W370" i="15" s="1"/>
  <c r="G377" i="15"/>
  <c r="G375" i="15" s="1"/>
  <c r="O377" i="15"/>
  <c r="O375" i="15" s="1"/>
  <c r="V377" i="15"/>
  <c r="V375" i="15" s="1"/>
  <c r="D382" i="15"/>
  <c r="D380" i="15" s="1"/>
  <c r="V382" i="15"/>
  <c r="V380" i="15" s="1"/>
  <c r="U387" i="15"/>
  <c r="U385" i="15" s="1"/>
  <c r="S392" i="15"/>
  <c r="S390" i="15" s="1"/>
  <c r="M397" i="15"/>
  <c r="M395" i="15" s="1"/>
  <c r="K402" i="15"/>
  <c r="K400" i="15" s="1"/>
  <c r="E407" i="15"/>
  <c r="E405" i="15" s="1"/>
  <c r="W407" i="15"/>
  <c r="W405" i="15" s="1"/>
  <c r="D412" i="15"/>
  <c r="D410" i="15" s="1"/>
  <c r="V412" i="15"/>
  <c r="V410" i="15" s="1"/>
  <c r="U417" i="15"/>
  <c r="U415" i="15" s="1"/>
  <c r="S422" i="15"/>
  <c r="S420" i="15" s="1"/>
  <c r="M427" i="15"/>
  <c r="M425" i="15" s="1"/>
  <c r="Q432" i="15"/>
  <c r="Q430" i="15" s="1"/>
  <c r="J437" i="15"/>
  <c r="J435" i="15" s="1"/>
  <c r="I442" i="15"/>
  <c r="I440" i="15" s="1"/>
  <c r="X457" i="15"/>
  <c r="X455" i="15" s="1"/>
  <c r="Q462" i="15"/>
  <c r="Q460" i="15" s="1"/>
  <c r="J467" i="15"/>
  <c r="J465" i="15" s="1"/>
  <c r="I472" i="15"/>
  <c r="I470" i="15" s="1"/>
  <c r="T634" i="15"/>
  <c r="Q634" i="15"/>
  <c r="I596" i="15"/>
  <c r="I594" i="15" s="1"/>
  <c r="O596" i="15"/>
  <c r="O594" i="15" s="1"/>
  <c r="U596" i="15"/>
  <c r="U594" i="15" s="1"/>
  <c r="AA596" i="15"/>
  <c r="AA594" i="15" s="1"/>
  <c r="H601" i="15"/>
  <c r="H599" i="15" s="1"/>
  <c r="N601" i="15"/>
  <c r="N599" i="15" s="1"/>
  <c r="T601" i="15"/>
  <c r="T599" i="15" s="1"/>
  <c r="Z601" i="15"/>
  <c r="Z599" i="15" s="1"/>
  <c r="G606" i="15"/>
  <c r="G604" i="15" s="1"/>
  <c r="M606" i="15"/>
  <c r="M604" i="15" s="1"/>
  <c r="S606" i="15"/>
  <c r="S604" i="15" s="1"/>
  <c r="Y606" i="15"/>
  <c r="Y604" i="15" s="1"/>
  <c r="F611" i="15"/>
  <c r="F609" i="15" s="1"/>
  <c r="L611" i="15"/>
  <c r="L609" i="15" s="1"/>
  <c r="R611" i="15"/>
  <c r="R609" i="15" s="1"/>
  <c r="X611" i="15"/>
  <c r="X609" i="15" s="1"/>
  <c r="E616" i="15"/>
  <c r="E614" i="15" s="1"/>
  <c r="K616" i="15"/>
  <c r="K614" i="15" s="1"/>
  <c r="Q616" i="15"/>
  <c r="Q614" i="15" s="1"/>
  <c r="W616" i="15"/>
  <c r="W614" i="15" s="1"/>
  <c r="D621" i="15"/>
  <c r="D619" i="15" s="1"/>
  <c r="J621" i="15"/>
  <c r="J619" i="15" s="1"/>
  <c r="P621" i="15"/>
  <c r="P619" i="15" s="1"/>
  <c r="V621" i="15"/>
  <c r="V619" i="15" s="1"/>
  <c r="I626" i="15"/>
  <c r="I624" i="15" s="1"/>
  <c r="O626" i="15"/>
  <c r="O624" i="15" s="1"/>
  <c r="U626" i="15"/>
  <c r="U624" i="15" s="1"/>
  <c r="AA626" i="15"/>
  <c r="AA624" i="15" s="1"/>
  <c r="I631" i="15"/>
  <c r="I629" i="15" s="1"/>
  <c r="R631" i="15"/>
  <c r="R629" i="15" s="1"/>
  <c r="AA631" i="15"/>
  <c r="AA629" i="15" s="1"/>
  <c r="H636" i="15"/>
  <c r="H634" i="15" s="1"/>
  <c r="Q636" i="15"/>
  <c r="Z636" i="15"/>
  <c r="Z634" i="15" s="1"/>
  <c r="H486" i="15"/>
  <c r="H484" i="15" s="1"/>
  <c r="N486" i="15"/>
  <c r="N484" i="15" s="1"/>
  <c r="T486" i="15"/>
  <c r="T484" i="15" s="1"/>
  <c r="Z486" i="15"/>
  <c r="Z484" i="15" s="1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L494" i="15" s="1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W499" i="15" s="1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O509" i="15" s="1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Z514" i="15" s="1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L524" i="15" s="1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W529" i="15" s="1"/>
  <c r="D536" i="15"/>
  <c r="D534" i="15" s="1"/>
  <c r="J536" i="15"/>
  <c r="J534" i="15" s="1"/>
  <c r="P536" i="15"/>
  <c r="P534" i="15" s="1"/>
  <c r="V536" i="15"/>
  <c r="V534" i="15" s="1"/>
  <c r="I541" i="15"/>
  <c r="I539" i="15" s="1"/>
  <c r="O541" i="15"/>
  <c r="O539" i="15" s="1"/>
  <c r="U541" i="15"/>
  <c r="U539" i="15" s="1"/>
  <c r="AA541" i="15"/>
  <c r="AA539" i="15" s="1"/>
  <c r="H546" i="15"/>
  <c r="H544" i="15" s="1"/>
  <c r="N546" i="15"/>
  <c r="N544" i="15" s="1"/>
  <c r="T546" i="15"/>
  <c r="T544" i="15" s="1"/>
  <c r="Z546" i="15"/>
  <c r="Z544" i="15" s="1"/>
  <c r="G551" i="15"/>
  <c r="G549" i="15" s="1"/>
  <c r="M551" i="15"/>
  <c r="M549" i="15" s="1"/>
  <c r="S551" i="15"/>
  <c r="S549" i="15" s="1"/>
  <c r="Y551" i="15"/>
  <c r="Y549" i="15" s="1"/>
  <c r="F556" i="15"/>
  <c r="F554" i="15" s="1"/>
  <c r="L556" i="15"/>
  <c r="L554" i="15" s="1"/>
  <c r="R556" i="15"/>
  <c r="R554" i="15" s="1"/>
  <c r="X556" i="15"/>
  <c r="X554" i="15" s="1"/>
  <c r="E561" i="15"/>
  <c r="E559" i="15" s="1"/>
  <c r="K561" i="15"/>
  <c r="K559" i="15" s="1"/>
  <c r="Q561" i="15"/>
  <c r="Q559" i="15" s="1"/>
  <c r="W561" i="15"/>
  <c r="W559" i="15" s="1"/>
  <c r="D566" i="15"/>
  <c r="D564" i="15" s="1"/>
  <c r="J566" i="15"/>
  <c r="J564" i="15" s="1"/>
  <c r="P566" i="15"/>
  <c r="P564" i="15" s="1"/>
  <c r="V566" i="15"/>
  <c r="V564" i="15" s="1"/>
  <c r="I571" i="15"/>
  <c r="I569" i="15" s="1"/>
  <c r="O571" i="15"/>
  <c r="O569" i="15" s="1"/>
  <c r="U571" i="15"/>
  <c r="U569" i="15" s="1"/>
  <c r="AA571" i="15"/>
  <c r="AA569" i="15" s="1"/>
  <c r="H576" i="15"/>
  <c r="H574" i="15" s="1"/>
  <c r="N576" i="15"/>
  <c r="N574" i="15" s="1"/>
  <c r="T576" i="15"/>
  <c r="T574" i="15" s="1"/>
  <c r="Z576" i="15"/>
  <c r="Z574" i="15" s="1"/>
  <c r="G581" i="15"/>
  <c r="G579" i="15" s="1"/>
  <c r="M581" i="15"/>
  <c r="M579" i="15" s="1"/>
  <c r="S581" i="15"/>
  <c r="S579" i="15" s="1"/>
  <c r="Y581" i="15"/>
  <c r="Y579" i="15" s="1"/>
  <c r="F586" i="15"/>
  <c r="F584" i="15" s="1"/>
  <c r="L586" i="15"/>
  <c r="L584" i="15" s="1"/>
  <c r="R586" i="15"/>
  <c r="R584" i="15" s="1"/>
  <c r="X586" i="15"/>
  <c r="X584" i="15" s="1"/>
  <c r="E591" i="15"/>
  <c r="E589" i="15" s="1"/>
  <c r="K591" i="15"/>
  <c r="K589" i="15" s="1"/>
  <c r="Q591" i="15"/>
  <c r="Q589" i="15" s="1"/>
  <c r="W591" i="15"/>
  <c r="W589" i="15" s="1"/>
  <c r="D596" i="15"/>
  <c r="D594" i="15" s="1"/>
  <c r="J596" i="15"/>
  <c r="J594" i="15" s="1"/>
  <c r="P596" i="15"/>
  <c r="P594" i="15" s="1"/>
  <c r="V596" i="15"/>
  <c r="V594" i="15" s="1"/>
  <c r="I601" i="15"/>
  <c r="I599" i="15" s="1"/>
  <c r="O601" i="15"/>
  <c r="O599" i="15" s="1"/>
  <c r="U601" i="15"/>
  <c r="U599" i="15" s="1"/>
  <c r="AA601" i="15"/>
  <c r="AA599" i="15" s="1"/>
  <c r="H606" i="15"/>
  <c r="H604" i="15" s="1"/>
  <c r="N606" i="15"/>
  <c r="N604" i="15" s="1"/>
  <c r="T606" i="15"/>
  <c r="T604" i="15" s="1"/>
  <c r="Z606" i="15"/>
  <c r="Z604" i="15" s="1"/>
  <c r="G611" i="15"/>
  <c r="G609" i="15" s="1"/>
  <c r="M611" i="15"/>
  <c r="M609" i="15" s="1"/>
  <c r="S611" i="15"/>
  <c r="S609" i="15" s="1"/>
  <c r="Y611" i="15"/>
  <c r="Y609" i="15" s="1"/>
  <c r="F616" i="15"/>
  <c r="F614" i="15" s="1"/>
  <c r="L616" i="15"/>
  <c r="L614" i="15" s="1"/>
  <c r="R616" i="15"/>
  <c r="R614" i="15" s="1"/>
  <c r="X616" i="15"/>
  <c r="X614" i="15" s="1"/>
  <c r="E621" i="15"/>
  <c r="E619" i="15" s="1"/>
  <c r="K621" i="15"/>
  <c r="K619" i="15" s="1"/>
  <c r="Q621" i="15"/>
  <c r="Q619" i="15" s="1"/>
  <c r="W621" i="15"/>
  <c r="W619" i="15" s="1"/>
  <c r="D626" i="15"/>
  <c r="D624" i="15" s="1"/>
  <c r="J626" i="15"/>
  <c r="J624" i="15" s="1"/>
  <c r="P626" i="15"/>
  <c r="P624" i="15" s="1"/>
  <c r="V626" i="15"/>
  <c r="V624" i="15" s="1"/>
  <c r="J631" i="15"/>
  <c r="J629" i="15" s="1"/>
  <c r="S631" i="15"/>
  <c r="S629" i="15" s="1"/>
  <c r="I636" i="15"/>
  <c r="I634" i="15" s="1"/>
  <c r="R636" i="15"/>
  <c r="R634" i="15" s="1"/>
  <c r="AA636" i="15"/>
  <c r="AA634" i="15" s="1"/>
  <c r="B767" i="15"/>
  <c r="B755" i="15"/>
  <c r="B743" i="15"/>
  <c r="B731" i="15"/>
  <c r="B719" i="15"/>
  <c r="B703" i="15"/>
  <c r="B691" i="15"/>
  <c r="B679" i="15"/>
  <c r="B667" i="15"/>
  <c r="B655" i="15"/>
  <c r="B643" i="15"/>
  <c r="B765" i="15"/>
  <c r="B753" i="15"/>
  <c r="B741" i="15"/>
  <c r="B729" i="15"/>
  <c r="B717" i="15"/>
  <c r="B701" i="15"/>
  <c r="B689" i="15"/>
  <c r="B677" i="15"/>
  <c r="B665" i="15"/>
  <c r="B653" i="15"/>
  <c r="B763" i="15"/>
  <c r="B751" i="15"/>
  <c r="B739" i="15"/>
  <c r="B727" i="15"/>
  <c r="B715" i="15"/>
  <c r="B699" i="15"/>
  <c r="B687" i="15"/>
  <c r="B675" i="15"/>
  <c r="B663" i="15"/>
  <c r="B761" i="15"/>
  <c r="B749" i="15"/>
  <c r="B737" i="15"/>
  <c r="B725" i="15"/>
  <c r="B713" i="15"/>
  <c r="B697" i="15"/>
  <c r="B685" i="15"/>
  <c r="B673" i="15"/>
  <c r="B661" i="15"/>
  <c r="B649" i="15"/>
  <c r="B759" i="15"/>
  <c r="B747" i="15"/>
  <c r="B735" i="15"/>
  <c r="B723" i="15"/>
  <c r="B711" i="15"/>
  <c r="B695" i="15"/>
  <c r="B683" i="15"/>
  <c r="B671" i="15"/>
  <c r="B659" i="15"/>
  <c r="B647" i="15"/>
  <c r="I486" i="15"/>
  <c r="I484" i="15" s="1"/>
  <c r="O486" i="15"/>
  <c r="O484" i="15" s="1"/>
  <c r="U486" i="15"/>
  <c r="U484" i="15" s="1"/>
  <c r="AA486" i="15"/>
  <c r="AA484" i="15" s="1"/>
  <c r="H491" i="15"/>
  <c r="H489" i="15" s="1"/>
  <c r="N491" i="15"/>
  <c r="N489" i="15" s="1"/>
  <c r="T491" i="15"/>
  <c r="T489" i="15" s="1"/>
  <c r="Z491" i="15"/>
  <c r="Z489" i="15" s="1"/>
  <c r="G496" i="15"/>
  <c r="G494" i="15" s="1"/>
  <c r="M496" i="15"/>
  <c r="M494" i="15" s="1"/>
  <c r="S496" i="15"/>
  <c r="S494" i="15" s="1"/>
  <c r="Y496" i="15"/>
  <c r="Y494" i="15" s="1"/>
  <c r="F501" i="15"/>
  <c r="F499" i="15" s="1"/>
  <c r="L501" i="15"/>
  <c r="L499" i="15" s="1"/>
  <c r="R501" i="15"/>
  <c r="R499" i="15" s="1"/>
  <c r="X501" i="15"/>
  <c r="X499" i="15" s="1"/>
  <c r="E506" i="15"/>
  <c r="E504" i="15" s="1"/>
  <c r="K506" i="15"/>
  <c r="K504" i="15" s="1"/>
  <c r="Q506" i="15"/>
  <c r="Q504" i="15" s="1"/>
  <c r="W506" i="15"/>
  <c r="W504" i="15" s="1"/>
  <c r="D511" i="15"/>
  <c r="D509" i="15" s="1"/>
  <c r="J511" i="15"/>
  <c r="J509" i="15" s="1"/>
  <c r="P511" i="15"/>
  <c r="P509" i="15" s="1"/>
  <c r="V511" i="15"/>
  <c r="V509" i="15" s="1"/>
  <c r="I516" i="15"/>
  <c r="I514" i="15" s="1"/>
  <c r="O516" i="15"/>
  <c r="O514" i="15" s="1"/>
  <c r="U516" i="15"/>
  <c r="U514" i="15" s="1"/>
  <c r="AA516" i="15"/>
  <c r="AA514" i="15" s="1"/>
  <c r="H521" i="15"/>
  <c r="H519" i="15" s="1"/>
  <c r="N521" i="15"/>
  <c r="N519" i="15" s="1"/>
  <c r="T521" i="15"/>
  <c r="T519" i="15" s="1"/>
  <c r="Z521" i="15"/>
  <c r="Z519" i="15" s="1"/>
  <c r="G526" i="15"/>
  <c r="G524" i="15" s="1"/>
  <c r="M526" i="15"/>
  <c r="M524" i="15" s="1"/>
  <c r="S526" i="15"/>
  <c r="S524" i="15" s="1"/>
  <c r="Y526" i="15"/>
  <c r="Y524" i="15" s="1"/>
  <c r="F531" i="15"/>
  <c r="F529" i="15" s="1"/>
  <c r="L531" i="15"/>
  <c r="L529" i="15" s="1"/>
  <c r="R531" i="15"/>
  <c r="R529" i="15" s="1"/>
  <c r="X531" i="15"/>
  <c r="X529" i="15" s="1"/>
  <c r="E536" i="15"/>
  <c r="E534" i="15" s="1"/>
  <c r="K536" i="15"/>
  <c r="K534" i="15" s="1"/>
  <c r="Q536" i="15"/>
  <c r="Q534" i="15" s="1"/>
  <c r="W536" i="15"/>
  <c r="W534" i="15" s="1"/>
  <c r="D541" i="15"/>
  <c r="D539" i="15" s="1"/>
  <c r="J541" i="15"/>
  <c r="J539" i="15" s="1"/>
  <c r="P541" i="15"/>
  <c r="P539" i="15" s="1"/>
  <c r="V541" i="15"/>
  <c r="V539" i="15" s="1"/>
  <c r="I546" i="15"/>
  <c r="I544" i="15" s="1"/>
  <c r="O546" i="15"/>
  <c r="O544" i="15" s="1"/>
  <c r="U546" i="15"/>
  <c r="U544" i="15" s="1"/>
  <c r="AA546" i="15"/>
  <c r="AA544" i="15" s="1"/>
  <c r="H551" i="15"/>
  <c r="H549" i="15" s="1"/>
  <c r="N551" i="15"/>
  <c r="N549" i="15" s="1"/>
  <c r="T551" i="15"/>
  <c r="T549" i="15" s="1"/>
  <c r="Z551" i="15"/>
  <c r="Z549" i="15" s="1"/>
  <c r="G556" i="15"/>
  <c r="G554" i="15" s="1"/>
  <c r="M556" i="15"/>
  <c r="M554" i="15" s="1"/>
  <c r="S556" i="15"/>
  <c r="S554" i="15" s="1"/>
  <c r="Y556" i="15"/>
  <c r="Y554" i="15" s="1"/>
  <c r="F561" i="15"/>
  <c r="F559" i="15" s="1"/>
  <c r="L561" i="15"/>
  <c r="L559" i="15" s="1"/>
  <c r="R561" i="15"/>
  <c r="R559" i="15" s="1"/>
  <c r="X561" i="15"/>
  <c r="X559" i="15" s="1"/>
  <c r="E566" i="15"/>
  <c r="E564" i="15" s="1"/>
  <c r="K566" i="15"/>
  <c r="K564" i="15" s="1"/>
  <c r="Q566" i="15"/>
  <c r="Q564" i="15" s="1"/>
  <c r="W566" i="15"/>
  <c r="W564" i="15" s="1"/>
  <c r="D571" i="15"/>
  <c r="D569" i="15" s="1"/>
  <c r="J571" i="15"/>
  <c r="J569" i="15" s="1"/>
  <c r="P571" i="15"/>
  <c r="P569" i="15" s="1"/>
  <c r="V571" i="15"/>
  <c r="V569" i="15" s="1"/>
  <c r="I576" i="15"/>
  <c r="I574" i="15" s="1"/>
  <c r="O576" i="15"/>
  <c r="O574" i="15" s="1"/>
  <c r="U576" i="15"/>
  <c r="U574" i="15" s="1"/>
  <c r="AA576" i="15"/>
  <c r="AA574" i="15" s="1"/>
  <c r="H581" i="15"/>
  <c r="H579" i="15" s="1"/>
  <c r="N581" i="15"/>
  <c r="N579" i="15" s="1"/>
  <c r="T581" i="15"/>
  <c r="T579" i="15" s="1"/>
  <c r="Z581" i="15"/>
  <c r="Z579" i="15" s="1"/>
  <c r="G586" i="15"/>
  <c r="G584" i="15" s="1"/>
  <c r="M586" i="15"/>
  <c r="M584" i="15" s="1"/>
  <c r="S586" i="15"/>
  <c r="S584" i="15" s="1"/>
  <c r="Y586" i="15"/>
  <c r="Y584" i="15" s="1"/>
  <c r="F591" i="15"/>
  <c r="F589" i="15" s="1"/>
  <c r="L591" i="15"/>
  <c r="L589" i="15" s="1"/>
  <c r="R591" i="15"/>
  <c r="R589" i="15" s="1"/>
  <c r="X591" i="15"/>
  <c r="X589" i="15" s="1"/>
  <c r="E596" i="15"/>
  <c r="E594" i="15" s="1"/>
  <c r="K596" i="15"/>
  <c r="K594" i="15" s="1"/>
  <c r="Q596" i="15"/>
  <c r="Q594" i="15" s="1"/>
  <c r="W596" i="15"/>
  <c r="W594" i="15" s="1"/>
  <c r="D601" i="15"/>
  <c r="D599" i="15" s="1"/>
  <c r="J601" i="15"/>
  <c r="J599" i="15" s="1"/>
  <c r="P601" i="15"/>
  <c r="P599" i="15" s="1"/>
  <c r="V601" i="15"/>
  <c r="V599" i="15" s="1"/>
  <c r="I606" i="15"/>
  <c r="I604" i="15" s="1"/>
  <c r="O606" i="15"/>
  <c r="O604" i="15" s="1"/>
  <c r="U606" i="15"/>
  <c r="U604" i="15" s="1"/>
  <c r="AA606" i="15"/>
  <c r="AA604" i="15" s="1"/>
  <c r="H611" i="15"/>
  <c r="H609" i="15" s="1"/>
  <c r="N611" i="15"/>
  <c r="N609" i="15" s="1"/>
  <c r="T611" i="15"/>
  <c r="T609" i="15" s="1"/>
  <c r="Z611" i="15"/>
  <c r="Z609" i="15" s="1"/>
  <c r="G616" i="15"/>
  <c r="G614" i="15" s="1"/>
  <c r="M616" i="15"/>
  <c r="M614" i="15" s="1"/>
  <c r="S616" i="15"/>
  <c r="S614" i="15" s="1"/>
  <c r="Y616" i="15"/>
  <c r="Y614" i="15" s="1"/>
  <c r="F621" i="15"/>
  <c r="F619" i="15" s="1"/>
  <c r="L621" i="15"/>
  <c r="L619" i="15" s="1"/>
  <c r="R621" i="15"/>
  <c r="R619" i="15" s="1"/>
  <c r="X621" i="15"/>
  <c r="X619" i="15" s="1"/>
  <c r="E626" i="15"/>
  <c r="E624" i="15" s="1"/>
  <c r="K626" i="15"/>
  <c r="K624" i="15" s="1"/>
  <c r="Q626" i="15"/>
  <c r="Q624" i="15" s="1"/>
  <c r="W626" i="15"/>
  <c r="W624" i="15" s="1"/>
  <c r="L631" i="15"/>
  <c r="L629" i="15" s="1"/>
  <c r="U631" i="15"/>
  <c r="U629" i="15" s="1"/>
  <c r="K636" i="15"/>
  <c r="K634" i="15" s="1"/>
  <c r="B745" i="15"/>
  <c r="V636" i="15"/>
  <c r="V634" i="15" s="1"/>
  <c r="P636" i="15"/>
  <c r="P634" i="15" s="1"/>
  <c r="J636" i="15"/>
  <c r="J634" i="15" s="1"/>
  <c r="D636" i="15"/>
  <c r="D634" i="15" s="1"/>
  <c r="W631" i="15"/>
  <c r="W629" i="15" s="1"/>
  <c r="Q631" i="15"/>
  <c r="Q629" i="15" s="1"/>
  <c r="K631" i="15"/>
  <c r="K629" i="15" s="1"/>
  <c r="E631" i="15"/>
  <c r="E629" i="15" s="1"/>
  <c r="Y636" i="15"/>
  <c r="Y634" i="15" s="1"/>
  <c r="S636" i="15"/>
  <c r="S634" i="15" s="1"/>
  <c r="M636" i="15"/>
  <c r="M634" i="15" s="1"/>
  <c r="G636" i="15"/>
  <c r="G634" i="15" s="1"/>
  <c r="Z631" i="15"/>
  <c r="Z629" i="15" s="1"/>
  <c r="T631" i="15"/>
  <c r="T629" i="15" s="1"/>
  <c r="N631" i="15"/>
  <c r="N629" i="15" s="1"/>
  <c r="H631" i="15"/>
  <c r="H629" i="15" s="1"/>
  <c r="J486" i="15"/>
  <c r="J484" i="15" s="1"/>
  <c r="P486" i="15"/>
  <c r="P484" i="15" s="1"/>
  <c r="V486" i="15"/>
  <c r="V484" i="15" s="1"/>
  <c r="I491" i="15"/>
  <c r="I489" i="15" s="1"/>
  <c r="O491" i="15"/>
  <c r="O489" i="15" s="1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Z494" i="15" s="1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L504" i="15" s="1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W509" i="15" s="1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O519" i="15" s="1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Z524" i="15" s="1"/>
  <c r="G531" i="15"/>
  <c r="G529" i="15" s="1"/>
  <c r="M531" i="15"/>
  <c r="M529" i="15" s="1"/>
  <c r="S531" i="15"/>
  <c r="S529" i="15" s="1"/>
  <c r="Y531" i="15"/>
  <c r="Y529" i="15" s="1"/>
  <c r="F536" i="15"/>
  <c r="F534" i="15" s="1"/>
  <c r="L536" i="15"/>
  <c r="L534" i="15" s="1"/>
  <c r="R536" i="15"/>
  <c r="R534" i="15" s="1"/>
  <c r="X536" i="15"/>
  <c r="X534" i="15" s="1"/>
  <c r="E541" i="15"/>
  <c r="E539" i="15" s="1"/>
  <c r="K541" i="15"/>
  <c r="K539" i="15" s="1"/>
  <c r="Q541" i="15"/>
  <c r="Q539" i="15" s="1"/>
  <c r="W541" i="15"/>
  <c r="W539" i="15" s="1"/>
  <c r="D546" i="15"/>
  <c r="D544" i="15" s="1"/>
  <c r="J546" i="15"/>
  <c r="J544" i="15" s="1"/>
  <c r="P546" i="15"/>
  <c r="P544" i="15" s="1"/>
  <c r="V546" i="15"/>
  <c r="V544" i="15" s="1"/>
  <c r="I551" i="15"/>
  <c r="I549" i="15" s="1"/>
  <c r="O551" i="15"/>
  <c r="O549" i="15" s="1"/>
  <c r="U551" i="15"/>
  <c r="U549" i="15" s="1"/>
  <c r="AA551" i="15"/>
  <c r="AA549" i="15" s="1"/>
  <c r="H556" i="15"/>
  <c r="H554" i="15" s="1"/>
  <c r="N556" i="15"/>
  <c r="N554" i="15" s="1"/>
  <c r="T556" i="15"/>
  <c r="T554" i="15" s="1"/>
  <c r="Z556" i="15"/>
  <c r="Z554" i="15" s="1"/>
  <c r="G561" i="15"/>
  <c r="G559" i="15" s="1"/>
  <c r="M561" i="15"/>
  <c r="M559" i="15" s="1"/>
  <c r="S561" i="15"/>
  <c r="S559" i="15" s="1"/>
  <c r="Y561" i="15"/>
  <c r="Y559" i="15" s="1"/>
  <c r="F566" i="15"/>
  <c r="F564" i="15" s="1"/>
  <c r="L566" i="15"/>
  <c r="L564" i="15" s="1"/>
  <c r="R566" i="15"/>
  <c r="R564" i="15" s="1"/>
  <c r="X566" i="15"/>
  <c r="X564" i="15" s="1"/>
  <c r="E571" i="15"/>
  <c r="E569" i="15" s="1"/>
  <c r="K571" i="15"/>
  <c r="K569" i="15" s="1"/>
  <c r="Q571" i="15"/>
  <c r="Q569" i="15" s="1"/>
  <c r="W571" i="15"/>
  <c r="W569" i="15" s="1"/>
  <c r="D576" i="15"/>
  <c r="D574" i="15" s="1"/>
  <c r="J576" i="15"/>
  <c r="J574" i="15" s="1"/>
  <c r="P576" i="15"/>
  <c r="P574" i="15" s="1"/>
  <c r="V576" i="15"/>
  <c r="V574" i="15" s="1"/>
  <c r="I581" i="15"/>
  <c r="I579" i="15" s="1"/>
  <c r="O581" i="15"/>
  <c r="O579" i="15" s="1"/>
  <c r="U581" i="15"/>
  <c r="U579" i="15" s="1"/>
  <c r="AA581" i="15"/>
  <c r="AA579" i="15" s="1"/>
  <c r="H586" i="15"/>
  <c r="H584" i="15" s="1"/>
  <c r="N586" i="15"/>
  <c r="N584" i="15" s="1"/>
  <c r="T586" i="15"/>
  <c r="T584" i="15" s="1"/>
  <c r="Z586" i="15"/>
  <c r="Z584" i="15" s="1"/>
  <c r="G591" i="15"/>
  <c r="G589" i="15" s="1"/>
  <c r="M591" i="15"/>
  <c r="M589" i="15" s="1"/>
  <c r="S591" i="15"/>
  <c r="S589" i="15" s="1"/>
  <c r="Y591" i="15"/>
  <c r="Y589" i="15" s="1"/>
  <c r="F596" i="15"/>
  <c r="F594" i="15" s="1"/>
  <c r="L596" i="15"/>
  <c r="L594" i="15" s="1"/>
  <c r="R596" i="15"/>
  <c r="R594" i="15" s="1"/>
  <c r="X596" i="15"/>
  <c r="X594" i="15" s="1"/>
  <c r="E601" i="15"/>
  <c r="E599" i="15" s="1"/>
  <c r="K601" i="15"/>
  <c r="K599" i="15" s="1"/>
  <c r="Q601" i="15"/>
  <c r="Q599" i="15" s="1"/>
  <c r="W601" i="15"/>
  <c r="W599" i="15" s="1"/>
  <c r="D606" i="15"/>
  <c r="D604" i="15" s="1"/>
  <c r="J606" i="15"/>
  <c r="J604" i="15" s="1"/>
  <c r="P606" i="15"/>
  <c r="P604" i="15" s="1"/>
  <c r="V606" i="15"/>
  <c r="V604" i="15" s="1"/>
  <c r="I611" i="15"/>
  <c r="I609" i="15" s="1"/>
  <c r="O611" i="15"/>
  <c r="O609" i="15" s="1"/>
  <c r="U611" i="15"/>
  <c r="U609" i="15" s="1"/>
  <c r="AA611" i="15"/>
  <c r="AA609" i="15" s="1"/>
  <c r="H616" i="15"/>
  <c r="H614" i="15" s="1"/>
  <c r="N616" i="15"/>
  <c r="N614" i="15" s="1"/>
  <c r="T616" i="15"/>
  <c r="T614" i="15" s="1"/>
  <c r="Z616" i="15"/>
  <c r="Z614" i="15" s="1"/>
  <c r="G621" i="15"/>
  <c r="G619" i="15" s="1"/>
  <c r="M621" i="15"/>
  <c r="M619" i="15" s="1"/>
  <c r="S621" i="15"/>
  <c r="S619" i="15" s="1"/>
  <c r="Y621" i="15"/>
  <c r="Y619" i="15" s="1"/>
  <c r="F626" i="15"/>
  <c r="F624" i="15" s="1"/>
  <c r="L626" i="15"/>
  <c r="L624" i="15" s="1"/>
  <c r="R626" i="15"/>
  <c r="R624" i="15" s="1"/>
  <c r="X626" i="15"/>
  <c r="X624" i="15" s="1"/>
  <c r="D631" i="15"/>
  <c r="D629" i="15" s="1"/>
  <c r="M631" i="15"/>
  <c r="M629" i="15" s="1"/>
  <c r="V631" i="15"/>
  <c r="V629" i="15" s="1"/>
  <c r="L636" i="15"/>
  <c r="L634" i="15" s="1"/>
  <c r="U636" i="15"/>
  <c r="U634" i="15" s="1"/>
  <c r="B757" i="15"/>
  <c r="Q196" i="16"/>
  <c r="Y330" i="16"/>
  <c r="D375" i="16"/>
  <c r="D405" i="16"/>
  <c r="E486" i="15"/>
  <c r="E484" i="15" s="1"/>
  <c r="K486" i="15"/>
  <c r="K484" i="15" s="1"/>
  <c r="Q486" i="15"/>
  <c r="Q484" i="15" s="1"/>
  <c r="W486" i="15"/>
  <c r="W484" i="15" s="1"/>
  <c r="D491" i="15"/>
  <c r="D489" i="15" s="1"/>
  <c r="J491" i="15"/>
  <c r="J489" i="15" s="1"/>
  <c r="P491" i="15"/>
  <c r="P489" i="15" s="1"/>
  <c r="V491" i="15"/>
  <c r="V489" i="15" s="1"/>
  <c r="I496" i="15"/>
  <c r="I494" i="15" s="1"/>
  <c r="O496" i="15"/>
  <c r="O494" i="15" s="1"/>
  <c r="U496" i="15"/>
  <c r="U494" i="15" s="1"/>
  <c r="AA496" i="15"/>
  <c r="AA494" i="15" s="1"/>
  <c r="H501" i="15"/>
  <c r="H499" i="15" s="1"/>
  <c r="N501" i="15"/>
  <c r="N499" i="15" s="1"/>
  <c r="T501" i="15"/>
  <c r="T499" i="15" s="1"/>
  <c r="Z501" i="15"/>
  <c r="Z499" i="15" s="1"/>
  <c r="G506" i="15"/>
  <c r="G504" i="15" s="1"/>
  <c r="M506" i="15"/>
  <c r="M504" i="15" s="1"/>
  <c r="S506" i="15"/>
  <c r="S504" i="15" s="1"/>
  <c r="Y506" i="15"/>
  <c r="Y504" i="15" s="1"/>
  <c r="F511" i="15"/>
  <c r="F509" i="15" s="1"/>
  <c r="L511" i="15"/>
  <c r="L509" i="15" s="1"/>
  <c r="R511" i="15"/>
  <c r="R509" i="15" s="1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D519" i="15" s="1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U524" i="15" s="1"/>
  <c r="AA526" i="15"/>
  <c r="AA524" i="15" s="1"/>
  <c r="H531" i="15"/>
  <c r="H529" i="15" s="1"/>
  <c r="N531" i="15"/>
  <c r="N529" i="15" s="1"/>
  <c r="T531" i="15"/>
  <c r="T529" i="15" s="1"/>
  <c r="Z531" i="15"/>
  <c r="Z529" i="15" s="1"/>
  <c r="G536" i="15"/>
  <c r="G534" i="15" s="1"/>
  <c r="M536" i="15"/>
  <c r="M534" i="15" s="1"/>
  <c r="S536" i="15"/>
  <c r="S534" i="15" s="1"/>
  <c r="Y536" i="15"/>
  <c r="Y534" i="15" s="1"/>
  <c r="F541" i="15"/>
  <c r="F539" i="15" s="1"/>
  <c r="L541" i="15"/>
  <c r="L539" i="15" s="1"/>
  <c r="R541" i="15"/>
  <c r="R539" i="15" s="1"/>
  <c r="X541" i="15"/>
  <c r="X539" i="15" s="1"/>
  <c r="E546" i="15"/>
  <c r="E544" i="15" s="1"/>
  <c r="K546" i="15"/>
  <c r="K544" i="15" s="1"/>
  <c r="Q546" i="15"/>
  <c r="Q544" i="15" s="1"/>
  <c r="W546" i="15"/>
  <c r="W544" i="15" s="1"/>
  <c r="D551" i="15"/>
  <c r="D549" i="15" s="1"/>
  <c r="J551" i="15"/>
  <c r="J549" i="15" s="1"/>
  <c r="P551" i="15"/>
  <c r="P549" i="15" s="1"/>
  <c r="V551" i="15"/>
  <c r="V549" i="15" s="1"/>
  <c r="I556" i="15"/>
  <c r="I554" i="15" s="1"/>
  <c r="O556" i="15"/>
  <c r="O554" i="15" s="1"/>
  <c r="U556" i="15"/>
  <c r="U554" i="15" s="1"/>
  <c r="AA556" i="15"/>
  <c r="AA554" i="15" s="1"/>
  <c r="H561" i="15"/>
  <c r="H559" i="15" s="1"/>
  <c r="N561" i="15"/>
  <c r="N559" i="15" s="1"/>
  <c r="T561" i="15"/>
  <c r="T559" i="15" s="1"/>
  <c r="Z561" i="15"/>
  <c r="Z559" i="15" s="1"/>
  <c r="G566" i="15"/>
  <c r="G564" i="15" s="1"/>
  <c r="M566" i="15"/>
  <c r="M564" i="15" s="1"/>
  <c r="S566" i="15"/>
  <c r="S564" i="15" s="1"/>
  <c r="Y566" i="15"/>
  <c r="Y564" i="15" s="1"/>
  <c r="F571" i="15"/>
  <c r="F569" i="15" s="1"/>
  <c r="L571" i="15"/>
  <c r="L569" i="15" s="1"/>
  <c r="R571" i="15"/>
  <c r="R569" i="15" s="1"/>
  <c r="X571" i="15"/>
  <c r="X569" i="15" s="1"/>
  <c r="E576" i="15"/>
  <c r="E574" i="15" s="1"/>
  <c r="K576" i="15"/>
  <c r="K574" i="15" s="1"/>
  <c r="Q576" i="15"/>
  <c r="Q574" i="15" s="1"/>
  <c r="W576" i="15"/>
  <c r="W574" i="15" s="1"/>
  <c r="D581" i="15"/>
  <c r="D579" i="15" s="1"/>
  <c r="J581" i="15"/>
  <c r="J579" i="15" s="1"/>
  <c r="P581" i="15"/>
  <c r="P579" i="15" s="1"/>
  <c r="V581" i="15"/>
  <c r="V579" i="15" s="1"/>
  <c r="I586" i="15"/>
  <c r="I584" i="15" s="1"/>
  <c r="O586" i="15"/>
  <c r="O584" i="15" s="1"/>
  <c r="U586" i="15"/>
  <c r="U584" i="15" s="1"/>
  <c r="AA586" i="15"/>
  <c r="AA584" i="15" s="1"/>
  <c r="H591" i="15"/>
  <c r="H589" i="15" s="1"/>
  <c r="N591" i="15"/>
  <c r="N589" i="15" s="1"/>
  <c r="T591" i="15"/>
  <c r="T589" i="15" s="1"/>
  <c r="Z591" i="15"/>
  <c r="Z589" i="15" s="1"/>
  <c r="G596" i="15"/>
  <c r="G594" i="15" s="1"/>
  <c r="M596" i="15"/>
  <c r="M594" i="15" s="1"/>
  <c r="S596" i="15"/>
  <c r="S594" i="15" s="1"/>
  <c r="Y596" i="15"/>
  <c r="Y594" i="15" s="1"/>
  <c r="F601" i="15"/>
  <c r="F599" i="15" s="1"/>
  <c r="L601" i="15"/>
  <c r="L599" i="15" s="1"/>
  <c r="R601" i="15"/>
  <c r="R599" i="15" s="1"/>
  <c r="X601" i="15"/>
  <c r="X599" i="15" s="1"/>
  <c r="E606" i="15"/>
  <c r="E604" i="15" s="1"/>
  <c r="K606" i="15"/>
  <c r="K604" i="15" s="1"/>
  <c r="Q606" i="15"/>
  <c r="Q604" i="15" s="1"/>
  <c r="W606" i="15"/>
  <c r="W604" i="15" s="1"/>
  <c r="D611" i="15"/>
  <c r="D609" i="15" s="1"/>
  <c r="J611" i="15"/>
  <c r="J609" i="15" s="1"/>
  <c r="P611" i="15"/>
  <c r="P609" i="15" s="1"/>
  <c r="V611" i="15"/>
  <c r="V609" i="15" s="1"/>
  <c r="I616" i="15"/>
  <c r="I614" i="15" s="1"/>
  <c r="O616" i="15"/>
  <c r="O614" i="15" s="1"/>
  <c r="U616" i="15"/>
  <c r="U614" i="15" s="1"/>
  <c r="AA616" i="15"/>
  <c r="AA614" i="15" s="1"/>
  <c r="H621" i="15"/>
  <c r="H619" i="15" s="1"/>
  <c r="N621" i="15"/>
  <c r="N619" i="15" s="1"/>
  <c r="T621" i="15"/>
  <c r="T619" i="15" s="1"/>
  <c r="Z621" i="15"/>
  <c r="Z619" i="15" s="1"/>
  <c r="G626" i="15"/>
  <c r="G624" i="15" s="1"/>
  <c r="M626" i="15"/>
  <c r="M624" i="15" s="1"/>
  <c r="S626" i="15"/>
  <c r="S624" i="15" s="1"/>
  <c r="Y626" i="15"/>
  <c r="Y624" i="15" s="1"/>
  <c r="F631" i="15"/>
  <c r="F629" i="15" s="1"/>
  <c r="O631" i="15"/>
  <c r="O629" i="15" s="1"/>
  <c r="X631" i="15"/>
  <c r="X629" i="15" s="1"/>
  <c r="E636" i="15"/>
  <c r="E634" i="15" s="1"/>
  <c r="N636" i="15"/>
  <c r="N634" i="15" s="1"/>
  <c r="W636" i="15"/>
  <c r="W634" i="15" s="1"/>
  <c r="B769" i="15"/>
  <c r="F486" i="15"/>
  <c r="F484" i="15" s="1"/>
  <c r="L486" i="15"/>
  <c r="L484" i="15" s="1"/>
  <c r="R486" i="15"/>
  <c r="R484" i="15" s="1"/>
  <c r="X486" i="15"/>
  <c r="X484" i="15" s="1"/>
  <c r="E491" i="15"/>
  <c r="E489" i="15" s="1"/>
  <c r="K491" i="15"/>
  <c r="K489" i="15" s="1"/>
  <c r="Q491" i="15"/>
  <c r="Q489" i="15" s="1"/>
  <c r="W491" i="15"/>
  <c r="W489" i="15" s="1"/>
  <c r="D496" i="15"/>
  <c r="D494" i="15" s="1"/>
  <c r="J496" i="15"/>
  <c r="J494" i="15" s="1"/>
  <c r="P496" i="15"/>
  <c r="P494" i="15" s="1"/>
  <c r="V496" i="15"/>
  <c r="V494" i="15" s="1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N504" i="15" s="1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Y509" i="15" s="1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K519" i="15" s="1"/>
  <c r="Q521" i="15"/>
  <c r="Q519" i="15" s="1"/>
  <c r="W521" i="15"/>
  <c r="W519" i="15" s="1"/>
  <c r="D526" i="15"/>
  <c r="D524" i="15" s="1"/>
  <c r="J526" i="15"/>
  <c r="J524" i="15" s="1"/>
  <c r="P526" i="15"/>
  <c r="P524" i="15" s="1"/>
  <c r="V526" i="15"/>
  <c r="V524" i="15" s="1"/>
  <c r="I531" i="15"/>
  <c r="I529" i="15" s="1"/>
  <c r="O531" i="15"/>
  <c r="O529" i="15" s="1"/>
  <c r="U531" i="15"/>
  <c r="U529" i="15" s="1"/>
  <c r="AA531" i="15"/>
  <c r="AA529" i="15" s="1"/>
  <c r="H536" i="15"/>
  <c r="H534" i="15" s="1"/>
  <c r="N536" i="15"/>
  <c r="N534" i="15" s="1"/>
  <c r="T536" i="15"/>
  <c r="T534" i="15" s="1"/>
  <c r="Z536" i="15"/>
  <c r="Z534" i="15" s="1"/>
  <c r="G541" i="15"/>
  <c r="G539" i="15" s="1"/>
  <c r="M541" i="15"/>
  <c r="M539" i="15" s="1"/>
  <c r="S541" i="15"/>
  <c r="S539" i="15" s="1"/>
  <c r="Y541" i="15"/>
  <c r="Y539" i="15" s="1"/>
  <c r="F546" i="15"/>
  <c r="F544" i="15" s="1"/>
  <c r="L546" i="15"/>
  <c r="L544" i="15" s="1"/>
  <c r="R546" i="15"/>
  <c r="R544" i="15" s="1"/>
  <c r="X546" i="15"/>
  <c r="X544" i="15" s="1"/>
  <c r="E551" i="15"/>
  <c r="E549" i="15" s="1"/>
  <c r="K551" i="15"/>
  <c r="K549" i="15" s="1"/>
  <c r="Q551" i="15"/>
  <c r="Q549" i="15" s="1"/>
  <c r="W551" i="15"/>
  <c r="W549" i="15" s="1"/>
  <c r="D556" i="15"/>
  <c r="D554" i="15" s="1"/>
  <c r="J556" i="15"/>
  <c r="J554" i="15" s="1"/>
  <c r="P556" i="15"/>
  <c r="P554" i="15" s="1"/>
  <c r="V556" i="15"/>
  <c r="V554" i="15" s="1"/>
  <c r="I561" i="15"/>
  <c r="I559" i="15" s="1"/>
  <c r="O561" i="15"/>
  <c r="O559" i="15" s="1"/>
  <c r="U561" i="15"/>
  <c r="U559" i="15" s="1"/>
  <c r="AA561" i="15"/>
  <c r="AA559" i="15" s="1"/>
  <c r="H566" i="15"/>
  <c r="H564" i="15" s="1"/>
  <c r="N566" i="15"/>
  <c r="N564" i="15" s="1"/>
  <c r="T566" i="15"/>
  <c r="T564" i="15" s="1"/>
  <c r="Z566" i="15"/>
  <c r="Z564" i="15" s="1"/>
  <c r="G571" i="15"/>
  <c r="G569" i="15" s="1"/>
  <c r="M571" i="15"/>
  <c r="M569" i="15" s="1"/>
  <c r="S571" i="15"/>
  <c r="S569" i="15" s="1"/>
  <c r="Y571" i="15"/>
  <c r="Y569" i="15" s="1"/>
  <c r="F576" i="15"/>
  <c r="F574" i="15" s="1"/>
  <c r="L576" i="15"/>
  <c r="L574" i="15" s="1"/>
  <c r="R576" i="15"/>
  <c r="R574" i="15" s="1"/>
  <c r="X576" i="15"/>
  <c r="X574" i="15" s="1"/>
  <c r="E581" i="15"/>
  <c r="E579" i="15" s="1"/>
  <c r="K581" i="15"/>
  <c r="K579" i="15" s="1"/>
  <c r="Q581" i="15"/>
  <c r="Q579" i="15" s="1"/>
  <c r="W581" i="15"/>
  <c r="W579" i="15" s="1"/>
  <c r="D586" i="15"/>
  <c r="D584" i="15" s="1"/>
  <c r="J586" i="15"/>
  <c r="J584" i="15" s="1"/>
  <c r="P586" i="15"/>
  <c r="P584" i="15" s="1"/>
  <c r="V586" i="15"/>
  <c r="V584" i="15" s="1"/>
  <c r="I591" i="15"/>
  <c r="I589" i="15" s="1"/>
  <c r="O591" i="15"/>
  <c r="O589" i="15" s="1"/>
  <c r="U591" i="15"/>
  <c r="U589" i="15" s="1"/>
  <c r="AA591" i="15"/>
  <c r="AA589" i="15" s="1"/>
  <c r="H596" i="15"/>
  <c r="H594" i="15" s="1"/>
  <c r="N596" i="15"/>
  <c r="N594" i="15" s="1"/>
  <c r="T596" i="15"/>
  <c r="T594" i="15" s="1"/>
  <c r="Z596" i="15"/>
  <c r="Z594" i="15" s="1"/>
  <c r="G601" i="15"/>
  <c r="G599" i="15" s="1"/>
  <c r="M601" i="15"/>
  <c r="M599" i="15" s="1"/>
  <c r="S601" i="15"/>
  <c r="S599" i="15" s="1"/>
  <c r="Y601" i="15"/>
  <c r="Y599" i="15" s="1"/>
  <c r="F606" i="15"/>
  <c r="F604" i="15" s="1"/>
  <c r="L606" i="15"/>
  <c r="L604" i="15" s="1"/>
  <c r="R606" i="15"/>
  <c r="R604" i="15" s="1"/>
  <c r="X606" i="15"/>
  <c r="X604" i="15" s="1"/>
  <c r="E611" i="15"/>
  <c r="E609" i="15" s="1"/>
  <c r="K611" i="15"/>
  <c r="K609" i="15" s="1"/>
  <c r="Q611" i="15"/>
  <c r="Q609" i="15" s="1"/>
  <c r="W611" i="15"/>
  <c r="W609" i="15" s="1"/>
  <c r="D616" i="15"/>
  <c r="D614" i="15" s="1"/>
  <c r="J616" i="15"/>
  <c r="J614" i="15" s="1"/>
  <c r="P616" i="15"/>
  <c r="P614" i="15" s="1"/>
  <c r="V616" i="15"/>
  <c r="V614" i="15" s="1"/>
  <c r="I621" i="15"/>
  <c r="I619" i="15" s="1"/>
  <c r="O621" i="15"/>
  <c r="O619" i="15" s="1"/>
  <c r="U621" i="15"/>
  <c r="U619" i="15" s="1"/>
  <c r="AA621" i="15"/>
  <c r="AA619" i="15" s="1"/>
  <c r="H626" i="15"/>
  <c r="H624" i="15" s="1"/>
  <c r="N626" i="15"/>
  <c r="N624" i="15" s="1"/>
  <c r="T626" i="15"/>
  <c r="T624" i="15" s="1"/>
  <c r="Z626" i="15"/>
  <c r="Z624" i="15" s="1"/>
  <c r="G631" i="15"/>
  <c r="G629" i="15" s="1"/>
  <c r="P631" i="15"/>
  <c r="P629" i="15" s="1"/>
  <c r="Y631" i="15"/>
  <c r="Y629" i="15" s="1"/>
  <c r="F636" i="15"/>
  <c r="F634" i="15" s="1"/>
  <c r="O636" i="15"/>
  <c r="O634" i="15" s="1"/>
  <c r="X636" i="15"/>
  <c r="X634" i="15" s="1"/>
  <c r="E175" i="16"/>
  <c r="E171" i="16" s="1"/>
  <c r="K175" i="16"/>
  <c r="K171" i="16" s="1"/>
  <c r="Q175" i="16"/>
  <c r="Q171" i="16" s="1"/>
  <c r="W175" i="16"/>
  <c r="W171" i="16" s="1"/>
  <c r="D180" i="16"/>
  <c r="D176" i="16" s="1"/>
  <c r="J180" i="16"/>
  <c r="J176" i="16" s="1"/>
  <c r="P180" i="16"/>
  <c r="P176" i="16" s="1"/>
  <c r="V180" i="16"/>
  <c r="V176" i="16" s="1"/>
  <c r="I185" i="16"/>
  <c r="I181" i="16" s="1"/>
  <c r="O185" i="16"/>
  <c r="O181" i="16" s="1"/>
  <c r="U185" i="16"/>
  <c r="U181" i="16" s="1"/>
  <c r="AA185" i="16"/>
  <c r="AA181" i="16" s="1"/>
  <c r="I190" i="16"/>
  <c r="P190" i="16"/>
  <c r="W190" i="16"/>
  <c r="H195" i="16"/>
  <c r="O195" i="16"/>
  <c r="V195" i="16"/>
  <c r="G200" i="16"/>
  <c r="N200" i="16"/>
  <c r="U200" i="16"/>
  <c r="E205" i="16"/>
  <c r="L205" i="16"/>
  <c r="S205" i="16"/>
  <c r="Z205" i="16"/>
  <c r="D210" i="16"/>
  <c r="K210" i="16"/>
  <c r="R210" i="16"/>
  <c r="Y210" i="16"/>
  <c r="E213" i="16"/>
  <c r="L213" i="16"/>
  <c r="L211" i="16" s="1"/>
  <c r="T213" i="16"/>
  <c r="T211" i="16" s="1"/>
  <c r="AA213" i="16"/>
  <c r="J215" i="16"/>
  <c r="Q215" i="16"/>
  <c r="X215" i="16"/>
  <c r="D218" i="16"/>
  <c r="D216" i="16" s="1"/>
  <c r="K218" i="16"/>
  <c r="K216" i="16" s="1"/>
  <c r="S218" i="16"/>
  <c r="Z218" i="16"/>
  <c r="I220" i="16"/>
  <c r="P220" i="16"/>
  <c r="W220" i="16"/>
  <c r="J223" i="16"/>
  <c r="J221" i="16" s="1"/>
  <c r="R223" i="16"/>
  <c r="Y223" i="16"/>
  <c r="H225" i="16"/>
  <c r="O225" i="16"/>
  <c r="V225" i="16"/>
  <c r="F228" i="16"/>
  <c r="R228" i="16"/>
  <c r="I230" i="16"/>
  <c r="AA230" i="16"/>
  <c r="J233" i="16"/>
  <c r="D235" i="16"/>
  <c r="V235" i="16"/>
  <c r="I238" i="16"/>
  <c r="AA238" i="16"/>
  <c r="U240" i="16"/>
  <c r="F243" i="16"/>
  <c r="X243" i="16"/>
  <c r="X241" i="16" s="1"/>
  <c r="R245" i="16"/>
  <c r="S248" i="16"/>
  <c r="M250" i="16"/>
  <c r="P253" i="16"/>
  <c r="J255" i="16"/>
  <c r="O258" i="16"/>
  <c r="I260" i="16"/>
  <c r="AA260" i="16"/>
  <c r="J263" i="16"/>
  <c r="D265" i="16"/>
  <c r="V265" i="16"/>
  <c r="I268" i="16"/>
  <c r="I266" i="16" s="1"/>
  <c r="AA268" i="16"/>
  <c r="U270" i="16"/>
  <c r="F273" i="16"/>
  <c r="X273" i="16"/>
  <c r="R275" i="16"/>
  <c r="S278" i="16"/>
  <c r="M280" i="16"/>
  <c r="P283" i="16"/>
  <c r="J285" i="16"/>
  <c r="O288" i="16"/>
  <c r="I290" i="16"/>
  <c r="AA290" i="16"/>
  <c r="J293" i="16"/>
  <c r="D295" i="16"/>
  <c r="V295" i="16"/>
  <c r="I298" i="16"/>
  <c r="AA298" i="16"/>
  <c r="U300" i="16"/>
  <c r="F303" i="16"/>
  <c r="X303" i="16"/>
  <c r="R305" i="16"/>
  <c r="S308" i="16"/>
  <c r="M310" i="16"/>
  <c r="P313" i="16"/>
  <c r="J315" i="16"/>
  <c r="O318" i="16"/>
  <c r="I320" i="16"/>
  <c r="AA320" i="16"/>
  <c r="Z329" i="16"/>
  <c r="Z325" i="16" s="1"/>
  <c r="S334" i="16"/>
  <c r="S330" i="16" s="1"/>
  <c r="L339" i="16"/>
  <c r="L335" i="16" s="1"/>
  <c r="E344" i="16"/>
  <c r="E340" i="16" s="1"/>
  <c r="Z359" i="16"/>
  <c r="Z355" i="16" s="1"/>
  <c r="S364" i="16"/>
  <c r="S360" i="16" s="1"/>
  <c r="L369" i="16"/>
  <c r="L365" i="16" s="1"/>
  <c r="E374" i="16"/>
  <c r="E370" i="16" s="1"/>
  <c r="Z389" i="16"/>
  <c r="Z385" i="16" s="1"/>
  <c r="S394" i="16"/>
  <c r="S390" i="16" s="1"/>
  <c r="L399" i="16"/>
  <c r="L395" i="16" s="1"/>
  <c r="E404" i="16"/>
  <c r="E400" i="16" s="1"/>
  <c r="Z419" i="16"/>
  <c r="Z415" i="16" s="1"/>
  <c r="S424" i="16"/>
  <c r="S420" i="16" s="1"/>
  <c r="L429" i="16"/>
  <c r="L425" i="16" s="1"/>
  <c r="E434" i="16"/>
  <c r="E430" i="16" s="1"/>
  <c r="Z449" i="16"/>
  <c r="Z445" i="16" s="1"/>
  <c r="S454" i="16"/>
  <c r="S450" i="16" s="1"/>
  <c r="L459" i="16"/>
  <c r="L455" i="16" s="1"/>
  <c r="E464" i="16"/>
  <c r="E460" i="16" s="1"/>
  <c r="Z479" i="16"/>
  <c r="Z475" i="16" s="1"/>
  <c r="K503" i="16"/>
  <c r="W508" i="16"/>
  <c r="H9" i="16"/>
  <c r="N9" i="16"/>
  <c r="T9" i="16"/>
  <c r="Z9" i="16"/>
  <c r="Z7" i="16" s="1"/>
  <c r="H11" i="16"/>
  <c r="N11" i="16"/>
  <c r="T11" i="16"/>
  <c r="Z11" i="16"/>
  <c r="G14" i="16"/>
  <c r="M14" i="16"/>
  <c r="M12" i="16" s="1"/>
  <c r="S14" i="16"/>
  <c r="S12" i="16" s="1"/>
  <c r="Y14" i="16"/>
  <c r="Y12" i="16" s="1"/>
  <c r="G16" i="16"/>
  <c r="M16" i="16"/>
  <c r="S16" i="16"/>
  <c r="Y16" i="16"/>
  <c r="F19" i="16"/>
  <c r="F17" i="16" s="1"/>
  <c r="L19" i="16"/>
  <c r="L17" i="16" s="1"/>
  <c r="R19" i="16"/>
  <c r="X19" i="16"/>
  <c r="F21" i="16"/>
  <c r="L21" i="16"/>
  <c r="R21" i="16"/>
  <c r="X21" i="16"/>
  <c r="E24" i="16"/>
  <c r="K24" i="16"/>
  <c r="Q24" i="16"/>
  <c r="W24" i="16"/>
  <c r="W22" i="16" s="1"/>
  <c r="E26" i="16"/>
  <c r="K26" i="16"/>
  <c r="Q26" i="16"/>
  <c r="W26" i="16"/>
  <c r="D29" i="16"/>
  <c r="J29" i="16"/>
  <c r="J27" i="16" s="1"/>
  <c r="P29" i="16"/>
  <c r="P27" i="16" s="1"/>
  <c r="V29" i="16"/>
  <c r="V27" i="16" s="1"/>
  <c r="D31" i="16"/>
  <c r="J31" i="16"/>
  <c r="P31" i="16"/>
  <c r="V31" i="16"/>
  <c r="I34" i="16"/>
  <c r="I32" i="16" s="1"/>
  <c r="O34" i="16"/>
  <c r="O32" i="16" s="1"/>
  <c r="U34" i="16"/>
  <c r="AA34" i="16"/>
  <c r="I36" i="16"/>
  <c r="O36" i="16"/>
  <c r="U36" i="16"/>
  <c r="AA36" i="16"/>
  <c r="H39" i="16"/>
  <c r="N39" i="16"/>
  <c r="T39" i="16"/>
  <c r="Z39" i="16"/>
  <c r="Z37" i="16" s="1"/>
  <c r="H41" i="16"/>
  <c r="N41" i="16"/>
  <c r="T41" i="16"/>
  <c r="Z41" i="16"/>
  <c r="G44" i="16"/>
  <c r="G42" i="16" s="1"/>
  <c r="M44" i="16"/>
  <c r="M42" i="16" s="1"/>
  <c r="S44" i="16"/>
  <c r="S42" i="16" s="1"/>
  <c r="Y44" i="16"/>
  <c r="Y42" i="16" s="1"/>
  <c r="G46" i="16"/>
  <c r="M46" i="16"/>
  <c r="S46" i="16"/>
  <c r="Y46" i="16"/>
  <c r="F49" i="16"/>
  <c r="F47" i="16" s="1"/>
  <c r="L49" i="16"/>
  <c r="L47" i="16" s="1"/>
  <c r="R49" i="16"/>
  <c r="X49" i="16"/>
  <c r="F51" i="16"/>
  <c r="L51" i="16"/>
  <c r="R51" i="16"/>
  <c r="X51" i="16"/>
  <c r="E54" i="16"/>
  <c r="K54" i="16"/>
  <c r="Q54" i="16"/>
  <c r="W54" i="16"/>
  <c r="W52" i="16" s="1"/>
  <c r="E56" i="16"/>
  <c r="K56" i="16"/>
  <c r="Q56" i="16"/>
  <c r="W56" i="16"/>
  <c r="D59" i="16"/>
  <c r="J59" i="16"/>
  <c r="J57" i="16" s="1"/>
  <c r="P59" i="16"/>
  <c r="P57" i="16" s="1"/>
  <c r="V59" i="16"/>
  <c r="V57" i="16" s="1"/>
  <c r="D61" i="16"/>
  <c r="J61" i="16"/>
  <c r="P61" i="16"/>
  <c r="V61" i="16"/>
  <c r="I64" i="16"/>
  <c r="I62" i="16" s="1"/>
  <c r="O64" i="16"/>
  <c r="O62" i="16" s="1"/>
  <c r="U64" i="16"/>
  <c r="AA64" i="16"/>
  <c r="I66" i="16"/>
  <c r="O66" i="16"/>
  <c r="U66" i="16"/>
  <c r="AA66" i="16"/>
  <c r="H69" i="16"/>
  <c r="N69" i="16"/>
  <c r="T69" i="16"/>
  <c r="Z69" i="16"/>
  <c r="Z67" i="16" s="1"/>
  <c r="H71" i="16"/>
  <c r="N71" i="16"/>
  <c r="T71" i="16"/>
  <c r="Z71" i="16"/>
  <c r="G74" i="16"/>
  <c r="M74" i="16"/>
  <c r="M72" i="16" s="1"/>
  <c r="S74" i="16"/>
  <c r="S72" i="16" s="1"/>
  <c r="Y74" i="16"/>
  <c r="Y72" i="16" s="1"/>
  <c r="G76" i="16"/>
  <c r="M76" i="16"/>
  <c r="S76" i="16"/>
  <c r="Y76" i="16"/>
  <c r="F79" i="16"/>
  <c r="F77" i="16" s="1"/>
  <c r="L79" i="16"/>
  <c r="L77" i="16" s="1"/>
  <c r="R79" i="16"/>
  <c r="X79" i="16"/>
  <c r="F81" i="16"/>
  <c r="L81" i="16"/>
  <c r="R81" i="16"/>
  <c r="X81" i="16"/>
  <c r="E84" i="16"/>
  <c r="K84" i="16"/>
  <c r="Q84" i="16"/>
  <c r="W84" i="16"/>
  <c r="W82" i="16" s="1"/>
  <c r="E86" i="16"/>
  <c r="K86" i="16"/>
  <c r="Q86" i="16"/>
  <c r="W86" i="16"/>
  <c r="D89" i="16"/>
  <c r="D87" i="16" s="1"/>
  <c r="J89" i="16"/>
  <c r="J87" i="16" s="1"/>
  <c r="P89" i="16"/>
  <c r="P87" i="16" s="1"/>
  <c r="V89" i="16"/>
  <c r="V87" i="16" s="1"/>
  <c r="D91" i="16"/>
  <c r="J91" i="16"/>
  <c r="P91" i="16"/>
  <c r="V91" i="16"/>
  <c r="I94" i="16"/>
  <c r="I92" i="16" s="1"/>
  <c r="O94" i="16"/>
  <c r="O92" i="16" s="1"/>
  <c r="U94" i="16"/>
  <c r="AA94" i="16"/>
  <c r="I96" i="16"/>
  <c r="O96" i="16"/>
  <c r="U96" i="16"/>
  <c r="AA96" i="16"/>
  <c r="H99" i="16"/>
  <c r="N99" i="16"/>
  <c r="T99" i="16"/>
  <c r="Z99" i="16"/>
  <c r="Z97" i="16" s="1"/>
  <c r="H101" i="16"/>
  <c r="N101" i="16"/>
  <c r="T101" i="16"/>
  <c r="Z101" i="16"/>
  <c r="G104" i="16"/>
  <c r="G102" i="16" s="1"/>
  <c r="M104" i="16"/>
  <c r="M102" i="16" s="1"/>
  <c r="S104" i="16"/>
  <c r="S102" i="16" s="1"/>
  <c r="Y104" i="16"/>
  <c r="Y102" i="16" s="1"/>
  <c r="G106" i="16"/>
  <c r="M106" i="16"/>
  <c r="S106" i="16"/>
  <c r="Y106" i="16"/>
  <c r="F109" i="16"/>
  <c r="F107" i="16" s="1"/>
  <c r="L109" i="16"/>
  <c r="L107" i="16" s="1"/>
  <c r="R109" i="16"/>
  <c r="X109" i="16"/>
  <c r="F111" i="16"/>
  <c r="L111" i="16"/>
  <c r="R111" i="16"/>
  <c r="X111" i="16"/>
  <c r="E114" i="16"/>
  <c r="K114" i="16"/>
  <c r="Q114" i="16"/>
  <c r="W114" i="16"/>
  <c r="W112" i="16" s="1"/>
  <c r="E116" i="16"/>
  <c r="K116" i="16"/>
  <c r="Q116" i="16"/>
  <c r="W116" i="16"/>
  <c r="D119" i="16"/>
  <c r="D117" i="16" s="1"/>
  <c r="J119" i="16"/>
  <c r="J117" i="16" s="1"/>
  <c r="P119" i="16"/>
  <c r="P117" i="16" s="1"/>
  <c r="V119" i="16"/>
  <c r="V117" i="16" s="1"/>
  <c r="D121" i="16"/>
  <c r="J121" i="16"/>
  <c r="P121" i="16"/>
  <c r="V121" i="16"/>
  <c r="I124" i="16"/>
  <c r="I122" i="16" s="1"/>
  <c r="O124" i="16"/>
  <c r="O122" i="16" s="1"/>
  <c r="U124" i="16"/>
  <c r="AA124" i="16"/>
  <c r="I126" i="16"/>
  <c r="O126" i="16"/>
  <c r="U126" i="16"/>
  <c r="AA126" i="16"/>
  <c r="H129" i="16"/>
  <c r="N129" i="16"/>
  <c r="T129" i="16"/>
  <c r="Z129" i="16"/>
  <c r="Z127" i="16" s="1"/>
  <c r="H131" i="16"/>
  <c r="N131" i="16"/>
  <c r="T131" i="16"/>
  <c r="Z131" i="16"/>
  <c r="G134" i="16"/>
  <c r="G132" i="16" s="1"/>
  <c r="M134" i="16"/>
  <c r="M132" i="16" s="1"/>
  <c r="S134" i="16"/>
  <c r="S132" i="16" s="1"/>
  <c r="Y134" i="16"/>
  <c r="Y132" i="16" s="1"/>
  <c r="G136" i="16"/>
  <c r="M136" i="16"/>
  <c r="S136" i="16"/>
  <c r="Y136" i="16"/>
  <c r="F139" i="16"/>
  <c r="F137" i="16" s="1"/>
  <c r="L139" i="16"/>
  <c r="L137" i="16" s="1"/>
  <c r="R139" i="16"/>
  <c r="X139" i="16"/>
  <c r="F141" i="16"/>
  <c r="L141" i="16"/>
  <c r="R141" i="16"/>
  <c r="X141" i="16"/>
  <c r="E144" i="16"/>
  <c r="K144" i="16"/>
  <c r="Q144" i="16"/>
  <c r="W144" i="16"/>
  <c r="W142" i="16" s="1"/>
  <c r="E146" i="16"/>
  <c r="K146" i="16"/>
  <c r="Q146" i="16"/>
  <c r="W146" i="16"/>
  <c r="D149" i="16"/>
  <c r="D147" i="16" s="1"/>
  <c r="J149" i="16"/>
  <c r="J147" i="16" s="1"/>
  <c r="P149" i="16"/>
  <c r="P147" i="16" s="1"/>
  <c r="V149" i="16"/>
  <c r="V147" i="16" s="1"/>
  <c r="D151" i="16"/>
  <c r="J151" i="16"/>
  <c r="P151" i="16"/>
  <c r="V151" i="16"/>
  <c r="I154" i="16"/>
  <c r="I152" i="16" s="1"/>
  <c r="O154" i="16"/>
  <c r="O152" i="16" s="1"/>
  <c r="U154" i="16"/>
  <c r="AA154" i="16"/>
  <c r="I156" i="16"/>
  <c r="O156" i="16"/>
  <c r="U156" i="16"/>
  <c r="AA156" i="16"/>
  <c r="H159" i="16"/>
  <c r="N159" i="16"/>
  <c r="T159" i="16"/>
  <c r="Z159" i="16"/>
  <c r="Z157" i="16" s="1"/>
  <c r="H161" i="16"/>
  <c r="N161" i="16"/>
  <c r="T161" i="16"/>
  <c r="Z161" i="16"/>
  <c r="G168" i="16"/>
  <c r="M168" i="16"/>
  <c r="M166" i="16" s="1"/>
  <c r="S168" i="16"/>
  <c r="S166" i="16" s="1"/>
  <c r="Y168" i="16"/>
  <c r="Y166" i="16" s="1"/>
  <c r="G170" i="16"/>
  <c r="M170" i="16"/>
  <c r="S170" i="16"/>
  <c r="Y170" i="16"/>
  <c r="F173" i="16"/>
  <c r="F171" i="16" s="1"/>
  <c r="L173" i="16"/>
  <c r="L171" i="16" s="1"/>
  <c r="R173" i="16"/>
  <c r="X173" i="16"/>
  <c r="F175" i="16"/>
  <c r="L175" i="16"/>
  <c r="R175" i="16"/>
  <c r="X175" i="16"/>
  <c r="E178" i="16"/>
  <c r="K178" i="16"/>
  <c r="Q178" i="16"/>
  <c r="W178" i="16"/>
  <c r="W176" i="16" s="1"/>
  <c r="E180" i="16"/>
  <c r="K180" i="16"/>
  <c r="Q180" i="16"/>
  <c r="W180" i="16"/>
  <c r="D183" i="16"/>
  <c r="J183" i="16"/>
  <c r="J181" i="16" s="1"/>
  <c r="P183" i="16"/>
  <c r="P181" i="16" s="1"/>
  <c r="V183" i="16"/>
  <c r="V181" i="16" s="1"/>
  <c r="D185" i="16"/>
  <c r="J185" i="16"/>
  <c r="P185" i="16"/>
  <c r="V185" i="16"/>
  <c r="E188" i="16"/>
  <c r="E186" i="16" s="1"/>
  <c r="M188" i="16"/>
  <c r="M186" i="16" s="1"/>
  <c r="T188" i="16"/>
  <c r="T186" i="16" s="1"/>
  <c r="AA188" i="16"/>
  <c r="J190" i="16"/>
  <c r="Q190" i="16"/>
  <c r="Y190" i="16"/>
  <c r="D193" i="16"/>
  <c r="D191" i="16" s="1"/>
  <c r="L193" i="16"/>
  <c r="L191" i="16" s="1"/>
  <c r="S193" i="16"/>
  <c r="S191" i="16" s="1"/>
  <c r="Z193" i="16"/>
  <c r="I195" i="16"/>
  <c r="P195" i="16"/>
  <c r="X195" i="16"/>
  <c r="K198" i="16"/>
  <c r="R198" i="16"/>
  <c r="Y198" i="16"/>
  <c r="H200" i="16"/>
  <c r="O200" i="16"/>
  <c r="W200" i="16"/>
  <c r="H203" i="16"/>
  <c r="H201" i="16" s="1"/>
  <c r="P203" i="16"/>
  <c r="P201" i="16" s="1"/>
  <c r="W203" i="16"/>
  <c r="W201" i="16" s="1"/>
  <c r="F205" i="16"/>
  <c r="M205" i="16"/>
  <c r="T205" i="16"/>
  <c r="G208" i="16"/>
  <c r="O208" i="16"/>
  <c r="V208" i="16"/>
  <c r="V206" i="16" s="1"/>
  <c r="E210" i="16"/>
  <c r="L210" i="16"/>
  <c r="S210" i="16"/>
  <c r="AA210" i="16"/>
  <c r="F213" i="16"/>
  <c r="F211" i="16" s="1"/>
  <c r="N213" i="16"/>
  <c r="N211" i="16" s="1"/>
  <c r="U213" i="16"/>
  <c r="U211" i="16" s="1"/>
  <c r="D215" i="16"/>
  <c r="K215" i="16"/>
  <c r="R215" i="16"/>
  <c r="Z215" i="16"/>
  <c r="E218" i="16"/>
  <c r="M218" i="16"/>
  <c r="M216" i="16" s="1"/>
  <c r="T218" i="16"/>
  <c r="T216" i="16" s="1"/>
  <c r="AA218" i="16"/>
  <c r="J220" i="16"/>
  <c r="Q220" i="16"/>
  <c r="Y220" i="16"/>
  <c r="D223" i="16"/>
  <c r="D221" i="16" s="1"/>
  <c r="L223" i="16"/>
  <c r="L221" i="16" s="1"/>
  <c r="S223" i="16"/>
  <c r="S221" i="16" s="1"/>
  <c r="Z223" i="16"/>
  <c r="I225" i="16"/>
  <c r="P225" i="16"/>
  <c r="X225" i="16"/>
  <c r="I228" i="16"/>
  <c r="I226" i="16" s="1"/>
  <c r="U228" i="16"/>
  <c r="K230" i="16"/>
  <c r="N233" i="16"/>
  <c r="H235" i="16"/>
  <c r="Z235" i="16"/>
  <c r="M238" i="16"/>
  <c r="M236" i="16" s="1"/>
  <c r="G240" i="16"/>
  <c r="Y240" i="16"/>
  <c r="H243" i="16"/>
  <c r="H241" i="16" s="1"/>
  <c r="Z243" i="16"/>
  <c r="Z241" i="16" s="1"/>
  <c r="T245" i="16"/>
  <c r="E248" i="16"/>
  <c r="E246" i="16" s="1"/>
  <c r="W248" i="16"/>
  <c r="W246" i="16" s="1"/>
  <c r="Q250" i="16"/>
  <c r="R253" i="16"/>
  <c r="R251" i="16" s="1"/>
  <c r="L255" i="16"/>
  <c r="Q258" i="16"/>
  <c r="Q256" i="16" s="1"/>
  <c r="K260" i="16"/>
  <c r="N263" i="16"/>
  <c r="N261" i="16" s="1"/>
  <c r="H265" i="16"/>
  <c r="Z265" i="16"/>
  <c r="M268" i="16"/>
  <c r="G270" i="16"/>
  <c r="Y270" i="16"/>
  <c r="H273" i="16"/>
  <c r="H271" i="16" s="1"/>
  <c r="Z273" i="16"/>
  <c r="Z271" i="16" s="1"/>
  <c r="T275" i="16"/>
  <c r="E278" i="16"/>
  <c r="W278" i="16"/>
  <c r="Q280" i="16"/>
  <c r="R283" i="16"/>
  <c r="R281" i="16" s="1"/>
  <c r="L285" i="16"/>
  <c r="Q288" i="16"/>
  <c r="Q286" i="16" s="1"/>
  <c r="K290" i="16"/>
  <c r="N293" i="16"/>
  <c r="H295" i="16"/>
  <c r="Z295" i="16"/>
  <c r="M298" i="16"/>
  <c r="G300" i="16"/>
  <c r="Y300" i="16"/>
  <c r="H303" i="16"/>
  <c r="H301" i="16" s="1"/>
  <c r="Z303" i="16"/>
  <c r="Z301" i="16" s="1"/>
  <c r="T305" i="16"/>
  <c r="E308" i="16"/>
  <c r="W308" i="16"/>
  <c r="Q310" i="16"/>
  <c r="R313" i="16"/>
  <c r="R311" i="16" s="1"/>
  <c r="L315" i="16"/>
  <c r="Q318" i="16"/>
  <c r="Q316" i="16" s="1"/>
  <c r="K320" i="16"/>
  <c r="Y334" i="16"/>
  <c r="R339" i="16"/>
  <c r="R335" i="16" s="1"/>
  <c r="K344" i="16"/>
  <c r="K340" i="16" s="1"/>
  <c r="D349" i="16"/>
  <c r="D345" i="16" s="1"/>
  <c r="Y364" i="16"/>
  <c r="Y360" i="16" s="1"/>
  <c r="R369" i="16"/>
  <c r="R365" i="16" s="1"/>
  <c r="K374" i="16"/>
  <c r="K370" i="16" s="1"/>
  <c r="D379" i="16"/>
  <c r="Y394" i="16"/>
  <c r="Y390" i="16" s="1"/>
  <c r="R399" i="16"/>
  <c r="R395" i="16" s="1"/>
  <c r="K404" i="16"/>
  <c r="K400" i="16" s="1"/>
  <c r="D409" i="16"/>
  <c r="Y424" i="16"/>
  <c r="Y420" i="16" s="1"/>
  <c r="R429" i="16"/>
  <c r="R425" i="16" s="1"/>
  <c r="K434" i="16"/>
  <c r="K430" i="16" s="1"/>
  <c r="D439" i="16"/>
  <c r="D435" i="16" s="1"/>
  <c r="Y454" i="16"/>
  <c r="Y450" i="16" s="1"/>
  <c r="R459" i="16"/>
  <c r="R455" i="16" s="1"/>
  <c r="K464" i="16"/>
  <c r="K460" i="16" s="1"/>
  <c r="D469" i="16"/>
  <c r="D465" i="16" s="1"/>
  <c r="D488" i="16"/>
  <c r="D484" i="16" s="1"/>
  <c r="T489" i="16"/>
  <c r="H523" i="16"/>
  <c r="O548" i="16"/>
  <c r="I9" i="16"/>
  <c r="O9" i="16"/>
  <c r="U9" i="16"/>
  <c r="U7" i="16" s="1"/>
  <c r="AA9" i="16"/>
  <c r="AA7" i="16" s="1"/>
  <c r="I11" i="16"/>
  <c r="O11" i="16"/>
  <c r="U11" i="16"/>
  <c r="AA11" i="16"/>
  <c r="H14" i="16"/>
  <c r="H12" i="16" s="1"/>
  <c r="N14" i="16"/>
  <c r="N12" i="16" s="1"/>
  <c r="T14" i="16"/>
  <c r="T12" i="16" s="1"/>
  <c r="Z14" i="16"/>
  <c r="H16" i="16"/>
  <c r="N16" i="16"/>
  <c r="T16" i="16"/>
  <c r="Z16" i="16"/>
  <c r="G19" i="16"/>
  <c r="G17" i="16" s="1"/>
  <c r="M19" i="16"/>
  <c r="S19" i="16"/>
  <c r="Y19" i="16"/>
  <c r="G21" i="16"/>
  <c r="M21" i="16"/>
  <c r="S21" i="16"/>
  <c r="Y21" i="16"/>
  <c r="F24" i="16"/>
  <c r="L24" i="16"/>
  <c r="R24" i="16"/>
  <c r="R22" i="16" s="1"/>
  <c r="X24" i="16"/>
  <c r="X22" i="16" s="1"/>
  <c r="F26" i="16"/>
  <c r="L26" i="16"/>
  <c r="R26" i="16"/>
  <c r="X26" i="16"/>
  <c r="E29" i="16"/>
  <c r="E27" i="16" s="1"/>
  <c r="K29" i="16"/>
  <c r="K27" i="16" s="1"/>
  <c r="Q29" i="16"/>
  <c r="Q27" i="16" s="1"/>
  <c r="W29" i="16"/>
  <c r="E31" i="16"/>
  <c r="K31" i="16"/>
  <c r="Q31" i="16"/>
  <c r="W31" i="16"/>
  <c r="D34" i="16"/>
  <c r="D32" i="16" s="1"/>
  <c r="J34" i="16"/>
  <c r="P34" i="16"/>
  <c r="V34" i="16"/>
  <c r="D36" i="16"/>
  <c r="J36" i="16"/>
  <c r="P36" i="16"/>
  <c r="V36" i="16"/>
  <c r="I39" i="16"/>
  <c r="O39" i="16"/>
  <c r="U39" i="16"/>
  <c r="U37" i="16" s="1"/>
  <c r="AA39" i="16"/>
  <c r="AA37" i="16" s="1"/>
  <c r="I41" i="16"/>
  <c r="O41" i="16"/>
  <c r="U41" i="16"/>
  <c r="AA41" i="16"/>
  <c r="H44" i="16"/>
  <c r="H42" i="16" s="1"/>
  <c r="N44" i="16"/>
  <c r="N42" i="16" s="1"/>
  <c r="T44" i="16"/>
  <c r="T42" i="16" s="1"/>
  <c r="Z44" i="16"/>
  <c r="H46" i="16"/>
  <c r="N46" i="16"/>
  <c r="T46" i="16"/>
  <c r="Z46" i="16"/>
  <c r="G49" i="16"/>
  <c r="G47" i="16" s="1"/>
  <c r="M49" i="16"/>
  <c r="S49" i="16"/>
  <c r="Y49" i="16"/>
  <c r="G51" i="16"/>
  <c r="M51" i="16"/>
  <c r="S51" i="16"/>
  <c r="Y51" i="16"/>
  <c r="F54" i="16"/>
  <c r="L54" i="16"/>
  <c r="R54" i="16"/>
  <c r="R52" i="16" s="1"/>
  <c r="X54" i="16"/>
  <c r="X52" i="16" s="1"/>
  <c r="F56" i="16"/>
  <c r="L56" i="16"/>
  <c r="R56" i="16"/>
  <c r="X56" i="16"/>
  <c r="E59" i="16"/>
  <c r="E57" i="16" s="1"/>
  <c r="K59" i="16"/>
  <c r="K57" i="16" s="1"/>
  <c r="Q59" i="16"/>
  <c r="Q57" i="16" s="1"/>
  <c r="W59" i="16"/>
  <c r="E61" i="16"/>
  <c r="K61" i="16"/>
  <c r="Q61" i="16"/>
  <c r="W61" i="16"/>
  <c r="D64" i="16"/>
  <c r="D62" i="16" s="1"/>
  <c r="J64" i="16"/>
  <c r="P64" i="16"/>
  <c r="V64" i="16"/>
  <c r="D66" i="16"/>
  <c r="J66" i="16"/>
  <c r="P66" i="16"/>
  <c r="V66" i="16"/>
  <c r="I69" i="16"/>
  <c r="O69" i="16"/>
  <c r="U69" i="16"/>
  <c r="U67" i="16" s="1"/>
  <c r="AA69" i="16"/>
  <c r="AA67" i="16" s="1"/>
  <c r="I71" i="16"/>
  <c r="O71" i="16"/>
  <c r="U71" i="16"/>
  <c r="AA71" i="16"/>
  <c r="H74" i="16"/>
  <c r="H72" i="16" s="1"/>
  <c r="N74" i="16"/>
  <c r="N72" i="16" s="1"/>
  <c r="T74" i="16"/>
  <c r="T72" i="16" s="1"/>
  <c r="Z74" i="16"/>
  <c r="H76" i="16"/>
  <c r="N76" i="16"/>
  <c r="T76" i="16"/>
  <c r="Z76" i="16"/>
  <c r="G79" i="16"/>
  <c r="G77" i="16" s="1"/>
  <c r="M79" i="16"/>
  <c r="S79" i="16"/>
  <c r="Y79" i="16"/>
  <c r="G81" i="16"/>
  <c r="M81" i="16"/>
  <c r="S81" i="16"/>
  <c r="Y81" i="16"/>
  <c r="F84" i="16"/>
  <c r="L84" i="16"/>
  <c r="R84" i="16"/>
  <c r="R82" i="16" s="1"/>
  <c r="X84" i="16"/>
  <c r="X82" i="16" s="1"/>
  <c r="F86" i="16"/>
  <c r="L86" i="16"/>
  <c r="R86" i="16"/>
  <c r="X86" i="16"/>
  <c r="E89" i="16"/>
  <c r="E87" i="16" s="1"/>
  <c r="K89" i="16"/>
  <c r="K87" i="16" s="1"/>
  <c r="Q89" i="16"/>
  <c r="Q87" i="16" s="1"/>
  <c r="W89" i="16"/>
  <c r="E91" i="16"/>
  <c r="K91" i="16"/>
  <c r="Q91" i="16"/>
  <c r="W91" i="16"/>
  <c r="D94" i="16"/>
  <c r="D92" i="16" s="1"/>
  <c r="J94" i="16"/>
  <c r="P94" i="16"/>
  <c r="V94" i="16"/>
  <c r="D96" i="16"/>
  <c r="J96" i="16"/>
  <c r="P96" i="16"/>
  <c r="V96" i="16"/>
  <c r="I99" i="16"/>
  <c r="O99" i="16"/>
  <c r="U99" i="16"/>
  <c r="U97" i="16" s="1"/>
  <c r="AA99" i="16"/>
  <c r="AA97" i="16" s="1"/>
  <c r="I101" i="16"/>
  <c r="O101" i="16"/>
  <c r="U101" i="16"/>
  <c r="AA101" i="16"/>
  <c r="H104" i="16"/>
  <c r="H102" i="16" s="1"/>
  <c r="N104" i="16"/>
  <c r="N102" i="16" s="1"/>
  <c r="T104" i="16"/>
  <c r="T102" i="16" s="1"/>
  <c r="Z104" i="16"/>
  <c r="H106" i="16"/>
  <c r="N106" i="16"/>
  <c r="T106" i="16"/>
  <c r="Z106" i="16"/>
  <c r="G109" i="16"/>
  <c r="G107" i="16" s="1"/>
  <c r="M109" i="16"/>
  <c r="S109" i="16"/>
  <c r="Y109" i="16"/>
  <c r="G111" i="16"/>
  <c r="M111" i="16"/>
  <c r="S111" i="16"/>
  <c r="Y111" i="16"/>
  <c r="F114" i="16"/>
  <c r="L114" i="16"/>
  <c r="R114" i="16"/>
  <c r="R112" i="16" s="1"/>
  <c r="X114" i="16"/>
  <c r="X112" i="16" s="1"/>
  <c r="F116" i="16"/>
  <c r="L116" i="16"/>
  <c r="R116" i="16"/>
  <c r="X116" i="16"/>
  <c r="E119" i="16"/>
  <c r="E117" i="16" s="1"/>
  <c r="K119" i="16"/>
  <c r="K117" i="16" s="1"/>
  <c r="Q119" i="16"/>
  <c r="Q117" i="16" s="1"/>
  <c r="W119" i="16"/>
  <c r="E121" i="16"/>
  <c r="K121" i="16"/>
  <c r="Q121" i="16"/>
  <c r="W121" i="16"/>
  <c r="D124" i="16"/>
  <c r="D122" i="16" s="1"/>
  <c r="J124" i="16"/>
  <c r="P124" i="16"/>
  <c r="V124" i="16"/>
  <c r="D126" i="16"/>
  <c r="J126" i="16"/>
  <c r="P126" i="16"/>
  <c r="V126" i="16"/>
  <c r="I129" i="16"/>
  <c r="O129" i="16"/>
  <c r="U129" i="16"/>
  <c r="U127" i="16" s="1"/>
  <c r="AA129" i="16"/>
  <c r="AA127" i="16" s="1"/>
  <c r="I131" i="16"/>
  <c r="O131" i="16"/>
  <c r="U131" i="16"/>
  <c r="AA131" i="16"/>
  <c r="H134" i="16"/>
  <c r="H132" i="16" s="1"/>
  <c r="N134" i="16"/>
  <c r="N132" i="16" s="1"/>
  <c r="T134" i="16"/>
  <c r="T132" i="16" s="1"/>
  <c r="Z134" i="16"/>
  <c r="H136" i="16"/>
  <c r="N136" i="16"/>
  <c r="T136" i="16"/>
  <c r="Z136" i="16"/>
  <c r="G139" i="16"/>
  <c r="G137" i="16" s="1"/>
  <c r="M139" i="16"/>
  <c r="S139" i="16"/>
  <c r="Y139" i="16"/>
  <c r="G141" i="16"/>
  <c r="M141" i="16"/>
  <c r="S141" i="16"/>
  <c r="Y141" i="16"/>
  <c r="F144" i="16"/>
  <c r="L144" i="16"/>
  <c r="R144" i="16"/>
  <c r="R142" i="16" s="1"/>
  <c r="X144" i="16"/>
  <c r="X142" i="16" s="1"/>
  <c r="F146" i="16"/>
  <c r="L146" i="16"/>
  <c r="R146" i="16"/>
  <c r="X146" i="16"/>
  <c r="E149" i="16"/>
  <c r="E147" i="16" s="1"/>
  <c r="K149" i="16"/>
  <c r="K147" i="16" s="1"/>
  <c r="Q149" i="16"/>
  <c r="Q147" i="16" s="1"/>
  <c r="W149" i="16"/>
  <c r="E151" i="16"/>
  <c r="K151" i="16"/>
  <c r="Q151" i="16"/>
  <c r="W151" i="16"/>
  <c r="D154" i="16"/>
  <c r="D152" i="16" s="1"/>
  <c r="J154" i="16"/>
  <c r="P154" i="16"/>
  <c r="V154" i="16"/>
  <c r="D156" i="16"/>
  <c r="J156" i="16"/>
  <c r="P156" i="16"/>
  <c r="V156" i="16"/>
  <c r="I159" i="16"/>
  <c r="O159" i="16"/>
  <c r="U159" i="16"/>
  <c r="U157" i="16" s="1"/>
  <c r="AA159" i="16"/>
  <c r="AA157" i="16" s="1"/>
  <c r="I161" i="16"/>
  <c r="O161" i="16"/>
  <c r="U161" i="16"/>
  <c r="AA161" i="16"/>
  <c r="H168" i="16"/>
  <c r="H166" i="16" s="1"/>
  <c r="N168" i="16"/>
  <c r="N166" i="16" s="1"/>
  <c r="T168" i="16"/>
  <c r="T166" i="16" s="1"/>
  <c r="Z168" i="16"/>
  <c r="H170" i="16"/>
  <c r="N170" i="16"/>
  <c r="T170" i="16"/>
  <c r="Z170" i="16"/>
  <c r="G173" i="16"/>
  <c r="G171" i="16" s="1"/>
  <c r="M173" i="16"/>
  <c r="S173" i="16"/>
  <c r="Y173" i="16"/>
  <c r="G175" i="16"/>
  <c r="M175" i="16"/>
  <c r="S175" i="16"/>
  <c r="Y175" i="16"/>
  <c r="F178" i="16"/>
  <c r="L178" i="16"/>
  <c r="R178" i="16"/>
  <c r="R176" i="16" s="1"/>
  <c r="X178" i="16"/>
  <c r="X176" i="16" s="1"/>
  <c r="F180" i="16"/>
  <c r="L180" i="16"/>
  <c r="R180" i="16"/>
  <c r="X180" i="16"/>
  <c r="E183" i="16"/>
  <c r="E181" i="16" s="1"/>
  <c r="K183" i="16"/>
  <c r="K181" i="16" s="1"/>
  <c r="Q183" i="16"/>
  <c r="Q181" i="16" s="1"/>
  <c r="W183" i="16"/>
  <c r="E185" i="16"/>
  <c r="K185" i="16"/>
  <c r="Q185" i="16"/>
  <c r="W185" i="16"/>
  <c r="G188" i="16"/>
  <c r="G186" i="16" s="1"/>
  <c r="N188" i="16"/>
  <c r="U188" i="16"/>
  <c r="D190" i="16"/>
  <c r="D186" i="16" s="1"/>
  <c r="K190" i="16"/>
  <c r="K186" i="16" s="1"/>
  <c r="S190" i="16"/>
  <c r="S186" i="16" s="1"/>
  <c r="Z190" i="16"/>
  <c r="Z186" i="16" s="1"/>
  <c r="F193" i="16"/>
  <c r="M193" i="16"/>
  <c r="T193" i="16"/>
  <c r="AA193" i="16"/>
  <c r="J195" i="16"/>
  <c r="J191" i="16" s="1"/>
  <c r="R195" i="16"/>
  <c r="R191" i="16" s="1"/>
  <c r="Y195" i="16"/>
  <c r="Y191" i="16" s="1"/>
  <c r="E198" i="16"/>
  <c r="L198" i="16"/>
  <c r="S198" i="16"/>
  <c r="Z198" i="16"/>
  <c r="I200" i="16"/>
  <c r="I196" i="16" s="1"/>
  <c r="Q200" i="16"/>
  <c r="X200" i="16"/>
  <c r="X196" i="16" s="1"/>
  <c r="J203" i="16"/>
  <c r="Q203" i="16"/>
  <c r="X203" i="16"/>
  <c r="G205" i="16"/>
  <c r="G201" i="16" s="1"/>
  <c r="N205" i="16"/>
  <c r="N201" i="16" s="1"/>
  <c r="V205" i="16"/>
  <c r="V201" i="16" s="1"/>
  <c r="I208" i="16"/>
  <c r="P208" i="16"/>
  <c r="W208" i="16"/>
  <c r="F210" i="16"/>
  <c r="F206" i="16" s="1"/>
  <c r="M210" i="16"/>
  <c r="M206" i="16" s="1"/>
  <c r="U210" i="16"/>
  <c r="U206" i="16" s="1"/>
  <c r="H213" i="16"/>
  <c r="O213" i="16"/>
  <c r="V213" i="16"/>
  <c r="E215" i="16"/>
  <c r="E211" i="16" s="1"/>
  <c r="L215" i="16"/>
  <c r="T215" i="16"/>
  <c r="AA215" i="16"/>
  <c r="G218" i="16"/>
  <c r="N218" i="16"/>
  <c r="U218" i="16"/>
  <c r="D220" i="16"/>
  <c r="K220" i="16"/>
  <c r="S220" i="16"/>
  <c r="Z220" i="16"/>
  <c r="F223" i="16"/>
  <c r="M223" i="16"/>
  <c r="T223" i="16"/>
  <c r="AA223" i="16"/>
  <c r="J225" i="16"/>
  <c r="R225" i="16"/>
  <c r="Y225" i="16"/>
  <c r="K228" i="16"/>
  <c r="K226" i="16" s="1"/>
  <c r="W228" i="16"/>
  <c r="W226" i="16" s="1"/>
  <c r="O230" i="16"/>
  <c r="P233" i="16"/>
  <c r="J235" i="16"/>
  <c r="O238" i="16"/>
  <c r="I240" i="16"/>
  <c r="AA240" i="16"/>
  <c r="L243" i="16"/>
  <c r="F245" i="16"/>
  <c r="X245" i="16"/>
  <c r="G248" i="16"/>
  <c r="Y248" i="16"/>
  <c r="S250" i="16"/>
  <c r="D253" i="16"/>
  <c r="V253" i="16"/>
  <c r="P255" i="16"/>
  <c r="U258" i="16"/>
  <c r="O260" i="16"/>
  <c r="P263" i="16"/>
  <c r="J265" i="16"/>
  <c r="O268" i="16"/>
  <c r="I270" i="16"/>
  <c r="AA270" i="16"/>
  <c r="L273" i="16"/>
  <c r="F275" i="16"/>
  <c r="X275" i="16"/>
  <c r="G278" i="16"/>
  <c r="Y278" i="16"/>
  <c r="S280" i="16"/>
  <c r="D283" i="16"/>
  <c r="V283" i="16"/>
  <c r="P285" i="16"/>
  <c r="U288" i="16"/>
  <c r="O290" i="16"/>
  <c r="P293" i="16"/>
  <c r="J295" i="16"/>
  <c r="O298" i="16"/>
  <c r="I300" i="16"/>
  <c r="AA300" i="16"/>
  <c r="L303" i="16"/>
  <c r="F305" i="16"/>
  <c r="X305" i="16"/>
  <c r="G308" i="16"/>
  <c r="Y308" i="16"/>
  <c r="S310" i="16"/>
  <c r="D313" i="16"/>
  <c r="V313" i="16"/>
  <c r="P315" i="16"/>
  <c r="U318" i="16"/>
  <c r="O320" i="16"/>
  <c r="X339" i="16"/>
  <c r="X335" i="16" s="1"/>
  <c r="Q344" i="16"/>
  <c r="Q340" i="16" s="1"/>
  <c r="J349" i="16"/>
  <c r="J345" i="16" s="1"/>
  <c r="I354" i="16"/>
  <c r="I350" i="16" s="1"/>
  <c r="X369" i="16"/>
  <c r="X365" i="16" s="1"/>
  <c r="Q374" i="16"/>
  <c r="Q370" i="16" s="1"/>
  <c r="J379" i="16"/>
  <c r="J375" i="16" s="1"/>
  <c r="I384" i="16"/>
  <c r="I380" i="16" s="1"/>
  <c r="X399" i="16"/>
  <c r="X395" i="16" s="1"/>
  <c r="Q404" i="16"/>
  <c r="Q400" i="16" s="1"/>
  <c r="J409" i="16"/>
  <c r="J405" i="16" s="1"/>
  <c r="I414" i="16"/>
  <c r="I410" i="16" s="1"/>
  <c r="X429" i="16"/>
  <c r="X425" i="16" s="1"/>
  <c r="Q434" i="16"/>
  <c r="Q430" i="16" s="1"/>
  <c r="J439" i="16"/>
  <c r="J435" i="16" s="1"/>
  <c r="I444" i="16"/>
  <c r="I440" i="16" s="1"/>
  <c r="X459" i="16"/>
  <c r="X455" i="16" s="1"/>
  <c r="Q464" i="16"/>
  <c r="Q460" i="16" s="1"/>
  <c r="J469" i="16"/>
  <c r="J465" i="16" s="1"/>
  <c r="I474" i="16"/>
  <c r="I470" i="16" s="1"/>
  <c r="F499" i="16"/>
  <c r="K564" i="16"/>
  <c r="I604" i="16"/>
  <c r="J9" i="16"/>
  <c r="P9" i="16"/>
  <c r="V9" i="16"/>
  <c r="V7" i="16" s="1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V489" i="16" s="1"/>
  <c r="P493" i="16"/>
  <c r="J493" i="16"/>
  <c r="D493" i="16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O604" i="16" s="1"/>
  <c r="I608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Y638" i="16"/>
  <c r="S638" i="16"/>
  <c r="M638" i="16"/>
  <c r="G638" i="16"/>
  <c r="Z633" i="16"/>
  <c r="T633" i="16"/>
  <c r="N633" i="16"/>
  <c r="H633" i="16"/>
  <c r="AA628" i="16"/>
  <c r="U628" i="16"/>
  <c r="O628" i="16"/>
  <c r="I628" i="16"/>
  <c r="V623" i="16"/>
  <c r="P623" i="16"/>
  <c r="J623" i="16"/>
  <c r="D623" i="16"/>
  <c r="W618" i="16"/>
  <c r="Q618" i="16"/>
  <c r="K618" i="16"/>
  <c r="E618" i="16"/>
  <c r="X613" i="16"/>
  <c r="R613" i="16"/>
  <c r="L613" i="16"/>
  <c r="F613" i="16"/>
  <c r="Y608" i="16"/>
  <c r="S608" i="16"/>
  <c r="M608" i="16"/>
  <c r="G608" i="16"/>
  <c r="Z603" i="16"/>
  <c r="T603" i="16"/>
  <c r="N603" i="16"/>
  <c r="H603" i="16"/>
  <c r="AA598" i="16"/>
  <c r="U598" i="16"/>
  <c r="O598" i="16"/>
  <c r="I598" i="16"/>
  <c r="V593" i="16"/>
  <c r="P593" i="16"/>
  <c r="J593" i="16"/>
  <c r="D593" i="16"/>
  <c r="W588" i="16"/>
  <c r="Q588" i="16"/>
  <c r="K588" i="16"/>
  <c r="E588" i="16"/>
  <c r="X583" i="16"/>
  <c r="R583" i="16"/>
  <c r="L583" i="16"/>
  <c r="F583" i="16"/>
  <c r="Y578" i="16"/>
  <c r="S578" i="16"/>
  <c r="M578" i="16"/>
  <c r="G578" i="16"/>
  <c r="Z573" i="16"/>
  <c r="T573" i="16"/>
  <c r="N573" i="16"/>
  <c r="H573" i="16"/>
  <c r="AA568" i="16"/>
  <c r="U568" i="16"/>
  <c r="O568" i="16"/>
  <c r="I568" i="16"/>
  <c r="V563" i="16"/>
  <c r="P563" i="16"/>
  <c r="J563" i="16"/>
  <c r="D563" i="16"/>
  <c r="W558" i="16"/>
  <c r="Q558" i="16"/>
  <c r="K558" i="16"/>
  <c r="E558" i="16"/>
  <c r="X553" i="16"/>
  <c r="R553" i="16"/>
  <c r="L553" i="16"/>
  <c r="F553" i="16"/>
  <c r="Y548" i="16"/>
  <c r="S548" i="16"/>
  <c r="M548" i="16"/>
  <c r="G548" i="16"/>
  <c r="Z543" i="16"/>
  <c r="T543" i="16"/>
  <c r="N543" i="16"/>
  <c r="H543" i="16"/>
  <c r="AA538" i="16"/>
  <c r="U538" i="16"/>
  <c r="O538" i="16"/>
  <c r="I538" i="16"/>
  <c r="V533" i="16"/>
  <c r="P533" i="16"/>
  <c r="J533" i="16"/>
  <c r="D533" i="16"/>
  <c r="W528" i="16"/>
  <c r="Q528" i="16"/>
  <c r="K528" i="16"/>
  <c r="E528" i="16"/>
  <c r="X523" i="16"/>
  <c r="R523" i="16"/>
  <c r="L523" i="16"/>
  <c r="F523" i="16"/>
  <c r="Y518" i="16"/>
  <c r="S518" i="16"/>
  <c r="M518" i="16"/>
  <c r="G518" i="16"/>
  <c r="Z513" i="16"/>
  <c r="T513" i="16"/>
  <c r="N513" i="16"/>
  <c r="H513" i="16"/>
  <c r="AA508" i="16"/>
  <c r="U508" i="16"/>
  <c r="O508" i="16"/>
  <c r="I508" i="16"/>
  <c r="V503" i="16"/>
  <c r="P503" i="16"/>
  <c r="J503" i="16"/>
  <c r="D503" i="16"/>
  <c r="W498" i="16"/>
  <c r="Q498" i="16"/>
  <c r="K498" i="16"/>
  <c r="E498" i="16"/>
  <c r="X493" i="16"/>
  <c r="R493" i="16"/>
  <c r="L493" i="16"/>
  <c r="F493" i="16"/>
  <c r="Y488" i="16"/>
  <c r="S488" i="16"/>
  <c r="M488" i="16"/>
  <c r="G488" i="16"/>
  <c r="G484" i="16" s="1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J603" i="16"/>
  <c r="Q598" i="16"/>
  <c r="X593" i="16"/>
  <c r="I578" i="16"/>
  <c r="J573" i="16"/>
  <c r="Q568" i="16"/>
  <c r="X563" i="16"/>
  <c r="I548" i="16"/>
  <c r="J543" i="16"/>
  <c r="Q538" i="16"/>
  <c r="X533" i="16"/>
  <c r="I518" i="16"/>
  <c r="J513" i="16"/>
  <c r="J509" i="16" s="1"/>
  <c r="V508" i="16"/>
  <c r="D508" i="16"/>
  <c r="X503" i="16"/>
  <c r="F503" i="16"/>
  <c r="Z498" i="16"/>
  <c r="R498" i="16"/>
  <c r="H498" i="16"/>
  <c r="T493" i="16"/>
  <c r="K493" i="16"/>
  <c r="X488" i="16"/>
  <c r="Q488" i="16"/>
  <c r="J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J404" i="16"/>
  <c r="D404" i="16"/>
  <c r="W399" i="16"/>
  <c r="Q399" i="16"/>
  <c r="K399" i="16"/>
  <c r="E399" i="16"/>
  <c r="X394" i="16"/>
  <c r="R394" i="16"/>
  <c r="L394" i="16"/>
  <c r="F394" i="16"/>
  <c r="Y389" i="16"/>
  <c r="S389" i="16"/>
  <c r="M389" i="16"/>
  <c r="G389" i="16"/>
  <c r="Z384" i="16"/>
  <c r="T384" i="16"/>
  <c r="N384" i="16"/>
  <c r="H384" i="16"/>
  <c r="AA379" i="16"/>
  <c r="U379" i="16"/>
  <c r="O379" i="16"/>
  <c r="I379" i="16"/>
  <c r="V374" i="16"/>
  <c r="P374" i="16"/>
  <c r="J374" i="16"/>
  <c r="D374" i="16"/>
  <c r="W369" i="16"/>
  <c r="Q369" i="16"/>
  <c r="K369" i="16"/>
  <c r="E369" i="16"/>
  <c r="X364" i="16"/>
  <c r="R364" i="16"/>
  <c r="L364" i="16"/>
  <c r="F364" i="16"/>
  <c r="Y359" i="16"/>
  <c r="S359" i="16"/>
  <c r="M359" i="16"/>
  <c r="G359" i="16"/>
  <c r="Z354" i="16"/>
  <c r="T354" i="16"/>
  <c r="N354" i="16"/>
  <c r="H354" i="16"/>
  <c r="AA349" i="16"/>
  <c r="U349" i="16"/>
  <c r="O349" i="16"/>
  <c r="I349" i="16"/>
  <c r="V344" i="16"/>
  <c r="P344" i="16"/>
  <c r="J344" i="16"/>
  <c r="D344" i="16"/>
  <c r="W339" i="16"/>
  <c r="Q339" i="16"/>
  <c r="K339" i="16"/>
  <c r="E339" i="16"/>
  <c r="X334" i="16"/>
  <c r="R334" i="16"/>
  <c r="L334" i="16"/>
  <c r="F334" i="16"/>
  <c r="Y329" i="16"/>
  <c r="S329" i="16"/>
  <c r="M329" i="16"/>
  <c r="G329" i="16"/>
  <c r="Z320" i="16"/>
  <c r="T320" i="16"/>
  <c r="N320" i="16"/>
  <c r="H320" i="16"/>
  <c r="AA315" i="16"/>
  <c r="U315" i="16"/>
  <c r="O315" i="16"/>
  <c r="I315" i="16"/>
  <c r="V310" i="16"/>
  <c r="P310" i="16"/>
  <c r="J310" i="16"/>
  <c r="D310" i="16"/>
  <c r="W305" i="16"/>
  <c r="Q305" i="16"/>
  <c r="K305" i="16"/>
  <c r="E305" i="16"/>
  <c r="X300" i="16"/>
  <c r="R300" i="16"/>
  <c r="L300" i="16"/>
  <c r="F300" i="16"/>
  <c r="Y295" i="16"/>
  <c r="S295" i="16"/>
  <c r="M295" i="16"/>
  <c r="G295" i="16"/>
  <c r="Z290" i="16"/>
  <c r="T290" i="16"/>
  <c r="N290" i="16"/>
  <c r="H290" i="16"/>
  <c r="AA285" i="16"/>
  <c r="U285" i="16"/>
  <c r="O285" i="16"/>
  <c r="I285" i="16"/>
  <c r="V280" i="16"/>
  <c r="P280" i="16"/>
  <c r="J280" i="16"/>
  <c r="D280" i="16"/>
  <c r="W275" i="16"/>
  <c r="Q275" i="16"/>
  <c r="K275" i="16"/>
  <c r="E275" i="16"/>
  <c r="X270" i="16"/>
  <c r="R270" i="16"/>
  <c r="L270" i="16"/>
  <c r="F270" i="16"/>
  <c r="Y265" i="16"/>
  <c r="S265" i="16"/>
  <c r="M265" i="16"/>
  <c r="G265" i="16"/>
  <c r="Z260" i="16"/>
  <c r="T260" i="16"/>
  <c r="N260" i="16"/>
  <c r="H260" i="16"/>
  <c r="AA255" i="16"/>
  <c r="U255" i="16"/>
  <c r="O255" i="16"/>
  <c r="I255" i="16"/>
  <c r="V250" i="16"/>
  <c r="P250" i="16"/>
  <c r="J250" i="16"/>
  <c r="D250" i="16"/>
  <c r="W245" i="16"/>
  <c r="Q245" i="16"/>
  <c r="K245" i="16"/>
  <c r="E245" i="16"/>
  <c r="X240" i="16"/>
  <c r="R240" i="16"/>
  <c r="L240" i="16"/>
  <c r="F240" i="16"/>
  <c r="Y235" i="16"/>
  <c r="S235" i="16"/>
  <c r="M235" i="16"/>
  <c r="G235" i="16"/>
  <c r="Z230" i="16"/>
  <c r="T230" i="16"/>
  <c r="N230" i="16"/>
  <c r="H230" i="16"/>
  <c r="D603" i="16"/>
  <c r="D599" i="16" s="1"/>
  <c r="K598" i="16"/>
  <c r="R593" i="16"/>
  <c r="R589" i="16" s="1"/>
  <c r="Y588" i="16"/>
  <c r="Y584" i="16" s="1"/>
  <c r="D573" i="16"/>
  <c r="K568" i="16"/>
  <c r="R563" i="16"/>
  <c r="R559" i="16" s="1"/>
  <c r="Y558" i="16"/>
  <c r="D543" i="16"/>
  <c r="D539" i="16" s="1"/>
  <c r="K538" i="16"/>
  <c r="K534" i="16" s="1"/>
  <c r="R533" i="16"/>
  <c r="Y528" i="16"/>
  <c r="Y524" i="16" s="1"/>
  <c r="D513" i="16"/>
  <c r="Q508" i="16"/>
  <c r="Q504" i="16" s="1"/>
  <c r="W503" i="16"/>
  <c r="W499" i="16" s="1"/>
  <c r="E503" i="16"/>
  <c r="Y498" i="16"/>
  <c r="Y494" i="16" s="1"/>
  <c r="P498" i="16"/>
  <c r="P494" i="16" s="1"/>
  <c r="G498" i="16"/>
  <c r="AA493" i="16"/>
  <c r="S493" i="16"/>
  <c r="I493" i="16"/>
  <c r="W488" i="16"/>
  <c r="W484" i="16" s="1"/>
  <c r="P488" i="16"/>
  <c r="I488" i="16"/>
  <c r="I484" i="16" s="1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U404" i="16"/>
  <c r="O404" i="16"/>
  <c r="I404" i="16"/>
  <c r="V399" i="16"/>
  <c r="P399" i="16"/>
  <c r="J399" i="16"/>
  <c r="D399" i="16"/>
  <c r="W394" i="16"/>
  <c r="Q394" i="16"/>
  <c r="K394" i="16"/>
  <c r="E394" i="16"/>
  <c r="X389" i="16"/>
  <c r="R389" i="16"/>
  <c r="L389" i="16"/>
  <c r="F389" i="16"/>
  <c r="Y384" i="16"/>
  <c r="S384" i="16"/>
  <c r="M384" i="16"/>
  <c r="G384" i="16"/>
  <c r="Z379" i="16"/>
  <c r="T379" i="16"/>
  <c r="N379" i="16"/>
  <c r="H379" i="16"/>
  <c r="AA374" i="16"/>
  <c r="U374" i="16"/>
  <c r="O374" i="16"/>
  <c r="I374" i="16"/>
  <c r="V369" i="16"/>
  <c r="P369" i="16"/>
  <c r="J369" i="16"/>
  <c r="D369" i="16"/>
  <c r="W364" i="16"/>
  <c r="Q364" i="16"/>
  <c r="K364" i="16"/>
  <c r="E364" i="16"/>
  <c r="X359" i="16"/>
  <c r="R359" i="16"/>
  <c r="L359" i="16"/>
  <c r="F359" i="16"/>
  <c r="Y354" i="16"/>
  <c r="S354" i="16"/>
  <c r="M354" i="16"/>
  <c r="G354" i="16"/>
  <c r="Z349" i="16"/>
  <c r="T349" i="16"/>
  <c r="N349" i="16"/>
  <c r="H349" i="16"/>
  <c r="AA344" i="16"/>
  <c r="U344" i="16"/>
  <c r="O344" i="16"/>
  <c r="I344" i="16"/>
  <c r="V339" i="16"/>
  <c r="P339" i="16"/>
  <c r="J339" i="16"/>
  <c r="D339" i="16"/>
  <c r="W334" i="16"/>
  <c r="Q334" i="16"/>
  <c r="K334" i="16"/>
  <c r="E334" i="16"/>
  <c r="X329" i="16"/>
  <c r="R329" i="16"/>
  <c r="L329" i="16"/>
  <c r="F329" i="16"/>
  <c r="Y320" i="16"/>
  <c r="S320" i="16"/>
  <c r="M320" i="16"/>
  <c r="G320" i="16"/>
  <c r="Z315" i="16"/>
  <c r="T315" i="16"/>
  <c r="N315" i="16"/>
  <c r="H315" i="16"/>
  <c r="AA310" i="16"/>
  <c r="U310" i="16"/>
  <c r="O310" i="16"/>
  <c r="I310" i="16"/>
  <c r="V305" i="16"/>
  <c r="P305" i="16"/>
  <c r="J305" i="16"/>
  <c r="D305" i="16"/>
  <c r="W300" i="16"/>
  <c r="Q300" i="16"/>
  <c r="K300" i="16"/>
  <c r="E300" i="16"/>
  <c r="X295" i="16"/>
  <c r="R295" i="16"/>
  <c r="L295" i="16"/>
  <c r="F295" i="16"/>
  <c r="Y290" i="16"/>
  <c r="S290" i="16"/>
  <c r="M290" i="16"/>
  <c r="G290" i="16"/>
  <c r="Z285" i="16"/>
  <c r="T285" i="16"/>
  <c r="N285" i="16"/>
  <c r="H285" i="16"/>
  <c r="AA280" i="16"/>
  <c r="U280" i="16"/>
  <c r="O280" i="16"/>
  <c r="I280" i="16"/>
  <c r="V275" i="16"/>
  <c r="P275" i="16"/>
  <c r="J275" i="16"/>
  <c r="D275" i="16"/>
  <c r="W270" i="16"/>
  <c r="Q270" i="16"/>
  <c r="K270" i="16"/>
  <c r="E270" i="16"/>
  <c r="X265" i="16"/>
  <c r="R265" i="16"/>
  <c r="L265" i="16"/>
  <c r="F265" i="16"/>
  <c r="Y260" i="16"/>
  <c r="S260" i="16"/>
  <c r="M260" i="16"/>
  <c r="G260" i="16"/>
  <c r="Z255" i="16"/>
  <c r="T255" i="16"/>
  <c r="N255" i="16"/>
  <c r="H255" i="16"/>
  <c r="AA250" i="16"/>
  <c r="U250" i="16"/>
  <c r="O250" i="16"/>
  <c r="I250" i="16"/>
  <c r="V245" i="16"/>
  <c r="P245" i="16"/>
  <c r="J245" i="16"/>
  <c r="D245" i="16"/>
  <c r="W240" i="16"/>
  <c r="Q240" i="16"/>
  <c r="K240" i="16"/>
  <c r="E240" i="16"/>
  <c r="X235" i="16"/>
  <c r="R235" i="16"/>
  <c r="L235" i="16"/>
  <c r="F235" i="16"/>
  <c r="Y230" i="16"/>
  <c r="S230" i="16"/>
  <c r="M230" i="16"/>
  <c r="G230" i="16"/>
  <c r="E598" i="16"/>
  <c r="L593" i="16"/>
  <c r="S588" i="16"/>
  <c r="Z583" i="16"/>
  <c r="E568" i="16"/>
  <c r="L563" i="16"/>
  <c r="S558" i="16"/>
  <c r="Z553" i="16"/>
  <c r="E538" i="16"/>
  <c r="L533" i="16"/>
  <c r="S528" i="16"/>
  <c r="Z523" i="16"/>
  <c r="P508" i="16"/>
  <c r="R503" i="16"/>
  <c r="X498" i="16"/>
  <c r="N498" i="16"/>
  <c r="F498" i="16"/>
  <c r="Z493" i="16"/>
  <c r="Q493" i="16"/>
  <c r="H493" i="16"/>
  <c r="H489" i="16" s="1"/>
  <c r="V488" i="16"/>
  <c r="O488" i="16"/>
  <c r="H488" i="16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Z404" i="16"/>
  <c r="T404" i="16"/>
  <c r="N404" i="16"/>
  <c r="H404" i="16"/>
  <c r="AA399" i="16"/>
  <c r="U399" i="16"/>
  <c r="O399" i="16"/>
  <c r="I399" i="16"/>
  <c r="V394" i="16"/>
  <c r="P394" i="16"/>
  <c r="J394" i="16"/>
  <c r="D394" i="16"/>
  <c r="W389" i="16"/>
  <c r="Q389" i="16"/>
  <c r="K389" i="16"/>
  <c r="E389" i="16"/>
  <c r="X384" i="16"/>
  <c r="R384" i="16"/>
  <c r="L384" i="16"/>
  <c r="F384" i="16"/>
  <c r="Y379" i="16"/>
  <c r="S379" i="16"/>
  <c r="M379" i="16"/>
  <c r="G379" i="16"/>
  <c r="Z374" i="16"/>
  <c r="T374" i="16"/>
  <c r="N374" i="16"/>
  <c r="H374" i="16"/>
  <c r="AA369" i="16"/>
  <c r="U369" i="16"/>
  <c r="O369" i="16"/>
  <c r="I369" i="16"/>
  <c r="V364" i="16"/>
  <c r="P364" i="16"/>
  <c r="J364" i="16"/>
  <c r="D364" i="16"/>
  <c r="W359" i="16"/>
  <c r="Q359" i="16"/>
  <c r="K359" i="16"/>
  <c r="E359" i="16"/>
  <c r="X354" i="16"/>
  <c r="R354" i="16"/>
  <c r="L354" i="16"/>
  <c r="F354" i="16"/>
  <c r="Y349" i="16"/>
  <c r="S349" i="16"/>
  <c r="M349" i="16"/>
  <c r="G349" i="16"/>
  <c r="Z344" i="16"/>
  <c r="T344" i="16"/>
  <c r="N344" i="16"/>
  <c r="H344" i="16"/>
  <c r="AA339" i="16"/>
  <c r="U339" i="16"/>
  <c r="O339" i="16"/>
  <c r="I339" i="16"/>
  <c r="V334" i="16"/>
  <c r="P334" i="16"/>
  <c r="J334" i="16"/>
  <c r="D334" i="16"/>
  <c r="W329" i="16"/>
  <c r="Q329" i="16"/>
  <c r="K329" i="16"/>
  <c r="E329" i="16"/>
  <c r="X320" i="16"/>
  <c r="R320" i="16"/>
  <c r="L320" i="16"/>
  <c r="F320" i="16"/>
  <c r="Y315" i="16"/>
  <c r="S315" i="16"/>
  <c r="M315" i="16"/>
  <c r="G315" i="16"/>
  <c r="Z310" i="16"/>
  <c r="T310" i="16"/>
  <c r="N310" i="16"/>
  <c r="H310" i="16"/>
  <c r="AA305" i="16"/>
  <c r="U305" i="16"/>
  <c r="O305" i="16"/>
  <c r="I305" i="16"/>
  <c r="V300" i="16"/>
  <c r="P300" i="16"/>
  <c r="J300" i="16"/>
  <c r="D300" i="16"/>
  <c r="W295" i="16"/>
  <c r="Q295" i="16"/>
  <c r="K295" i="16"/>
  <c r="E295" i="16"/>
  <c r="X290" i="16"/>
  <c r="R290" i="16"/>
  <c r="L290" i="16"/>
  <c r="F290" i="16"/>
  <c r="Y285" i="16"/>
  <c r="S285" i="16"/>
  <c r="M285" i="16"/>
  <c r="G285" i="16"/>
  <c r="Z280" i="16"/>
  <c r="T280" i="16"/>
  <c r="N280" i="16"/>
  <c r="H280" i="16"/>
  <c r="AA275" i="16"/>
  <c r="U275" i="16"/>
  <c r="O275" i="16"/>
  <c r="I275" i="16"/>
  <c r="V270" i="16"/>
  <c r="P270" i="16"/>
  <c r="J270" i="16"/>
  <c r="D270" i="16"/>
  <c r="W265" i="16"/>
  <c r="Q265" i="16"/>
  <c r="K265" i="16"/>
  <c r="E265" i="16"/>
  <c r="X260" i="16"/>
  <c r="R260" i="16"/>
  <c r="L260" i="16"/>
  <c r="F260" i="16"/>
  <c r="Y255" i="16"/>
  <c r="S255" i="16"/>
  <c r="M255" i="16"/>
  <c r="G255" i="16"/>
  <c r="Z250" i="16"/>
  <c r="T250" i="16"/>
  <c r="N250" i="16"/>
  <c r="H250" i="16"/>
  <c r="AA245" i="16"/>
  <c r="U245" i="16"/>
  <c r="O245" i="16"/>
  <c r="I245" i="16"/>
  <c r="V240" i="16"/>
  <c r="P240" i="16"/>
  <c r="J240" i="16"/>
  <c r="D240" i="16"/>
  <c r="W235" i="16"/>
  <c r="Q235" i="16"/>
  <c r="K235" i="16"/>
  <c r="E235" i="16"/>
  <c r="X230" i="16"/>
  <c r="R230" i="16"/>
  <c r="L230" i="16"/>
  <c r="F230" i="16"/>
  <c r="F593" i="16"/>
  <c r="M588" i="16"/>
  <c r="T583" i="16"/>
  <c r="AA578" i="16"/>
  <c r="F563" i="16"/>
  <c r="M558" i="16"/>
  <c r="T553" i="16"/>
  <c r="AA548" i="16"/>
  <c r="F533" i="16"/>
  <c r="M528" i="16"/>
  <c r="T523" i="16"/>
  <c r="AA518" i="16"/>
  <c r="K508" i="16"/>
  <c r="Q503" i="16"/>
  <c r="V498" i="16"/>
  <c r="M498" i="16"/>
  <c r="D498" i="16"/>
  <c r="Y493" i="16"/>
  <c r="O493" i="16"/>
  <c r="O489" i="16" s="1"/>
  <c r="G493" i="16"/>
  <c r="U488" i="16"/>
  <c r="N488" i="16"/>
  <c r="F488" i="16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429" i="16"/>
  <c r="T429" i="16"/>
  <c r="N429" i="16"/>
  <c r="H429" i="16"/>
  <c r="AA424" i="16"/>
  <c r="U424" i="16"/>
  <c r="O424" i="16"/>
  <c r="I424" i="16"/>
  <c r="V419" i="16"/>
  <c r="P419" i="16"/>
  <c r="J419" i="16"/>
  <c r="D419" i="16"/>
  <c r="W414" i="16"/>
  <c r="Q414" i="16"/>
  <c r="K414" i="16"/>
  <c r="E414" i="16"/>
  <c r="X409" i="16"/>
  <c r="R409" i="16"/>
  <c r="L409" i="16"/>
  <c r="F409" i="16"/>
  <c r="Y404" i="16"/>
  <c r="S404" i="16"/>
  <c r="M404" i="16"/>
  <c r="G404" i="16"/>
  <c r="Z399" i="16"/>
  <c r="T399" i="16"/>
  <c r="N399" i="16"/>
  <c r="H399" i="16"/>
  <c r="AA394" i="16"/>
  <c r="U394" i="16"/>
  <c r="O394" i="16"/>
  <c r="I394" i="16"/>
  <c r="V389" i="16"/>
  <c r="P389" i="16"/>
  <c r="J389" i="16"/>
  <c r="D389" i="16"/>
  <c r="W384" i="16"/>
  <c r="Q384" i="16"/>
  <c r="K384" i="16"/>
  <c r="E384" i="16"/>
  <c r="X379" i="16"/>
  <c r="R379" i="16"/>
  <c r="L379" i="16"/>
  <c r="F379" i="16"/>
  <c r="Y374" i="16"/>
  <c r="S374" i="16"/>
  <c r="M374" i="16"/>
  <c r="G374" i="16"/>
  <c r="Z369" i="16"/>
  <c r="T369" i="16"/>
  <c r="N369" i="16"/>
  <c r="H369" i="16"/>
  <c r="AA364" i="16"/>
  <c r="U364" i="16"/>
  <c r="O364" i="16"/>
  <c r="I364" i="16"/>
  <c r="V359" i="16"/>
  <c r="P359" i="16"/>
  <c r="J359" i="16"/>
  <c r="D359" i="16"/>
  <c r="W354" i="16"/>
  <c r="Q354" i="16"/>
  <c r="K354" i="16"/>
  <c r="E354" i="16"/>
  <c r="X349" i="16"/>
  <c r="R349" i="16"/>
  <c r="L349" i="16"/>
  <c r="F349" i="16"/>
  <c r="Y344" i="16"/>
  <c r="S344" i="16"/>
  <c r="M344" i="16"/>
  <c r="G344" i="16"/>
  <c r="Z339" i="16"/>
  <c r="T339" i="16"/>
  <c r="N339" i="16"/>
  <c r="H339" i="16"/>
  <c r="AA334" i="16"/>
  <c r="U334" i="16"/>
  <c r="O334" i="16"/>
  <c r="I334" i="16"/>
  <c r="V329" i="16"/>
  <c r="P329" i="16"/>
  <c r="J329" i="16"/>
  <c r="D329" i="16"/>
  <c r="D325" i="16" s="1"/>
  <c r="V603" i="16"/>
  <c r="G588" i="16"/>
  <c r="N583" i="16"/>
  <c r="U578" i="16"/>
  <c r="V573" i="16"/>
  <c r="G558" i="16"/>
  <c r="N553" i="16"/>
  <c r="U548" i="16"/>
  <c r="V543" i="16"/>
  <c r="G528" i="16"/>
  <c r="N523" i="16"/>
  <c r="U518" i="16"/>
  <c r="V513" i="16"/>
  <c r="J508" i="16"/>
  <c r="L503" i="16"/>
  <c r="T498" i="16"/>
  <c r="L498" i="16"/>
  <c r="W493" i="16"/>
  <c r="N493" i="16"/>
  <c r="E493" i="16"/>
  <c r="E489" i="16" s="1"/>
  <c r="AA488" i="16"/>
  <c r="T488" i="16"/>
  <c r="L488" i="16"/>
  <c r="E488" i="16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W409" i="16"/>
  <c r="Q409" i="16"/>
  <c r="K409" i="16"/>
  <c r="E409" i="16"/>
  <c r="X404" i="16"/>
  <c r="R404" i="16"/>
  <c r="L404" i="16"/>
  <c r="F404" i="16"/>
  <c r="Y399" i="16"/>
  <c r="S399" i="16"/>
  <c r="M399" i="16"/>
  <c r="G399" i="16"/>
  <c r="Z394" i="16"/>
  <c r="T394" i="16"/>
  <c r="N394" i="16"/>
  <c r="H394" i="16"/>
  <c r="AA389" i="16"/>
  <c r="U389" i="16"/>
  <c r="O389" i="16"/>
  <c r="I389" i="16"/>
  <c r="V384" i="16"/>
  <c r="P384" i="16"/>
  <c r="J384" i="16"/>
  <c r="D384" i="16"/>
  <c r="W379" i="16"/>
  <c r="Q379" i="16"/>
  <c r="K379" i="16"/>
  <c r="E379" i="16"/>
  <c r="X374" i="16"/>
  <c r="R374" i="16"/>
  <c r="L374" i="16"/>
  <c r="F374" i="16"/>
  <c r="Y369" i="16"/>
  <c r="S369" i="16"/>
  <c r="M369" i="16"/>
  <c r="G369" i="16"/>
  <c r="Z364" i="16"/>
  <c r="T364" i="16"/>
  <c r="N364" i="16"/>
  <c r="H364" i="16"/>
  <c r="AA359" i="16"/>
  <c r="U359" i="16"/>
  <c r="O359" i="16"/>
  <c r="I359" i="16"/>
  <c r="V354" i="16"/>
  <c r="P354" i="16"/>
  <c r="J354" i="16"/>
  <c r="D354" i="16"/>
  <c r="W349" i="16"/>
  <c r="Q349" i="16"/>
  <c r="K349" i="16"/>
  <c r="E349" i="16"/>
  <c r="X344" i="16"/>
  <c r="R344" i="16"/>
  <c r="L344" i="16"/>
  <c r="F344" i="16"/>
  <c r="Y339" i="16"/>
  <c r="S339" i="16"/>
  <c r="M339" i="16"/>
  <c r="G339" i="16"/>
  <c r="Z334" i="16"/>
  <c r="T334" i="16"/>
  <c r="N334" i="16"/>
  <c r="H334" i="16"/>
  <c r="AA329" i="16"/>
  <c r="U329" i="16"/>
  <c r="O329" i="16"/>
  <c r="I329" i="16"/>
  <c r="V320" i="16"/>
  <c r="P320" i="16"/>
  <c r="J320" i="16"/>
  <c r="D320" i="16"/>
  <c r="W315" i="16"/>
  <c r="Q315" i="16"/>
  <c r="K315" i="16"/>
  <c r="E315" i="16"/>
  <c r="X310" i="16"/>
  <c r="R310" i="16"/>
  <c r="L310" i="16"/>
  <c r="F310" i="16"/>
  <c r="Y305" i="16"/>
  <c r="S305" i="16"/>
  <c r="M305" i="16"/>
  <c r="G305" i="16"/>
  <c r="Z300" i="16"/>
  <c r="T300" i="16"/>
  <c r="N300" i="16"/>
  <c r="H300" i="16"/>
  <c r="AA295" i="16"/>
  <c r="U295" i="16"/>
  <c r="O295" i="16"/>
  <c r="I295" i="16"/>
  <c r="V290" i="16"/>
  <c r="P290" i="16"/>
  <c r="J290" i="16"/>
  <c r="D290" i="16"/>
  <c r="W285" i="16"/>
  <c r="Q285" i="16"/>
  <c r="K285" i="16"/>
  <c r="E285" i="16"/>
  <c r="X280" i="16"/>
  <c r="R280" i="16"/>
  <c r="L280" i="16"/>
  <c r="F280" i="16"/>
  <c r="Y275" i="16"/>
  <c r="S275" i="16"/>
  <c r="M275" i="16"/>
  <c r="G275" i="16"/>
  <c r="Z270" i="16"/>
  <c r="T270" i="16"/>
  <c r="N270" i="16"/>
  <c r="H270" i="16"/>
  <c r="AA265" i="16"/>
  <c r="U265" i="16"/>
  <c r="O265" i="16"/>
  <c r="I265" i="16"/>
  <c r="V260" i="16"/>
  <c r="P260" i="16"/>
  <c r="J260" i="16"/>
  <c r="D260" i="16"/>
  <c r="W255" i="16"/>
  <c r="Q255" i="16"/>
  <c r="K255" i="16"/>
  <c r="E255" i="16"/>
  <c r="X250" i="16"/>
  <c r="R250" i="16"/>
  <c r="L250" i="16"/>
  <c r="F250" i="16"/>
  <c r="Y245" i="16"/>
  <c r="S245" i="16"/>
  <c r="M245" i="16"/>
  <c r="G245" i="16"/>
  <c r="Z240" i="16"/>
  <c r="T240" i="16"/>
  <c r="N240" i="16"/>
  <c r="H240" i="16"/>
  <c r="AA235" i="16"/>
  <c r="U235" i="16"/>
  <c r="O235" i="16"/>
  <c r="I235" i="16"/>
  <c r="V230" i="16"/>
  <c r="P230" i="16"/>
  <c r="J230" i="16"/>
  <c r="D230" i="16"/>
  <c r="W225" i="16"/>
  <c r="Q225" i="16"/>
  <c r="K225" i="16"/>
  <c r="E225" i="16"/>
  <c r="X220" i="16"/>
  <c r="R220" i="16"/>
  <c r="L220" i="16"/>
  <c r="F220" i="16"/>
  <c r="Y215" i="16"/>
  <c r="S215" i="16"/>
  <c r="M215" i="16"/>
  <c r="G215" i="16"/>
  <c r="Z210" i="16"/>
  <c r="T210" i="16"/>
  <c r="N210" i="16"/>
  <c r="H210" i="16"/>
  <c r="AA205" i="16"/>
  <c r="U205" i="16"/>
  <c r="O205" i="16"/>
  <c r="I205" i="16"/>
  <c r="V200" i="16"/>
  <c r="P200" i="16"/>
  <c r="J200" i="16"/>
  <c r="D200" i="16"/>
  <c r="W195" i="16"/>
  <c r="Q195" i="16"/>
  <c r="K195" i="16"/>
  <c r="E195" i="16"/>
  <c r="X190" i="16"/>
  <c r="R190" i="16"/>
  <c r="L190" i="16"/>
  <c r="F190" i="16"/>
  <c r="P603" i="16"/>
  <c r="P599" i="16" s="1"/>
  <c r="W598" i="16"/>
  <c r="H583" i="16"/>
  <c r="H579" i="16" s="1"/>
  <c r="O578" i="16"/>
  <c r="O574" i="16" s="1"/>
  <c r="P573" i="16"/>
  <c r="W568" i="16"/>
  <c r="W564" i="16" s="1"/>
  <c r="J11" i="16"/>
  <c r="P11" i="16"/>
  <c r="V11" i="16"/>
  <c r="I14" i="16"/>
  <c r="I12" i="16" s="1"/>
  <c r="O14" i="16"/>
  <c r="O12" i="16" s="1"/>
  <c r="U14" i="16"/>
  <c r="AA14" i="16"/>
  <c r="I16" i="16"/>
  <c r="O16" i="16"/>
  <c r="U16" i="16"/>
  <c r="AA16" i="16"/>
  <c r="H19" i="16"/>
  <c r="N19" i="16"/>
  <c r="T19" i="16"/>
  <c r="T17" i="16" s="1"/>
  <c r="Z19" i="16"/>
  <c r="Z17" i="16" s="1"/>
  <c r="H21" i="16"/>
  <c r="N21" i="16"/>
  <c r="T21" i="16"/>
  <c r="Z21" i="16"/>
  <c r="G24" i="16"/>
  <c r="G22" i="16" s="1"/>
  <c r="M24" i="16"/>
  <c r="M22" i="16" s="1"/>
  <c r="S24" i="16"/>
  <c r="S22" i="16" s="1"/>
  <c r="Y24" i="16"/>
  <c r="Y22" i="16" s="1"/>
  <c r="G26" i="16"/>
  <c r="M26" i="16"/>
  <c r="S26" i="16"/>
  <c r="Y26" i="16"/>
  <c r="F29" i="16"/>
  <c r="F27" i="16" s="1"/>
  <c r="L29" i="16"/>
  <c r="L27" i="16" s="1"/>
  <c r="R29" i="16"/>
  <c r="X29" i="16"/>
  <c r="F31" i="16"/>
  <c r="L31" i="16"/>
  <c r="R31" i="16"/>
  <c r="X31" i="16"/>
  <c r="E34" i="16"/>
  <c r="K34" i="16"/>
  <c r="Q34" i="16"/>
  <c r="Q32" i="16" s="1"/>
  <c r="W34" i="16"/>
  <c r="W32" i="16" s="1"/>
  <c r="E36" i="16"/>
  <c r="K36" i="16"/>
  <c r="Q36" i="16"/>
  <c r="W36" i="16"/>
  <c r="D39" i="16"/>
  <c r="D37" i="16" s="1"/>
  <c r="J39" i="16"/>
  <c r="J37" i="16" s="1"/>
  <c r="P39" i="16"/>
  <c r="P37" i="16" s="1"/>
  <c r="V39" i="16"/>
  <c r="V37" i="16" s="1"/>
  <c r="D41" i="16"/>
  <c r="J41" i="16"/>
  <c r="P41" i="16"/>
  <c r="V41" i="16"/>
  <c r="I44" i="16"/>
  <c r="I42" i="16" s="1"/>
  <c r="O44" i="16"/>
  <c r="O42" i="16" s="1"/>
  <c r="U44" i="16"/>
  <c r="AA44" i="16"/>
  <c r="I46" i="16"/>
  <c r="O46" i="16"/>
  <c r="U46" i="16"/>
  <c r="AA46" i="16"/>
  <c r="H49" i="16"/>
  <c r="N49" i="16"/>
  <c r="T49" i="16"/>
  <c r="T47" i="16" s="1"/>
  <c r="Z49" i="16"/>
  <c r="Z47" i="16" s="1"/>
  <c r="H51" i="16"/>
  <c r="N51" i="16"/>
  <c r="T51" i="16"/>
  <c r="Z51" i="16"/>
  <c r="G54" i="16"/>
  <c r="G52" i="16" s="1"/>
  <c r="M54" i="16"/>
  <c r="M52" i="16" s="1"/>
  <c r="S54" i="16"/>
  <c r="S52" i="16" s="1"/>
  <c r="Y54" i="16"/>
  <c r="Y52" i="16" s="1"/>
  <c r="G56" i="16"/>
  <c r="M56" i="16"/>
  <c r="S56" i="16"/>
  <c r="Y56" i="16"/>
  <c r="F59" i="16"/>
  <c r="F57" i="16" s="1"/>
  <c r="L59" i="16"/>
  <c r="L57" i="16" s="1"/>
  <c r="R59" i="16"/>
  <c r="X59" i="16"/>
  <c r="F61" i="16"/>
  <c r="L61" i="16"/>
  <c r="R61" i="16"/>
  <c r="X61" i="16"/>
  <c r="E64" i="16"/>
  <c r="K64" i="16"/>
  <c r="Q64" i="16"/>
  <c r="Q62" i="16" s="1"/>
  <c r="W64" i="16"/>
  <c r="W62" i="16" s="1"/>
  <c r="E66" i="16"/>
  <c r="K66" i="16"/>
  <c r="Q66" i="16"/>
  <c r="W66" i="16"/>
  <c r="D69" i="16"/>
  <c r="D67" i="16" s="1"/>
  <c r="J69" i="16"/>
  <c r="J67" i="16" s="1"/>
  <c r="P69" i="16"/>
  <c r="P67" i="16" s="1"/>
  <c r="V69" i="16"/>
  <c r="V67" i="16" s="1"/>
  <c r="D71" i="16"/>
  <c r="J71" i="16"/>
  <c r="P71" i="16"/>
  <c r="V71" i="16"/>
  <c r="I74" i="16"/>
  <c r="I72" i="16" s="1"/>
  <c r="O74" i="16"/>
  <c r="O72" i="16" s="1"/>
  <c r="U74" i="16"/>
  <c r="AA74" i="16"/>
  <c r="I76" i="16"/>
  <c r="O76" i="16"/>
  <c r="U76" i="16"/>
  <c r="AA76" i="16"/>
  <c r="H79" i="16"/>
  <c r="N79" i="16"/>
  <c r="T79" i="16"/>
  <c r="T77" i="16" s="1"/>
  <c r="Z79" i="16"/>
  <c r="Z77" i="16" s="1"/>
  <c r="H81" i="16"/>
  <c r="N81" i="16"/>
  <c r="T81" i="16"/>
  <c r="Z81" i="16"/>
  <c r="G84" i="16"/>
  <c r="G82" i="16" s="1"/>
  <c r="M84" i="16"/>
  <c r="M82" i="16" s="1"/>
  <c r="S84" i="16"/>
  <c r="S82" i="16" s="1"/>
  <c r="Y84" i="16"/>
  <c r="Y82" i="16" s="1"/>
  <c r="G86" i="16"/>
  <c r="M86" i="16"/>
  <c r="S86" i="16"/>
  <c r="Y86" i="16"/>
  <c r="F89" i="16"/>
  <c r="F87" i="16" s="1"/>
  <c r="L89" i="16"/>
  <c r="L87" i="16" s="1"/>
  <c r="R89" i="16"/>
  <c r="X89" i="16"/>
  <c r="F91" i="16"/>
  <c r="L91" i="16"/>
  <c r="R91" i="16"/>
  <c r="X91" i="16"/>
  <c r="E94" i="16"/>
  <c r="K94" i="16"/>
  <c r="Q94" i="16"/>
  <c r="Q92" i="16" s="1"/>
  <c r="W94" i="16"/>
  <c r="W92" i="16" s="1"/>
  <c r="E96" i="16"/>
  <c r="K96" i="16"/>
  <c r="Q96" i="16"/>
  <c r="W96" i="16"/>
  <c r="D99" i="16"/>
  <c r="D97" i="16" s="1"/>
  <c r="J99" i="16"/>
  <c r="J97" i="16" s="1"/>
  <c r="P99" i="16"/>
  <c r="P97" i="16" s="1"/>
  <c r="V99" i="16"/>
  <c r="V97" i="16" s="1"/>
  <c r="D101" i="16"/>
  <c r="J101" i="16"/>
  <c r="P101" i="16"/>
  <c r="V101" i="16"/>
  <c r="I104" i="16"/>
  <c r="I102" i="16" s="1"/>
  <c r="O104" i="16"/>
  <c r="O102" i="16" s="1"/>
  <c r="U104" i="16"/>
  <c r="AA104" i="16"/>
  <c r="I106" i="16"/>
  <c r="O106" i="16"/>
  <c r="U106" i="16"/>
  <c r="AA106" i="16"/>
  <c r="H109" i="16"/>
  <c r="N109" i="16"/>
  <c r="T109" i="16"/>
  <c r="T107" i="16" s="1"/>
  <c r="Z109" i="16"/>
  <c r="Z107" i="16" s="1"/>
  <c r="H111" i="16"/>
  <c r="N111" i="16"/>
  <c r="T111" i="16"/>
  <c r="Z111" i="16"/>
  <c r="G114" i="16"/>
  <c r="G112" i="16" s="1"/>
  <c r="M114" i="16"/>
  <c r="M112" i="16" s="1"/>
  <c r="S114" i="16"/>
  <c r="S112" i="16" s="1"/>
  <c r="Y114" i="16"/>
  <c r="Y112" i="16" s="1"/>
  <c r="G116" i="16"/>
  <c r="M116" i="16"/>
  <c r="S116" i="16"/>
  <c r="Y116" i="16"/>
  <c r="F119" i="16"/>
  <c r="F117" i="16" s="1"/>
  <c r="L119" i="16"/>
  <c r="L117" i="16" s="1"/>
  <c r="R119" i="16"/>
  <c r="X119" i="16"/>
  <c r="F121" i="16"/>
  <c r="L121" i="16"/>
  <c r="R121" i="16"/>
  <c r="X121" i="16"/>
  <c r="E124" i="16"/>
  <c r="K124" i="16"/>
  <c r="Q124" i="16"/>
  <c r="Q122" i="16" s="1"/>
  <c r="W124" i="16"/>
  <c r="W122" i="16" s="1"/>
  <c r="E126" i="16"/>
  <c r="K126" i="16"/>
  <c r="Q126" i="16"/>
  <c r="W126" i="16"/>
  <c r="D129" i="16"/>
  <c r="D127" i="16" s="1"/>
  <c r="J129" i="16"/>
  <c r="J127" i="16" s="1"/>
  <c r="P129" i="16"/>
  <c r="P127" i="16" s="1"/>
  <c r="V129" i="16"/>
  <c r="V127" i="16" s="1"/>
  <c r="D131" i="16"/>
  <c r="J131" i="16"/>
  <c r="P131" i="16"/>
  <c r="V131" i="16"/>
  <c r="I134" i="16"/>
  <c r="I132" i="16" s="1"/>
  <c r="O134" i="16"/>
  <c r="O132" i="16" s="1"/>
  <c r="U134" i="16"/>
  <c r="AA134" i="16"/>
  <c r="I136" i="16"/>
  <c r="O136" i="16"/>
  <c r="U136" i="16"/>
  <c r="AA136" i="16"/>
  <c r="H139" i="16"/>
  <c r="N139" i="16"/>
  <c r="T139" i="16"/>
  <c r="T137" i="16" s="1"/>
  <c r="Z139" i="16"/>
  <c r="Z137" i="16" s="1"/>
  <c r="H141" i="16"/>
  <c r="N141" i="16"/>
  <c r="T141" i="16"/>
  <c r="Z141" i="16"/>
  <c r="G144" i="16"/>
  <c r="G142" i="16" s="1"/>
  <c r="M144" i="16"/>
  <c r="M142" i="16" s="1"/>
  <c r="S144" i="16"/>
  <c r="S142" i="16" s="1"/>
  <c r="Y144" i="16"/>
  <c r="Y142" i="16" s="1"/>
  <c r="G146" i="16"/>
  <c r="M146" i="16"/>
  <c r="S146" i="16"/>
  <c r="Y146" i="16"/>
  <c r="F149" i="16"/>
  <c r="F147" i="16" s="1"/>
  <c r="L149" i="16"/>
  <c r="L147" i="16" s="1"/>
  <c r="R149" i="16"/>
  <c r="X149" i="16"/>
  <c r="F151" i="16"/>
  <c r="L151" i="16"/>
  <c r="R151" i="16"/>
  <c r="X151" i="16"/>
  <c r="E154" i="16"/>
  <c r="K154" i="16"/>
  <c r="Q154" i="16"/>
  <c r="Q152" i="16" s="1"/>
  <c r="W154" i="16"/>
  <c r="W152" i="16" s="1"/>
  <c r="E156" i="16"/>
  <c r="K156" i="16"/>
  <c r="Q156" i="16"/>
  <c r="W156" i="16"/>
  <c r="D159" i="16"/>
  <c r="D157" i="16" s="1"/>
  <c r="J159" i="16"/>
  <c r="J157" i="16" s="1"/>
  <c r="P159" i="16"/>
  <c r="P157" i="16" s="1"/>
  <c r="V159" i="16"/>
  <c r="V157" i="16" s="1"/>
  <c r="D161" i="16"/>
  <c r="J161" i="16"/>
  <c r="P161" i="16"/>
  <c r="V161" i="16"/>
  <c r="I168" i="16"/>
  <c r="I166" i="16" s="1"/>
  <c r="O168" i="16"/>
  <c r="O166" i="16" s="1"/>
  <c r="U168" i="16"/>
  <c r="AA168" i="16"/>
  <c r="I170" i="16"/>
  <c r="O170" i="16"/>
  <c r="U170" i="16"/>
  <c r="AA170" i="16"/>
  <c r="H173" i="16"/>
  <c r="N173" i="16"/>
  <c r="T173" i="16"/>
  <c r="T171" i="16" s="1"/>
  <c r="Z173" i="16"/>
  <c r="Z171" i="16" s="1"/>
  <c r="H175" i="16"/>
  <c r="N175" i="16"/>
  <c r="T175" i="16"/>
  <c r="Z175" i="16"/>
  <c r="G178" i="16"/>
  <c r="G176" i="16" s="1"/>
  <c r="M178" i="16"/>
  <c r="M176" i="16" s="1"/>
  <c r="S178" i="16"/>
  <c r="S176" i="16" s="1"/>
  <c r="Y178" i="16"/>
  <c r="Y176" i="16" s="1"/>
  <c r="G180" i="16"/>
  <c r="M180" i="16"/>
  <c r="S180" i="16"/>
  <c r="Y180" i="16"/>
  <c r="F183" i="16"/>
  <c r="F181" i="16" s="1"/>
  <c r="L183" i="16"/>
  <c r="L181" i="16" s="1"/>
  <c r="R183" i="16"/>
  <c r="X183" i="16"/>
  <c r="F185" i="16"/>
  <c r="L185" i="16"/>
  <c r="R185" i="16"/>
  <c r="X185" i="16"/>
  <c r="H188" i="16"/>
  <c r="O188" i="16"/>
  <c r="V188" i="16"/>
  <c r="V186" i="16" s="1"/>
  <c r="E190" i="16"/>
  <c r="M190" i="16"/>
  <c r="T190" i="16"/>
  <c r="AA190" i="16"/>
  <c r="G193" i="16"/>
  <c r="G191" i="16" s="1"/>
  <c r="N193" i="16"/>
  <c r="U193" i="16"/>
  <c r="U191" i="16" s="1"/>
  <c r="D195" i="16"/>
  <c r="L195" i="16"/>
  <c r="S195" i="16"/>
  <c r="Z195" i="16"/>
  <c r="F198" i="16"/>
  <c r="F196" i="16" s="1"/>
  <c r="M198" i="16"/>
  <c r="T198" i="16"/>
  <c r="T196" i="16" s="1"/>
  <c r="AA198" i="16"/>
  <c r="AA196" i="16" s="1"/>
  <c r="K200" i="16"/>
  <c r="K196" i="16" s="1"/>
  <c r="R200" i="16"/>
  <c r="R196" i="16" s="1"/>
  <c r="Y200" i="16"/>
  <c r="D203" i="16"/>
  <c r="K203" i="16"/>
  <c r="K201" i="16" s="1"/>
  <c r="R203" i="16"/>
  <c r="R201" i="16" s="1"/>
  <c r="Y203" i="16"/>
  <c r="Y201" i="16" s="1"/>
  <c r="H205" i="16"/>
  <c r="P205" i="16"/>
  <c r="W205" i="16"/>
  <c r="J208" i="16"/>
  <c r="J206" i="16" s="1"/>
  <c r="Q208" i="16"/>
  <c r="Q206" i="16" s="1"/>
  <c r="X208" i="16"/>
  <c r="X206" i="16" s="1"/>
  <c r="G210" i="16"/>
  <c r="G206" i="16" s="1"/>
  <c r="O210" i="16"/>
  <c r="O206" i="16" s="1"/>
  <c r="V210" i="16"/>
  <c r="I213" i="16"/>
  <c r="I211" i="16" s="1"/>
  <c r="P213" i="16"/>
  <c r="W213" i="16"/>
  <c r="W211" i="16" s="1"/>
  <c r="F215" i="16"/>
  <c r="N215" i="16"/>
  <c r="U215" i="16"/>
  <c r="H218" i="16"/>
  <c r="H216" i="16" s="1"/>
  <c r="O218" i="16"/>
  <c r="V218" i="16"/>
  <c r="V216" i="16" s="1"/>
  <c r="E220" i="16"/>
  <c r="E216" i="16" s="1"/>
  <c r="M220" i="16"/>
  <c r="T220" i="16"/>
  <c r="AA220" i="16"/>
  <c r="G223" i="16"/>
  <c r="G221" i="16" s="1"/>
  <c r="N223" i="16"/>
  <c r="U223" i="16"/>
  <c r="U221" i="16" s="1"/>
  <c r="D225" i="16"/>
  <c r="L225" i="16"/>
  <c r="S225" i="16"/>
  <c r="Z225" i="16"/>
  <c r="L228" i="16"/>
  <c r="X228" i="16"/>
  <c r="X226" i="16" s="1"/>
  <c r="Q230" i="16"/>
  <c r="T233" i="16"/>
  <c r="N235" i="16"/>
  <c r="N231" i="16" s="1"/>
  <c r="S238" i="16"/>
  <c r="S236" i="16" s="1"/>
  <c r="M240" i="16"/>
  <c r="N243" i="16"/>
  <c r="N241" i="16" s="1"/>
  <c r="H245" i="16"/>
  <c r="Z245" i="16"/>
  <c r="K248" i="16"/>
  <c r="K246" i="16" s="1"/>
  <c r="E250" i="16"/>
  <c r="W250" i="16"/>
  <c r="F253" i="16"/>
  <c r="F251" i="16" s="1"/>
  <c r="X253" i="16"/>
  <c r="X251" i="16" s="1"/>
  <c r="R255" i="16"/>
  <c r="E258" i="16"/>
  <c r="E256" i="16" s="1"/>
  <c r="W258" i="16"/>
  <c r="W256" i="16" s="1"/>
  <c r="Q260" i="16"/>
  <c r="T263" i="16"/>
  <c r="N265" i="16"/>
  <c r="S268" i="16"/>
  <c r="M270" i="16"/>
  <c r="N273" i="16"/>
  <c r="N271" i="16" s="1"/>
  <c r="H275" i="16"/>
  <c r="Z275" i="16"/>
  <c r="K278" i="16"/>
  <c r="E280" i="16"/>
  <c r="W280" i="16"/>
  <c r="F283" i="16"/>
  <c r="F281" i="16" s="1"/>
  <c r="X283" i="16"/>
  <c r="X281" i="16" s="1"/>
  <c r="R285" i="16"/>
  <c r="E288" i="16"/>
  <c r="E286" i="16" s="1"/>
  <c r="W288" i="16"/>
  <c r="W286" i="16" s="1"/>
  <c r="Q290" i="16"/>
  <c r="T293" i="16"/>
  <c r="T291" i="16" s="1"/>
  <c r="N295" i="16"/>
  <c r="S298" i="16"/>
  <c r="M300" i="16"/>
  <c r="N303" i="16"/>
  <c r="N301" i="16" s="1"/>
  <c r="H305" i="16"/>
  <c r="Z305" i="16"/>
  <c r="K308" i="16"/>
  <c r="E310" i="16"/>
  <c r="W310" i="16"/>
  <c r="F313" i="16"/>
  <c r="X313" i="16"/>
  <c r="X311" i="16" s="1"/>
  <c r="R315" i="16"/>
  <c r="E318" i="16"/>
  <c r="Q320" i="16"/>
  <c r="H329" i="16"/>
  <c r="H325" i="16" s="1"/>
  <c r="W344" i="16"/>
  <c r="W340" i="16" s="1"/>
  <c r="P349" i="16"/>
  <c r="P345" i="16" s="1"/>
  <c r="O354" i="16"/>
  <c r="O350" i="16" s="1"/>
  <c r="H359" i="16"/>
  <c r="H355" i="16" s="1"/>
  <c r="W374" i="16"/>
  <c r="W370" i="16" s="1"/>
  <c r="P379" i="16"/>
  <c r="P375" i="16" s="1"/>
  <c r="O384" i="16"/>
  <c r="O380" i="16" s="1"/>
  <c r="H389" i="16"/>
  <c r="H385" i="16" s="1"/>
  <c r="W404" i="16"/>
  <c r="W400" i="16" s="1"/>
  <c r="P409" i="16"/>
  <c r="P405" i="16" s="1"/>
  <c r="O414" i="16"/>
  <c r="O410" i="16" s="1"/>
  <c r="H419" i="16"/>
  <c r="H415" i="16" s="1"/>
  <c r="W434" i="16"/>
  <c r="W430" i="16" s="1"/>
  <c r="P439" i="16"/>
  <c r="P435" i="16" s="1"/>
  <c r="O444" i="16"/>
  <c r="O440" i="16" s="1"/>
  <c r="H449" i="16"/>
  <c r="H445" i="16" s="1"/>
  <c r="W464" i="16"/>
  <c r="W460" i="16" s="1"/>
  <c r="P469" i="16"/>
  <c r="P465" i="16" s="1"/>
  <c r="O474" i="16"/>
  <c r="O470" i="16" s="1"/>
  <c r="H479" i="16"/>
  <c r="H475" i="16" s="1"/>
  <c r="N484" i="16"/>
  <c r="R488" i="16"/>
  <c r="AA489" i="16"/>
  <c r="J498" i="16"/>
  <c r="K499" i="16"/>
  <c r="K504" i="16"/>
  <c r="O518" i="16"/>
  <c r="O514" i="16" s="1"/>
  <c r="R529" i="16"/>
  <c r="P543" i="16"/>
  <c r="P539" i="16" s="1"/>
  <c r="E9" i="16"/>
  <c r="E7" i="16" s="1"/>
  <c r="K9" i="16"/>
  <c r="K7" i="16" s="1"/>
  <c r="Q9" i="16"/>
  <c r="Q7" i="16" s="1"/>
  <c r="W9" i="16"/>
  <c r="W7" i="16" s="1"/>
  <c r="D14" i="16"/>
  <c r="J14" i="16"/>
  <c r="J12" i="16" s="1"/>
  <c r="P14" i="16"/>
  <c r="P12" i="16" s="1"/>
  <c r="V14" i="16"/>
  <c r="V12" i="16" s="1"/>
  <c r="D16" i="16"/>
  <c r="J16" i="16"/>
  <c r="P16" i="16"/>
  <c r="V16" i="16"/>
  <c r="I19" i="16"/>
  <c r="I17" i="16" s="1"/>
  <c r="O19" i="16"/>
  <c r="O17" i="16" s="1"/>
  <c r="U19" i="16"/>
  <c r="U17" i="16" s="1"/>
  <c r="AA19" i="16"/>
  <c r="I21" i="16"/>
  <c r="O21" i="16"/>
  <c r="U21" i="16"/>
  <c r="AA21" i="16"/>
  <c r="H24" i="16"/>
  <c r="H22" i="16" s="1"/>
  <c r="N24" i="16"/>
  <c r="T24" i="16"/>
  <c r="Z24" i="16"/>
  <c r="Z22" i="16" s="1"/>
  <c r="H26" i="16"/>
  <c r="N26" i="16"/>
  <c r="T26" i="16"/>
  <c r="Z26" i="16"/>
  <c r="G29" i="16"/>
  <c r="M29" i="16"/>
  <c r="M27" i="16" s="1"/>
  <c r="S29" i="16"/>
  <c r="S27" i="16" s="1"/>
  <c r="Y29" i="16"/>
  <c r="Y27" i="16" s="1"/>
  <c r="G31" i="16"/>
  <c r="M31" i="16"/>
  <c r="S31" i="16"/>
  <c r="Y31" i="16"/>
  <c r="F34" i="16"/>
  <c r="F32" i="16" s="1"/>
  <c r="L34" i="16"/>
  <c r="L32" i="16" s="1"/>
  <c r="R34" i="16"/>
  <c r="R32" i="16" s="1"/>
  <c r="X34" i="16"/>
  <c r="F36" i="16"/>
  <c r="L36" i="16"/>
  <c r="R36" i="16"/>
  <c r="X36" i="16"/>
  <c r="E39" i="16"/>
  <c r="E37" i="16" s="1"/>
  <c r="K39" i="16"/>
  <c r="Q39" i="16"/>
  <c r="W39" i="16"/>
  <c r="W37" i="16" s="1"/>
  <c r="E41" i="16"/>
  <c r="K41" i="16"/>
  <c r="Q41" i="16"/>
  <c r="W41" i="16"/>
  <c r="D44" i="16"/>
  <c r="J44" i="16"/>
  <c r="J42" i="16" s="1"/>
  <c r="P44" i="16"/>
  <c r="P42" i="16" s="1"/>
  <c r="V44" i="16"/>
  <c r="V42" i="16" s="1"/>
  <c r="D46" i="16"/>
  <c r="J46" i="16"/>
  <c r="P46" i="16"/>
  <c r="V46" i="16"/>
  <c r="I49" i="16"/>
  <c r="I47" i="16" s="1"/>
  <c r="O49" i="16"/>
  <c r="O47" i="16" s="1"/>
  <c r="U49" i="16"/>
  <c r="U47" i="16" s="1"/>
  <c r="AA49" i="16"/>
  <c r="I51" i="16"/>
  <c r="O51" i="16"/>
  <c r="U51" i="16"/>
  <c r="AA51" i="16"/>
  <c r="H54" i="16"/>
  <c r="H52" i="16" s="1"/>
  <c r="N54" i="16"/>
  <c r="T54" i="16"/>
  <c r="Z54" i="16"/>
  <c r="Z52" i="16" s="1"/>
  <c r="H56" i="16"/>
  <c r="N56" i="16"/>
  <c r="T56" i="16"/>
  <c r="Z56" i="16"/>
  <c r="G59" i="16"/>
  <c r="M59" i="16"/>
  <c r="M57" i="16" s="1"/>
  <c r="S59" i="16"/>
  <c r="S57" i="16" s="1"/>
  <c r="Y59" i="16"/>
  <c r="Y57" i="16" s="1"/>
  <c r="G61" i="16"/>
  <c r="M61" i="16"/>
  <c r="S61" i="16"/>
  <c r="Y61" i="16"/>
  <c r="F64" i="16"/>
  <c r="F62" i="16" s="1"/>
  <c r="L64" i="16"/>
  <c r="L62" i="16" s="1"/>
  <c r="R64" i="16"/>
  <c r="R62" i="16" s="1"/>
  <c r="X64" i="16"/>
  <c r="F66" i="16"/>
  <c r="L66" i="16"/>
  <c r="R66" i="16"/>
  <c r="X66" i="16"/>
  <c r="E69" i="16"/>
  <c r="E67" i="16" s="1"/>
  <c r="K69" i="16"/>
  <c r="Q69" i="16"/>
  <c r="W69" i="16"/>
  <c r="W67" i="16" s="1"/>
  <c r="E71" i="16"/>
  <c r="K71" i="16"/>
  <c r="Q71" i="16"/>
  <c r="W71" i="16"/>
  <c r="D74" i="16"/>
  <c r="J74" i="16"/>
  <c r="J72" i="16" s="1"/>
  <c r="P74" i="16"/>
  <c r="P72" i="16" s="1"/>
  <c r="V74" i="16"/>
  <c r="V72" i="16" s="1"/>
  <c r="D76" i="16"/>
  <c r="J76" i="16"/>
  <c r="P76" i="16"/>
  <c r="V76" i="16"/>
  <c r="I79" i="16"/>
  <c r="I77" i="16" s="1"/>
  <c r="O79" i="16"/>
  <c r="O77" i="16" s="1"/>
  <c r="U79" i="16"/>
  <c r="U77" i="16" s="1"/>
  <c r="AA79" i="16"/>
  <c r="I81" i="16"/>
  <c r="O81" i="16"/>
  <c r="U81" i="16"/>
  <c r="AA81" i="16"/>
  <c r="H84" i="16"/>
  <c r="H82" i="16" s="1"/>
  <c r="N84" i="16"/>
  <c r="T84" i="16"/>
  <c r="Z84" i="16"/>
  <c r="Z82" i="16" s="1"/>
  <c r="H86" i="16"/>
  <c r="N86" i="16"/>
  <c r="T86" i="16"/>
  <c r="Z86" i="16"/>
  <c r="G89" i="16"/>
  <c r="M89" i="16"/>
  <c r="M87" i="16" s="1"/>
  <c r="S89" i="16"/>
  <c r="S87" i="16" s="1"/>
  <c r="Y89" i="16"/>
  <c r="Y87" i="16" s="1"/>
  <c r="G91" i="16"/>
  <c r="M91" i="16"/>
  <c r="S91" i="16"/>
  <c r="Y91" i="16"/>
  <c r="F94" i="16"/>
  <c r="F92" i="16" s="1"/>
  <c r="L94" i="16"/>
  <c r="L92" i="16" s="1"/>
  <c r="R94" i="16"/>
  <c r="R92" i="16" s="1"/>
  <c r="X94" i="16"/>
  <c r="F96" i="16"/>
  <c r="L96" i="16"/>
  <c r="R96" i="16"/>
  <c r="X96" i="16"/>
  <c r="E99" i="16"/>
  <c r="E97" i="16" s="1"/>
  <c r="K99" i="16"/>
  <c r="Q99" i="16"/>
  <c r="W99" i="16"/>
  <c r="W97" i="16" s="1"/>
  <c r="E101" i="16"/>
  <c r="K101" i="16"/>
  <c r="Q101" i="16"/>
  <c r="W101" i="16"/>
  <c r="D104" i="16"/>
  <c r="J104" i="16"/>
  <c r="J102" i="16" s="1"/>
  <c r="P104" i="16"/>
  <c r="P102" i="16" s="1"/>
  <c r="V104" i="16"/>
  <c r="V102" i="16" s="1"/>
  <c r="D106" i="16"/>
  <c r="J106" i="16"/>
  <c r="P106" i="16"/>
  <c r="V106" i="16"/>
  <c r="I109" i="16"/>
  <c r="I107" i="16" s="1"/>
  <c r="O109" i="16"/>
  <c r="O107" i="16" s="1"/>
  <c r="U109" i="16"/>
  <c r="U107" i="16" s="1"/>
  <c r="AA109" i="16"/>
  <c r="I111" i="16"/>
  <c r="O111" i="16"/>
  <c r="U111" i="16"/>
  <c r="AA111" i="16"/>
  <c r="H114" i="16"/>
  <c r="H112" i="16" s="1"/>
  <c r="N114" i="16"/>
  <c r="T114" i="16"/>
  <c r="Z114" i="16"/>
  <c r="Z112" i="16" s="1"/>
  <c r="H116" i="16"/>
  <c r="N116" i="16"/>
  <c r="T116" i="16"/>
  <c r="Z116" i="16"/>
  <c r="G119" i="16"/>
  <c r="M119" i="16"/>
  <c r="M117" i="16" s="1"/>
  <c r="S119" i="16"/>
  <c r="S117" i="16" s="1"/>
  <c r="Y119" i="16"/>
  <c r="Y117" i="16" s="1"/>
  <c r="G121" i="16"/>
  <c r="M121" i="16"/>
  <c r="S121" i="16"/>
  <c r="Y121" i="16"/>
  <c r="F124" i="16"/>
  <c r="F122" i="16" s="1"/>
  <c r="L124" i="16"/>
  <c r="L122" i="16" s="1"/>
  <c r="R124" i="16"/>
  <c r="R122" i="16" s="1"/>
  <c r="X124" i="16"/>
  <c r="F126" i="16"/>
  <c r="L126" i="16"/>
  <c r="R126" i="16"/>
  <c r="X126" i="16"/>
  <c r="E129" i="16"/>
  <c r="E127" i="16" s="1"/>
  <c r="K129" i="16"/>
  <c r="Q129" i="16"/>
  <c r="W129" i="16"/>
  <c r="W127" i="16" s="1"/>
  <c r="E131" i="16"/>
  <c r="K131" i="16"/>
  <c r="Q131" i="16"/>
  <c r="W131" i="16"/>
  <c r="D134" i="16"/>
  <c r="J134" i="16"/>
  <c r="J132" i="16" s="1"/>
  <c r="P134" i="16"/>
  <c r="P132" i="16" s="1"/>
  <c r="V134" i="16"/>
  <c r="V132" i="16" s="1"/>
  <c r="D136" i="16"/>
  <c r="J136" i="16"/>
  <c r="P136" i="16"/>
  <c r="V136" i="16"/>
  <c r="I139" i="16"/>
  <c r="I137" i="16" s="1"/>
  <c r="O139" i="16"/>
  <c r="O137" i="16" s="1"/>
  <c r="U139" i="16"/>
  <c r="U137" i="16" s="1"/>
  <c r="AA139" i="16"/>
  <c r="I141" i="16"/>
  <c r="O141" i="16"/>
  <c r="U141" i="16"/>
  <c r="AA141" i="16"/>
  <c r="H144" i="16"/>
  <c r="H142" i="16" s="1"/>
  <c r="N144" i="16"/>
  <c r="T144" i="16"/>
  <c r="Z144" i="16"/>
  <c r="Z142" i="16" s="1"/>
  <c r="H146" i="16"/>
  <c r="N146" i="16"/>
  <c r="T146" i="16"/>
  <c r="Z146" i="16"/>
  <c r="G149" i="16"/>
  <c r="M149" i="16"/>
  <c r="M147" i="16" s="1"/>
  <c r="S149" i="16"/>
  <c r="S147" i="16" s="1"/>
  <c r="Y149" i="16"/>
  <c r="Y147" i="16" s="1"/>
  <c r="G151" i="16"/>
  <c r="M151" i="16"/>
  <c r="S151" i="16"/>
  <c r="Y151" i="16"/>
  <c r="F154" i="16"/>
  <c r="F152" i="16" s="1"/>
  <c r="L154" i="16"/>
  <c r="L152" i="16" s="1"/>
  <c r="R154" i="16"/>
  <c r="R152" i="16" s="1"/>
  <c r="X154" i="16"/>
  <c r="F156" i="16"/>
  <c r="L156" i="16"/>
  <c r="R156" i="16"/>
  <c r="X156" i="16"/>
  <c r="E159" i="16"/>
  <c r="E157" i="16" s="1"/>
  <c r="K159" i="16"/>
  <c r="Q159" i="16"/>
  <c r="W159" i="16"/>
  <c r="W157" i="16" s="1"/>
  <c r="E161" i="16"/>
  <c r="K161" i="16"/>
  <c r="Q161" i="16"/>
  <c r="W161" i="16"/>
  <c r="Z318" i="16"/>
  <c r="T318" i="16"/>
  <c r="N318" i="16"/>
  <c r="N316" i="16" s="1"/>
  <c r="H318" i="16"/>
  <c r="H316" i="16" s="1"/>
  <c r="AA313" i="16"/>
  <c r="AA311" i="16" s="1"/>
  <c r="U313" i="16"/>
  <c r="U311" i="16" s="1"/>
  <c r="O313" i="16"/>
  <c r="I313" i="16"/>
  <c r="V308" i="16"/>
  <c r="V306" i="16" s="1"/>
  <c r="P308" i="16"/>
  <c r="P306" i="16" s="1"/>
  <c r="J308" i="16"/>
  <c r="J306" i="16" s="1"/>
  <c r="D308" i="16"/>
  <c r="D306" i="16" s="1"/>
  <c r="W303" i="16"/>
  <c r="Q303" i="16"/>
  <c r="K303" i="16"/>
  <c r="K301" i="16" s="1"/>
  <c r="E303" i="16"/>
  <c r="E301" i="16" s="1"/>
  <c r="X298" i="16"/>
  <c r="X296" i="16" s="1"/>
  <c r="R298" i="16"/>
  <c r="R296" i="16" s="1"/>
  <c r="L298" i="16"/>
  <c r="F298" i="16"/>
  <c r="Y293" i="16"/>
  <c r="Y291" i="16" s="1"/>
  <c r="S293" i="16"/>
  <c r="S291" i="16" s="1"/>
  <c r="M293" i="16"/>
  <c r="M291" i="16" s="1"/>
  <c r="G293" i="16"/>
  <c r="G291" i="16" s="1"/>
  <c r="Z288" i="16"/>
  <c r="T288" i="16"/>
  <c r="N288" i="16"/>
  <c r="N286" i="16" s="1"/>
  <c r="H288" i="16"/>
  <c r="H286" i="16" s="1"/>
  <c r="AA283" i="16"/>
  <c r="AA281" i="16" s="1"/>
  <c r="U283" i="16"/>
  <c r="U281" i="16" s="1"/>
  <c r="O283" i="16"/>
  <c r="I283" i="16"/>
  <c r="V278" i="16"/>
  <c r="V276" i="16" s="1"/>
  <c r="P278" i="16"/>
  <c r="P276" i="16" s="1"/>
  <c r="J278" i="16"/>
  <c r="J276" i="16" s="1"/>
  <c r="D278" i="16"/>
  <c r="D276" i="16" s="1"/>
  <c r="W273" i="16"/>
  <c r="Q273" i="16"/>
  <c r="K273" i="16"/>
  <c r="K271" i="16" s="1"/>
  <c r="E273" i="16"/>
  <c r="E271" i="16" s="1"/>
  <c r="X268" i="16"/>
  <c r="X266" i="16" s="1"/>
  <c r="R268" i="16"/>
  <c r="R266" i="16" s="1"/>
  <c r="L268" i="16"/>
  <c r="F268" i="16"/>
  <c r="Y263" i="16"/>
  <c r="Y261" i="16" s="1"/>
  <c r="S263" i="16"/>
  <c r="S261" i="16" s="1"/>
  <c r="M263" i="16"/>
  <c r="M261" i="16" s="1"/>
  <c r="G263" i="16"/>
  <c r="G261" i="16" s="1"/>
  <c r="Z258" i="16"/>
  <c r="T258" i="16"/>
  <c r="N258" i="16"/>
  <c r="N256" i="16" s="1"/>
  <c r="H258" i="16"/>
  <c r="H256" i="16" s="1"/>
  <c r="AA253" i="16"/>
  <c r="AA251" i="16" s="1"/>
  <c r="U253" i="16"/>
  <c r="U251" i="16" s="1"/>
  <c r="O253" i="16"/>
  <c r="I253" i="16"/>
  <c r="V248" i="16"/>
  <c r="V246" i="16" s="1"/>
  <c r="P248" i="16"/>
  <c r="P246" i="16" s="1"/>
  <c r="J248" i="16"/>
  <c r="J246" i="16" s="1"/>
  <c r="D248" i="16"/>
  <c r="D246" i="16" s="1"/>
  <c r="W243" i="16"/>
  <c r="Q243" i="16"/>
  <c r="K243" i="16"/>
  <c r="K241" i="16" s="1"/>
  <c r="E243" i="16"/>
  <c r="E241" i="16" s="1"/>
  <c r="X238" i="16"/>
  <c r="X236" i="16" s="1"/>
  <c r="R238" i="16"/>
  <c r="R236" i="16" s="1"/>
  <c r="L238" i="16"/>
  <c r="F238" i="16"/>
  <c r="Y233" i="16"/>
  <c r="Y231" i="16" s="1"/>
  <c r="S233" i="16"/>
  <c r="S231" i="16" s="1"/>
  <c r="M233" i="16"/>
  <c r="M231" i="16" s="1"/>
  <c r="G233" i="16"/>
  <c r="G231" i="16" s="1"/>
  <c r="Z228" i="16"/>
  <c r="T228" i="16"/>
  <c r="N228" i="16"/>
  <c r="N226" i="16" s="1"/>
  <c r="H228" i="16"/>
  <c r="H226" i="16" s="1"/>
  <c r="Y318" i="16"/>
  <c r="Y316" i="16" s="1"/>
  <c r="S318" i="16"/>
  <c r="S316" i="16" s="1"/>
  <c r="M318" i="16"/>
  <c r="M316" i="16" s="1"/>
  <c r="G318" i="16"/>
  <c r="Z313" i="16"/>
  <c r="T313" i="16"/>
  <c r="T311" i="16" s="1"/>
  <c r="N313" i="16"/>
  <c r="N311" i="16" s="1"/>
  <c r="H313" i="16"/>
  <c r="H311" i="16" s="1"/>
  <c r="AA308" i="16"/>
  <c r="AA306" i="16" s="1"/>
  <c r="U308" i="16"/>
  <c r="O308" i="16"/>
  <c r="I308" i="16"/>
  <c r="I306" i="16" s="1"/>
  <c r="V303" i="16"/>
  <c r="V301" i="16" s="1"/>
  <c r="P303" i="16"/>
  <c r="P301" i="16" s="1"/>
  <c r="J303" i="16"/>
  <c r="J301" i="16" s="1"/>
  <c r="D303" i="16"/>
  <c r="W298" i="16"/>
  <c r="Q298" i="16"/>
  <c r="Q296" i="16" s="1"/>
  <c r="K298" i="16"/>
  <c r="K296" i="16" s="1"/>
  <c r="E298" i="16"/>
  <c r="E296" i="16" s="1"/>
  <c r="X293" i="16"/>
  <c r="X291" i="16" s="1"/>
  <c r="R293" i="16"/>
  <c r="L293" i="16"/>
  <c r="F293" i="16"/>
  <c r="F291" i="16" s="1"/>
  <c r="Y288" i="16"/>
  <c r="Y286" i="16" s="1"/>
  <c r="S288" i="16"/>
  <c r="S286" i="16" s="1"/>
  <c r="M288" i="16"/>
  <c r="M286" i="16" s="1"/>
  <c r="G288" i="16"/>
  <c r="Z283" i="16"/>
  <c r="T283" i="16"/>
  <c r="T281" i="16" s="1"/>
  <c r="N283" i="16"/>
  <c r="N281" i="16" s="1"/>
  <c r="H283" i="16"/>
  <c r="H281" i="16" s="1"/>
  <c r="AA278" i="16"/>
  <c r="AA276" i="16" s="1"/>
  <c r="U278" i="16"/>
  <c r="O278" i="16"/>
  <c r="I278" i="16"/>
  <c r="I276" i="16" s="1"/>
  <c r="V273" i="16"/>
  <c r="V271" i="16" s="1"/>
  <c r="P273" i="16"/>
  <c r="P271" i="16" s="1"/>
  <c r="J273" i="16"/>
  <c r="J271" i="16" s="1"/>
  <c r="D273" i="16"/>
  <c r="W268" i="16"/>
  <c r="Q268" i="16"/>
  <c r="Q266" i="16" s="1"/>
  <c r="K268" i="16"/>
  <c r="K266" i="16" s="1"/>
  <c r="E268" i="16"/>
  <c r="E266" i="16" s="1"/>
  <c r="X263" i="16"/>
  <c r="X261" i="16" s="1"/>
  <c r="R263" i="16"/>
  <c r="L263" i="16"/>
  <c r="F263" i="16"/>
  <c r="F261" i="16" s="1"/>
  <c r="Y258" i="16"/>
  <c r="Y256" i="16" s="1"/>
  <c r="S258" i="16"/>
  <c r="S256" i="16" s="1"/>
  <c r="M258" i="16"/>
  <c r="M256" i="16" s="1"/>
  <c r="G258" i="16"/>
  <c r="Z253" i="16"/>
  <c r="T253" i="16"/>
  <c r="T251" i="16" s="1"/>
  <c r="N253" i="16"/>
  <c r="N251" i="16" s="1"/>
  <c r="H253" i="16"/>
  <c r="H251" i="16" s="1"/>
  <c r="AA248" i="16"/>
  <c r="AA246" i="16" s="1"/>
  <c r="U248" i="16"/>
  <c r="O248" i="16"/>
  <c r="I248" i="16"/>
  <c r="I246" i="16" s="1"/>
  <c r="V243" i="16"/>
  <c r="V241" i="16" s="1"/>
  <c r="P243" i="16"/>
  <c r="P241" i="16" s="1"/>
  <c r="J243" i="16"/>
  <c r="J241" i="16" s="1"/>
  <c r="D243" i="16"/>
  <c r="W238" i="16"/>
  <c r="Q238" i="16"/>
  <c r="Q236" i="16" s="1"/>
  <c r="K238" i="16"/>
  <c r="K236" i="16" s="1"/>
  <c r="E238" i="16"/>
  <c r="E236" i="16" s="1"/>
  <c r="X233" i="16"/>
  <c r="X231" i="16" s="1"/>
  <c r="R233" i="16"/>
  <c r="L233" i="16"/>
  <c r="F233" i="16"/>
  <c r="F231" i="16" s="1"/>
  <c r="Y228" i="16"/>
  <c r="Y226" i="16" s="1"/>
  <c r="S228" i="16"/>
  <c r="S226" i="16" s="1"/>
  <c r="M228" i="16"/>
  <c r="M226" i="16" s="1"/>
  <c r="G228" i="16"/>
  <c r="X318" i="16"/>
  <c r="X316" i="16" s="1"/>
  <c r="R318" i="16"/>
  <c r="R316" i="16" s="1"/>
  <c r="L318" i="16"/>
  <c r="L316" i="16" s="1"/>
  <c r="F318" i="16"/>
  <c r="Y313" i="16"/>
  <c r="Y311" i="16" s="1"/>
  <c r="S313" i="16"/>
  <c r="S311" i="16" s="1"/>
  <c r="M313" i="16"/>
  <c r="M311" i="16" s="1"/>
  <c r="G313" i="16"/>
  <c r="G311" i="16" s="1"/>
  <c r="Z308" i="16"/>
  <c r="Z306" i="16" s="1"/>
  <c r="T308" i="16"/>
  <c r="N308" i="16"/>
  <c r="N306" i="16" s="1"/>
  <c r="H308" i="16"/>
  <c r="H306" i="16" s="1"/>
  <c r="AA303" i="16"/>
  <c r="AA301" i="16" s="1"/>
  <c r="U303" i="16"/>
  <c r="U301" i="16" s="1"/>
  <c r="O303" i="16"/>
  <c r="O301" i="16" s="1"/>
  <c r="I303" i="16"/>
  <c r="V298" i="16"/>
  <c r="V296" i="16" s="1"/>
  <c r="P298" i="16"/>
  <c r="P296" i="16" s="1"/>
  <c r="J298" i="16"/>
  <c r="J296" i="16" s="1"/>
  <c r="D298" i="16"/>
  <c r="D296" i="16" s="1"/>
  <c r="W293" i="16"/>
  <c r="W291" i="16" s="1"/>
  <c r="Q293" i="16"/>
  <c r="K293" i="16"/>
  <c r="K291" i="16" s="1"/>
  <c r="E293" i="16"/>
  <c r="E291" i="16" s="1"/>
  <c r="X288" i="16"/>
  <c r="X286" i="16" s="1"/>
  <c r="R288" i="16"/>
  <c r="R286" i="16" s="1"/>
  <c r="L288" i="16"/>
  <c r="L286" i="16" s="1"/>
  <c r="F288" i="16"/>
  <c r="Y283" i="16"/>
  <c r="Y281" i="16" s="1"/>
  <c r="S283" i="16"/>
  <c r="S281" i="16" s="1"/>
  <c r="M283" i="16"/>
  <c r="M281" i="16" s="1"/>
  <c r="G283" i="16"/>
  <c r="G281" i="16" s="1"/>
  <c r="Z278" i="16"/>
  <c r="Z276" i="16" s="1"/>
  <c r="T278" i="16"/>
  <c r="N278" i="16"/>
  <c r="N276" i="16" s="1"/>
  <c r="H278" i="16"/>
  <c r="H276" i="16" s="1"/>
  <c r="AA273" i="16"/>
  <c r="AA271" i="16" s="1"/>
  <c r="U273" i="16"/>
  <c r="U271" i="16" s="1"/>
  <c r="O273" i="16"/>
  <c r="O271" i="16" s="1"/>
  <c r="I273" i="16"/>
  <c r="V268" i="16"/>
  <c r="V266" i="16" s="1"/>
  <c r="P268" i="16"/>
  <c r="P266" i="16" s="1"/>
  <c r="J268" i="16"/>
  <c r="J266" i="16" s="1"/>
  <c r="D268" i="16"/>
  <c r="D266" i="16" s="1"/>
  <c r="W263" i="16"/>
  <c r="W261" i="16" s="1"/>
  <c r="Q263" i="16"/>
  <c r="K263" i="16"/>
  <c r="K261" i="16" s="1"/>
  <c r="E263" i="16"/>
  <c r="E261" i="16" s="1"/>
  <c r="X258" i="16"/>
  <c r="X256" i="16" s="1"/>
  <c r="R258" i="16"/>
  <c r="R256" i="16" s="1"/>
  <c r="L258" i="16"/>
  <c r="L256" i="16" s="1"/>
  <c r="F258" i="16"/>
  <c r="Y253" i="16"/>
  <c r="Y251" i="16" s="1"/>
  <c r="S253" i="16"/>
  <c r="S251" i="16" s="1"/>
  <c r="M253" i="16"/>
  <c r="M251" i="16" s="1"/>
  <c r="G253" i="16"/>
  <c r="G251" i="16" s="1"/>
  <c r="Z248" i="16"/>
  <c r="Z246" i="16" s="1"/>
  <c r="T248" i="16"/>
  <c r="N248" i="16"/>
  <c r="N246" i="16" s="1"/>
  <c r="H248" i="16"/>
  <c r="H246" i="16" s="1"/>
  <c r="AA243" i="16"/>
  <c r="AA241" i="16" s="1"/>
  <c r="U243" i="16"/>
  <c r="U241" i="16" s="1"/>
  <c r="O243" i="16"/>
  <c r="O241" i="16" s="1"/>
  <c r="I243" i="16"/>
  <c r="V238" i="16"/>
  <c r="V236" i="16" s="1"/>
  <c r="P238" i="16"/>
  <c r="P236" i="16" s="1"/>
  <c r="J238" i="16"/>
  <c r="J236" i="16" s="1"/>
  <c r="D238" i="16"/>
  <c r="D236" i="16" s="1"/>
  <c r="W233" i="16"/>
  <c r="W231" i="16" s="1"/>
  <c r="Q233" i="16"/>
  <c r="K233" i="16"/>
  <c r="K231" i="16" s="1"/>
  <c r="E233" i="16"/>
  <c r="E231" i="16" s="1"/>
  <c r="V318" i="16"/>
  <c r="V316" i="16" s="1"/>
  <c r="P318" i="16"/>
  <c r="P316" i="16" s="1"/>
  <c r="J318" i="16"/>
  <c r="J316" i="16" s="1"/>
  <c r="D318" i="16"/>
  <c r="W313" i="16"/>
  <c r="Q313" i="16"/>
  <c r="Q311" i="16" s="1"/>
  <c r="K313" i="16"/>
  <c r="K311" i="16" s="1"/>
  <c r="E313" i="16"/>
  <c r="E311" i="16" s="1"/>
  <c r="X308" i="16"/>
  <c r="X306" i="16" s="1"/>
  <c r="R308" i="16"/>
  <c r="L308" i="16"/>
  <c r="F308" i="16"/>
  <c r="F306" i="16" s="1"/>
  <c r="Y303" i="16"/>
  <c r="Y301" i="16" s="1"/>
  <c r="S303" i="16"/>
  <c r="S301" i="16" s="1"/>
  <c r="M303" i="16"/>
  <c r="M301" i="16" s="1"/>
  <c r="G303" i="16"/>
  <c r="Z298" i="16"/>
  <c r="T298" i="16"/>
  <c r="T296" i="16" s="1"/>
  <c r="N298" i="16"/>
  <c r="N296" i="16" s="1"/>
  <c r="H298" i="16"/>
  <c r="H296" i="16" s="1"/>
  <c r="AA293" i="16"/>
  <c r="AA291" i="16" s="1"/>
  <c r="U293" i="16"/>
  <c r="O293" i="16"/>
  <c r="I293" i="16"/>
  <c r="I291" i="16" s="1"/>
  <c r="V288" i="16"/>
  <c r="V286" i="16" s="1"/>
  <c r="P288" i="16"/>
  <c r="P286" i="16" s="1"/>
  <c r="J288" i="16"/>
  <c r="J286" i="16" s="1"/>
  <c r="D288" i="16"/>
  <c r="W283" i="16"/>
  <c r="Q283" i="16"/>
  <c r="Q281" i="16" s="1"/>
  <c r="K283" i="16"/>
  <c r="K281" i="16" s="1"/>
  <c r="E283" i="16"/>
  <c r="E281" i="16" s="1"/>
  <c r="X278" i="16"/>
  <c r="X276" i="16" s="1"/>
  <c r="R278" i="16"/>
  <c r="L278" i="16"/>
  <c r="F278" i="16"/>
  <c r="F276" i="16" s="1"/>
  <c r="Y273" i="16"/>
  <c r="Y271" i="16" s="1"/>
  <c r="S273" i="16"/>
  <c r="S271" i="16" s="1"/>
  <c r="M273" i="16"/>
  <c r="M271" i="16" s="1"/>
  <c r="G273" i="16"/>
  <c r="Z268" i="16"/>
  <c r="T268" i="16"/>
  <c r="T266" i="16" s="1"/>
  <c r="N268" i="16"/>
  <c r="N266" i="16" s="1"/>
  <c r="H268" i="16"/>
  <c r="H266" i="16" s="1"/>
  <c r="AA263" i="16"/>
  <c r="AA261" i="16" s="1"/>
  <c r="U263" i="16"/>
  <c r="O263" i="16"/>
  <c r="I263" i="16"/>
  <c r="I261" i="16" s="1"/>
  <c r="V258" i="16"/>
  <c r="V256" i="16" s="1"/>
  <c r="P258" i="16"/>
  <c r="P256" i="16" s="1"/>
  <c r="J258" i="16"/>
  <c r="J256" i="16" s="1"/>
  <c r="D258" i="16"/>
  <c r="W253" i="16"/>
  <c r="Q253" i="16"/>
  <c r="Q251" i="16" s="1"/>
  <c r="K253" i="16"/>
  <c r="K251" i="16" s="1"/>
  <c r="E253" i="16"/>
  <c r="E251" i="16" s="1"/>
  <c r="X248" i="16"/>
  <c r="X246" i="16" s="1"/>
  <c r="R248" i="16"/>
  <c r="L248" i="16"/>
  <c r="F248" i="16"/>
  <c r="F246" i="16" s="1"/>
  <c r="Y243" i="16"/>
  <c r="Y241" i="16" s="1"/>
  <c r="S243" i="16"/>
  <c r="S241" i="16" s="1"/>
  <c r="M243" i="16"/>
  <c r="M241" i="16" s="1"/>
  <c r="G243" i="16"/>
  <c r="Z238" i="16"/>
  <c r="T238" i="16"/>
  <c r="T236" i="16" s="1"/>
  <c r="N238" i="16"/>
  <c r="N236" i="16" s="1"/>
  <c r="H238" i="16"/>
  <c r="H236" i="16" s="1"/>
  <c r="AA233" i="16"/>
  <c r="AA231" i="16" s="1"/>
  <c r="U233" i="16"/>
  <c r="O233" i="16"/>
  <c r="I233" i="16"/>
  <c r="I231" i="16" s="1"/>
  <c r="V228" i="16"/>
  <c r="V226" i="16" s="1"/>
  <c r="P228" i="16"/>
  <c r="P226" i="16" s="1"/>
  <c r="J228" i="16"/>
  <c r="J226" i="16" s="1"/>
  <c r="D228" i="16"/>
  <c r="W223" i="16"/>
  <c r="Q223" i="16"/>
  <c r="Q221" i="16" s="1"/>
  <c r="K223" i="16"/>
  <c r="K221" i="16" s="1"/>
  <c r="E223" i="16"/>
  <c r="E221" i="16" s="1"/>
  <c r="X218" i="16"/>
  <c r="X216" i="16" s="1"/>
  <c r="R218" i="16"/>
  <c r="L218" i="16"/>
  <c r="F218" i="16"/>
  <c r="F216" i="16" s="1"/>
  <c r="Y213" i="16"/>
  <c r="Y211" i="16" s="1"/>
  <c r="S213" i="16"/>
  <c r="S211" i="16" s="1"/>
  <c r="M213" i="16"/>
  <c r="M211" i="16" s="1"/>
  <c r="G213" i="16"/>
  <c r="Z208" i="16"/>
  <c r="T208" i="16"/>
  <c r="T206" i="16" s="1"/>
  <c r="N208" i="16"/>
  <c r="N206" i="16" s="1"/>
  <c r="H208" i="16"/>
  <c r="H206" i="16" s="1"/>
  <c r="AA203" i="16"/>
  <c r="AA201" i="16" s="1"/>
  <c r="U203" i="16"/>
  <c r="O203" i="16"/>
  <c r="I203" i="16"/>
  <c r="I201" i="16" s="1"/>
  <c r="V198" i="16"/>
  <c r="V196" i="16" s="1"/>
  <c r="P198" i="16"/>
  <c r="P196" i="16" s="1"/>
  <c r="J198" i="16"/>
  <c r="J196" i="16" s="1"/>
  <c r="D198" i="16"/>
  <c r="W193" i="16"/>
  <c r="Q193" i="16"/>
  <c r="Q191" i="16" s="1"/>
  <c r="K193" i="16"/>
  <c r="K191" i="16" s="1"/>
  <c r="E193" i="16"/>
  <c r="E191" i="16" s="1"/>
  <c r="X188" i="16"/>
  <c r="X186" i="16" s="1"/>
  <c r="R188" i="16"/>
  <c r="L188" i="16"/>
  <c r="F188" i="16"/>
  <c r="F186" i="16" s="1"/>
  <c r="J168" i="16"/>
  <c r="J166" i="16" s="1"/>
  <c r="P168" i="16"/>
  <c r="P166" i="16" s="1"/>
  <c r="V168" i="16"/>
  <c r="V166" i="16" s="1"/>
  <c r="D170" i="16"/>
  <c r="D166" i="16" s="1"/>
  <c r="J170" i="16"/>
  <c r="P170" i="16"/>
  <c r="V170" i="16"/>
  <c r="I173" i="16"/>
  <c r="I171" i="16" s="1"/>
  <c r="O173" i="16"/>
  <c r="O171" i="16" s="1"/>
  <c r="U173" i="16"/>
  <c r="AA173" i="16"/>
  <c r="I175" i="16"/>
  <c r="O175" i="16"/>
  <c r="U175" i="16"/>
  <c r="AA175" i="16"/>
  <c r="H178" i="16"/>
  <c r="N178" i="16"/>
  <c r="T178" i="16"/>
  <c r="T176" i="16" s="1"/>
  <c r="Z178" i="16"/>
  <c r="Z176" i="16" s="1"/>
  <c r="H180" i="16"/>
  <c r="N180" i="16"/>
  <c r="T180" i="16"/>
  <c r="Z180" i="16"/>
  <c r="G183" i="16"/>
  <c r="G181" i="16" s="1"/>
  <c r="M183" i="16"/>
  <c r="M181" i="16" s="1"/>
  <c r="S183" i="16"/>
  <c r="S181" i="16" s="1"/>
  <c r="Y183" i="16"/>
  <c r="Y181" i="16" s="1"/>
  <c r="G185" i="16"/>
  <c r="M185" i="16"/>
  <c r="S185" i="16"/>
  <c r="Y185" i="16"/>
  <c r="I188" i="16"/>
  <c r="I186" i="16" s="1"/>
  <c r="P188" i="16"/>
  <c r="P186" i="16" s="1"/>
  <c r="W188" i="16"/>
  <c r="W186" i="16" s="1"/>
  <c r="G190" i="16"/>
  <c r="N190" i="16"/>
  <c r="U190" i="16"/>
  <c r="H193" i="16"/>
  <c r="H191" i="16" s="1"/>
  <c r="O193" i="16"/>
  <c r="O191" i="16" s="1"/>
  <c r="V193" i="16"/>
  <c r="V191" i="16" s="1"/>
  <c r="F195" i="16"/>
  <c r="M195" i="16"/>
  <c r="T195" i="16"/>
  <c r="AA195" i="16"/>
  <c r="G198" i="16"/>
  <c r="G196" i="16" s="1"/>
  <c r="N198" i="16"/>
  <c r="N196" i="16" s="1"/>
  <c r="U198" i="16"/>
  <c r="U196" i="16" s="1"/>
  <c r="E200" i="16"/>
  <c r="L200" i="16"/>
  <c r="S200" i="16"/>
  <c r="Z200" i="16"/>
  <c r="E203" i="16"/>
  <c r="E201" i="16" s="1"/>
  <c r="L203" i="16"/>
  <c r="L201" i="16" s="1"/>
  <c r="S203" i="16"/>
  <c r="S201" i="16" s="1"/>
  <c r="Z203" i="16"/>
  <c r="Z201" i="16" s="1"/>
  <c r="J205" i="16"/>
  <c r="Q205" i="16"/>
  <c r="X205" i="16"/>
  <c r="D208" i="16"/>
  <c r="D206" i="16" s="1"/>
  <c r="K208" i="16"/>
  <c r="K206" i="16" s="1"/>
  <c r="R208" i="16"/>
  <c r="R206" i="16" s="1"/>
  <c r="Y208" i="16"/>
  <c r="Y206" i="16" s="1"/>
  <c r="I210" i="16"/>
  <c r="P210" i="16"/>
  <c r="W210" i="16"/>
  <c r="J213" i="16"/>
  <c r="J211" i="16" s="1"/>
  <c r="Q213" i="16"/>
  <c r="Q211" i="16" s="1"/>
  <c r="X213" i="16"/>
  <c r="X211" i="16" s="1"/>
  <c r="H215" i="16"/>
  <c r="O215" i="16"/>
  <c r="V215" i="16"/>
  <c r="I218" i="16"/>
  <c r="I216" i="16" s="1"/>
  <c r="P218" i="16"/>
  <c r="P216" i="16" s="1"/>
  <c r="W218" i="16"/>
  <c r="W216" i="16" s="1"/>
  <c r="G220" i="16"/>
  <c r="N220" i="16"/>
  <c r="U220" i="16"/>
  <c r="H223" i="16"/>
  <c r="H221" i="16" s="1"/>
  <c r="O223" i="16"/>
  <c r="O221" i="16" s="1"/>
  <c r="V223" i="16"/>
  <c r="V221" i="16" s="1"/>
  <c r="F225" i="16"/>
  <c r="M225" i="16"/>
  <c r="T225" i="16"/>
  <c r="AA225" i="16"/>
  <c r="O228" i="16"/>
  <c r="O226" i="16" s="1"/>
  <c r="AA228" i="16"/>
  <c r="AA226" i="16" s="1"/>
  <c r="U230" i="16"/>
  <c r="D233" i="16"/>
  <c r="D231" i="16" s="1"/>
  <c r="V233" i="16"/>
  <c r="V231" i="16" s="1"/>
  <c r="P235" i="16"/>
  <c r="U238" i="16"/>
  <c r="U236" i="16" s="1"/>
  <c r="O240" i="16"/>
  <c r="R243" i="16"/>
  <c r="R241" i="16" s="1"/>
  <c r="L245" i="16"/>
  <c r="M248" i="16"/>
  <c r="M246" i="16" s="1"/>
  <c r="G250" i="16"/>
  <c r="Y250" i="16"/>
  <c r="J253" i="16"/>
  <c r="J251" i="16" s="1"/>
  <c r="D255" i="16"/>
  <c r="V255" i="16"/>
  <c r="I258" i="16"/>
  <c r="I256" i="16" s="1"/>
  <c r="AA258" i="16"/>
  <c r="AA256" i="16" s="1"/>
  <c r="U260" i="16"/>
  <c r="D263" i="16"/>
  <c r="D261" i="16" s="1"/>
  <c r="V263" i="16"/>
  <c r="V261" i="16" s="1"/>
  <c r="P265" i="16"/>
  <c r="U268" i="16"/>
  <c r="U266" i="16" s="1"/>
  <c r="O270" i="16"/>
  <c r="R273" i="16"/>
  <c r="R271" i="16" s="1"/>
  <c r="L275" i="16"/>
  <c r="M278" i="16"/>
  <c r="M276" i="16" s="1"/>
  <c r="G280" i="16"/>
  <c r="Y280" i="16"/>
  <c r="J283" i="16"/>
  <c r="J281" i="16" s="1"/>
  <c r="D285" i="16"/>
  <c r="V285" i="16"/>
  <c r="I288" i="16"/>
  <c r="I286" i="16" s="1"/>
  <c r="AA288" i="16"/>
  <c r="AA286" i="16" s="1"/>
  <c r="U290" i="16"/>
  <c r="D293" i="16"/>
  <c r="D291" i="16" s="1"/>
  <c r="V293" i="16"/>
  <c r="V291" i="16" s="1"/>
  <c r="P295" i="16"/>
  <c r="U298" i="16"/>
  <c r="U296" i="16" s="1"/>
  <c r="O300" i="16"/>
  <c r="R303" i="16"/>
  <c r="R301" i="16" s="1"/>
  <c r="L305" i="16"/>
  <c r="M308" i="16"/>
  <c r="M306" i="16" s="1"/>
  <c r="G310" i="16"/>
  <c r="Y310" i="16"/>
  <c r="J313" i="16"/>
  <c r="J311" i="16" s="1"/>
  <c r="D315" i="16"/>
  <c r="V315" i="16"/>
  <c r="I318" i="16"/>
  <c r="I316" i="16" s="1"/>
  <c r="AA318" i="16"/>
  <c r="AA316" i="16" s="1"/>
  <c r="U320" i="16"/>
  <c r="Y475" i="16"/>
  <c r="N329" i="16"/>
  <c r="N325" i="16" s="1"/>
  <c r="G334" i="16"/>
  <c r="G330" i="16" s="1"/>
  <c r="V349" i="16"/>
  <c r="V345" i="16" s="1"/>
  <c r="U354" i="16"/>
  <c r="U350" i="16" s="1"/>
  <c r="N359" i="16"/>
  <c r="N355" i="16" s="1"/>
  <c r="G364" i="16"/>
  <c r="G360" i="16" s="1"/>
  <c r="V379" i="16"/>
  <c r="V375" i="16" s="1"/>
  <c r="U384" i="16"/>
  <c r="U380" i="16" s="1"/>
  <c r="N389" i="16"/>
  <c r="N385" i="16" s="1"/>
  <c r="G394" i="16"/>
  <c r="G390" i="16" s="1"/>
  <c r="V409" i="16"/>
  <c r="V405" i="16" s="1"/>
  <c r="U414" i="16"/>
  <c r="U410" i="16" s="1"/>
  <c r="N419" i="16"/>
  <c r="N415" i="16" s="1"/>
  <c r="G424" i="16"/>
  <c r="G420" i="16" s="1"/>
  <c r="V439" i="16"/>
  <c r="V435" i="16" s="1"/>
  <c r="U444" i="16"/>
  <c r="U440" i="16" s="1"/>
  <c r="N449" i="16"/>
  <c r="N445" i="16" s="1"/>
  <c r="G454" i="16"/>
  <c r="G450" i="16" s="1"/>
  <c r="V469" i="16"/>
  <c r="V465" i="16" s="1"/>
  <c r="U474" i="16"/>
  <c r="U470" i="16" s="1"/>
  <c r="N479" i="16"/>
  <c r="N475" i="16" s="1"/>
  <c r="P484" i="16"/>
  <c r="Z488" i="16"/>
  <c r="M493" i="16"/>
  <c r="M489" i="16" s="1"/>
  <c r="G494" i="16"/>
  <c r="S498" i="16"/>
  <c r="S494" i="16" s="1"/>
  <c r="R499" i="16"/>
  <c r="H519" i="16"/>
  <c r="D569" i="16"/>
  <c r="P569" i="16"/>
  <c r="K594" i="16"/>
  <c r="W594" i="16"/>
  <c r="F9" i="16"/>
  <c r="F7" i="16" s="1"/>
  <c r="L9" i="16"/>
  <c r="R9" i="16"/>
  <c r="X9" i="16"/>
  <c r="X7" i="16" s="1"/>
  <c r="F11" i="16"/>
  <c r="L11" i="16"/>
  <c r="R11" i="16"/>
  <c r="X11" i="16"/>
  <c r="E14" i="16"/>
  <c r="K14" i="16"/>
  <c r="K12" i="16" s="1"/>
  <c r="Q14" i="16"/>
  <c r="Q12" i="16" s="1"/>
  <c r="W14" i="16"/>
  <c r="W12" i="16" s="1"/>
  <c r="E16" i="16"/>
  <c r="K16" i="16"/>
  <c r="Q16" i="16"/>
  <c r="W16" i="16"/>
  <c r="D19" i="16"/>
  <c r="D17" i="16" s="1"/>
  <c r="J19" i="16"/>
  <c r="J17" i="16" s="1"/>
  <c r="P19" i="16"/>
  <c r="P17" i="16" s="1"/>
  <c r="V19" i="16"/>
  <c r="D21" i="16"/>
  <c r="J21" i="16"/>
  <c r="P21" i="16"/>
  <c r="V21" i="16"/>
  <c r="I24" i="16"/>
  <c r="I22" i="16" s="1"/>
  <c r="O24" i="16"/>
  <c r="U24" i="16"/>
  <c r="AA24" i="16"/>
  <c r="AA22" i="16" s="1"/>
  <c r="I26" i="16"/>
  <c r="O26" i="16"/>
  <c r="U26" i="16"/>
  <c r="AA26" i="16"/>
  <c r="H29" i="16"/>
  <c r="N29" i="16"/>
  <c r="N27" i="16" s="1"/>
  <c r="T29" i="16"/>
  <c r="T27" i="16" s="1"/>
  <c r="Z29" i="16"/>
  <c r="Z27" i="16" s="1"/>
  <c r="H31" i="16"/>
  <c r="N31" i="16"/>
  <c r="T31" i="16"/>
  <c r="Z31" i="16"/>
  <c r="G34" i="16"/>
  <c r="G32" i="16" s="1"/>
  <c r="M34" i="16"/>
  <c r="M32" i="16" s="1"/>
  <c r="S34" i="16"/>
  <c r="S32" i="16" s="1"/>
  <c r="Y34" i="16"/>
  <c r="G36" i="16"/>
  <c r="M36" i="16"/>
  <c r="S36" i="16"/>
  <c r="Y36" i="16"/>
  <c r="F39" i="16"/>
  <c r="F37" i="16" s="1"/>
  <c r="L39" i="16"/>
  <c r="R39" i="16"/>
  <c r="X39" i="16"/>
  <c r="X37" i="16" s="1"/>
  <c r="F41" i="16"/>
  <c r="L41" i="16"/>
  <c r="R41" i="16"/>
  <c r="X41" i="16"/>
  <c r="E44" i="16"/>
  <c r="K44" i="16"/>
  <c r="K42" i="16" s="1"/>
  <c r="Q44" i="16"/>
  <c r="Q42" i="16" s="1"/>
  <c r="W44" i="16"/>
  <c r="W42" i="16" s="1"/>
  <c r="E46" i="16"/>
  <c r="K46" i="16"/>
  <c r="Q46" i="16"/>
  <c r="W46" i="16"/>
  <c r="D49" i="16"/>
  <c r="D47" i="16" s="1"/>
  <c r="J49" i="16"/>
  <c r="J47" i="16" s="1"/>
  <c r="P49" i="16"/>
  <c r="P47" i="16" s="1"/>
  <c r="V49" i="16"/>
  <c r="D51" i="16"/>
  <c r="J51" i="16"/>
  <c r="P51" i="16"/>
  <c r="V51" i="16"/>
  <c r="I54" i="16"/>
  <c r="I52" i="16" s="1"/>
  <c r="O54" i="16"/>
  <c r="U54" i="16"/>
  <c r="AA54" i="16"/>
  <c r="AA52" i="16" s="1"/>
  <c r="I56" i="16"/>
  <c r="O56" i="16"/>
  <c r="U56" i="16"/>
  <c r="AA56" i="16"/>
  <c r="H59" i="16"/>
  <c r="N59" i="16"/>
  <c r="N57" i="16" s="1"/>
  <c r="T59" i="16"/>
  <c r="T57" i="16" s="1"/>
  <c r="Z59" i="16"/>
  <c r="Z57" i="16" s="1"/>
  <c r="H61" i="16"/>
  <c r="N61" i="16"/>
  <c r="T61" i="16"/>
  <c r="Z61" i="16"/>
  <c r="G64" i="16"/>
  <c r="G62" i="16" s="1"/>
  <c r="M64" i="16"/>
  <c r="M62" i="16" s="1"/>
  <c r="S64" i="16"/>
  <c r="S62" i="16" s="1"/>
  <c r="Y64" i="16"/>
  <c r="G66" i="16"/>
  <c r="M66" i="16"/>
  <c r="S66" i="16"/>
  <c r="Y66" i="16"/>
  <c r="F69" i="16"/>
  <c r="F67" i="16" s="1"/>
  <c r="L69" i="16"/>
  <c r="R69" i="16"/>
  <c r="X69" i="16"/>
  <c r="X67" i="16" s="1"/>
  <c r="F71" i="16"/>
  <c r="L71" i="16"/>
  <c r="R71" i="16"/>
  <c r="X71" i="16"/>
  <c r="E74" i="16"/>
  <c r="K74" i="16"/>
  <c r="K72" i="16" s="1"/>
  <c r="Q74" i="16"/>
  <c r="Q72" i="16" s="1"/>
  <c r="W74" i="16"/>
  <c r="W72" i="16" s="1"/>
  <c r="E76" i="16"/>
  <c r="K76" i="16"/>
  <c r="Q76" i="16"/>
  <c r="W76" i="16"/>
  <c r="D79" i="16"/>
  <c r="D77" i="16" s="1"/>
  <c r="J79" i="16"/>
  <c r="J77" i="16" s="1"/>
  <c r="P79" i="16"/>
  <c r="P77" i="16" s="1"/>
  <c r="V79" i="16"/>
  <c r="D81" i="16"/>
  <c r="J81" i="16"/>
  <c r="P81" i="16"/>
  <c r="V81" i="16"/>
  <c r="I84" i="16"/>
  <c r="I82" i="16" s="1"/>
  <c r="O84" i="16"/>
  <c r="U84" i="16"/>
  <c r="AA84" i="16"/>
  <c r="AA82" i="16" s="1"/>
  <c r="I86" i="16"/>
  <c r="O86" i="16"/>
  <c r="U86" i="16"/>
  <c r="AA86" i="16"/>
  <c r="H89" i="16"/>
  <c r="N89" i="16"/>
  <c r="N87" i="16" s="1"/>
  <c r="T89" i="16"/>
  <c r="T87" i="16" s="1"/>
  <c r="Z89" i="16"/>
  <c r="Z87" i="16" s="1"/>
  <c r="H91" i="16"/>
  <c r="N91" i="16"/>
  <c r="T91" i="16"/>
  <c r="Z91" i="16"/>
  <c r="G94" i="16"/>
  <c r="G92" i="16" s="1"/>
  <c r="M94" i="16"/>
  <c r="M92" i="16" s="1"/>
  <c r="S94" i="16"/>
  <c r="S92" i="16" s="1"/>
  <c r="Y94" i="16"/>
  <c r="G96" i="16"/>
  <c r="M96" i="16"/>
  <c r="S96" i="16"/>
  <c r="Y96" i="16"/>
  <c r="F99" i="16"/>
  <c r="F97" i="16" s="1"/>
  <c r="L99" i="16"/>
  <c r="R99" i="16"/>
  <c r="X99" i="16"/>
  <c r="X97" i="16" s="1"/>
  <c r="F101" i="16"/>
  <c r="L101" i="16"/>
  <c r="R101" i="16"/>
  <c r="X101" i="16"/>
  <c r="E104" i="16"/>
  <c r="K104" i="16"/>
  <c r="K102" i="16" s="1"/>
  <c r="Q104" i="16"/>
  <c r="Q102" i="16" s="1"/>
  <c r="W104" i="16"/>
  <c r="W102" i="16" s="1"/>
  <c r="E106" i="16"/>
  <c r="K106" i="16"/>
  <c r="Q106" i="16"/>
  <c r="W106" i="16"/>
  <c r="D109" i="16"/>
  <c r="D107" i="16" s="1"/>
  <c r="J109" i="16"/>
  <c r="J107" i="16" s="1"/>
  <c r="P109" i="16"/>
  <c r="P107" i="16" s="1"/>
  <c r="V109" i="16"/>
  <c r="D111" i="16"/>
  <c r="J111" i="16"/>
  <c r="P111" i="16"/>
  <c r="V111" i="16"/>
  <c r="I114" i="16"/>
  <c r="I112" i="16" s="1"/>
  <c r="O114" i="16"/>
  <c r="U114" i="16"/>
  <c r="AA114" i="16"/>
  <c r="AA112" i="16" s="1"/>
  <c r="I116" i="16"/>
  <c r="O116" i="16"/>
  <c r="U116" i="16"/>
  <c r="AA116" i="16"/>
  <c r="H119" i="16"/>
  <c r="N119" i="16"/>
  <c r="N117" i="16" s="1"/>
  <c r="T119" i="16"/>
  <c r="T117" i="16" s="1"/>
  <c r="Z119" i="16"/>
  <c r="Z117" i="16" s="1"/>
  <c r="H121" i="16"/>
  <c r="N121" i="16"/>
  <c r="T121" i="16"/>
  <c r="Z121" i="16"/>
  <c r="G124" i="16"/>
  <c r="G122" i="16" s="1"/>
  <c r="M124" i="16"/>
  <c r="M122" i="16" s="1"/>
  <c r="S124" i="16"/>
  <c r="S122" i="16" s="1"/>
  <c r="Y124" i="16"/>
  <c r="G126" i="16"/>
  <c r="M126" i="16"/>
  <c r="S126" i="16"/>
  <c r="Y126" i="16"/>
  <c r="F129" i="16"/>
  <c r="F127" i="16" s="1"/>
  <c r="L129" i="16"/>
  <c r="R129" i="16"/>
  <c r="X129" i="16"/>
  <c r="X127" i="16" s="1"/>
  <c r="F131" i="16"/>
  <c r="L131" i="16"/>
  <c r="R131" i="16"/>
  <c r="X131" i="16"/>
  <c r="E134" i="16"/>
  <c r="K134" i="16"/>
  <c r="K132" i="16" s="1"/>
  <c r="Q134" i="16"/>
  <c r="Q132" i="16" s="1"/>
  <c r="W134" i="16"/>
  <c r="W132" i="16" s="1"/>
  <c r="E136" i="16"/>
  <c r="K136" i="16"/>
  <c r="Q136" i="16"/>
  <c r="W136" i="16"/>
  <c r="D139" i="16"/>
  <c r="D137" i="16" s="1"/>
  <c r="J139" i="16"/>
  <c r="J137" i="16" s="1"/>
  <c r="P139" i="16"/>
  <c r="P137" i="16" s="1"/>
  <c r="V139" i="16"/>
  <c r="D141" i="16"/>
  <c r="J141" i="16"/>
  <c r="P141" i="16"/>
  <c r="V141" i="16"/>
  <c r="I144" i="16"/>
  <c r="I142" i="16" s="1"/>
  <c r="O144" i="16"/>
  <c r="U144" i="16"/>
  <c r="AA144" i="16"/>
  <c r="AA142" i="16" s="1"/>
  <c r="I146" i="16"/>
  <c r="O146" i="16"/>
  <c r="U146" i="16"/>
  <c r="AA146" i="16"/>
  <c r="H149" i="16"/>
  <c r="N149" i="16"/>
  <c r="N147" i="16" s="1"/>
  <c r="T149" i="16"/>
  <c r="T147" i="16" s="1"/>
  <c r="Z149" i="16"/>
  <c r="Z147" i="16" s="1"/>
  <c r="H151" i="16"/>
  <c r="N151" i="16"/>
  <c r="T151" i="16"/>
  <c r="Z151" i="16"/>
  <c r="G154" i="16"/>
  <c r="G152" i="16" s="1"/>
  <c r="M154" i="16"/>
  <c r="M152" i="16" s="1"/>
  <c r="S154" i="16"/>
  <c r="S152" i="16" s="1"/>
  <c r="Y154" i="16"/>
  <c r="G156" i="16"/>
  <c r="M156" i="16"/>
  <c r="S156" i="16"/>
  <c r="Y156" i="16"/>
  <c r="F159" i="16"/>
  <c r="F157" i="16" s="1"/>
  <c r="L159" i="16"/>
  <c r="R159" i="16"/>
  <c r="F161" i="16"/>
  <c r="L161" i="16"/>
  <c r="R161" i="16"/>
  <c r="X161" i="16"/>
  <c r="X157" i="16" s="1"/>
  <c r="E168" i="16"/>
  <c r="K168" i="16"/>
  <c r="Q168" i="16"/>
  <c r="Q166" i="16" s="1"/>
  <c r="W168" i="16"/>
  <c r="W166" i="16" s="1"/>
  <c r="E170" i="16"/>
  <c r="K170" i="16"/>
  <c r="Q170" i="16"/>
  <c r="W170" i="16"/>
  <c r="D173" i="16"/>
  <c r="D171" i="16" s="1"/>
  <c r="J173" i="16"/>
  <c r="J171" i="16" s="1"/>
  <c r="P173" i="16"/>
  <c r="P171" i="16" s="1"/>
  <c r="V173" i="16"/>
  <c r="V171" i="16" s="1"/>
  <c r="D175" i="16"/>
  <c r="J175" i="16"/>
  <c r="P175" i="16"/>
  <c r="V175" i="16"/>
  <c r="I178" i="16"/>
  <c r="I176" i="16" s="1"/>
  <c r="O178" i="16"/>
  <c r="O176" i="16" s="1"/>
  <c r="U178" i="16"/>
  <c r="AA178" i="16"/>
  <c r="I180" i="16"/>
  <c r="O180" i="16"/>
  <c r="U180" i="16"/>
  <c r="AA180" i="16"/>
  <c r="H183" i="16"/>
  <c r="N183" i="16"/>
  <c r="T183" i="16"/>
  <c r="T181" i="16" s="1"/>
  <c r="Z183" i="16"/>
  <c r="Z181" i="16" s="1"/>
  <c r="H185" i="16"/>
  <c r="N185" i="16"/>
  <c r="T185" i="16"/>
  <c r="Z185" i="16"/>
  <c r="J188" i="16"/>
  <c r="J186" i="16" s="1"/>
  <c r="Q188" i="16"/>
  <c r="Q186" i="16" s="1"/>
  <c r="Y188" i="16"/>
  <c r="Y186" i="16" s="1"/>
  <c r="H190" i="16"/>
  <c r="O190" i="16"/>
  <c r="V190" i="16"/>
  <c r="I193" i="16"/>
  <c r="I191" i="16" s="1"/>
  <c r="P193" i="16"/>
  <c r="P191" i="16" s="1"/>
  <c r="X193" i="16"/>
  <c r="X191" i="16" s="1"/>
  <c r="G195" i="16"/>
  <c r="N195" i="16"/>
  <c r="U195" i="16"/>
  <c r="H198" i="16"/>
  <c r="H196" i="16" s="1"/>
  <c r="O198" i="16"/>
  <c r="O196" i="16" s="1"/>
  <c r="W198" i="16"/>
  <c r="W196" i="16" s="1"/>
  <c r="F200" i="16"/>
  <c r="M200" i="16"/>
  <c r="T200" i="16"/>
  <c r="AA200" i="16"/>
  <c r="F203" i="16"/>
  <c r="F201" i="16" s="1"/>
  <c r="M203" i="16"/>
  <c r="M201" i="16" s="1"/>
  <c r="T203" i="16"/>
  <c r="T201" i="16" s="1"/>
  <c r="D205" i="16"/>
  <c r="K205" i="16"/>
  <c r="R205" i="16"/>
  <c r="Y205" i="16"/>
  <c r="E208" i="16"/>
  <c r="E206" i="16" s="1"/>
  <c r="L208" i="16"/>
  <c r="L206" i="16" s="1"/>
  <c r="S208" i="16"/>
  <c r="S206" i="16" s="1"/>
  <c r="AA208" i="16"/>
  <c r="AA206" i="16" s="1"/>
  <c r="J210" i="16"/>
  <c r="Q210" i="16"/>
  <c r="X210" i="16"/>
  <c r="D213" i="16"/>
  <c r="D211" i="16" s="1"/>
  <c r="K213" i="16"/>
  <c r="K211" i="16" s="1"/>
  <c r="R213" i="16"/>
  <c r="R211" i="16" s="1"/>
  <c r="Z213" i="16"/>
  <c r="Z211" i="16" s="1"/>
  <c r="I215" i="16"/>
  <c r="P215" i="16"/>
  <c r="W215" i="16"/>
  <c r="J218" i="16"/>
  <c r="J216" i="16" s="1"/>
  <c r="Q218" i="16"/>
  <c r="Q216" i="16" s="1"/>
  <c r="Y218" i="16"/>
  <c r="Y216" i="16" s="1"/>
  <c r="H220" i="16"/>
  <c r="O220" i="16"/>
  <c r="V220" i="16"/>
  <c r="I223" i="16"/>
  <c r="I221" i="16" s="1"/>
  <c r="P223" i="16"/>
  <c r="P221" i="16" s="1"/>
  <c r="X223" i="16"/>
  <c r="X221" i="16" s="1"/>
  <c r="G225" i="16"/>
  <c r="N225" i="16"/>
  <c r="U225" i="16"/>
  <c r="E228" i="16"/>
  <c r="Q228" i="16"/>
  <c r="Q226" i="16" s="1"/>
  <c r="E230" i="16"/>
  <c r="W230" i="16"/>
  <c r="H233" i="16"/>
  <c r="H231" i="16" s="1"/>
  <c r="Z233" i="16"/>
  <c r="Z231" i="16" s="1"/>
  <c r="T235" i="16"/>
  <c r="G238" i="16"/>
  <c r="G236" i="16" s="1"/>
  <c r="Y238" i="16"/>
  <c r="Y236" i="16" s="1"/>
  <c r="S240" i="16"/>
  <c r="T243" i="16"/>
  <c r="T241" i="16" s="1"/>
  <c r="N245" i="16"/>
  <c r="Q248" i="16"/>
  <c r="Q246" i="16" s="1"/>
  <c r="K250" i="16"/>
  <c r="L253" i="16"/>
  <c r="L251" i="16" s="1"/>
  <c r="F255" i="16"/>
  <c r="X255" i="16"/>
  <c r="K258" i="16"/>
  <c r="K256" i="16" s="1"/>
  <c r="E260" i="16"/>
  <c r="W260" i="16"/>
  <c r="H263" i="16"/>
  <c r="H261" i="16" s="1"/>
  <c r="Z263" i="16"/>
  <c r="Z261" i="16" s="1"/>
  <c r="T265" i="16"/>
  <c r="G268" i="16"/>
  <c r="G266" i="16" s="1"/>
  <c r="Y268" i="16"/>
  <c r="Y266" i="16" s="1"/>
  <c r="S270" i="16"/>
  <c r="T273" i="16"/>
  <c r="T271" i="16" s="1"/>
  <c r="N275" i="16"/>
  <c r="Q278" i="16"/>
  <c r="Q276" i="16" s="1"/>
  <c r="K280" i="16"/>
  <c r="L283" i="16"/>
  <c r="L281" i="16" s="1"/>
  <c r="F285" i="16"/>
  <c r="X285" i="16"/>
  <c r="K288" i="16"/>
  <c r="K286" i="16" s="1"/>
  <c r="E290" i="16"/>
  <c r="W290" i="16"/>
  <c r="H293" i="16"/>
  <c r="H291" i="16" s="1"/>
  <c r="Z293" i="16"/>
  <c r="Z291" i="16" s="1"/>
  <c r="T295" i="16"/>
  <c r="G298" i="16"/>
  <c r="G296" i="16" s="1"/>
  <c r="Y298" i="16"/>
  <c r="Y296" i="16" s="1"/>
  <c r="S300" i="16"/>
  <c r="T303" i="16"/>
  <c r="T301" i="16" s="1"/>
  <c r="N305" i="16"/>
  <c r="Q308" i="16"/>
  <c r="Q306" i="16" s="1"/>
  <c r="K310" i="16"/>
  <c r="L313" i="16"/>
  <c r="L311" i="16" s="1"/>
  <c r="F315" i="16"/>
  <c r="X315" i="16"/>
  <c r="K318" i="16"/>
  <c r="K316" i="16" s="1"/>
  <c r="E320" i="16"/>
  <c r="W320" i="16"/>
  <c r="W316" i="16" s="1"/>
  <c r="T329" i="16"/>
  <c r="T325" i="16" s="1"/>
  <c r="M334" i="16"/>
  <c r="M330" i="16" s="1"/>
  <c r="F339" i="16"/>
  <c r="F335" i="16" s="1"/>
  <c r="AA354" i="16"/>
  <c r="AA350" i="16" s="1"/>
  <c r="T359" i="16"/>
  <c r="T355" i="16" s="1"/>
  <c r="M364" i="16"/>
  <c r="M360" i="16" s="1"/>
  <c r="F369" i="16"/>
  <c r="F365" i="16" s="1"/>
  <c r="AA384" i="16"/>
  <c r="AA380" i="16" s="1"/>
  <c r="T389" i="16"/>
  <c r="T385" i="16" s="1"/>
  <c r="M394" i="16"/>
  <c r="M390" i="16" s="1"/>
  <c r="F399" i="16"/>
  <c r="F395" i="16" s="1"/>
  <c r="AA414" i="16"/>
  <c r="AA410" i="16" s="1"/>
  <c r="T419" i="16"/>
  <c r="T415" i="16" s="1"/>
  <c r="M424" i="16"/>
  <c r="M420" i="16" s="1"/>
  <c r="F429" i="16"/>
  <c r="F425" i="16" s="1"/>
  <c r="AA444" i="16"/>
  <c r="AA440" i="16" s="1"/>
  <c r="T449" i="16"/>
  <c r="T445" i="16" s="1"/>
  <c r="M454" i="16"/>
  <c r="M450" i="16" s="1"/>
  <c r="F459" i="16"/>
  <c r="F455" i="16" s="1"/>
  <c r="AA474" i="16"/>
  <c r="AA470" i="16" s="1"/>
  <c r="T479" i="16"/>
  <c r="T475" i="16" s="1"/>
  <c r="U484" i="16"/>
  <c r="U493" i="16"/>
  <c r="J494" i="16"/>
  <c r="G499" i="16"/>
  <c r="E508" i="16"/>
  <c r="P513" i="16"/>
  <c r="P509" i="16" s="1"/>
  <c r="W538" i="16"/>
  <c r="W534" i="16" s="1"/>
  <c r="I544" i="16"/>
  <c r="O544" i="16"/>
  <c r="H553" i="16"/>
  <c r="H549" i="16" s="1"/>
  <c r="Y554" i="16"/>
  <c r="I327" i="16"/>
  <c r="I325" i="16" s="1"/>
  <c r="O327" i="16"/>
  <c r="U327" i="16"/>
  <c r="U325" i="16" s="1"/>
  <c r="AA327" i="16"/>
  <c r="AA325" i="16" s="1"/>
  <c r="H332" i="16"/>
  <c r="H330" i="16" s="1"/>
  <c r="N332" i="16"/>
  <c r="N330" i="16" s="1"/>
  <c r="T332" i="16"/>
  <c r="T330" i="16" s="1"/>
  <c r="Z332" i="16"/>
  <c r="G337" i="16"/>
  <c r="G335" i="16" s="1"/>
  <c r="M337" i="16"/>
  <c r="M335" i="16" s="1"/>
  <c r="S337" i="16"/>
  <c r="S335" i="16" s="1"/>
  <c r="Y337" i="16"/>
  <c r="Y335" i="16" s="1"/>
  <c r="F342" i="16"/>
  <c r="F340" i="16" s="1"/>
  <c r="L342" i="16"/>
  <c r="R342" i="16"/>
  <c r="R340" i="16" s="1"/>
  <c r="X342" i="16"/>
  <c r="X340" i="16" s="1"/>
  <c r="E347" i="16"/>
  <c r="E345" i="16" s="1"/>
  <c r="K347" i="16"/>
  <c r="K345" i="16" s="1"/>
  <c r="Q347" i="16"/>
  <c r="Q345" i="16" s="1"/>
  <c r="W347" i="16"/>
  <c r="D352" i="16"/>
  <c r="D350" i="16" s="1"/>
  <c r="J352" i="16"/>
  <c r="J350" i="16" s="1"/>
  <c r="P352" i="16"/>
  <c r="P350" i="16" s="1"/>
  <c r="V352" i="16"/>
  <c r="V350" i="16" s="1"/>
  <c r="I357" i="16"/>
  <c r="I355" i="16" s="1"/>
  <c r="O357" i="16"/>
  <c r="U357" i="16"/>
  <c r="U355" i="16" s="1"/>
  <c r="AA357" i="16"/>
  <c r="AA355" i="16" s="1"/>
  <c r="H362" i="16"/>
  <c r="H360" i="16" s="1"/>
  <c r="N362" i="16"/>
  <c r="N360" i="16" s="1"/>
  <c r="T362" i="16"/>
  <c r="T360" i="16" s="1"/>
  <c r="Z362" i="16"/>
  <c r="G367" i="16"/>
  <c r="G365" i="16" s="1"/>
  <c r="M367" i="16"/>
  <c r="M365" i="16" s="1"/>
  <c r="S367" i="16"/>
  <c r="S365" i="16" s="1"/>
  <c r="Y367" i="16"/>
  <c r="Y365" i="16" s="1"/>
  <c r="F372" i="16"/>
  <c r="F370" i="16" s="1"/>
  <c r="L372" i="16"/>
  <c r="L370" i="16" s="1"/>
  <c r="R372" i="16"/>
  <c r="R370" i="16" s="1"/>
  <c r="X372" i="16"/>
  <c r="X370" i="16" s="1"/>
  <c r="E377" i="16"/>
  <c r="E375" i="16" s="1"/>
  <c r="K377" i="16"/>
  <c r="K375" i="16" s="1"/>
  <c r="Q377" i="16"/>
  <c r="Q375" i="16" s="1"/>
  <c r="W377" i="16"/>
  <c r="W375" i="16" s="1"/>
  <c r="D382" i="16"/>
  <c r="D380" i="16" s="1"/>
  <c r="J382" i="16"/>
  <c r="J380" i="16" s="1"/>
  <c r="P382" i="16"/>
  <c r="P380" i="16" s="1"/>
  <c r="V382" i="16"/>
  <c r="V380" i="16" s="1"/>
  <c r="I387" i="16"/>
  <c r="I385" i="16" s="1"/>
  <c r="O387" i="16"/>
  <c r="O385" i="16" s="1"/>
  <c r="U387" i="16"/>
  <c r="U385" i="16" s="1"/>
  <c r="AA387" i="16"/>
  <c r="AA385" i="16" s="1"/>
  <c r="H392" i="16"/>
  <c r="H390" i="16" s="1"/>
  <c r="N392" i="16"/>
  <c r="N390" i="16" s="1"/>
  <c r="T392" i="16"/>
  <c r="T390" i="16" s="1"/>
  <c r="Z392" i="16"/>
  <c r="Z390" i="16" s="1"/>
  <c r="G397" i="16"/>
  <c r="G395" i="16" s="1"/>
  <c r="M397" i="16"/>
  <c r="M395" i="16" s="1"/>
  <c r="S397" i="16"/>
  <c r="S395" i="16" s="1"/>
  <c r="Y397" i="16"/>
  <c r="Y395" i="16" s="1"/>
  <c r="F402" i="16"/>
  <c r="F400" i="16" s="1"/>
  <c r="L402" i="16"/>
  <c r="L400" i="16" s="1"/>
  <c r="R402" i="16"/>
  <c r="R400" i="16" s="1"/>
  <c r="X402" i="16"/>
  <c r="X400" i="16" s="1"/>
  <c r="E407" i="16"/>
  <c r="E405" i="16" s="1"/>
  <c r="K407" i="16"/>
  <c r="K405" i="16" s="1"/>
  <c r="Q407" i="16"/>
  <c r="Q405" i="16" s="1"/>
  <c r="W407" i="16"/>
  <c r="W405" i="16" s="1"/>
  <c r="D412" i="16"/>
  <c r="D410" i="16" s="1"/>
  <c r="J412" i="16"/>
  <c r="J410" i="16" s="1"/>
  <c r="P412" i="16"/>
  <c r="P410" i="16" s="1"/>
  <c r="V412" i="16"/>
  <c r="V410" i="16" s="1"/>
  <c r="I417" i="16"/>
  <c r="I415" i="16" s="1"/>
  <c r="O417" i="16"/>
  <c r="O415" i="16" s="1"/>
  <c r="U417" i="16"/>
  <c r="U415" i="16" s="1"/>
  <c r="AA417" i="16"/>
  <c r="AA415" i="16" s="1"/>
  <c r="H422" i="16"/>
  <c r="H420" i="16" s="1"/>
  <c r="N422" i="16"/>
  <c r="N420" i="16" s="1"/>
  <c r="T422" i="16"/>
  <c r="T420" i="16" s="1"/>
  <c r="Z422" i="16"/>
  <c r="Z420" i="16" s="1"/>
  <c r="G427" i="16"/>
  <c r="G425" i="16" s="1"/>
  <c r="M427" i="16"/>
  <c r="M425" i="16" s="1"/>
  <c r="S427" i="16"/>
  <c r="S425" i="16" s="1"/>
  <c r="Y427" i="16"/>
  <c r="Y425" i="16" s="1"/>
  <c r="F432" i="16"/>
  <c r="F430" i="16" s="1"/>
  <c r="L432" i="16"/>
  <c r="L430" i="16" s="1"/>
  <c r="R432" i="16"/>
  <c r="R430" i="16" s="1"/>
  <c r="X432" i="16"/>
  <c r="X430" i="16" s="1"/>
  <c r="E437" i="16"/>
  <c r="E435" i="16" s="1"/>
  <c r="K437" i="16"/>
  <c r="K435" i="16" s="1"/>
  <c r="Q437" i="16"/>
  <c r="Q435" i="16" s="1"/>
  <c r="W437" i="16"/>
  <c r="W435" i="16" s="1"/>
  <c r="D442" i="16"/>
  <c r="D440" i="16" s="1"/>
  <c r="J442" i="16"/>
  <c r="J440" i="16" s="1"/>
  <c r="P442" i="16"/>
  <c r="P440" i="16" s="1"/>
  <c r="V442" i="16"/>
  <c r="V440" i="16" s="1"/>
  <c r="I447" i="16"/>
  <c r="I445" i="16" s="1"/>
  <c r="O447" i="16"/>
  <c r="O445" i="16" s="1"/>
  <c r="U447" i="16"/>
  <c r="U445" i="16" s="1"/>
  <c r="AA447" i="16"/>
  <c r="AA445" i="16" s="1"/>
  <c r="H452" i="16"/>
  <c r="H450" i="16" s="1"/>
  <c r="N452" i="16"/>
  <c r="N450" i="16" s="1"/>
  <c r="T452" i="16"/>
  <c r="T450" i="16" s="1"/>
  <c r="Z452" i="16"/>
  <c r="Z450" i="16" s="1"/>
  <c r="G457" i="16"/>
  <c r="G455" i="16" s="1"/>
  <c r="M457" i="16"/>
  <c r="M455" i="16" s="1"/>
  <c r="S457" i="16"/>
  <c r="S455" i="16" s="1"/>
  <c r="Y457" i="16"/>
  <c r="Y455" i="16" s="1"/>
  <c r="F462" i="16"/>
  <c r="F460" i="16" s="1"/>
  <c r="L462" i="16"/>
  <c r="L460" i="16" s="1"/>
  <c r="R462" i="16"/>
  <c r="R460" i="16" s="1"/>
  <c r="X462" i="16"/>
  <c r="X460" i="16" s="1"/>
  <c r="E467" i="16"/>
  <c r="E465" i="16" s="1"/>
  <c r="K467" i="16"/>
  <c r="K465" i="16" s="1"/>
  <c r="Q467" i="16"/>
  <c r="Q465" i="16" s="1"/>
  <c r="W467" i="16"/>
  <c r="W465" i="16" s="1"/>
  <c r="D472" i="16"/>
  <c r="D470" i="16" s="1"/>
  <c r="J472" i="16"/>
  <c r="J470" i="16" s="1"/>
  <c r="P472" i="16"/>
  <c r="P470" i="16" s="1"/>
  <c r="V472" i="16"/>
  <c r="V470" i="16" s="1"/>
  <c r="I477" i="16"/>
  <c r="I475" i="16" s="1"/>
  <c r="O477" i="16"/>
  <c r="O475" i="16" s="1"/>
  <c r="U477" i="16"/>
  <c r="U475" i="16" s="1"/>
  <c r="AA477" i="16"/>
  <c r="AA475" i="16" s="1"/>
  <c r="H486" i="16"/>
  <c r="H484" i="16" s="1"/>
  <c r="O486" i="16"/>
  <c r="O484" i="16" s="1"/>
  <c r="V486" i="16"/>
  <c r="V484" i="16" s="1"/>
  <c r="G491" i="16"/>
  <c r="G489" i="16" s="1"/>
  <c r="N491" i="16"/>
  <c r="N489" i="16" s="1"/>
  <c r="U491" i="16"/>
  <c r="U489" i="16" s="1"/>
  <c r="H496" i="16"/>
  <c r="H494" i="16" s="1"/>
  <c r="R496" i="16"/>
  <c r="R494" i="16" s="1"/>
  <c r="Z496" i="16"/>
  <c r="Z494" i="16" s="1"/>
  <c r="G501" i="16"/>
  <c r="S501" i="16"/>
  <c r="S499" i="16" s="1"/>
  <c r="P506" i="16"/>
  <c r="P504" i="16" s="1"/>
  <c r="O511" i="16"/>
  <c r="O509" i="16" s="1"/>
  <c r="I516" i="16"/>
  <c r="I514" i="16" s="1"/>
  <c r="X531" i="16"/>
  <c r="X529" i="16" s="1"/>
  <c r="Q536" i="16"/>
  <c r="Q534" i="16" s="1"/>
  <c r="J541" i="16"/>
  <c r="J539" i="16" s="1"/>
  <c r="I546" i="16"/>
  <c r="X561" i="16"/>
  <c r="X559" i="16" s="1"/>
  <c r="Q566" i="16"/>
  <c r="Q564" i="16" s="1"/>
  <c r="J571" i="16"/>
  <c r="J569" i="16" s="1"/>
  <c r="I576" i="16"/>
  <c r="I574" i="16" s="1"/>
  <c r="X591" i="16"/>
  <c r="X589" i="16" s="1"/>
  <c r="Q596" i="16"/>
  <c r="Q594" i="16" s="1"/>
  <c r="J601" i="16"/>
  <c r="J599" i="16" s="1"/>
  <c r="J327" i="16"/>
  <c r="J325" i="16" s="1"/>
  <c r="P327" i="16"/>
  <c r="P325" i="16" s="1"/>
  <c r="V327" i="16"/>
  <c r="V325" i="16" s="1"/>
  <c r="I332" i="16"/>
  <c r="I330" i="16" s="1"/>
  <c r="O332" i="16"/>
  <c r="O330" i="16" s="1"/>
  <c r="U332" i="16"/>
  <c r="U330" i="16" s="1"/>
  <c r="AA332" i="16"/>
  <c r="AA330" i="16" s="1"/>
  <c r="H337" i="16"/>
  <c r="H335" i="16" s="1"/>
  <c r="N337" i="16"/>
  <c r="N335" i="16" s="1"/>
  <c r="T337" i="16"/>
  <c r="T335" i="16" s="1"/>
  <c r="Z337" i="16"/>
  <c r="Z335" i="16" s="1"/>
  <c r="G342" i="16"/>
  <c r="G340" i="16" s="1"/>
  <c r="M342" i="16"/>
  <c r="M340" i="16" s="1"/>
  <c r="S342" i="16"/>
  <c r="S340" i="16" s="1"/>
  <c r="Y342" i="16"/>
  <c r="Y340" i="16" s="1"/>
  <c r="F347" i="16"/>
  <c r="F345" i="16" s="1"/>
  <c r="L347" i="16"/>
  <c r="L345" i="16" s="1"/>
  <c r="R347" i="16"/>
  <c r="R345" i="16" s="1"/>
  <c r="X347" i="16"/>
  <c r="X345" i="16" s="1"/>
  <c r="E352" i="16"/>
  <c r="E350" i="16" s="1"/>
  <c r="K352" i="16"/>
  <c r="K350" i="16" s="1"/>
  <c r="Q352" i="16"/>
  <c r="Q350" i="16" s="1"/>
  <c r="W352" i="16"/>
  <c r="W350" i="16" s="1"/>
  <c r="D357" i="16"/>
  <c r="D355" i="16" s="1"/>
  <c r="J357" i="16"/>
  <c r="J355" i="16" s="1"/>
  <c r="P357" i="16"/>
  <c r="P355" i="16" s="1"/>
  <c r="V357" i="16"/>
  <c r="V355" i="16" s="1"/>
  <c r="I362" i="16"/>
  <c r="I360" i="16" s="1"/>
  <c r="O362" i="16"/>
  <c r="O360" i="16" s="1"/>
  <c r="U362" i="16"/>
  <c r="U360" i="16" s="1"/>
  <c r="AA362" i="16"/>
  <c r="AA360" i="16" s="1"/>
  <c r="H367" i="16"/>
  <c r="H365" i="16" s="1"/>
  <c r="N367" i="16"/>
  <c r="N365" i="16" s="1"/>
  <c r="T367" i="16"/>
  <c r="T365" i="16" s="1"/>
  <c r="Z367" i="16"/>
  <c r="Z365" i="16" s="1"/>
  <c r="G372" i="16"/>
  <c r="G370" i="16" s="1"/>
  <c r="M372" i="16"/>
  <c r="M370" i="16" s="1"/>
  <c r="S372" i="16"/>
  <c r="S370" i="16" s="1"/>
  <c r="Y372" i="16"/>
  <c r="Y370" i="16" s="1"/>
  <c r="F377" i="16"/>
  <c r="F375" i="16" s="1"/>
  <c r="L377" i="16"/>
  <c r="L375" i="16" s="1"/>
  <c r="R377" i="16"/>
  <c r="R375" i="16" s="1"/>
  <c r="X377" i="16"/>
  <c r="X375" i="16" s="1"/>
  <c r="E382" i="16"/>
  <c r="E380" i="16" s="1"/>
  <c r="K382" i="16"/>
  <c r="K380" i="16" s="1"/>
  <c r="Q382" i="16"/>
  <c r="Q380" i="16" s="1"/>
  <c r="W382" i="16"/>
  <c r="W380" i="16" s="1"/>
  <c r="D387" i="16"/>
  <c r="D385" i="16" s="1"/>
  <c r="J387" i="16"/>
  <c r="J385" i="16" s="1"/>
  <c r="P387" i="16"/>
  <c r="P385" i="16" s="1"/>
  <c r="V387" i="16"/>
  <c r="V385" i="16" s="1"/>
  <c r="I392" i="16"/>
  <c r="I390" i="16" s="1"/>
  <c r="O392" i="16"/>
  <c r="O390" i="16" s="1"/>
  <c r="U392" i="16"/>
  <c r="U390" i="16" s="1"/>
  <c r="AA392" i="16"/>
  <c r="AA390" i="16" s="1"/>
  <c r="H397" i="16"/>
  <c r="H395" i="16" s="1"/>
  <c r="N397" i="16"/>
  <c r="N395" i="16" s="1"/>
  <c r="T397" i="16"/>
  <c r="T395" i="16" s="1"/>
  <c r="Z397" i="16"/>
  <c r="Z395" i="16" s="1"/>
  <c r="G402" i="16"/>
  <c r="G400" i="16" s="1"/>
  <c r="M402" i="16"/>
  <c r="M400" i="16" s="1"/>
  <c r="S402" i="16"/>
  <c r="S400" i="16" s="1"/>
  <c r="Y402" i="16"/>
  <c r="Y400" i="16" s="1"/>
  <c r="F407" i="16"/>
  <c r="F405" i="16" s="1"/>
  <c r="L407" i="16"/>
  <c r="L405" i="16" s="1"/>
  <c r="R407" i="16"/>
  <c r="R405" i="16" s="1"/>
  <c r="X407" i="16"/>
  <c r="X405" i="16" s="1"/>
  <c r="E412" i="16"/>
  <c r="E410" i="16" s="1"/>
  <c r="K412" i="16"/>
  <c r="K410" i="16" s="1"/>
  <c r="Q412" i="16"/>
  <c r="Q410" i="16" s="1"/>
  <c r="W412" i="16"/>
  <c r="W410" i="16" s="1"/>
  <c r="D417" i="16"/>
  <c r="D415" i="16" s="1"/>
  <c r="J417" i="16"/>
  <c r="J415" i="16" s="1"/>
  <c r="P417" i="16"/>
  <c r="P415" i="16" s="1"/>
  <c r="V417" i="16"/>
  <c r="V415" i="16" s="1"/>
  <c r="I422" i="16"/>
  <c r="I420" i="16" s="1"/>
  <c r="O422" i="16"/>
  <c r="O420" i="16" s="1"/>
  <c r="U422" i="16"/>
  <c r="U420" i="16" s="1"/>
  <c r="AA422" i="16"/>
  <c r="AA420" i="16" s="1"/>
  <c r="H427" i="16"/>
  <c r="H425" i="16" s="1"/>
  <c r="N427" i="16"/>
  <c r="N425" i="16" s="1"/>
  <c r="T427" i="16"/>
  <c r="T425" i="16" s="1"/>
  <c r="Z427" i="16"/>
  <c r="Z425" i="16" s="1"/>
  <c r="G432" i="16"/>
  <c r="G430" i="16" s="1"/>
  <c r="M432" i="16"/>
  <c r="M430" i="16" s="1"/>
  <c r="S432" i="16"/>
  <c r="S430" i="16" s="1"/>
  <c r="Y432" i="16"/>
  <c r="Y430" i="16" s="1"/>
  <c r="F437" i="16"/>
  <c r="F435" i="16" s="1"/>
  <c r="L437" i="16"/>
  <c r="L435" i="16" s="1"/>
  <c r="R437" i="16"/>
  <c r="R435" i="16" s="1"/>
  <c r="X437" i="16"/>
  <c r="X435" i="16" s="1"/>
  <c r="E442" i="16"/>
  <c r="E440" i="16" s="1"/>
  <c r="K442" i="16"/>
  <c r="K440" i="16" s="1"/>
  <c r="Q442" i="16"/>
  <c r="Q440" i="16" s="1"/>
  <c r="W442" i="16"/>
  <c r="W440" i="16" s="1"/>
  <c r="D447" i="16"/>
  <c r="D445" i="16" s="1"/>
  <c r="J447" i="16"/>
  <c r="J445" i="16" s="1"/>
  <c r="P447" i="16"/>
  <c r="P445" i="16" s="1"/>
  <c r="V447" i="16"/>
  <c r="V445" i="16" s="1"/>
  <c r="I452" i="16"/>
  <c r="I450" i="16" s="1"/>
  <c r="O452" i="16"/>
  <c r="O450" i="16" s="1"/>
  <c r="U452" i="16"/>
  <c r="U450" i="16" s="1"/>
  <c r="AA452" i="16"/>
  <c r="AA450" i="16" s="1"/>
  <c r="H457" i="16"/>
  <c r="H455" i="16" s="1"/>
  <c r="N457" i="16"/>
  <c r="N455" i="16" s="1"/>
  <c r="T457" i="16"/>
  <c r="T455" i="16" s="1"/>
  <c r="Z457" i="16"/>
  <c r="Z455" i="16" s="1"/>
  <c r="G462" i="16"/>
  <c r="G460" i="16" s="1"/>
  <c r="M462" i="16"/>
  <c r="M460" i="16" s="1"/>
  <c r="S462" i="16"/>
  <c r="S460" i="16" s="1"/>
  <c r="Y462" i="16"/>
  <c r="Y460" i="16" s="1"/>
  <c r="F467" i="16"/>
  <c r="F465" i="16" s="1"/>
  <c r="L467" i="16"/>
  <c r="L465" i="16" s="1"/>
  <c r="R467" i="16"/>
  <c r="R465" i="16" s="1"/>
  <c r="X467" i="16"/>
  <c r="X465" i="16" s="1"/>
  <c r="E472" i="16"/>
  <c r="E470" i="16" s="1"/>
  <c r="K472" i="16"/>
  <c r="K470" i="16" s="1"/>
  <c r="Q472" i="16"/>
  <c r="Q470" i="16" s="1"/>
  <c r="W472" i="16"/>
  <c r="W470" i="16" s="1"/>
  <c r="D477" i="16"/>
  <c r="D475" i="16" s="1"/>
  <c r="J477" i="16"/>
  <c r="J475" i="16" s="1"/>
  <c r="P477" i="16"/>
  <c r="P475" i="16" s="1"/>
  <c r="V477" i="16"/>
  <c r="V475" i="16" s="1"/>
  <c r="E327" i="16"/>
  <c r="E325" i="16" s="1"/>
  <c r="K327" i="16"/>
  <c r="K325" i="16" s="1"/>
  <c r="Q327" i="16"/>
  <c r="Q325" i="16" s="1"/>
  <c r="W327" i="16"/>
  <c r="W325" i="16" s="1"/>
  <c r="D332" i="16"/>
  <c r="D330" i="16" s="1"/>
  <c r="J332" i="16"/>
  <c r="J330" i="16" s="1"/>
  <c r="P332" i="16"/>
  <c r="P330" i="16" s="1"/>
  <c r="V332" i="16"/>
  <c r="V330" i="16" s="1"/>
  <c r="I337" i="16"/>
  <c r="I335" i="16" s="1"/>
  <c r="O337" i="16"/>
  <c r="O335" i="16" s="1"/>
  <c r="U337" i="16"/>
  <c r="U335" i="16" s="1"/>
  <c r="AA337" i="16"/>
  <c r="AA335" i="16" s="1"/>
  <c r="H342" i="16"/>
  <c r="H340" i="16" s="1"/>
  <c r="N342" i="16"/>
  <c r="N340" i="16" s="1"/>
  <c r="T342" i="16"/>
  <c r="T340" i="16" s="1"/>
  <c r="Z342" i="16"/>
  <c r="Z340" i="16" s="1"/>
  <c r="G347" i="16"/>
  <c r="G345" i="16" s="1"/>
  <c r="M347" i="16"/>
  <c r="M345" i="16" s="1"/>
  <c r="S347" i="16"/>
  <c r="S345" i="16" s="1"/>
  <c r="Y347" i="16"/>
  <c r="Y345" i="16" s="1"/>
  <c r="F352" i="16"/>
  <c r="F350" i="16" s="1"/>
  <c r="L352" i="16"/>
  <c r="L350" i="16" s="1"/>
  <c r="R352" i="16"/>
  <c r="R350" i="16" s="1"/>
  <c r="X352" i="16"/>
  <c r="X350" i="16" s="1"/>
  <c r="E357" i="16"/>
  <c r="E355" i="16" s="1"/>
  <c r="K357" i="16"/>
  <c r="K355" i="16" s="1"/>
  <c r="Q357" i="16"/>
  <c r="Q355" i="16" s="1"/>
  <c r="W357" i="16"/>
  <c r="W355" i="16" s="1"/>
  <c r="D362" i="16"/>
  <c r="D360" i="16" s="1"/>
  <c r="J362" i="16"/>
  <c r="J360" i="16" s="1"/>
  <c r="P362" i="16"/>
  <c r="P360" i="16" s="1"/>
  <c r="V362" i="16"/>
  <c r="V360" i="16" s="1"/>
  <c r="I367" i="16"/>
  <c r="I365" i="16" s="1"/>
  <c r="O367" i="16"/>
  <c r="O365" i="16" s="1"/>
  <c r="U367" i="16"/>
  <c r="U365" i="16" s="1"/>
  <c r="AA367" i="16"/>
  <c r="AA365" i="16" s="1"/>
  <c r="H372" i="16"/>
  <c r="H370" i="16" s="1"/>
  <c r="N372" i="16"/>
  <c r="N370" i="16" s="1"/>
  <c r="T372" i="16"/>
  <c r="T370" i="16" s="1"/>
  <c r="Z372" i="16"/>
  <c r="Z370" i="16" s="1"/>
  <c r="G377" i="16"/>
  <c r="G375" i="16" s="1"/>
  <c r="M377" i="16"/>
  <c r="M375" i="16" s="1"/>
  <c r="S377" i="16"/>
  <c r="S375" i="16" s="1"/>
  <c r="Y377" i="16"/>
  <c r="Y375" i="16" s="1"/>
  <c r="F382" i="16"/>
  <c r="F380" i="16" s="1"/>
  <c r="L382" i="16"/>
  <c r="L380" i="16" s="1"/>
  <c r="R382" i="16"/>
  <c r="R380" i="16" s="1"/>
  <c r="X382" i="16"/>
  <c r="X380" i="16" s="1"/>
  <c r="E387" i="16"/>
  <c r="E385" i="16" s="1"/>
  <c r="K387" i="16"/>
  <c r="K385" i="16" s="1"/>
  <c r="Q387" i="16"/>
  <c r="Q385" i="16" s="1"/>
  <c r="W387" i="16"/>
  <c r="W385" i="16" s="1"/>
  <c r="D392" i="16"/>
  <c r="D390" i="16" s="1"/>
  <c r="J392" i="16"/>
  <c r="J390" i="16" s="1"/>
  <c r="P392" i="16"/>
  <c r="P390" i="16" s="1"/>
  <c r="V392" i="16"/>
  <c r="V390" i="16" s="1"/>
  <c r="I397" i="16"/>
  <c r="I395" i="16" s="1"/>
  <c r="O397" i="16"/>
  <c r="O395" i="16" s="1"/>
  <c r="U397" i="16"/>
  <c r="U395" i="16" s="1"/>
  <c r="AA397" i="16"/>
  <c r="AA395" i="16" s="1"/>
  <c r="H402" i="16"/>
  <c r="H400" i="16" s="1"/>
  <c r="N402" i="16"/>
  <c r="N400" i="16" s="1"/>
  <c r="T402" i="16"/>
  <c r="T400" i="16" s="1"/>
  <c r="Z402" i="16"/>
  <c r="Z400" i="16" s="1"/>
  <c r="G407" i="16"/>
  <c r="G405" i="16" s="1"/>
  <c r="M407" i="16"/>
  <c r="M405" i="16" s="1"/>
  <c r="S407" i="16"/>
  <c r="S405" i="16" s="1"/>
  <c r="Y407" i="16"/>
  <c r="Y405" i="16" s="1"/>
  <c r="F412" i="16"/>
  <c r="F410" i="16" s="1"/>
  <c r="L412" i="16"/>
  <c r="L410" i="16" s="1"/>
  <c r="R412" i="16"/>
  <c r="R410" i="16" s="1"/>
  <c r="X412" i="16"/>
  <c r="X410" i="16" s="1"/>
  <c r="E417" i="16"/>
  <c r="E415" i="16" s="1"/>
  <c r="K417" i="16"/>
  <c r="K415" i="16" s="1"/>
  <c r="Q417" i="16"/>
  <c r="Q415" i="16" s="1"/>
  <c r="W417" i="16"/>
  <c r="W415" i="16" s="1"/>
  <c r="D422" i="16"/>
  <c r="D420" i="16" s="1"/>
  <c r="J422" i="16"/>
  <c r="J420" i="16" s="1"/>
  <c r="P422" i="16"/>
  <c r="P420" i="16" s="1"/>
  <c r="V422" i="16"/>
  <c r="V420" i="16" s="1"/>
  <c r="I427" i="16"/>
  <c r="I425" i="16" s="1"/>
  <c r="O427" i="16"/>
  <c r="O425" i="16" s="1"/>
  <c r="U427" i="16"/>
  <c r="U425" i="16" s="1"/>
  <c r="AA427" i="16"/>
  <c r="AA425" i="16" s="1"/>
  <c r="H432" i="16"/>
  <c r="H430" i="16" s="1"/>
  <c r="N432" i="16"/>
  <c r="N430" i="16" s="1"/>
  <c r="T432" i="16"/>
  <c r="T430" i="16" s="1"/>
  <c r="Z432" i="16"/>
  <c r="Z430" i="16" s="1"/>
  <c r="G437" i="16"/>
  <c r="G435" i="16" s="1"/>
  <c r="M437" i="16"/>
  <c r="M435" i="16" s="1"/>
  <c r="S437" i="16"/>
  <c r="S435" i="16" s="1"/>
  <c r="Y437" i="16"/>
  <c r="Y435" i="16" s="1"/>
  <c r="F442" i="16"/>
  <c r="F440" i="16" s="1"/>
  <c r="L442" i="16"/>
  <c r="L440" i="16" s="1"/>
  <c r="R442" i="16"/>
  <c r="R440" i="16" s="1"/>
  <c r="X442" i="16"/>
  <c r="X440" i="16" s="1"/>
  <c r="E447" i="16"/>
  <c r="E445" i="16" s="1"/>
  <c r="K447" i="16"/>
  <c r="K445" i="16" s="1"/>
  <c r="Q447" i="16"/>
  <c r="Q445" i="16" s="1"/>
  <c r="W447" i="16"/>
  <c r="W445" i="16" s="1"/>
  <c r="D452" i="16"/>
  <c r="D450" i="16" s="1"/>
  <c r="J452" i="16"/>
  <c r="J450" i="16" s="1"/>
  <c r="P452" i="16"/>
  <c r="P450" i="16" s="1"/>
  <c r="V452" i="16"/>
  <c r="V450" i="16" s="1"/>
  <c r="I457" i="16"/>
  <c r="I455" i="16" s="1"/>
  <c r="O457" i="16"/>
  <c r="O455" i="16" s="1"/>
  <c r="U457" i="16"/>
  <c r="U455" i="16" s="1"/>
  <c r="AA457" i="16"/>
  <c r="AA455" i="16" s="1"/>
  <c r="H462" i="16"/>
  <c r="H460" i="16" s="1"/>
  <c r="N462" i="16"/>
  <c r="N460" i="16" s="1"/>
  <c r="T462" i="16"/>
  <c r="T460" i="16" s="1"/>
  <c r="Z462" i="16"/>
  <c r="Z460" i="16" s="1"/>
  <c r="G467" i="16"/>
  <c r="G465" i="16" s="1"/>
  <c r="M467" i="16"/>
  <c r="M465" i="16" s="1"/>
  <c r="S467" i="16"/>
  <c r="S465" i="16" s="1"/>
  <c r="Y467" i="16"/>
  <c r="Y465" i="16" s="1"/>
  <c r="F472" i="16"/>
  <c r="F470" i="16" s="1"/>
  <c r="L472" i="16"/>
  <c r="L470" i="16" s="1"/>
  <c r="R472" i="16"/>
  <c r="R470" i="16" s="1"/>
  <c r="X472" i="16"/>
  <c r="X470" i="16" s="1"/>
  <c r="E477" i="16"/>
  <c r="E475" i="16" s="1"/>
  <c r="K477" i="16"/>
  <c r="K475" i="16" s="1"/>
  <c r="Q477" i="16"/>
  <c r="Q475" i="16" s="1"/>
  <c r="W477" i="16"/>
  <c r="W475" i="16" s="1"/>
  <c r="W636" i="16"/>
  <c r="W634" i="16" s="1"/>
  <c r="Q636" i="16"/>
  <c r="Q634" i="16" s="1"/>
  <c r="K636" i="16"/>
  <c r="K634" i="16" s="1"/>
  <c r="E636" i="16"/>
  <c r="E634" i="16" s="1"/>
  <c r="X631" i="16"/>
  <c r="X629" i="16" s="1"/>
  <c r="R631" i="16"/>
  <c r="R629" i="16" s="1"/>
  <c r="L631" i="16"/>
  <c r="L629" i="16" s="1"/>
  <c r="F631" i="16"/>
  <c r="F629" i="16" s="1"/>
  <c r="Y626" i="16"/>
  <c r="Y624" i="16" s="1"/>
  <c r="S626" i="16"/>
  <c r="S624" i="16" s="1"/>
  <c r="M626" i="16"/>
  <c r="M624" i="16" s="1"/>
  <c r="G626" i="16"/>
  <c r="G624" i="16" s="1"/>
  <c r="Z621" i="16"/>
  <c r="Z619" i="16" s="1"/>
  <c r="T621" i="16"/>
  <c r="T619" i="16" s="1"/>
  <c r="N621" i="16"/>
  <c r="N619" i="16" s="1"/>
  <c r="H621" i="16"/>
  <c r="H619" i="16" s="1"/>
  <c r="AA616" i="16"/>
  <c r="AA614" i="16" s="1"/>
  <c r="U616" i="16"/>
  <c r="U614" i="16" s="1"/>
  <c r="O616" i="16"/>
  <c r="O614" i="16" s="1"/>
  <c r="I616" i="16"/>
  <c r="I614" i="16" s="1"/>
  <c r="V611" i="16"/>
  <c r="V609" i="16" s="1"/>
  <c r="P611" i="16"/>
  <c r="P609" i="16" s="1"/>
  <c r="J611" i="16"/>
  <c r="J609" i="16" s="1"/>
  <c r="D611" i="16"/>
  <c r="D609" i="16" s="1"/>
  <c r="W606" i="16"/>
  <c r="W604" i="16" s="1"/>
  <c r="Q606" i="16"/>
  <c r="Q604" i="16" s="1"/>
  <c r="K606" i="16"/>
  <c r="K604" i="16" s="1"/>
  <c r="E606" i="16"/>
  <c r="E604" i="16" s="1"/>
  <c r="X601" i="16"/>
  <c r="X599" i="16" s="1"/>
  <c r="R601" i="16"/>
  <c r="R599" i="16" s="1"/>
  <c r="L601" i="16"/>
  <c r="L599" i="16" s="1"/>
  <c r="F601" i="16"/>
  <c r="F599" i="16" s="1"/>
  <c r="Y596" i="16"/>
  <c r="Y594" i="16" s="1"/>
  <c r="S596" i="16"/>
  <c r="S594" i="16" s="1"/>
  <c r="M596" i="16"/>
  <c r="M594" i="16" s="1"/>
  <c r="G596" i="16"/>
  <c r="G594" i="16" s="1"/>
  <c r="Z591" i="16"/>
  <c r="Z589" i="16" s="1"/>
  <c r="T591" i="16"/>
  <c r="T589" i="16" s="1"/>
  <c r="N591" i="16"/>
  <c r="N589" i="16" s="1"/>
  <c r="H591" i="16"/>
  <c r="H589" i="16" s="1"/>
  <c r="AA586" i="16"/>
  <c r="AA584" i="16" s="1"/>
  <c r="U586" i="16"/>
  <c r="U584" i="16" s="1"/>
  <c r="O586" i="16"/>
  <c r="O584" i="16" s="1"/>
  <c r="I586" i="16"/>
  <c r="I584" i="16" s="1"/>
  <c r="V581" i="16"/>
  <c r="V579" i="16" s="1"/>
  <c r="P581" i="16"/>
  <c r="P579" i="16" s="1"/>
  <c r="J581" i="16"/>
  <c r="J579" i="16" s="1"/>
  <c r="D581" i="16"/>
  <c r="D579" i="16" s="1"/>
  <c r="W576" i="16"/>
  <c r="W574" i="16" s="1"/>
  <c r="Q576" i="16"/>
  <c r="Q574" i="16" s="1"/>
  <c r="K576" i="16"/>
  <c r="K574" i="16" s="1"/>
  <c r="E576" i="16"/>
  <c r="E574" i="16" s="1"/>
  <c r="X571" i="16"/>
  <c r="X569" i="16" s="1"/>
  <c r="R571" i="16"/>
  <c r="R569" i="16" s="1"/>
  <c r="L571" i="16"/>
  <c r="L569" i="16" s="1"/>
  <c r="F571" i="16"/>
  <c r="F569" i="16" s="1"/>
  <c r="Y566" i="16"/>
  <c r="Y564" i="16" s="1"/>
  <c r="S566" i="16"/>
  <c r="S564" i="16" s="1"/>
  <c r="M566" i="16"/>
  <c r="M564" i="16" s="1"/>
  <c r="G566" i="16"/>
  <c r="G564" i="16" s="1"/>
  <c r="Z561" i="16"/>
  <c r="Z559" i="16" s="1"/>
  <c r="T561" i="16"/>
  <c r="T559" i="16" s="1"/>
  <c r="N561" i="16"/>
  <c r="N559" i="16" s="1"/>
  <c r="H561" i="16"/>
  <c r="H559" i="16" s="1"/>
  <c r="AA556" i="16"/>
  <c r="AA554" i="16" s="1"/>
  <c r="U556" i="16"/>
  <c r="U554" i="16" s="1"/>
  <c r="O556" i="16"/>
  <c r="O554" i="16" s="1"/>
  <c r="I556" i="16"/>
  <c r="I554" i="16" s="1"/>
  <c r="V551" i="16"/>
  <c r="V549" i="16" s="1"/>
  <c r="P551" i="16"/>
  <c r="P549" i="16" s="1"/>
  <c r="J551" i="16"/>
  <c r="J549" i="16" s="1"/>
  <c r="D551" i="16"/>
  <c r="D549" i="16" s="1"/>
  <c r="W546" i="16"/>
  <c r="W544" i="16" s="1"/>
  <c r="Q546" i="16"/>
  <c r="Q544" i="16" s="1"/>
  <c r="K546" i="16"/>
  <c r="K544" i="16" s="1"/>
  <c r="E546" i="16"/>
  <c r="E544" i="16" s="1"/>
  <c r="X541" i="16"/>
  <c r="X539" i="16" s="1"/>
  <c r="R541" i="16"/>
  <c r="R539" i="16" s="1"/>
  <c r="L541" i="16"/>
  <c r="L539" i="16" s="1"/>
  <c r="F541" i="16"/>
  <c r="F539" i="16" s="1"/>
  <c r="Y536" i="16"/>
  <c r="Y534" i="16" s="1"/>
  <c r="S536" i="16"/>
  <c r="S534" i="16" s="1"/>
  <c r="M536" i="16"/>
  <c r="M534" i="16" s="1"/>
  <c r="G536" i="16"/>
  <c r="G534" i="16" s="1"/>
  <c r="Z531" i="16"/>
  <c r="Z529" i="16" s="1"/>
  <c r="T531" i="16"/>
  <c r="T529" i="16" s="1"/>
  <c r="N531" i="16"/>
  <c r="N529" i="16" s="1"/>
  <c r="H531" i="16"/>
  <c r="H529" i="16" s="1"/>
  <c r="AA526" i="16"/>
  <c r="AA524" i="16" s="1"/>
  <c r="U526" i="16"/>
  <c r="U524" i="16" s="1"/>
  <c r="O526" i="16"/>
  <c r="O524" i="16" s="1"/>
  <c r="I526" i="16"/>
  <c r="I524" i="16" s="1"/>
  <c r="V521" i="16"/>
  <c r="V519" i="16" s="1"/>
  <c r="P521" i="16"/>
  <c r="P519" i="16" s="1"/>
  <c r="J521" i="16"/>
  <c r="J519" i="16" s="1"/>
  <c r="D521" i="16"/>
  <c r="D519" i="16" s="1"/>
  <c r="W516" i="16"/>
  <c r="W514" i="16" s="1"/>
  <c r="Q516" i="16"/>
  <c r="Q514" i="16" s="1"/>
  <c r="K516" i="16"/>
  <c r="K514" i="16" s="1"/>
  <c r="E516" i="16"/>
  <c r="E514" i="16" s="1"/>
  <c r="X511" i="16"/>
  <c r="X509" i="16" s="1"/>
  <c r="R511" i="16"/>
  <c r="R509" i="16" s="1"/>
  <c r="L511" i="16"/>
  <c r="L509" i="16" s="1"/>
  <c r="F511" i="16"/>
  <c r="F509" i="16" s="1"/>
  <c r="Y506" i="16"/>
  <c r="Y504" i="16" s="1"/>
  <c r="S506" i="16"/>
  <c r="S504" i="16" s="1"/>
  <c r="M506" i="16"/>
  <c r="M504" i="16" s="1"/>
  <c r="G506" i="16"/>
  <c r="G504" i="16" s="1"/>
  <c r="Z501" i="16"/>
  <c r="Z499" i="16" s="1"/>
  <c r="T501" i="16"/>
  <c r="T499" i="16" s="1"/>
  <c r="N501" i="16"/>
  <c r="N499" i="16" s="1"/>
  <c r="H501" i="16"/>
  <c r="H499" i="16" s="1"/>
  <c r="AA496" i="16"/>
  <c r="AA494" i="16" s="1"/>
  <c r="U496" i="16"/>
  <c r="U494" i="16" s="1"/>
  <c r="O496" i="16"/>
  <c r="O494" i="16" s="1"/>
  <c r="I496" i="16"/>
  <c r="I494" i="16" s="1"/>
  <c r="V636" i="16"/>
  <c r="V634" i="16" s="1"/>
  <c r="P636" i="16"/>
  <c r="P634" i="16" s="1"/>
  <c r="J636" i="16"/>
  <c r="J634" i="16" s="1"/>
  <c r="D636" i="16"/>
  <c r="D634" i="16" s="1"/>
  <c r="W631" i="16"/>
  <c r="W629" i="16" s="1"/>
  <c r="Q631" i="16"/>
  <c r="Q629" i="16" s="1"/>
  <c r="K631" i="16"/>
  <c r="K629" i="16" s="1"/>
  <c r="E631" i="16"/>
  <c r="E629" i="16" s="1"/>
  <c r="X626" i="16"/>
  <c r="X624" i="16" s="1"/>
  <c r="R626" i="16"/>
  <c r="R624" i="16" s="1"/>
  <c r="L626" i="16"/>
  <c r="L624" i="16" s="1"/>
  <c r="F626" i="16"/>
  <c r="F624" i="16" s="1"/>
  <c r="Y621" i="16"/>
  <c r="Y619" i="16" s="1"/>
  <c r="S621" i="16"/>
  <c r="S619" i="16" s="1"/>
  <c r="M621" i="16"/>
  <c r="M619" i="16" s="1"/>
  <c r="G621" i="16"/>
  <c r="G619" i="16" s="1"/>
  <c r="Z616" i="16"/>
  <c r="Z614" i="16" s="1"/>
  <c r="T616" i="16"/>
  <c r="T614" i="16" s="1"/>
  <c r="N616" i="16"/>
  <c r="N614" i="16" s="1"/>
  <c r="H616" i="16"/>
  <c r="H614" i="16" s="1"/>
  <c r="AA611" i="16"/>
  <c r="AA609" i="16" s="1"/>
  <c r="U611" i="16"/>
  <c r="U609" i="16" s="1"/>
  <c r="O611" i="16"/>
  <c r="O609" i="16" s="1"/>
  <c r="I611" i="16"/>
  <c r="I609" i="16" s="1"/>
  <c r="V606" i="16"/>
  <c r="V604" i="16" s="1"/>
  <c r="P606" i="16"/>
  <c r="P604" i="16" s="1"/>
  <c r="J606" i="16"/>
  <c r="J604" i="16" s="1"/>
  <c r="D606" i="16"/>
  <c r="D604" i="16" s="1"/>
  <c r="W601" i="16"/>
  <c r="W599" i="16" s="1"/>
  <c r="Q601" i="16"/>
  <c r="Q599" i="16" s="1"/>
  <c r="K601" i="16"/>
  <c r="K599" i="16" s="1"/>
  <c r="E601" i="16"/>
  <c r="E599" i="16" s="1"/>
  <c r="X596" i="16"/>
  <c r="X594" i="16" s="1"/>
  <c r="R596" i="16"/>
  <c r="R594" i="16" s="1"/>
  <c r="L596" i="16"/>
  <c r="L594" i="16" s="1"/>
  <c r="F596" i="16"/>
  <c r="F594" i="16" s="1"/>
  <c r="Y591" i="16"/>
  <c r="Y589" i="16" s="1"/>
  <c r="S591" i="16"/>
  <c r="S589" i="16" s="1"/>
  <c r="M591" i="16"/>
  <c r="M589" i="16" s="1"/>
  <c r="G591" i="16"/>
  <c r="G589" i="16" s="1"/>
  <c r="Z586" i="16"/>
  <c r="Z584" i="16" s="1"/>
  <c r="T586" i="16"/>
  <c r="T584" i="16" s="1"/>
  <c r="N586" i="16"/>
  <c r="N584" i="16" s="1"/>
  <c r="H586" i="16"/>
  <c r="H584" i="16" s="1"/>
  <c r="AA581" i="16"/>
  <c r="AA579" i="16" s="1"/>
  <c r="U581" i="16"/>
  <c r="U579" i="16" s="1"/>
  <c r="O581" i="16"/>
  <c r="O579" i="16" s="1"/>
  <c r="I581" i="16"/>
  <c r="I579" i="16" s="1"/>
  <c r="V576" i="16"/>
  <c r="V574" i="16" s="1"/>
  <c r="P576" i="16"/>
  <c r="P574" i="16" s="1"/>
  <c r="J576" i="16"/>
  <c r="J574" i="16" s="1"/>
  <c r="D576" i="16"/>
  <c r="D574" i="16" s="1"/>
  <c r="W571" i="16"/>
  <c r="W569" i="16" s="1"/>
  <c r="Q571" i="16"/>
  <c r="Q569" i="16" s="1"/>
  <c r="K571" i="16"/>
  <c r="K569" i="16" s="1"/>
  <c r="E571" i="16"/>
  <c r="E569" i="16" s="1"/>
  <c r="X566" i="16"/>
  <c r="X564" i="16" s="1"/>
  <c r="R566" i="16"/>
  <c r="R564" i="16" s="1"/>
  <c r="L566" i="16"/>
  <c r="L564" i="16" s="1"/>
  <c r="F566" i="16"/>
  <c r="F564" i="16" s="1"/>
  <c r="Y561" i="16"/>
  <c r="Y559" i="16" s="1"/>
  <c r="S561" i="16"/>
  <c r="S559" i="16" s="1"/>
  <c r="M561" i="16"/>
  <c r="M559" i="16" s="1"/>
  <c r="G561" i="16"/>
  <c r="G559" i="16" s="1"/>
  <c r="Z556" i="16"/>
  <c r="Z554" i="16" s="1"/>
  <c r="T556" i="16"/>
  <c r="T554" i="16" s="1"/>
  <c r="N556" i="16"/>
  <c r="N554" i="16" s="1"/>
  <c r="H556" i="16"/>
  <c r="H554" i="16" s="1"/>
  <c r="AA551" i="16"/>
  <c r="AA549" i="16" s="1"/>
  <c r="U551" i="16"/>
  <c r="U549" i="16" s="1"/>
  <c r="O551" i="16"/>
  <c r="O549" i="16" s="1"/>
  <c r="I551" i="16"/>
  <c r="I549" i="16" s="1"/>
  <c r="V546" i="16"/>
  <c r="V544" i="16" s="1"/>
  <c r="P546" i="16"/>
  <c r="P544" i="16" s="1"/>
  <c r="J546" i="16"/>
  <c r="J544" i="16" s="1"/>
  <c r="D546" i="16"/>
  <c r="D544" i="16" s="1"/>
  <c r="W541" i="16"/>
  <c r="W539" i="16" s="1"/>
  <c r="Q541" i="16"/>
  <c r="Q539" i="16" s="1"/>
  <c r="K541" i="16"/>
  <c r="K539" i="16" s="1"/>
  <c r="E541" i="16"/>
  <c r="E539" i="16" s="1"/>
  <c r="X536" i="16"/>
  <c r="X534" i="16" s="1"/>
  <c r="R536" i="16"/>
  <c r="R534" i="16" s="1"/>
  <c r="L536" i="16"/>
  <c r="L534" i="16" s="1"/>
  <c r="F536" i="16"/>
  <c r="F534" i="16" s="1"/>
  <c r="Y531" i="16"/>
  <c r="Y529" i="16" s="1"/>
  <c r="S531" i="16"/>
  <c r="S529" i="16" s="1"/>
  <c r="M531" i="16"/>
  <c r="M529" i="16" s="1"/>
  <c r="G531" i="16"/>
  <c r="G529" i="16" s="1"/>
  <c r="Z526" i="16"/>
  <c r="Z524" i="16" s="1"/>
  <c r="T526" i="16"/>
  <c r="T524" i="16" s="1"/>
  <c r="N526" i="16"/>
  <c r="N524" i="16" s="1"/>
  <c r="H526" i="16"/>
  <c r="H524" i="16" s="1"/>
  <c r="AA521" i="16"/>
  <c r="AA519" i="16" s="1"/>
  <c r="U521" i="16"/>
  <c r="U519" i="16" s="1"/>
  <c r="O521" i="16"/>
  <c r="O519" i="16" s="1"/>
  <c r="I521" i="16"/>
  <c r="I519" i="16" s="1"/>
  <c r="V516" i="16"/>
  <c r="V514" i="16" s="1"/>
  <c r="P516" i="16"/>
  <c r="P514" i="16" s="1"/>
  <c r="J516" i="16"/>
  <c r="J514" i="16" s="1"/>
  <c r="D516" i="16"/>
  <c r="D514" i="16" s="1"/>
  <c r="W511" i="16"/>
  <c r="W509" i="16" s="1"/>
  <c r="Q511" i="16"/>
  <c r="Q509" i="16" s="1"/>
  <c r="K511" i="16"/>
  <c r="K509" i="16" s="1"/>
  <c r="E511" i="16"/>
  <c r="E509" i="16" s="1"/>
  <c r="X506" i="16"/>
  <c r="X504" i="16" s="1"/>
  <c r="R506" i="16"/>
  <c r="R504" i="16" s="1"/>
  <c r="L506" i="16"/>
  <c r="L504" i="16" s="1"/>
  <c r="F506" i="16"/>
  <c r="F504" i="16" s="1"/>
  <c r="Y501" i="16"/>
  <c r="Y499" i="16" s="1"/>
  <c r="AA636" i="16"/>
  <c r="AA634" i="16" s="1"/>
  <c r="U636" i="16"/>
  <c r="U634" i="16" s="1"/>
  <c r="O636" i="16"/>
  <c r="O634" i="16" s="1"/>
  <c r="I636" i="16"/>
  <c r="I634" i="16" s="1"/>
  <c r="V631" i="16"/>
  <c r="V629" i="16" s="1"/>
  <c r="P631" i="16"/>
  <c r="P629" i="16" s="1"/>
  <c r="J631" i="16"/>
  <c r="J629" i="16" s="1"/>
  <c r="D631" i="16"/>
  <c r="D629" i="16" s="1"/>
  <c r="W626" i="16"/>
  <c r="W624" i="16" s="1"/>
  <c r="Q626" i="16"/>
  <c r="Q624" i="16" s="1"/>
  <c r="K626" i="16"/>
  <c r="K624" i="16" s="1"/>
  <c r="E626" i="16"/>
  <c r="E624" i="16" s="1"/>
  <c r="X621" i="16"/>
  <c r="X619" i="16" s="1"/>
  <c r="R621" i="16"/>
  <c r="R619" i="16" s="1"/>
  <c r="L621" i="16"/>
  <c r="L619" i="16" s="1"/>
  <c r="F621" i="16"/>
  <c r="F619" i="16" s="1"/>
  <c r="Y616" i="16"/>
  <c r="Y614" i="16" s="1"/>
  <c r="S616" i="16"/>
  <c r="S614" i="16" s="1"/>
  <c r="M616" i="16"/>
  <c r="M614" i="16" s="1"/>
  <c r="G616" i="16"/>
  <c r="G614" i="16" s="1"/>
  <c r="Z611" i="16"/>
  <c r="Z609" i="16" s="1"/>
  <c r="T611" i="16"/>
  <c r="T609" i="16" s="1"/>
  <c r="N611" i="16"/>
  <c r="N609" i="16" s="1"/>
  <c r="H611" i="16"/>
  <c r="H609" i="16" s="1"/>
  <c r="AA606" i="16"/>
  <c r="AA604" i="16" s="1"/>
  <c r="Z636" i="16"/>
  <c r="Z634" i="16" s="1"/>
  <c r="T636" i="16"/>
  <c r="T634" i="16" s="1"/>
  <c r="N636" i="16"/>
  <c r="N634" i="16" s="1"/>
  <c r="H636" i="16"/>
  <c r="H634" i="16" s="1"/>
  <c r="AA631" i="16"/>
  <c r="AA629" i="16" s="1"/>
  <c r="U631" i="16"/>
  <c r="U629" i="16" s="1"/>
  <c r="O631" i="16"/>
  <c r="O629" i="16" s="1"/>
  <c r="I631" i="16"/>
  <c r="I629" i="16" s="1"/>
  <c r="V626" i="16"/>
  <c r="V624" i="16" s="1"/>
  <c r="P626" i="16"/>
  <c r="P624" i="16" s="1"/>
  <c r="J626" i="16"/>
  <c r="J624" i="16" s="1"/>
  <c r="D626" i="16"/>
  <c r="D624" i="16" s="1"/>
  <c r="W621" i="16"/>
  <c r="W619" i="16" s="1"/>
  <c r="Q621" i="16"/>
  <c r="Q619" i="16" s="1"/>
  <c r="K621" i="16"/>
  <c r="K619" i="16" s="1"/>
  <c r="E621" i="16"/>
  <c r="E619" i="16" s="1"/>
  <c r="X616" i="16"/>
  <c r="X614" i="16" s="1"/>
  <c r="R616" i="16"/>
  <c r="R614" i="16" s="1"/>
  <c r="L616" i="16"/>
  <c r="L614" i="16" s="1"/>
  <c r="F616" i="16"/>
  <c r="F614" i="16" s="1"/>
  <c r="Y611" i="16"/>
  <c r="Y609" i="16" s="1"/>
  <c r="S611" i="16"/>
  <c r="S609" i="16" s="1"/>
  <c r="M611" i="16"/>
  <c r="M609" i="16" s="1"/>
  <c r="G611" i="16"/>
  <c r="G609" i="16" s="1"/>
  <c r="Z606" i="16"/>
  <c r="Z604" i="16" s="1"/>
  <c r="T606" i="16"/>
  <c r="T604" i="16" s="1"/>
  <c r="N606" i="16"/>
  <c r="N604" i="16" s="1"/>
  <c r="H606" i="16"/>
  <c r="H604" i="16" s="1"/>
  <c r="AA601" i="16"/>
  <c r="AA599" i="16" s="1"/>
  <c r="U601" i="16"/>
  <c r="U599" i="16" s="1"/>
  <c r="O601" i="16"/>
  <c r="O599" i="16" s="1"/>
  <c r="I601" i="16"/>
  <c r="I599" i="16" s="1"/>
  <c r="V596" i="16"/>
  <c r="V594" i="16" s="1"/>
  <c r="P596" i="16"/>
  <c r="P594" i="16" s="1"/>
  <c r="J596" i="16"/>
  <c r="J594" i="16" s="1"/>
  <c r="D596" i="16"/>
  <c r="D594" i="16" s="1"/>
  <c r="W591" i="16"/>
  <c r="W589" i="16" s="1"/>
  <c r="Q591" i="16"/>
  <c r="Q589" i="16" s="1"/>
  <c r="K591" i="16"/>
  <c r="K589" i="16" s="1"/>
  <c r="E591" i="16"/>
  <c r="E589" i="16" s="1"/>
  <c r="X586" i="16"/>
  <c r="X584" i="16" s="1"/>
  <c r="R586" i="16"/>
  <c r="R584" i="16" s="1"/>
  <c r="L586" i="16"/>
  <c r="L584" i="16" s="1"/>
  <c r="F586" i="16"/>
  <c r="F584" i="16" s="1"/>
  <c r="Y581" i="16"/>
  <c r="Y579" i="16" s="1"/>
  <c r="S581" i="16"/>
  <c r="S579" i="16" s="1"/>
  <c r="M581" i="16"/>
  <c r="M579" i="16" s="1"/>
  <c r="G581" i="16"/>
  <c r="G579" i="16" s="1"/>
  <c r="Z576" i="16"/>
  <c r="Z574" i="16" s="1"/>
  <c r="T576" i="16"/>
  <c r="T574" i="16" s="1"/>
  <c r="N576" i="16"/>
  <c r="N574" i="16" s="1"/>
  <c r="H576" i="16"/>
  <c r="H574" i="16" s="1"/>
  <c r="AA571" i="16"/>
  <c r="AA569" i="16" s="1"/>
  <c r="U571" i="16"/>
  <c r="U569" i="16" s="1"/>
  <c r="O571" i="16"/>
  <c r="O569" i="16" s="1"/>
  <c r="I571" i="16"/>
  <c r="I569" i="16" s="1"/>
  <c r="V566" i="16"/>
  <c r="V564" i="16" s="1"/>
  <c r="P566" i="16"/>
  <c r="P564" i="16" s="1"/>
  <c r="J566" i="16"/>
  <c r="J564" i="16" s="1"/>
  <c r="D566" i="16"/>
  <c r="D564" i="16" s="1"/>
  <c r="W561" i="16"/>
  <c r="W559" i="16" s="1"/>
  <c r="Q561" i="16"/>
  <c r="Q559" i="16" s="1"/>
  <c r="K561" i="16"/>
  <c r="K559" i="16" s="1"/>
  <c r="E561" i="16"/>
  <c r="E559" i="16" s="1"/>
  <c r="X556" i="16"/>
  <c r="X554" i="16" s="1"/>
  <c r="R556" i="16"/>
  <c r="R554" i="16" s="1"/>
  <c r="L556" i="16"/>
  <c r="L554" i="16" s="1"/>
  <c r="F556" i="16"/>
  <c r="F554" i="16" s="1"/>
  <c r="Y551" i="16"/>
  <c r="Y549" i="16" s="1"/>
  <c r="S551" i="16"/>
  <c r="S549" i="16" s="1"/>
  <c r="M551" i="16"/>
  <c r="M549" i="16" s="1"/>
  <c r="G551" i="16"/>
  <c r="G549" i="16" s="1"/>
  <c r="Z546" i="16"/>
  <c r="Z544" i="16" s="1"/>
  <c r="T546" i="16"/>
  <c r="T544" i="16" s="1"/>
  <c r="N546" i="16"/>
  <c r="N544" i="16" s="1"/>
  <c r="H546" i="16"/>
  <c r="H544" i="16" s="1"/>
  <c r="AA541" i="16"/>
  <c r="AA539" i="16" s="1"/>
  <c r="U541" i="16"/>
  <c r="U539" i="16" s="1"/>
  <c r="O541" i="16"/>
  <c r="O539" i="16" s="1"/>
  <c r="I541" i="16"/>
  <c r="I539" i="16" s="1"/>
  <c r="V536" i="16"/>
  <c r="V534" i="16" s="1"/>
  <c r="P536" i="16"/>
  <c r="P534" i="16" s="1"/>
  <c r="J536" i="16"/>
  <c r="J534" i="16" s="1"/>
  <c r="D536" i="16"/>
  <c r="D534" i="16" s="1"/>
  <c r="W531" i="16"/>
  <c r="W529" i="16" s="1"/>
  <c r="Q531" i="16"/>
  <c r="Q529" i="16" s="1"/>
  <c r="K531" i="16"/>
  <c r="K529" i="16" s="1"/>
  <c r="E531" i="16"/>
  <c r="E529" i="16" s="1"/>
  <c r="X526" i="16"/>
  <c r="X524" i="16" s="1"/>
  <c r="R526" i="16"/>
  <c r="R524" i="16" s="1"/>
  <c r="L526" i="16"/>
  <c r="L524" i="16" s="1"/>
  <c r="F526" i="16"/>
  <c r="F524" i="16" s="1"/>
  <c r="Y521" i="16"/>
  <c r="Y519" i="16" s="1"/>
  <c r="S521" i="16"/>
  <c r="S519" i="16" s="1"/>
  <c r="M521" i="16"/>
  <c r="M519" i="16" s="1"/>
  <c r="G521" i="16"/>
  <c r="G519" i="16" s="1"/>
  <c r="Z516" i="16"/>
  <c r="Z514" i="16" s="1"/>
  <c r="T516" i="16"/>
  <c r="T514" i="16" s="1"/>
  <c r="N516" i="16"/>
  <c r="N514" i="16" s="1"/>
  <c r="H516" i="16"/>
  <c r="H514" i="16" s="1"/>
  <c r="AA511" i="16"/>
  <c r="AA509" i="16" s="1"/>
  <c r="U511" i="16"/>
  <c r="U509" i="16" s="1"/>
  <c r="Y636" i="16"/>
  <c r="Y634" i="16" s="1"/>
  <c r="S636" i="16"/>
  <c r="S634" i="16" s="1"/>
  <c r="M636" i="16"/>
  <c r="M634" i="16" s="1"/>
  <c r="G636" i="16"/>
  <c r="G634" i="16" s="1"/>
  <c r="Z631" i="16"/>
  <c r="Z629" i="16" s="1"/>
  <c r="T631" i="16"/>
  <c r="T629" i="16" s="1"/>
  <c r="N631" i="16"/>
  <c r="N629" i="16" s="1"/>
  <c r="H631" i="16"/>
  <c r="H629" i="16" s="1"/>
  <c r="AA626" i="16"/>
  <c r="AA624" i="16" s="1"/>
  <c r="U626" i="16"/>
  <c r="U624" i="16" s="1"/>
  <c r="O626" i="16"/>
  <c r="O624" i="16" s="1"/>
  <c r="I626" i="16"/>
  <c r="I624" i="16" s="1"/>
  <c r="V621" i="16"/>
  <c r="V619" i="16" s="1"/>
  <c r="P621" i="16"/>
  <c r="P619" i="16" s="1"/>
  <c r="J621" i="16"/>
  <c r="J619" i="16" s="1"/>
  <c r="D621" i="16"/>
  <c r="D619" i="16" s="1"/>
  <c r="W616" i="16"/>
  <c r="W614" i="16" s="1"/>
  <c r="Q616" i="16"/>
  <c r="Q614" i="16" s="1"/>
  <c r="K616" i="16"/>
  <c r="K614" i="16" s="1"/>
  <c r="E616" i="16"/>
  <c r="E614" i="16" s="1"/>
  <c r="X611" i="16"/>
  <c r="X609" i="16" s="1"/>
  <c r="R611" i="16"/>
  <c r="R609" i="16" s="1"/>
  <c r="L611" i="16"/>
  <c r="L609" i="16" s="1"/>
  <c r="F611" i="16"/>
  <c r="F609" i="16" s="1"/>
  <c r="Y606" i="16"/>
  <c r="Y604" i="16" s="1"/>
  <c r="S606" i="16"/>
  <c r="S604" i="16" s="1"/>
  <c r="M606" i="16"/>
  <c r="M604" i="16" s="1"/>
  <c r="G606" i="16"/>
  <c r="G604" i="16" s="1"/>
  <c r="Z601" i="16"/>
  <c r="Z599" i="16" s="1"/>
  <c r="T601" i="16"/>
  <c r="T599" i="16" s="1"/>
  <c r="N601" i="16"/>
  <c r="N599" i="16" s="1"/>
  <c r="H601" i="16"/>
  <c r="H599" i="16" s="1"/>
  <c r="AA596" i="16"/>
  <c r="AA594" i="16" s="1"/>
  <c r="U596" i="16"/>
  <c r="U594" i="16" s="1"/>
  <c r="O596" i="16"/>
  <c r="O594" i="16" s="1"/>
  <c r="I596" i="16"/>
  <c r="I594" i="16" s="1"/>
  <c r="V591" i="16"/>
  <c r="V589" i="16" s="1"/>
  <c r="P591" i="16"/>
  <c r="P589" i="16" s="1"/>
  <c r="J591" i="16"/>
  <c r="J589" i="16" s="1"/>
  <c r="D591" i="16"/>
  <c r="D589" i="16" s="1"/>
  <c r="W586" i="16"/>
  <c r="W584" i="16" s="1"/>
  <c r="Q586" i="16"/>
  <c r="Q584" i="16" s="1"/>
  <c r="K586" i="16"/>
  <c r="K584" i="16" s="1"/>
  <c r="E586" i="16"/>
  <c r="E584" i="16" s="1"/>
  <c r="X581" i="16"/>
  <c r="X579" i="16" s="1"/>
  <c r="R581" i="16"/>
  <c r="R579" i="16" s="1"/>
  <c r="L581" i="16"/>
  <c r="L579" i="16" s="1"/>
  <c r="F581" i="16"/>
  <c r="F579" i="16" s="1"/>
  <c r="Y576" i="16"/>
  <c r="Y574" i="16" s="1"/>
  <c r="S576" i="16"/>
  <c r="S574" i="16" s="1"/>
  <c r="M576" i="16"/>
  <c r="M574" i="16" s="1"/>
  <c r="G576" i="16"/>
  <c r="G574" i="16" s="1"/>
  <c r="Z571" i="16"/>
  <c r="Z569" i="16" s="1"/>
  <c r="T571" i="16"/>
  <c r="T569" i="16" s="1"/>
  <c r="N571" i="16"/>
  <c r="N569" i="16" s="1"/>
  <c r="H571" i="16"/>
  <c r="H569" i="16" s="1"/>
  <c r="AA566" i="16"/>
  <c r="AA564" i="16" s="1"/>
  <c r="U566" i="16"/>
  <c r="U564" i="16" s="1"/>
  <c r="O566" i="16"/>
  <c r="O564" i="16" s="1"/>
  <c r="I566" i="16"/>
  <c r="I564" i="16" s="1"/>
  <c r="V561" i="16"/>
  <c r="V559" i="16" s="1"/>
  <c r="P561" i="16"/>
  <c r="P559" i="16" s="1"/>
  <c r="J561" i="16"/>
  <c r="J559" i="16" s="1"/>
  <c r="D561" i="16"/>
  <c r="D559" i="16" s="1"/>
  <c r="W556" i="16"/>
  <c r="W554" i="16" s="1"/>
  <c r="Q556" i="16"/>
  <c r="Q554" i="16" s="1"/>
  <c r="K556" i="16"/>
  <c r="K554" i="16" s="1"/>
  <c r="E556" i="16"/>
  <c r="E554" i="16" s="1"/>
  <c r="X551" i="16"/>
  <c r="X549" i="16" s="1"/>
  <c r="R551" i="16"/>
  <c r="R549" i="16" s="1"/>
  <c r="L551" i="16"/>
  <c r="L549" i="16" s="1"/>
  <c r="F551" i="16"/>
  <c r="F549" i="16" s="1"/>
  <c r="Y546" i="16"/>
  <c r="Y544" i="16" s="1"/>
  <c r="S546" i="16"/>
  <c r="S544" i="16" s="1"/>
  <c r="M546" i="16"/>
  <c r="M544" i="16" s="1"/>
  <c r="G546" i="16"/>
  <c r="G544" i="16" s="1"/>
  <c r="Z541" i="16"/>
  <c r="Z539" i="16" s="1"/>
  <c r="T541" i="16"/>
  <c r="T539" i="16" s="1"/>
  <c r="N541" i="16"/>
  <c r="N539" i="16" s="1"/>
  <c r="H541" i="16"/>
  <c r="H539" i="16" s="1"/>
  <c r="AA536" i="16"/>
  <c r="AA534" i="16" s="1"/>
  <c r="U536" i="16"/>
  <c r="U534" i="16" s="1"/>
  <c r="O536" i="16"/>
  <c r="O534" i="16" s="1"/>
  <c r="I536" i="16"/>
  <c r="I534" i="16" s="1"/>
  <c r="V531" i="16"/>
  <c r="V529" i="16" s="1"/>
  <c r="P531" i="16"/>
  <c r="P529" i="16" s="1"/>
  <c r="J531" i="16"/>
  <c r="J529" i="16" s="1"/>
  <c r="D531" i="16"/>
  <c r="D529" i="16" s="1"/>
  <c r="W526" i="16"/>
  <c r="W524" i="16" s="1"/>
  <c r="Q526" i="16"/>
  <c r="Q524" i="16" s="1"/>
  <c r="K526" i="16"/>
  <c r="K524" i="16" s="1"/>
  <c r="E526" i="16"/>
  <c r="E524" i="16" s="1"/>
  <c r="X521" i="16"/>
  <c r="X519" i="16" s="1"/>
  <c r="R521" i="16"/>
  <c r="R519" i="16" s="1"/>
  <c r="L521" i="16"/>
  <c r="L519" i="16" s="1"/>
  <c r="F521" i="16"/>
  <c r="F519" i="16" s="1"/>
  <c r="Y516" i="16"/>
  <c r="Y514" i="16" s="1"/>
  <c r="S516" i="16"/>
  <c r="S514" i="16" s="1"/>
  <c r="M516" i="16"/>
  <c r="M514" i="16" s="1"/>
  <c r="G516" i="16"/>
  <c r="G514" i="16" s="1"/>
  <c r="Z511" i="16"/>
  <c r="Z509" i="16" s="1"/>
  <c r="T511" i="16"/>
  <c r="T509" i="16" s="1"/>
  <c r="N511" i="16"/>
  <c r="N509" i="16" s="1"/>
  <c r="H511" i="16"/>
  <c r="H509" i="16" s="1"/>
  <c r="AA506" i="16"/>
  <c r="AA504" i="16" s="1"/>
  <c r="U506" i="16"/>
  <c r="U504" i="16" s="1"/>
  <c r="O506" i="16"/>
  <c r="O504" i="16" s="1"/>
  <c r="I506" i="16"/>
  <c r="I504" i="16" s="1"/>
  <c r="V501" i="16"/>
  <c r="V499" i="16" s="1"/>
  <c r="P501" i="16"/>
  <c r="P499" i="16" s="1"/>
  <c r="J501" i="16"/>
  <c r="J499" i="16" s="1"/>
  <c r="D501" i="16"/>
  <c r="D499" i="16" s="1"/>
  <c r="W496" i="16"/>
  <c r="W494" i="16" s="1"/>
  <c r="Q496" i="16"/>
  <c r="Q494" i="16" s="1"/>
  <c r="K496" i="16"/>
  <c r="K494" i="16" s="1"/>
  <c r="E496" i="16"/>
  <c r="E494" i="16" s="1"/>
  <c r="X491" i="16"/>
  <c r="X489" i="16" s="1"/>
  <c r="R491" i="16"/>
  <c r="R489" i="16" s="1"/>
  <c r="L491" i="16"/>
  <c r="L489" i="16" s="1"/>
  <c r="F491" i="16"/>
  <c r="F489" i="16" s="1"/>
  <c r="Y486" i="16"/>
  <c r="Y484" i="16" s="1"/>
  <c r="S486" i="16"/>
  <c r="S484" i="16" s="1"/>
  <c r="M486" i="16"/>
  <c r="M484" i="16" s="1"/>
  <c r="X636" i="16"/>
  <c r="X634" i="16" s="1"/>
  <c r="R636" i="16"/>
  <c r="R634" i="16" s="1"/>
  <c r="L636" i="16"/>
  <c r="L634" i="16" s="1"/>
  <c r="F636" i="16"/>
  <c r="F634" i="16" s="1"/>
  <c r="Y631" i="16"/>
  <c r="Y629" i="16" s="1"/>
  <c r="S631" i="16"/>
  <c r="S629" i="16" s="1"/>
  <c r="M631" i="16"/>
  <c r="M629" i="16" s="1"/>
  <c r="G631" i="16"/>
  <c r="G629" i="16" s="1"/>
  <c r="Z626" i="16"/>
  <c r="Z624" i="16" s="1"/>
  <c r="T626" i="16"/>
  <c r="T624" i="16" s="1"/>
  <c r="N626" i="16"/>
  <c r="N624" i="16" s="1"/>
  <c r="H626" i="16"/>
  <c r="H624" i="16" s="1"/>
  <c r="AA621" i="16"/>
  <c r="AA619" i="16" s="1"/>
  <c r="U621" i="16"/>
  <c r="U619" i="16" s="1"/>
  <c r="O621" i="16"/>
  <c r="O619" i="16" s="1"/>
  <c r="I621" i="16"/>
  <c r="I619" i="16" s="1"/>
  <c r="V616" i="16"/>
  <c r="V614" i="16" s="1"/>
  <c r="P616" i="16"/>
  <c r="P614" i="16" s="1"/>
  <c r="J616" i="16"/>
  <c r="J614" i="16" s="1"/>
  <c r="D616" i="16"/>
  <c r="D614" i="16" s="1"/>
  <c r="W611" i="16"/>
  <c r="W609" i="16" s="1"/>
  <c r="Q611" i="16"/>
  <c r="Q609" i="16" s="1"/>
  <c r="K611" i="16"/>
  <c r="K609" i="16" s="1"/>
  <c r="E611" i="16"/>
  <c r="E609" i="16" s="1"/>
  <c r="X606" i="16"/>
  <c r="X604" i="16" s="1"/>
  <c r="R606" i="16"/>
  <c r="R604" i="16" s="1"/>
  <c r="L606" i="16"/>
  <c r="L604" i="16" s="1"/>
  <c r="F606" i="16"/>
  <c r="F604" i="16" s="1"/>
  <c r="Y601" i="16"/>
  <c r="Y599" i="16" s="1"/>
  <c r="S601" i="16"/>
  <c r="S599" i="16" s="1"/>
  <c r="M601" i="16"/>
  <c r="M599" i="16" s="1"/>
  <c r="G601" i="16"/>
  <c r="G599" i="16" s="1"/>
  <c r="Z596" i="16"/>
  <c r="Z594" i="16" s="1"/>
  <c r="T596" i="16"/>
  <c r="T594" i="16" s="1"/>
  <c r="N596" i="16"/>
  <c r="N594" i="16" s="1"/>
  <c r="H596" i="16"/>
  <c r="H594" i="16" s="1"/>
  <c r="AA591" i="16"/>
  <c r="AA589" i="16" s="1"/>
  <c r="U591" i="16"/>
  <c r="U589" i="16" s="1"/>
  <c r="O591" i="16"/>
  <c r="O589" i="16" s="1"/>
  <c r="I591" i="16"/>
  <c r="I589" i="16" s="1"/>
  <c r="V586" i="16"/>
  <c r="V584" i="16" s="1"/>
  <c r="P586" i="16"/>
  <c r="P584" i="16" s="1"/>
  <c r="J586" i="16"/>
  <c r="J584" i="16" s="1"/>
  <c r="D586" i="16"/>
  <c r="D584" i="16" s="1"/>
  <c r="W581" i="16"/>
  <c r="W579" i="16" s="1"/>
  <c r="Q581" i="16"/>
  <c r="Q579" i="16" s="1"/>
  <c r="K581" i="16"/>
  <c r="K579" i="16" s="1"/>
  <c r="E581" i="16"/>
  <c r="E579" i="16" s="1"/>
  <c r="X576" i="16"/>
  <c r="X574" i="16" s="1"/>
  <c r="R576" i="16"/>
  <c r="R574" i="16" s="1"/>
  <c r="L576" i="16"/>
  <c r="L574" i="16" s="1"/>
  <c r="F576" i="16"/>
  <c r="F574" i="16" s="1"/>
  <c r="Y571" i="16"/>
  <c r="Y569" i="16" s="1"/>
  <c r="S571" i="16"/>
  <c r="S569" i="16" s="1"/>
  <c r="M571" i="16"/>
  <c r="M569" i="16" s="1"/>
  <c r="G571" i="16"/>
  <c r="G569" i="16" s="1"/>
  <c r="Z566" i="16"/>
  <c r="Z564" i="16" s="1"/>
  <c r="T566" i="16"/>
  <c r="T564" i="16" s="1"/>
  <c r="N566" i="16"/>
  <c r="N564" i="16" s="1"/>
  <c r="H566" i="16"/>
  <c r="H564" i="16" s="1"/>
  <c r="AA561" i="16"/>
  <c r="AA559" i="16" s="1"/>
  <c r="U561" i="16"/>
  <c r="U559" i="16" s="1"/>
  <c r="O561" i="16"/>
  <c r="O559" i="16" s="1"/>
  <c r="I561" i="16"/>
  <c r="I559" i="16" s="1"/>
  <c r="V556" i="16"/>
  <c r="V554" i="16" s="1"/>
  <c r="P556" i="16"/>
  <c r="P554" i="16" s="1"/>
  <c r="J556" i="16"/>
  <c r="J554" i="16" s="1"/>
  <c r="D556" i="16"/>
  <c r="D554" i="16" s="1"/>
  <c r="W551" i="16"/>
  <c r="W549" i="16" s="1"/>
  <c r="Q551" i="16"/>
  <c r="Q549" i="16" s="1"/>
  <c r="K551" i="16"/>
  <c r="K549" i="16" s="1"/>
  <c r="E551" i="16"/>
  <c r="E549" i="16" s="1"/>
  <c r="X546" i="16"/>
  <c r="X544" i="16" s="1"/>
  <c r="R546" i="16"/>
  <c r="R544" i="16" s="1"/>
  <c r="L546" i="16"/>
  <c r="L544" i="16" s="1"/>
  <c r="F546" i="16"/>
  <c r="F544" i="16" s="1"/>
  <c r="Y541" i="16"/>
  <c r="Y539" i="16" s="1"/>
  <c r="S541" i="16"/>
  <c r="S539" i="16" s="1"/>
  <c r="M541" i="16"/>
  <c r="M539" i="16" s="1"/>
  <c r="G541" i="16"/>
  <c r="G539" i="16" s="1"/>
  <c r="Z536" i="16"/>
  <c r="Z534" i="16" s="1"/>
  <c r="T536" i="16"/>
  <c r="T534" i="16" s="1"/>
  <c r="N536" i="16"/>
  <c r="N534" i="16" s="1"/>
  <c r="H536" i="16"/>
  <c r="H534" i="16" s="1"/>
  <c r="AA531" i="16"/>
  <c r="AA529" i="16" s="1"/>
  <c r="U531" i="16"/>
  <c r="U529" i="16" s="1"/>
  <c r="O531" i="16"/>
  <c r="O529" i="16" s="1"/>
  <c r="I531" i="16"/>
  <c r="I529" i="16" s="1"/>
  <c r="V526" i="16"/>
  <c r="V524" i="16" s="1"/>
  <c r="P526" i="16"/>
  <c r="P524" i="16" s="1"/>
  <c r="J526" i="16"/>
  <c r="J524" i="16" s="1"/>
  <c r="D526" i="16"/>
  <c r="D524" i="16" s="1"/>
  <c r="W521" i="16"/>
  <c r="W519" i="16" s="1"/>
  <c r="Q521" i="16"/>
  <c r="Q519" i="16" s="1"/>
  <c r="K521" i="16"/>
  <c r="K519" i="16" s="1"/>
  <c r="E521" i="16"/>
  <c r="E519" i="16" s="1"/>
  <c r="X516" i="16"/>
  <c r="X514" i="16" s="1"/>
  <c r="R516" i="16"/>
  <c r="R514" i="16" s="1"/>
  <c r="L516" i="16"/>
  <c r="L514" i="16" s="1"/>
  <c r="F516" i="16"/>
  <c r="F514" i="16" s="1"/>
  <c r="Y511" i="16"/>
  <c r="Y509" i="16" s="1"/>
  <c r="S511" i="16"/>
  <c r="S509" i="16" s="1"/>
  <c r="M511" i="16"/>
  <c r="M509" i="16" s="1"/>
  <c r="G511" i="16"/>
  <c r="G509" i="16" s="1"/>
  <c r="Z506" i="16"/>
  <c r="Z504" i="16" s="1"/>
  <c r="T506" i="16"/>
  <c r="T504" i="16" s="1"/>
  <c r="N506" i="16"/>
  <c r="N504" i="16" s="1"/>
  <c r="H506" i="16"/>
  <c r="H504" i="16" s="1"/>
  <c r="AA501" i="16"/>
  <c r="AA499" i="16" s="1"/>
  <c r="U501" i="16"/>
  <c r="U499" i="16" s="1"/>
  <c r="O501" i="16"/>
  <c r="O499" i="16" s="1"/>
  <c r="I501" i="16"/>
  <c r="I499" i="16" s="1"/>
  <c r="J486" i="16"/>
  <c r="J484" i="16" s="1"/>
  <c r="Q486" i="16"/>
  <c r="Q484" i="16" s="1"/>
  <c r="X486" i="16"/>
  <c r="X484" i="16" s="1"/>
  <c r="I491" i="16"/>
  <c r="I489" i="16" s="1"/>
  <c r="P491" i="16"/>
  <c r="P489" i="16" s="1"/>
  <c r="W491" i="16"/>
  <c r="W489" i="16" s="1"/>
  <c r="L496" i="16"/>
  <c r="L494" i="16" s="1"/>
  <c r="T496" i="16"/>
  <c r="T494" i="16" s="1"/>
  <c r="L501" i="16"/>
  <c r="L499" i="16" s="1"/>
  <c r="X501" i="16"/>
  <c r="X499" i="16" s="1"/>
  <c r="D506" i="16"/>
  <c r="D504" i="16" s="1"/>
  <c r="V506" i="16"/>
  <c r="V504" i="16" s="1"/>
  <c r="V511" i="16"/>
  <c r="V509" i="16" s="1"/>
  <c r="U516" i="16"/>
  <c r="U514" i="16" s="1"/>
  <c r="N521" i="16"/>
  <c r="N519" i="16" s="1"/>
  <c r="G526" i="16"/>
  <c r="G524" i="16" s="1"/>
  <c r="V541" i="16"/>
  <c r="V539" i="16" s="1"/>
  <c r="U546" i="16"/>
  <c r="U544" i="16" s="1"/>
  <c r="N551" i="16"/>
  <c r="N549" i="16" s="1"/>
  <c r="G556" i="16"/>
  <c r="G554" i="16" s="1"/>
  <c r="V571" i="16"/>
  <c r="V569" i="16" s="1"/>
  <c r="U576" i="16"/>
  <c r="U574" i="16" s="1"/>
  <c r="N581" i="16"/>
  <c r="N579" i="16" s="1"/>
  <c r="G586" i="16"/>
  <c r="G584" i="16" s="1"/>
  <c r="V601" i="16"/>
  <c r="V599" i="16" s="1"/>
  <c r="U606" i="16"/>
  <c r="U604" i="16" s="1"/>
  <c r="F327" i="16"/>
  <c r="F325" i="16" s="1"/>
  <c r="L327" i="16"/>
  <c r="L325" i="16" s="1"/>
  <c r="R327" i="16"/>
  <c r="R325" i="16" s="1"/>
  <c r="X327" i="16"/>
  <c r="X325" i="16" s="1"/>
  <c r="E332" i="16"/>
  <c r="E330" i="16" s="1"/>
  <c r="K332" i="16"/>
  <c r="K330" i="16" s="1"/>
  <c r="Q332" i="16"/>
  <c r="Q330" i="16" s="1"/>
  <c r="W332" i="16"/>
  <c r="W330" i="16" s="1"/>
  <c r="D337" i="16"/>
  <c r="D335" i="16" s="1"/>
  <c r="J337" i="16"/>
  <c r="J335" i="16" s="1"/>
  <c r="P337" i="16"/>
  <c r="P335" i="16" s="1"/>
  <c r="V337" i="16"/>
  <c r="V335" i="16" s="1"/>
  <c r="I342" i="16"/>
  <c r="I340" i="16" s="1"/>
  <c r="O342" i="16"/>
  <c r="O340" i="16" s="1"/>
  <c r="U342" i="16"/>
  <c r="U340" i="16" s="1"/>
  <c r="AA342" i="16"/>
  <c r="AA340" i="16" s="1"/>
  <c r="H347" i="16"/>
  <c r="H345" i="16" s="1"/>
  <c r="N347" i="16"/>
  <c r="N345" i="16" s="1"/>
  <c r="T347" i="16"/>
  <c r="T345" i="16" s="1"/>
  <c r="Z347" i="16"/>
  <c r="Z345" i="16" s="1"/>
  <c r="G352" i="16"/>
  <c r="G350" i="16" s="1"/>
  <c r="M352" i="16"/>
  <c r="M350" i="16" s="1"/>
  <c r="S352" i="16"/>
  <c r="S350" i="16" s="1"/>
  <c r="Y352" i="16"/>
  <c r="Y350" i="16" s="1"/>
  <c r="F357" i="16"/>
  <c r="F355" i="16" s="1"/>
  <c r="L357" i="16"/>
  <c r="L355" i="16" s="1"/>
  <c r="R357" i="16"/>
  <c r="R355" i="16" s="1"/>
  <c r="X357" i="16"/>
  <c r="X355" i="16" s="1"/>
  <c r="E362" i="16"/>
  <c r="E360" i="16" s="1"/>
  <c r="K362" i="16"/>
  <c r="K360" i="16" s="1"/>
  <c r="Q362" i="16"/>
  <c r="Q360" i="16" s="1"/>
  <c r="W362" i="16"/>
  <c r="W360" i="16" s="1"/>
  <c r="D367" i="16"/>
  <c r="D365" i="16" s="1"/>
  <c r="J367" i="16"/>
  <c r="J365" i="16" s="1"/>
  <c r="P367" i="16"/>
  <c r="P365" i="16" s="1"/>
  <c r="V367" i="16"/>
  <c r="V365" i="16" s="1"/>
  <c r="I372" i="16"/>
  <c r="I370" i="16" s="1"/>
  <c r="O372" i="16"/>
  <c r="O370" i="16" s="1"/>
  <c r="U372" i="16"/>
  <c r="U370" i="16" s="1"/>
  <c r="AA372" i="16"/>
  <c r="AA370" i="16" s="1"/>
  <c r="H377" i="16"/>
  <c r="H375" i="16" s="1"/>
  <c r="N377" i="16"/>
  <c r="N375" i="16" s="1"/>
  <c r="T377" i="16"/>
  <c r="T375" i="16" s="1"/>
  <c r="Z377" i="16"/>
  <c r="Z375" i="16" s="1"/>
  <c r="G382" i="16"/>
  <c r="G380" i="16" s="1"/>
  <c r="M382" i="16"/>
  <c r="M380" i="16" s="1"/>
  <c r="S382" i="16"/>
  <c r="S380" i="16" s="1"/>
  <c r="Y382" i="16"/>
  <c r="Y380" i="16" s="1"/>
  <c r="F387" i="16"/>
  <c r="F385" i="16" s="1"/>
  <c r="L387" i="16"/>
  <c r="L385" i="16" s="1"/>
  <c r="R387" i="16"/>
  <c r="R385" i="16" s="1"/>
  <c r="X387" i="16"/>
  <c r="X385" i="16" s="1"/>
  <c r="E392" i="16"/>
  <c r="E390" i="16" s="1"/>
  <c r="K392" i="16"/>
  <c r="K390" i="16" s="1"/>
  <c r="Q392" i="16"/>
  <c r="Q390" i="16" s="1"/>
  <c r="W392" i="16"/>
  <c r="W390" i="16" s="1"/>
  <c r="D397" i="16"/>
  <c r="D395" i="16" s="1"/>
  <c r="J397" i="16"/>
  <c r="J395" i="16" s="1"/>
  <c r="P397" i="16"/>
  <c r="P395" i="16" s="1"/>
  <c r="V397" i="16"/>
  <c r="V395" i="16" s="1"/>
  <c r="I402" i="16"/>
  <c r="I400" i="16" s="1"/>
  <c r="O402" i="16"/>
  <c r="O400" i="16" s="1"/>
  <c r="U402" i="16"/>
  <c r="U400" i="16" s="1"/>
  <c r="AA402" i="16"/>
  <c r="AA400" i="16" s="1"/>
  <c r="H407" i="16"/>
  <c r="H405" i="16" s="1"/>
  <c r="N407" i="16"/>
  <c r="N405" i="16" s="1"/>
  <c r="T407" i="16"/>
  <c r="T405" i="16" s="1"/>
  <c r="Z407" i="16"/>
  <c r="Z405" i="16" s="1"/>
  <c r="G412" i="16"/>
  <c r="G410" i="16" s="1"/>
  <c r="M412" i="16"/>
  <c r="M410" i="16" s="1"/>
  <c r="S412" i="16"/>
  <c r="S410" i="16" s="1"/>
  <c r="Y412" i="16"/>
  <c r="Y410" i="16" s="1"/>
  <c r="F417" i="16"/>
  <c r="F415" i="16" s="1"/>
  <c r="L417" i="16"/>
  <c r="L415" i="16" s="1"/>
  <c r="R417" i="16"/>
  <c r="R415" i="16" s="1"/>
  <c r="X417" i="16"/>
  <c r="X415" i="16" s="1"/>
  <c r="E422" i="16"/>
  <c r="E420" i="16" s="1"/>
  <c r="K422" i="16"/>
  <c r="K420" i="16" s="1"/>
  <c r="Q422" i="16"/>
  <c r="Q420" i="16" s="1"/>
  <c r="W422" i="16"/>
  <c r="W420" i="16" s="1"/>
  <c r="D427" i="16"/>
  <c r="D425" i="16" s="1"/>
  <c r="J427" i="16"/>
  <c r="J425" i="16" s="1"/>
  <c r="P427" i="16"/>
  <c r="P425" i="16" s="1"/>
  <c r="V427" i="16"/>
  <c r="V425" i="16" s="1"/>
  <c r="I432" i="16"/>
  <c r="I430" i="16" s="1"/>
  <c r="O432" i="16"/>
  <c r="O430" i="16" s="1"/>
  <c r="U432" i="16"/>
  <c r="U430" i="16" s="1"/>
  <c r="AA432" i="16"/>
  <c r="AA430" i="16" s="1"/>
  <c r="H437" i="16"/>
  <c r="H435" i="16" s="1"/>
  <c r="N437" i="16"/>
  <c r="N435" i="16" s="1"/>
  <c r="T437" i="16"/>
  <c r="T435" i="16" s="1"/>
  <c r="Z437" i="16"/>
  <c r="Z435" i="16" s="1"/>
  <c r="G442" i="16"/>
  <c r="G440" i="16" s="1"/>
  <c r="M442" i="16"/>
  <c r="M440" i="16" s="1"/>
  <c r="S442" i="16"/>
  <c r="S440" i="16" s="1"/>
  <c r="Y442" i="16"/>
  <c r="Y440" i="16" s="1"/>
  <c r="F447" i="16"/>
  <c r="F445" i="16" s="1"/>
  <c r="L447" i="16"/>
  <c r="L445" i="16" s="1"/>
  <c r="R447" i="16"/>
  <c r="R445" i="16" s="1"/>
  <c r="X447" i="16"/>
  <c r="X445" i="16" s="1"/>
  <c r="E452" i="16"/>
  <c r="E450" i="16" s="1"/>
  <c r="K452" i="16"/>
  <c r="K450" i="16" s="1"/>
  <c r="Q452" i="16"/>
  <c r="Q450" i="16" s="1"/>
  <c r="W452" i="16"/>
  <c r="W450" i="16" s="1"/>
  <c r="D457" i="16"/>
  <c r="D455" i="16" s="1"/>
  <c r="J457" i="16"/>
  <c r="J455" i="16" s="1"/>
  <c r="P457" i="16"/>
  <c r="P455" i="16" s="1"/>
  <c r="V457" i="16"/>
  <c r="V455" i="16" s="1"/>
  <c r="I462" i="16"/>
  <c r="I460" i="16" s="1"/>
  <c r="O462" i="16"/>
  <c r="O460" i="16" s="1"/>
  <c r="U462" i="16"/>
  <c r="U460" i="16" s="1"/>
  <c r="AA462" i="16"/>
  <c r="AA460" i="16" s="1"/>
  <c r="H467" i="16"/>
  <c r="H465" i="16" s="1"/>
  <c r="N467" i="16"/>
  <c r="N465" i="16" s="1"/>
  <c r="T467" i="16"/>
  <c r="T465" i="16" s="1"/>
  <c r="Z467" i="16"/>
  <c r="Z465" i="16" s="1"/>
  <c r="G472" i="16"/>
  <c r="G470" i="16" s="1"/>
  <c r="M472" i="16"/>
  <c r="M470" i="16" s="1"/>
  <c r="S472" i="16"/>
  <c r="S470" i="16" s="1"/>
  <c r="Y472" i="16"/>
  <c r="Y470" i="16" s="1"/>
  <c r="F477" i="16"/>
  <c r="F475" i="16" s="1"/>
  <c r="L477" i="16"/>
  <c r="L475" i="16" s="1"/>
  <c r="R477" i="16"/>
  <c r="R475" i="16" s="1"/>
  <c r="X477" i="16"/>
  <c r="X475" i="16" s="1"/>
  <c r="E486" i="16"/>
  <c r="E484" i="16" s="1"/>
  <c r="K486" i="16"/>
  <c r="K484" i="16" s="1"/>
  <c r="R486" i="16"/>
  <c r="R484" i="16" s="1"/>
  <c r="Z486" i="16"/>
  <c r="Z484" i="16" s="1"/>
  <c r="J491" i="16"/>
  <c r="J489" i="16" s="1"/>
  <c r="Q491" i="16"/>
  <c r="Q489" i="16" s="1"/>
  <c r="Y491" i="16"/>
  <c r="Y489" i="16" s="1"/>
  <c r="D496" i="16"/>
  <c r="D494" i="16" s="1"/>
  <c r="M496" i="16"/>
  <c r="M494" i="16" s="1"/>
  <c r="V496" i="16"/>
  <c r="V494" i="16" s="1"/>
  <c r="M501" i="16"/>
  <c r="M499" i="16" s="1"/>
  <c r="E506" i="16"/>
  <c r="E504" i="16" s="1"/>
  <c r="W506" i="16"/>
  <c r="W504" i="16" s="1"/>
  <c r="D511" i="16"/>
  <c r="D509" i="16" s="1"/>
  <c r="AA516" i="16"/>
  <c r="AA514" i="16" s="1"/>
  <c r="T521" i="16"/>
  <c r="T519" i="16" s="1"/>
  <c r="M526" i="16"/>
  <c r="M524" i="16" s="1"/>
  <c r="F531" i="16"/>
  <c r="F529" i="16" s="1"/>
  <c r="AA546" i="16"/>
  <c r="AA544" i="16" s="1"/>
  <c r="T551" i="16"/>
  <c r="T549" i="16" s="1"/>
  <c r="M556" i="16"/>
  <c r="M554" i="16" s="1"/>
  <c r="F561" i="16"/>
  <c r="F559" i="16" s="1"/>
  <c r="AA576" i="16"/>
  <c r="AA574" i="16" s="1"/>
  <c r="T581" i="16"/>
  <c r="T579" i="16" s="1"/>
  <c r="M586" i="16"/>
  <c r="M584" i="16" s="1"/>
  <c r="F591" i="16"/>
  <c r="F589" i="16" s="1"/>
  <c r="G327" i="16"/>
  <c r="G325" i="16" s="1"/>
  <c r="M327" i="16"/>
  <c r="M325" i="16" s="1"/>
  <c r="S327" i="16"/>
  <c r="S325" i="16" s="1"/>
  <c r="Y327" i="16"/>
  <c r="Y325" i="16" s="1"/>
  <c r="F332" i="16"/>
  <c r="F330" i="16" s="1"/>
  <c r="L332" i="16"/>
  <c r="L330" i="16" s="1"/>
  <c r="R332" i="16"/>
  <c r="R330" i="16" s="1"/>
  <c r="X332" i="16"/>
  <c r="X330" i="16" s="1"/>
  <c r="E337" i="16"/>
  <c r="E335" i="16" s="1"/>
  <c r="K337" i="16"/>
  <c r="K335" i="16" s="1"/>
  <c r="Q337" i="16"/>
  <c r="Q335" i="16" s="1"/>
  <c r="W337" i="16"/>
  <c r="W335" i="16" s="1"/>
  <c r="D342" i="16"/>
  <c r="D340" i="16" s="1"/>
  <c r="J342" i="16"/>
  <c r="J340" i="16" s="1"/>
  <c r="P342" i="16"/>
  <c r="P340" i="16" s="1"/>
  <c r="V342" i="16"/>
  <c r="V340" i="16" s="1"/>
  <c r="I347" i="16"/>
  <c r="I345" i="16" s="1"/>
  <c r="O347" i="16"/>
  <c r="O345" i="16" s="1"/>
  <c r="U347" i="16"/>
  <c r="U345" i="16" s="1"/>
  <c r="AA347" i="16"/>
  <c r="AA345" i="16" s="1"/>
  <c r="H352" i="16"/>
  <c r="H350" i="16" s="1"/>
  <c r="N352" i="16"/>
  <c r="N350" i="16" s="1"/>
  <c r="T352" i="16"/>
  <c r="T350" i="16" s="1"/>
  <c r="Z352" i="16"/>
  <c r="Z350" i="16" s="1"/>
  <c r="G357" i="16"/>
  <c r="G355" i="16" s="1"/>
  <c r="M357" i="16"/>
  <c r="M355" i="16" s="1"/>
  <c r="S357" i="16"/>
  <c r="S355" i="16" s="1"/>
  <c r="Y357" i="16"/>
  <c r="Y355" i="16" s="1"/>
  <c r="F362" i="16"/>
  <c r="F360" i="16" s="1"/>
  <c r="L362" i="16"/>
  <c r="L360" i="16" s="1"/>
  <c r="R362" i="16"/>
  <c r="R360" i="16" s="1"/>
  <c r="X362" i="16"/>
  <c r="X360" i="16" s="1"/>
  <c r="E367" i="16"/>
  <c r="E365" i="16" s="1"/>
  <c r="K367" i="16"/>
  <c r="K365" i="16" s="1"/>
  <c r="Q367" i="16"/>
  <c r="Q365" i="16" s="1"/>
  <c r="W367" i="16"/>
  <c r="W365" i="16" s="1"/>
  <c r="D372" i="16"/>
  <c r="D370" i="16" s="1"/>
  <c r="J372" i="16"/>
  <c r="J370" i="16" s="1"/>
  <c r="P372" i="16"/>
  <c r="P370" i="16" s="1"/>
  <c r="V372" i="16"/>
  <c r="V370" i="16" s="1"/>
  <c r="I377" i="16"/>
  <c r="I375" i="16" s="1"/>
  <c r="O377" i="16"/>
  <c r="O375" i="16" s="1"/>
  <c r="U377" i="16"/>
  <c r="U375" i="16" s="1"/>
  <c r="AA377" i="16"/>
  <c r="AA375" i="16" s="1"/>
  <c r="H382" i="16"/>
  <c r="H380" i="16" s="1"/>
  <c r="N382" i="16"/>
  <c r="N380" i="16" s="1"/>
  <c r="T382" i="16"/>
  <c r="T380" i="16" s="1"/>
  <c r="Z382" i="16"/>
  <c r="Z380" i="16" s="1"/>
  <c r="G387" i="16"/>
  <c r="G385" i="16" s="1"/>
  <c r="M387" i="16"/>
  <c r="M385" i="16" s="1"/>
  <c r="S387" i="16"/>
  <c r="S385" i="16" s="1"/>
  <c r="Y387" i="16"/>
  <c r="Y385" i="16" s="1"/>
  <c r="F392" i="16"/>
  <c r="F390" i="16" s="1"/>
  <c r="L392" i="16"/>
  <c r="L390" i="16" s="1"/>
  <c r="R392" i="16"/>
  <c r="R390" i="16" s="1"/>
  <c r="X392" i="16"/>
  <c r="X390" i="16" s="1"/>
  <c r="E397" i="16"/>
  <c r="E395" i="16" s="1"/>
  <c r="K397" i="16"/>
  <c r="K395" i="16" s="1"/>
  <c r="Q397" i="16"/>
  <c r="Q395" i="16" s="1"/>
  <c r="W397" i="16"/>
  <c r="W395" i="16" s="1"/>
  <c r="D402" i="16"/>
  <c r="D400" i="16" s="1"/>
  <c r="J402" i="16"/>
  <c r="J400" i="16" s="1"/>
  <c r="P402" i="16"/>
  <c r="P400" i="16" s="1"/>
  <c r="V402" i="16"/>
  <c r="V400" i="16" s="1"/>
  <c r="I407" i="16"/>
  <c r="I405" i="16" s="1"/>
  <c r="O407" i="16"/>
  <c r="O405" i="16" s="1"/>
  <c r="U407" i="16"/>
  <c r="U405" i="16" s="1"/>
  <c r="AA407" i="16"/>
  <c r="AA405" i="16" s="1"/>
  <c r="H412" i="16"/>
  <c r="H410" i="16" s="1"/>
  <c r="N412" i="16"/>
  <c r="N410" i="16" s="1"/>
  <c r="T412" i="16"/>
  <c r="T410" i="16" s="1"/>
  <c r="Z412" i="16"/>
  <c r="Z410" i="16" s="1"/>
  <c r="G417" i="16"/>
  <c r="G415" i="16" s="1"/>
  <c r="M417" i="16"/>
  <c r="M415" i="16" s="1"/>
  <c r="S417" i="16"/>
  <c r="S415" i="16" s="1"/>
  <c r="Y417" i="16"/>
  <c r="Y415" i="16" s="1"/>
  <c r="F422" i="16"/>
  <c r="F420" i="16" s="1"/>
  <c r="L422" i="16"/>
  <c r="L420" i="16" s="1"/>
  <c r="R422" i="16"/>
  <c r="R420" i="16" s="1"/>
  <c r="X422" i="16"/>
  <c r="X420" i="16" s="1"/>
  <c r="E427" i="16"/>
  <c r="E425" i="16" s="1"/>
  <c r="K427" i="16"/>
  <c r="K425" i="16" s="1"/>
  <c r="Q427" i="16"/>
  <c r="Q425" i="16" s="1"/>
  <c r="W427" i="16"/>
  <c r="W425" i="16" s="1"/>
  <c r="D432" i="16"/>
  <c r="D430" i="16" s="1"/>
  <c r="J432" i="16"/>
  <c r="J430" i="16" s="1"/>
  <c r="P432" i="16"/>
  <c r="P430" i="16" s="1"/>
  <c r="V432" i="16"/>
  <c r="V430" i="16" s="1"/>
  <c r="I437" i="16"/>
  <c r="I435" i="16" s="1"/>
  <c r="O437" i="16"/>
  <c r="O435" i="16" s="1"/>
  <c r="U437" i="16"/>
  <c r="U435" i="16" s="1"/>
  <c r="AA437" i="16"/>
  <c r="AA435" i="16" s="1"/>
  <c r="H442" i="16"/>
  <c r="H440" i="16" s="1"/>
  <c r="N442" i="16"/>
  <c r="N440" i="16" s="1"/>
  <c r="T442" i="16"/>
  <c r="T440" i="16" s="1"/>
  <c r="Z442" i="16"/>
  <c r="Z440" i="16" s="1"/>
  <c r="G447" i="16"/>
  <c r="G445" i="16" s="1"/>
  <c r="M447" i="16"/>
  <c r="M445" i="16" s="1"/>
  <c r="S447" i="16"/>
  <c r="S445" i="16" s="1"/>
  <c r="Y447" i="16"/>
  <c r="Y445" i="16" s="1"/>
  <c r="F452" i="16"/>
  <c r="F450" i="16" s="1"/>
  <c r="L452" i="16"/>
  <c r="L450" i="16" s="1"/>
  <c r="R452" i="16"/>
  <c r="R450" i="16" s="1"/>
  <c r="X452" i="16"/>
  <c r="X450" i="16" s="1"/>
  <c r="E457" i="16"/>
  <c r="E455" i="16" s="1"/>
  <c r="K457" i="16"/>
  <c r="K455" i="16" s="1"/>
  <c r="Q457" i="16"/>
  <c r="Q455" i="16" s="1"/>
  <c r="W457" i="16"/>
  <c r="W455" i="16" s="1"/>
  <c r="D462" i="16"/>
  <c r="D460" i="16" s="1"/>
  <c r="J462" i="16"/>
  <c r="J460" i="16" s="1"/>
  <c r="P462" i="16"/>
  <c r="P460" i="16" s="1"/>
  <c r="V462" i="16"/>
  <c r="V460" i="16" s="1"/>
  <c r="I467" i="16"/>
  <c r="I465" i="16" s="1"/>
  <c r="O467" i="16"/>
  <c r="O465" i="16" s="1"/>
  <c r="U467" i="16"/>
  <c r="U465" i="16" s="1"/>
  <c r="AA467" i="16"/>
  <c r="AA465" i="16" s="1"/>
  <c r="H472" i="16"/>
  <c r="H470" i="16" s="1"/>
  <c r="N472" i="16"/>
  <c r="N470" i="16" s="1"/>
  <c r="T472" i="16"/>
  <c r="T470" i="16" s="1"/>
  <c r="Z472" i="16"/>
  <c r="Z470" i="16" s="1"/>
  <c r="G477" i="16"/>
  <c r="G475" i="16" s="1"/>
  <c r="M477" i="16"/>
  <c r="M475" i="16" s="1"/>
  <c r="S477" i="16"/>
  <c r="S475" i="16" s="1"/>
  <c r="F486" i="16"/>
  <c r="F484" i="16" s="1"/>
  <c r="L486" i="16"/>
  <c r="L484" i="16" s="1"/>
  <c r="T486" i="16"/>
  <c r="T484" i="16" s="1"/>
  <c r="AA486" i="16"/>
  <c r="AA484" i="16" s="1"/>
  <c r="D491" i="16"/>
  <c r="D489" i="16" s="1"/>
  <c r="K491" i="16"/>
  <c r="K489" i="16" s="1"/>
  <c r="S491" i="16"/>
  <c r="S489" i="16" s="1"/>
  <c r="Z491" i="16"/>
  <c r="Z489" i="16" s="1"/>
  <c r="F496" i="16"/>
  <c r="F494" i="16" s="1"/>
  <c r="N496" i="16"/>
  <c r="N494" i="16" s="1"/>
  <c r="X496" i="16"/>
  <c r="X494" i="16" s="1"/>
  <c r="E501" i="16"/>
  <c r="E499" i="16" s="1"/>
  <c r="Q501" i="16"/>
  <c r="Q499" i="16" s="1"/>
  <c r="J506" i="16"/>
  <c r="J504" i="16" s="1"/>
  <c r="I511" i="16"/>
  <c r="I509" i="16" s="1"/>
  <c r="Z521" i="16"/>
  <c r="Z519" i="16" s="1"/>
  <c r="S526" i="16"/>
  <c r="S524" i="16" s="1"/>
  <c r="L531" i="16"/>
  <c r="L529" i="16" s="1"/>
  <c r="E536" i="16"/>
  <c r="E534" i="16" s="1"/>
  <c r="Z551" i="16"/>
  <c r="Z549" i="16" s="1"/>
  <c r="S556" i="16"/>
  <c r="S554" i="16" s="1"/>
  <c r="L561" i="16"/>
  <c r="L559" i="16" s="1"/>
  <c r="E566" i="16"/>
  <c r="E564" i="16" s="1"/>
  <c r="Z581" i="16"/>
  <c r="Z579" i="16" s="1"/>
  <c r="S586" i="16"/>
  <c r="S584" i="16" s="1"/>
  <c r="L591" i="16"/>
  <c r="L589" i="16" s="1"/>
  <c r="E596" i="16"/>
  <c r="E594" i="16" s="1"/>
  <c r="H9" i="17"/>
  <c r="H7" i="17" s="1"/>
  <c r="N9" i="17"/>
  <c r="T9" i="17"/>
  <c r="Z9" i="17"/>
  <c r="Z7" i="17" s="1"/>
  <c r="H11" i="17"/>
  <c r="N11" i="17"/>
  <c r="T11" i="17"/>
  <c r="Z11" i="17"/>
  <c r="G14" i="17"/>
  <c r="M14" i="17"/>
  <c r="M12" i="17" s="1"/>
  <c r="S14" i="17"/>
  <c r="Y14" i="17"/>
  <c r="G16" i="17"/>
  <c r="M16" i="17"/>
  <c r="S16" i="17"/>
  <c r="Y16" i="17"/>
  <c r="F19" i="17"/>
  <c r="L19" i="17"/>
  <c r="R19" i="17"/>
  <c r="R17" i="17" s="1"/>
  <c r="X19" i="17"/>
  <c r="F21" i="17"/>
  <c r="L21" i="17"/>
  <c r="R21" i="17"/>
  <c r="X21" i="17"/>
  <c r="E24" i="17"/>
  <c r="E22" i="17" s="1"/>
  <c r="K24" i="17"/>
  <c r="Q24" i="17"/>
  <c r="W24" i="17"/>
  <c r="W22" i="17" s="1"/>
  <c r="E26" i="17"/>
  <c r="K26" i="17"/>
  <c r="Q26" i="17"/>
  <c r="W26" i="17"/>
  <c r="D29" i="17"/>
  <c r="J29" i="17"/>
  <c r="J27" i="17" s="1"/>
  <c r="P29" i="17"/>
  <c r="V29" i="17"/>
  <c r="D31" i="17"/>
  <c r="J31" i="17"/>
  <c r="P31" i="17"/>
  <c r="V31" i="17"/>
  <c r="I34" i="17"/>
  <c r="O34" i="17"/>
  <c r="U34" i="17"/>
  <c r="U32" i="17" s="1"/>
  <c r="AA34" i="17"/>
  <c r="I36" i="17"/>
  <c r="O36" i="17"/>
  <c r="U36" i="17"/>
  <c r="AA36" i="17"/>
  <c r="H39" i="17"/>
  <c r="H37" i="17" s="1"/>
  <c r="N39" i="17"/>
  <c r="T39" i="17"/>
  <c r="Z39" i="17"/>
  <c r="Z37" i="17" s="1"/>
  <c r="H41" i="17"/>
  <c r="N41" i="17"/>
  <c r="T41" i="17"/>
  <c r="Z41" i="17"/>
  <c r="G44" i="17"/>
  <c r="M44" i="17"/>
  <c r="M42" i="17" s="1"/>
  <c r="S44" i="17"/>
  <c r="Y44" i="17"/>
  <c r="G46" i="17"/>
  <c r="M46" i="17"/>
  <c r="S46" i="17"/>
  <c r="Y46" i="17"/>
  <c r="F49" i="17"/>
  <c r="L49" i="17"/>
  <c r="R49" i="17"/>
  <c r="R47" i="17" s="1"/>
  <c r="X49" i="17"/>
  <c r="F51" i="17"/>
  <c r="L51" i="17"/>
  <c r="R51" i="17"/>
  <c r="X51" i="17"/>
  <c r="E54" i="17"/>
  <c r="E52" i="17" s="1"/>
  <c r="K54" i="17"/>
  <c r="Q54" i="17"/>
  <c r="W54" i="17"/>
  <c r="W52" i="17" s="1"/>
  <c r="E56" i="17"/>
  <c r="K56" i="17"/>
  <c r="Q56" i="17"/>
  <c r="W56" i="17"/>
  <c r="D59" i="17"/>
  <c r="J59" i="17"/>
  <c r="J57" i="17" s="1"/>
  <c r="P59" i="17"/>
  <c r="V59" i="17"/>
  <c r="D61" i="17"/>
  <c r="J61" i="17"/>
  <c r="P61" i="17"/>
  <c r="V61" i="17"/>
  <c r="I64" i="17"/>
  <c r="O64" i="17"/>
  <c r="U64" i="17"/>
  <c r="U62" i="17" s="1"/>
  <c r="AA64" i="17"/>
  <c r="I66" i="17"/>
  <c r="O66" i="17"/>
  <c r="U66" i="17"/>
  <c r="AA66" i="17"/>
  <c r="H69" i="17"/>
  <c r="H67" i="17" s="1"/>
  <c r="N69" i="17"/>
  <c r="T69" i="17"/>
  <c r="Z69" i="17"/>
  <c r="Z67" i="17" s="1"/>
  <c r="H71" i="17"/>
  <c r="N71" i="17"/>
  <c r="T71" i="17"/>
  <c r="Z71" i="17"/>
  <c r="G74" i="17"/>
  <c r="M74" i="17"/>
  <c r="M72" i="17" s="1"/>
  <c r="S74" i="17"/>
  <c r="Y74" i="17"/>
  <c r="G76" i="17"/>
  <c r="M76" i="17"/>
  <c r="S76" i="17"/>
  <c r="Y76" i="17"/>
  <c r="F79" i="17"/>
  <c r="L79" i="17"/>
  <c r="R79" i="17"/>
  <c r="R77" i="17" s="1"/>
  <c r="X79" i="17"/>
  <c r="F81" i="17"/>
  <c r="L81" i="17"/>
  <c r="R81" i="17"/>
  <c r="X81" i="17"/>
  <c r="E84" i="17"/>
  <c r="E82" i="17" s="1"/>
  <c r="K84" i="17"/>
  <c r="Q84" i="17"/>
  <c r="W84" i="17"/>
  <c r="W82" i="17" s="1"/>
  <c r="E86" i="17"/>
  <c r="K86" i="17"/>
  <c r="Q86" i="17"/>
  <c r="W86" i="17"/>
  <c r="D89" i="17"/>
  <c r="J89" i="17"/>
  <c r="J87" i="17" s="1"/>
  <c r="P89" i="17"/>
  <c r="V89" i="17"/>
  <c r="D91" i="17"/>
  <c r="J91" i="17"/>
  <c r="P91" i="17"/>
  <c r="V91" i="17"/>
  <c r="I94" i="17"/>
  <c r="O94" i="17"/>
  <c r="U94" i="17"/>
  <c r="U92" i="17" s="1"/>
  <c r="AA94" i="17"/>
  <c r="I96" i="17"/>
  <c r="O96" i="17"/>
  <c r="U96" i="17"/>
  <c r="AA96" i="17"/>
  <c r="H99" i="17"/>
  <c r="H97" i="17" s="1"/>
  <c r="N99" i="17"/>
  <c r="T99" i="17"/>
  <c r="Z99" i="17"/>
  <c r="Z97" i="17" s="1"/>
  <c r="H101" i="17"/>
  <c r="N101" i="17"/>
  <c r="T101" i="17"/>
  <c r="Z101" i="17"/>
  <c r="G104" i="17"/>
  <c r="M104" i="17"/>
  <c r="M102" i="17" s="1"/>
  <c r="S104" i="17"/>
  <c r="Y104" i="17"/>
  <c r="G106" i="17"/>
  <c r="M106" i="17"/>
  <c r="S106" i="17"/>
  <c r="Y106" i="17"/>
  <c r="F109" i="17"/>
  <c r="L109" i="17"/>
  <c r="R109" i="17"/>
  <c r="R107" i="17" s="1"/>
  <c r="X109" i="17"/>
  <c r="F111" i="17"/>
  <c r="L111" i="17"/>
  <c r="R111" i="17"/>
  <c r="X111" i="17"/>
  <c r="E114" i="17"/>
  <c r="E112" i="17" s="1"/>
  <c r="K114" i="17"/>
  <c r="Q114" i="17"/>
  <c r="W114" i="17"/>
  <c r="W112" i="17" s="1"/>
  <c r="E116" i="17"/>
  <c r="K116" i="17"/>
  <c r="Q116" i="17"/>
  <c r="W116" i="17"/>
  <c r="J119" i="17"/>
  <c r="T119" i="17"/>
  <c r="T117" i="17" s="1"/>
  <c r="D121" i="17"/>
  <c r="P121" i="17"/>
  <c r="O124" i="17"/>
  <c r="AA124" i="17"/>
  <c r="O126" i="17"/>
  <c r="AA126" i="17"/>
  <c r="M129" i="17"/>
  <c r="Y129" i="17"/>
  <c r="S131" i="17"/>
  <c r="S134" i="17"/>
  <c r="M136" i="17"/>
  <c r="Q139" i="17"/>
  <c r="K141" i="17"/>
  <c r="K144" i="17"/>
  <c r="E146" i="17"/>
  <c r="W146" i="17"/>
  <c r="J149" i="17"/>
  <c r="D151" i="17"/>
  <c r="V151" i="17"/>
  <c r="I154" i="17"/>
  <c r="I152" i="17" s="1"/>
  <c r="AA154" i="17"/>
  <c r="I9" i="17"/>
  <c r="O9" i="17"/>
  <c r="U9" i="17"/>
  <c r="U7" i="17" s="1"/>
  <c r="AA9" i="17"/>
  <c r="I11" i="17"/>
  <c r="O11" i="17"/>
  <c r="U11" i="17"/>
  <c r="AA11" i="17"/>
  <c r="H14" i="17"/>
  <c r="H12" i="17" s="1"/>
  <c r="N14" i="17"/>
  <c r="T14" i="17"/>
  <c r="Z14" i="17"/>
  <c r="Z12" i="17" s="1"/>
  <c r="H16" i="17"/>
  <c r="N16" i="17"/>
  <c r="T16" i="17"/>
  <c r="Z16" i="17"/>
  <c r="G19" i="17"/>
  <c r="M19" i="17"/>
  <c r="M17" i="17" s="1"/>
  <c r="S19" i="17"/>
  <c r="Y19" i="17"/>
  <c r="G21" i="17"/>
  <c r="M21" i="17"/>
  <c r="S21" i="17"/>
  <c r="Y21" i="17"/>
  <c r="F24" i="17"/>
  <c r="L24" i="17"/>
  <c r="R24" i="17"/>
  <c r="R22" i="17" s="1"/>
  <c r="X24" i="17"/>
  <c r="F26" i="17"/>
  <c r="L26" i="17"/>
  <c r="R26" i="17"/>
  <c r="X26" i="17"/>
  <c r="E29" i="17"/>
  <c r="E27" i="17" s="1"/>
  <c r="K29" i="17"/>
  <c r="Q29" i="17"/>
  <c r="W29" i="17"/>
  <c r="W27" i="17" s="1"/>
  <c r="E31" i="17"/>
  <c r="K31" i="17"/>
  <c r="Q31" i="17"/>
  <c r="W31" i="17"/>
  <c r="D34" i="17"/>
  <c r="J34" i="17"/>
  <c r="J32" i="17" s="1"/>
  <c r="P34" i="17"/>
  <c r="V34" i="17"/>
  <c r="D36" i="17"/>
  <c r="J36" i="17"/>
  <c r="P36" i="17"/>
  <c r="V36" i="17"/>
  <c r="I39" i="17"/>
  <c r="O39" i="17"/>
  <c r="U39" i="17"/>
  <c r="U37" i="17" s="1"/>
  <c r="AA39" i="17"/>
  <c r="I41" i="17"/>
  <c r="O41" i="17"/>
  <c r="U41" i="17"/>
  <c r="AA41" i="17"/>
  <c r="H44" i="17"/>
  <c r="H42" i="17" s="1"/>
  <c r="N44" i="17"/>
  <c r="T44" i="17"/>
  <c r="Z44" i="17"/>
  <c r="Z42" i="17" s="1"/>
  <c r="H46" i="17"/>
  <c r="N46" i="17"/>
  <c r="T46" i="17"/>
  <c r="Z46" i="17"/>
  <c r="G49" i="17"/>
  <c r="M49" i="17"/>
  <c r="M47" i="17" s="1"/>
  <c r="S49" i="17"/>
  <c r="Y49" i="17"/>
  <c r="G51" i="17"/>
  <c r="M51" i="17"/>
  <c r="S51" i="17"/>
  <c r="Y51" i="17"/>
  <c r="F54" i="17"/>
  <c r="L54" i="17"/>
  <c r="R54" i="17"/>
  <c r="R52" i="17" s="1"/>
  <c r="X54" i="17"/>
  <c r="F56" i="17"/>
  <c r="L56" i="17"/>
  <c r="R56" i="17"/>
  <c r="X56" i="17"/>
  <c r="E59" i="17"/>
  <c r="E57" i="17" s="1"/>
  <c r="K59" i="17"/>
  <c r="Q59" i="17"/>
  <c r="W59" i="17"/>
  <c r="W57" i="17" s="1"/>
  <c r="E61" i="17"/>
  <c r="K61" i="17"/>
  <c r="Q61" i="17"/>
  <c r="W61" i="17"/>
  <c r="D64" i="17"/>
  <c r="J64" i="17"/>
  <c r="J62" i="17" s="1"/>
  <c r="P64" i="17"/>
  <c r="V64" i="17"/>
  <c r="D66" i="17"/>
  <c r="J66" i="17"/>
  <c r="P66" i="17"/>
  <c r="V66" i="17"/>
  <c r="I69" i="17"/>
  <c r="O69" i="17"/>
  <c r="U69" i="17"/>
  <c r="U67" i="17" s="1"/>
  <c r="AA69" i="17"/>
  <c r="I71" i="17"/>
  <c r="O71" i="17"/>
  <c r="U71" i="17"/>
  <c r="AA71" i="17"/>
  <c r="H74" i="17"/>
  <c r="H72" i="17" s="1"/>
  <c r="N74" i="17"/>
  <c r="T74" i="17"/>
  <c r="Z74" i="17"/>
  <c r="Z72" i="17" s="1"/>
  <c r="H76" i="17"/>
  <c r="N76" i="17"/>
  <c r="T76" i="17"/>
  <c r="Z76" i="17"/>
  <c r="G79" i="17"/>
  <c r="M79" i="17"/>
  <c r="M77" i="17" s="1"/>
  <c r="S79" i="17"/>
  <c r="Y79" i="17"/>
  <c r="G81" i="17"/>
  <c r="M81" i="17"/>
  <c r="S81" i="17"/>
  <c r="Y81" i="17"/>
  <c r="F84" i="17"/>
  <c r="L84" i="17"/>
  <c r="R84" i="17"/>
  <c r="R82" i="17" s="1"/>
  <c r="X84" i="17"/>
  <c r="F86" i="17"/>
  <c r="L86" i="17"/>
  <c r="R86" i="17"/>
  <c r="X86" i="17"/>
  <c r="E89" i="17"/>
  <c r="E87" i="17" s="1"/>
  <c r="K89" i="17"/>
  <c r="Q89" i="17"/>
  <c r="W89" i="17"/>
  <c r="W87" i="17" s="1"/>
  <c r="E91" i="17"/>
  <c r="K91" i="17"/>
  <c r="Q91" i="17"/>
  <c r="W91" i="17"/>
  <c r="D94" i="17"/>
  <c r="J94" i="17"/>
  <c r="J92" i="17" s="1"/>
  <c r="P94" i="17"/>
  <c r="V94" i="17"/>
  <c r="D96" i="17"/>
  <c r="J96" i="17"/>
  <c r="P96" i="17"/>
  <c r="V96" i="17"/>
  <c r="I99" i="17"/>
  <c r="O99" i="17"/>
  <c r="U99" i="17"/>
  <c r="U97" i="17" s="1"/>
  <c r="AA99" i="17"/>
  <c r="I101" i="17"/>
  <c r="O101" i="17"/>
  <c r="U101" i="17"/>
  <c r="AA101" i="17"/>
  <c r="H104" i="17"/>
  <c r="H102" i="17" s="1"/>
  <c r="N104" i="17"/>
  <c r="T104" i="17"/>
  <c r="Z104" i="17"/>
  <c r="Z102" i="17" s="1"/>
  <c r="H106" i="17"/>
  <c r="N106" i="17"/>
  <c r="T106" i="17"/>
  <c r="Z106" i="17"/>
  <c r="G109" i="17"/>
  <c r="M109" i="17"/>
  <c r="M107" i="17" s="1"/>
  <c r="S109" i="17"/>
  <c r="Y109" i="17"/>
  <c r="G111" i="17"/>
  <c r="M111" i="17"/>
  <c r="S111" i="17"/>
  <c r="Y111" i="17"/>
  <c r="F114" i="17"/>
  <c r="L114" i="17"/>
  <c r="R114" i="17"/>
  <c r="R112" i="17" s="1"/>
  <c r="X114" i="17"/>
  <c r="F116" i="17"/>
  <c r="L116" i="17"/>
  <c r="R116" i="17"/>
  <c r="X116" i="17"/>
  <c r="M119" i="17"/>
  <c r="U119" i="17"/>
  <c r="H121" i="17"/>
  <c r="T121" i="17"/>
  <c r="G124" i="17"/>
  <c r="S124" i="17"/>
  <c r="G126" i="17"/>
  <c r="S126" i="17"/>
  <c r="N129" i="17"/>
  <c r="Z129" i="17"/>
  <c r="T131" i="17"/>
  <c r="F134" i="17"/>
  <c r="X134" i="17"/>
  <c r="R136" i="17"/>
  <c r="R139" i="17"/>
  <c r="L141" i="17"/>
  <c r="P144" i="17"/>
  <c r="J146" i="17"/>
  <c r="O149" i="17"/>
  <c r="I151" i="17"/>
  <c r="AA151" i="17"/>
  <c r="X159" i="17"/>
  <c r="R159" i="17"/>
  <c r="L159" i="17"/>
  <c r="F159" i="17"/>
  <c r="Y154" i="17"/>
  <c r="S154" i="17"/>
  <c r="M154" i="17"/>
  <c r="G154" i="17"/>
  <c r="Z149" i="17"/>
  <c r="T149" i="17"/>
  <c r="N149" i="17"/>
  <c r="H149" i="17"/>
  <c r="AA144" i="17"/>
  <c r="U144" i="17"/>
  <c r="O144" i="17"/>
  <c r="I144" i="17"/>
  <c r="V139" i="17"/>
  <c r="P139" i="17"/>
  <c r="J139" i="17"/>
  <c r="D139" i="17"/>
  <c r="W134" i="17"/>
  <c r="Q134" i="17"/>
  <c r="K134" i="17"/>
  <c r="E134" i="17"/>
  <c r="W159" i="17"/>
  <c r="Q159" i="17"/>
  <c r="K159" i="17"/>
  <c r="E159" i="17"/>
  <c r="X154" i="17"/>
  <c r="R154" i="17"/>
  <c r="L154" i="17"/>
  <c r="F154" i="17"/>
  <c r="Y149" i="17"/>
  <c r="S149" i="17"/>
  <c r="M149" i="17"/>
  <c r="G149" i="17"/>
  <c r="Z144" i="17"/>
  <c r="T144" i="17"/>
  <c r="N144" i="17"/>
  <c r="H144" i="17"/>
  <c r="AA139" i="17"/>
  <c r="U139" i="17"/>
  <c r="O139" i="17"/>
  <c r="I139" i="17"/>
  <c r="V134" i="17"/>
  <c r="P134" i="17"/>
  <c r="J134" i="17"/>
  <c r="D134" i="17"/>
  <c r="W129" i="17"/>
  <c r="Q129" i="17"/>
  <c r="K129" i="17"/>
  <c r="E129" i="17"/>
  <c r="X124" i="17"/>
  <c r="R124" i="17"/>
  <c r="L124" i="17"/>
  <c r="F124" i="17"/>
  <c r="V159" i="17"/>
  <c r="P159" i="17"/>
  <c r="J159" i="17"/>
  <c r="D159" i="17"/>
  <c r="W154" i="17"/>
  <c r="Q154" i="17"/>
  <c r="K154" i="17"/>
  <c r="E154" i="17"/>
  <c r="X149" i="17"/>
  <c r="R149" i="17"/>
  <c r="L149" i="17"/>
  <c r="F149" i="17"/>
  <c r="Y144" i="17"/>
  <c r="S144" i="17"/>
  <c r="M144" i="17"/>
  <c r="G144" i="17"/>
  <c r="Z139" i="17"/>
  <c r="T139" i="17"/>
  <c r="N139" i="17"/>
  <c r="H139" i="17"/>
  <c r="AA134" i="17"/>
  <c r="U134" i="17"/>
  <c r="O134" i="17"/>
  <c r="I134" i="17"/>
  <c r="V129" i="17"/>
  <c r="P129" i="17"/>
  <c r="J129" i="17"/>
  <c r="D129" i="17"/>
  <c r="W124" i="17"/>
  <c r="Q124" i="17"/>
  <c r="K124" i="17"/>
  <c r="E124" i="17"/>
  <c r="X119" i="17"/>
  <c r="R119" i="17"/>
  <c r="L119" i="17"/>
  <c r="F119" i="17"/>
  <c r="AA159" i="17"/>
  <c r="U159" i="17"/>
  <c r="O159" i="17"/>
  <c r="I159" i="17"/>
  <c r="V154" i="17"/>
  <c r="P154" i="17"/>
  <c r="J154" i="17"/>
  <c r="D154" i="17"/>
  <c r="W149" i="17"/>
  <c r="Q149" i="17"/>
  <c r="K149" i="17"/>
  <c r="E149" i="17"/>
  <c r="X144" i="17"/>
  <c r="R144" i="17"/>
  <c r="L144" i="17"/>
  <c r="F144" i="17"/>
  <c r="Y139" i="17"/>
  <c r="S139" i="17"/>
  <c r="M139" i="17"/>
  <c r="G139" i="17"/>
  <c r="Z134" i="17"/>
  <c r="T134" i="17"/>
  <c r="N134" i="17"/>
  <c r="H134" i="17"/>
  <c r="AA129" i="17"/>
  <c r="U129" i="17"/>
  <c r="O129" i="17"/>
  <c r="I129" i="17"/>
  <c r="V124" i="17"/>
  <c r="P124" i="17"/>
  <c r="J124" i="17"/>
  <c r="D124" i="17"/>
  <c r="W119" i="17"/>
  <c r="Q119" i="17"/>
  <c r="K119" i="17"/>
  <c r="E119" i="17"/>
  <c r="Z159" i="17"/>
  <c r="T159" i="17"/>
  <c r="N159" i="17"/>
  <c r="H159" i="17"/>
  <c r="Y159" i="17"/>
  <c r="S159" i="17"/>
  <c r="M159" i="17"/>
  <c r="G159" i="17"/>
  <c r="J9" i="17"/>
  <c r="P9" i="17"/>
  <c r="V9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Y638" i="17"/>
  <c r="S638" i="17"/>
  <c r="M638" i="17"/>
  <c r="G638" i="17"/>
  <c r="Z633" i="17"/>
  <c r="T633" i="17"/>
  <c r="N633" i="17"/>
  <c r="H633" i="17"/>
  <c r="AA628" i="17"/>
  <c r="U628" i="17"/>
  <c r="O628" i="17"/>
  <c r="I628" i="17"/>
  <c r="V623" i="17"/>
  <c r="P623" i="17"/>
  <c r="J623" i="17"/>
  <c r="D623" i="17"/>
  <c r="W618" i="17"/>
  <c r="Q618" i="17"/>
  <c r="K618" i="17"/>
  <c r="E618" i="17"/>
  <c r="X613" i="17"/>
  <c r="R613" i="17"/>
  <c r="L613" i="17"/>
  <c r="F613" i="17"/>
  <c r="Y608" i="17"/>
  <c r="S608" i="17"/>
  <c r="M608" i="17"/>
  <c r="G608" i="17"/>
  <c r="Z603" i="17"/>
  <c r="T603" i="17"/>
  <c r="N603" i="17"/>
  <c r="H603" i="17"/>
  <c r="AA598" i="17"/>
  <c r="U598" i="17"/>
  <c r="O598" i="17"/>
  <c r="I598" i="17"/>
  <c r="V593" i="17"/>
  <c r="P593" i="17"/>
  <c r="J593" i="17"/>
  <c r="D593" i="17"/>
  <c r="W588" i="17"/>
  <c r="Q588" i="17"/>
  <c r="K588" i="17"/>
  <c r="E588" i="17"/>
  <c r="X583" i="17"/>
  <c r="R583" i="17"/>
  <c r="L583" i="17"/>
  <c r="F583" i="17"/>
  <c r="Y578" i="17"/>
  <c r="S578" i="17"/>
  <c r="M578" i="17"/>
  <c r="G578" i="17"/>
  <c r="Z573" i="17"/>
  <c r="T573" i="17"/>
  <c r="N573" i="17"/>
  <c r="H573" i="17"/>
  <c r="AA568" i="17"/>
  <c r="U568" i="17"/>
  <c r="O568" i="17"/>
  <c r="I568" i="17"/>
  <c r="V563" i="17"/>
  <c r="P563" i="17"/>
  <c r="J563" i="17"/>
  <c r="D563" i="17"/>
  <c r="W558" i="17"/>
  <c r="Q558" i="17"/>
  <c r="K558" i="17"/>
  <c r="E558" i="17"/>
  <c r="X553" i="17"/>
  <c r="R553" i="17"/>
  <c r="L553" i="17"/>
  <c r="F553" i="17"/>
  <c r="Y548" i="17"/>
  <c r="S548" i="17"/>
  <c r="M548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W638" i="17"/>
  <c r="H623" i="17"/>
  <c r="O618" i="17"/>
  <c r="P613" i="17"/>
  <c r="W608" i="17"/>
  <c r="H593" i="17"/>
  <c r="O588" i="17"/>
  <c r="J583" i="17"/>
  <c r="L578" i="17"/>
  <c r="R573" i="17"/>
  <c r="T568" i="17"/>
  <c r="AA563" i="17"/>
  <c r="T563" i="17"/>
  <c r="M563" i="17"/>
  <c r="F563" i="17"/>
  <c r="U558" i="17"/>
  <c r="N558" i="17"/>
  <c r="G558" i="17"/>
  <c r="V553" i="17"/>
  <c r="O553" i="17"/>
  <c r="H553" i="17"/>
  <c r="W548" i="17"/>
  <c r="P548" i="17"/>
  <c r="I548" i="17"/>
  <c r="V543" i="17"/>
  <c r="P543" i="17"/>
  <c r="J543" i="17"/>
  <c r="D543" i="17"/>
  <c r="W538" i="17"/>
  <c r="Q538" i="17"/>
  <c r="K538" i="17"/>
  <c r="E538" i="17"/>
  <c r="X533" i="17"/>
  <c r="R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Y494" i="17" s="1"/>
  <c r="S498" i="17"/>
  <c r="S494" i="17" s="1"/>
  <c r="M498" i="17"/>
  <c r="M494" i="17" s="1"/>
  <c r="G498" i="17"/>
  <c r="G494" i="17" s="1"/>
  <c r="Z493" i="17"/>
  <c r="Z489" i="17" s="1"/>
  <c r="T493" i="17"/>
  <c r="T489" i="17" s="1"/>
  <c r="N493" i="17"/>
  <c r="N489" i="17" s="1"/>
  <c r="H493" i="17"/>
  <c r="H489" i="17" s="1"/>
  <c r="AA488" i="17"/>
  <c r="AA484" i="17" s="1"/>
  <c r="U488" i="17"/>
  <c r="U484" i="17" s="1"/>
  <c r="O488" i="17"/>
  <c r="O484" i="17" s="1"/>
  <c r="I488" i="17"/>
  <c r="I484" i="17" s="1"/>
  <c r="V479" i="17"/>
  <c r="P479" i="17"/>
  <c r="J479" i="17"/>
  <c r="D479" i="17"/>
  <c r="W474" i="17"/>
  <c r="Q474" i="17"/>
  <c r="K474" i="17"/>
  <c r="E474" i="17"/>
  <c r="X469" i="17"/>
  <c r="R469" i="17"/>
  <c r="L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Q638" i="17"/>
  <c r="X633" i="17"/>
  <c r="I618" i="17"/>
  <c r="J613" i="17"/>
  <c r="Q608" i="17"/>
  <c r="X603" i="17"/>
  <c r="I588" i="17"/>
  <c r="W583" i="17"/>
  <c r="E583" i="17"/>
  <c r="K578" i="17"/>
  <c r="M573" i="17"/>
  <c r="S568" i="17"/>
  <c r="Z563" i="17"/>
  <c r="S563" i="17"/>
  <c r="L563" i="17"/>
  <c r="E563" i="17"/>
  <c r="AA558" i="17"/>
  <c r="T558" i="17"/>
  <c r="M558" i="17"/>
  <c r="F558" i="17"/>
  <c r="U553" i="17"/>
  <c r="N553" i="17"/>
  <c r="G553" i="17"/>
  <c r="V548" i="17"/>
  <c r="O548" i="17"/>
  <c r="H548" i="17"/>
  <c r="AA543" i="17"/>
  <c r="U543" i="17"/>
  <c r="O543" i="17"/>
  <c r="I543" i="17"/>
  <c r="V538" i="17"/>
  <c r="P538" i="17"/>
  <c r="J538" i="17"/>
  <c r="D538" i="17"/>
  <c r="W533" i="17"/>
  <c r="Q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N488" i="17"/>
  <c r="H488" i="17"/>
  <c r="AA479" i="17"/>
  <c r="U479" i="17"/>
  <c r="O479" i="17"/>
  <c r="I479" i="17"/>
  <c r="V474" i="17"/>
  <c r="P474" i="17"/>
  <c r="J474" i="17"/>
  <c r="D474" i="17"/>
  <c r="W469" i="17"/>
  <c r="Q469" i="17"/>
  <c r="K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K638" i="17"/>
  <c r="R633" i="17"/>
  <c r="Y628" i="17"/>
  <c r="D613" i="17"/>
  <c r="K608" i="17"/>
  <c r="R603" i="17"/>
  <c r="Y598" i="17"/>
  <c r="V583" i="17"/>
  <c r="D583" i="17"/>
  <c r="X578" i="17"/>
  <c r="F578" i="17"/>
  <c r="L573" i="17"/>
  <c r="N568" i="17"/>
  <c r="Y563" i="17"/>
  <c r="R563" i="17"/>
  <c r="K563" i="17"/>
  <c r="Z558" i="17"/>
  <c r="S558" i="17"/>
  <c r="L558" i="17"/>
  <c r="D558" i="17"/>
  <c r="AA553" i="17"/>
  <c r="T553" i="17"/>
  <c r="M553" i="17"/>
  <c r="E553" i="17"/>
  <c r="U548" i="17"/>
  <c r="N548" i="17"/>
  <c r="G548" i="17"/>
  <c r="Z543" i="17"/>
  <c r="T543" i="17"/>
  <c r="N543" i="17"/>
  <c r="H543" i="17"/>
  <c r="AA538" i="17"/>
  <c r="U538" i="17"/>
  <c r="O538" i="17"/>
  <c r="I538" i="17"/>
  <c r="V533" i="17"/>
  <c r="P533" i="17"/>
  <c r="J533" i="17"/>
  <c r="D533" i="17"/>
  <c r="W528" i="17"/>
  <c r="Q528" i="17"/>
  <c r="K528" i="17"/>
  <c r="E528" i="17"/>
  <c r="X523" i="17"/>
  <c r="R523" i="17"/>
  <c r="L523" i="17"/>
  <c r="F523" i="17"/>
  <c r="Y518" i="17"/>
  <c r="S518" i="17"/>
  <c r="M518" i="17"/>
  <c r="G518" i="17"/>
  <c r="Z513" i="17"/>
  <c r="T513" i="17"/>
  <c r="N513" i="17"/>
  <c r="H513" i="17"/>
  <c r="E638" i="17"/>
  <c r="L633" i="17"/>
  <c r="S628" i="17"/>
  <c r="Z623" i="17"/>
  <c r="E608" i="17"/>
  <c r="L603" i="17"/>
  <c r="S598" i="17"/>
  <c r="Z593" i="17"/>
  <c r="Q583" i="17"/>
  <c r="W578" i="17"/>
  <c r="E578" i="17"/>
  <c r="Y573" i="17"/>
  <c r="G573" i="17"/>
  <c r="M568" i="17"/>
  <c r="X563" i="17"/>
  <c r="Q563" i="17"/>
  <c r="I563" i="17"/>
  <c r="Y558" i="17"/>
  <c r="R558" i="17"/>
  <c r="J558" i="17"/>
  <c r="Z553" i="17"/>
  <c r="S553" i="17"/>
  <c r="K553" i="17"/>
  <c r="D553" i="17"/>
  <c r="AA548" i="17"/>
  <c r="T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F633" i="17"/>
  <c r="M628" i="17"/>
  <c r="T623" i="17"/>
  <c r="AA618" i="17"/>
  <c r="F603" i="17"/>
  <c r="M598" i="17"/>
  <c r="T593" i="17"/>
  <c r="AA588" i="17"/>
  <c r="P583" i="17"/>
  <c r="R578" i="17"/>
  <c r="X573" i="17"/>
  <c r="F573" i="17"/>
  <c r="Z568" i="17"/>
  <c r="H568" i="17"/>
  <c r="W563" i="17"/>
  <c r="O563" i="17"/>
  <c r="H563" i="17"/>
  <c r="X558" i="17"/>
  <c r="P558" i="17"/>
  <c r="I558" i="17"/>
  <c r="Y553" i="17"/>
  <c r="Q553" i="17"/>
  <c r="J553" i="17"/>
  <c r="Z548" i="17"/>
  <c r="R548" i="17"/>
  <c r="K548" i="17"/>
  <c r="E548" i="17"/>
  <c r="X543" i="17"/>
  <c r="R543" i="17"/>
  <c r="L543" i="17"/>
  <c r="F543" i="17"/>
  <c r="Y538" i="17"/>
  <c r="S538" i="17"/>
  <c r="M538" i="17"/>
  <c r="G538" i="17"/>
  <c r="Z533" i="17"/>
  <c r="T533" i="17"/>
  <c r="N533" i="17"/>
  <c r="H533" i="17"/>
  <c r="AA528" i="17"/>
  <c r="U528" i="17"/>
  <c r="O528" i="17"/>
  <c r="I528" i="17"/>
  <c r="V523" i="17"/>
  <c r="P523" i="17"/>
  <c r="J523" i="17"/>
  <c r="D523" i="17"/>
  <c r="W518" i="17"/>
  <c r="W514" i="17" s="1"/>
  <c r="Q518" i="17"/>
  <c r="Q514" i="17" s="1"/>
  <c r="K518" i="17"/>
  <c r="K514" i="17" s="1"/>
  <c r="E518" i="17"/>
  <c r="E514" i="17" s="1"/>
  <c r="X513" i="17"/>
  <c r="X509" i="17" s="1"/>
  <c r="R513" i="17"/>
  <c r="R509" i="17" s="1"/>
  <c r="L513" i="17"/>
  <c r="L509" i="17" s="1"/>
  <c r="F513" i="17"/>
  <c r="F509" i="17" s="1"/>
  <c r="Y508" i="17"/>
  <c r="Y504" i="17" s="1"/>
  <c r="S508" i="17"/>
  <c r="S504" i="17" s="1"/>
  <c r="M508" i="17"/>
  <c r="M504" i="17" s="1"/>
  <c r="G508" i="17"/>
  <c r="G504" i="17" s="1"/>
  <c r="Z503" i="17"/>
  <c r="Z499" i="17" s="1"/>
  <c r="T503" i="17"/>
  <c r="T499" i="17" s="1"/>
  <c r="N503" i="17"/>
  <c r="N499" i="17" s="1"/>
  <c r="H503" i="17"/>
  <c r="H499" i="17" s="1"/>
  <c r="AA498" i="17"/>
  <c r="AA494" i="17" s="1"/>
  <c r="U498" i="17"/>
  <c r="U494" i="17" s="1"/>
  <c r="O498" i="17"/>
  <c r="O494" i="17" s="1"/>
  <c r="I498" i="17"/>
  <c r="I494" i="17" s="1"/>
  <c r="V493" i="17"/>
  <c r="V489" i="17" s="1"/>
  <c r="P493" i="17"/>
  <c r="P489" i="17" s="1"/>
  <c r="J493" i="17"/>
  <c r="J489" i="17" s="1"/>
  <c r="D493" i="17"/>
  <c r="D489" i="17" s="1"/>
  <c r="W488" i="17"/>
  <c r="W484" i="17" s="1"/>
  <c r="Q488" i="17"/>
  <c r="Q484" i="17" s="1"/>
  <c r="K488" i="17"/>
  <c r="K484" i="17" s="1"/>
  <c r="E488" i="17"/>
  <c r="E484" i="17" s="1"/>
  <c r="X479" i="17"/>
  <c r="R479" i="17"/>
  <c r="L479" i="17"/>
  <c r="F479" i="17"/>
  <c r="Y474" i="17"/>
  <c r="S474" i="17"/>
  <c r="M474" i="17"/>
  <c r="G474" i="17"/>
  <c r="Z469" i="17"/>
  <c r="T469" i="17"/>
  <c r="N469" i="17"/>
  <c r="H469" i="17"/>
  <c r="AA464" i="17"/>
  <c r="U464" i="17"/>
  <c r="O464" i="17"/>
  <c r="I464" i="17"/>
  <c r="G628" i="17"/>
  <c r="N623" i="17"/>
  <c r="U618" i="17"/>
  <c r="V613" i="17"/>
  <c r="G598" i="17"/>
  <c r="N593" i="17"/>
  <c r="U588" i="17"/>
  <c r="K583" i="17"/>
  <c r="Q578" i="17"/>
  <c r="S573" i="17"/>
  <c r="Y568" i="17"/>
  <c r="G568" i="17"/>
  <c r="U563" i="17"/>
  <c r="N563" i="17"/>
  <c r="G563" i="17"/>
  <c r="V558" i="17"/>
  <c r="O558" i="17"/>
  <c r="H558" i="17"/>
  <c r="W553" i="17"/>
  <c r="P553" i="17"/>
  <c r="I553" i="17"/>
  <c r="X548" i="17"/>
  <c r="Q548" i="17"/>
  <c r="J548" i="17"/>
  <c r="D548" i="17"/>
  <c r="W543" i="17"/>
  <c r="Q543" i="17"/>
  <c r="K543" i="17"/>
  <c r="E543" i="17"/>
  <c r="X538" i="17"/>
  <c r="R538" i="17"/>
  <c r="L538" i="17"/>
  <c r="F538" i="17"/>
  <c r="Y533" i="17"/>
  <c r="S533" i="17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Y469" i="17"/>
  <c r="S469" i="17"/>
  <c r="M469" i="17"/>
  <c r="G469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W498" i="17"/>
  <c r="W494" i="17" s="1"/>
  <c r="F493" i="17"/>
  <c r="F489" i="17" s="1"/>
  <c r="Y488" i="17"/>
  <c r="N479" i="17"/>
  <c r="U474" i="17"/>
  <c r="V469" i="17"/>
  <c r="X459" i="17"/>
  <c r="F459" i="17"/>
  <c r="K454" i="17"/>
  <c r="N449" i="17"/>
  <c r="S444" i="17"/>
  <c r="Z439" i="17"/>
  <c r="N439" i="17"/>
  <c r="W434" i="17"/>
  <c r="Q434" i="17"/>
  <c r="K434" i="17"/>
  <c r="E434" i="17"/>
  <c r="X429" i="17"/>
  <c r="R429" i="17"/>
  <c r="L429" i="17"/>
  <c r="F429" i="17"/>
  <c r="Y424" i="17"/>
  <c r="S424" i="17"/>
  <c r="M424" i="17"/>
  <c r="G424" i="17"/>
  <c r="Z419" i="17"/>
  <c r="T419" i="17"/>
  <c r="N419" i="17"/>
  <c r="H419" i="17"/>
  <c r="AA414" i="17"/>
  <c r="U414" i="17"/>
  <c r="O414" i="17"/>
  <c r="I414" i="17"/>
  <c r="V409" i="17"/>
  <c r="P409" i="17"/>
  <c r="J409" i="17"/>
  <c r="D409" i="17"/>
  <c r="W404" i="17"/>
  <c r="Q404" i="17"/>
  <c r="K404" i="17"/>
  <c r="E404" i="17"/>
  <c r="X399" i="17"/>
  <c r="R399" i="17"/>
  <c r="L399" i="17"/>
  <c r="F399" i="17"/>
  <c r="Y394" i="17"/>
  <c r="S394" i="17"/>
  <c r="M394" i="17"/>
  <c r="G394" i="17"/>
  <c r="Z389" i="17"/>
  <c r="T389" i="17"/>
  <c r="N389" i="17"/>
  <c r="H389" i="17"/>
  <c r="AA384" i="17"/>
  <c r="U384" i="17"/>
  <c r="O384" i="17"/>
  <c r="I384" i="17"/>
  <c r="V379" i="17"/>
  <c r="P379" i="17"/>
  <c r="J379" i="17"/>
  <c r="D379" i="17"/>
  <c r="W374" i="17"/>
  <c r="Q374" i="17"/>
  <c r="K374" i="17"/>
  <c r="E374" i="17"/>
  <c r="X369" i="17"/>
  <c r="R369" i="17"/>
  <c r="L369" i="17"/>
  <c r="F369" i="17"/>
  <c r="Y364" i="17"/>
  <c r="S364" i="17"/>
  <c r="M364" i="17"/>
  <c r="G364" i="17"/>
  <c r="Z359" i="17"/>
  <c r="T359" i="17"/>
  <c r="N359" i="17"/>
  <c r="H359" i="17"/>
  <c r="AA354" i="17"/>
  <c r="U354" i="17"/>
  <c r="O354" i="17"/>
  <c r="I354" i="17"/>
  <c r="V349" i="17"/>
  <c r="P349" i="17"/>
  <c r="J349" i="17"/>
  <c r="D349" i="17"/>
  <c r="W344" i="17"/>
  <c r="Q344" i="17"/>
  <c r="K344" i="17"/>
  <c r="E344" i="17"/>
  <c r="X339" i="17"/>
  <c r="R339" i="17"/>
  <c r="L339" i="17"/>
  <c r="F339" i="17"/>
  <c r="Y334" i="17"/>
  <c r="S334" i="17"/>
  <c r="M334" i="17"/>
  <c r="G334" i="17"/>
  <c r="Z329" i="17"/>
  <c r="T329" i="17"/>
  <c r="N329" i="17"/>
  <c r="H329" i="17"/>
  <c r="AA320" i="17"/>
  <c r="U320" i="17"/>
  <c r="O320" i="17"/>
  <c r="I320" i="17"/>
  <c r="V315" i="17"/>
  <c r="P315" i="17"/>
  <c r="J315" i="17"/>
  <c r="D315" i="17"/>
  <c r="W310" i="17"/>
  <c r="Q310" i="17"/>
  <c r="K310" i="17"/>
  <c r="E310" i="17"/>
  <c r="V503" i="17"/>
  <c r="V499" i="17" s="1"/>
  <c r="Q498" i="17"/>
  <c r="Q494" i="17" s="1"/>
  <c r="S488" i="17"/>
  <c r="H479" i="17"/>
  <c r="O474" i="17"/>
  <c r="P469" i="17"/>
  <c r="W464" i="17"/>
  <c r="V459" i="17"/>
  <c r="D459" i="17"/>
  <c r="Y454" i="17"/>
  <c r="G454" i="17"/>
  <c r="L449" i="17"/>
  <c r="O444" i="17"/>
  <c r="X439" i="17"/>
  <c r="L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AA508" i="17"/>
  <c r="AA504" i="17" s="1"/>
  <c r="P503" i="17"/>
  <c r="P499" i="17" s="1"/>
  <c r="K498" i="17"/>
  <c r="M488" i="17"/>
  <c r="M484" i="17" s="1"/>
  <c r="I474" i="17"/>
  <c r="J469" i="17"/>
  <c r="Q464" i="17"/>
  <c r="R459" i="17"/>
  <c r="W454" i="17"/>
  <c r="E454" i="17"/>
  <c r="Z449" i="17"/>
  <c r="H449" i="17"/>
  <c r="M444" i="17"/>
  <c r="V439" i="17"/>
  <c r="J439" i="17"/>
  <c r="AA434" i="17"/>
  <c r="U434" i="17"/>
  <c r="O434" i="17"/>
  <c r="I434" i="17"/>
  <c r="V429" i="17"/>
  <c r="P429" i="17"/>
  <c r="J429" i="17"/>
  <c r="D429" i="17"/>
  <c r="W424" i="17"/>
  <c r="Q424" i="17"/>
  <c r="K424" i="17"/>
  <c r="E424" i="17"/>
  <c r="X419" i="17"/>
  <c r="R419" i="17"/>
  <c r="L419" i="17"/>
  <c r="F419" i="17"/>
  <c r="Y414" i="17"/>
  <c r="S414" i="17"/>
  <c r="M414" i="17"/>
  <c r="G414" i="17"/>
  <c r="Z409" i="17"/>
  <c r="T409" i="17"/>
  <c r="N409" i="17"/>
  <c r="H409" i="17"/>
  <c r="AA404" i="17"/>
  <c r="U404" i="17"/>
  <c r="O404" i="17"/>
  <c r="I404" i="17"/>
  <c r="V399" i="17"/>
  <c r="P399" i="17"/>
  <c r="J399" i="17"/>
  <c r="D399" i="17"/>
  <c r="W394" i="17"/>
  <c r="Q394" i="17"/>
  <c r="K394" i="17"/>
  <c r="E394" i="17"/>
  <c r="X389" i="17"/>
  <c r="R389" i="17"/>
  <c r="L389" i="17"/>
  <c r="F389" i="17"/>
  <c r="Y384" i="17"/>
  <c r="S384" i="17"/>
  <c r="M384" i="17"/>
  <c r="G384" i="17"/>
  <c r="Z379" i="17"/>
  <c r="T379" i="17"/>
  <c r="N379" i="17"/>
  <c r="H379" i="17"/>
  <c r="AA374" i="17"/>
  <c r="U374" i="17"/>
  <c r="O374" i="17"/>
  <c r="I374" i="17"/>
  <c r="V369" i="17"/>
  <c r="P369" i="17"/>
  <c r="J369" i="17"/>
  <c r="D369" i="17"/>
  <c r="W364" i="17"/>
  <c r="Q364" i="17"/>
  <c r="K364" i="17"/>
  <c r="E364" i="17"/>
  <c r="X359" i="17"/>
  <c r="R359" i="17"/>
  <c r="L359" i="17"/>
  <c r="F359" i="17"/>
  <c r="Y354" i="17"/>
  <c r="S354" i="17"/>
  <c r="M354" i="17"/>
  <c r="G354" i="17"/>
  <c r="Z349" i="17"/>
  <c r="T349" i="17"/>
  <c r="N349" i="17"/>
  <c r="H349" i="17"/>
  <c r="AA344" i="17"/>
  <c r="U344" i="17"/>
  <c r="O344" i="17"/>
  <c r="I344" i="17"/>
  <c r="V339" i="17"/>
  <c r="P339" i="17"/>
  <c r="J339" i="17"/>
  <c r="D339" i="17"/>
  <c r="W334" i="17"/>
  <c r="Q334" i="17"/>
  <c r="K334" i="17"/>
  <c r="E334" i="17"/>
  <c r="X329" i="17"/>
  <c r="R329" i="17"/>
  <c r="L329" i="17"/>
  <c r="F329" i="17"/>
  <c r="Y320" i="17"/>
  <c r="S320" i="17"/>
  <c r="M320" i="17"/>
  <c r="G320" i="17"/>
  <c r="Z315" i="17"/>
  <c r="T315" i="17"/>
  <c r="N315" i="17"/>
  <c r="H315" i="17"/>
  <c r="AA310" i="17"/>
  <c r="U310" i="17"/>
  <c r="O310" i="17"/>
  <c r="I310" i="17"/>
  <c r="V305" i="17"/>
  <c r="P305" i="17"/>
  <c r="U508" i="17"/>
  <c r="U504" i="17" s="1"/>
  <c r="J503" i="17"/>
  <c r="E498" i="17"/>
  <c r="E494" i="17" s="1"/>
  <c r="X493" i="17"/>
  <c r="G488" i="17"/>
  <c r="D469" i="17"/>
  <c r="K464" i="17"/>
  <c r="P459" i="17"/>
  <c r="S454" i="17"/>
  <c r="X449" i="17"/>
  <c r="F449" i="17"/>
  <c r="AA444" i="17"/>
  <c r="I444" i="17"/>
  <c r="T439" i="17"/>
  <c r="H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E325" i="17" s="1"/>
  <c r="O508" i="17"/>
  <c r="O504" i="17" s="1"/>
  <c r="D503" i="17"/>
  <c r="D499" i="17" s="1"/>
  <c r="R493" i="17"/>
  <c r="R489" i="17" s="1"/>
  <c r="Z479" i="17"/>
  <c r="E464" i="17"/>
  <c r="L459" i="17"/>
  <c r="Q454" i="17"/>
  <c r="T449" i="17"/>
  <c r="Y444" i="17"/>
  <c r="G444" i="17"/>
  <c r="R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I508" i="17"/>
  <c r="I504" i="17" s="1"/>
  <c r="L493" i="17"/>
  <c r="T479" i="17"/>
  <c r="AA474" i="17"/>
  <c r="J459" i="17"/>
  <c r="M454" i="17"/>
  <c r="R449" i="17"/>
  <c r="U444" i="17"/>
  <c r="P439" i="17"/>
  <c r="D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0" i="17"/>
  <c r="P320" i="17"/>
  <c r="J320" i="17"/>
  <c r="D320" i="17"/>
  <c r="W315" i="17"/>
  <c r="Q315" i="17"/>
  <c r="K315" i="17"/>
  <c r="E315" i="17"/>
  <c r="X310" i="17"/>
  <c r="R310" i="17"/>
  <c r="L310" i="17"/>
  <c r="F310" i="17"/>
  <c r="Z320" i="17"/>
  <c r="N320" i="17"/>
  <c r="R315" i="17"/>
  <c r="F315" i="17"/>
  <c r="S310" i="17"/>
  <c r="G310" i="17"/>
  <c r="U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R285" i="17"/>
  <c r="L285" i="17"/>
  <c r="F285" i="17"/>
  <c r="Y280" i="17"/>
  <c r="S280" i="17"/>
  <c r="M280" i="17"/>
  <c r="G280" i="17"/>
  <c r="Z275" i="17"/>
  <c r="T275" i="17"/>
  <c r="N275" i="17"/>
  <c r="H275" i="17"/>
  <c r="AA270" i="17"/>
  <c r="U270" i="17"/>
  <c r="O270" i="17"/>
  <c r="I270" i="17"/>
  <c r="V265" i="17"/>
  <c r="P265" i="17"/>
  <c r="J265" i="17"/>
  <c r="D265" i="17"/>
  <c r="W260" i="17"/>
  <c r="Q260" i="17"/>
  <c r="K260" i="17"/>
  <c r="E260" i="17"/>
  <c r="X255" i="17"/>
  <c r="R255" i="17"/>
  <c r="L255" i="17"/>
  <c r="F255" i="17"/>
  <c r="Y250" i="17"/>
  <c r="S250" i="17"/>
  <c r="M250" i="17"/>
  <c r="G250" i="17"/>
  <c r="Z245" i="17"/>
  <c r="T245" i="17"/>
  <c r="N245" i="17"/>
  <c r="H245" i="17"/>
  <c r="AA240" i="17"/>
  <c r="U240" i="17"/>
  <c r="O240" i="17"/>
  <c r="I240" i="17"/>
  <c r="V235" i="17"/>
  <c r="P235" i="17"/>
  <c r="J235" i="17"/>
  <c r="D235" i="17"/>
  <c r="W230" i="17"/>
  <c r="Q230" i="17"/>
  <c r="K230" i="17"/>
  <c r="E230" i="17"/>
  <c r="X225" i="17"/>
  <c r="R225" i="17"/>
  <c r="L225" i="17"/>
  <c r="F225" i="17"/>
  <c r="Y220" i="17"/>
  <c r="S220" i="17"/>
  <c r="M220" i="17"/>
  <c r="G220" i="17"/>
  <c r="Z215" i="17"/>
  <c r="T215" i="17"/>
  <c r="N215" i="17"/>
  <c r="H215" i="17"/>
  <c r="AA210" i="17"/>
  <c r="U210" i="17"/>
  <c r="O210" i="17"/>
  <c r="I210" i="17"/>
  <c r="V205" i="17"/>
  <c r="P205" i="17"/>
  <c r="J205" i="17"/>
  <c r="D205" i="17"/>
  <c r="W200" i="17"/>
  <c r="Q200" i="17"/>
  <c r="K200" i="17"/>
  <c r="E200" i="17"/>
  <c r="X195" i="17"/>
  <c r="R195" i="17"/>
  <c r="L195" i="17"/>
  <c r="F195" i="17"/>
  <c r="Y190" i="17"/>
  <c r="S190" i="17"/>
  <c r="M190" i="17"/>
  <c r="G190" i="17"/>
  <c r="Z185" i="17"/>
  <c r="T185" i="17"/>
  <c r="N185" i="17"/>
  <c r="H185" i="17"/>
  <c r="AA180" i="17"/>
  <c r="U180" i="17"/>
  <c r="O180" i="17"/>
  <c r="I180" i="17"/>
  <c r="V175" i="17"/>
  <c r="P175" i="17"/>
  <c r="J175" i="17"/>
  <c r="D175" i="17"/>
  <c r="W170" i="17"/>
  <c r="Q170" i="17"/>
  <c r="K170" i="17"/>
  <c r="E170" i="17"/>
  <c r="X161" i="17"/>
  <c r="R161" i="17"/>
  <c r="L161" i="17"/>
  <c r="F161" i="17"/>
  <c r="Y156" i="17"/>
  <c r="S156" i="17"/>
  <c r="M156" i="17"/>
  <c r="G156" i="17"/>
  <c r="Z151" i="17"/>
  <c r="T151" i="17"/>
  <c r="N151" i="17"/>
  <c r="H151" i="17"/>
  <c r="AA146" i="17"/>
  <c r="U146" i="17"/>
  <c r="O146" i="17"/>
  <c r="I146" i="17"/>
  <c r="V141" i="17"/>
  <c r="P141" i="17"/>
  <c r="J141" i="17"/>
  <c r="D141" i="17"/>
  <c r="W136" i="17"/>
  <c r="Q136" i="17"/>
  <c r="K136" i="17"/>
  <c r="E136" i="17"/>
  <c r="X131" i="17"/>
  <c r="R131" i="17"/>
  <c r="L131" i="17"/>
  <c r="F131" i="17"/>
  <c r="X320" i="17"/>
  <c r="L320" i="17"/>
  <c r="AA315" i="17"/>
  <c r="O315" i="17"/>
  <c r="P310" i="17"/>
  <c r="D310" i="17"/>
  <c r="AA305" i="17"/>
  <c r="T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K285" i="17"/>
  <c r="E285" i="17"/>
  <c r="X280" i="17"/>
  <c r="R280" i="17"/>
  <c r="L280" i="17"/>
  <c r="F280" i="17"/>
  <c r="Y275" i="17"/>
  <c r="S275" i="17"/>
  <c r="M275" i="17"/>
  <c r="G275" i="17"/>
  <c r="Z270" i="17"/>
  <c r="T270" i="17"/>
  <c r="N270" i="17"/>
  <c r="H270" i="17"/>
  <c r="AA265" i="17"/>
  <c r="U265" i="17"/>
  <c r="O265" i="17"/>
  <c r="I265" i="17"/>
  <c r="V260" i="17"/>
  <c r="P260" i="17"/>
  <c r="J260" i="17"/>
  <c r="D260" i="17"/>
  <c r="W255" i="17"/>
  <c r="Q255" i="17"/>
  <c r="K255" i="17"/>
  <c r="E255" i="17"/>
  <c r="X250" i="17"/>
  <c r="R250" i="17"/>
  <c r="L250" i="17"/>
  <c r="F250" i="17"/>
  <c r="Y245" i="17"/>
  <c r="S245" i="17"/>
  <c r="M245" i="17"/>
  <c r="G245" i="17"/>
  <c r="Z240" i="17"/>
  <c r="T240" i="17"/>
  <c r="N240" i="17"/>
  <c r="H240" i="17"/>
  <c r="AA235" i="17"/>
  <c r="U235" i="17"/>
  <c r="O235" i="17"/>
  <c r="I235" i="17"/>
  <c r="V230" i="17"/>
  <c r="P230" i="17"/>
  <c r="J230" i="17"/>
  <c r="D230" i="17"/>
  <c r="W225" i="17"/>
  <c r="Q225" i="17"/>
  <c r="K225" i="17"/>
  <c r="E225" i="17"/>
  <c r="X220" i="17"/>
  <c r="R220" i="17"/>
  <c r="L220" i="17"/>
  <c r="F220" i="17"/>
  <c r="Y215" i="17"/>
  <c r="S215" i="17"/>
  <c r="M215" i="17"/>
  <c r="G215" i="17"/>
  <c r="Z210" i="17"/>
  <c r="T210" i="17"/>
  <c r="N210" i="17"/>
  <c r="H210" i="17"/>
  <c r="AA205" i="17"/>
  <c r="U205" i="17"/>
  <c r="O205" i="17"/>
  <c r="I205" i="17"/>
  <c r="V200" i="17"/>
  <c r="P200" i="17"/>
  <c r="J200" i="17"/>
  <c r="D200" i="17"/>
  <c r="W195" i="17"/>
  <c r="Q195" i="17"/>
  <c r="K195" i="17"/>
  <c r="E195" i="17"/>
  <c r="X190" i="17"/>
  <c r="R190" i="17"/>
  <c r="L190" i="17"/>
  <c r="F190" i="17"/>
  <c r="Y185" i="17"/>
  <c r="S185" i="17"/>
  <c r="M185" i="17"/>
  <c r="G185" i="17"/>
  <c r="Z180" i="17"/>
  <c r="T180" i="17"/>
  <c r="N180" i="17"/>
  <c r="H180" i="17"/>
  <c r="AA175" i="17"/>
  <c r="U175" i="17"/>
  <c r="O175" i="17"/>
  <c r="I175" i="17"/>
  <c r="V170" i="17"/>
  <c r="P170" i="17"/>
  <c r="J170" i="17"/>
  <c r="D170" i="17"/>
  <c r="D166" i="17" s="1"/>
  <c r="W161" i="17"/>
  <c r="Q161" i="17"/>
  <c r="K161" i="17"/>
  <c r="E161" i="17"/>
  <c r="X156" i="17"/>
  <c r="R156" i="17"/>
  <c r="L156" i="17"/>
  <c r="F156" i="17"/>
  <c r="Y151" i="17"/>
  <c r="S151" i="17"/>
  <c r="M151" i="17"/>
  <c r="G151" i="17"/>
  <c r="Z146" i="17"/>
  <c r="T146" i="17"/>
  <c r="N146" i="17"/>
  <c r="H146" i="17"/>
  <c r="AA141" i="17"/>
  <c r="U141" i="17"/>
  <c r="O141" i="17"/>
  <c r="I141" i="17"/>
  <c r="V136" i="17"/>
  <c r="P136" i="17"/>
  <c r="J136" i="17"/>
  <c r="D136" i="17"/>
  <c r="W131" i="17"/>
  <c r="Q131" i="17"/>
  <c r="K131" i="17"/>
  <c r="E131" i="17"/>
  <c r="X126" i="17"/>
  <c r="R126" i="17"/>
  <c r="L126" i="17"/>
  <c r="F126" i="17"/>
  <c r="Y121" i="17"/>
  <c r="S121" i="17"/>
  <c r="M121" i="17"/>
  <c r="G121" i="17"/>
  <c r="W320" i="17"/>
  <c r="W316" i="17" s="1"/>
  <c r="K320" i="17"/>
  <c r="Y315" i="17"/>
  <c r="M315" i="17"/>
  <c r="Z310" i="17"/>
  <c r="N310" i="17"/>
  <c r="Z305" i="17"/>
  <c r="S305" i="17"/>
  <c r="L305" i="17"/>
  <c r="F305" i="17"/>
  <c r="Y300" i="17"/>
  <c r="S300" i="17"/>
  <c r="M300" i="17"/>
  <c r="G300" i="17"/>
  <c r="Z295" i="17"/>
  <c r="T295" i="17"/>
  <c r="N295" i="17"/>
  <c r="H295" i="17"/>
  <c r="AA290" i="17"/>
  <c r="U290" i="17"/>
  <c r="O290" i="17"/>
  <c r="I290" i="17"/>
  <c r="V285" i="17"/>
  <c r="P285" i="17"/>
  <c r="J285" i="17"/>
  <c r="D285" i="17"/>
  <c r="W280" i="17"/>
  <c r="Q280" i="17"/>
  <c r="K280" i="17"/>
  <c r="E280" i="17"/>
  <c r="X275" i="17"/>
  <c r="R275" i="17"/>
  <c r="L275" i="17"/>
  <c r="F275" i="17"/>
  <c r="Y270" i="17"/>
  <c r="S270" i="17"/>
  <c r="M270" i="17"/>
  <c r="G270" i="17"/>
  <c r="Z265" i="17"/>
  <c r="T265" i="17"/>
  <c r="N265" i="17"/>
  <c r="H265" i="17"/>
  <c r="AA260" i="17"/>
  <c r="U260" i="17"/>
  <c r="O260" i="17"/>
  <c r="I260" i="17"/>
  <c r="V255" i="17"/>
  <c r="P255" i="17"/>
  <c r="J255" i="17"/>
  <c r="D255" i="17"/>
  <c r="W250" i="17"/>
  <c r="Q250" i="17"/>
  <c r="K250" i="17"/>
  <c r="E250" i="17"/>
  <c r="X245" i="17"/>
  <c r="R245" i="17"/>
  <c r="L245" i="17"/>
  <c r="F245" i="17"/>
  <c r="Y240" i="17"/>
  <c r="S240" i="17"/>
  <c r="M240" i="17"/>
  <c r="G240" i="17"/>
  <c r="Z235" i="17"/>
  <c r="T235" i="17"/>
  <c r="N235" i="17"/>
  <c r="H235" i="17"/>
  <c r="AA230" i="17"/>
  <c r="U230" i="17"/>
  <c r="O230" i="17"/>
  <c r="I230" i="17"/>
  <c r="V225" i="17"/>
  <c r="P225" i="17"/>
  <c r="J225" i="17"/>
  <c r="D225" i="17"/>
  <c r="W220" i="17"/>
  <c r="Q220" i="17"/>
  <c r="K220" i="17"/>
  <c r="E220" i="17"/>
  <c r="X215" i="17"/>
  <c r="R215" i="17"/>
  <c r="L215" i="17"/>
  <c r="F215" i="17"/>
  <c r="Y210" i="17"/>
  <c r="S210" i="17"/>
  <c r="M210" i="17"/>
  <c r="G210" i="17"/>
  <c r="Z205" i="17"/>
  <c r="T205" i="17"/>
  <c r="N205" i="17"/>
  <c r="H205" i="17"/>
  <c r="AA200" i="17"/>
  <c r="U200" i="17"/>
  <c r="O200" i="17"/>
  <c r="I200" i="17"/>
  <c r="V195" i="17"/>
  <c r="P195" i="17"/>
  <c r="J195" i="17"/>
  <c r="D195" i="17"/>
  <c r="W190" i="17"/>
  <c r="Q190" i="17"/>
  <c r="K190" i="17"/>
  <c r="E190" i="17"/>
  <c r="X185" i="17"/>
  <c r="R185" i="17"/>
  <c r="L185" i="17"/>
  <c r="F185" i="17"/>
  <c r="Y180" i="17"/>
  <c r="S180" i="17"/>
  <c r="M180" i="17"/>
  <c r="G180" i="17"/>
  <c r="Z175" i="17"/>
  <c r="T175" i="17"/>
  <c r="N175" i="17"/>
  <c r="H175" i="17"/>
  <c r="AA170" i="17"/>
  <c r="U170" i="17"/>
  <c r="O170" i="17"/>
  <c r="I170" i="17"/>
  <c r="V161" i="17"/>
  <c r="P161" i="17"/>
  <c r="J161" i="17"/>
  <c r="D161" i="17"/>
  <c r="W156" i="17"/>
  <c r="Q156" i="17"/>
  <c r="K156" i="17"/>
  <c r="E156" i="17"/>
  <c r="X151" i="17"/>
  <c r="R151" i="17"/>
  <c r="L151" i="17"/>
  <c r="F151" i="17"/>
  <c r="Y146" i="17"/>
  <c r="S146" i="17"/>
  <c r="M146" i="17"/>
  <c r="G146" i="17"/>
  <c r="Z141" i="17"/>
  <c r="T141" i="17"/>
  <c r="N141" i="17"/>
  <c r="H141" i="17"/>
  <c r="AA136" i="17"/>
  <c r="U136" i="17"/>
  <c r="O136" i="17"/>
  <c r="I136" i="17"/>
  <c r="V131" i="17"/>
  <c r="P131" i="17"/>
  <c r="J131" i="17"/>
  <c r="D131" i="17"/>
  <c r="W126" i="17"/>
  <c r="Q126" i="17"/>
  <c r="K126" i="17"/>
  <c r="E126" i="17"/>
  <c r="X121" i="17"/>
  <c r="R121" i="17"/>
  <c r="L121" i="17"/>
  <c r="F121" i="17"/>
  <c r="T320" i="17"/>
  <c r="H320" i="17"/>
  <c r="X315" i="17"/>
  <c r="L315" i="17"/>
  <c r="Y310" i="17"/>
  <c r="M310" i="17"/>
  <c r="Y305" i="17"/>
  <c r="R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V280" i="17"/>
  <c r="P280" i="17"/>
  <c r="J280" i="17"/>
  <c r="D280" i="17"/>
  <c r="W275" i="17"/>
  <c r="Q275" i="17"/>
  <c r="K275" i="17"/>
  <c r="E275" i="17"/>
  <c r="X270" i="17"/>
  <c r="R270" i="17"/>
  <c r="L270" i="17"/>
  <c r="F270" i="17"/>
  <c r="Y265" i="17"/>
  <c r="S265" i="17"/>
  <c r="M265" i="17"/>
  <c r="G265" i="17"/>
  <c r="Z260" i="17"/>
  <c r="T260" i="17"/>
  <c r="N260" i="17"/>
  <c r="H260" i="17"/>
  <c r="AA255" i="17"/>
  <c r="U255" i="17"/>
  <c r="O255" i="17"/>
  <c r="I255" i="17"/>
  <c r="V250" i="17"/>
  <c r="P250" i="17"/>
  <c r="J250" i="17"/>
  <c r="D250" i="17"/>
  <c r="W245" i="17"/>
  <c r="Q245" i="17"/>
  <c r="K245" i="17"/>
  <c r="E245" i="17"/>
  <c r="X240" i="17"/>
  <c r="R240" i="17"/>
  <c r="L240" i="17"/>
  <c r="F240" i="17"/>
  <c r="Y235" i="17"/>
  <c r="S235" i="17"/>
  <c r="M235" i="17"/>
  <c r="G235" i="17"/>
  <c r="Z230" i="17"/>
  <c r="T230" i="17"/>
  <c r="N230" i="17"/>
  <c r="H230" i="17"/>
  <c r="AA225" i="17"/>
  <c r="U225" i="17"/>
  <c r="O225" i="17"/>
  <c r="I225" i="17"/>
  <c r="V220" i="17"/>
  <c r="P220" i="17"/>
  <c r="J220" i="17"/>
  <c r="D220" i="17"/>
  <c r="W215" i="17"/>
  <c r="Q215" i="17"/>
  <c r="K215" i="17"/>
  <c r="E215" i="17"/>
  <c r="X210" i="17"/>
  <c r="R210" i="17"/>
  <c r="L210" i="17"/>
  <c r="F210" i="17"/>
  <c r="Y205" i="17"/>
  <c r="S205" i="17"/>
  <c r="M205" i="17"/>
  <c r="G205" i="17"/>
  <c r="Z200" i="17"/>
  <c r="T200" i="17"/>
  <c r="N200" i="17"/>
  <c r="H200" i="17"/>
  <c r="AA195" i="17"/>
  <c r="U195" i="17"/>
  <c r="O195" i="17"/>
  <c r="I195" i="17"/>
  <c r="V190" i="17"/>
  <c r="P190" i="17"/>
  <c r="J190" i="17"/>
  <c r="D190" i="17"/>
  <c r="W185" i="17"/>
  <c r="Q185" i="17"/>
  <c r="K185" i="17"/>
  <c r="E185" i="17"/>
  <c r="X180" i="17"/>
  <c r="R180" i="17"/>
  <c r="L180" i="17"/>
  <c r="F180" i="17"/>
  <c r="Y175" i="17"/>
  <c r="S175" i="17"/>
  <c r="M175" i="17"/>
  <c r="G175" i="17"/>
  <c r="Z170" i="17"/>
  <c r="T170" i="17"/>
  <c r="N170" i="17"/>
  <c r="H170" i="17"/>
  <c r="AA161" i="17"/>
  <c r="U161" i="17"/>
  <c r="O161" i="17"/>
  <c r="I161" i="17"/>
  <c r="V156" i="17"/>
  <c r="P156" i="17"/>
  <c r="J156" i="17"/>
  <c r="D156" i="17"/>
  <c r="W151" i="17"/>
  <c r="Q151" i="17"/>
  <c r="K151" i="17"/>
  <c r="E151" i="17"/>
  <c r="X146" i="17"/>
  <c r="R146" i="17"/>
  <c r="L146" i="17"/>
  <c r="F146" i="17"/>
  <c r="Y141" i="17"/>
  <c r="S141" i="17"/>
  <c r="M141" i="17"/>
  <c r="G141" i="17"/>
  <c r="Z136" i="17"/>
  <c r="T136" i="17"/>
  <c r="N136" i="17"/>
  <c r="H136" i="17"/>
  <c r="AA131" i="17"/>
  <c r="U131" i="17"/>
  <c r="O131" i="17"/>
  <c r="I131" i="17"/>
  <c r="V126" i="17"/>
  <c r="P126" i="17"/>
  <c r="J126" i="17"/>
  <c r="D126" i="17"/>
  <c r="W121" i="17"/>
  <c r="Q121" i="17"/>
  <c r="K121" i="17"/>
  <c r="E121" i="17"/>
  <c r="R320" i="17"/>
  <c r="F320" i="17"/>
  <c r="U315" i="17"/>
  <c r="I315" i="17"/>
  <c r="V310" i="17"/>
  <c r="J310" i="17"/>
  <c r="X305" i="17"/>
  <c r="Q305" i="17"/>
  <c r="J305" i="17"/>
  <c r="D305" i="17"/>
  <c r="W300" i="17"/>
  <c r="Q300" i="17"/>
  <c r="K300" i="17"/>
  <c r="E300" i="17"/>
  <c r="X295" i="17"/>
  <c r="R295" i="17"/>
  <c r="L295" i="17"/>
  <c r="F295" i="17"/>
  <c r="Y290" i="17"/>
  <c r="S290" i="17"/>
  <c r="M290" i="17"/>
  <c r="G290" i="17"/>
  <c r="Z285" i="17"/>
  <c r="T285" i="17"/>
  <c r="N285" i="17"/>
  <c r="H285" i="17"/>
  <c r="AA280" i="17"/>
  <c r="U280" i="17"/>
  <c r="O280" i="17"/>
  <c r="I280" i="17"/>
  <c r="V275" i="17"/>
  <c r="P275" i="17"/>
  <c r="J275" i="17"/>
  <c r="D275" i="17"/>
  <c r="W270" i="17"/>
  <c r="Q270" i="17"/>
  <c r="K270" i="17"/>
  <c r="E270" i="17"/>
  <c r="X265" i="17"/>
  <c r="R265" i="17"/>
  <c r="L265" i="17"/>
  <c r="F265" i="17"/>
  <c r="Y260" i="17"/>
  <c r="S260" i="17"/>
  <c r="M260" i="17"/>
  <c r="G260" i="17"/>
  <c r="Z255" i="17"/>
  <c r="T255" i="17"/>
  <c r="N255" i="17"/>
  <c r="H255" i="17"/>
  <c r="AA250" i="17"/>
  <c r="U250" i="17"/>
  <c r="O250" i="17"/>
  <c r="I250" i="17"/>
  <c r="V245" i="17"/>
  <c r="P245" i="17"/>
  <c r="J245" i="17"/>
  <c r="D245" i="17"/>
  <c r="W240" i="17"/>
  <c r="Q240" i="17"/>
  <c r="K240" i="17"/>
  <c r="E240" i="17"/>
  <c r="X235" i="17"/>
  <c r="R235" i="17"/>
  <c r="L235" i="17"/>
  <c r="F235" i="17"/>
  <c r="Y230" i="17"/>
  <c r="S230" i="17"/>
  <c r="M230" i="17"/>
  <c r="G230" i="17"/>
  <c r="Z225" i="17"/>
  <c r="T225" i="17"/>
  <c r="N225" i="17"/>
  <c r="H225" i="17"/>
  <c r="AA220" i="17"/>
  <c r="U220" i="17"/>
  <c r="O220" i="17"/>
  <c r="I220" i="17"/>
  <c r="V215" i="17"/>
  <c r="P215" i="17"/>
  <c r="J215" i="17"/>
  <c r="D215" i="17"/>
  <c r="W210" i="17"/>
  <c r="Q210" i="17"/>
  <c r="K210" i="17"/>
  <c r="E210" i="17"/>
  <c r="X205" i="17"/>
  <c r="R205" i="17"/>
  <c r="L205" i="17"/>
  <c r="F205" i="17"/>
  <c r="Y200" i="17"/>
  <c r="Y196" i="17" s="1"/>
  <c r="S200" i="17"/>
  <c r="S196" i="17" s="1"/>
  <c r="M200" i="17"/>
  <c r="M196" i="17" s="1"/>
  <c r="G200" i="17"/>
  <c r="G196" i="17" s="1"/>
  <c r="Z195" i="17"/>
  <c r="Z191" i="17" s="1"/>
  <c r="T195" i="17"/>
  <c r="T191" i="17" s="1"/>
  <c r="N195" i="17"/>
  <c r="N191" i="17" s="1"/>
  <c r="H195" i="17"/>
  <c r="H191" i="17" s="1"/>
  <c r="AA190" i="17"/>
  <c r="AA186" i="17" s="1"/>
  <c r="U190" i="17"/>
  <c r="U186" i="17" s="1"/>
  <c r="O190" i="17"/>
  <c r="O186" i="17" s="1"/>
  <c r="I190" i="17"/>
  <c r="I186" i="17" s="1"/>
  <c r="V185" i="17"/>
  <c r="V181" i="17" s="1"/>
  <c r="P185" i="17"/>
  <c r="P181" i="17" s="1"/>
  <c r="J185" i="17"/>
  <c r="J181" i="17" s="1"/>
  <c r="D185" i="17"/>
  <c r="D181" i="17" s="1"/>
  <c r="W180" i="17"/>
  <c r="W176" i="17" s="1"/>
  <c r="Q180" i="17"/>
  <c r="Q176" i="17" s="1"/>
  <c r="K180" i="17"/>
  <c r="K176" i="17" s="1"/>
  <c r="E180" i="17"/>
  <c r="E176" i="17" s="1"/>
  <c r="X175" i="17"/>
  <c r="X171" i="17" s="1"/>
  <c r="R175" i="17"/>
  <c r="R171" i="17" s="1"/>
  <c r="L175" i="17"/>
  <c r="L171" i="17" s="1"/>
  <c r="F175" i="17"/>
  <c r="F171" i="17" s="1"/>
  <c r="Y170" i="17"/>
  <c r="Y166" i="17" s="1"/>
  <c r="S170" i="17"/>
  <c r="S166" i="17" s="1"/>
  <c r="M170" i="17"/>
  <c r="M166" i="17" s="1"/>
  <c r="G170" i="17"/>
  <c r="G166" i="17" s="1"/>
  <c r="Z161" i="17"/>
  <c r="T161" i="17"/>
  <c r="N161" i="17"/>
  <c r="H161" i="17"/>
  <c r="Q320" i="17"/>
  <c r="E320" i="17"/>
  <c r="S315" i="17"/>
  <c r="G315" i="17"/>
  <c r="T310" i="17"/>
  <c r="H310" i="17"/>
  <c r="W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AA275" i="17"/>
  <c r="U275" i="17"/>
  <c r="O275" i="17"/>
  <c r="I275" i="17"/>
  <c r="V270" i="17"/>
  <c r="P270" i="17"/>
  <c r="J270" i="17"/>
  <c r="D270" i="17"/>
  <c r="W265" i="17"/>
  <c r="Q265" i="17"/>
  <c r="K265" i="17"/>
  <c r="E265" i="17"/>
  <c r="X260" i="17"/>
  <c r="R260" i="17"/>
  <c r="L260" i="17"/>
  <c r="F260" i="17"/>
  <c r="Y255" i="17"/>
  <c r="S255" i="17"/>
  <c r="M255" i="17"/>
  <c r="G255" i="17"/>
  <c r="Z250" i="17"/>
  <c r="T250" i="17"/>
  <c r="N250" i="17"/>
  <c r="H250" i="17"/>
  <c r="AA245" i="17"/>
  <c r="U245" i="17"/>
  <c r="O245" i="17"/>
  <c r="I245" i="17"/>
  <c r="V240" i="17"/>
  <c r="P240" i="17"/>
  <c r="J240" i="17"/>
  <c r="D240" i="17"/>
  <c r="W235" i="17"/>
  <c r="Q235" i="17"/>
  <c r="K235" i="17"/>
  <c r="E235" i="17"/>
  <c r="X230" i="17"/>
  <c r="R230" i="17"/>
  <c r="L230" i="17"/>
  <c r="F230" i="17"/>
  <c r="Y225" i="17"/>
  <c r="S225" i="17"/>
  <c r="M225" i="17"/>
  <c r="G225" i="17"/>
  <c r="Z220" i="17"/>
  <c r="T220" i="17"/>
  <c r="N220" i="17"/>
  <c r="H220" i="17"/>
  <c r="AA215" i="17"/>
  <c r="U215" i="17"/>
  <c r="O215" i="17"/>
  <c r="I215" i="17"/>
  <c r="V210" i="17"/>
  <c r="P210" i="17"/>
  <c r="J210" i="17"/>
  <c r="D210" i="17"/>
  <c r="W205" i="17"/>
  <c r="Q205" i="17"/>
  <c r="K205" i="17"/>
  <c r="E205" i="17"/>
  <c r="X200" i="17"/>
  <c r="X196" i="17" s="1"/>
  <c r="R200" i="17"/>
  <c r="R196" i="17" s="1"/>
  <c r="L200" i="17"/>
  <c r="L196" i="17" s="1"/>
  <c r="F200" i="17"/>
  <c r="F196" i="17" s="1"/>
  <c r="Y195" i="17"/>
  <c r="Y191" i="17" s="1"/>
  <c r="S195" i="17"/>
  <c r="S191" i="17" s="1"/>
  <c r="M195" i="17"/>
  <c r="M191" i="17" s="1"/>
  <c r="G195" i="17"/>
  <c r="G191" i="17" s="1"/>
  <c r="Z190" i="17"/>
  <c r="Z186" i="17" s="1"/>
  <c r="T190" i="17"/>
  <c r="T186" i="17" s="1"/>
  <c r="N190" i="17"/>
  <c r="N186" i="17" s="1"/>
  <c r="H190" i="17"/>
  <c r="H186" i="17" s="1"/>
  <c r="AA185" i="17"/>
  <c r="AA181" i="17" s="1"/>
  <c r="U185" i="17"/>
  <c r="U181" i="17" s="1"/>
  <c r="O185" i="17"/>
  <c r="O181" i="17" s="1"/>
  <c r="I185" i="17"/>
  <c r="I181" i="17" s="1"/>
  <c r="V180" i="17"/>
  <c r="V176" i="17" s="1"/>
  <c r="P180" i="17"/>
  <c r="P176" i="17" s="1"/>
  <c r="J180" i="17"/>
  <c r="J176" i="17" s="1"/>
  <c r="D180" i="17"/>
  <c r="D176" i="17" s="1"/>
  <c r="W175" i="17"/>
  <c r="W171" i="17" s="1"/>
  <c r="Q175" i="17"/>
  <c r="Q171" i="17" s="1"/>
  <c r="K175" i="17"/>
  <c r="K171" i="17" s="1"/>
  <c r="E175" i="17"/>
  <c r="E171" i="17" s="1"/>
  <c r="X170" i="17"/>
  <c r="X166" i="17" s="1"/>
  <c r="R170" i="17"/>
  <c r="R166" i="17" s="1"/>
  <c r="L170" i="17"/>
  <c r="L166" i="17" s="1"/>
  <c r="F170" i="17"/>
  <c r="F166" i="17" s="1"/>
  <c r="Y161" i="17"/>
  <c r="S161" i="17"/>
  <c r="M161" i="17"/>
  <c r="G161" i="17"/>
  <c r="Z156" i="17"/>
  <c r="T156" i="17"/>
  <c r="N156" i="17"/>
  <c r="N152" i="17" s="1"/>
  <c r="H156" i="17"/>
  <c r="J11" i="17"/>
  <c r="P11" i="17"/>
  <c r="V11" i="17"/>
  <c r="I14" i="17"/>
  <c r="O14" i="17"/>
  <c r="O12" i="17" s="1"/>
  <c r="U14" i="17"/>
  <c r="AA14" i="17"/>
  <c r="I16" i="17"/>
  <c r="O16" i="17"/>
  <c r="U16" i="17"/>
  <c r="AA16" i="17"/>
  <c r="H19" i="17"/>
  <c r="N19" i="17"/>
  <c r="T19" i="17"/>
  <c r="T17" i="17" s="1"/>
  <c r="Z19" i="17"/>
  <c r="H21" i="17"/>
  <c r="N21" i="17"/>
  <c r="T21" i="17"/>
  <c r="Z21" i="17"/>
  <c r="G24" i="17"/>
  <c r="G22" i="17" s="1"/>
  <c r="M24" i="17"/>
  <c r="S24" i="17"/>
  <c r="Y24" i="17"/>
  <c r="Y22" i="17" s="1"/>
  <c r="G26" i="17"/>
  <c r="M26" i="17"/>
  <c r="S26" i="17"/>
  <c r="Y26" i="17"/>
  <c r="F29" i="17"/>
  <c r="L29" i="17"/>
  <c r="L27" i="17" s="1"/>
  <c r="R29" i="17"/>
  <c r="X29" i="17"/>
  <c r="F31" i="17"/>
  <c r="L31" i="17"/>
  <c r="R31" i="17"/>
  <c r="X31" i="17"/>
  <c r="E34" i="17"/>
  <c r="K34" i="17"/>
  <c r="Q34" i="17"/>
  <c r="Q32" i="17" s="1"/>
  <c r="W34" i="17"/>
  <c r="E36" i="17"/>
  <c r="K36" i="17"/>
  <c r="Q36" i="17"/>
  <c r="W36" i="17"/>
  <c r="D39" i="17"/>
  <c r="D37" i="17" s="1"/>
  <c r="J39" i="17"/>
  <c r="P39" i="17"/>
  <c r="V39" i="17"/>
  <c r="V37" i="17" s="1"/>
  <c r="D41" i="17"/>
  <c r="J41" i="17"/>
  <c r="P41" i="17"/>
  <c r="V41" i="17"/>
  <c r="I44" i="17"/>
  <c r="O44" i="17"/>
  <c r="O42" i="17" s="1"/>
  <c r="U44" i="17"/>
  <c r="AA44" i="17"/>
  <c r="I46" i="17"/>
  <c r="O46" i="17"/>
  <c r="U46" i="17"/>
  <c r="AA46" i="17"/>
  <c r="H49" i="17"/>
  <c r="N49" i="17"/>
  <c r="T49" i="17"/>
  <c r="T47" i="17" s="1"/>
  <c r="Z49" i="17"/>
  <c r="H51" i="17"/>
  <c r="N51" i="17"/>
  <c r="T51" i="17"/>
  <c r="Z51" i="17"/>
  <c r="G54" i="17"/>
  <c r="G52" i="17" s="1"/>
  <c r="M54" i="17"/>
  <c r="S54" i="17"/>
  <c r="Y54" i="17"/>
  <c r="Y52" i="17" s="1"/>
  <c r="G56" i="17"/>
  <c r="M56" i="17"/>
  <c r="S56" i="17"/>
  <c r="Y56" i="17"/>
  <c r="F59" i="17"/>
  <c r="L59" i="17"/>
  <c r="L57" i="17" s="1"/>
  <c r="R59" i="17"/>
  <c r="X59" i="17"/>
  <c r="F61" i="17"/>
  <c r="L61" i="17"/>
  <c r="R61" i="17"/>
  <c r="X61" i="17"/>
  <c r="E64" i="17"/>
  <c r="K64" i="17"/>
  <c r="Q64" i="17"/>
  <c r="Q62" i="17" s="1"/>
  <c r="W64" i="17"/>
  <c r="E66" i="17"/>
  <c r="K66" i="17"/>
  <c r="Q66" i="17"/>
  <c r="W66" i="17"/>
  <c r="D69" i="17"/>
  <c r="D67" i="17" s="1"/>
  <c r="J69" i="17"/>
  <c r="P69" i="17"/>
  <c r="V69" i="17"/>
  <c r="V67" i="17" s="1"/>
  <c r="D71" i="17"/>
  <c r="J71" i="17"/>
  <c r="P71" i="17"/>
  <c r="V71" i="17"/>
  <c r="I74" i="17"/>
  <c r="O74" i="17"/>
  <c r="O72" i="17" s="1"/>
  <c r="U74" i="17"/>
  <c r="AA74" i="17"/>
  <c r="I76" i="17"/>
  <c r="O76" i="17"/>
  <c r="U76" i="17"/>
  <c r="AA76" i="17"/>
  <c r="H79" i="17"/>
  <c r="N79" i="17"/>
  <c r="T79" i="17"/>
  <c r="T77" i="17" s="1"/>
  <c r="Z79" i="17"/>
  <c r="H81" i="17"/>
  <c r="N81" i="17"/>
  <c r="T81" i="17"/>
  <c r="Z81" i="17"/>
  <c r="G84" i="17"/>
  <c r="G82" i="17" s="1"/>
  <c r="M84" i="17"/>
  <c r="S84" i="17"/>
  <c r="Y84" i="17"/>
  <c r="Y82" i="17" s="1"/>
  <c r="G86" i="17"/>
  <c r="M86" i="17"/>
  <c r="S86" i="17"/>
  <c r="Y86" i="17"/>
  <c r="F89" i="17"/>
  <c r="L89" i="17"/>
  <c r="L87" i="17" s="1"/>
  <c r="R89" i="17"/>
  <c r="X89" i="17"/>
  <c r="F91" i="17"/>
  <c r="L91" i="17"/>
  <c r="R91" i="17"/>
  <c r="X91" i="17"/>
  <c r="E94" i="17"/>
  <c r="K94" i="17"/>
  <c r="Q94" i="17"/>
  <c r="Q92" i="17" s="1"/>
  <c r="W94" i="17"/>
  <c r="E96" i="17"/>
  <c r="K96" i="17"/>
  <c r="Q96" i="17"/>
  <c r="W96" i="17"/>
  <c r="D99" i="17"/>
  <c r="D97" i="17" s="1"/>
  <c r="J99" i="17"/>
  <c r="P99" i="17"/>
  <c r="V99" i="17"/>
  <c r="V97" i="17" s="1"/>
  <c r="D101" i="17"/>
  <c r="J101" i="17"/>
  <c r="P101" i="17"/>
  <c r="V101" i="17"/>
  <c r="I104" i="17"/>
  <c r="O104" i="17"/>
  <c r="O102" i="17" s="1"/>
  <c r="U104" i="17"/>
  <c r="AA104" i="17"/>
  <c r="I106" i="17"/>
  <c r="O106" i="17"/>
  <c r="U106" i="17"/>
  <c r="AA106" i="17"/>
  <c r="H109" i="17"/>
  <c r="N109" i="17"/>
  <c r="T109" i="17"/>
  <c r="T107" i="17" s="1"/>
  <c r="Z109" i="17"/>
  <c r="H111" i="17"/>
  <c r="N111" i="17"/>
  <c r="T111" i="17"/>
  <c r="Z111" i="17"/>
  <c r="G114" i="17"/>
  <c r="G112" i="17" s="1"/>
  <c r="M114" i="17"/>
  <c r="S114" i="17"/>
  <c r="Y114" i="17"/>
  <c r="Y112" i="17" s="1"/>
  <c r="G116" i="17"/>
  <c r="M116" i="17"/>
  <c r="S116" i="17"/>
  <c r="Y116" i="17"/>
  <c r="D119" i="17"/>
  <c r="D117" i="17" s="1"/>
  <c r="N119" i="17"/>
  <c r="N117" i="17" s="1"/>
  <c r="V119" i="17"/>
  <c r="I121" i="17"/>
  <c r="U121" i="17"/>
  <c r="U117" i="17" s="1"/>
  <c r="H124" i="17"/>
  <c r="T124" i="17"/>
  <c r="H126" i="17"/>
  <c r="T126" i="17"/>
  <c r="F129" i="17"/>
  <c r="R129" i="17"/>
  <c r="R127" i="17" s="1"/>
  <c r="G131" i="17"/>
  <c r="Y131" i="17"/>
  <c r="G134" i="17"/>
  <c r="Y134" i="17"/>
  <c r="S136" i="17"/>
  <c r="E139" i="17"/>
  <c r="W139" i="17"/>
  <c r="Q141" i="17"/>
  <c r="Q144" i="17"/>
  <c r="K146" i="17"/>
  <c r="P149" i="17"/>
  <c r="J151" i="17"/>
  <c r="O154" i="17"/>
  <c r="O156" i="17"/>
  <c r="K325" i="17"/>
  <c r="E782" i="16"/>
  <c r="E9" i="17"/>
  <c r="E7" i="17" s="1"/>
  <c r="K9" i="17"/>
  <c r="Q9" i="17"/>
  <c r="Q7" i="17" s="1"/>
  <c r="W9" i="17"/>
  <c r="E11" i="17"/>
  <c r="K11" i="17"/>
  <c r="Q11" i="17"/>
  <c r="W11" i="17"/>
  <c r="D14" i="17"/>
  <c r="D12" i="17" s="1"/>
  <c r="J14" i="17"/>
  <c r="P14" i="17"/>
  <c r="V14" i="17"/>
  <c r="D16" i="17"/>
  <c r="J16" i="17"/>
  <c r="P16" i="17"/>
  <c r="V16" i="17"/>
  <c r="I19" i="17"/>
  <c r="O19" i="17"/>
  <c r="U19" i="17"/>
  <c r="U17" i="17" s="1"/>
  <c r="AA19" i="17"/>
  <c r="I21" i="17"/>
  <c r="O21" i="17"/>
  <c r="U21" i="17"/>
  <c r="AA21" i="17"/>
  <c r="H24" i="17"/>
  <c r="H22" i="17" s="1"/>
  <c r="N24" i="17"/>
  <c r="T24" i="17"/>
  <c r="T22" i="17" s="1"/>
  <c r="Z24" i="17"/>
  <c r="H26" i="17"/>
  <c r="N26" i="17"/>
  <c r="T26" i="17"/>
  <c r="Z26" i="17"/>
  <c r="G29" i="17"/>
  <c r="G27" i="17" s="1"/>
  <c r="M29" i="17"/>
  <c r="S29" i="17"/>
  <c r="Y29" i="17"/>
  <c r="G31" i="17"/>
  <c r="M31" i="17"/>
  <c r="S31" i="17"/>
  <c r="Y31" i="17"/>
  <c r="F34" i="17"/>
  <c r="L34" i="17"/>
  <c r="R34" i="17"/>
  <c r="R32" i="17" s="1"/>
  <c r="X34" i="17"/>
  <c r="F36" i="17"/>
  <c r="L36" i="17"/>
  <c r="R36" i="17"/>
  <c r="X36" i="17"/>
  <c r="E39" i="17"/>
  <c r="E37" i="17" s="1"/>
  <c r="K39" i="17"/>
  <c r="Q39" i="17"/>
  <c r="Q37" i="17" s="1"/>
  <c r="W39" i="17"/>
  <c r="E41" i="17"/>
  <c r="K41" i="17"/>
  <c r="Q41" i="17"/>
  <c r="W41" i="17"/>
  <c r="D44" i="17"/>
  <c r="D42" i="17" s="1"/>
  <c r="J44" i="17"/>
  <c r="P44" i="17"/>
  <c r="V44" i="17"/>
  <c r="D46" i="17"/>
  <c r="J46" i="17"/>
  <c r="P46" i="17"/>
  <c r="V46" i="17"/>
  <c r="I49" i="17"/>
  <c r="O49" i="17"/>
  <c r="U49" i="17"/>
  <c r="U47" i="17" s="1"/>
  <c r="AA49" i="17"/>
  <c r="I51" i="17"/>
  <c r="O51" i="17"/>
  <c r="U51" i="17"/>
  <c r="AA51" i="17"/>
  <c r="H54" i="17"/>
  <c r="H52" i="17" s="1"/>
  <c r="N54" i="17"/>
  <c r="T54" i="17"/>
  <c r="T52" i="17" s="1"/>
  <c r="Z54" i="17"/>
  <c r="H56" i="17"/>
  <c r="N56" i="17"/>
  <c r="T56" i="17"/>
  <c r="Z56" i="17"/>
  <c r="G59" i="17"/>
  <c r="G57" i="17" s="1"/>
  <c r="M59" i="17"/>
  <c r="S59" i="17"/>
  <c r="Y59" i="17"/>
  <c r="G61" i="17"/>
  <c r="M61" i="17"/>
  <c r="S61" i="17"/>
  <c r="Y61" i="17"/>
  <c r="F64" i="17"/>
  <c r="L64" i="17"/>
  <c r="R64" i="17"/>
  <c r="R62" i="17" s="1"/>
  <c r="X64" i="17"/>
  <c r="F66" i="17"/>
  <c r="L66" i="17"/>
  <c r="R66" i="17"/>
  <c r="X66" i="17"/>
  <c r="E69" i="17"/>
  <c r="E67" i="17" s="1"/>
  <c r="K69" i="17"/>
  <c r="Q69" i="17"/>
  <c r="Q67" i="17" s="1"/>
  <c r="W69" i="17"/>
  <c r="E71" i="17"/>
  <c r="K71" i="17"/>
  <c r="Q71" i="17"/>
  <c r="W71" i="17"/>
  <c r="D74" i="17"/>
  <c r="D72" i="17" s="1"/>
  <c r="J74" i="17"/>
  <c r="P74" i="17"/>
  <c r="V74" i="17"/>
  <c r="D76" i="17"/>
  <c r="J76" i="17"/>
  <c r="P76" i="17"/>
  <c r="V76" i="17"/>
  <c r="I79" i="17"/>
  <c r="O79" i="17"/>
  <c r="U79" i="17"/>
  <c r="U77" i="17" s="1"/>
  <c r="AA79" i="17"/>
  <c r="I81" i="17"/>
  <c r="O81" i="17"/>
  <c r="U81" i="17"/>
  <c r="AA81" i="17"/>
  <c r="H84" i="17"/>
  <c r="H82" i="17" s="1"/>
  <c r="N84" i="17"/>
  <c r="T84" i="17"/>
  <c r="T82" i="17" s="1"/>
  <c r="Z84" i="17"/>
  <c r="H86" i="17"/>
  <c r="N86" i="17"/>
  <c r="T86" i="17"/>
  <c r="Z86" i="17"/>
  <c r="G89" i="17"/>
  <c r="G87" i="17" s="1"/>
  <c r="M89" i="17"/>
  <c r="S89" i="17"/>
  <c r="Y89" i="17"/>
  <c r="G91" i="17"/>
  <c r="M91" i="17"/>
  <c r="S91" i="17"/>
  <c r="Y91" i="17"/>
  <c r="F94" i="17"/>
  <c r="L94" i="17"/>
  <c r="R94" i="17"/>
  <c r="R92" i="17" s="1"/>
  <c r="X94" i="17"/>
  <c r="F96" i="17"/>
  <c r="L96" i="17"/>
  <c r="R96" i="17"/>
  <c r="X96" i="17"/>
  <c r="E99" i="17"/>
  <c r="E97" i="17" s="1"/>
  <c r="K99" i="17"/>
  <c r="Q99" i="17"/>
  <c r="Q97" i="17" s="1"/>
  <c r="W99" i="17"/>
  <c r="E101" i="17"/>
  <c r="K101" i="17"/>
  <c r="Q101" i="17"/>
  <c r="W101" i="17"/>
  <c r="D104" i="17"/>
  <c r="D102" i="17" s="1"/>
  <c r="J104" i="17"/>
  <c r="P104" i="17"/>
  <c r="V104" i="17"/>
  <c r="D106" i="17"/>
  <c r="J106" i="17"/>
  <c r="P106" i="17"/>
  <c r="V106" i="17"/>
  <c r="I109" i="17"/>
  <c r="O109" i="17"/>
  <c r="U109" i="17"/>
  <c r="U107" i="17" s="1"/>
  <c r="AA109" i="17"/>
  <c r="I111" i="17"/>
  <c r="O111" i="17"/>
  <c r="U111" i="17"/>
  <c r="AA111" i="17"/>
  <c r="H114" i="17"/>
  <c r="H112" i="17" s="1"/>
  <c r="N114" i="17"/>
  <c r="N112" i="17" s="1"/>
  <c r="T114" i="17"/>
  <c r="T112" i="17" s="1"/>
  <c r="Z114" i="17"/>
  <c r="H116" i="17"/>
  <c r="N116" i="17"/>
  <c r="T116" i="17"/>
  <c r="Z116" i="17"/>
  <c r="G119" i="17"/>
  <c r="G117" i="17" s="1"/>
  <c r="O119" i="17"/>
  <c r="Y119" i="17"/>
  <c r="Y117" i="17" s="1"/>
  <c r="J121" i="17"/>
  <c r="V121" i="17"/>
  <c r="I124" i="17"/>
  <c r="U124" i="17"/>
  <c r="U122" i="17" s="1"/>
  <c r="I126" i="17"/>
  <c r="U126" i="17"/>
  <c r="G129" i="17"/>
  <c r="G127" i="17" s="1"/>
  <c r="S129" i="17"/>
  <c r="S127" i="17" s="1"/>
  <c r="H131" i="17"/>
  <c r="Z131" i="17"/>
  <c r="L134" i="17"/>
  <c r="F136" i="17"/>
  <c r="X136" i="17"/>
  <c r="F139" i="17"/>
  <c r="X139" i="17"/>
  <c r="R141" i="17"/>
  <c r="D144" i="17"/>
  <c r="V144" i="17"/>
  <c r="P146" i="17"/>
  <c r="U149" i="17"/>
  <c r="O151" i="17"/>
  <c r="T154" i="17"/>
  <c r="T152" i="17" s="1"/>
  <c r="U156" i="17"/>
  <c r="F782" i="16"/>
  <c r="F9" i="17"/>
  <c r="L9" i="17"/>
  <c r="L7" i="17" s="1"/>
  <c r="R9" i="17"/>
  <c r="R7" i="17" s="1"/>
  <c r="X9" i="17"/>
  <c r="X7" i="17" s="1"/>
  <c r="F11" i="17"/>
  <c r="L11" i="17"/>
  <c r="R11" i="17"/>
  <c r="X11" i="17"/>
  <c r="E14" i="17"/>
  <c r="E12" i="17" s="1"/>
  <c r="K14" i="17"/>
  <c r="K12" i="17" s="1"/>
  <c r="Q14" i="17"/>
  <c r="W14" i="17"/>
  <c r="E16" i="17"/>
  <c r="K16" i="17"/>
  <c r="Q16" i="17"/>
  <c r="W16" i="17"/>
  <c r="D19" i="17"/>
  <c r="J19" i="17"/>
  <c r="P19" i="17"/>
  <c r="V19" i="17"/>
  <c r="V17" i="17" s="1"/>
  <c r="D21" i="17"/>
  <c r="J21" i="17"/>
  <c r="P21" i="17"/>
  <c r="V21" i="17"/>
  <c r="I24" i="17"/>
  <c r="O24" i="17"/>
  <c r="O22" i="17" s="1"/>
  <c r="U24" i="17"/>
  <c r="U22" i="17" s="1"/>
  <c r="AA24" i="17"/>
  <c r="AA22" i="17" s="1"/>
  <c r="I26" i="17"/>
  <c r="O26" i="17"/>
  <c r="U26" i="17"/>
  <c r="AA26" i="17"/>
  <c r="H29" i="17"/>
  <c r="H27" i="17" s="1"/>
  <c r="N29" i="17"/>
  <c r="N27" i="17" s="1"/>
  <c r="T29" i="17"/>
  <c r="Z29" i="17"/>
  <c r="H31" i="17"/>
  <c r="N31" i="17"/>
  <c r="T31" i="17"/>
  <c r="Z31" i="17"/>
  <c r="G34" i="17"/>
  <c r="M34" i="17"/>
  <c r="S34" i="17"/>
  <c r="Y34" i="17"/>
  <c r="Y32" i="17" s="1"/>
  <c r="G36" i="17"/>
  <c r="M36" i="17"/>
  <c r="S36" i="17"/>
  <c r="Y36" i="17"/>
  <c r="F39" i="17"/>
  <c r="L39" i="17"/>
  <c r="L37" i="17" s="1"/>
  <c r="R39" i="17"/>
  <c r="R37" i="17" s="1"/>
  <c r="X39" i="17"/>
  <c r="X37" i="17" s="1"/>
  <c r="F41" i="17"/>
  <c r="L41" i="17"/>
  <c r="R41" i="17"/>
  <c r="X41" i="17"/>
  <c r="E44" i="17"/>
  <c r="E42" i="17" s="1"/>
  <c r="K44" i="17"/>
  <c r="K42" i="17" s="1"/>
  <c r="Q44" i="17"/>
  <c r="W44" i="17"/>
  <c r="E46" i="17"/>
  <c r="K46" i="17"/>
  <c r="Q46" i="17"/>
  <c r="W46" i="17"/>
  <c r="D49" i="17"/>
  <c r="J49" i="17"/>
  <c r="P49" i="17"/>
  <c r="V49" i="17"/>
  <c r="V47" i="17" s="1"/>
  <c r="D51" i="17"/>
  <c r="J51" i="17"/>
  <c r="P51" i="17"/>
  <c r="V51" i="17"/>
  <c r="I54" i="17"/>
  <c r="O54" i="17"/>
  <c r="O52" i="17" s="1"/>
  <c r="U54" i="17"/>
  <c r="U52" i="17" s="1"/>
  <c r="AA54" i="17"/>
  <c r="AA52" i="17" s="1"/>
  <c r="I56" i="17"/>
  <c r="O56" i="17"/>
  <c r="U56" i="17"/>
  <c r="AA56" i="17"/>
  <c r="H59" i="17"/>
  <c r="H57" i="17" s="1"/>
  <c r="N59" i="17"/>
  <c r="N57" i="17" s="1"/>
  <c r="T59" i="17"/>
  <c r="Z59" i="17"/>
  <c r="H61" i="17"/>
  <c r="N61" i="17"/>
  <c r="T61" i="17"/>
  <c r="Z61" i="17"/>
  <c r="G64" i="17"/>
  <c r="M64" i="17"/>
  <c r="S64" i="17"/>
  <c r="Y64" i="17"/>
  <c r="Y62" i="17" s="1"/>
  <c r="G66" i="17"/>
  <c r="M66" i="17"/>
  <c r="S66" i="17"/>
  <c r="Y66" i="17"/>
  <c r="F69" i="17"/>
  <c r="L69" i="17"/>
  <c r="L67" i="17" s="1"/>
  <c r="R69" i="17"/>
  <c r="R67" i="17" s="1"/>
  <c r="X69" i="17"/>
  <c r="X67" i="17" s="1"/>
  <c r="F71" i="17"/>
  <c r="L71" i="17"/>
  <c r="R71" i="17"/>
  <c r="X71" i="17"/>
  <c r="E74" i="17"/>
  <c r="E72" i="17" s="1"/>
  <c r="K74" i="17"/>
  <c r="K72" i="17" s="1"/>
  <c r="Q74" i="17"/>
  <c r="W74" i="17"/>
  <c r="E76" i="17"/>
  <c r="K76" i="17"/>
  <c r="Q76" i="17"/>
  <c r="W76" i="17"/>
  <c r="D79" i="17"/>
  <c r="J79" i="17"/>
  <c r="P79" i="17"/>
  <c r="V79" i="17"/>
  <c r="V77" i="17" s="1"/>
  <c r="D81" i="17"/>
  <c r="J81" i="17"/>
  <c r="P81" i="17"/>
  <c r="V81" i="17"/>
  <c r="I84" i="17"/>
  <c r="O84" i="17"/>
  <c r="O82" i="17" s="1"/>
  <c r="U84" i="17"/>
  <c r="U82" i="17" s="1"/>
  <c r="AA84" i="17"/>
  <c r="AA82" i="17" s="1"/>
  <c r="I86" i="17"/>
  <c r="O86" i="17"/>
  <c r="U86" i="17"/>
  <c r="AA86" i="17"/>
  <c r="H89" i="17"/>
  <c r="H87" i="17" s="1"/>
  <c r="N89" i="17"/>
  <c r="N87" i="17" s="1"/>
  <c r="T89" i="17"/>
  <c r="Z89" i="17"/>
  <c r="H91" i="17"/>
  <c r="N91" i="17"/>
  <c r="T91" i="17"/>
  <c r="Z91" i="17"/>
  <c r="G94" i="17"/>
  <c r="M94" i="17"/>
  <c r="S94" i="17"/>
  <c r="Y94" i="17"/>
  <c r="Y92" i="17" s="1"/>
  <c r="G96" i="17"/>
  <c r="M96" i="17"/>
  <c r="S96" i="17"/>
  <c r="Y96" i="17"/>
  <c r="F99" i="17"/>
  <c r="L99" i="17"/>
  <c r="L97" i="17" s="1"/>
  <c r="R99" i="17"/>
  <c r="R97" i="17" s="1"/>
  <c r="X99" i="17"/>
  <c r="X97" i="17" s="1"/>
  <c r="F101" i="17"/>
  <c r="L101" i="17"/>
  <c r="R101" i="17"/>
  <c r="X101" i="17"/>
  <c r="E104" i="17"/>
  <c r="E102" i="17" s="1"/>
  <c r="K104" i="17"/>
  <c r="K102" i="17" s="1"/>
  <c r="Q104" i="17"/>
  <c r="W104" i="17"/>
  <c r="E106" i="17"/>
  <c r="K106" i="17"/>
  <c r="Q106" i="17"/>
  <c r="W106" i="17"/>
  <c r="D109" i="17"/>
  <c r="J109" i="17"/>
  <c r="P109" i="17"/>
  <c r="V109" i="17"/>
  <c r="V107" i="17" s="1"/>
  <c r="D111" i="17"/>
  <c r="J111" i="17"/>
  <c r="P111" i="17"/>
  <c r="V111" i="17"/>
  <c r="I114" i="17"/>
  <c r="O114" i="17"/>
  <c r="O112" i="17" s="1"/>
  <c r="U114" i="17"/>
  <c r="U112" i="17" s="1"/>
  <c r="AA114" i="17"/>
  <c r="AA112" i="17" s="1"/>
  <c r="I116" i="17"/>
  <c r="O116" i="17"/>
  <c r="U116" i="17"/>
  <c r="AA116" i="17"/>
  <c r="H119" i="17"/>
  <c r="H117" i="17" s="1"/>
  <c r="P119" i="17"/>
  <c r="P117" i="17" s="1"/>
  <c r="Z119" i="17"/>
  <c r="N121" i="17"/>
  <c r="Z121" i="17"/>
  <c r="M124" i="17"/>
  <c r="Y124" i="17"/>
  <c r="M126" i="17"/>
  <c r="Y126" i="17"/>
  <c r="H129" i="17"/>
  <c r="H127" i="17" s="1"/>
  <c r="T129" i="17"/>
  <c r="T127" i="17" s="1"/>
  <c r="M131" i="17"/>
  <c r="M134" i="17"/>
  <c r="M132" i="17" s="1"/>
  <c r="G136" i="17"/>
  <c r="Y136" i="17"/>
  <c r="K139" i="17"/>
  <c r="K137" i="17" s="1"/>
  <c r="E141" i="17"/>
  <c r="W141" i="17"/>
  <c r="E144" i="17"/>
  <c r="E142" i="17" s="1"/>
  <c r="W144" i="17"/>
  <c r="W142" i="17" s="1"/>
  <c r="Q146" i="17"/>
  <c r="D149" i="17"/>
  <c r="D147" i="17" s="1"/>
  <c r="V149" i="17"/>
  <c r="V147" i="17" s="1"/>
  <c r="P151" i="17"/>
  <c r="U154" i="17"/>
  <c r="AA156" i="17"/>
  <c r="G9" i="17"/>
  <c r="M9" i="17"/>
  <c r="S9" i="17"/>
  <c r="Y9" i="17"/>
  <c r="Y7" i="17" s="1"/>
  <c r="G11" i="17"/>
  <c r="M11" i="17"/>
  <c r="S11" i="17"/>
  <c r="Y11" i="17"/>
  <c r="F14" i="17"/>
  <c r="L14" i="17"/>
  <c r="L12" i="17" s="1"/>
  <c r="R14" i="17"/>
  <c r="R12" i="17" s="1"/>
  <c r="X14" i="17"/>
  <c r="X12" i="17" s="1"/>
  <c r="F16" i="17"/>
  <c r="L16" i="17"/>
  <c r="R16" i="17"/>
  <c r="X16" i="17"/>
  <c r="E19" i="17"/>
  <c r="E17" i="17" s="1"/>
  <c r="K19" i="17"/>
  <c r="K17" i="17" s="1"/>
  <c r="Q19" i="17"/>
  <c r="W19" i="17"/>
  <c r="E21" i="17"/>
  <c r="K21" i="17"/>
  <c r="Q21" i="17"/>
  <c r="W21" i="17"/>
  <c r="D24" i="17"/>
  <c r="J24" i="17"/>
  <c r="P24" i="17"/>
  <c r="V24" i="17"/>
  <c r="V22" i="17" s="1"/>
  <c r="D26" i="17"/>
  <c r="J26" i="17"/>
  <c r="P26" i="17"/>
  <c r="V26" i="17"/>
  <c r="I29" i="17"/>
  <c r="O29" i="17"/>
  <c r="O27" i="17" s="1"/>
  <c r="U29" i="17"/>
  <c r="U27" i="17" s="1"/>
  <c r="AA29" i="17"/>
  <c r="AA27" i="17" s="1"/>
  <c r="I31" i="17"/>
  <c r="O31" i="17"/>
  <c r="U31" i="17"/>
  <c r="AA31" i="17"/>
  <c r="H34" i="17"/>
  <c r="H32" i="17" s="1"/>
  <c r="N34" i="17"/>
  <c r="N32" i="17" s="1"/>
  <c r="T34" i="17"/>
  <c r="Z34" i="17"/>
  <c r="H36" i="17"/>
  <c r="N36" i="17"/>
  <c r="T36" i="17"/>
  <c r="Z36" i="17"/>
  <c r="G39" i="17"/>
  <c r="M39" i="17"/>
  <c r="S39" i="17"/>
  <c r="Y39" i="17"/>
  <c r="Y37" i="17" s="1"/>
  <c r="G41" i="17"/>
  <c r="M41" i="17"/>
  <c r="S41" i="17"/>
  <c r="Y41" i="17"/>
  <c r="F44" i="17"/>
  <c r="L44" i="17"/>
  <c r="L42" i="17" s="1"/>
  <c r="R44" i="17"/>
  <c r="R42" i="17" s="1"/>
  <c r="X44" i="17"/>
  <c r="X42" i="17" s="1"/>
  <c r="F46" i="17"/>
  <c r="L46" i="17"/>
  <c r="R46" i="17"/>
  <c r="X46" i="17"/>
  <c r="E49" i="17"/>
  <c r="E47" i="17" s="1"/>
  <c r="K49" i="17"/>
  <c r="K47" i="17" s="1"/>
  <c r="Q49" i="17"/>
  <c r="W49" i="17"/>
  <c r="E51" i="17"/>
  <c r="K51" i="17"/>
  <c r="Q51" i="17"/>
  <c r="W51" i="17"/>
  <c r="D54" i="17"/>
  <c r="J54" i="17"/>
  <c r="P54" i="17"/>
  <c r="V54" i="17"/>
  <c r="V52" i="17" s="1"/>
  <c r="D56" i="17"/>
  <c r="J56" i="17"/>
  <c r="P56" i="17"/>
  <c r="V56" i="17"/>
  <c r="I59" i="17"/>
  <c r="O59" i="17"/>
  <c r="O57" i="17" s="1"/>
  <c r="U59" i="17"/>
  <c r="U57" i="17" s="1"/>
  <c r="AA59" i="17"/>
  <c r="AA57" i="17" s="1"/>
  <c r="I61" i="17"/>
  <c r="O61" i="17"/>
  <c r="U61" i="17"/>
  <c r="AA61" i="17"/>
  <c r="H64" i="17"/>
  <c r="H62" i="17" s="1"/>
  <c r="N64" i="17"/>
  <c r="N62" i="17" s="1"/>
  <c r="T64" i="17"/>
  <c r="Z64" i="17"/>
  <c r="H66" i="17"/>
  <c r="N66" i="17"/>
  <c r="T66" i="17"/>
  <c r="Z66" i="17"/>
  <c r="G69" i="17"/>
  <c r="M69" i="17"/>
  <c r="S69" i="17"/>
  <c r="Y69" i="17"/>
  <c r="Y67" i="17" s="1"/>
  <c r="G71" i="17"/>
  <c r="M71" i="17"/>
  <c r="S71" i="17"/>
  <c r="Y71" i="17"/>
  <c r="F74" i="17"/>
  <c r="L74" i="17"/>
  <c r="L72" i="17" s="1"/>
  <c r="R74" i="17"/>
  <c r="R72" i="17" s="1"/>
  <c r="X74" i="17"/>
  <c r="X72" i="17" s="1"/>
  <c r="F76" i="17"/>
  <c r="L76" i="17"/>
  <c r="R76" i="17"/>
  <c r="X76" i="17"/>
  <c r="E79" i="17"/>
  <c r="E77" i="17" s="1"/>
  <c r="K79" i="17"/>
  <c r="K77" i="17" s="1"/>
  <c r="Q79" i="17"/>
  <c r="W79" i="17"/>
  <c r="E81" i="17"/>
  <c r="K81" i="17"/>
  <c r="Q81" i="17"/>
  <c r="W81" i="17"/>
  <c r="D84" i="17"/>
  <c r="J84" i="17"/>
  <c r="P84" i="17"/>
  <c r="V84" i="17"/>
  <c r="V82" i="17" s="1"/>
  <c r="D86" i="17"/>
  <c r="J86" i="17"/>
  <c r="P86" i="17"/>
  <c r="V86" i="17"/>
  <c r="I89" i="17"/>
  <c r="O89" i="17"/>
  <c r="O87" i="17" s="1"/>
  <c r="U89" i="17"/>
  <c r="U87" i="17" s="1"/>
  <c r="AA89" i="17"/>
  <c r="AA87" i="17" s="1"/>
  <c r="I91" i="17"/>
  <c r="O91" i="17"/>
  <c r="U91" i="17"/>
  <c r="AA91" i="17"/>
  <c r="H94" i="17"/>
  <c r="H92" i="17" s="1"/>
  <c r="N94" i="17"/>
  <c r="N92" i="17" s="1"/>
  <c r="T94" i="17"/>
  <c r="Z94" i="17"/>
  <c r="H96" i="17"/>
  <c r="N96" i="17"/>
  <c r="T96" i="17"/>
  <c r="Z96" i="17"/>
  <c r="G99" i="17"/>
  <c r="M99" i="17"/>
  <c r="S99" i="17"/>
  <c r="Y99" i="17"/>
  <c r="Y97" i="17" s="1"/>
  <c r="G101" i="17"/>
  <c r="M101" i="17"/>
  <c r="S101" i="17"/>
  <c r="Y101" i="17"/>
  <c r="F104" i="17"/>
  <c r="L104" i="17"/>
  <c r="L102" i="17" s="1"/>
  <c r="R104" i="17"/>
  <c r="R102" i="17" s="1"/>
  <c r="X104" i="17"/>
  <c r="X102" i="17" s="1"/>
  <c r="F106" i="17"/>
  <c r="L106" i="17"/>
  <c r="R106" i="17"/>
  <c r="X106" i="17"/>
  <c r="E109" i="17"/>
  <c r="E107" i="17" s="1"/>
  <c r="K109" i="17"/>
  <c r="K107" i="17" s="1"/>
  <c r="Q109" i="17"/>
  <c r="W109" i="17"/>
  <c r="E111" i="17"/>
  <c r="K111" i="17"/>
  <c r="Q111" i="17"/>
  <c r="W111" i="17"/>
  <c r="D114" i="17"/>
  <c r="J114" i="17"/>
  <c r="P114" i="17"/>
  <c r="V114" i="17"/>
  <c r="V112" i="17" s="1"/>
  <c r="D116" i="17"/>
  <c r="J116" i="17"/>
  <c r="P116" i="17"/>
  <c r="V116" i="17"/>
  <c r="I119" i="17"/>
  <c r="I117" i="17" s="1"/>
  <c r="S119" i="17"/>
  <c r="AA119" i="17"/>
  <c r="O121" i="17"/>
  <c r="AA121" i="17"/>
  <c r="N124" i="17"/>
  <c r="Z124" i="17"/>
  <c r="N126" i="17"/>
  <c r="Z126" i="17"/>
  <c r="L129" i="17"/>
  <c r="L127" i="17" s="1"/>
  <c r="X129" i="17"/>
  <c r="X127" i="17" s="1"/>
  <c r="N131" i="17"/>
  <c r="R134" i="17"/>
  <c r="R132" i="17" s="1"/>
  <c r="L136" i="17"/>
  <c r="L139" i="17"/>
  <c r="L137" i="17" s="1"/>
  <c r="F141" i="17"/>
  <c r="X141" i="17"/>
  <c r="J144" i="17"/>
  <c r="J142" i="17" s="1"/>
  <c r="D146" i="17"/>
  <c r="V146" i="17"/>
  <c r="I149" i="17"/>
  <c r="I147" i="17" s="1"/>
  <c r="AA149" i="17"/>
  <c r="AA147" i="17" s="1"/>
  <c r="U151" i="17"/>
  <c r="H154" i="17"/>
  <c r="H152" i="17" s="1"/>
  <c r="Z154" i="17"/>
  <c r="Z152" i="17" s="1"/>
  <c r="E203" i="17"/>
  <c r="E201" i="17" s="1"/>
  <c r="K203" i="17"/>
  <c r="K201" i="17" s="1"/>
  <c r="Q203" i="17"/>
  <c r="Q201" i="17" s="1"/>
  <c r="W203" i="17"/>
  <c r="W201" i="17" s="1"/>
  <c r="D208" i="17"/>
  <c r="J208" i="17"/>
  <c r="P208" i="17"/>
  <c r="P206" i="17" s="1"/>
  <c r="V208" i="17"/>
  <c r="V206" i="17" s="1"/>
  <c r="I213" i="17"/>
  <c r="I211" i="17" s="1"/>
  <c r="O213" i="17"/>
  <c r="O211" i="17" s="1"/>
  <c r="U213" i="17"/>
  <c r="AA213" i="17"/>
  <c r="H218" i="17"/>
  <c r="H216" i="17" s="1"/>
  <c r="N218" i="17"/>
  <c r="N216" i="17" s="1"/>
  <c r="T218" i="17"/>
  <c r="T216" i="17" s="1"/>
  <c r="Z218" i="17"/>
  <c r="Z216" i="17" s="1"/>
  <c r="G223" i="17"/>
  <c r="M223" i="17"/>
  <c r="S223" i="17"/>
  <c r="S221" i="17" s="1"/>
  <c r="Y223" i="17"/>
  <c r="Y221" i="17" s="1"/>
  <c r="F228" i="17"/>
  <c r="F226" i="17" s="1"/>
  <c r="L228" i="17"/>
  <c r="L226" i="17" s="1"/>
  <c r="R228" i="17"/>
  <c r="X228" i="17"/>
  <c r="E233" i="17"/>
  <c r="E231" i="17" s="1"/>
  <c r="K233" i="17"/>
  <c r="K231" i="17" s="1"/>
  <c r="Q233" i="17"/>
  <c r="Q231" i="17" s="1"/>
  <c r="W233" i="17"/>
  <c r="W231" i="17" s="1"/>
  <c r="D238" i="17"/>
  <c r="J238" i="17"/>
  <c r="P238" i="17"/>
  <c r="P236" i="17" s="1"/>
  <c r="V238" i="17"/>
  <c r="V236" i="17" s="1"/>
  <c r="I243" i="17"/>
  <c r="I241" i="17" s="1"/>
  <c r="O243" i="17"/>
  <c r="O241" i="17" s="1"/>
  <c r="U243" i="17"/>
  <c r="AA243" i="17"/>
  <c r="H248" i="17"/>
  <c r="H246" i="17" s="1"/>
  <c r="N248" i="17"/>
  <c r="N246" i="17" s="1"/>
  <c r="T248" i="17"/>
  <c r="T246" i="17" s="1"/>
  <c r="Z248" i="17"/>
  <c r="Z246" i="17" s="1"/>
  <c r="G253" i="17"/>
  <c r="M253" i="17"/>
  <c r="S253" i="17"/>
  <c r="S251" i="17" s="1"/>
  <c r="Y253" i="17"/>
  <c r="Y251" i="17" s="1"/>
  <c r="F258" i="17"/>
  <c r="F256" i="17" s="1"/>
  <c r="L258" i="17"/>
  <c r="L256" i="17" s="1"/>
  <c r="R258" i="17"/>
  <c r="X258" i="17"/>
  <c r="E263" i="17"/>
  <c r="E261" i="17" s="1"/>
  <c r="K263" i="17"/>
  <c r="K261" i="17" s="1"/>
  <c r="Q263" i="17"/>
  <c r="Q261" i="17" s="1"/>
  <c r="W263" i="17"/>
  <c r="W261" i="17" s="1"/>
  <c r="D268" i="17"/>
  <c r="J268" i="17"/>
  <c r="P268" i="17"/>
  <c r="P266" i="17" s="1"/>
  <c r="V268" i="17"/>
  <c r="V266" i="17" s="1"/>
  <c r="I273" i="17"/>
  <c r="I271" i="17" s="1"/>
  <c r="O273" i="17"/>
  <c r="O271" i="17" s="1"/>
  <c r="U273" i="17"/>
  <c r="AA273" i="17"/>
  <c r="H278" i="17"/>
  <c r="H276" i="17" s="1"/>
  <c r="N278" i="17"/>
  <c r="N276" i="17" s="1"/>
  <c r="T278" i="17"/>
  <c r="T276" i="17" s="1"/>
  <c r="Z278" i="17"/>
  <c r="Z276" i="17" s="1"/>
  <c r="G283" i="17"/>
  <c r="M283" i="17"/>
  <c r="S283" i="17"/>
  <c r="S281" i="17" s="1"/>
  <c r="Y283" i="17"/>
  <c r="Y281" i="17" s="1"/>
  <c r="F288" i="17"/>
  <c r="F286" i="17" s="1"/>
  <c r="L288" i="17"/>
  <c r="L286" i="17" s="1"/>
  <c r="R288" i="17"/>
  <c r="X288" i="17"/>
  <c r="E293" i="17"/>
  <c r="E291" i="17" s="1"/>
  <c r="K293" i="17"/>
  <c r="K291" i="17" s="1"/>
  <c r="Q293" i="17"/>
  <c r="Q291" i="17" s="1"/>
  <c r="W293" i="17"/>
  <c r="W291" i="17" s="1"/>
  <c r="D298" i="17"/>
  <c r="J298" i="17"/>
  <c r="P298" i="17"/>
  <c r="P296" i="17" s="1"/>
  <c r="V298" i="17"/>
  <c r="V296" i="17" s="1"/>
  <c r="I303" i="17"/>
  <c r="I301" i="17" s="1"/>
  <c r="O303" i="17"/>
  <c r="O301" i="17" s="1"/>
  <c r="U303" i="17"/>
  <c r="AA303" i="17"/>
  <c r="AA301" i="17" s="1"/>
  <c r="H308" i="17"/>
  <c r="T308" i="17"/>
  <c r="T306" i="17" s="1"/>
  <c r="G313" i="17"/>
  <c r="G311" i="17" s="1"/>
  <c r="S313" i="17"/>
  <c r="S311" i="17" s="1"/>
  <c r="E318" i="17"/>
  <c r="E316" i="17" s="1"/>
  <c r="Q318" i="17"/>
  <c r="F203" i="17"/>
  <c r="F201" i="17" s="1"/>
  <c r="L203" i="17"/>
  <c r="L201" i="17" s="1"/>
  <c r="R203" i="17"/>
  <c r="R201" i="17" s="1"/>
  <c r="X203" i="17"/>
  <c r="X201" i="17" s="1"/>
  <c r="E208" i="17"/>
  <c r="K208" i="17"/>
  <c r="K206" i="17" s="1"/>
  <c r="Q208" i="17"/>
  <c r="Q206" i="17" s="1"/>
  <c r="W208" i="17"/>
  <c r="W206" i="17" s="1"/>
  <c r="D213" i="17"/>
  <c r="D211" i="17" s="1"/>
  <c r="J213" i="17"/>
  <c r="J211" i="17" s="1"/>
  <c r="P213" i="17"/>
  <c r="V213" i="17"/>
  <c r="V211" i="17" s="1"/>
  <c r="I218" i="17"/>
  <c r="I216" i="17" s="1"/>
  <c r="O218" i="17"/>
  <c r="O216" i="17" s="1"/>
  <c r="U218" i="17"/>
  <c r="U216" i="17" s="1"/>
  <c r="AA218" i="17"/>
  <c r="AA216" i="17" s="1"/>
  <c r="H223" i="17"/>
  <c r="N223" i="17"/>
  <c r="N221" i="17" s="1"/>
  <c r="T223" i="17"/>
  <c r="T221" i="17" s="1"/>
  <c r="Z223" i="17"/>
  <c r="Z221" i="17" s="1"/>
  <c r="G228" i="17"/>
  <c r="G226" i="17" s="1"/>
  <c r="M228" i="17"/>
  <c r="M226" i="17" s="1"/>
  <c r="S228" i="17"/>
  <c r="Y228" i="17"/>
  <c r="Y226" i="17" s="1"/>
  <c r="F233" i="17"/>
  <c r="F231" i="17" s="1"/>
  <c r="L233" i="17"/>
  <c r="L231" i="17" s="1"/>
  <c r="R233" i="17"/>
  <c r="R231" i="17" s="1"/>
  <c r="X233" i="17"/>
  <c r="X231" i="17" s="1"/>
  <c r="E238" i="17"/>
  <c r="K238" i="17"/>
  <c r="K236" i="17" s="1"/>
  <c r="Q238" i="17"/>
  <c r="Q236" i="17" s="1"/>
  <c r="W238" i="17"/>
  <c r="W236" i="17" s="1"/>
  <c r="D243" i="17"/>
  <c r="D241" i="17" s="1"/>
  <c r="J243" i="17"/>
  <c r="J241" i="17" s="1"/>
  <c r="P243" i="17"/>
  <c r="V243" i="17"/>
  <c r="V241" i="17" s="1"/>
  <c r="I248" i="17"/>
  <c r="I246" i="17" s="1"/>
  <c r="O248" i="17"/>
  <c r="O246" i="17" s="1"/>
  <c r="U248" i="17"/>
  <c r="U246" i="17" s="1"/>
  <c r="AA248" i="17"/>
  <c r="AA246" i="17" s="1"/>
  <c r="H253" i="17"/>
  <c r="N253" i="17"/>
  <c r="N251" i="17" s="1"/>
  <c r="T253" i="17"/>
  <c r="T251" i="17" s="1"/>
  <c r="Z253" i="17"/>
  <c r="Z251" i="17" s="1"/>
  <c r="G258" i="17"/>
  <c r="G256" i="17" s="1"/>
  <c r="M258" i="17"/>
  <c r="M256" i="17" s="1"/>
  <c r="S258" i="17"/>
  <c r="Y258" i="17"/>
  <c r="Y256" i="17" s="1"/>
  <c r="F263" i="17"/>
  <c r="F261" i="17" s="1"/>
  <c r="L263" i="17"/>
  <c r="L261" i="17" s="1"/>
  <c r="R263" i="17"/>
  <c r="R261" i="17" s="1"/>
  <c r="X263" i="17"/>
  <c r="X261" i="17" s="1"/>
  <c r="E268" i="17"/>
  <c r="K268" i="17"/>
  <c r="K266" i="17" s="1"/>
  <c r="Q268" i="17"/>
  <c r="Q266" i="17" s="1"/>
  <c r="W268" i="17"/>
  <c r="W266" i="17" s="1"/>
  <c r="D273" i="17"/>
  <c r="D271" i="17" s="1"/>
  <c r="J273" i="17"/>
  <c r="J271" i="17" s="1"/>
  <c r="P273" i="17"/>
  <c r="V273" i="17"/>
  <c r="V271" i="17" s="1"/>
  <c r="I278" i="17"/>
  <c r="I276" i="17" s="1"/>
  <c r="O278" i="17"/>
  <c r="O276" i="17" s="1"/>
  <c r="U278" i="17"/>
  <c r="U276" i="17" s="1"/>
  <c r="AA278" i="17"/>
  <c r="AA276" i="17" s="1"/>
  <c r="H283" i="17"/>
  <c r="N283" i="17"/>
  <c r="N281" i="17" s="1"/>
  <c r="T283" i="17"/>
  <c r="T281" i="17" s="1"/>
  <c r="Z283" i="17"/>
  <c r="Z281" i="17" s="1"/>
  <c r="G288" i="17"/>
  <c r="G286" i="17" s="1"/>
  <c r="M288" i="17"/>
  <c r="M286" i="17" s="1"/>
  <c r="S288" i="17"/>
  <c r="Y288" i="17"/>
  <c r="Y286" i="17" s="1"/>
  <c r="F293" i="17"/>
  <c r="F291" i="17" s="1"/>
  <c r="L293" i="17"/>
  <c r="L291" i="17" s="1"/>
  <c r="R293" i="17"/>
  <c r="R291" i="17" s="1"/>
  <c r="X293" i="17"/>
  <c r="X291" i="17" s="1"/>
  <c r="E298" i="17"/>
  <c r="K298" i="17"/>
  <c r="K296" i="17" s="1"/>
  <c r="Q298" i="17"/>
  <c r="Q296" i="17" s="1"/>
  <c r="W298" i="17"/>
  <c r="W296" i="17" s="1"/>
  <c r="D303" i="17"/>
  <c r="D301" i="17" s="1"/>
  <c r="J303" i="17"/>
  <c r="J301" i="17" s="1"/>
  <c r="P303" i="17"/>
  <c r="P301" i="17" s="1"/>
  <c r="V303" i="17"/>
  <c r="J308" i="17"/>
  <c r="J306" i="17" s="1"/>
  <c r="V308" i="17"/>
  <c r="V306" i="17" s="1"/>
  <c r="I313" i="17"/>
  <c r="I311" i="17" s="1"/>
  <c r="U313" i="17"/>
  <c r="U311" i="17" s="1"/>
  <c r="F318" i="17"/>
  <c r="R318" i="17"/>
  <c r="R316" i="17" s="1"/>
  <c r="H168" i="17"/>
  <c r="H166" i="17" s="1"/>
  <c r="N168" i="17"/>
  <c r="N166" i="17" s="1"/>
  <c r="T168" i="17"/>
  <c r="T166" i="17" s="1"/>
  <c r="Z168" i="17"/>
  <c r="G173" i="17"/>
  <c r="M173" i="17"/>
  <c r="M171" i="17" s="1"/>
  <c r="S173" i="17"/>
  <c r="S171" i="17" s="1"/>
  <c r="Y173" i="17"/>
  <c r="Y171" i="17" s="1"/>
  <c r="F178" i="17"/>
  <c r="F176" i="17" s="1"/>
  <c r="L178" i="17"/>
  <c r="R178" i="17"/>
  <c r="X178" i="17"/>
  <c r="X176" i="17" s="1"/>
  <c r="E183" i="17"/>
  <c r="E181" i="17" s="1"/>
  <c r="K183" i="17"/>
  <c r="K181" i="17" s="1"/>
  <c r="Q183" i="17"/>
  <c r="Q181" i="17" s="1"/>
  <c r="W183" i="17"/>
  <c r="D188" i="17"/>
  <c r="J188" i="17"/>
  <c r="J186" i="17" s="1"/>
  <c r="P188" i="17"/>
  <c r="P186" i="17" s="1"/>
  <c r="V188" i="17"/>
  <c r="V186" i="17" s="1"/>
  <c r="I193" i="17"/>
  <c r="I191" i="17" s="1"/>
  <c r="O193" i="17"/>
  <c r="U193" i="17"/>
  <c r="AA193" i="17"/>
  <c r="AA191" i="17" s="1"/>
  <c r="H198" i="17"/>
  <c r="H196" i="17" s="1"/>
  <c r="N198" i="17"/>
  <c r="N196" i="17" s="1"/>
  <c r="T198" i="17"/>
  <c r="T196" i="17" s="1"/>
  <c r="Z198" i="17"/>
  <c r="G203" i="17"/>
  <c r="M203" i="17"/>
  <c r="M201" i="17" s="1"/>
  <c r="S203" i="17"/>
  <c r="S201" i="17" s="1"/>
  <c r="Y203" i="17"/>
  <c r="Y201" i="17" s="1"/>
  <c r="F208" i="17"/>
  <c r="F206" i="17" s="1"/>
  <c r="L208" i="17"/>
  <c r="R208" i="17"/>
  <c r="X208" i="17"/>
  <c r="X206" i="17" s="1"/>
  <c r="E213" i="17"/>
  <c r="E211" i="17" s="1"/>
  <c r="K213" i="17"/>
  <c r="K211" i="17" s="1"/>
  <c r="Q213" i="17"/>
  <c r="Q211" i="17" s="1"/>
  <c r="W213" i="17"/>
  <c r="D218" i="17"/>
  <c r="J218" i="17"/>
  <c r="J216" i="17" s="1"/>
  <c r="P218" i="17"/>
  <c r="P216" i="17" s="1"/>
  <c r="V218" i="17"/>
  <c r="V216" i="17" s="1"/>
  <c r="I223" i="17"/>
  <c r="I221" i="17" s="1"/>
  <c r="O223" i="17"/>
  <c r="U223" i="17"/>
  <c r="AA223" i="17"/>
  <c r="AA221" i="17" s="1"/>
  <c r="H228" i="17"/>
  <c r="H226" i="17" s="1"/>
  <c r="N228" i="17"/>
  <c r="N226" i="17" s="1"/>
  <c r="T228" i="17"/>
  <c r="T226" i="17" s="1"/>
  <c r="Z228" i="17"/>
  <c r="G233" i="17"/>
  <c r="M233" i="17"/>
  <c r="M231" i="17" s="1"/>
  <c r="S233" i="17"/>
  <c r="S231" i="17" s="1"/>
  <c r="Y233" i="17"/>
  <c r="Y231" i="17" s="1"/>
  <c r="F238" i="17"/>
  <c r="F236" i="17" s="1"/>
  <c r="L238" i="17"/>
  <c r="R238" i="17"/>
  <c r="X238" i="17"/>
  <c r="X236" i="17" s="1"/>
  <c r="E243" i="17"/>
  <c r="E241" i="17" s="1"/>
  <c r="K243" i="17"/>
  <c r="K241" i="17" s="1"/>
  <c r="Q243" i="17"/>
  <c r="Q241" i="17" s="1"/>
  <c r="W243" i="17"/>
  <c r="D248" i="17"/>
  <c r="J248" i="17"/>
  <c r="J246" i="17" s="1"/>
  <c r="P248" i="17"/>
  <c r="P246" i="17" s="1"/>
  <c r="V248" i="17"/>
  <c r="V246" i="17" s="1"/>
  <c r="I253" i="17"/>
  <c r="I251" i="17" s="1"/>
  <c r="O253" i="17"/>
  <c r="U253" i="17"/>
  <c r="AA253" i="17"/>
  <c r="AA251" i="17" s="1"/>
  <c r="H258" i="17"/>
  <c r="H256" i="17" s="1"/>
  <c r="N258" i="17"/>
  <c r="N256" i="17" s="1"/>
  <c r="T258" i="17"/>
  <c r="T256" i="17" s="1"/>
  <c r="Z258" i="17"/>
  <c r="G263" i="17"/>
  <c r="M263" i="17"/>
  <c r="M261" i="17" s="1"/>
  <c r="S263" i="17"/>
  <c r="S261" i="17" s="1"/>
  <c r="Y263" i="17"/>
  <c r="Y261" i="17" s="1"/>
  <c r="F268" i="17"/>
  <c r="F266" i="17" s="1"/>
  <c r="L268" i="17"/>
  <c r="R268" i="17"/>
  <c r="X268" i="17"/>
  <c r="X266" i="17" s="1"/>
  <c r="E273" i="17"/>
  <c r="E271" i="17" s="1"/>
  <c r="K273" i="17"/>
  <c r="K271" i="17" s="1"/>
  <c r="Q273" i="17"/>
  <c r="Q271" i="17" s="1"/>
  <c r="W273" i="17"/>
  <c r="D278" i="17"/>
  <c r="J278" i="17"/>
  <c r="J276" i="17" s="1"/>
  <c r="P278" i="17"/>
  <c r="P276" i="17" s="1"/>
  <c r="V278" i="17"/>
  <c r="V276" i="17" s="1"/>
  <c r="I283" i="17"/>
  <c r="I281" i="17" s="1"/>
  <c r="O283" i="17"/>
  <c r="U283" i="17"/>
  <c r="AA283" i="17"/>
  <c r="AA281" i="17" s="1"/>
  <c r="H288" i="17"/>
  <c r="H286" i="17" s="1"/>
  <c r="N288" i="17"/>
  <c r="N286" i="17" s="1"/>
  <c r="T288" i="17"/>
  <c r="T286" i="17" s="1"/>
  <c r="Z288" i="17"/>
  <c r="G293" i="17"/>
  <c r="M293" i="17"/>
  <c r="M291" i="17" s="1"/>
  <c r="S293" i="17"/>
  <c r="S291" i="17" s="1"/>
  <c r="Y293" i="17"/>
  <c r="Y291" i="17" s="1"/>
  <c r="F298" i="17"/>
  <c r="F296" i="17" s="1"/>
  <c r="L298" i="17"/>
  <c r="R298" i="17"/>
  <c r="X298" i="17"/>
  <c r="X296" i="17" s="1"/>
  <c r="E303" i="17"/>
  <c r="E301" i="17" s="1"/>
  <c r="K303" i="17"/>
  <c r="K301" i="17" s="1"/>
  <c r="Q303" i="17"/>
  <c r="W303" i="17"/>
  <c r="M308" i="17"/>
  <c r="M306" i="17" s="1"/>
  <c r="Y308" i="17"/>
  <c r="Y306" i="17" s="1"/>
  <c r="L313" i="17"/>
  <c r="L311" i="17" s="1"/>
  <c r="X313" i="17"/>
  <c r="X311" i="17" s="1"/>
  <c r="H318" i="17"/>
  <c r="H316" i="17" s="1"/>
  <c r="T318" i="17"/>
  <c r="T316" i="17" s="1"/>
  <c r="U470" i="17"/>
  <c r="H475" i="17"/>
  <c r="G484" i="17"/>
  <c r="S484" i="17"/>
  <c r="Y484" i="17"/>
  <c r="I168" i="17"/>
  <c r="I166" i="17" s="1"/>
  <c r="O168" i="17"/>
  <c r="O166" i="17" s="1"/>
  <c r="U168" i="17"/>
  <c r="AA168" i="17"/>
  <c r="AA166" i="17" s="1"/>
  <c r="H173" i="17"/>
  <c r="H171" i="17" s="1"/>
  <c r="N173" i="17"/>
  <c r="N171" i="17" s="1"/>
  <c r="T173" i="17"/>
  <c r="T171" i="17" s="1"/>
  <c r="Z173" i="17"/>
  <c r="Z171" i="17" s="1"/>
  <c r="G178" i="17"/>
  <c r="M178" i="17"/>
  <c r="M176" i="17" s="1"/>
  <c r="S178" i="17"/>
  <c r="S176" i="17" s="1"/>
  <c r="Y178" i="17"/>
  <c r="Y176" i="17" s="1"/>
  <c r="F183" i="17"/>
  <c r="F181" i="17" s="1"/>
  <c r="L183" i="17"/>
  <c r="L181" i="17" s="1"/>
  <c r="R183" i="17"/>
  <c r="X183" i="17"/>
  <c r="X181" i="17" s="1"/>
  <c r="E188" i="17"/>
  <c r="E186" i="17" s="1"/>
  <c r="K188" i="17"/>
  <c r="K186" i="17" s="1"/>
  <c r="Q188" i="17"/>
  <c r="Q186" i="17" s="1"/>
  <c r="W188" i="17"/>
  <c r="W186" i="17" s="1"/>
  <c r="D193" i="17"/>
  <c r="J193" i="17"/>
  <c r="J191" i="17" s="1"/>
  <c r="P193" i="17"/>
  <c r="P191" i="17" s="1"/>
  <c r="V193" i="17"/>
  <c r="V191" i="17" s="1"/>
  <c r="I198" i="17"/>
  <c r="I196" i="17" s="1"/>
  <c r="O198" i="17"/>
  <c r="O196" i="17" s="1"/>
  <c r="U198" i="17"/>
  <c r="AA198" i="17"/>
  <c r="AA196" i="17" s="1"/>
  <c r="H203" i="17"/>
  <c r="H201" i="17" s="1"/>
  <c r="N203" i="17"/>
  <c r="N201" i="17" s="1"/>
  <c r="T203" i="17"/>
  <c r="T201" i="17" s="1"/>
  <c r="Z203" i="17"/>
  <c r="Z201" i="17" s="1"/>
  <c r="G208" i="17"/>
  <c r="M208" i="17"/>
  <c r="M206" i="17" s="1"/>
  <c r="S208" i="17"/>
  <c r="S206" i="17" s="1"/>
  <c r="Y208" i="17"/>
  <c r="Y206" i="17" s="1"/>
  <c r="F213" i="17"/>
  <c r="F211" i="17" s="1"/>
  <c r="L213" i="17"/>
  <c r="L211" i="17" s="1"/>
  <c r="R213" i="17"/>
  <c r="X213" i="17"/>
  <c r="X211" i="17" s="1"/>
  <c r="E218" i="17"/>
  <c r="E216" i="17" s="1"/>
  <c r="K218" i="17"/>
  <c r="K216" i="17" s="1"/>
  <c r="Q218" i="17"/>
  <c r="Q216" i="17" s="1"/>
  <c r="W218" i="17"/>
  <c r="W216" i="17" s="1"/>
  <c r="D223" i="17"/>
  <c r="J223" i="17"/>
  <c r="J221" i="17" s="1"/>
  <c r="P223" i="17"/>
  <c r="P221" i="17" s="1"/>
  <c r="V223" i="17"/>
  <c r="V221" i="17" s="1"/>
  <c r="I228" i="17"/>
  <c r="I226" i="17" s="1"/>
  <c r="O228" i="17"/>
  <c r="O226" i="17" s="1"/>
  <c r="U228" i="17"/>
  <c r="AA228" i="17"/>
  <c r="AA226" i="17" s="1"/>
  <c r="H233" i="17"/>
  <c r="H231" i="17" s="1"/>
  <c r="N233" i="17"/>
  <c r="N231" i="17" s="1"/>
  <c r="T233" i="17"/>
  <c r="T231" i="17" s="1"/>
  <c r="Z233" i="17"/>
  <c r="Z231" i="17" s="1"/>
  <c r="G238" i="17"/>
  <c r="M238" i="17"/>
  <c r="M236" i="17" s="1"/>
  <c r="S238" i="17"/>
  <c r="S236" i="17" s="1"/>
  <c r="Y238" i="17"/>
  <c r="Y236" i="17" s="1"/>
  <c r="F243" i="17"/>
  <c r="F241" i="17" s="1"/>
  <c r="L243" i="17"/>
  <c r="L241" i="17" s="1"/>
  <c r="R243" i="17"/>
  <c r="X243" i="17"/>
  <c r="X241" i="17" s="1"/>
  <c r="E248" i="17"/>
  <c r="E246" i="17" s="1"/>
  <c r="K248" i="17"/>
  <c r="K246" i="17" s="1"/>
  <c r="Q248" i="17"/>
  <c r="Q246" i="17" s="1"/>
  <c r="W248" i="17"/>
  <c r="W246" i="17" s="1"/>
  <c r="D253" i="17"/>
  <c r="D251" i="17" s="1"/>
  <c r="J253" i="17"/>
  <c r="J251" i="17" s="1"/>
  <c r="P253" i="17"/>
  <c r="P251" i="17" s="1"/>
  <c r="V253" i="17"/>
  <c r="V251" i="17" s="1"/>
  <c r="I258" i="17"/>
  <c r="I256" i="17" s="1"/>
  <c r="O258" i="17"/>
  <c r="O256" i="17" s="1"/>
  <c r="U258" i="17"/>
  <c r="U256" i="17" s="1"/>
  <c r="AA258" i="17"/>
  <c r="AA256" i="17" s="1"/>
  <c r="H263" i="17"/>
  <c r="H261" i="17" s="1"/>
  <c r="N263" i="17"/>
  <c r="N261" i="17" s="1"/>
  <c r="T263" i="17"/>
  <c r="T261" i="17" s="1"/>
  <c r="Z263" i="17"/>
  <c r="Z261" i="17" s="1"/>
  <c r="G268" i="17"/>
  <c r="G266" i="17" s="1"/>
  <c r="M268" i="17"/>
  <c r="M266" i="17" s="1"/>
  <c r="S268" i="17"/>
  <c r="S266" i="17" s="1"/>
  <c r="Y268" i="17"/>
  <c r="Y266" i="17" s="1"/>
  <c r="F273" i="17"/>
  <c r="F271" i="17" s="1"/>
  <c r="L273" i="17"/>
  <c r="L271" i="17" s="1"/>
  <c r="R273" i="17"/>
  <c r="R271" i="17" s="1"/>
  <c r="X273" i="17"/>
  <c r="X271" i="17" s="1"/>
  <c r="E278" i="17"/>
  <c r="E276" i="17" s="1"/>
  <c r="K278" i="17"/>
  <c r="K276" i="17" s="1"/>
  <c r="Q278" i="17"/>
  <c r="Q276" i="17" s="1"/>
  <c r="W278" i="17"/>
  <c r="W276" i="17" s="1"/>
  <c r="D283" i="17"/>
  <c r="D281" i="17" s="1"/>
  <c r="J283" i="17"/>
  <c r="J281" i="17" s="1"/>
  <c r="P283" i="17"/>
  <c r="P281" i="17" s="1"/>
  <c r="V283" i="17"/>
  <c r="V281" i="17" s="1"/>
  <c r="I288" i="17"/>
  <c r="I286" i="17" s="1"/>
  <c r="O288" i="17"/>
  <c r="O286" i="17" s="1"/>
  <c r="U288" i="17"/>
  <c r="U286" i="17" s="1"/>
  <c r="AA288" i="17"/>
  <c r="AA286" i="17" s="1"/>
  <c r="H293" i="17"/>
  <c r="H291" i="17" s="1"/>
  <c r="N293" i="17"/>
  <c r="N291" i="17" s="1"/>
  <c r="T293" i="17"/>
  <c r="T291" i="17" s="1"/>
  <c r="Z293" i="17"/>
  <c r="Z291" i="17" s="1"/>
  <c r="G298" i="17"/>
  <c r="G296" i="17" s="1"/>
  <c r="M298" i="17"/>
  <c r="M296" i="17" s="1"/>
  <c r="S298" i="17"/>
  <c r="S296" i="17" s="1"/>
  <c r="Y298" i="17"/>
  <c r="Y296" i="17" s="1"/>
  <c r="F303" i="17"/>
  <c r="F301" i="17" s="1"/>
  <c r="L303" i="17"/>
  <c r="L301" i="17" s="1"/>
  <c r="R303" i="17"/>
  <c r="R301" i="17" s="1"/>
  <c r="X303" i="17"/>
  <c r="X301" i="17" s="1"/>
  <c r="N308" i="17"/>
  <c r="N306" i="17" s="1"/>
  <c r="Z308" i="17"/>
  <c r="Z306" i="17" s="1"/>
  <c r="M313" i="17"/>
  <c r="M311" i="17" s="1"/>
  <c r="Y313" i="17"/>
  <c r="Y311" i="17" s="1"/>
  <c r="K318" i="17"/>
  <c r="K316" i="17" s="1"/>
  <c r="L489" i="17"/>
  <c r="X489" i="17"/>
  <c r="K494" i="17"/>
  <c r="AA318" i="17"/>
  <c r="AA316" i="17" s="1"/>
  <c r="U318" i="17"/>
  <c r="U316" i="17" s="1"/>
  <c r="O318" i="17"/>
  <c r="O316" i="17" s="1"/>
  <c r="I318" i="17"/>
  <c r="I316" i="17" s="1"/>
  <c r="V313" i="17"/>
  <c r="V311" i="17" s="1"/>
  <c r="P313" i="17"/>
  <c r="P311" i="17" s="1"/>
  <c r="J313" i="17"/>
  <c r="J311" i="17" s="1"/>
  <c r="D313" i="17"/>
  <c r="D311" i="17" s="1"/>
  <c r="W308" i="17"/>
  <c r="W306" i="17" s="1"/>
  <c r="Q308" i="17"/>
  <c r="Q306" i="17" s="1"/>
  <c r="K308" i="17"/>
  <c r="K306" i="17" s="1"/>
  <c r="E308" i="17"/>
  <c r="E306" i="17" s="1"/>
  <c r="Y318" i="17"/>
  <c r="Y316" i="17" s="1"/>
  <c r="S318" i="17"/>
  <c r="S316" i="17" s="1"/>
  <c r="M318" i="17"/>
  <c r="M316" i="17" s="1"/>
  <c r="G318" i="17"/>
  <c r="G316" i="17" s="1"/>
  <c r="Z313" i="17"/>
  <c r="Z311" i="17" s="1"/>
  <c r="T313" i="17"/>
  <c r="N313" i="17"/>
  <c r="N311" i="17" s="1"/>
  <c r="H313" i="17"/>
  <c r="H311" i="17" s="1"/>
  <c r="AA308" i="17"/>
  <c r="AA306" i="17" s="1"/>
  <c r="U308" i="17"/>
  <c r="U306" i="17" s="1"/>
  <c r="O308" i="17"/>
  <c r="O306" i="17" s="1"/>
  <c r="I308" i="17"/>
  <c r="V318" i="17"/>
  <c r="V316" i="17" s="1"/>
  <c r="P318" i="17"/>
  <c r="P316" i="17" s="1"/>
  <c r="J318" i="17"/>
  <c r="D318" i="17"/>
  <c r="D316" i="17" s="1"/>
  <c r="W313" i="17"/>
  <c r="W311" i="17" s="1"/>
  <c r="Q313" i="17"/>
  <c r="Q311" i="17" s="1"/>
  <c r="K313" i="17"/>
  <c r="K311" i="17" s="1"/>
  <c r="E313" i="17"/>
  <c r="E311" i="17" s="1"/>
  <c r="X308" i="17"/>
  <c r="R308" i="17"/>
  <c r="R306" i="17" s="1"/>
  <c r="L308" i="17"/>
  <c r="L306" i="17" s="1"/>
  <c r="F308" i="17"/>
  <c r="F306" i="17" s="1"/>
  <c r="J168" i="17"/>
  <c r="P168" i="17"/>
  <c r="P166" i="17" s="1"/>
  <c r="V168" i="17"/>
  <c r="V166" i="17" s="1"/>
  <c r="I173" i="17"/>
  <c r="I171" i="17" s="1"/>
  <c r="O173" i="17"/>
  <c r="O171" i="17" s="1"/>
  <c r="U173" i="17"/>
  <c r="U171" i="17" s="1"/>
  <c r="AA173" i="17"/>
  <c r="H178" i="17"/>
  <c r="H176" i="17" s="1"/>
  <c r="N178" i="17"/>
  <c r="N176" i="17" s="1"/>
  <c r="T178" i="17"/>
  <c r="T176" i="17" s="1"/>
  <c r="Z178" i="17"/>
  <c r="Z176" i="17" s="1"/>
  <c r="G183" i="17"/>
  <c r="G181" i="17" s="1"/>
  <c r="M183" i="17"/>
  <c r="S183" i="17"/>
  <c r="S181" i="17" s="1"/>
  <c r="Y183" i="17"/>
  <c r="Y181" i="17" s="1"/>
  <c r="F188" i="17"/>
  <c r="F186" i="17" s="1"/>
  <c r="L188" i="17"/>
  <c r="L186" i="17" s="1"/>
  <c r="R188" i="17"/>
  <c r="R186" i="17" s="1"/>
  <c r="X188" i="17"/>
  <c r="E193" i="17"/>
  <c r="E191" i="17" s="1"/>
  <c r="K193" i="17"/>
  <c r="K191" i="17" s="1"/>
  <c r="Q193" i="17"/>
  <c r="Q191" i="17" s="1"/>
  <c r="W193" i="17"/>
  <c r="W191" i="17" s="1"/>
  <c r="D198" i="17"/>
  <c r="D196" i="17" s="1"/>
  <c r="J198" i="17"/>
  <c r="P198" i="17"/>
  <c r="P196" i="17" s="1"/>
  <c r="V198" i="17"/>
  <c r="V196" i="17" s="1"/>
  <c r="I203" i="17"/>
  <c r="I201" i="17" s="1"/>
  <c r="O203" i="17"/>
  <c r="O201" i="17" s="1"/>
  <c r="U203" i="17"/>
  <c r="U201" i="17" s="1"/>
  <c r="AA203" i="17"/>
  <c r="H208" i="17"/>
  <c r="H206" i="17" s="1"/>
  <c r="N208" i="17"/>
  <c r="N206" i="17" s="1"/>
  <c r="T208" i="17"/>
  <c r="T206" i="17" s="1"/>
  <c r="Z208" i="17"/>
  <c r="Z206" i="17" s="1"/>
  <c r="G213" i="17"/>
  <c r="G211" i="17" s="1"/>
  <c r="M213" i="17"/>
  <c r="S213" i="17"/>
  <c r="S211" i="17" s="1"/>
  <c r="Y213" i="17"/>
  <c r="Y211" i="17" s="1"/>
  <c r="F218" i="17"/>
  <c r="F216" i="17" s="1"/>
  <c r="L218" i="17"/>
  <c r="L216" i="17" s="1"/>
  <c r="R218" i="17"/>
  <c r="R216" i="17" s="1"/>
  <c r="X218" i="17"/>
  <c r="X216" i="17" s="1"/>
  <c r="E223" i="17"/>
  <c r="E221" i="17" s="1"/>
  <c r="K223" i="17"/>
  <c r="K221" i="17" s="1"/>
  <c r="Q223" i="17"/>
  <c r="Q221" i="17" s="1"/>
  <c r="W223" i="17"/>
  <c r="W221" i="17" s="1"/>
  <c r="D228" i="17"/>
  <c r="D226" i="17" s="1"/>
  <c r="J228" i="17"/>
  <c r="J226" i="17" s="1"/>
  <c r="P228" i="17"/>
  <c r="P226" i="17" s="1"/>
  <c r="V228" i="17"/>
  <c r="V226" i="17" s="1"/>
  <c r="I233" i="17"/>
  <c r="I231" i="17" s="1"/>
  <c r="O233" i="17"/>
  <c r="O231" i="17" s="1"/>
  <c r="U233" i="17"/>
  <c r="U231" i="17" s="1"/>
  <c r="AA233" i="17"/>
  <c r="AA231" i="17" s="1"/>
  <c r="H238" i="17"/>
  <c r="H236" i="17" s="1"/>
  <c r="N238" i="17"/>
  <c r="N236" i="17" s="1"/>
  <c r="T238" i="17"/>
  <c r="T236" i="17" s="1"/>
  <c r="Z238" i="17"/>
  <c r="Z236" i="17" s="1"/>
  <c r="G243" i="17"/>
  <c r="G241" i="17" s="1"/>
  <c r="M243" i="17"/>
  <c r="M241" i="17" s="1"/>
  <c r="S243" i="17"/>
  <c r="S241" i="17" s="1"/>
  <c r="Y243" i="17"/>
  <c r="Y241" i="17" s="1"/>
  <c r="F248" i="17"/>
  <c r="F246" i="17" s="1"/>
  <c r="L248" i="17"/>
  <c r="L246" i="17" s="1"/>
  <c r="R248" i="17"/>
  <c r="R246" i="17" s="1"/>
  <c r="X248" i="17"/>
  <c r="X246" i="17" s="1"/>
  <c r="E253" i="17"/>
  <c r="E251" i="17" s="1"/>
  <c r="K253" i="17"/>
  <c r="K251" i="17" s="1"/>
  <c r="Q253" i="17"/>
  <c r="Q251" i="17" s="1"/>
  <c r="W253" i="17"/>
  <c r="W251" i="17" s="1"/>
  <c r="D258" i="17"/>
  <c r="D256" i="17" s="1"/>
  <c r="J258" i="17"/>
  <c r="J256" i="17" s="1"/>
  <c r="P258" i="17"/>
  <c r="P256" i="17" s="1"/>
  <c r="V258" i="17"/>
  <c r="V256" i="17" s="1"/>
  <c r="I263" i="17"/>
  <c r="I261" i="17" s="1"/>
  <c r="O263" i="17"/>
  <c r="O261" i="17" s="1"/>
  <c r="U263" i="17"/>
  <c r="U261" i="17" s="1"/>
  <c r="AA263" i="17"/>
  <c r="AA261" i="17" s="1"/>
  <c r="H268" i="17"/>
  <c r="H266" i="17" s="1"/>
  <c r="N268" i="17"/>
  <c r="N266" i="17" s="1"/>
  <c r="T268" i="17"/>
  <c r="T266" i="17" s="1"/>
  <c r="Z268" i="17"/>
  <c r="Z266" i="17" s="1"/>
  <c r="G273" i="17"/>
  <c r="G271" i="17" s="1"/>
  <c r="M273" i="17"/>
  <c r="M271" i="17" s="1"/>
  <c r="S273" i="17"/>
  <c r="S271" i="17" s="1"/>
  <c r="Y273" i="17"/>
  <c r="Y271" i="17" s="1"/>
  <c r="F278" i="17"/>
  <c r="F276" i="17" s="1"/>
  <c r="L278" i="17"/>
  <c r="L276" i="17" s="1"/>
  <c r="R278" i="17"/>
  <c r="R276" i="17" s="1"/>
  <c r="X278" i="17"/>
  <c r="X276" i="17" s="1"/>
  <c r="E283" i="17"/>
  <c r="E281" i="17" s="1"/>
  <c r="K283" i="17"/>
  <c r="K281" i="17" s="1"/>
  <c r="Q283" i="17"/>
  <c r="Q281" i="17" s="1"/>
  <c r="W283" i="17"/>
  <c r="W281" i="17" s="1"/>
  <c r="D288" i="17"/>
  <c r="D286" i="17" s="1"/>
  <c r="J288" i="17"/>
  <c r="J286" i="17" s="1"/>
  <c r="P288" i="17"/>
  <c r="P286" i="17" s="1"/>
  <c r="V288" i="17"/>
  <c r="V286" i="17" s="1"/>
  <c r="I293" i="17"/>
  <c r="I291" i="17" s="1"/>
  <c r="O293" i="17"/>
  <c r="O291" i="17" s="1"/>
  <c r="U293" i="17"/>
  <c r="U291" i="17" s="1"/>
  <c r="AA293" i="17"/>
  <c r="AA291" i="17" s="1"/>
  <c r="H298" i="17"/>
  <c r="H296" i="17" s="1"/>
  <c r="N298" i="17"/>
  <c r="N296" i="17" s="1"/>
  <c r="T298" i="17"/>
  <c r="T296" i="17" s="1"/>
  <c r="Z298" i="17"/>
  <c r="Z296" i="17" s="1"/>
  <c r="G303" i="17"/>
  <c r="G301" i="17" s="1"/>
  <c r="M303" i="17"/>
  <c r="M301" i="17" s="1"/>
  <c r="S303" i="17"/>
  <c r="S301" i="17" s="1"/>
  <c r="Y303" i="17"/>
  <c r="Y301" i="17" s="1"/>
  <c r="D308" i="17"/>
  <c r="D306" i="17" s="1"/>
  <c r="P308" i="17"/>
  <c r="P306" i="17" s="1"/>
  <c r="O313" i="17"/>
  <c r="O311" i="17" s="1"/>
  <c r="AA313" i="17"/>
  <c r="AA311" i="17" s="1"/>
  <c r="L318" i="17"/>
  <c r="L316" i="17" s="1"/>
  <c r="X318" i="17"/>
  <c r="X316" i="17" s="1"/>
  <c r="E168" i="17"/>
  <c r="E166" i="17" s="1"/>
  <c r="K168" i="17"/>
  <c r="K166" i="17" s="1"/>
  <c r="Q168" i="17"/>
  <c r="Q166" i="17" s="1"/>
  <c r="W168" i="17"/>
  <c r="W166" i="17" s="1"/>
  <c r="D173" i="17"/>
  <c r="D171" i="17" s="1"/>
  <c r="J173" i="17"/>
  <c r="J171" i="17" s="1"/>
  <c r="P173" i="17"/>
  <c r="P171" i="17" s="1"/>
  <c r="V173" i="17"/>
  <c r="V171" i="17" s="1"/>
  <c r="I178" i="17"/>
  <c r="I176" i="17" s="1"/>
  <c r="O178" i="17"/>
  <c r="O176" i="17" s="1"/>
  <c r="U178" i="17"/>
  <c r="U176" i="17" s="1"/>
  <c r="AA178" i="17"/>
  <c r="AA176" i="17" s="1"/>
  <c r="H183" i="17"/>
  <c r="H181" i="17" s="1"/>
  <c r="N183" i="17"/>
  <c r="N181" i="17" s="1"/>
  <c r="T183" i="17"/>
  <c r="T181" i="17" s="1"/>
  <c r="Z183" i="17"/>
  <c r="Z181" i="17" s="1"/>
  <c r="G188" i="17"/>
  <c r="G186" i="17" s="1"/>
  <c r="M188" i="17"/>
  <c r="M186" i="17" s="1"/>
  <c r="S188" i="17"/>
  <c r="S186" i="17" s="1"/>
  <c r="Y188" i="17"/>
  <c r="Y186" i="17" s="1"/>
  <c r="F193" i="17"/>
  <c r="F191" i="17" s="1"/>
  <c r="L193" i="17"/>
  <c r="L191" i="17" s="1"/>
  <c r="R193" i="17"/>
  <c r="R191" i="17" s="1"/>
  <c r="X193" i="17"/>
  <c r="X191" i="17" s="1"/>
  <c r="E198" i="17"/>
  <c r="E196" i="17" s="1"/>
  <c r="K198" i="17"/>
  <c r="K196" i="17" s="1"/>
  <c r="Q198" i="17"/>
  <c r="Q196" i="17" s="1"/>
  <c r="W198" i="17"/>
  <c r="W196" i="17" s="1"/>
  <c r="D203" i="17"/>
  <c r="D201" i="17" s="1"/>
  <c r="J203" i="17"/>
  <c r="J201" i="17" s="1"/>
  <c r="P203" i="17"/>
  <c r="P201" i="17" s="1"/>
  <c r="V203" i="17"/>
  <c r="V201" i="17" s="1"/>
  <c r="I208" i="17"/>
  <c r="I206" i="17" s="1"/>
  <c r="O208" i="17"/>
  <c r="O206" i="17" s="1"/>
  <c r="U208" i="17"/>
  <c r="U206" i="17" s="1"/>
  <c r="AA208" i="17"/>
  <c r="AA206" i="17" s="1"/>
  <c r="H213" i="17"/>
  <c r="H211" i="17" s="1"/>
  <c r="N213" i="17"/>
  <c r="N211" i="17" s="1"/>
  <c r="T213" i="17"/>
  <c r="T211" i="17" s="1"/>
  <c r="Z213" i="17"/>
  <c r="Z211" i="17" s="1"/>
  <c r="G218" i="17"/>
  <c r="G216" i="17" s="1"/>
  <c r="M218" i="17"/>
  <c r="M216" i="17" s="1"/>
  <c r="S218" i="17"/>
  <c r="S216" i="17" s="1"/>
  <c r="Y218" i="17"/>
  <c r="Y216" i="17" s="1"/>
  <c r="F223" i="17"/>
  <c r="F221" i="17" s="1"/>
  <c r="L223" i="17"/>
  <c r="L221" i="17" s="1"/>
  <c r="R223" i="17"/>
  <c r="R221" i="17" s="1"/>
  <c r="X223" i="17"/>
  <c r="X221" i="17" s="1"/>
  <c r="E228" i="17"/>
  <c r="E226" i="17" s="1"/>
  <c r="K228" i="17"/>
  <c r="K226" i="17" s="1"/>
  <c r="Q228" i="17"/>
  <c r="Q226" i="17" s="1"/>
  <c r="W228" i="17"/>
  <c r="W226" i="17" s="1"/>
  <c r="D233" i="17"/>
  <c r="D231" i="17" s="1"/>
  <c r="J233" i="17"/>
  <c r="J231" i="17" s="1"/>
  <c r="P233" i="17"/>
  <c r="P231" i="17" s="1"/>
  <c r="V233" i="17"/>
  <c r="V231" i="17" s="1"/>
  <c r="I238" i="17"/>
  <c r="I236" i="17" s="1"/>
  <c r="O238" i="17"/>
  <c r="O236" i="17" s="1"/>
  <c r="U238" i="17"/>
  <c r="U236" i="17" s="1"/>
  <c r="AA238" i="17"/>
  <c r="AA236" i="17" s="1"/>
  <c r="H243" i="17"/>
  <c r="H241" i="17" s="1"/>
  <c r="N243" i="17"/>
  <c r="N241" i="17" s="1"/>
  <c r="T243" i="17"/>
  <c r="T241" i="17" s="1"/>
  <c r="Z243" i="17"/>
  <c r="Z241" i="17" s="1"/>
  <c r="G248" i="17"/>
  <c r="G246" i="17" s="1"/>
  <c r="M248" i="17"/>
  <c r="M246" i="17" s="1"/>
  <c r="S248" i="17"/>
  <c r="S246" i="17" s="1"/>
  <c r="Y248" i="17"/>
  <c r="Y246" i="17" s="1"/>
  <c r="F253" i="17"/>
  <c r="F251" i="17" s="1"/>
  <c r="L253" i="17"/>
  <c r="L251" i="17" s="1"/>
  <c r="R253" i="17"/>
  <c r="R251" i="17" s="1"/>
  <c r="X253" i="17"/>
  <c r="X251" i="17" s="1"/>
  <c r="E258" i="17"/>
  <c r="E256" i="17" s="1"/>
  <c r="K258" i="17"/>
  <c r="K256" i="17" s="1"/>
  <c r="Q258" i="17"/>
  <c r="Q256" i="17" s="1"/>
  <c r="W258" i="17"/>
  <c r="W256" i="17" s="1"/>
  <c r="D263" i="17"/>
  <c r="D261" i="17" s="1"/>
  <c r="J263" i="17"/>
  <c r="J261" i="17" s="1"/>
  <c r="P263" i="17"/>
  <c r="P261" i="17" s="1"/>
  <c r="V263" i="17"/>
  <c r="V261" i="17" s="1"/>
  <c r="I268" i="17"/>
  <c r="I266" i="17" s="1"/>
  <c r="O268" i="17"/>
  <c r="O266" i="17" s="1"/>
  <c r="U268" i="17"/>
  <c r="U266" i="17" s="1"/>
  <c r="AA268" i="17"/>
  <c r="AA266" i="17" s="1"/>
  <c r="H273" i="17"/>
  <c r="H271" i="17" s="1"/>
  <c r="N273" i="17"/>
  <c r="N271" i="17" s="1"/>
  <c r="T273" i="17"/>
  <c r="T271" i="17" s="1"/>
  <c r="Z273" i="17"/>
  <c r="Z271" i="17" s="1"/>
  <c r="G278" i="17"/>
  <c r="G276" i="17" s="1"/>
  <c r="M278" i="17"/>
  <c r="M276" i="17" s="1"/>
  <c r="S278" i="17"/>
  <c r="S276" i="17" s="1"/>
  <c r="Y278" i="17"/>
  <c r="Y276" i="17" s="1"/>
  <c r="F283" i="17"/>
  <c r="F281" i="17" s="1"/>
  <c r="L283" i="17"/>
  <c r="L281" i="17" s="1"/>
  <c r="R283" i="17"/>
  <c r="R281" i="17" s="1"/>
  <c r="X283" i="17"/>
  <c r="X281" i="17" s="1"/>
  <c r="E288" i="17"/>
  <c r="E286" i="17" s="1"/>
  <c r="K288" i="17"/>
  <c r="K286" i="17" s="1"/>
  <c r="Q288" i="17"/>
  <c r="Q286" i="17" s="1"/>
  <c r="W288" i="17"/>
  <c r="W286" i="17" s="1"/>
  <c r="D293" i="17"/>
  <c r="D291" i="17" s="1"/>
  <c r="J293" i="17"/>
  <c r="J291" i="17" s="1"/>
  <c r="P293" i="17"/>
  <c r="P291" i="17" s="1"/>
  <c r="V293" i="17"/>
  <c r="V291" i="17" s="1"/>
  <c r="I298" i="17"/>
  <c r="I296" i="17" s="1"/>
  <c r="O298" i="17"/>
  <c r="O296" i="17" s="1"/>
  <c r="U298" i="17"/>
  <c r="U296" i="17" s="1"/>
  <c r="AA298" i="17"/>
  <c r="AA296" i="17" s="1"/>
  <c r="H303" i="17"/>
  <c r="H301" i="17" s="1"/>
  <c r="N303" i="17"/>
  <c r="N301" i="17" s="1"/>
  <c r="T303" i="17"/>
  <c r="Z303" i="17"/>
  <c r="Z301" i="17" s="1"/>
  <c r="G308" i="17"/>
  <c r="G306" i="17" s="1"/>
  <c r="S308" i="17"/>
  <c r="S306" i="17" s="1"/>
  <c r="F313" i="17"/>
  <c r="F311" i="17" s="1"/>
  <c r="R313" i="17"/>
  <c r="R311" i="17" s="1"/>
  <c r="N318" i="17"/>
  <c r="N316" i="17" s="1"/>
  <c r="Z318" i="17"/>
  <c r="Z316" i="17" s="1"/>
  <c r="J499" i="17"/>
  <c r="I327" i="17"/>
  <c r="I325" i="17" s="1"/>
  <c r="O327" i="17"/>
  <c r="O325" i="17" s="1"/>
  <c r="U327" i="17"/>
  <c r="U325" i="17" s="1"/>
  <c r="AA327" i="17"/>
  <c r="AA325" i="17" s="1"/>
  <c r="H332" i="17"/>
  <c r="H330" i="17" s="1"/>
  <c r="N332" i="17"/>
  <c r="N330" i="17" s="1"/>
  <c r="T332" i="17"/>
  <c r="T330" i="17" s="1"/>
  <c r="Z332" i="17"/>
  <c r="Z330" i="17" s="1"/>
  <c r="G337" i="17"/>
  <c r="G335" i="17" s="1"/>
  <c r="M337" i="17"/>
  <c r="M335" i="17" s="1"/>
  <c r="S337" i="17"/>
  <c r="S335" i="17" s="1"/>
  <c r="Y337" i="17"/>
  <c r="Y335" i="17" s="1"/>
  <c r="F342" i="17"/>
  <c r="F340" i="17" s="1"/>
  <c r="L342" i="17"/>
  <c r="L340" i="17" s="1"/>
  <c r="R342" i="17"/>
  <c r="R340" i="17" s="1"/>
  <c r="X342" i="17"/>
  <c r="X340" i="17" s="1"/>
  <c r="E347" i="17"/>
  <c r="E345" i="17" s="1"/>
  <c r="K347" i="17"/>
  <c r="K345" i="17" s="1"/>
  <c r="Q347" i="17"/>
  <c r="Q345" i="17" s="1"/>
  <c r="W347" i="17"/>
  <c r="W345" i="17" s="1"/>
  <c r="D352" i="17"/>
  <c r="D350" i="17" s="1"/>
  <c r="J352" i="17"/>
  <c r="J350" i="17" s="1"/>
  <c r="P352" i="17"/>
  <c r="P350" i="17" s="1"/>
  <c r="V352" i="17"/>
  <c r="V350" i="17" s="1"/>
  <c r="I357" i="17"/>
  <c r="I355" i="17" s="1"/>
  <c r="O357" i="17"/>
  <c r="O355" i="17" s="1"/>
  <c r="U357" i="17"/>
  <c r="U355" i="17" s="1"/>
  <c r="AA357" i="17"/>
  <c r="AA355" i="17" s="1"/>
  <c r="H362" i="17"/>
  <c r="H360" i="17" s="1"/>
  <c r="N362" i="17"/>
  <c r="N360" i="17" s="1"/>
  <c r="T362" i="17"/>
  <c r="T360" i="17" s="1"/>
  <c r="Z362" i="17"/>
  <c r="Z360" i="17" s="1"/>
  <c r="G367" i="17"/>
  <c r="G365" i="17" s="1"/>
  <c r="M367" i="17"/>
  <c r="M365" i="17" s="1"/>
  <c r="S367" i="17"/>
  <c r="S365" i="17" s="1"/>
  <c r="Y367" i="17"/>
  <c r="Y365" i="17" s="1"/>
  <c r="F372" i="17"/>
  <c r="F370" i="17" s="1"/>
  <c r="L372" i="17"/>
  <c r="L370" i="17" s="1"/>
  <c r="R372" i="17"/>
  <c r="R370" i="17" s="1"/>
  <c r="X372" i="17"/>
  <c r="X370" i="17" s="1"/>
  <c r="E377" i="17"/>
  <c r="E375" i="17" s="1"/>
  <c r="K377" i="17"/>
  <c r="K375" i="17" s="1"/>
  <c r="Q377" i="17"/>
  <c r="Q375" i="17" s="1"/>
  <c r="W377" i="17"/>
  <c r="W375" i="17" s="1"/>
  <c r="D382" i="17"/>
  <c r="D380" i="17" s="1"/>
  <c r="J382" i="17"/>
  <c r="J380" i="17" s="1"/>
  <c r="P382" i="17"/>
  <c r="P380" i="17" s="1"/>
  <c r="V382" i="17"/>
  <c r="V380" i="17" s="1"/>
  <c r="I387" i="17"/>
  <c r="I385" i="17" s="1"/>
  <c r="O387" i="17"/>
  <c r="O385" i="17" s="1"/>
  <c r="U387" i="17"/>
  <c r="U385" i="17" s="1"/>
  <c r="AA387" i="17"/>
  <c r="AA385" i="17" s="1"/>
  <c r="H392" i="17"/>
  <c r="H390" i="17" s="1"/>
  <c r="N392" i="17"/>
  <c r="N390" i="17" s="1"/>
  <c r="T392" i="17"/>
  <c r="T390" i="17" s="1"/>
  <c r="Z392" i="17"/>
  <c r="Z390" i="17" s="1"/>
  <c r="G397" i="17"/>
  <c r="G395" i="17" s="1"/>
  <c r="M397" i="17"/>
  <c r="M395" i="17" s="1"/>
  <c r="S397" i="17"/>
  <c r="S395" i="17" s="1"/>
  <c r="Y397" i="17"/>
  <c r="Y395" i="17" s="1"/>
  <c r="F402" i="17"/>
  <c r="F400" i="17" s="1"/>
  <c r="L402" i="17"/>
  <c r="L400" i="17" s="1"/>
  <c r="R402" i="17"/>
  <c r="R400" i="17" s="1"/>
  <c r="X402" i="17"/>
  <c r="X400" i="17" s="1"/>
  <c r="E407" i="17"/>
  <c r="E405" i="17" s="1"/>
  <c r="K407" i="17"/>
  <c r="K405" i="17" s="1"/>
  <c r="Q407" i="17"/>
  <c r="Q405" i="17" s="1"/>
  <c r="W407" i="17"/>
  <c r="W405" i="17" s="1"/>
  <c r="D412" i="17"/>
  <c r="D410" i="17" s="1"/>
  <c r="J412" i="17"/>
  <c r="J410" i="17" s="1"/>
  <c r="P412" i="17"/>
  <c r="P410" i="17" s="1"/>
  <c r="V412" i="17"/>
  <c r="V410" i="17" s="1"/>
  <c r="I417" i="17"/>
  <c r="I415" i="17" s="1"/>
  <c r="O417" i="17"/>
  <c r="O415" i="17" s="1"/>
  <c r="U417" i="17"/>
  <c r="U415" i="17" s="1"/>
  <c r="AA417" i="17"/>
  <c r="AA415" i="17" s="1"/>
  <c r="H422" i="17"/>
  <c r="H420" i="17" s="1"/>
  <c r="N422" i="17"/>
  <c r="N420" i="17" s="1"/>
  <c r="T422" i="17"/>
  <c r="T420" i="17" s="1"/>
  <c r="Z422" i="17"/>
  <c r="Z420" i="17" s="1"/>
  <c r="G427" i="17"/>
  <c r="G425" i="17" s="1"/>
  <c r="M427" i="17"/>
  <c r="M425" i="17" s="1"/>
  <c r="S427" i="17"/>
  <c r="S425" i="17" s="1"/>
  <c r="Y427" i="17"/>
  <c r="Y425" i="17" s="1"/>
  <c r="F432" i="17"/>
  <c r="F430" i="17" s="1"/>
  <c r="L432" i="17"/>
  <c r="L430" i="17" s="1"/>
  <c r="R432" i="17"/>
  <c r="R430" i="17" s="1"/>
  <c r="X432" i="17"/>
  <c r="X430" i="17" s="1"/>
  <c r="D437" i="17"/>
  <c r="D435" i="17" s="1"/>
  <c r="P437" i="17"/>
  <c r="P435" i="17" s="1"/>
  <c r="I442" i="17"/>
  <c r="I440" i="17" s="1"/>
  <c r="AA442" i="17"/>
  <c r="AA440" i="17" s="1"/>
  <c r="F447" i="17"/>
  <c r="F445" i="17" s="1"/>
  <c r="X447" i="17"/>
  <c r="X445" i="17" s="1"/>
  <c r="S452" i="17"/>
  <c r="S450" i="17" s="1"/>
  <c r="P457" i="17"/>
  <c r="P455" i="17" s="1"/>
  <c r="W462" i="17"/>
  <c r="W460" i="17" s="1"/>
  <c r="P467" i="17"/>
  <c r="P465" i="17" s="1"/>
  <c r="O472" i="17"/>
  <c r="O470" i="17" s="1"/>
  <c r="V477" i="17"/>
  <c r="V475" i="17" s="1"/>
  <c r="P477" i="17"/>
  <c r="P475" i="17" s="1"/>
  <c r="J477" i="17"/>
  <c r="J475" i="17" s="1"/>
  <c r="D477" i="17"/>
  <c r="D475" i="17" s="1"/>
  <c r="W472" i="17"/>
  <c r="W470" i="17" s="1"/>
  <c r="Q472" i="17"/>
  <c r="Q470" i="17" s="1"/>
  <c r="K472" i="17"/>
  <c r="K470" i="17" s="1"/>
  <c r="E472" i="17"/>
  <c r="E470" i="17" s="1"/>
  <c r="X467" i="17"/>
  <c r="X465" i="17" s="1"/>
  <c r="R467" i="17"/>
  <c r="R465" i="17" s="1"/>
  <c r="L467" i="17"/>
  <c r="L465" i="17" s="1"/>
  <c r="F467" i="17"/>
  <c r="F465" i="17" s="1"/>
  <c r="Y462" i="17"/>
  <c r="Y460" i="17" s="1"/>
  <c r="S462" i="17"/>
  <c r="S460" i="17" s="1"/>
  <c r="M462" i="17"/>
  <c r="M460" i="17" s="1"/>
  <c r="G462" i="17"/>
  <c r="G460" i="17" s="1"/>
  <c r="Z457" i="17"/>
  <c r="Z455" i="17" s="1"/>
  <c r="T457" i="17"/>
  <c r="T455" i="17" s="1"/>
  <c r="N457" i="17"/>
  <c r="N455" i="17" s="1"/>
  <c r="H457" i="17"/>
  <c r="H455" i="17" s="1"/>
  <c r="AA452" i="17"/>
  <c r="AA450" i="17" s="1"/>
  <c r="U452" i="17"/>
  <c r="U450" i="17" s="1"/>
  <c r="O452" i="17"/>
  <c r="O450" i="17" s="1"/>
  <c r="I452" i="17"/>
  <c r="I450" i="17" s="1"/>
  <c r="V447" i="17"/>
  <c r="V445" i="17" s="1"/>
  <c r="P447" i="17"/>
  <c r="P445" i="17" s="1"/>
  <c r="J447" i="17"/>
  <c r="J445" i="17" s="1"/>
  <c r="D447" i="17"/>
  <c r="D445" i="17" s="1"/>
  <c r="W442" i="17"/>
  <c r="W440" i="17" s="1"/>
  <c r="Q442" i="17"/>
  <c r="Q440" i="17" s="1"/>
  <c r="K442" i="17"/>
  <c r="K440" i="17" s="1"/>
  <c r="E442" i="17"/>
  <c r="E440" i="17" s="1"/>
  <c r="AA477" i="17"/>
  <c r="AA475" i="17" s="1"/>
  <c r="U477" i="17"/>
  <c r="U475" i="17" s="1"/>
  <c r="O477" i="17"/>
  <c r="O475" i="17" s="1"/>
  <c r="I477" i="17"/>
  <c r="I475" i="17" s="1"/>
  <c r="V472" i="17"/>
  <c r="V470" i="17" s="1"/>
  <c r="P472" i="17"/>
  <c r="P470" i="17" s="1"/>
  <c r="J472" i="17"/>
  <c r="J470" i="17" s="1"/>
  <c r="D472" i="17"/>
  <c r="D470" i="17" s="1"/>
  <c r="W467" i="17"/>
  <c r="W465" i="17" s="1"/>
  <c r="Q467" i="17"/>
  <c r="Q465" i="17" s="1"/>
  <c r="K467" i="17"/>
  <c r="K465" i="17" s="1"/>
  <c r="E467" i="17"/>
  <c r="E465" i="17" s="1"/>
  <c r="X462" i="17"/>
  <c r="X460" i="17" s="1"/>
  <c r="R462" i="17"/>
  <c r="R460" i="17" s="1"/>
  <c r="L462" i="17"/>
  <c r="L460" i="17" s="1"/>
  <c r="F462" i="17"/>
  <c r="F460" i="17" s="1"/>
  <c r="Y457" i="17"/>
  <c r="Y455" i="17" s="1"/>
  <c r="S457" i="17"/>
  <c r="S455" i="17" s="1"/>
  <c r="M457" i="17"/>
  <c r="M455" i="17" s="1"/>
  <c r="G457" i="17"/>
  <c r="G455" i="17" s="1"/>
  <c r="Z452" i="17"/>
  <c r="Z450" i="17" s="1"/>
  <c r="T452" i="17"/>
  <c r="T450" i="17" s="1"/>
  <c r="N452" i="17"/>
  <c r="N450" i="17" s="1"/>
  <c r="H452" i="17"/>
  <c r="H450" i="17" s="1"/>
  <c r="AA447" i="17"/>
  <c r="AA445" i="17" s="1"/>
  <c r="U447" i="17"/>
  <c r="U445" i="17" s="1"/>
  <c r="O447" i="17"/>
  <c r="O445" i="17" s="1"/>
  <c r="I447" i="17"/>
  <c r="I445" i="17" s="1"/>
  <c r="V442" i="17"/>
  <c r="V440" i="17" s="1"/>
  <c r="P442" i="17"/>
  <c r="P440" i="17" s="1"/>
  <c r="J442" i="17"/>
  <c r="J440" i="17" s="1"/>
  <c r="D442" i="17"/>
  <c r="D440" i="17" s="1"/>
  <c r="W437" i="17"/>
  <c r="W435" i="17" s="1"/>
  <c r="Q437" i="17"/>
  <c r="Q435" i="17" s="1"/>
  <c r="K437" i="17"/>
  <c r="K435" i="17" s="1"/>
  <c r="E437" i="17"/>
  <c r="E435" i="17" s="1"/>
  <c r="Y477" i="17"/>
  <c r="Y475" i="17" s="1"/>
  <c r="S477" i="17"/>
  <c r="S475" i="17" s="1"/>
  <c r="M477" i="17"/>
  <c r="M475" i="17" s="1"/>
  <c r="G477" i="17"/>
  <c r="G475" i="17" s="1"/>
  <c r="Z472" i="17"/>
  <c r="Z470" i="17" s="1"/>
  <c r="T472" i="17"/>
  <c r="T470" i="17" s="1"/>
  <c r="N472" i="17"/>
  <c r="N470" i="17" s="1"/>
  <c r="H472" i="17"/>
  <c r="H470" i="17" s="1"/>
  <c r="AA467" i="17"/>
  <c r="AA465" i="17" s="1"/>
  <c r="U467" i="17"/>
  <c r="U465" i="17" s="1"/>
  <c r="O467" i="17"/>
  <c r="O465" i="17" s="1"/>
  <c r="I467" i="17"/>
  <c r="I465" i="17" s="1"/>
  <c r="V462" i="17"/>
  <c r="V460" i="17" s="1"/>
  <c r="P462" i="17"/>
  <c r="P460" i="17" s="1"/>
  <c r="J462" i="17"/>
  <c r="J460" i="17" s="1"/>
  <c r="D462" i="17"/>
  <c r="D460" i="17" s="1"/>
  <c r="W457" i="17"/>
  <c r="W455" i="17" s="1"/>
  <c r="Q457" i="17"/>
  <c r="Q455" i="17" s="1"/>
  <c r="K457" i="17"/>
  <c r="K455" i="17" s="1"/>
  <c r="E457" i="17"/>
  <c r="E455" i="17" s="1"/>
  <c r="X452" i="17"/>
  <c r="X450" i="17" s="1"/>
  <c r="R452" i="17"/>
  <c r="R450" i="17" s="1"/>
  <c r="L452" i="17"/>
  <c r="L450" i="17" s="1"/>
  <c r="F452" i="17"/>
  <c r="F450" i="17" s="1"/>
  <c r="Y447" i="17"/>
  <c r="Y445" i="17" s="1"/>
  <c r="S447" i="17"/>
  <c r="S445" i="17" s="1"/>
  <c r="M447" i="17"/>
  <c r="M445" i="17" s="1"/>
  <c r="G447" i="17"/>
  <c r="G445" i="17" s="1"/>
  <c r="Z442" i="17"/>
  <c r="Z440" i="17" s="1"/>
  <c r="T442" i="17"/>
  <c r="T440" i="17" s="1"/>
  <c r="N442" i="17"/>
  <c r="N440" i="17" s="1"/>
  <c r="H442" i="17"/>
  <c r="H440" i="17" s="1"/>
  <c r="AA437" i="17"/>
  <c r="AA435" i="17" s="1"/>
  <c r="U437" i="17"/>
  <c r="U435" i="17" s="1"/>
  <c r="O437" i="17"/>
  <c r="O435" i="17" s="1"/>
  <c r="I437" i="17"/>
  <c r="I435" i="17" s="1"/>
  <c r="X477" i="17"/>
  <c r="X475" i="17" s="1"/>
  <c r="R477" i="17"/>
  <c r="R475" i="17" s="1"/>
  <c r="L477" i="17"/>
  <c r="L475" i="17" s="1"/>
  <c r="F477" i="17"/>
  <c r="F475" i="17" s="1"/>
  <c r="Y472" i="17"/>
  <c r="Y470" i="17" s="1"/>
  <c r="S472" i="17"/>
  <c r="S470" i="17" s="1"/>
  <c r="M472" i="17"/>
  <c r="M470" i="17" s="1"/>
  <c r="G472" i="17"/>
  <c r="G470" i="17" s="1"/>
  <c r="Z467" i="17"/>
  <c r="Z465" i="17" s="1"/>
  <c r="T467" i="17"/>
  <c r="T465" i="17" s="1"/>
  <c r="N467" i="17"/>
  <c r="N465" i="17" s="1"/>
  <c r="H467" i="17"/>
  <c r="H465" i="17" s="1"/>
  <c r="AA462" i="17"/>
  <c r="AA460" i="17" s="1"/>
  <c r="U462" i="17"/>
  <c r="U460" i="17" s="1"/>
  <c r="O462" i="17"/>
  <c r="O460" i="17" s="1"/>
  <c r="I462" i="17"/>
  <c r="I460" i="17" s="1"/>
  <c r="W477" i="17"/>
  <c r="W475" i="17" s="1"/>
  <c r="Q477" i="17"/>
  <c r="Q475" i="17" s="1"/>
  <c r="K477" i="17"/>
  <c r="K475" i="17" s="1"/>
  <c r="E477" i="17"/>
  <c r="E475" i="17" s="1"/>
  <c r="X472" i="17"/>
  <c r="X470" i="17" s="1"/>
  <c r="R472" i="17"/>
  <c r="R470" i="17" s="1"/>
  <c r="L472" i="17"/>
  <c r="L470" i="17" s="1"/>
  <c r="F472" i="17"/>
  <c r="F470" i="17" s="1"/>
  <c r="Y467" i="17"/>
  <c r="Y465" i="17" s="1"/>
  <c r="S467" i="17"/>
  <c r="S465" i="17" s="1"/>
  <c r="M467" i="17"/>
  <c r="M465" i="17" s="1"/>
  <c r="G467" i="17"/>
  <c r="G465" i="17" s="1"/>
  <c r="Z462" i="17"/>
  <c r="Z460" i="17" s="1"/>
  <c r="T462" i="17"/>
  <c r="T460" i="17" s="1"/>
  <c r="N462" i="17"/>
  <c r="N460" i="17" s="1"/>
  <c r="H462" i="17"/>
  <c r="H460" i="17" s="1"/>
  <c r="AA457" i="17"/>
  <c r="AA455" i="17" s="1"/>
  <c r="U457" i="17"/>
  <c r="U455" i="17" s="1"/>
  <c r="O457" i="17"/>
  <c r="O455" i="17" s="1"/>
  <c r="I457" i="17"/>
  <c r="I455" i="17" s="1"/>
  <c r="V452" i="17"/>
  <c r="V450" i="17" s="1"/>
  <c r="P452" i="17"/>
  <c r="P450" i="17" s="1"/>
  <c r="J452" i="17"/>
  <c r="J450" i="17" s="1"/>
  <c r="D452" i="17"/>
  <c r="D450" i="17" s="1"/>
  <c r="W447" i="17"/>
  <c r="W445" i="17" s="1"/>
  <c r="Q447" i="17"/>
  <c r="Q445" i="17" s="1"/>
  <c r="K447" i="17"/>
  <c r="K445" i="17" s="1"/>
  <c r="E447" i="17"/>
  <c r="E445" i="17" s="1"/>
  <c r="X442" i="17"/>
  <c r="X440" i="17" s="1"/>
  <c r="R442" i="17"/>
  <c r="R440" i="17" s="1"/>
  <c r="L442" i="17"/>
  <c r="L440" i="17" s="1"/>
  <c r="F442" i="17"/>
  <c r="F440" i="17" s="1"/>
  <c r="Y437" i="17"/>
  <c r="Y435" i="17" s="1"/>
  <c r="S437" i="17"/>
  <c r="S435" i="17" s="1"/>
  <c r="M437" i="17"/>
  <c r="M435" i="17" s="1"/>
  <c r="G437" i="17"/>
  <c r="G435" i="17" s="1"/>
  <c r="J327" i="17"/>
  <c r="J325" i="17" s="1"/>
  <c r="P327" i="17"/>
  <c r="P325" i="17" s="1"/>
  <c r="V327" i="17"/>
  <c r="V325" i="17" s="1"/>
  <c r="I332" i="17"/>
  <c r="I330" i="17" s="1"/>
  <c r="O332" i="17"/>
  <c r="O330" i="17" s="1"/>
  <c r="U332" i="17"/>
  <c r="U330" i="17" s="1"/>
  <c r="AA332" i="17"/>
  <c r="AA330" i="17" s="1"/>
  <c r="H337" i="17"/>
  <c r="H335" i="17" s="1"/>
  <c r="N337" i="17"/>
  <c r="N335" i="17" s="1"/>
  <c r="T337" i="17"/>
  <c r="T335" i="17" s="1"/>
  <c r="Z337" i="17"/>
  <c r="Z335" i="17" s="1"/>
  <c r="G342" i="17"/>
  <c r="G340" i="17" s="1"/>
  <c r="M342" i="17"/>
  <c r="M340" i="17" s="1"/>
  <c r="S342" i="17"/>
  <c r="S340" i="17" s="1"/>
  <c r="Y342" i="17"/>
  <c r="Y340" i="17" s="1"/>
  <c r="F347" i="17"/>
  <c r="F345" i="17" s="1"/>
  <c r="L347" i="17"/>
  <c r="L345" i="17" s="1"/>
  <c r="R347" i="17"/>
  <c r="R345" i="17" s="1"/>
  <c r="X347" i="17"/>
  <c r="X345" i="17" s="1"/>
  <c r="E352" i="17"/>
  <c r="E350" i="17" s="1"/>
  <c r="K352" i="17"/>
  <c r="K350" i="17" s="1"/>
  <c r="Q352" i="17"/>
  <c r="Q350" i="17" s="1"/>
  <c r="W352" i="17"/>
  <c r="W350" i="17" s="1"/>
  <c r="D357" i="17"/>
  <c r="D355" i="17" s="1"/>
  <c r="J357" i="17"/>
  <c r="J355" i="17" s="1"/>
  <c r="P357" i="17"/>
  <c r="P355" i="17" s="1"/>
  <c r="V357" i="17"/>
  <c r="V355" i="17" s="1"/>
  <c r="I362" i="17"/>
  <c r="I360" i="17" s="1"/>
  <c r="O362" i="17"/>
  <c r="O360" i="17" s="1"/>
  <c r="U362" i="17"/>
  <c r="U360" i="17" s="1"/>
  <c r="AA362" i="17"/>
  <c r="AA360" i="17" s="1"/>
  <c r="H367" i="17"/>
  <c r="H365" i="17" s="1"/>
  <c r="N367" i="17"/>
  <c r="N365" i="17" s="1"/>
  <c r="T367" i="17"/>
  <c r="T365" i="17" s="1"/>
  <c r="Z367" i="17"/>
  <c r="Z365" i="17" s="1"/>
  <c r="G372" i="17"/>
  <c r="G370" i="17" s="1"/>
  <c r="M372" i="17"/>
  <c r="M370" i="17" s="1"/>
  <c r="S372" i="17"/>
  <c r="S370" i="17" s="1"/>
  <c r="Y372" i="17"/>
  <c r="Y370" i="17" s="1"/>
  <c r="F377" i="17"/>
  <c r="F375" i="17" s="1"/>
  <c r="L377" i="17"/>
  <c r="L375" i="17" s="1"/>
  <c r="R377" i="17"/>
  <c r="R375" i="17" s="1"/>
  <c r="X377" i="17"/>
  <c r="X375" i="17" s="1"/>
  <c r="E382" i="17"/>
  <c r="E380" i="17" s="1"/>
  <c r="K382" i="17"/>
  <c r="K380" i="17" s="1"/>
  <c r="Q382" i="17"/>
  <c r="Q380" i="17" s="1"/>
  <c r="W382" i="17"/>
  <c r="W380" i="17" s="1"/>
  <c r="D387" i="17"/>
  <c r="D385" i="17" s="1"/>
  <c r="J387" i="17"/>
  <c r="J385" i="17" s="1"/>
  <c r="P387" i="17"/>
  <c r="P385" i="17" s="1"/>
  <c r="V387" i="17"/>
  <c r="V385" i="17" s="1"/>
  <c r="I392" i="17"/>
  <c r="I390" i="17" s="1"/>
  <c r="O392" i="17"/>
  <c r="O390" i="17" s="1"/>
  <c r="U392" i="17"/>
  <c r="U390" i="17" s="1"/>
  <c r="AA392" i="17"/>
  <c r="AA390" i="17" s="1"/>
  <c r="H397" i="17"/>
  <c r="H395" i="17" s="1"/>
  <c r="N397" i="17"/>
  <c r="N395" i="17" s="1"/>
  <c r="T397" i="17"/>
  <c r="T395" i="17" s="1"/>
  <c r="Z397" i="17"/>
  <c r="Z395" i="17" s="1"/>
  <c r="G402" i="17"/>
  <c r="G400" i="17" s="1"/>
  <c r="M402" i="17"/>
  <c r="M400" i="17" s="1"/>
  <c r="S402" i="17"/>
  <c r="S400" i="17" s="1"/>
  <c r="Y402" i="17"/>
  <c r="Y400" i="17" s="1"/>
  <c r="F407" i="17"/>
  <c r="F405" i="17" s="1"/>
  <c r="L407" i="17"/>
  <c r="L405" i="17" s="1"/>
  <c r="R407" i="17"/>
  <c r="R405" i="17" s="1"/>
  <c r="X407" i="17"/>
  <c r="X405" i="17" s="1"/>
  <c r="E412" i="17"/>
  <c r="E410" i="17" s="1"/>
  <c r="K412" i="17"/>
  <c r="K410" i="17" s="1"/>
  <c r="Q412" i="17"/>
  <c r="Q410" i="17" s="1"/>
  <c r="W412" i="17"/>
  <c r="W410" i="17" s="1"/>
  <c r="D417" i="17"/>
  <c r="D415" i="17" s="1"/>
  <c r="J417" i="17"/>
  <c r="J415" i="17" s="1"/>
  <c r="P417" i="17"/>
  <c r="P415" i="17" s="1"/>
  <c r="V417" i="17"/>
  <c r="V415" i="17" s="1"/>
  <c r="I422" i="17"/>
  <c r="I420" i="17" s="1"/>
  <c r="O422" i="17"/>
  <c r="O420" i="17" s="1"/>
  <c r="U422" i="17"/>
  <c r="U420" i="17" s="1"/>
  <c r="AA422" i="17"/>
  <c r="AA420" i="17" s="1"/>
  <c r="H427" i="17"/>
  <c r="H425" i="17" s="1"/>
  <c r="N427" i="17"/>
  <c r="N425" i="17" s="1"/>
  <c r="T427" i="17"/>
  <c r="T425" i="17" s="1"/>
  <c r="Z427" i="17"/>
  <c r="Z425" i="17" s="1"/>
  <c r="G432" i="17"/>
  <c r="G430" i="17" s="1"/>
  <c r="M432" i="17"/>
  <c r="M430" i="17" s="1"/>
  <c r="S432" i="17"/>
  <c r="S430" i="17" s="1"/>
  <c r="Y432" i="17"/>
  <c r="Y430" i="17" s="1"/>
  <c r="F437" i="17"/>
  <c r="F435" i="17" s="1"/>
  <c r="R437" i="17"/>
  <c r="R435" i="17" s="1"/>
  <c r="M442" i="17"/>
  <c r="M440" i="17" s="1"/>
  <c r="H447" i="17"/>
  <c r="H445" i="17" s="1"/>
  <c r="Z447" i="17"/>
  <c r="Z445" i="17" s="1"/>
  <c r="E452" i="17"/>
  <c r="E450" i="17" s="1"/>
  <c r="W452" i="17"/>
  <c r="W450" i="17" s="1"/>
  <c r="R457" i="17"/>
  <c r="R455" i="17" s="1"/>
  <c r="V467" i="17"/>
  <c r="V465" i="17" s="1"/>
  <c r="U472" i="17"/>
  <c r="N477" i="17"/>
  <c r="N475" i="17" s="1"/>
  <c r="L629" i="17"/>
  <c r="Q327" i="17"/>
  <c r="Q325" i="17" s="1"/>
  <c r="W327" i="17"/>
  <c r="W325" i="17" s="1"/>
  <c r="D332" i="17"/>
  <c r="D330" i="17" s="1"/>
  <c r="J332" i="17"/>
  <c r="J330" i="17" s="1"/>
  <c r="P332" i="17"/>
  <c r="P330" i="17" s="1"/>
  <c r="V332" i="17"/>
  <c r="V330" i="17" s="1"/>
  <c r="I337" i="17"/>
  <c r="I335" i="17" s="1"/>
  <c r="O337" i="17"/>
  <c r="O335" i="17" s="1"/>
  <c r="U337" i="17"/>
  <c r="U335" i="17" s="1"/>
  <c r="AA337" i="17"/>
  <c r="AA335" i="17" s="1"/>
  <c r="H342" i="17"/>
  <c r="H340" i="17" s="1"/>
  <c r="N342" i="17"/>
  <c r="N340" i="17" s="1"/>
  <c r="T342" i="17"/>
  <c r="T340" i="17" s="1"/>
  <c r="Z342" i="17"/>
  <c r="Z340" i="17" s="1"/>
  <c r="G347" i="17"/>
  <c r="G345" i="17" s="1"/>
  <c r="M347" i="17"/>
  <c r="M345" i="17" s="1"/>
  <c r="S347" i="17"/>
  <c r="S345" i="17" s="1"/>
  <c r="Y347" i="17"/>
  <c r="Y345" i="17" s="1"/>
  <c r="F352" i="17"/>
  <c r="F350" i="17" s="1"/>
  <c r="L352" i="17"/>
  <c r="L350" i="17" s="1"/>
  <c r="R352" i="17"/>
  <c r="R350" i="17" s="1"/>
  <c r="X352" i="17"/>
  <c r="X350" i="17" s="1"/>
  <c r="E357" i="17"/>
  <c r="E355" i="17" s="1"/>
  <c r="K357" i="17"/>
  <c r="K355" i="17" s="1"/>
  <c r="Q357" i="17"/>
  <c r="Q355" i="17" s="1"/>
  <c r="W357" i="17"/>
  <c r="W355" i="17" s="1"/>
  <c r="D362" i="17"/>
  <c r="D360" i="17" s="1"/>
  <c r="J362" i="17"/>
  <c r="J360" i="17" s="1"/>
  <c r="P362" i="17"/>
  <c r="P360" i="17" s="1"/>
  <c r="V362" i="17"/>
  <c r="V360" i="17" s="1"/>
  <c r="I367" i="17"/>
  <c r="I365" i="17" s="1"/>
  <c r="O367" i="17"/>
  <c r="O365" i="17" s="1"/>
  <c r="U367" i="17"/>
  <c r="U365" i="17" s="1"/>
  <c r="AA367" i="17"/>
  <c r="AA365" i="17" s="1"/>
  <c r="H372" i="17"/>
  <c r="H370" i="17" s="1"/>
  <c r="N372" i="17"/>
  <c r="N370" i="17" s="1"/>
  <c r="T372" i="17"/>
  <c r="T370" i="17" s="1"/>
  <c r="Z372" i="17"/>
  <c r="Z370" i="17" s="1"/>
  <c r="G377" i="17"/>
  <c r="G375" i="17" s="1"/>
  <c r="M377" i="17"/>
  <c r="M375" i="17" s="1"/>
  <c r="S377" i="17"/>
  <c r="S375" i="17" s="1"/>
  <c r="Y377" i="17"/>
  <c r="Y375" i="17" s="1"/>
  <c r="F382" i="17"/>
  <c r="F380" i="17" s="1"/>
  <c r="L382" i="17"/>
  <c r="L380" i="17" s="1"/>
  <c r="R382" i="17"/>
  <c r="R380" i="17" s="1"/>
  <c r="X382" i="17"/>
  <c r="X380" i="17" s="1"/>
  <c r="E387" i="17"/>
  <c r="E385" i="17" s="1"/>
  <c r="K387" i="17"/>
  <c r="K385" i="17" s="1"/>
  <c r="Q387" i="17"/>
  <c r="Q385" i="17" s="1"/>
  <c r="W387" i="17"/>
  <c r="W385" i="17" s="1"/>
  <c r="D392" i="17"/>
  <c r="D390" i="17" s="1"/>
  <c r="J392" i="17"/>
  <c r="J390" i="17" s="1"/>
  <c r="P392" i="17"/>
  <c r="P390" i="17" s="1"/>
  <c r="V392" i="17"/>
  <c r="V390" i="17" s="1"/>
  <c r="I397" i="17"/>
  <c r="I395" i="17" s="1"/>
  <c r="O397" i="17"/>
  <c r="O395" i="17" s="1"/>
  <c r="U397" i="17"/>
  <c r="U395" i="17" s="1"/>
  <c r="AA397" i="17"/>
  <c r="AA395" i="17" s="1"/>
  <c r="H402" i="17"/>
  <c r="H400" i="17" s="1"/>
  <c r="N402" i="17"/>
  <c r="N400" i="17" s="1"/>
  <c r="T402" i="17"/>
  <c r="T400" i="17" s="1"/>
  <c r="Z402" i="17"/>
  <c r="Z400" i="17" s="1"/>
  <c r="G407" i="17"/>
  <c r="G405" i="17" s="1"/>
  <c r="M407" i="17"/>
  <c r="M405" i="17" s="1"/>
  <c r="S407" i="17"/>
  <c r="S405" i="17" s="1"/>
  <c r="Y407" i="17"/>
  <c r="Y405" i="17" s="1"/>
  <c r="F412" i="17"/>
  <c r="F410" i="17" s="1"/>
  <c r="L412" i="17"/>
  <c r="L410" i="17" s="1"/>
  <c r="R412" i="17"/>
  <c r="R410" i="17" s="1"/>
  <c r="X412" i="17"/>
  <c r="X410" i="17" s="1"/>
  <c r="E417" i="17"/>
  <c r="E415" i="17" s="1"/>
  <c r="K417" i="17"/>
  <c r="K415" i="17" s="1"/>
  <c r="Q417" i="17"/>
  <c r="Q415" i="17" s="1"/>
  <c r="W417" i="17"/>
  <c r="W415" i="17" s="1"/>
  <c r="D422" i="17"/>
  <c r="D420" i="17" s="1"/>
  <c r="J422" i="17"/>
  <c r="J420" i="17" s="1"/>
  <c r="P422" i="17"/>
  <c r="P420" i="17" s="1"/>
  <c r="V422" i="17"/>
  <c r="V420" i="17" s="1"/>
  <c r="I427" i="17"/>
  <c r="I425" i="17" s="1"/>
  <c r="O427" i="17"/>
  <c r="O425" i="17" s="1"/>
  <c r="U427" i="17"/>
  <c r="U425" i="17" s="1"/>
  <c r="AA427" i="17"/>
  <c r="AA425" i="17" s="1"/>
  <c r="H432" i="17"/>
  <c r="H430" i="17" s="1"/>
  <c r="N432" i="17"/>
  <c r="N430" i="17" s="1"/>
  <c r="T432" i="17"/>
  <c r="T430" i="17" s="1"/>
  <c r="Z432" i="17"/>
  <c r="Z430" i="17" s="1"/>
  <c r="H437" i="17"/>
  <c r="H435" i="17" s="1"/>
  <c r="T437" i="17"/>
  <c r="T435" i="17" s="1"/>
  <c r="O442" i="17"/>
  <c r="O440" i="17" s="1"/>
  <c r="L447" i="17"/>
  <c r="L445" i="17" s="1"/>
  <c r="G452" i="17"/>
  <c r="G450" i="17" s="1"/>
  <c r="Y452" i="17"/>
  <c r="Y450" i="17" s="1"/>
  <c r="D457" i="17"/>
  <c r="D455" i="17" s="1"/>
  <c r="V457" i="17"/>
  <c r="V455" i="17" s="1"/>
  <c r="AA472" i="17"/>
  <c r="AA470" i="17" s="1"/>
  <c r="T477" i="17"/>
  <c r="T475" i="17" s="1"/>
  <c r="F327" i="17"/>
  <c r="F325" i="17" s="1"/>
  <c r="L327" i="17"/>
  <c r="L325" i="17" s="1"/>
  <c r="R327" i="17"/>
  <c r="R325" i="17" s="1"/>
  <c r="X327" i="17"/>
  <c r="X325" i="17" s="1"/>
  <c r="E332" i="17"/>
  <c r="E330" i="17" s="1"/>
  <c r="K332" i="17"/>
  <c r="K330" i="17" s="1"/>
  <c r="Q332" i="17"/>
  <c r="Q330" i="17" s="1"/>
  <c r="W332" i="17"/>
  <c r="W330" i="17" s="1"/>
  <c r="D337" i="17"/>
  <c r="D335" i="17" s="1"/>
  <c r="J337" i="17"/>
  <c r="J335" i="17" s="1"/>
  <c r="P337" i="17"/>
  <c r="P335" i="17" s="1"/>
  <c r="V337" i="17"/>
  <c r="V335" i="17" s="1"/>
  <c r="I342" i="17"/>
  <c r="I340" i="17" s="1"/>
  <c r="O342" i="17"/>
  <c r="O340" i="17" s="1"/>
  <c r="U342" i="17"/>
  <c r="U340" i="17" s="1"/>
  <c r="AA342" i="17"/>
  <c r="AA340" i="17" s="1"/>
  <c r="H347" i="17"/>
  <c r="H345" i="17" s="1"/>
  <c r="N347" i="17"/>
  <c r="N345" i="17" s="1"/>
  <c r="T347" i="17"/>
  <c r="T345" i="17" s="1"/>
  <c r="Z347" i="17"/>
  <c r="Z345" i="17" s="1"/>
  <c r="G352" i="17"/>
  <c r="G350" i="17" s="1"/>
  <c r="M352" i="17"/>
  <c r="M350" i="17" s="1"/>
  <c r="S352" i="17"/>
  <c r="S350" i="17" s="1"/>
  <c r="Y352" i="17"/>
  <c r="Y350" i="17" s="1"/>
  <c r="F357" i="17"/>
  <c r="F355" i="17" s="1"/>
  <c r="L357" i="17"/>
  <c r="L355" i="17" s="1"/>
  <c r="R357" i="17"/>
  <c r="R355" i="17" s="1"/>
  <c r="X357" i="17"/>
  <c r="X355" i="17" s="1"/>
  <c r="E362" i="17"/>
  <c r="E360" i="17" s="1"/>
  <c r="K362" i="17"/>
  <c r="K360" i="17" s="1"/>
  <c r="Q362" i="17"/>
  <c r="Q360" i="17" s="1"/>
  <c r="W362" i="17"/>
  <c r="W360" i="17" s="1"/>
  <c r="D367" i="17"/>
  <c r="D365" i="17" s="1"/>
  <c r="J367" i="17"/>
  <c r="J365" i="17" s="1"/>
  <c r="P367" i="17"/>
  <c r="P365" i="17" s="1"/>
  <c r="V367" i="17"/>
  <c r="V365" i="17" s="1"/>
  <c r="I372" i="17"/>
  <c r="I370" i="17" s="1"/>
  <c r="O372" i="17"/>
  <c r="O370" i="17" s="1"/>
  <c r="U372" i="17"/>
  <c r="U370" i="17" s="1"/>
  <c r="AA372" i="17"/>
  <c r="AA370" i="17" s="1"/>
  <c r="H377" i="17"/>
  <c r="H375" i="17" s="1"/>
  <c r="N377" i="17"/>
  <c r="N375" i="17" s="1"/>
  <c r="T377" i="17"/>
  <c r="T375" i="17" s="1"/>
  <c r="Z377" i="17"/>
  <c r="Z375" i="17" s="1"/>
  <c r="G382" i="17"/>
  <c r="G380" i="17" s="1"/>
  <c r="M382" i="17"/>
  <c r="M380" i="17" s="1"/>
  <c r="S382" i="17"/>
  <c r="S380" i="17" s="1"/>
  <c r="Y382" i="17"/>
  <c r="Y380" i="17" s="1"/>
  <c r="F387" i="17"/>
  <c r="F385" i="17" s="1"/>
  <c r="L387" i="17"/>
  <c r="L385" i="17" s="1"/>
  <c r="R387" i="17"/>
  <c r="R385" i="17" s="1"/>
  <c r="X387" i="17"/>
  <c r="X385" i="17" s="1"/>
  <c r="E392" i="17"/>
  <c r="E390" i="17" s="1"/>
  <c r="K392" i="17"/>
  <c r="K390" i="17" s="1"/>
  <c r="Q392" i="17"/>
  <c r="Q390" i="17" s="1"/>
  <c r="W392" i="17"/>
  <c r="W390" i="17" s="1"/>
  <c r="D397" i="17"/>
  <c r="D395" i="17" s="1"/>
  <c r="J397" i="17"/>
  <c r="J395" i="17" s="1"/>
  <c r="P397" i="17"/>
  <c r="P395" i="17" s="1"/>
  <c r="V397" i="17"/>
  <c r="V395" i="17" s="1"/>
  <c r="I402" i="17"/>
  <c r="I400" i="17" s="1"/>
  <c r="O402" i="17"/>
  <c r="O400" i="17" s="1"/>
  <c r="U402" i="17"/>
  <c r="U400" i="17" s="1"/>
  <c r="AA402" i="17"/>
  <c r="AA400" i="17" s="1"/>
  <c r="H407" i="17"/>
  <c r="H405" i="17" s="1"/>
  <c r="N407" i="17"/>
  <c r="N405" i="17" s="1"/>
  <c r="T407" i="17"/>
  <c r="T405" i="17" s="1"/>
  <c r="Z407" i="17"/>
  <c r="Z405" i="17" s="1"/>
  <c r="G412" i="17"/>
  <c r="G410" i="17" s="1"/>
  <c r="M412" i="17"/>
  <c r="M410" i="17" s="1"/>
  <c r="S412" i="17"/>
  <c r="S410" i="17" s="1"/>
  <c r="Y412" i="17"/>
  <c r="Y410" i="17" s="1"/>
  <c r="F417" i="17"/>
  <c r="F415" i="17" s="1"/>
  <c r="L417" i="17"/>
  <c r="L415" i="17" s="1"/>
  <c r="R417" i="17"/>
  <c r="R415" i="17" s="1"/>
  <c r="X417" i="17"/>
  <c r="X415" i="17" s="1"/>
  <c r="E422" i="17"/>
  <c r="E420" i="17" s="1"/>
  <c r="K422" i="17"/>
  <c r="K420" i="17" s="1"/>
  <c r="Q422" i="17"/>
  <c r="Q420" i="17" s="1"/>
  <c r="W422" i="17"/>
  <c r="W420" i="17" s="1"/>
  <c r="D427" i="17"/>
  <c r="D425" i="17" s="1"/>
  <c r="J427" i="17"/>
  <c r="J425" i="17" s="1"/>
  <c r="P427" i="17"/>
  <c r="P425" i="17" s="1"/>
  <c r="V427" i="17"/>
  <c r="V425" i="17" s="1"/>
  <c r="I432" i="17"/>
  <c r="I430" i="17" s="1"/>
  <c r="O432" i="17"/>
  <c r="O430" i="17" s="1"/>
  <c r="U432" i="17"/>
  <c r="U430" i="17" s="1"/>
  <c r="AA432" i="17"/>
  <c r="AA430" i="17" s="1"/>
  <c r="J437" i="17"/>
  <c r="J435" i="17" s="1"/>
  <c r="V437" i="17"/>
  <c r="V435" i="17" s="1"/>
  <c r="S442" i="17"/>
  <c r="S440" i="17" s="1"/>
  <c r="N447" i="17"/>
  <c r="N445" i="17" s="1"/>
  <c r="K452" i="17"/>
  <c r="K450" i="17" s="1"/>
  <c r="F457" i="17"/>
  <c r="F455" i="17" s="1"/>
  <c r="X457" i="17"/>
  <c r="X455" i="17" s="1"/>
  <c r="E462" i="17"/>
  <c r="E460" i="17" s="1"/>
  <c r="Z477" i="17"/>
  <c r="Z475" i="17" s="1"/>
  <c r="G327" i="17"/>
  <c r="G325" i="17" s="1"/>
  <c r="M327" i="17"/>
  <c r="M325" i="17" s="1"/>
  <c r="S327" i="17"/>
  <c r="S325" i="17" s="1"/>
  <c r="Y327" i="17"/>
  <c r="Y325" i="17" s="1"/>
  <c r="F332" i="17"/>
  <c r="F330" i="17" s="1"/>
  <c r="L332" i="17"/>
  <c r="L330" i="17" s="1"/>
  <c r="R332" i="17"/>
  <c r="R330" i="17" s="1"/>
  <c r="X332" i="17"/>
  <c r="X330" i="17" s="1"/>
  <c r="E337" i="17"/>
  <c r="E335" i="17" s="1"/>
  <c r="K337" i="17"/>
  <c r="K335" i="17" s="1"/>
  <c r="Q337" i="17"/>
  <c r="Q335" i="17" s="1"/>
  <c r="W337" i="17"/>
  <c r="W335" i="17" s="1"/>
  <c r="D342" i="17"/>
  <c r="D340" i="17" s="1"/>
  <c r="J342" i="17"/>
  <c r="J340" i="17" s="1"/>
  <c r="P342" i="17"/>
  <c r="P340" i="17" s="1"/>
  <c r="V342" i="17"/>
  <c r="V340" i="17" s="1"/>
  <c r="I347" i="17"/>
  <c r="I345" i="17" s="1"/>
  <c r="O347" i="17"/>
  <c r="O345" i="17" s="1"/>
  <c r="U347" i="17"/>
  <c r="U345" i="17" s="1"/>
  <c r="AA347" i="17"/>
  <c r="AA345" i="17" s="1"/>
  <c r="H352" i="17"/>
  <c r="H350" i="17" s="1"/>
  <c r="N352" i="17"/>
  <c r="N350" i="17" s="1"/>
  <c r="T352" i="17"/>
  <c r="T350" i="17" s="1"/>
  <c r="Z352" i="17"/>
  <c r="Z350" i="17" s="1"/>
  <c r="G357" i="17"/>
  <c r="G355" i="17" s="1"/>
  <c r="M357" i="17"/>
  <c r="M355" i="17" s="1"/>
  <c r="S357" i="17"/>
  <c r="S355" i="17" s="1"/>
  <c r="Y357" i="17"/>
  <c r="Y355" i="17" s="1"/>
  <c r="F362" i="17"/>
  <c r="F360" i="17" s="1"/>
  <c r="L362" i="17"/>
  <c r="L360" i="17" s="1"/>
  <c r="R362" i="17"/>
  <c r="R360" i="17" s="1"/>
  <c r="X362" i="17"/>
  <c r="X360" i="17" s="1"/>
  <c r="E367" i="17"/>
  <c r="E365" i="17" s="1"/>
  <c r="K367" i="17"/>
  <c r="K365" i="17" s="1"/>
  <c r="Q367" i="17"/>
  <c r="Q365" i="17" s="1"/>
  <c r="W367" i="17"/>
  <c r="W365" i="17" s="1"/>
  <c r="D372" i="17"/>
  <c r="D370" i="17" s="1"/>
  <c r="J372" i="17"/>
  <c r="J370" i="17" s="1"/>
  <c r="P372" i="17"/>
  <c r="P370" i="17" s="1"/>
  <c r="V372" i="17"/>
  <c r="V370" i="17" s="1"/>
  <c r="I377" i="17"/>
  <c r="I375" i="17" s="1"/>
  <c r="O377" i="17"/>
  <c r="O375" i="17" s="1"/>
  <c r="U377" i="17"/>
  <c r="U375" i="17" s="1"/>
  <c r="AA377" i="17"/>
  <c r="AA375" i="17" s="1"/>
  <c r="H382" i="17"/>
  <c r="H380" i="17" s="1"/>
  <c r="N382" i="17"/>
  <c r="N380" i="17" s="1"/>
  <c r="T382" i="17"/>
  <c r="T380" i="17" s="1"/>
  <c r="Z382" i="17"/>
  <c r="Z380" i="17" s="1"/>
  <c r="G387" i="17"/>
  <c r="G385" i="17" s="1"/>
  <c r="M387" i="17"/>
  <c r="M385" i="17" s="1"/>
  <c r="S387" i="17"/>
  <c r="S385" i="17" s="1"/>
  <c r="Y387" i="17"/>
  <c r="Y385" i="17" s="1"/>
  <c r="F392" i="17"/>
  <c r="F390" i="17" s="1"/>
  <c r="L392" i="17"/>
  <c r="L390" i="17" s="1"/>
  <c r="R392" i="17"/>
  <c r="R390" i="17" s="1"/>
  <c r="X392" i="17"/>
  <c r="X390" i="17" s="1"/>
  <c r="E397" i="17"/>
  <c r="E395" i="17" s="1"/>
  <c r="K397" i="17"/>
  <c r="K395" i="17" s="1"/>
  <c r="Q397" i="17"/>
  <c r="Q395" i="17" s="1"/>
  <c r="W397" i="17"/>
  <c r="W395" i="17" s="1"/>
  <c r="D402" i="17"/>
  <c r="D400" i="17" s="1"/>
  <c r="J402" i="17"/>
  <c r="J400" i="17" s="1"/>
  <c r="P402" i="17"/>
  <c r="P400" i="17" s="1"/>
  <c r="V402" i="17"/>
  <c r="V400" i="17" s="1"/>
  <c r="I407" i="17"/>
  <c r="I405" i="17" s="1"/>
  <c r="O407" i="17"/>
  <c r="O405" i="17" s="1"/>
  <c r="U407" i="17"/>
  <c r="U405" i="17" s="1"/>
  <c r="AA407" i="17"/>
  <c r="AA405" i="17" s="1"/>
  <c r="H412" i="17"/>
  <c r="H410" i="17" s="1"/>
  <c r="N412" i="17"/>
  <c r="N410" i="17" s="1"/>
  <c r="T412" i="17"/>
  <c r="T410" i="17" s="1"/>
  <c r="Z412" i="17"/>
  <c r="Z410" i="17" s="1"/>
  <c r="G417" i="17"/>
  <c r="G415" i="17" s="1"/>
  <c r="M417" i="17"/>
  <c r="M415" i="17" s="1"/>
  <c r="S417" i="17"/>
  <c r="S415" i="17" s="1"/>
  <c r="Y417" i="17"/>
  <c r="Y415" i="17" s="1"/>
  <c r="F422" i="17"/>
  <c r="F420" i="17" s="1"/>
  <c r="L422" i="17"/>
  <c r="L420" i="17" s="1"/>
  <c r="R422" i="17"/>
  <c r="R420" i="17" s="1"/>
  <c r="X422" i="17"/>
  <c r="X420" i="17" s="1"/>
  <c r="E427" i="17"/>
  <c r="E425" i="17" s="1"/>
  <c r="K427" i="17"/>
  <c r="K425" i="17" s="1"/>
  <c r="Q427" i="17"/>
  <c r="Q425" i="17" s="1"/>
  <c r="W427" i="17"/>
  <c r="W425" i="17" s="1"/>
  <c r="D432" i="17"/>
  <c r="D430" i="17" s="1"/>
  <c r="J432" i="17"/>
  <c r="J430" i="17" s="1"/>
  <c r="P432" i="17"/>
  <c r="P430" i="17" s="1"/>
  <c r="V432" i="17"/>
  <c r="V430" i="17" s="1"/>
  <c r="L437" i="17"/>
  <c r="L435" i="17" s="1"/>
  <c r="X437" i="17"/>
  <c r="X435" i="17" s="1"/>
  <c r="U442" i="17"/>
  <c r="U440" i="17" s="1"/>
  <c r="R447" i="17"/>
  <c r="R445" i="17" s="1"/>
  <c r="M452" i="17"/>
  <c r="M450" i="17" s="1"/>
  <c r="J457" i="17"/>
  <c r="J455" i="17" s="1"/>
  <c r="K462" i="17"/>
  <c r="K460" i="17" s="1"/>
  <c r="D467" i="17"/>
  <c r="D465" i="17" s="1"/>
  <c r="H327" i="17"/>
  <c r="H325" i="17" s="1"/>
  <c r="N327" i="17"/>
  <c r="N325" i="17" s="1"/>
  <c r="T327" i="17"/>
  <c r="T325" i="17" s="1"/>
  <c r="Z327" i="17"/>
  <c r="Z325" i="17" s="1"/>
  <c r="G332" i="17"/>
  <c r="G330" i="17" s="1"/>
  <c r="M332" i="17"/>
  <c r="M330" i="17" s="1"/>
  <c r="S332" i="17"/>
  <c r="S330" i="17" s="1"/>
  <c r="Y332" i="17"/>
  <c r="Y330" i="17" s="1"/>
  <c r="F337" i="17"/>
  <c r="F335" i="17" s="1"/>
  <c r="L337" i="17"/>
  <c r="L335" i="17" s="1"/>
  <c r="R337" i="17"/>
  <c r="R335" i="17" s="1"/>
  <c r="X337" i="17"/>
  <c r="X335" i="17" s="1"/>
  <c r="E342" i="17"/>
  <c r="E340" i="17" s="1"/>
  <c r="K342" i="17"/>
  <c r="K340" i="17" s="1"/>
  <c r="Q342" i="17"/>
  <c r="Q340" i="17" s="1"/>
  <c r="W342" i="17"/>
  <c r="W340" i="17" s="1"/>
  <c r="D347" i="17"/>
  <c r="D345" i="17" s="1"/>
  <c r="J347" i="17"/>
  <c r="J345" i="17" s="1"/>
  <c r="P347" i="17"/>
  <c r="P345" i="17" s="1"/>
  <c r="V347" i="17"/>
  <c r="V345" i="17" s="1"/>
  <c r="I352" i="17"/>
  <c r="I350" i="17" s="1"/>
  <c r="O352" i="17"/>
  <c r="O350" i="17" s="1"/>
  <c r="U352" i="17"/>
  <c r="U350" i="17" s="1"/>
  <c r="AA352" i="17"/>
  <c r="AA350" i="17" s="1"/>
  <c r="H357" i="17"/>
  <c r="H355" i="17" s="1"/>
  <c r="N357" i="17"/>
  <c r="N355" i="17" s="1"/>
  <c r="T357" i="17"/>
  <c r="T355" i="17" s="1"/>
  <c r="Z357" i="17"/>
  <c r="Z355" i="17" s="1"/>
  <c r="G362" i="17"/>
  <c r="G360" i="17" s="1"/>
  <c r="M362" i="17"/>
  <c r="M360" i="17" s="1"/>
  <c r="S362" i="17"/>
  <c r="S360" i="17" s="1"/>
  <c r="Y362" i="17"/>
  <c r="Y360" i="17" s="1"/>
  <c r="F367" i="17"/>
  <c r="F365" i="17" s="1"/>
  <c r="L367" i="17"/>
  <c r="L365" i="17" s="1"/>
  <c r="R367" i="17"/>
  <c r="R365" i="17" s="1"/>
  <c r="X367" i="17"/>
  <c r="X365" i="17" s="1"/>
  <c r="E372" i="17"/>
  <c r="E370" i="17" s="1"/>
  <c r="K372" i="17"/>
  <c r="K370" i="17" s="1"/>
  <c r="Q372" i="17"/>
  <c r="Q370" i="17" s="1"/>
  <c r="W372" i="17"/>
  <c r="W370" i="17" s="1"/>
  <c r="D377" i="17"/>
  <c r="D375" i="17" s="1"/>
  <c r="J377" i="17"/>
  <c r="J375" i="17" s="1"/>
  <c r="P377" i="17"/>
  <c r="P375" i="17" s="1"/>
  <c r="V377" i="17"/>
  <c r="V375" i="17" s="1"/>
  <c r="I382" i="17"/>
  <c r="I380" i="17" s="1"/>
  <c r="O382" i="17"/>
  <c r="O380" i="17" s="1"/>
  <c r="U382" i="17"/>
  <c r="U380" i="17" s="1"/>
  <c r="AA382" i="17"/>
  <c r="AA380" i="17" s="1"/>
  <c r="H387" i="17"/>
  <c r="H385" i="17" s="1"/>
  <c r="N387" i="17"/>
  <c r="N385" i="17" s="1"/>
  <c r="T387" i="17"/>
  <c r="T385" i="17" s="1"/>
  <c r="Z387" i="17"/>
  <c r="Z385" i="17" s="1"/>
  <c r="G392" i="17"/>
  <c r="G390" i="17" s="1"/>
  <c r="M392" i="17"/>
  <c r="M390" i="17" s="1"/>
  <c r="S392" i="17"/>
  <c r="S390" i="17" s="1"/>
  <c r="Y392" i="17"/>
  <c r="Y390" i="17" s="1"/>
  <c r="F397" i="17"/>
  <c r="F395" i="17" s="1"/>
  <c r="L397" i="17"/>
  <c r="L395" i="17" s="1"/>
  <c r="R397" i="17"/>
  <c r="R395" i="17" s="1"/>
  <c r="X397" i="17"/>
  <c r="X395" i="17" s="1"/>
  <c r="E402" i="17"/>
  <c r="E400" i="17" s="1"/>
  <c r="K402" i="17"/>
  <c r="K400" i="17" s="1"/>
  <c r="Q402" i="17"/>
  <c r="Q400" i="17" s="1"/>
  <c r="W402" i="17"/>
  <c r="W400" i="17" s="1"/>
  <c r="D407" i="17"/>
  <c r="D405" i="17" s="1"/>
  <c r="J407" i="17"/>
  <c r="J405" i="17" s="1"/>
  <c r="P407" i="17"/>
  <c r="P405" i="17" s="1"/>
  <c r="V407" i="17"/>
  <c r="V405" i="17" s="1"/>
  <c r="I412" i="17"/>
  <c r="I410" i="17" s="1"/>
  <c r="O412" i="17"/>
  <c r="O410" i="17" s="1"/>
  <c r="U412" i="17"/>
  <c r="U410" i="17" s="1"/>
  <c r="AA412" i="17"/>
  <c r="AA410" i="17" s="1"/>
  <c r="H417" i="17"/>
  <c r="H415" i="17" s="1"/>
  <c r="N417" i="17"/>
  <c r="N415" i="17" s="1"/>
  <c r="T417" i="17"/>
  <c r="T415" i="17" s="1"/>
  <c r="Z417" i="17"/>
  <c r="Z415" i="17" s="1"/>
  <c r="G422" i="17"/>
  <c r="G420" i="17" s="1"/>
  <c r="M422" i="17"/>
  <c r="M420" i="17" s="1"/>
  <c r="S422" i="17"/>
  <c r="S420" i="17" s="1"/>
  <c r="Y422" i="17"/>
  <c r="Y420" i="17" s="1"/>
  <c r="F427" i="17"/>
  <c r="F425" i="17" s="1"/>
  <c r="L427" i="17"/>
  <c r="L425" i="17" s="1"/>
  <c r="R427" i="17"/>
  <c r="R425" i="17" s="1"/>
  <c r="X427" i="17"/>
  <c r="X425" i="17" s="1"/>
  <c r="E432" i="17"/>
  <c r="E430" i="17" s="1"/>
  <c r="K432" i="17"/>
  <c r="K430" i="17" s="1"/>
  <c r="Q432" i="17"/>
  <c r="Q430" i="17" s="1"/>
  <c r="W432" i="17"/>
  <c r="W430" i="17" s="1"/>
  <c r="N437" i="17"/>
  <c r="N435" i="17" s="1"/>
  <c r="Z437" i="17"/>
  <c r="Z435" i="17" s="1"/>
  <c r="G442" i="17"/>
  <c r="G440" i="17" s="1"/>
  <c r="Y442" i="17"/>
  <c r="Y440" i="17" s="1"/>
  <c r="T447" i="17"/>
  <c r="T445" i="17" s="1"/>
  <c r="Q452" i="17"/>
  <c r="Q450" i="17" s="1"/>
  <c r="L457" i="17"/>
  <c r="L455" i="17" s="1"/>
  <c r="Q462" i="17"/>
  <c r="Q460" i="17" s="1"/>
  <c r="J467" i="17"/>
  <c r="J465" i="17" s="1"/>
  <c r="I472" i="17"/>
  <c r="I470" i="17" s="1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U629" i="17" s="1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D624" i="17" s="1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R614" i="17" s="1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G609" i="17" s="1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U599" i="17" s="1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D594" i="17" s="1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R584" i="17" s="1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G579" i="17" s="1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U569" i="17" s="1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D564" i="17" s="1"/>
  <c r="Y636" i="17"/>
  <c r="Y634" i="17" s="1"/>
  <c r="S636" i="17"/>
  <c r="S634" i="17" s="1"/>
  <c r="M636" i="17"/>
  <c r="M634" i="17" s="1"/>
  <c r="G636" i="17"/>
  <c r="G634" i="17" s="1"/>
  <c r="Z631" i="17"/>
  <c r="Z629" i="17" s="1"/>
  <c r="T631" i="17"/>
  <c r="T629" i="17" s="1"/>
  <c r="N631" i="17"/>
  <c r="N629" i="17" s="1"/>
  <c r="H631" i="17"/>
  <c r="H629" i="17" s="1"/>
  <c r="AA626" i="17"/>
  <c r="AA624" i="17" s="1"/>
  <c r="U626" i="17"/>
  <c r="U624" i="17" s="1"/>
  <c r="O626" i="17"/>
  <c r="O624" i="17" s="1"/>
  <c r="I626" i="17"/>
  <c r="I624" i="17" s="1"/>
  <c r="V621" i="17"/>
  <c r="V619" i="17" s="1"/>
  <c r="P621" i="17"/>
  <c r="P619" i="17" s="1"/>
  <c r="J621" i="17"/>
  <c r="J619" i="17" s="1"/>
  <c r="D621" i="17"/>
  <c r="D619" i="17" s="1"/>
  <c r="W616" i="17"/>
  <c r="W614" i="17" s="1"/>
  <c r="Q616" i="17"/>
  <c r="Q614" i="17" s="1"/>
  <c r="K616" i="17"/>
  <c r="K614" i="17" s="1"/>
  <c r="E616" i="17"/>
  <c r="E614" i="17" s="1"/>
  <c r="X611" i="17"/>
  <c r="X609" i="17" s="1"/>
  <c r="R611" i="17"/>
  <c r="R609" i="17" s="1"/>
  <c r="L611" i="17"/>
  <c r="L609" i="17" s="1"/>
  <c r="F611" i="17"/>
  <c r="F609" i="17" s="1"/>
  <c r="Y606" i="17"/>
  <c r="Y604" i="17" s="1"/>
  <c r="S606" i="17"/>
  <c r="S604" i="17" s="1"/>
  <c r="M606" i="17"/>
  <c r="M604" i="17" s="1"/>
  <c r="G606" i="17"/>
  <c r="G604" i="17" s="1"/>
  <c r="Z601" i="17"/>
  <c r="Z599" i="17" s="1"/>
  <c r="T601" i="17"/>
  <c r="T599" i="17" s="1"/>
  <c r="N601" i="17"/>
  <c r="N599" i="17" s="1"/>
  <c r="H601" i="17"/>
  <c r="H599" i="17" s="1"/>
  <c r="AA596" i="17"/>
  <c r="AA594" i="17" s="1"/>
  <c r="U596" i="17"/>
  <c r="U594" i="17" s="1"/>
  <c r="O596" i="17"/>
  <c r="O594" i="17" s="1"/>
  <c r="I596" i="17"/>
  <c r="I594" i="17" s="1"/>
  <c r="V591" i="17"/>
  <c r="V589" i="17" s="1"/>
  <c r="P591" i="17"/>
  <c r="P589" i="17" s="1"/>
  <c r="J591" i="17"/>
  <c r="J589" i="17" s="1"/>
  <c r="D591" i="17"/>
  <c r="D589" i="17" s="1"/>
  <c r="W586" i="17"/>
  <c r="W584" i="17" s="1"/>
  <c r="Q586" i="17"/>
  <c r="Q584" i="17" s="1"/>
  <c r="K586" i="17"/>
  <c r="K584" i="17" s="1"/>
  <c r="E586" i="17"/>
  <c r="E584" i="17" s="1"/>
  <c r="X581" i="17"/>
  <c r="X579" i="17" s="1"/>
  <c r="R581" i="17"/>
  <c r="R579" i="17" s="1"/>
  <c r="L581" i="17"/>
  <c r="L579" i="17" s="1"/>
  <c r="F581" i="17"/>
  <c r="F579" i="17" s="1"/>
  <c r="Y576" i="17"/>
  <c r="Y574" i="17" s="1"/>
  <c r="S576" i="17"/>
  <c r="S574" i="17" s="1"/>
  <c r="M576" i="17"/>
  <c r="M574" i="17" s="1"/>
  <c r="G576" i="17"/>
  <c r="G574" i="17" s="1"/>
  <c r="Z571" i="17"/>
  <c r="Z569" i="17" s="1"/>
  <c r="T571" i="17"/>
  <c r="T569" i="17" s="1"/>
  <c r="N571" i="17"/>
  <c r="N569" i="17" s="1"/>
  <c r="H571" i="17"/>
  <c r="H569" i="17" s="1"/>
  <c r="AA566" i="17"/>
  <c r="AA564" i="17" s="1"/>
  <c r="U566" i="17"/>
  <c r="U564" i="17" s="1"/>
  <c r="O566" i="17"/>
  <c r="O564" i="17" s="1"/>
  <c r="I566" i="17"/>
  <c r="I564" i="17" s="1"/>
  <c r="V561" i="17"/>
  <c r="V559" i="17" s="1"/>
  <c r="P561" i="17"/>
  <c r="P559" i="17" s="1"/>
  <c r="J561" i="17"/>
  <c r="J559" i="17" s="1"/>
  <c r="D561" i="17"/>
  <c r="D559" i="17" s="1"/>
  <c r="W556" i="17"/>
  <c r="W554" i="17" s="1"/>
  <c r="Q556" i="17"/>
  <c r="Q554" i="17" s="1"/>
  <c r="K556" i="17"/>
  <c r="K554" i="17" s="1"/>
  <c r="E556" i="17"/>
  <c r="E554" i="17" s="1"/>
  <c r="X551" i="17"/>
  <c r="X549" i="17" s="1"/>
  <c r="R551" i="17"/>
  <c r="R549" i="17" s="1"/>
  <c r="L551" i="17"/>
  <c r="L549" i="17" s="1"/>
  <c r="F551" i="17"/>
  <c r="F549" i="17" s="1"/>
  <c r="X636" i="17"/>
  <c r="X634" i="17" s="1"/>
  <c r="R636" i="17"/>
  <c r="R634" i="17" s="1"/>
  <c r="L636" i="17"/>
  <c r="L634" i="17" s="1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Z624" i="17" s="1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O619" i="17" s="1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O589" i="17" s="1"/>
  <c r="I591" i="17"/>
  <c r="I589" i="17" s="1"/>
  <c r="V586" i="17"/>
  <c r="V584" i="17" s="1"/>
  <c r="P586" i="17"/>
  <c r="P584" i="17" s="1"/>
  <c r="J586" i="17"/>
  <c r="J584" i="17" s="1"/>
  <c r="D586" i="17"/>
  <c r="D584" i="17" s="1"/>
  <c r="V636" i="17"/>
  <c r="V634" i="17" s="1"/>
  <c r="P636" i="17"/>
  <c r="P634" i="17" s="1"/>
  <c r="J636" i="17"/>
  <c r="J634" i="17" s="1"/>
  <c r="D636" i="17"/>
  <c r="D634" i="17" s="1"/>
  <c r="W631" i="17"/>
  <c r="W629" i="17" s="1"/>
  <c r="Q631" i="17"/>
  <c r="Q629" i="17" s="1"/>
  <c r="K631" i="17"/>
  <c r="K629" i="17" s="1"/>
  <c r="E631" i="17"/>
  <c r="E629" i="17" s="1"/>
  <c r="X626" i="17"/>
  <c r="X624" i="17" s="1"/>
  <c r="R626" i="17"/>
  <c r="R624" i="17" s="1"/>
  <c r="L626" i="17"/>
  <c r="L624" i="17" s="1"/>
  <c r="F626" i="17"/>
  <c r="F624" i="17" s="1"/>
  <c r="Y621" i="17"/>
  <c r="Y619" i="17" s="1"/>
  <c r="S621" i="17"/>
  <c r="S619" i="17" s="1"/>
  <c r="M621" i="17"/>
  <c r="M619" i="17" s="1"/>
  <c r="G621" i="17"/>
  <c r="G619" i="17" s="1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U609" i="17" s="1"/>
  <c r="O611" i="17"/>
  <c r="O609" i="17" s="1"/>
  <c r="I611" i="17"/>
  <c r="I609" i="17" s="1"/>
  <c r="V606" i="17"/>
  <c r="V604" i="17" s="1"/>
  <c r="P606" i="17"/>
  <c r="P604" i="17" s="1"/>
  <c r="J606" i="17"/>
  <c r="J604" i="17" s="1"/>
  <c r="D606" i="17"/>
  <c r="D604" i="17" s="1"/>
  <c r="W601" i="17"/>
  <c r="W599" i="17" s="1"/>
  <c r="Q601" i="17"/>
  <c r="Q599" i="17" s="1"/>
  <c r="K601" i="17"/>
  <c r="K599" i="17" s="1"/>
  <c r="E601" i="17"/>
  <c r="E599" i="17" s="1"/>
  <c r="X596" i="17"/>
  <c r="X594" i="17" s="1"/>
  <c r="R596" i="17"/>
  <c r="R594" i="17" s="1"/>
  <c r="L596" i="17"/>
  <c r="L594" i="17" s="1"/>
  <c r="F596" i="17"/>
  <c r="F594" i="17" s="1"/>
  <c r="Y591" i="17"/>
  <c r="Y589" i="17" s="1"/>
  <c r="S591" i="17"/>
  <c r="S589" i="17" s="1"/>
  <c r="M591" i="17"/>
  <c r="M589" i="17" s="1"/>
  <c r="G591" i="17"/>
  <c r="G589" i="17" s="1"/>
  <c r="Z586" i="17"/>
  <c r="Z584" i="17" s="1"/>
  <c r="T586" i="17"/>
  <c r="T584" i="17" s="1"/>
  <c r="N586" i="17"/>
  <c r="N584" i="17" s="1"/>
  <c r="H586" i="17"/>
  <c r="H584" i="17" s="1"/>
  <c r="AA581" i="17"/>
  <c r="AA579" i="17" s="1"/>
  <c r="U581" i="17"/>
  <c r="U579" i="17" s="1"/>
  <c r="O581" i="17"/>
  <c r="O579" i="17" s="1"/>
  <c r="I581" i="17"/>
  <c r="I579" i="17" s="1"/>
  <c r="V576" i="17"/>
  <c r="V574" i="17" s="1"/>
  <c r="P576" i="17"/>
  <c r="P574" i="17" s="1"/>
  <c r="J576" i="17"/>
  <c r="J574" i="17" s="1"/>
  <c r="D576" i="17"/>
  <c r="D574" i="17" s="1"/>
  <c r="W571" i="17"/>
  <c r="W569" i="17" s="1"/>
  <c r="Q571" i="17"/>
  <c r="Q569" i="17" s="1"/>
  <c r="K571" i="17"/>
  <c r="K569" i="17" s="1"/>
  <c r="E571" i="17"/>
  <c r="E569" i="17" s="1"/>
  <c r="X566" i="17"/>
  <c r="X564" i="17" s="1"/>
  <c r="R566" i="17"/>
  <c r="R564" i="17" s="1"/>
  <c r="L566" i="17"/>
  <c r="L564" i="17" s="1"/>
  <c r="F566" i="17"/>
  <c r="F564" i="17" s="1"/>
  <c r="AA636" i="17"/>
  <c r="AA634" i="17" s="1"/>
  <c r="U636" i="17"/>
  <c r="U634" i="17" s="1"/>
  <c r="O636" i="17"/>
  <c r="O634" i="17" s="1"/>
  <c r="I636" i="17"/>
  <c r="I634" i="17" s="1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Q624" i="17" s="1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F619" i="17" s="1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T609" i="17" s="1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I604" i="17" s="1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Q594" i="17" s="1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F589" i="17" s="1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T579" i="17" s="1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I574" i="17" s="1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Q564" i="17" s="1"/>
  <c r="K566" i="17"/>
  <c r="K564" i="17" s="1"/>
  <c r="E566" i="17"/>
  <c r="E564" i="17" s="1"/>
  <c r="J486" i="17"/>
  <c r="J484" i="17" s="1"/>
  <c r="P486" i="17"/>
  <c r="P484" i="17" s="1"/>
  <c r="V486" i="17"/>
  <c r="V484" i="17" s="1"/>
  <c r="I491" i="17"/>
  <c r="I489" i="17" s="1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T494" i="17" s="1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F504" i="17" s="1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Q509" i="17" s="1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I519" i="17" s="1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T524" i="17" s="1"/>
  <c r="Z526" i="17"/>
  <c r="Z524" i="17" s="1"/>
  <c r="G531" i="17"/>
  <c r="G529" i="17" s="1"/>
  <c r="M531" i="17"/>
  <c r="M529" i="17" s="1"/>
  <c r="S531" i="17"/>
  <c r="S529" i="17" s="1"/>
  <c r="Y531" i="17"/>
  <c r="Y529" i="17" s="1"/>
  <c r="F536" i="17"/>
  <c r="F534" i="17" s="1"/>
  <c r="L536" i="17"/>
  <c r="L534" i="17" s="1"/>
  <c r="R536" i="17"/>
  <c r="R534" i="17" s="1"/>
  <c r="X536" i="17"/>
  <c r="X534" i="17" s="1"/>
  <c r="E541" i="17"/>
  <c r="E539" i="17" s="1"/>
  <c r="K541" i="17"/>
  <c r="K539" i="17" s="1"/>
  <c r="Q541" i="17"/>
  <c r="Q539" i="17" s="1"/>
  <c r="W541" i="17"/>
  <c r="W539" i="17" s="1"/>
  <c r="D546" i="17"/>
  <c r="D544" i="17" s="1"/>
  <c r="J546" i="17"/>
  <c r="J544" i="17" s="1"/>
  <c r="P546" i="17"/>
  <c r="P544" i="17" s="1"/>
  <c r="V546" i="17"/>
  <c r="V544" i="17" s="1"/>
  <c r="D551" i="17"/>
  <c r="D549" i="17" s="1"/>
  <c r="K551" i="17"/>
  <c r="K549" i="17" s="1"/>
  <c r="S551" i="17"/>
  <c r="S549" i="17" s="1"/>
  <c r="Z551" i="17"/>
  <c r="Z549" i="17" s="1"/>
  <c r="J556" i="17"/>
  <c r="J554" i="17" s="1"/>
  <c r="R556" i="17"/>
  <c r="R554" i="17" s="1"/>
  <c r="Y556" i="17"/>
  <c r="Y554" i="17" s="1"/>
  <c r="I561" i="17"/>
  <c r="I559" i="17" s="1"/>
  <c r="Q561" i="17"/>
  <c r="Q559" i="17" s="1"/>
  <c r="X561" i="17"/>
  <c r="X559" i="17" s="1"/>
  <c r="M566" i="17"/>
  <c r="M564" i="17" s="1"/>
  <c r="G571" i="17"/>
  <c r="G569" i="17" s="1"/>
  <c r="Y571" i="17"/>
  <c r="Y569" i="17" s="1"/>
  <c r="E576" i="17"/>
  <c r="E574" i="17" s="1"/>
  <c r="W576" i="17"/>
  <c r="W574" i="17" s="1"/>
  <c r="Q581" i="17"/>
  <c r="Q579" i="17" s="1"/>
  <c r="I586" i="17"/>
  <c r="I584" i="17" s="1"/>
  <c r="X601" i="17"/>
  <c r="X599" i="17" s="1"/>
  <c r="Q606" i="17"/>
  <c r="Q604" i="17" s="1"/>
  <c r="J611" i="17"/>
  <c r="J609" i="17" s="1"/>
  <c r="I616" i="17"/>
  <c r="I614" i="17" s="1"/>
  <c r="X631" i="17"/>
  <c r="X629" i="17" s="1"/>
  <c r="Q636" i="17"/>
  <c r="Q634" i="17" s="1"/>
  <c r="D521" i="17"/>
  <c r="D519" i="17" s="1"/>
  <c r="J521" i="17"/>
  <c r="J519" i="17" s="1"/>
  <c r="P521" i="17"/>
  <c r="P519" i="17" s="1"/>
  <c r="V521" i="17"/>
  <c r="V519" i="17" s="1"/>
  <c r="I526" i="17"/>
  <c r="I524" i="17" s="1"/>
  <c r="O526" i="17"/>
  <c r="O524" i="17" s="1"/>
  <c r="U526" i="17"/>
  <c r="U524" i="17" s="1"/>
  <c r="AA526" i="17"/>
  <c r="AA524" i="17" s="1"/>
  <c r="H531" i="17"/>
  <c r="H529" i="17" s="1"/>
  <c r="N531" i="17"/>
  <c r="N529" i="17" s="1"/>
  <c r="T531" i="17"/>
  <c r="T529" i="17" s="1"/>
  <c r="Z531" i="17"/>
  <c r="Z529" i="17" s="1"/>
  <c r="G536" i="17"/>
  <c r="G534" i="17" s="1"/>
  <c r="M536" i="17"/>
  <c r="M534" i="17" s="1"/>
  <c r="S536" i="17"/>
  <c r="S534" i="17" s="1"/>
  <c r="Y536" i="17"/>
  <c r="Y534" i="17" s="1"/>
  <c r="F541" i="17"/>
  <c r="F539" i="17" s="1"/>
  <c r="L541" i="17"/>
  <c r="L539" i="17" s="1"/>
  <c r="R541" i="17"/>
  <c r="R539" i="17" s="1"/>
  <c r="X541" i="17"/>
  <c r="X539" i="17" s="1"/>
  <c r="E546" i="17"/>
  <c r="E544" i="17" s="1"/>
  <c r="K546" i="17"/>
  <c r="K544" i="17" s="1"/>
  <c r="Q546" i="17"/>
  <c r="Q544" i="17" s="1"/>
  <c r="W546" i="17"/>
  <c r="W544" i="17" s="1"/>
  <c r="E551" i="17"/>
  <c r="E549" i="17" s="1"/>
  <c r="M551" i="17"/>
  <c r="M549" i="17" s="1"/>
  <c r="T551" i="17"/>
  <c r="T549" i="17" s="1"/>
  <c r="AA551" i="17"/>
  <c r="AA549" i="17" s="1"/>
  <c r="D556" i="17"/>
  <c r="D554" i="17" s="1"/>
  <c r="L556" i="17"/>
  <c r="L554" i="17" s="1"/>
  <c r="S556" i="17"/>
  <c r="S554" i="17" s="1"/>
  <c r="Z556" i="17"/>
  <c r="Z554" i="17" s="1"/>
  <c r="K561" i="17"/>
  <c r="K559" i="17" s="1"/>
  <c r="R561" i="17"/>
  <c r="R559" i="17" s="1"/>
  <c r="Y561" i="17"/>
  <c r="Y559" i="17" s="1"/>
  <c r="N566" i="17"/>
  <c r="N564" i="17" s="1"/>
  <c r="L571" i="17"/>
  <c r="L569" i="17" s="1"/>
  <c r="F576" i="17"/>
  <c r="F574" i="17" s="1"/>
  <c r="X576" i="17"/>
  <c r="X574" i="17" s="1"/>
  <c r="D581" i="17"/>
  <c r="D579" i="17" s="1"/>
  <c r="V581" i="17"/>
  <c r="V579" i="17" s="1"/>
  <c r="O586" i="17"/>
  <c r="O584" i="17" s="1"/>
  <c r="H591" i="17"/>
  <c r="H589" i="17" s="1"/>
  <c r="W606" i="17"/>
  <c r="W604" i="17" s="1"/>
  <c r="P611" i="17"/>
  <c r="P609" i="17" s="1"/>
  <c r="O616" i="17"/>
  <c r="O614" i="17" s="1"/>
  <c r="H621" i="17"/>
  <c r="H619" i="17" s="1"/>
  <c r="W636" i="17"/>
  <c r="W634" i="17" s="1"/>
  <c r="F486" i="17"/>
  <c r="F484" i="17" s="1"/>
  <c r="L486" i="17"/>
  <c r="L484" i="17" s="1"/>
  <c r="R486" i="17"/>
  <c r="R484" i="17" s="1"/>
  <c r="X486" i="17"/>
  <c r="X484" i="17" s="1"/>
  <c r="E491" i="17"/>
  <c r="E489" i="17" s="1"/>
  <c r="K491" i="17"/>
  <c r="K489" i="17" s="1"/>
  <c r="Q491" i="17"/>
  <c r="Q489" i="17" s="1"/>
  <c r="W491" i="17"/>
  <c r="W489" i="17" s="1"/>
  <c r="D496" i="17"/>
  <c r="D494" i="17" s="1"/>
  <c r="J496" i="17"/>
  <c r="J494" i="17" s="1"/>
  <c r="P496" i="17"/>
  <c r="P494" i="17" s="1"/>
  <c r="V496" i="17"/>
  <c r="V494" i="17" s="1"/>
  <c r="I501" i="17"/>
  <c r="I499" i="17" s="1"/>
  <c r="O501" i="17"/>
  <c r="O499" i="17" s="1"/>
  <c r="U501" i="17"/>
  <c r="U499" i="17" s="1"/>
  <c r="AA501" i="17"/>
  <c r="AA499" i="17" s="1"/>
  <c r="H506" i="17"/>
  <c r="H504" i="17" s="1"/>
  <c r="N506" i="17"/>
  <c r="N504" i="17" s="1"/>
  <c r="T506" i="17"/>
  <c r="T504" i="17" s="1"/>
  <c r="Z506" i="17"/>
  <c r="Z504" i="17" s="1"/>
  <c r="G511" i="17"/>
  <c r="G509" i="17" s="1"/>
  <c r="M511" i="17"/>
  <c r="M509" i="17" s="1"/>
  <c r="S511" i="17"/>
  <c r="S509" i="17" s="1"/>
  <c r="Y511" i="17"/>
  <c r="Y509" i="17" s="1"/>
  <c r="F516" i="17"/>
  <c r="F514" i="17" s="1"/>
  <c r="L516" i="17"/>
  <c r="L514" i="17" s="1"/>
  <c r="R516" i="17"/>
  <c r="R514" i="17" s="1"/>
  <c r="X516" i="17"/>
  <c r="X514" i="17" s="1"/>
  <c r="E521" i="17"/>
  <c r="E519" i="17" s="1"/>
  <c r="K521" i="17"/>
  <c r="K519" i="17" s="1"/>
  <c r="Q521" i="17"/>
  <c r="Q519" i="17" s="1"/>
  <c r="W521" i="17"/>
  <c r="W519" i="17" s="1"/>
  <c r="D526" i="17"/>
  <c r="D524" i="17" s="1"/>
  <c r="J526" i="17"/>
  <c r="J524" i="17" s="1"/>
  <c r="P526" i="17"/>
  <c r="P524" i="17" s="1"/>
  <c r="V526" i="17"/>
  <c r="V524" i="17" s="1"/>
  <c r="I531" i="17"/>
  <c r="I529" i="17" s="1"/>
  <c r="O531" i="17"/>
  <c r="O529" i="17" s="1"/>
  <c r="U531" i="17"/>
  <c r="U529" i="17" s="1"/>
  <c r="AA531" i="17"/>
  <c r="AA529" i="17" s="1"/>
  <c r="H536" i="17"/>
  <c r="H534" i="17" s="1"/>
  <c r="N536" i="17"/>
  <c r="N534" i="17" s="1"/>
  <c r="T536" i="17"/>
  <c r="T534" i="17" s="1"/>
  <c r="Z536" i="17"/>
  <c r="Z534" i="17" s="1"/>
  <c r="G541" i="17"/>
  <c r="G539" i="17" s="1"/>
  <c r="M541" i="17"/>
  <c r="M539" i="17" s="1"/>
  <c r="S541" i="17"/>
  <c r="S539" i="17" s="1"/>
  <c r="Y541" i="17"/>
  <c r="Y539" i="17" s="1"/>
  <c r="F546" i="17"/>
  <c r="F544" i="17" s="1"/>
  <c r="L546" i="17"/>
  <c r="L544" i="17" s="1"/>
  <c r="R546" i="17"/>
  <c r="R544" i="17" s="1"/>
  <c r="X546" i="17"/>
  <c r="X544" i="17" s="1"/>
  <c r="G551" i="17"/>
  <c r="G549" i="17" s="1"/>
  <c r="N551" i="17"/>
  <c r="N549" i="17" s="1"/>
  <c r="U551" i="17"/>
  <c r="U549" i="17" s="1"/>
  <c r="F556" i="17"/>
  <c r="F554" i="17" s="1"/>
  <c r="M556" i="17"/>
  <c r="M554" i="17" s="1"/>
  <c r="T556" i="17"/>
  <c r="T554" i="17" s="1"/>
  <c r="AA556" i="17"/>
  <c r="AA554" i="17" s="1"/>
  <c r="E561" i="17"/>
  <c r="E559" i="17" s="1"/>
  <c r="L561" i="17"/>
  <c r="L559" i="17" s="1"/>
  <c r="S561" i="17"/>
  <c r="S559" i="17" s="1"/>
  <c r="Z561" i="17"/>
  <c r="Z559" i="17" s="1"/>
  <c r="S566" i="17"/>
  <c r="S564" i="17" s="1"/>
  <c r="M571" i="17"/>
  <c r="M569" i="17" s="1"/>
  <c r="K576" i="17"/>
  <c r="K574" i="17" s="1"/>
  <c r="E581" i="17"/>
  <c r="E579" i="17" s="1"/>
  <c r="W581" i="17"/>
  <c r="W579" i="17" s="1"/>
  <c r="U586" i="17"/>
  <c r="U584" i="17" s="1"/>
  <c r="N591" i="17"/>
  <c r="N589" i="17" s="1"/>
  <c r="G596" i="17"/>
  <c r="G594" i="17" s="1"/>
  <c r="V611" i="17"/>
  <c r="V609" i="17" s="1"/>
  <c r="U616" i="17"/>
  <c r="U614" i="17" s="1"/>
  <c r="N621" i="17"/>
  <c r="N619" i="17" s="1"/>
  <c r="G626" i="17"/>
  <c r="G624" i="17" s="1"/>
  <c r="O57" i="18"/>
  <c r="H511" i="17"/>
  <c r="H509" i="17" s="1"/>
  <c r="N511" i="17"/>
  <c r="N509" i="17" s="1"/>
  <c r="T511" i="17"/>
  <c r="T509" i="17" s="1"/>
  <c r="Z511" i="17"/>
  <c r="Z509" i="17" s="1"/>
  <c r="G516" i="17"/>
  <c r="G514" i="17" s="1"/>
  <c r="M516" i="17"/>
  <c r="M514" i="17" s="1"/>
  <c r="S516" i="17"/>
  <c r="S514" i="17" s="1"/>
  <c r="Y516" i="17"/>
  <c r="Y514" i="17" s="1"/>
  <c r="F521" i="17"/>
  <c r="F519" i="17" s="1"/>
  <c r="L521" i="17"/>
  <c r="L519" i="17" s="1"/>
  <c r="R521" i="17"/>
  <c r="R519" i="17" s="1"/>
  <c r="X521" i="17"/>
  <c r="X519" i="17" s="1"/>
  <c r="E526" i="17"/>
  <c r="E524" i="17" s="1"/>
  <c r="K526" i="17"/>
  <c r="K524" i="17" s="1"/>
  <c r="Q526" i="17"/>
  <c r="Q524" i="17" s="1"/>
  <c r="W526" i="17"/>
  <c r="W524" i="17" s="1"/>
  <c r="D531" i="17"/>
  <c r="D529" i="17" s="1"/>
  <c r="J531" i="17"/>
  <c r="J529" i="17" s="1"/>
  <c r="P531" i="17"/>
  <c r="P529" i="17" s="1"/>
  <c r="V531" i="17"/>
  <c r="V529" i="17" s="1"/>
  <c r="I536" i="17"/>
  <c r="I534" i="17" s="1"/>
  <c r="O536" i="17"/>
  <c r="O534" i="17" s="1"/>
  <c r="U536" i="17"/>
  <c r="U534" i="17" s="1"/>
  <c r="AA536" i="17"/>
  <c r="AA534" i="17" s="1"/>
  <c r="H541" i="17"/>
  <c r="H539" i="17" s="1"/>
  <c r="N541" i="17"/>
  <c r="N539" i="17" s="1"/>
  <c r="T541" i="17"/>
  <c r="T539" i="17" s="1"/>
  <c r="Z541" i="17"/>
  <c r="Z539" i="17" s="1"/>
  <c r="G546" i="17"/>
  <c r="G544" i="17" s="1"/>
  <c r="M546" i="17"/>
  <c r="M544" i="17" s="1"/>
  <c r="S546" i="17"/>
  <c r="S544" i="17" s="1"/>
  <c r="Y546" i="17"/>
  <c r="Y544" i="17" s="1"/>
  <c r="H551" i="17"/>
  <c r="H549" i="17" s="1"/>
  <c r="O551" i="17"/>
  <c r="O549" i="17" s="1"/>
  <c r="V551" i="17"/>
  <c r="V549" i="17" s="1"/>
  <c r="G556" i="17"/>
  <c r="G554" i="17" s="1"/>
  <c r="N556" i="17"/>
  <c r="N554" i="17" s="1"/>
  <c r="U556" i="17"/>
  <c r="U554" i="17" s="1"/>
  <c r="F561" i="17"/>
  <c r="F559" i="17" s="1"/>
  <c r="M561" i="17"/>
  <c r="M559" i="17" s="1"/>
  <c r="T561" i="17"/>
  <c r="T559" i="17" s="1"/>
  <c r="AA561" i="17"/>
  <c r="AA559" i="17" s="1"/>
  <c r="T566" i="17"/>
  <c r="T564" i="17" s="1"/>
  <c r="R571" i="17"/>
  <c r="R569" i="17" s="1"/>
  <c r="L576" i="17"/>
  <c r="L574" i="17" s="1"/>
  <c r="J581" i="17"/>
  <c r="J579" i="17" s="1"/>
  <c r="AA586" i="17"/>
  <c r="AA584" i="17" s="1"/>
  <c r="T591" i="17"/>
  <c r="T589" i="17" s="1"/>
  <c r="M596" i="17"/>
  <c r="M594" i="17" s="1"/>
  <c r="F601" i="17"/>
  <c r="F599" i="17" s="1"/>
  <c r="AA616" i="17"/>
  <c r="AA614" i="17" s="1"/>
  <c r="T621" i="17"/>
  <c r="T619" i="17" s="1"/>
  <c r="M626" i="17"/>
  <c r="M624" i="17" s="1"/>
  <c r="F631" i="17"/>
  <c r="F629" i="17" s="1"/>
  <c r="H486" i="17"/>
  <c r="H484" i="17" s="1"/>
  <c r="N486" i="17"/>
  <c r="N484" i="17" s="1"/>
  <c r="T486" i="17"/>
  <c r="T484" i="17" s="1"/>
  <c r="Z486" i="17"/>
  <c r="Z484" i="17" s="1"/>
  <c r="G491" i="17"/>
  <c r="G489" i="17" s="1"/>
  <c r="M491" i="17"/>
  <c r="M489" i="17" s="1"/>
  <c r="S491" i="17"/>
  <c r="S489" i="17" s="1"/>
  <c r="Y491" i="17"/>
  <c r="Y489" i="17" s="1"/>
  <c r="F496" i="17"/>
  <c r="F494" i="17" s="1"/>
  <c r="L496" i="17"/>
  <c r="L494" i="17" s="1"/>
  <c r="R496" i="17"/>
  <c r="R494" i="17" s="1"/>
  <c r="X496" i="17"/>
  <c r="X494" i="17" s="1"/>
  <c r="E501" i="17"/>
  <c r="E499" i="17" s="1"/>
  <c r="K501" i="17"/>
  <c r="K499" i="17" s="1"/>
  <c r="Q501" i="17"/>
  <c r="Q499" i="17" s="1"/>
  <c r="W501" i="17"/>
  <c r="W499" i="17" s="1"/>
  <c r="D506" i="17"/>
  <c r="D504" i="17" s="1"/>
  <c r="J506" i="17"/>
  <c r="J504" i="17" s="1"/>
  <c r="P506" i="17"/>
  <c r="P504" i="17" s="1"/>
  <c r="V506" i="17"/>
  <c r="V504" i="17" s="1"/>
  <c r="I511" i="17"/>
  <c r="I509" i="17" s="1"/>
  <c r="O511" i="17"/>
  <c r="O509" i="17" s="1"/>
  <c r="U511" i="17"/>
  <c r="U509" i="17" s="1"/>
  <c r="AA511" i="17"/>
  <c r="AA509" i="17" s="1"/>
  <c r="H516" i="17"/>
  <c r="H514" i="17" s="1"/>
  <c r="N516" i="17"/>
  <c r="N514" i="17" s="1"/>
  <c r="T516" i="17"/>
  <c r="T514" i="17" s="1"/>
  <c r="Z516" i="17"/>
  <c r="Z514" i="17" s="1"/>
  <c r="G521" i="17"/>
  <c r="G519" i="17" s="1"/>
  <c r="M521" i="17"/>
  <c r="M519" i="17" s="1"/>
  <c r="S521" i="17"/>
  <c r="S519" i="17" s="1"/>
  <c r="Y521" i="17"/>
  <c r="Y519" i="17" s="1"/>
  <c r="F526" i="17"/>
  <c r="F524" i="17" s="1"/>
  <c r="L526" i="17"/>
  <c r="L524" i="17" s="1"/>
  <c r="R526" i="17"/>
  <c r="R524" i="17" s="1"/>
  <c r="X526" i="17"/>
  <c r="X524" i="17" s="1"/>
  <c r="E531" i="17"/>
  <c r="E529" i="17" s="1"/>
  <c r="K531" i="17"/>
  <c r="K529" i="17" s="1"/>
  <c r="Q531" i="17"/>
  <c r="Q529" i="17" s="1"/>
  <c r="W531" i="17"/>
  <c r="W529" i="17" s="1"/>
  <c r="D536" i="17"/>
  <c r="D534" i="17" s="1"/>
  <c r="J536" i="17"/>
  <c r="J534" i="17" s="1"/>
  <c r="P536" i="17"/>
  <c r="P534" i="17" s="1"/>
  <c r="V536" i="17"/>
  <c r="V534" i="17" s="1"/>
  <c r="I541" i="17"/>
  <c r="I539" i="17" s="1"/>
  <c r="O541" i="17"/>
  <c r="O539" i="17" s="1"/>
  <c r="U541" i="17"/>
  <c r="U539" i="17" s="1"/>
  <c r="AA541" i="17"/>
  <c r="AA539" i="17" s="1"/>
  <c r="H546" i="17"/>
  <c r="H544" i="17" s="1"/>
  <c r="N546" i="17"/>
  <c r="N544" i="17" s="1"/>
  <c r="T546" i="17"/>
  <c r="T544" i="17" s="1"/>
  <c r="Z546" i="17"/>
  <c r="Z544" i="17" s="1"/>
  <c r="I551" i="17"/>
  <c r="I549" i="17" s="1"/>
  <c r="P551" i="17"/>
  <c r="P549" i="17" s="1"/>
  <c r="W551" i="17"/>
  <c r="W549" i="17" s="1"/>
  <c r="H556" i="17"/>
  <c r="H554" i="17" s="1"/>
  <c r="O556" i="17"/>
  <c r="O554" i="17" s="1"/>
  <c r="V556" i="17"/>
  <c r="V554" i="17" s="1"/>
  <c r="G561" i="17"/>
  <c r="G559" i="17" s="1"/>
  <c r="N561" i="17"/>
  <c r="N559" i="17" s="1"/>
  <c r="U561" i="17"/>
  <c r="U559" i="17" s="1"/>
  <c r="G566" i="17"/>
  <c r="G564" i="17" s="1"/>
  <c r="Y566" i="17"/>
  <c r="Y564" i="17" s="1"/>
  <c r="S571" i="17"/>
  <c r="S569" i="17" s="1"/>
  <c r="Q576" i="17"/>
  <c r="Q574" i="17" s="1"/>
  <c r="K581" i="17"/>
  <c r="K579" i="17" s="1"/>
  <c r="Z591" i="17"/>
  <c r="Z589" i="17" s="1"/>
  <c r="S596" i="17"/>
  <c r="S594" i="17" s="1"/>
  <c r="L601" i="17"/>
  <c r="L599" i="17" s="1"/>
  <c r="E606" i="17"/>
  <c r="E604" i="17" s="1"/>
  <c r="Z621" i="17"/>
  <c r="Z619" i="17" s="1"/>
  <c r="S626" i="17"/>
  <c r="S624" i="17" s="1"/>
  <c r="L631" i="17"/>
  <c r="E636" i="17"/>
  <c r="E634" i="17" s="1"/>
  <c r="F501" i="17"/>
  <c r="F499" i="17" s="1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Q504" i="17" s="1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I514" i="17" s="1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T519" i="17" s="1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F529" i="17" s="1"/>
  <c r="L531" i="17"/>
  <c r="L529" i="17" s="1"/>
  <c r="R531" i="17"/>
  <c r="R529" i="17" s="1"/>
  <c r="X531" i="17"/>
  <c r="X529" i="17" s="1"/>
  <c r="E536" i="17"/>
  <c r="E534" i="17" s="1"/>
  <c r="K536" i="17"/>
  <c r="K534" i="17" s="1"/>
  <c r="Q536" i="17"/>
  <c r="Q534" i="17" s="1"/>
  <c r="W536" i="17"/>
  <c r="W534" i="17" s="1"/>
  <c r="D541" i="17"/>
  <c r="D539" i="17" s="1"/>
  <c r="J541" i="17"/>
  <c r="J539" i="17" s="1"/>
  <c r="P541" i="17"/>
  <c r="P539" i="17" s="1"/>
  <c r="V541" i="17"/>
  <c r="V539" i="17" s="1"/>
  <c r="I546" i="17"/>
  <c r="I544" i="17" s="1"/>
  <c r="O546" i="17"/>
  <c r="O544" i="17" s="1"/>
  <c r="U546" i="17"/>
  <c r="U544" i="17" s="1"/>
  <c r="AA546" i="17"/>
  <c r="AA544" i="17" s="1"/>
  <c r="J551" i="17"/>
  <c r="J549" i="17" s="1"/>
  <c r="Q551" i="17"/>
  <c r="Q549" i="17" s="1"/>
  <c r="Y551" i="17"/>
  <c r="Y549" i="17" s="1"/>
  <c r="I556" i="17"/>
  <c r="I554" i="17" s="1"/>
  <c r="P556" i="17"/>
  <c r="P554" i="17" s="1"/>
  <c r="X556" i="17"/>
  <c r="X554" i="17" s="1"/>
  <c r="H561" i="17"/>
  <c r="H559" i="17" s="1"/>
  <c r="O561" i="17"/>
  <c r="O559" i="17" s="1"/>
  <c r="W561" i="17"/>
  <c r="W559" i="17" s="1"/>
  <c r="H566" i="17"/>
  <c r="H564" i="17" s="1"/>
  <c r="Z566" i="17"/>
  <c r="Z564" i="17" s="1"/>
  <c r="F571" i="17"/>
  <c r="F569" i="17" s="1"/>
  <c r="X571" i="17"/>
  <c r="X569" i="17" s="1"/>
  <c r="R576" i="17"/>
  <c r="R574" i="17" s="1"/>
  <c r="P581" i="17"/>
  <c r="P579" i="17" s="1"/>
  <c r="Y596" i="17"/>
  <c r="Y594" i="17" s="1"/>
  <c r="R601" i="17"/>
  <c r="R599" i="17" s="1"/>
  <c r="K606" i="17"/>
  <c r="K604" i="17" s="1"/>
  <c r="D611" i="17"/>
  <c r="D609" i="17" s="1"/>
  <c r="Y626" i="17"/>
  <c r="Y624" i="17" s="1"/>
  <c r="R631" i="17"/>
  <c r="R629" i="17" s="1"/>
  <c r="K636" i="17"/>
  <c r="K634" i="17" s="1"/>
  <c r="B741" i="17"/>
  <c r="B753" i="17"/>
  <c r="B765" i="17"/>
  <c r="E9" i="18"/>
  <c r="E7" i="18" s="1"/>
  <c r="K9" i="18"/>
  <c r="K7" i="18" s="1"/>
  <c r="Q9" i="18"/>
  <c r="Q7" i="18" s="1"/>
  <c r="W9" i="18"/>
  <c r="W7" i="18" s="1"/>
  <c r="D14" i="18"/>
  <c r="J14" i="18"/>
  <c r="J12" i="18" s="1"/>
  <c r="P14" i="18"/>
  <c r="V14" i="18"/>
  <c r="D16" i="18"/>
  <c r="J16" i="18"/>
  <c r="P16" i="18"/>
  <c r="V16" i="18"/>
  <c r="I19" i="18"/>
  <c r="O19" i="18"/>
  <c r="U19" i="18"/>
  <c r="AA19" i="18"/>
  <c r="I21" i="18"/>
  <c r="O21" i="18"/>
  <c r="U21" i="18"/>
  <c r="AA21" i="18"/>
  <c r="H24" i="18"/>
  <c r="N24" i="18"/>
  <c r="N22" i="18" s="1"/>
  <c r="T24" i="18"/>
  <c r="Z24" i="18"/>
  <c r="Z22" i="18" s="1"/>
  <c r="H26" i="18"/>
  <c r="N26" i="18"/>
  <c r="T26" i="18"/>
  <c r="Z26" i="18"/>
  <c r="G29" i="18"/>
  <c r="M29" i="18"/>
  <c r="M27" i="18" s="1"/>
  <c r="S29" i="18"/>
  <c r="Y29" i="18"/>
  <c r="G31" i="18"/>
  <c r="M31" i="18"/>
  <c r="S31" i="18"/>
  <c r="Y31" i="18"/>
  <c r="F34" i="18"/>
  <c r="L34" i="18"/>
  <c r="R34" i="18"/>
  <c r="X34" i="18"/>
  <c r="X32" i="18" s="1"/>
  <c r="F36" i="18"/>
  <c r="L36" i="18"/>
  <c r="R36" i="18"/>
  <c r="X36" i="18"/>
  <c r="I39" i="18"/>
  <c r="P39" i="18"/>
  <c r="X39" i="18"/>
  <c r="G41" i="18"/>
  <c r="P41" i="18"/>
  <c r="Y41" i="18"/>
  <c r="L44" i="18"/>
  <c r="U44" i="18"/>
  <c r="F46" i="18"/>
  <c r="F42" i="18" s="1"/>
  <c r="O46" i="18"/>
  <c r="O42" i="18" s="1"/>
  <c r="X46" i="18"/>
  <c r="X42" i="18" s="1"/>
  <c r="K49" i="18"/>
  <c r="W51" i="18"/>
  <c r="W47" i="18" s="1"/>
  <c r="D54" i="18"/>
  <c r="P56" i="18"/>
  <c r="P52" i="18" s="1"/>
  <c r="O61" i="18"/>
  <c r="H66" i="18"/>
  <c r="H62" i="18" s="1"/>
  <c r="Y69" i="18"/>
  <c r="R74" i="18"/>
  <c r="K79" i="18"/>
  <c r="W81" i="18"/>
  <c r="W77" i="18" s="1"/>
  <c r="D84" i="18"/>
  <c r="P86" i="18"/>
  <c r="P82" i="18" s="1"/>
  <c r="O91" i="18"/>
  <c r="O87" i="18" s="1"/>
  <c r="H96" i="18"/>
  <c r="H92" i="18" s="1"/>
  <c r="Y99" i="18"/>
  <c r="R104" i="18"/>
  <c r="K109" i="18"/>
  <c r="K107" i="18" s="1"/>
  <c r="W111" i="18"/>
  <c r="D114" i="18"/>
  <c r="B743" i="17"/>
  <c r="B755" i="17"/>
  <c r="B767" i="17"/>
  <c r="F9" i="18"/>
  <c r="F7" i="18" s="1"/>
  <c r="L9" i="18"/>
  <c r="R9" i="18"/>
  <c r="X9" i="18"/>
  <c r="F11" i="18"/>
  <c r="L11" i="18"/>
  <c r="R11" i="18"/>
  <c r="X11" i="18"/>
  <c r="E14" i="18"/>
  <c r="K14" i="18"/>
  <c r="Q14" i="18"/>
  <c r="W14" i="18"/>
  <c r="W12" i="18" s="1"/>
  <c r="E16" i="18"/>
  <c r="K16" i="18"/>
  <c r="Q16" i="18"/>
  <c r="W16" i="18"/>
  <c r="D19" i="18"/>
  <c r="D17" i="18" s="1"/>
  <c r="J19" i="18"/>
  <c r="J17" i="18" s="1"/>
  <c r="P19" i="18"/>
  <c r="P17" i="18" s="1"/>
  <c r="V19" i="18"/>
  <c r="D21" i="18"/>
  <c r="J21" i="18"/>
  <c r="P21" i="18"/>
  <c r="V21" i="18"/>
  <c r="I24" i="18"/>
  <c r="I22" i="18" s="1"/>
  <c r="O24" i="18"/>
  <c r="U24" i="18"/>
  <c r="AA24" i="18"/>
  <c r="I26" i="18"/>
  <c r="O26" i="18"/>
  <c r="U26" i="18"/>
  <c r="AA26" i="18"/>
  <c r="H29" i="18"/>
  <c r="N29" i="18"/>
  <c r="T29" i="18"/>
  <c r="T27" i="18" s="1"/>
  <c r="Z29" i="18"/>
  <c r="Z27" i="18" s="1"/>
  <c r="H31" i="18"/>
  <c r="N31" i="18"/>
  <c r="T31" i="18"/>
  <c r="Z31" i="18"/>
  <c r="G34" i="18"/>
  <c r="G32" i="18" s="1"/>
  <c r="M34" i="18"/>
  <c r="M32" i="18" s="1"/>
  <c r="S34" i="18"/>
  <c r="S32" i="18" s="1"/>
  <c r="Y34" i="18"/>
  <c r="G36" i="18"/>
  <c r="M36" i="18"/>
  <c r="S36" i="18"/>
  <c r="Y36" i="18"/>
  <c r="J39" i="18"/>
  <c r="J37" i="18" s="1"/>
  <c r="R39" i="18"/>
  <c r="R37" i="18" s="1"/>
  <c r="Y39" i="18"/>
  <c r="Y37" i="18" s="1"/>
  <c r="I41" i="18"/>
  <c r="R41" i="18"/>
  <c r="AA41" i="18"/>
  <c r="E44" i="18"/>
  <c r="N44" i="18"/>
  <c r="W44" i="18"/>
  <c r="H46" i="18"/>
  <c r="Q46" i="18"/>
  <c r="Z46" i="18"/>
  <c r="Q49" i="18"/>
  <c r="J54" i="18"/>
  <c r="V56" i="18"/>
  <c r="I59" i="18"/>
  <c r="U61" i="18"/>
  <c r="N66" i="18"/>
  <c r="G71" i="18"/>
  <c r="X74" i="18"/>
  <c r="Q79" i="18"/>
  <c r="J84" i="18"/>
  <c r="V86" i="18"/>
  <c r="I89" i="18"/>
  <c r="U91" i="18"/>
  <c r="N96" i="18"/>
  <c r="G101" i="18"/>
  <c r="X104" i="18"/>
  <c r="Q109" i="18"/>
  <c r="J114" i="18"/>
  <c r="W109" i="18"/>
  <c r="P114" i="18"/>
  <c r="B747" i="17"/>
  <c r="B759" i="17"/>
  <c r="H9" i="18"/>
  <c r="N9" i="18"/>
  <c r="T9" i="18"/>
  <c r="T7" i="18" s="1"/>
  <c r="Z9" i="18"/>
  <c r="Z7" i="18" s="1"/>
  <c r="H11" i="18"/>
  <c r="N11" i="18"/>
  <c r="T11" i="18"/>
  <c r="Z11" i="18"/>
  <c r="G14" i="18"/>
  <c r="G12" i="18" s="1"/>
  <c r="M14" i="18"/>
  <c r="M12" i="18" s="1"/>
  <c r="S14" i="18"/>
  <c r="Y14" i="18"/>
  <c r="G16" i="18"/>
  <c r="M16" i="18"/>
  <c r="S16" i="18"/>
  <c r="Y16" i="18"/>
  <c r="F19" i="18"/>
  <c r="L19" i="18"/>
  <c r="R19" i="18"/>
  <c r="X19" i="18"/>
  <c r="F21" i="18"/>
  <c r="L21" i="18"/>
  <c r="R21" i="18"/>
  <c r="X21" i="18"/>
  <c r="E24" i="18"/>
  <c r="K24" i="18"/>
  <c r="Q24" i="18"/>
  <c r="Q22" i="18" s="1"/>
  <c r="W24" i="18"/>
  <c r="W22" i="18" s="1"/>
  <c r="E26" i="18"/>
  <c r="K26" i="18"/>
  <c r="Q26" i="18"/>
  <c r="W26" i="18"/>
  <c r="D29" i="18"/>
  <c r="D27" i="18" s="1"/>
  <c r="J29" i="18"/>
  <c r="J27" i="18" s="1"/>
  <c r="P29" i="18"/>
  <c r="V29" i="18"/>
  <c r="D31" i="18"/>
  <c r="J31" i="18"/>
  <c r="P31" i="18"/>
  <c r="V31" i="18"/>
  <c r="I34" i="18"/>
  <c r="O34" i="18"/>
  <c r="U34" i="18"/>
  <c r="AA34" i="18"/>
  <c r="I36" i="18"/>
  <c r="O36" i="18"/>
  <c r="U36" i="18"/>
  <c r="AA36" i="18"/>
  <c r="F39" i="18"/>
  <c r="M39" i="18"/>
  <c r="T39" i="18"/>
  <c r="AA39" i="18"/>
  <c r="L41" i="18"/>
  <c r="L37" i="18" s="1"/>
  <c r="U41" i="18"/>
  <c r="H44" i="18"/>
  <c r="Q44" i="18"/>
  <c r="Q42" i="18" s="1"/>
  <c r="Z44" i="18"/>
  <c r="K46" i="18"/>
  <c r="T46" i="18"/>
  <c r="E51" i="18"/>
  <c r="V54" i="18"/>
  <c r="V52" i="18" s="1"/>
  <c r="U59" i="18"/>
  <c r="U57" i="18" s="1"/>
  <c r="N64" i="18"/>
  <c r="N62" i="18" s="1"/>
  <c r="Z66" i="18"/>
  <c r="G69" i="18"/>
  <c r="G67" i="18" s="1"/>
  <c r="S71" i="18"/>
  <c r="L76" i="18"/>
  <c r="E81" i="18"/>
  <c r="V84" i="18"/>
  <c r="V82" i="18" s="1"/>
  <c r="U89" i="18"/>
  <c r="U87" i="18" s="1"/>
  <c r="N94" i="18"/>
  <c r="Z96" i="18"/>
  <c r="G99" i="18"/>
  <c r="G97" i="18" s="1"/>
  <c r="S101" i="18"/>
  <c r="L106" i="18"/>
  <c r="E111" i="18"/>
  <c r="V114" i="18"/>
  <c r="B749" i="17"/>
  <c r="B761" i="17"/>
  <c r="I9" i="18"/>
  <c r="I7" i="18" s="1"/>
  <c r="O9" i="18"/>
  <c r="O7" i="18" s="1"/>
  <c r="U9" i="18"/>
  <c r="U7" i="18" s="1"/>
  <c r="AA9" i="18"/>
  <c r="I11" i="18"/>
  <c r="O11" i="18"/>
  <c r="U11" i="18"/>
  <c r="AA11" i="18"/>
  <c r="H14" i="18"/>
  <c r="H12" i="18" s="1"/>
  <c r="N14" i="18"/>
  <c r="T14" i="18"/>
  <c r="Z14" i="18"/>
  <c r="H16" i="18"/>
  <c r="N16" i="18"/>
  <c r="T16" i="18"/>
  <c r="Z16" i="18"/>
  <c r="G19" i="18"/>
  <c r="M19" i="18"/>
  <c r="S19" i="18"/>
  <c r="S17" i="18" s="1"/>
  <c r="Y19" i="18"/>
  <c r="Y17" i="18" s="1"/>
  <c r="G21" i="18"/>
  <c r="M21" i="18"/>
  <c r="S21" i="18"/>
  <c r="Y21" i="18"/>
  <c r="F24" i="18"/>
  <c r="F22" i="18" s="1"/>
  <c r="L24" i="18"/>
  <c r="L22" i="18" s="1"/>
  <c r="R24" i="18"/>
  <c r="R22" i="18" s="1"/>
  <c r="X24" i="18"/>
  <c r="F26" i="18"/>
  <c r="L26" i="18"/>
  <c r="R26" i="18"/>
  <c r="X26" i="18"/>
  <c r="E29" i="18"/>
  <c r="E27" i="18" s="1"/>
  <c r="K29" i="18"/>
  <c r="Q29" i="18"/>
  <c r="W29" i="18"/>
  <c r="E31" i="18"/>
  <c r="K31" i="18"/>
  <c r="Q31" i="18"/>
  <c r="W31" i="18"/>
  <c r="D34" i="18"/>
  <c r="J34" i="18"/>
  <c r="P34" i="18"/>
  <c r="P32" i="18" s="1"/>
  <c r="V34" i="18"/>
  <c r="V32" i="18" s="1"/>
  <c r="D36" i="18"/>
  <c r="J36" i="18"/>
  <c r="P36" i="18"/>
  <c r="V36" i="18"/>
  <c r="G39" i="18"/>
  <c r="N39" i="18"/>
  <c r="U39" i="18"/>
  <c r="U37" i="18" s="1"/>
  <c r="D41" i="18"/>
  <c r="D37" i="18" s="1"/>
  <c r="M41" i="18"/>
  <c r="V41" i="18"/>
  <c r="I44" i="18"/>
  <c r="I42" i="18" s="1"/>
  <c r="R44" i="18"/>
  <c r="R42" i="18" s="1"/>
  <c r="AA44" i="18"/>
  <c r="AA42" i="18" s="1"/>
  <c r="L46" i="18"/>
  <c r="U46" i="18"/>
  <c r="K51" i="18"/>
  <c r="D56" i="18"/>
  <c r="AA59" i="18"/>
  <c r="AA57" i="18" s="1"/>
  <c r="T64" i="18"/>
  <c r="T62" i="18" s="1"/>
  <c r="M69" i="18"/>
  <c r="M67" i="18" s="1"/>
  <c r="Y71" i="18"/>
  <c r="F74" i="18"/>
  <c r="F72" i="18" s="1"/>
  <c r="R76" i="18"/>
  <c r="K81" i="18"/>
  <c r="D86" i="18"/>
  <c r="AA89" i="18"/>
  <c r="AA87" i="18" s="1"/>
  <c r="T94" i="18"/>
  <c r="T92" i="18" s="1"/>
  <c r="M99" i="18"/>
  <c r="M97" i="18" s="1"/>
  <c r="Y101" i="18"/>
  <c r="R106" i="18"/>
  <c r="B739" i="17"/>
  <c r="B751" i="17"/>
  <c r="AA159" i="18"/>
  <c r="U159" i="18"/>
  <c r="O159" i="18"/>
  <c r="I159" i="18"/>
  <c r="V154" i="18"/>
  <c r="P154" i="18"/>
  <c r="J154" i="18"/>
  <c r="X159" i="18"/>
  <c r="Q159" i="18"/>
  <c r="J159" i="18"/>
  <c r="Z154" i="18"/>
  <c r="S154" i="18"/>
  <c r="L154" i="18"/>
  <c r="E154" i="18"/>
  <c r="X149" i="18"/>
  <c r="R149" i="18"/>
  <c r="L149" i="18"/>
  <c r="F149" i="18"/>
  <c r="Y144" i="18"/>
  <c r="S144" i="18"/>
  <c r="M144" i="18"/>
  <c r="G144" i="18"/>
  <c r="Z139" i="18"/>
  <c r="T139" i="18"/>
  <c r="N139" i="18"/>
  <c r="H139" i="18"/>
  <c r="AA134" i="18"/>
  <c r="U134" i="18"/>
  <c r="O134" i="18"/>
  <c r="I134" i="18"/>
  <c r="V129" i="18"/>
  <c r="P129" i="18"/>
  <c r="J129" i="18"/>
  <c r="D129" i="18"/>
  <c r="W124" i="18"/>
  <c r="Q124" i="18"/>
  <c r="K124" i="18"/>
  <c r="E124" i="18"/>
  <c r="X119" i="18"/>
  <c r="R119" i="18"/>
  <c r="L119" i="18"/>
  <c r="F119" i="18"/>
  <c r="Y114" i="18"/>
  <c r="S114" i="18"/>
  <c r="M114" i="18"/>
  <c r="G114" i="18"/>
  <c r="Z109" i="18"/>
  <c r="T109" i="18"/>
  <c r="N109" i="18"/>
  <c r="H109" i="18"/>
  <c r="AA104" i="18"/>
  <c r="U104" i="18"/>
  <c r="O104" i="18"/>
  <c r="I104" i="18"/>
  <c r="V99" i="18"/>
  <c r="P99" i="18"/>
  <c r="J99" i="18"/>
  <c r="D99" i="18"/>
  <c r="W94" i="18"/>
  <c r="Q94" i="18"/>
  <c r="K94" i="18"/>
  <c r="E94" i="18"/>
  <c r="X89" i="18"/>
  <c r="R89" i="18"/>
  <c r="L89" i="18"/>
  <c r="F89" i="18"/>
  <c r="Y84" i="18"/>
  <c r="S84" i="18"/>
  <c r="M84" i="18"/>
  <c r="G84" i="18"/>
  <c r="Z79" i="18"/>
  <c r="T79" i="18"/>
  <c r="N79" i="18"/>
  <c r="H79" i="18"/>
  <c r="AA74" i="18"/>
  <c r="U74" i="18"/>
  <c r="O74" i="18"/>
  <c r="I74" i="18"/>
  <c r="V69" i="18"/>
  <c r="P69" i="18"/>
  <c r="J69" i="18"/>
  <c r="D69" i="18"/>
  <c r="W64" i="18"/>
  <c r="Q64" i="18"/>
  <c r="K64" i="18"/>
  <c r="E64" i="18"/>
  <c r="X59" i="18"/>
  <c r="R59" i="18"/>
  <c r="L59" i="18"/>
  <c r="F59" i="18"/>
  <c r="Y54" i="18"/>
  <c r="S54" i="18"/>
  <c r="M54" i="18"/>
  <c r="G54" i="18"/>
  <c r="Z49" i="18"/>
  <c r="T49" i="18"/>
  <c r="N49" i="18"/>
  <c r="H49" i="18"/>
  <c r="W159" i="18"/>
  <c r="P159" i="18"/>
  <c r="H159" i="18"/>
  <c r="Y154" i="18"/>
  <c r="R154" i="18"/>
  <c r="K154" i="18"/>
  <c r="D154" i="18"/>
  <c r="W149" i="18"/>
  <c r="Q149" i="18"/>
  <c r="K149" i="18"/>
  <c r="E149" i="18"/>
  <c r="X144" i="18"/>
  <c r="R144" i="18"/>
  <c r="L144" i="18"/>
  <c r="F144" i="18"/>
  <c r="Y139" i="18"/>
  <c r="S139" i="18"/>
  <c r="M139" i="18"/>
  <c r="G139" i="18"/>
  <c r="Z134" i="18"/>
  <c r="T134" i="18"/>
  <c r="N134" i="18"/>
  <c r="H134" i="18"/>
  <c r="AA129" i="18"/>
  <c r="U129" i="18"/>
  <c r="O129" i="18"/>
  <c r="I129" i="18"/>
  <c r="V124" i="18"/>
  <c r="P124" i="18"/>
  <c r="J124" i="18"/>
  <c r="D124" i="18"/>
  <c r="W119" i="18"/>
  <c r="Q119" i="18"/>
  <c r="K119" i="18"/>
  <c r="E119" i="18"/>
  <c r="X114" i="18"/>
  <c r="R114" i="18"/>
  <c r="L114" i="18"/>
  <c r="F114" i="18"/>
  <c r="Y109" i="18"/>
  <c r="S109" i="18"/>
  <c r="M109" i="18"/>
  <c r="G109" i="18"/>
  <c r="Z104" i="18"/>
  <c r="T104" i="18"/>
  <c r="N104" i="18"/>
  <c r="H104" i="18"/>
  <c r="AA99" i="18"/>
  <c r="U99" i="18"/>
  <c r="O99" i="18"/>
  <c r="I99" i="18"/>
  <c r="V94" i="18"/>
  <c r="P94" i="18"/>
  <c r="J94" i="18"/>
  <c r="D94" i="18"/>
  <c r="W89" i="18"/>
  <c r="Q89" i="18"/>
  <c r="K89" i="18"/>
  <c r="E89" i="18"/>
  <c r="X84" i="18"/>
  <c r="R84" i="18"/>
  <c r="L84" i="18"/>
  <c r="F84" i="18"/>
  <c r="Y79" i="18"/>
  <c r="S79" i="18"/>
  <c r="M79" i="18"/>
  <c r="G79" i="18"/>
  <c r="Z74" i="18"/>
  <c r="T74" i="18"/>
  <c r="N74" i="18"/>
  <c r="H74" i="18"/>
  <c r="AA69" i="18"/>
  <c r="U69" i="18"/>
  <c r="O69" i="18"/>
  <c r="I69" i="18"/>
  <c r="V64" i="18"/>
  <c r="P64" i="18"/>
  <c r="J64" i="18"/>
  <c r="D64" i="18"/>
  <c r="W59" i="18"/>
  <c r="Q59" i="18"/>
  <c r="K59" i="18"/>
  <c r="E59" i="18"/>
  <c r="X54" i="18"/>
  <c r="R54" i="18"/>
  <c r="L54" i="18"/>
  <c r="F54" i="18"/>
  <c r="Y49" i="18"/>
  <c r="S49" i="18"/>
  <c r="M49" i="18"/>
  <c r="G49" i="18"/>
  <c r="V159" i="18"/>
  <c r="N159" i="18"/>
  <c r="G159" i="18"/>
  <c r="X154" i="18"/>
  <c r="Q154" i="18"/>
  <c r="I154" i="18"/>
  <c r="V149" i="18"/>
  <c r="P149" i="18"/>
  <c r="J149" i="18"/>
  <c r="D149" i="18"/>
  <c r="W144" i="18"/>
  <c r="Q144" i="18"/>
  <c r="K144" i="18"/>
  <c r="E144" i="18"/>
  <c r="X139" i="18"/>
  <c r="R139" i="18"/>
  <c r="L139" i="18"/>
  <c r="F139" i="18"/>
  <c r="Y134" i="18"/>
  <c r="S134" i="18"/>
  <c r="M134" i="18"/>
  <c r="G134" i="18"/>
  <c r="Z129" i="18"/>
  <c r="T129" i="18"/>
  <c r="N129" i="18"/>
  <c r="H129" i="18"/>
  <c r="AA124" i="18"/>
  <c r="U124" i="18"/>
  <c r="O124" i="18"/>
  <c r="I124" i="18"/>
  <c r="V119" i="18"/>
  <c r="P119" i="18"/>
  <c r="J119" i="18"/>
  <c r="D119" i="18"/>
  <c r="W114" i="18"/>
  <c r="Q114" i="18"/>
  <c r="K114" i="18"/>
  <c r="E114" i="18"/>
  <c r="X109" i="18"/>
  <c r="R109" i="18"/>
  <c r="L109" i="18"/>
  <c r="F109" i="18"/>
  <c r="Y104" i="18"/>
  <c r="S104" i="18"/>
  <c r="M104" i="18"/>
  <c r="G104" i="18"/>
  <c r="Z99" i="18"/>
  <c r="T99" i="18"/>
  <c r="N99" i="18"/>
  <c r="H99" i="18"/>
  <c r="AA94" i="18"/>
  <c r="U94" i="18"/>
  <c r="O94" i="18"/>
  <c r="I94" i="18"/>
  <c r="V89" i="18"/>
  <c r="P89" i="18"/>
  <c r="J89" i="18"/>
  <c r="D89" i="18"/>
  <c r="W84" i="18"/>
  <c r="Q84" i="18"/>
  <c r="K84" i="18"/>
  <c r="E84" i="18"/>
  <c r="X79" i="18"/>
  <c r="R79" i="18"/>
  <c r="L79" i="18"/>
  <c r="F79" i="18"/>
  <c r="Y74" i="18"/>
  <c r="S74" i="18"/>
  <c r="M74" i="18"/>
  <c r="G74" i="18"/>
  <c r="Z69" i="18"/>
  <c r="T69" i="18"/>
  <c r="N69" i="18"/>
  <c r="H69" i="18"/>
  <c r="AA64" i="18"/>
  <c r="U64" i="18"/>
  <c r="O64" i="18"/>
  <c r="I64" i="18"/>
  <c r="V59" i="18"/>
  <c r="P59" i="18"/>
  <c r="J59" i="18"/>
  <c r="D59" i="18"/>
  <c r="W54" i="18"/>
  <c r="Q54" i="18"/>
  <c r="K54" i="18"/>
  <c r="E54" i="18"/>
  <c r="X49" i="18"/>
  <c r="R49" i="18"/>
  <c r="L49" i="18"/>
  <c r="F49" i="18"/>
  <c r="Y44" i="18"/>
  <c r="S44" i="18"/>
  <c r="M44" i="18"/>
  <c r="G44" i="18"/>
  <c r="T159" i="18"/>
  <c r="M159" i="18"/>
  <c r="F159" i="18"/>
  <c r="W154" i="18"/>
  <c r="O154" i="18"/>
  <c r="H154" i="18"/>
  <c r="AA149" i="18"/>
  <c r="U149" i="18"/>
  <c r="O149" i="18"/>
  <c r="I149" i="18"/>
  <c r="V144" i="18"/>
  <c r="P144" i="18"/>
  <c r="J144" i="18"/>
  <c r="D144" i="18"/>
  <c r="W139" i="18"/>
  <c r="Q139" i="18"/>
  <c r="K139" i="18"/>
  <c r="E139" i="18"/>
  <c r="X134" i="18"/>
  <c r="R134" i="18"/>
  <c r="L134" i="18"/>
  <c r="F134" i="18"/>
  <c r="Y129" i="18"/>
  <c r="S129" i="18"/>
  <c r="M129" i="18"/>
  <c r="G129" i="18"/>
  <c r="Z124" i="18"/>
  <c r="T124" i="18"/>
  <c r="N124" i="18"/>
  <c r="H124" i="18"/>
  <c r="AA119" i="18"/>
  <c r="U119" i="18"/>
  <c r="O119" i="18"/>
  <c r="I119" i="18"/>
  <c r="Z159" i="18"/>
  <c r="S159" i="18"/>
  <c r="L159" i="18"/>
  <c r="E159" i="18"/>
  <c r="U154" i="18"/>
  <c r="N154" i="18"/>
  <c r="G154" i="18"/>
  <c r="Z149" i="18"/>
  <c r="T149" i="18"/>
  <c r="N149" i="18"/>
  <c r="H149" i="18"/>
  <c r="AA144" i="18"/>
  <c r="U144" i="18"/>
  <c r="O144" i="18"/>
  <c r="I144" i="18"/>
  <c r="V139" i="18"/>
  <c r="P139" i="18"/>
  <c r="J139" i="18"/>
  <c r="D139" i="18"/>
  <c r="W134" i="18"/>
  <c r="Q134" i="18"/>
  <c r="K134" i="18"/>
  <c r="E134" i="18"/>
  <c r="X129" i="18"/>
  <c r="R129" i="18"/>
  <c r="L129" i="18"/>
  <c r="F129" i="18"/>
  <c r="Y124" i="18"/>
  <c r="S124" i="18"/>
  <c r="M124" i="18"/>
  <c r="G124" i="18"/>
  <c r="Z119" i="18"/>
  <c r="T119" i="18"/>
  <c r="N119" i="18"/>
  <c r="H119" i="18"/>
  <c r="AA114" i="18"/>
  <c r="U114" i="18"/>
  <c r="O114" i="18"/>
  <c r="I114" i="18"/>
  <c r="V109" i="18"/>
  <c r="P109" i="18"/>
  <c r="J109" i="18"/>
  <c r="D109" i="18"/>
  <c r="W104" i="18"/>
  <c r="Q104" i="18"/>
  <c r="K104" i="18"/>
  <c r="E104" i="18"/>
  <c r="X99" i="18"/>
  <c r="R99" i="18"/>
  <c r="L99" i="18"/>
  <c r="F99" i="18"/>
  <c r="Y94" i="18"/>
  <c r="S94" i="18"/>
  <c r="M94" i="18"/>
  <c r="G94" i="18"/>
  <c r="Z89" i="18"/>
  <c r="T89" i="18"/>
  <c r="N89" i="18"/>
  <c r="H89" i="18"/>
  <c r="AA84" i="18"/>
  <c r="U84" i="18"/>
  <c r="O84" i="18"/>
  <c r="I84" i="18"/>
  <c r="V79" i="18"/>
  <c r="P79" i="18"/>
  <c r="J79" i="18"/>
  <c r="D79" i="18"/>
  <c r="W74" i="18"/>
  <c r="Q74" i="18"/>
  <c r="K74" i="18"/>
  <c r="E74" i="18"/>
  <c r="X69" i="18"/>
  <c r="R69" i="18"/>
  <c r="L69" i="18"/>
  <c r="F69" i="18"/>
  <c r="Y64" i="18"/>
  <c r="S64" i="18"/>
  <c r="M64" i="18"/>
  <c r="G64" i="18"/>
  <c r="Z59" i="18"/>
  <c r="T59" i="18"/>
  <c r="N59" i="18"/>
  <c r="H59" i="18"/>
  <c r="AA54" i="18"/>
  <c r="U54" i="18"/>
  <c r="O54" i="18"/>
  <c r="I54" i="18"/>
  <c r="V49" i="18"/>
  <c r="P49" i="18"/>
  <c r="J49" i="18"/>
  <c r="D49" i="18"/>
  <c r="Y159" i="18"/>
  <c r="R159" i="18"/>
  <c r="K159" i="18"/>
  <c r="D159" i="18"/>
  <c r="AA154" i="18"/>
  <c r="T154" i="18"/>
  <c r="M154" i="18"/>
  <c r="F154" i="18"/>
  <c r="Y149" i="18"/>
  <c r="S149" i="18"/>
  <c r="M149" i="18"/>
  <c r="G149" i="18"/>
  <c r="Z144" i="18"/>
  <c r="T144" i="18"/>
  <c r="N144" i="18"/>
  <c r="H144" i="18"/>
  <c r="AA139" i="18"/>
  <c r="U139" i="18"/>
  <c r="O139" i="18"/>
  <c r="I139" i="18"/>
  <c r="V134" i="18"/>
  <c r="P134" i="18"/>
  <c r="J134" i="18"/>
  <c r="D134" i="18"/>
  <c r="W129" i="18"/>
  <c r="Q129" i="18"/>
  <c r="K129" i="18"/>
  <c r="E129" i="18"/>
  <c r="X124" i="18"/>
  <c r="R124" i="18"/>
  <c r="L124" i="18"/>
  <c r="F124" i="18"/>
  <c r="Y119" i="18"/>
  <c r="S119" i="18"/>
  <c r="M119" i="18"/>
  <c r="G119" i="18"/>
  <c r="Z114" i="18"/>
  <c r="T114" i="18"/>
  <c r="N114" i="18"/>
  <c r="H114" i="18"/>
  <c r="AA109" i="18"/>
  <c r="U109" i="18"/>
  <c r="O109" i="18"/>
  <c r="I109" i="18"/>
  <c r="V104" i="18"/>
  <c r="P104" i="18"/>
  <c r="J104" i="18"/>
  <c r="D104" i="18"/>
  <c r="W99" i="18"/>
  <c r="Q99" i="18"/>
  <c r="K99" i="18"/>
  <c r="E99" i="18"/>
  <c r="X94" i="18"/>
  <c r="R94" i="18"/>
  <c r="L94" i="18"/>
  <c r="F94" i="18"/>
  <c r="Y89" i="18"/>
  <c r="S89" i="18"/>
  <c r="M89" i="18"/>
  <c r="G89" i="18"/>
  <c r="Z84" i="18"/>
  <c r="T84" i="18"/>
  <c r="N84" i="18"/>
  <c r="H84" i="18"/>
  <c r="AA79" i="18"/>
  <c r="U79" i="18"/>
  <c r="O79" i="18"/>
  <c r="I79" i="18"/>
  <c r="V74" i="18"/>
  <c r="P74" i="18"/>
  <c r="J74" i="18"/>
  <c r="D74" i="18"/>
  <c r="W69" i="18"/>
  <c r="Q69" i="18"/>
  <c r="K69" i="18"/>
  <c r="E69" i="18"/>
  <c r="X64" i="18"/>
  <c r="R64" i="18"/>
  <c r="L64" i="18"/>
  <c r="F64" i="18"/>
  <c r="Y59" i="18"/>
  <c r="S59" i="18"/>
  <c r="M59" i="18"/>
  <c r="G59" i="18"/>
  <c r="Z54" i="18"/>
  <c r="T54" i="18"/>
  <c r="N54" i="18"/>
  <c r="H54" i="18"/>
  <c r="AA49" i="18"/>
  <c r="U49" i="18"/>
  <c r="O49" i="18"/>
  <c r="I49" i="18"/>
  <c r="V44" i="18"/>
  <c r="P44" i="18"/>
  <c r="J44" i="18"/>
  <c r="D44" i="18"/>
  <c r="W39" i="18"/>
  <c r="Q39" i="18"/>
  <c r="K39" i="18"/>
  <c r="E39" i="18"/>
  <c r="J9" i="18"/>
  <c r="P9" i="18"/>
  <c r="V9" i="18"/>
  <c r="X638" i="18"/>
  <c r="R638" i="18"/>
  <c r="L638" i="18"/>
  <c r="F638" i="18"/>
  <c r="Y633" i="18"/>
  <c r="S633" i="18"/>
  <c r="M633" i="18"/>
  <c r="G633" i="18"/>
  <c r="Z628" i="18"/>
  <c r="T628" i="18"/>
  <c r="N628" i="18"/>
  <c r="H628" i="18"/>
  <c r="AA623" i="18"/>
  <c r="U623" i="18"/>
  <c r="O623" i="18"/>
  <c r="I623" i="18"/>
  <c r="V618" i="18"/>
  <c r="P618" i="18"/>
  <c r="J618" i="18"/>
  <c r="D618" i="18"/>
  <c r="W613" i="18"/>
  <c r="Q613" i="18"/>
  <c r="K613" i="18"/>
  <c r="E613" i="18"/>
  <c r="X608" i="18"/>
  <c r="R608" i="18"/>
  <c r="L608" i="18"/>
  <c r="F608" i="18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Y638" i="18"/>
  <c r="M638" i="18"/>
  <c r="Z633" i="18"/>
  <c r="N633" i="18"/>
  <c r="Q628" i="18"/>
  <c r="E628" i="18"/>
  <c r="R623" i="18"/>
  <c r="F623" i="18"/>
  <c r="U618" i="18"/>
  <c r="I618" i="18"/>
  <c r="V613" i="18"/>
  <c r="J613" i="18"/>
  <c r="Y608" i="18"/>
  <c r="M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U638" i="18"/>
  <c r="I638" i="18"/>
  <c r="V633" i="18"/>
  <c r="J633" i="18"/>
  <c r="Y628" i="18"/>
  <c r="M628" i="18"/>
  <c r="Z623" i="18"/>
  <c r="N623" i="18"/>
  <c r="Q618" i="18"/>
  <c r="E618" i="18"/>
  <c r="R613" i="18"/>
  <c r="F613" i="18"/>
  <c r="U608" i="18"/>
  <c r="I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S638" i="18"/>
  <c r="G638" i="18"/>
  <c r="T633" i="18"/>
  <c r="H633" i="18"/>
  <c r="W628" i="18"/>
  <c r="K628" i="18"/>
  <c r="X623" i="18"/>
  <c r="L623" i="18"/>
  <c r="AA618" i="18"/>
  <c r="O618" i="18"/>
  <c r="P613" i="18"/>
  <c r="D613" i="18"/>
  <c r="S608" i="18"/>
  <c r="G608" i="18"/>
  <c r="AA638" i="18"/>
  <c r="D633" i="18"/>
  <c r="I628" i="18"/>
  <c r="J623" i="18"/>
  <c r="S618" i="18"/>
  <c r="X613" i="18"/>
  <c r="AA608" i="18"/>
  <c r="X603" i="18"/>
  <c r="N603" i="18"/>
  <c r="F603" i="18"/>
  <c r="W638" i="18"/>
  <c r="X633" i="18"/>
  <c r="G628" i="18"/>
  <c r="H623" i="18"/>
  <c r="O638" i="18"/>
  <c r="P633" i="18"/>
  <c r="U628" i="18"/>
  <c r="V623" i="18"/>
  <c r="G618" i="18"/>
  <c r="L613" i="18"/>
  <c r="O608" i="18"/>
  <c r="S603" i="18"/>
  <c r="J603" i="18"/>
  <c r="U598" i="18"/>
  <c r="M598" i="18"/>
  <c r="V593" i="18"/>
  <c r="N593" i="18"/>
  <c r="D593" i="18"/>
  <c r="X588" i="18"/>
  <c r="Q588" i="18"/>
  <c r="J588" i="18"/>
  <c r="Z583" i="18"/>
  <c r="T583" i="18"/>
  <c r="N583" i="18"/>
  <c r="H583" i="18"/>
  <c r="AA578" i="18"/>
  <c r="U578" i="18"/>
  <c r="O578" i="18"/>
  <c r="I578" i="18"/>
  <c r="K638" i="18"/>
  <c r="L633" i="18"/>
  <c r="S628" i="18"/>
  <c r="T623" i="18"/>
  <c r="Y618" i="18"/>
  <c r="H613" i="18"/>
  <c r="K608" i="18"/>
  <c r="Z603" i="18"/>
  <c r="R603" i="18"/>
  <c r="H603" i="18"/>
  <c r="T598" i="18"/>
  <c r="K598" i="18"/>
  <c r="U593" i="18"/>
  <c r="L593" i="18"/>
  <c r="W588" i="18"/>
  <c r="P588" i="18"/>
  <c r="I588" i="18"/>
  <c r="Y583" i="18"/>
  <c r="S583" i="18"/>
  <c r="M583" i="18"/>
  <c r="G583" i="18"/>
  <c r="Z578" i="18"/>
  <c r="T578" i="18"/>
  <c r="N578" i="18"/>
  <c r="H578" i="18"/>
  <c r="Q638" i="18"/>
  <c r="M618" i="18"/>
  <c r="L603" i="18"/>
  <c r="Z598" i="18"/>
  <c r="N598" i="18"/>
  <c r="R593" i="18"/>
  <c r="F593" i="18"/>
  <c r="Y588" i="18"/>
  <c r="E638" i="18"/>
  <c r="R633" i="18"/>
  <c r="K618" i="18"/>
  <c r="W608" i="18"/>
  <c r="Y603" i="18"/>
  <c r="G603" i="18"/>
  <c r="Y598" i="18"/>
  <c r="I598" i="18"/>
  <c r="P593" i="18"/>
  <c r="V588" i="18"/>
  <c r="L588" i="18"/>
  <c r="R583" i="18"/>
  <c r="J583" i="18"/>
  <c r="S578" i="18"/>
  <c r="K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O628" i="18"/>
  <c r="P623" i="18"/>
  <c r="Z613" i="18"/>
  <c r="E608" i="18"/>
  <c r="T603" i="18"/>
  <c r="S598" i="18"/>
  <c r="G598" i="18"/>
  <c r="Z593" i="18"/>
  <c r="J593" i="18"/>
  <c r="S588" i="18"/>
  <c r="G588" i="18"/>
  <c r="X583" i="18"/>
  <c r="P583" i="18"/>
  <c r="F583" i="18"/>
  <c r="Y578" i="18"/>
  <c r="Q578" i="18"/>
  <c r="G578" i="18"/>
  <c r="X573" i="18"/>
  <c r="R573" i="18"/>
  <c r="L573" i="18"/>
  <c r="F573" i="18"/>
  <c r="Y568" i="18"/>
  <c r="S568" i="18"/>
  <c r="M568" i="18"/>
  <c r="G568" i="18"/>
  <c r="Z563" i="18"/>
  <c r="T563" i="18"/>
  <c r="N563" i="18"/>
  <c r="D623" i="18"/>
  <c r="T613" i="18"/>
  <c r="P603" i="18"/>
  <c r="Q598" i="18"/>
  <c r="E598" i="18"/>
  <c r="X593" i="18"/>
  <c r="I593" i="18"/>
  <c r="R588" i="18"/>
  <c r="F588" i="18"/>
  <c r="W583" i="18"/>
  <c r="O583" i="18"/>
  <c r="E583" i="18"/>
  <c r="X578" i="18"/>
  <c r="P578" i="18"/>
  <c r="F578" i="18"/>
  <c r="W573" i="18"/>
  <c r="Q573" i="18"/>
  <c r="K573" i="18"/>
  <c r="E573" i="18"/>
  <c r="AA628" i="18"/>
  <c r="W618" i="18"/>
  <c r="W598" i="18"/>
  <c r="T593" i="18"/>
  <c r="U588" i="18"/>
  <c r="U583" i="18"/>
  <c r="V578" i="18"/>
  <c r="D578" i="18"/>
  <c r="U573" i="18"/>
  <c r="I573" i="18"/>
  <c r="Z568" i="18"/>
  <c r="Q568" i="18"/>
  <c r="H568" i="18"/>
  <c r="S563" i="18"/>
  <c r="K563" i="18"/>
  <c r="Y558" i="18"/>
  <c r="S558" i="18"/>
  <c r="M558" i="18"/>
  <c r="G558" i="18"/>
  <c r="Z553" i="18"/>
  <c r="T553" i="18"/>
  <c r="N553" i="18"/>
  <c r="H553" i="18"/>
  <c r="AA548" i="18"/>
  <c r="U548" i="18"/>
  <c r="O548" i="18"/>
  <c r="I548" i="18"/>
  <c r="V603" i="18"/>
  <c r="O598" i="18"/>
  <c r="O593" i="18"/>
  <c r="O588" i="18"/>
  <c r="Q583" i="18"/>
  <c r="R578" i="18"/>
  <c r="S573" i="18"/>
  <c r="G573" i="18"/>
  <c r="X568" i="18"/>
  <c r="P568" i="18"/>
  <c r="F568" i="18"/>
  <c r="AA563" i="18"/>
  <c r="R563" i="18"/>
  <c r="I563" i="18"/>
  <c r="X558" i="18"/>
  <c r="R558" i="18"/>
  <c r="L558" i="18"/>
  <c r="F558" i="18"/>
  <c r="Y553" i="18"/>
  <c r="S553" i="18"/>
  <c r="M553" i="18"/>
  <c r="G553" i="18"/>
  <c r="Z548" i="18"/>
  <c r="T548" i="18"/>
  <c r="N548" i="18"/>
  <c r="H548" i="18"/>
  <c r="F633" i="18"/>
  <c r="D603" i="18"/>
  <c r="K588" i="18"/>
  <c r="K583" i="18"/>
  <c r="L578" i="18"/>
  <c r="AA573" i="18"/>
  <c r="O573" i="18"/>
  <c r="V568" i="18"/>
  <c r="L568" i="18"/>
  <c r="D568" i="18"/>
  <c r="N613" i="18"/>
  <c r="AA598" i="18"/>
  <c r="AA593" i="18"/>
  <c r="AA588" i="18"/>
  <c r="AA583" i="18"/>
  <c r="M573" i="18"/>
  <c r="T568" i="18"/>
  <c r="X563" i="18"/>
  <c r="L563" i="18"/>
  <c r="Z558" i="18"/>
  <c r="P558" i="18"/>
  <c r="H558" i="18"/>
  <c r="AA553" i="18"/>
  <c r="Q553" i="18"/>
  <c r="I553" i="18"/>
  <c r="R548" i="18"/>
  <c r="J548" i="18"/>
  <c r="Y543" i="18"/>
  <c r="S543" i="18"/>
  <c r="M543" i="18"/>
  <c r="G543" i="18"/>
  <c r="Z538" i="18"/>
  <c r="T538" i="18"/>
  <c r="N538" i="18"/>
  <c r="H538" i="18"/>
  <c r="AA533" i="18"/>
  <c r="U533" i="18"/>
  <c r="O533" i="18"/>
  <c r="I533" i="18"/>
  <c r="V528" i="18"/>
  <c r="P528" i="18"/>
  <c r="J528" i="18"/>
  <c r="D528" i="18"/>
  <c r="W523" i="18"/>
  <c r="Q523" i="18"/>
  <c r="K523" i="18"/>
  <c r="E523" i="18"/>
  <c r="X518" i="18"/>
  <c r="R518" i="18"/>
  <c r="L518" i="18"/>
  <c r="F518" i="18"/>
  <c r="Y513" i="18"/>
  <c r="S513" i="18"/>
  <c r="M513" i="18"/>
  <c r="G513" i="18"/>
  <c r="Z508" i="18"/>
  <c r="T508" i="18"/>
  <c r="N508" i="18"/>
  <c r="H508" i="18"/>
  <c r="AA503" i="18"/>
  <c r="U503" i="18"/>
  <c r="O503" i="18"/>
  <c r="I503" i="18"/>
  <c r="V498" i="18"/>
  <c r="P498" i="18"/>
  <c r="J498" i="18"/>
  <c r="D498" i="18"/>
  <c r="Q608" i="18"/>
  <c r="D588" i="18"/>
  <c r="I583" i="18"/>
  <c r="J578" i="18"/>
  <c r="Y573" i="18"/>
  <c r="K568" i="18"/>
  <c r="Q563" i="18"/>
  <c r="F563" i="18"/>
  <c r="U558" i="18"/>
  <c r="K558" i="18"/>
  <c r="V553" i="18"/>
  <c r="L553" i="18"/>
  <c r="D553" i="18"/>
  <c r="W548" i="18"/>
  <c r="M548" i="18"/>
  <c r="E548" i="18"/>
  <c r="V543" i="18"/>
  <c r="P543" i="18"/>
  <c r="J543" i="18"/>
  <c r="D543" i="18"/>
  <c r="W538" i="18"/>
  <c r="Q538" i="18"/>
  <c r="K538" i="18"/>
  <c r="E538" i="18"/>
  <c r="X533" i="18"/>
  <c r="R533" i="18"/>
  <c r="L533" i="18"/>
  <c r="F533" i="18"/>
  <c r="Y528" i="18"/>
  <c r="S528" i="18"/>
  <c r="M528" i="18"/>
  <c r="G528" i="18"/>
  <c r="Z523" i="18"/>
  <c r="T523" i="18"/>
  <c r="N523" i="18"/>
  <c r="H523" i="18"/>
  <c r="AA518" i="18"/>
  <c r="U518" i="18"/>
  <c r="O518" i="18"/>
  <c r="I518" i="18"/>
  <c r="V513" i="18"/>
  <c r="P513" i="18"/>
  <c r="J513" i="18"/>
  <c r="D513" i="18"/>
  <c r="W508" i="18"/>
  <c r="Q508" i="18"/>
  <c r="K508" i="18"/>
  <c r="E508" i="18"/>
  <c r="X503" i="18"/>
  <c r="R503" i="18"/>
  <c r="L503" i="18"/>
  <c r="F503" i="18"/>
  <c r="D583" i="18"/>
  <c r="E578" i="18"/>
  <c r="V573" i="18"/>
  <c r="J568" i="18"/>
  <c r="O563" i="18"/>
  <c r="E563" i="18"/>
  <c r="T558" i="18"/>
  <c r="J558" i="18"/>
  <c r="U553" i="18"/>
  <c r="K553" i="18"/>
  <c r="V548" i="18"/>
  <c r="L548" i="18"/>
  <c r="D548" i="18"/>
  <c r="D544" i="18" s="1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E588" i="18"/>
  <c r="L583" i="18"/>
  <c r="W578" i="18"/>
  <c r="W568" i="18"/>
  <c r="U563" i="18"/>
  <c r="O558" i="18"/>
  <c r="P553" i="18"/>
  <c r="S548" i="18"/>
  <c r="W543" i="18"/>
  <c r="K543" i="18"/>
  <c r="Y538" i="18"/>
  <c r="M538" i="18"/>
  <c r="Z533" i="18"/>
  <c r="N533" i="18"/>
  <c r="Q528" i="18"/>
  <c r="E528" i="18"/>
  <c r="R523" i="18"/>
  <c r="F523" i="18"/>
  <c r="S518" i="18"/>
  <c r="G518" i="18"/>
  <c r="W513" i="18"/>
  <c r="K513" i="18"/>
  <c r="Y508" i="18"/>
  <c r="M508" i="18"/>
  <c r="Z503" i="18"/>
  <c r="N503" i="18"/>
  <c r="Z498" i="18"/>
  <c r="S498" i="18"/>
  <c r="L498" i="18"/>
  <c r="E498" i="18"/>
  <c r="AA493" i="18"/>
  <c r="U493" i="18"/>
  <c r="O493" i="18"/>
  <c r="I493" i="18"/>
  <c r="V488" i="18"/>
  <c r="P488" i="18"/>
  <c r="J488" i="18"/>
  <c r="D488" i="18"/>
  <c r="D484" i="18" s="1"/>
  <c r="W479" i="18"/>
  <c r="Q479" i="18"/>
  <c r="K479" i="18"/>
  <c r="E479" i="18"/>
  <c r="X474" i="18"/>
  <c r="R474" i="18"/>
  <c r="L474" i="18"/>
  <c r="F474" i="18"/>
  <c r="Y469" i="18"/>
  <c r="S469" i="18"/>
  <c r="M469" i="18"/>
  <c r="G469" i="18"/>
  <c r="Z464" i="18"/>
  <c r="T464" i="18"/>
  <c r="N464" i="18"/>
  <c r="H464" i="18"/>
  <c r="M578" i="18"/>
  <c r="R568" i="18"/>
  <c r="M563" i="18"/>
  <c r="N558" i="18"/>
  <c r="O553" i="18"/>
  <c r="Q548" i="18"/>
  <c r="T543" i="18"/>
  <c r="H543" i="18"/>
  <c r="X538" i="18"/>
  <c r="L538" i="18"/>
  <c r="Y533" i="18"/>
  <c r="M533" i="18"/>
  <c r="AA528" i="18"/>
  <c r="O528" i="18"/>
  <c r="P523" i="18"/>
  <c r="D523" i="18"/>
  <c r="Q518" i="18"/>
  <c r="E518" i="18"/>
  <c r="T513" i="18"/>
  <c r="H513" i="18"/>
  <c r="X508" i="18"/>
  <c r="L508" i="18"/>
  <c r="Y503" i="18"/>
  <c r="M503" i="18"/>
  <c r="Y498" i="18"/>
  <c r="R498" i="18"/>
  <c r="K498" i="18"/>
  <c r="Z493" i="18"/>
  <c r="Z489" i="18" s="1"/>
  <c r="T493" i="18"/>
  <c r="T489" i="18" s="1"/>
  <c r="N493" i="18"/>
  <c r="N489" i="18" s="1"/>
  <c r="H493" i="18"/>
  <c r="H489" i="18" s="1"/>
  <c r="AA488" i="18"/>
  <c r="AA484" i="18" s="1"/>
  <c r="U488" i="18"/>
  <c r="U484" i="18" s="1"/>
  <c r="O488" i="18"/>
  <c r="O484" i="18" s="1"/>
  <c r="I488" i="18"/>
  <c r="I484" i="18" s="1"/>
  <c r="V479" i="18"/>
  <c r="P479" i="18"/>
  <c r="J479" i="18"/>
  <c r="D479" i="18"/>
  <c r="W474" i="18"/>
  <c r="Q474" i="18"/>
  <c r="K474" i="18"/>
  <c r="E474" i="18"/>
  <c r="X469" i="18"/>
  <c r="R469" i="18"/>
  <c r="L469" i="18"/>
  <c r="F469" i="18"/>
  <c r="J573" i="18"/>
  <c r="E568" i="18"/>
  <c r="G563" i="18"/>
  <c r="W558" i="18"/>
  <c r="E558" i="18"/>
  <c r="X553" i="18"/>
  <c r="F553" i="18"/>
  <c r="K548" i="18"/>
  <c r="Q543" i="18"/>
  <c r="E543" i="18"/>
  <c r="S538" i="18"/>
  <c r="G538" i="18"/>
  <c r="T533" i="18"/>
  <c r="H533" i="18"/>
  <c r="W528" i="18"/>
  <c r="K528" i="18"/>
  <c r="X523" i="18"/>
  <c r="L523" i="18"/>
  <c r="Y518" i="18"/>
  <c r="M518" i="18"/>
  <c r="Q513" i="18"/>
  <c r="E513" i="18"/>
  <c r="S508" i="18"/>
  <c r="G508" i="18"/>
  <c r="T503" i="18"/>
  <c r="H503" i="18"/>
  <c r="W498" i="18"/>
  <c r="O498" i="18"/>
  <c r="H498" i="18"/>
  <c r="X493" i="18"/>
  <c r="R493" i="18"/>
  <c r="L493" i="18"/>
  <c r="F493" i="18"/>
  <c r="Y488" i="18"/>
  <c r="S488" i="18"/>
  <c r="M488" i="18"/>
  <c r="G488" i="18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D573" i="18"/>
  <c r="Y563" i="18"/>
  <c r="V558" i="18"/>
  <c r="D558" i="18"/>
  <c r="W553" i="18"/>
  <c r="E553" i="18"/>
  <c r="Y548" i="18"/>
  <c r="G548" i="18"/>
  <c r="Z543" i="18"/>
  <c r="N543" i="18"/>
  <c r="R538" i="18"/>
  <c r="F538" i="18"/>
  <c r="S533" i="18"/>
  <c r="G533" i="18"/>
  <c r="U528" i="18"/>
  <c r="I528" i="18"/>
  <c r="V523" i="18"/>
  <c r="J523" i="18"/>
  <c r="W518" i="18"/>
  <c r="K518" i="18"/>
  <c r="Z513" i="18"/>
  <c r="N513" i="18"/>
  <c r="R508" i="18"/>
  <c r="F508" i="18"/>
  <c r="S503" i="18"/>
  <c r="G503" i="18"/>
  <c r="U498" i="18"/>
  <c r="N498" i="18"/>
  <c r="G498" i="18"/>
  <c r="W493" i="18"/>
  <c r="Q493" i="18"/>
  <c r="K493" i="18"/>
  <c r="E493" i="18"/>
  <c r="X488" i="18"/>
  <c r="X484" i="18" s="1"/>
  <c r="R488" i="18"/>
  <c r="R484" i="18" s="1"/>
  <c r="L488" i="18"/>
  <c r="L484" i="18" s="1"/>
  <c r="F488" i="18"/>
  <c r="F484" i="18" s="1"/>
  <c r="Y479" i="18"/>
  <c r="S479" i="18"/>
  <c r="M479" i="18"/>
  <c r="G479" i="18"/>
  <c r="Z474" i="18"/>
  <c r="T474" i="18"/>
  <c r="N474" i="18"/>
  <c r="H474" i="18"/>
  <c r="AA469" i="18"/>
  <c r="U469" i="18"/>
  <c r="O469" i="18"/>
  <c r="I469" i="18"/>
  <c r="V464" i="18"/>
  <c r="P464" i="18"/>
  <c r="J464" i="18"/>
  <c r="D464" i="18"/>
  <c r="I558" i="18"/>
  <c r="F548" i="18"/>
  <c r="F543" i="18"/>
  <c r="F539" i="18" s="1"/>
  <c r="O538" i="18"/>
  <c r="O534" i="18" s="1"/>
  <c r="P533" i="18"/>
  <c r="P529" i="18" s="1"/>
  <c r="Z528" i="18"/>
  <c r="Z524" i="18" s="1"/>
  <c r="F513" i="18"/>
  <c r="F509" i="18" s="1"/>
  <c r="O508" i="18"/>
  <c r="O504" i="18" s="1"/>
  <c r="P503" i="18"/>
  <c r="I498" i="18"/>
  <c r="S493" i="18"/>
  <c r="S489" i="18" s="1"/>
  <c r="Q488" i="18"/>
  <c r="M603" i="18"/>
  <c r="M588" i="18"/>
  <c r="R553" i="18"/>
  <c r="I538" i="18"/>
  <c r="J533" i="18"/>
  <c r="T528" i="18"/>
  <c r="T524" i="18" s="1"/>
  <c r="AA523" i="18"/>
  <c r="AA519" i="18" s="1"/>
  <c r="I508" i="18"/>
  <c r="J503" i="18"/>
  <c r="AA498" i="18"/>
  <c r="F498" i="18"/>
  <c r="P493" i="18"/>
  <c r="P489" i="18" s="1"/>
  <c r="N488" i="18"/>
  <c r="N484" i="18" s="1"/>
  <c r="AA479" i="18"/>
  <c r="I479" i="18"/>
  <c r="J474" i="18"/>
  <c r="N469" i="18"/>
  <c r="Y464" i="18"/>
  <c r="M464" i="18"/>
  <c r="W459" i="18"/>
  <c r="P459" i="18"/>
  <c r="I459" i="18"/>
  <c r="H598" i="18"/>
  <c r="H563" i="18"/>
  <c r="X543" i="18"/>
  <c r="H528" i="18"/>
  <c r="O523" i="18"/>
  <c r="P518" i="18"/>
  <c r="X513" i="18"/>
  <c r="T498" i="18"/>
  <c r="J493" i="18"/>
  <c r="Z488" i="18"/>
  <c r="H488" i="18"/>
  <c r="U479" i="18"/>
  <c r="V474" i="18"/>
  <c r="D474" i="18"/>
  <c r="Z469" i="18"/>
  <c r="H469" i="18"/>
  <c r="U464" i="18"/>
  <c r="I464" i="18"/>
  <c r="U459" i="18"/>
  <c r="N459" i="18"/>
  <c r="G459" i="18"/>
  <c r="Z454" i="18"/>
  <c r="T454" i="18"/>
  <c r="N454" i="18"/>
  <c r="H454" i="18"/>
  <c r="V583" i="18"/>
  <c r="P573" i="18"/>
  <c r="P569" i="18" s="1"/>
  <c r="AA558" i="18"/>
  <c r="X548" i="18"/>
  <c r="R543" i="18"/>
  <c r="AA538" i="18"/>
  <c r="I523" i="18"/>
  <c r="J518" i="18"/>
  <c r="R513" i="18"/>
  <c r="AA508" i="18"/>
  <c r="Q498" i="18"/>
  <c r="Y493" i="18"/>
  <c r="G493" i="18"/>
  <c r="W488" i="18"/>
  <c r="E488" i="18"/>
  <c r="R479" i="18"/>
  <c r="S474" i="18"/>
  <c r="W469" i="18"/>
  <c r="E469" i="18"/>
  <c r="S464" i="18"/>
  <c r="G464" i="18"/>
  <c r="AA459" i="18"/>
  <c r="T459" i="18"/>
  <c r="M459" i="18"/>
  <c r="E459" i="18"/>
  <c r="Y454" i="18"/>
  <c r="S454" i="18"/>
  <c r="M454" i="18"/>
  <c r="G454" i="18"/>
  <c r="Z449" i="18"/>
  <c r="T449" i="18"/>
  <c r="N449" i="18"/>
  <c r="H449" i="18"/>
  <c r="H593" i="18"/>
  <c r="Q558" i="18"/>
  <c r="P548" i="18"/>
  <c r="L543" i="18"/>
  <c r="L539" i="18" s="1"/>
  <c r="U538" i="18"/>
  <c r="V533" i="18"/>
  <c r="D518" i="18"/>
  <c r="D514" i="18" s="1"/>
  <c r="L513" i="18"/>
  <c r="L509" i="18" s="1"/>
  <c r="U508" i="18"/>
  <c r="V503" i="18"/>
  <c r="M498" i="18"/>
  <c r="V493" i="18"/>
  <c r="D493" i="18"/>
  <c r="D489" i="18" s="1"/>
  <c r="T488" i="18"/>
  <c r="T484" i="18" s="1"/>
  <c r="O479" i="18"/>
  <c r="P474" i="18"/>
  <c r="T469" i="18"/>
  <c r="R464" i="18"/>
  <c r="F464" i="18"/>
  <c r="Z459" i="18"/>
  <c r="S459" i="18"/>
  <c r="K459" i="18"/>
  <c r="D459" i="18"/>
  <c r="X454" i="18"/>
  <c r="R454" i="18"/>
  <c r="L454" i="18"/>
  <c r="F454" i="18"/>
  <c r="Y449" i="18"/>
  <c r="S449" i="18"/>
  <c r="M449" i="18"/>
  <c r="G449" i="18"/>
  <c r="D533" i="18"/>
  <c r="G474" i="18"/>
  <c r="AA464" i="18"/>
  <c r="V459" i="18"/>
  <c r="V454" i="18"/>
  <c r="J454" i="18"/>
  <c r="R449" i="18"/>
  <c r="J449" i="18"/>
  <c r="Z444" i="18"/>
  <c r="T444" i="18"/>
  <c r="N444" i="18"/>
  <c r="H444" i="18"/>
  <c r="AA439" i="18"/>
  <c r="U439" i="18"/>
  <c r="O439" i="18"/>
  <c r="I439" i="18"/>
  <c r="V434" i="18"/>
  <c r="P434" i="18"/>
  <c r="J434" i="18"/>
  <c r="D434" i="18"/>
  <c r="W429" i="18"/>
  <c r="Q429" i="18"/>
  <c r="K429" i="18"/>
  <c r="E429" i="18"/>
  <c r="X424" i="18"/>
  <c r="R424" i="18"/>
  <c r="L424" i="18"/>
  <c r="F424" i="18"/>
  <c r="Y419" i="18"/>
  <c r="S419" i="18"/>
  <c r="M419" i="18"/>
  <c r="G419" i="18"/>
  <c r="Z414" i="18"/>
  <c r="T414" i="18"/>
  <c r="N414" i="18"/>
  <c r="H414" i="18"/>
  <c r="AA409" i="18"/>
  <c r="U409" i="18"/>
  <c r="O409" i="18"/>
  <c r="I409" i="18"/>
  <c r="V404" i="18"/>
  <c r="P404" i="18"/>
  <c r="J404" i="18"/>
  <c r="D404" i="18"/>
  <c r="W399" i="18"/>
  <c r="Q399" i="18"/>
  <c r="K399" i="18"/>
  <c r="E399" i="18"/>
  <c r="X394" i="18"/>
  <c r="R394" i="18"/>
  <c r="L394" i="18"/>
  <c r="F394" i="18"/>
  <c r="Y389" i="18"/>
  <c r="S389" i="18"/>
  <c r="M389" i="18"/>
  <c r="G389" i="18"/>
  <c r="N568" i="18"/>
  <c r="N528" i="18"/>
  <c r="M493" i="18"/>
  <c r="X479" i="18"/>
  <c r="Q469" i="18"/>
  <c r="X464" i="18"/>
  <c r="Q459" i="18"/>
  <c r="U454" i="18"/>
  <c r="I454" i="18"/>
  <c r="AA449" i="18"/>
  <c r="Q449" i="18"/>
  <c r="I449" i="18"/>
  <c r="Y444" i="18"/>
  <c r="S444" i="18"/>
  <c r="M444" i="18"/>
  <c r="G444" i="18"/>
  <c r="Z439" i="18"/>
  <c r="T439" i="18"/>
  <c r="N439" i="18"/>
  <c r="H439" i="18"/>
  <c r="AA434" i="18"/>
  <c r="U434" i="18"/>
  <c r="O434" i="18"/>
  <c r="I434" i="18"/>
  <c r="V429" i="18"/>
  <c r="P429" i="18"/>
  <c r="J429" i="18"/>
  <c r="D429" i="18"/>
  <c r="W424" i="18"/>
  <c r="Q424" i="18"/>
  <c r="K424" i="18"/>
  <c r="E424" i="18"/>
  <c r="X419" i="18"/>
  <c r="R419" i="18"/>
  <c r="L419" i="18"/>
  <c r="F419" i="18"/>
  <c r="Y414" i="18"/>
  <c r="S414" i="18"/>
  <c r="M414" i="18"/>
  <c r="G414" i="18"/>
  <c r="Z409" i="18"/>
  <c r="T409" i="18"/>
  <c r="N409" i="18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J553" i="18"/>
  <c r="U523" i="18"/>
  <c r="V518" i="18"/>
  <c r="D503" i="18"/>
  <c r="L479" i="18"/>
  <c r="K469" i="18"/>
  <c r="O464" i="18"/>
  <c r="O459" i="18"/>
  <c r="Q454" i="18"/>
  <c r="E454" i="18"/>
  <c r="X449" i="18"/>
  <c r="P449" i="18"/>
  <c r="F449" i="18"/>
  <c r="X444" i="18"/>
  <c r="R444" i="18"/>
  <c r="L444" i="18"/>
  <c r="F444" i="18"/>
  <c r="X498" i="18"/>
  <c r="F479" i="18"/>
  <c r="L464" i="18"/>
  <c r="J459" i="18"/>
  <c r="P454" i="18"/>
  <c r="D454" i="18"/>
  <c r="W449" i="18"/>
  <c r="O449" i="18"/>
  <c r="E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K488" i="18"/>
  <c r="Y474" i="18"/>
  <c r="H459" i="18"/>
  <c r="AA454" i="18"/>
  <c r="O454" i="18"/>
  <c r="V449" i="18"/>
  <c r="L449" i="18"/>
  <c r="D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E409" i="18"/>
  <c r="X404" i="18"/>
  <c r="R404" i="18"/>
  <c r="L404" i="18"/>
  <c r="F404" i="18"/>
  <c r="Y399" i="18"/>
  <c r="S399" i="18"/>
  <c r="M399" i="18"/>
  <c r="G399" i="18"/>
  <c r="W563" i="18"/>
  <c r="M474" i="18"/>
  <c r="Y459" i="18"/>
  <c r="W454" i="18"/>
  <c r="K454" i="18"/>
  <c r="U449" i="18"/>
  <c r="K449" i="18"/>
  <c r="AA444" i="18"/>
  <c r="U444" i="18"/>
  <c r="O444" i="18"/>
  <c r="I444" i="18"/>
  <c r="J439" i="18"/>
  <c r="N434" i="18"/>
  <c r="R429" i="18"/>
  <c r="S424" i="18"/>
  <c r="W419" i="18"/>
  <c r="E419" i="18"/>
  <c r="AA414" i="18"/>
  <c r="I414" i="18"/>
  <c r="X409" i="18"/>
  <c r="L409" i="18"/>
  <c r="Z404" i="18"/>
  <c r="N404" i="18"/>
  <c r="R399" i="18"/>
  <c r="F399" i="18"/>
  <c r="AA394" i="18"/>
  <c r="S394" i="18"/>
  <c r="I394" i="18"/>
  <c r="T389" i="18"/>
  <c r="K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Y439" i="18"/>
  <c r="G439" i="18"/>
  <c r="K434" i="18"/>
  <c r="O429" i="18"/>
  <c r="P424" i="18"/>
  <c r="T419" i="18"/>
  <c r="X414" i="18"/>
  <c r="F414" i="18"/>
  <c r="V409" i="18"/>
  <c r="J409" i="18"/>
  <c r="Y404" i="18"/>
  <c r="M404" i="18"/>
  <c r="AA399" i="18"/>
  <c r="O399" i="18"/>
  <c r="Z394" i="18"/>
  <c r="P394" i="18"/>
  <c r="H394" i="18"/>
  <c r="AA389" i="18"/>
  <c r="Q389" i="18"/>
  <c r="J389" i="18"/>
  <c r="V439" i="18"/>
  <c r="D439" i="18"/>
  <c r="Z434" i="18"/>
  <c r="H434" i="18"/>
  <c r="L429" i="18"/>
  <c r="M424" i="18"/>
  <c r="Q419" i="18"/>
  <c r="U414" i="18"/>
  <c r="S409" i="18"/>
  <c r="G409" i="18"/>
  <c r="W404" i="18"/>
  <c r="K404" i="18"/>
  <c r="Z399" i="18"/>
  <c r="N399" i="18"/>
  <c r="Y394" i="18"/>
  <c r="O394" i="18"/>
  <c r="G394" i="18"/>
  <c r="Z389" i="18"/>
  <c r="P389" i="18"/>
  <c r="I389" i="18"/>
  <c r="AA384" i="18"/>
  <c r="U384" i="18"/>
  <c r="O384" i="18"/>
  <c r="I384" i="18"/>
  <c r="V379" i="18"/>
  <c r="P379" i="18"/>
  <c r="J379" i="18"/>
  <c r="D379" i="18"/>
  <c r="W374" i="18"/>
  <c r="Q374" i="18"/>
  <c r="K374" i="18"/>
  <c r="E374" i="18"/>
  <c r="X369" i="18"/>
  <c r="R369" i="18"/>
  <c r="L369" i="18"/>
  <c r="F369" i="18"/>
  <c r="Y364" i="18"/>
  <c r="S364" i="18"/>
  <c r="M364" i="18"/>
  <c r="G364" i="18"/>
  <c r="Z359" i="18"/>
  <c r="T359" i="18"/>
  <c r="N359" i="18"/>
  <c r="H359" i="18"/>
  <c r="AA354" i="18"/>
  <c r="U354" i="18"/>
  <c r="O354" i="18"/>
  <c r="I354" i="18"/>
  <c r="V349" i="18"/>
  <c r="P349" i="18"/>
  <c r="J349" i="18"/>
  <c r="D349" i="18"/>
  <c r="S439" i="18"/>
  <c r="W434" i="18"/>
  <c r="E434" i="18"/>
  <c r="AA429" i="18"/>
  <c r="I429" i="18"/>
  <c r="J424" i="18"/>
  <c r="N419" i="18"/>
  <c r="R414" i="18"/>
  <c r="R409" i="18"/>
  <c r="F409" i="18"/>
  <c r="T404" i="18"/>
  <c r="H404" i="18"/>
  <c r="X399" i="18"/>
  <c r="L399" i="18"/>
  <c r="V394" i="18"/>
  <c r="N394" i="18"/>
  <c r="D394" i="18"/>
  <c r="W389" i="18"/>
  <c r="O389" i="18"/>
  <c r="H389" i="18"/>
  <c r="Z384" i="18"/>
  <c r="T384" i="18"/>
  <c r="P439" i="18"/>
  <c r="T434" i="18"/>
  <c r="X429" i="18"/>
  <c r="F429" i="18"/>
  <c r="Y424" i="18"/>
  <c r="G424" i="18"/>
  <c r="K419" i="18"/>
  <c r="O414" i="18"/>
  <c r="P409" i="18"/>
  <c r="D409" i="18"/>
  <c r="S404" i="18"/>
  <c r="G404" i="18"/>
  <c r="U399" i="18"/>
  <c r="I399" i="18"/>
  <c r="U394" i="18"/>
  <c r="M394" i="18"/>
  <c r="V389" i="18"/>
  <c r="N389" i="18"/>
  <c r="F389" i="18"/>
  <c r="Y384" i="18"/>
  <c r="S384" i="18"/>
  <c r="M384" i="18"/>
  <c r="G384" i="18"/>
  <c r="Z379" i="18"/>
  <c r="T379" i="18"/>
  <c r="N379" i="18"/>
  <c r="H379" i="18"/>
  <c r="AA374" i="18"/>
  <c r="U374" i="18"/>
  <c r="O374" i="18"/>
  <c r="I374" i="18"/>
  <c r="V369" i="18"/>
  <c r="P369" i="18"/>
  <c r="J369" i="18"/>
  <c r="D369" i="18"/>
  <c r="W364" i="18"/>
  <c r="Q364" i="18"/>
  <c r="K364" i="18"/>
  <c r="E364" i="18"/>
  <c r="X359" i="18"/>
  <c r="R359" i="18"/>
  <c r="L359" i="18"/>
  <c r="F359" i="18"/>
  <c r="Y354" i="18"/>
  <c r="S354" i="18"/>
  <c r="M354" i="18"/>
  <c r="G354" i="18"/>
  <c r="Z349" i="18"/>
  <c r="T349" i="18"/>
  <c r="N349" i="18"/>
  <c r="H349" i="18"/>
  <c r="M439" i="18"/>
  <c r="Q434" i="18"/>
  <c r="U429" i="18"/>
  <c r="V424" i="18"/>
  <c r="D424" i="18"/>
  <c r="Z419" i="18"/>
  <c r="H419" i="18"/>
  <c r="L414" i="18"/>
  <c r="Y409" i="18"/>
  <c r="M409" i="18"/>
  <c r="Q404" i="18"/>
  <c r="E404" i="18"/>
  <c r="T399" i="18"/>
  <c r="H399" i="18"/>
  <c r="T394" i="18"/>
  <c r="J394" i="18"/>
  <c r="U389" i="18"/>
  <c r="L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U369" i="18"/>
  <c r="O369" i="18"/>
  <c r="I369" i="18"/>
  <c r="V364" i="18"/>
  <c r="P364" i="18"/>
  <c r="J364" i="18"/>
  <c r="D364" i="18"/>
  <c r="W359" i="18"/>
  <c r="Q359" i="18"/>
  <c r="K359" i="18"/>
  <c r="E359" i="18"/>
  <c r="X354" i="18"/>
  <c r="R354" i="18"/>
  <c r="L354" i="18"/>
  <c r="F354" i="18"/>
  <c r="Y349" i="18"/>
  <c r="S349" i="18"/>
  <c r="M349" i="18"/>
  <c r="G349" i="18"/>
  <c r="Z344" i="18"/>
  <c r="T344" i="18"/>
  <c r="N344" i="18"/>
  <c r="H344" i="18"/>
  <c r="N384" i="18"/>
  <c r="Q379" i="18"/>
  <c r="R374" i="18"/>
  <c r="W369" i="18"/>
  <c r="E369" i="18"/>
  <c r="Z364" i="18"/>
  <c r="H364" i="18"/>
  <c r="M359" i="18"/>
  <c r="N354" i="18"/>
  <c r="Q349" i="18"/>
  <c r="AA344" i="18"/>
  <c r="Q344" i="18"/>
  <c r="I344" i="18"/>
  <c r="X339" i="18"/>
  <c r="Q339" i="18"/>
  <c r="J339" i="18"/>
  <c r="Y334" i="18"/>
  <c r="R334" i="18"/>
  <c r="K334" i="18"/>
  <c r="D334" i="18"/>
  <c r="AA329" i="18"/>
  <c r="U329" i="18"/>
  <c r="O329" i="18"/>
  <c r="I329" i="18"/>
  <c r="V320" i="18"/>
  <c r="P320" i="18"/>
  <c r="J320" i="18"/>
  <c r="D320" i="18"/>
  <c r="W315" i="18"/>
  <c r="Q315" i="18"/>
  <c r="K315" i="18"/>
  <c r="E315" i="18"/>
  <c r="X310" i="18"/>
  <c r="R310" i="18"/>
  <c r="L310" i="18"/>
  <c r="F310" i="18"/>
  <c r="Y305" i="18"/>
  <c r="S305" i="18"/>
  <c r="M305" i="18"/>
  <c r="G305" i="18"/>
  <c r="Z300" i="18"/>
  <c r="T300" i="18"/>
  <c r="J384" i="18"/>
  <c r="O379" i="18"/>
  <c r="P374" i="18"/>
  <c r="S369" i="18"/>
  <c r="X364" i="18"/>
  <c r="F364" i="18"/>
  <c r="AA359" i="18"/>
  <c r="I359" i="18"/>
  <c r="J354" i="18"/>
  <c r="O349" i="18"/>
  <c r="X344" i="18"/>
  <c r="P344" i="18"/>
  <c r="F344" i="18"/>
  <c r="W339" i="18"/>
  <c r="P339" i="18"/>
  <c r="I339" i="18"/>
  <c r="X334" i="18"/>
  <c r="Q334" i="18"/>
  <c r="J334" i="18"/>
  <c r="Z329" i="18"/>
  <c r="T329" i="18"/>
  <c r="N329" i="18"/>
  <c r="H329" i="18"/>
  <c r="AA320" i="18"/>
  <c r="U320" i="18"/>
  <c r="O320" i="18"/>
  <c r="I320" i="18"/>
  <c r="V315" i="18"/>
  <c r="P315" i="18"/>
  <c r="J315" i="18"/>
  <c r="D315" i="18"/>
  <c r="W310" i="18"/>
  <c r="Q310" i="18"/>
  <c r="K310" i="18"/>
  <c r="E310" i="18"/>
  <c r="X305" i="18"/>
  <c r="R305" i="18"/>
  <c r="L305" i="18"/>
  <c r="F305" i="18"/>
  <c r="Y300" i="18"/>
  <c r="S300" i="18"/>
  <c r="M300" i="18"/>
  <c r="G300" i="18"/>
  <c r="H384" i="18"/>
  <c r="K379" i="18"/>
  <c r="L374" i="18"/>
  <c r="Q369" i="18"/>
  <c r="T364" i="18"/>
  <c r="Y359" i="18"/>
  <c r="G359" i="18"/>
  <c r="Z354" i="18"/>
  <c r="H354" i="18"/>
  <c r="K349" i="18"/>
  <c r="W344" i="18"/>
  <c r="O344" i="18"/>
  <c r="E344" i="18"/>
  <c r="V339" i="18"/>
  <c r="O339" i="18"/>
  <c r="G339" i="18"/>
  <c r="W334" i="18"/>
  <c r="P334" i="18"/>
  <c r="H334" i="18"/>
  <c r="Y329" i="18"/>
  <c r="S329" i="18"/>
  <c r="M329" i="18"/>
  <c r="G329" i="18"/>
  <c r="Z320" i="18"/>
  <c r="T320" i="18"/>
  <c r="N320" i="18"/>
  <c r="H320" i="18"/>
  <c r="AA315" i="18"/>
  <c r="U315" i="18"/>
  <c r="O315" i="18"/>
  <c r="I315" i="18"/>
  <c r="V310" i="18"/>
  <c r="P310" i="18"/>
  <c r="J310" i="18"/>
  <c r="D310" i="18"/>
  <c r="W305" i="18"/>
  <c r="Q305" i="18"/>
  <c r="K305" i="18"/>
  <c r="E305" i="18"/>
  <c r="X300" i="18"/>
  <c r="R300" i="18"/>
  <c r="L300" i="18"/>
  <c r="F300" i="18"/>
  <c r="Y295" i="18"/>
  <c r="S295" i="18"/>
  <c r="M295" i="18"/>
  <c r="G295" i="18"/>
  <c r="Z290" i="18"/>
  <c r="T290" i="18"/>
  <c r="N290" i="18"/>
  <c r="H290" i="18"/>
  <c r="AA285" i="18"/>
  <c r="U285" i="18"/>
  <c r="O285" i="18"/>
  <c r="I285" i="18"/>
  <c r="D384" i="18"/>
  <c r="AA379" i="18"/>
  <c r="I379" i="18"/>
  <c r="J374" i="18"/>
  <c r="M369" i="18"/>
  <c r="R364" i="18"/>
  <c r="U359" i="18"/>
  <c r="V354" i="18"/>
  <c r="D354" i="18"/>
  <c r="AA349" i="18"/>
  <c r="I349" i="18"/>
  <c r="V344" i="18"/>
  <c r="L344" i="18"/>
  <c r="D344" i="18"/>
  <c r="V384" i="18"/>
  <c r="W379" i="18"/>
  <c r="E379" i="18"/>
  <c r="X374" i="18"/>
  <c r="F374" i="18"/>
  <c r="K369" i="18"/>
  <c r="N364" i="18"/>
  <c r="S359" i="18"/>
  <c r="T354" i="18"/>
  <c r="W349" i="18"/>
  <c r="E349" i="18"/>
  <c r="U344" i="18"/>
  <c r="K344" i="18"/>
  <c r="AA339" i="18"/>
  <c r="S339" i="18"/>
  <c r="L339" i="18"/>
  <c r="E339" i="18"/>
  <c r="T334" i="18"/>
  <c r="M334" i="18"/>
  <c r="F334" i="18"/>
  <c r="W329" i="18"/>
  <c r="Q329" i="18"/>
  <c r="K329" i="18"/>
  <c r="E329" i="18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P384" i="18"/>
  <c r="U379" i="18"/>
  <c r="V374" i="18"/>
  <c r="D374" i="18"/>
  <c r="Y369" i="18"/>
  <c r="G369" i="18"/>
  <c r="L364" i="18"/>
  <c r="O359" i="18"/>
  <c r="P354" i="18"/>
  <c r="U349" i="18"/>
  <c r="R344" i="18"/>
  <c r="J344" i="18"/>
  <c r="J340" i="18" s="1"/>
  <c r="Y339" i="18"/>
  <c r="R339" i="18"/>
  <c r="K339" i="18"/>
  <c r="D339" i="18"/>
  <c r="Z334" i="18"/>
  <c r="S334" i="18"/>
  <c r="L334" i="18"/>
  <c r="E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F339" i="18"/>
  <c r="M320" i="18"/>
  <c r="T315" i="18"/>
  <c r="AA310" i="18"/>
  <c r="H300" i="18"/>
  <c r="AA295" i="18"/>
  <c r="R295" i="18"/>
  <c r="I295" i="18"/>
  <c r="S290" i="18"/>
  <c r="J290" i="18"/>
  <c r="T285" i="18"/>
  <c r="K285" i="18"/>
  <c r="V280" i="18"/>
  <c r="P280" i="18"/>
  <c r="J280" i="18"/>
  <c r="D280" i="18"/>
  <c r="W275" i="18"/>
  <c r="Q275" i="18"/>
  <c r="K275" i="18"/>
  <c r="E275" i="18"/>
  <c r="X270" i="18"/>
  <c r="R270" i="18"/>
  <c r="L270" i="18"/>
  <c r="F270" i="18"/>
  <c r="Y265" i="18"/>
  <c r="S265" i="18"/>
  <c r="M265" i="18"/>
  <c r="G265" i="18"/>
  <c r="Z260" i="18"/>
  <c r="T260" i="18"/>
  <c r="N260" i="18"/>
  <c r="H260" i="18"/>
  <c r="AA255" i="18"/>
  <c r="U255" i="18"/>
  <c r="O255" i="18"/>
  <c r="I255" i="18"/>
  <c r="V250" i="18"/>
  <c r="P250" i="18"/>
  <c r="J250" i="18"/>
  <c r="D250" i="18"/>
  <c r="W245" i="18"/>
  <c r="Q245" i="18"/>
  <c r="K245" i="18"/>
  <c r="E245" i="18"/>
  <c r="X240" i="18"/>
  <c r="R240" i="18"/>
  <c r="L240" i="18"/>
  <c r="F240" i="18"/>
  <c r="Y235" i="18"/>
  <c r="S235" i="18"/>
  <c r="M235" i="18"/>
  <c r="G235" i="18"/>
  <c r="Z230" i="18"/>
  <c r="T230" i="18"/>
  <c r="N230" i="18"/>
  <c r="H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J190" i="18"/>
  <c r="D190" i="18"/>
  <c r="W185" i="18"/>
  <c r="Q185" i="18"/>
  <c r="K185" i="18"/>
  <c r="E185" i="18"/>
  <c r="X180" i="18"/>
  <c r="R180" i="18"/>
  <c r="L180" i="18"/>
  <c r="F180" i="18"/>
  <c r="Y175" i="18"/>
  <c r="S175" i="18"/>
  <c r="M175" i="18"/>
  <c r="G175" i="18"/>
  <c r="Z170" i="18"/>
  <c r="T170" i="18"/>
  <c r="N170" i="18"/>
  <c r="H170" i="18"/>
  <c r="AA161" i="18"/>
  <c r="U161" i="18"/>
  <c r="O161" i="18"/>
  <c r="I161" i="18"/>
  <c r="V156" i="18"/>
  <c r="P156" i="18"/>
  <c r="J156" i="18"/>
  <c r="D156" i="18"/>
  <c r="G320" i="18"/>
  <c r="N315" i="18"/>
  <c r="U310" i="18"/>
  <c r="V305" i="18"/>
  <c r="E300" i="18"/>
  <c r="Z295" i="18"/>
  <c r="P295" i="18"/>
  <c r="H295" i="18"/>
  <c r="AA290" i="18"/>
  <c r="Q290" i="18"/>
  <c r="I290" i="18"/>
  <c r="R285" i="18"/>
  <c r="J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Z255" i="18"/>
  <c r="T255" i="18"/>
  <c r="N255" i="18"/>
  <c r="H255" i="18"/>
  <c r="AA250" i="18"/>
  <c r="U250" i="18"/>
  <c r="O250" i="18"/>
  <c r="I250" i="18"/>
  <c r="V245" i="18"/>
  <c r="P245" i="18"/>
  <c r="J245" i="18"/>
  <c r="D245" i="18"/>
  <c r="W240" i="18"/>
  <c r="Q240" i="18"/>
  <c r="K240" i="18"/>
  <c r="E240" i="18"/>
  <c r="X235" i="18"/>
  <c r="R235" i="18"/>
  <c r="L235" i="18"/>
  <c r="F235" i="18"/>
  <c r="Y230" i="18"/>
  <c r="S230" i="18"/>
  <c r="M230" i="18"/>
  <c r="G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P185" i="18"/>
  <c r="J185" i="18"/>
  <c r="D185" i="18"/>
  <c r="W180" i="18"/>
  <c r="Q180" i="18"/>
  <c r="K180" i="18"/>
  <c r="E180" i="18"/>
  <c r="X175" i="18"/>
  <c r="R175" i="18"/>
  <c r="L175" i="18"/>
  <c r="F175" i="18"/>
  <c r="X329" i="18"/>
  <c r="X325" i="18" s="1"/>
  <c r="H315" i="18"/>
  <c r="O310" i="18"/>
  <c r="P305" i="18"/>
  <c r="W300" i="18"/>
  <c r="X295" i="18"/>
  <c r="O295" i="18"/>
  <c r="F295" i="18"/>
  <c r="Y290" i="18"/>
  <c r="P290" i="18"/>
  <c r="G290" i="18"/>
  <c r="Z285" i="18"/>
  <c r="Q285" i="18"/>
  <c r="H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AA245" i="18"/>
  <c r="U245" i="18"/>
  <c r="O245" i="18"/>
  <c r="I245" i="18"/>
  <c r="V240" i="18"/>
  <c r="P240" i="18"/>
  <c r="J240" i="18"/>
  <c r="D240" i="18"/>
  <c r="W235" i="18"/>
  <c r="Q235" i="18"/>
  <c r="K235" i="18"/>
  <c r="E235" i="18"/>
  <c r="X230" i="18"/>
  <c r="R230" i="18"/>
  <c r="L230" i="18"/>
  <c r="F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T190" i="18"/>
  <c r="N190" i="18"/>
  <c r="H190" i="18"/>
  <c r="AA185" i="18"/>
  <c r="U185" i="18"/>
  <c r="O185" i="18"/>
  <c r="I185" i="18"/>
  <c r="V180" i="18"/>
  <c r="P180" i="18"/>
  <c r="J180" i="18"/>
  <c r="D180" i="18"/>
  <c r="V334" i="18"/>
  <c r="R329" i="18"/>
  <c r="I310" i="18"/>
  <c r="J305" i="18"/>
  <c r="Q300" i="18"/>
  <c r="V295" i="18"/>
  <c r="N295" i="18"/>
  <c r="D295" i="18"/>
  <c r="W290" i="18"/>
  <c r="O290" i="18"/>
  <c r="E290" i="18"/>
  <c r="X285" i="18"/>
  <c r="P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Q200" i="18"/>
  <c r="K200" i="18"/>
  <c r="E200" i="18"/>
  <c r="X195" i="18"/>
  <c r="R195" i="18"/>
  <c r="L195" i="18"/>
  <c r="F195" i="18"/>
  <c r="Y190" i="18"/>
  <c r="S190" i="18"/>
  <c r="M190" i="18"/>
  <c r="G190" i="18"/>
  <c r="Z185" i="18"/>
  <c r="T185" i="18"/>
  <c r="N185" i="18"/>
  <c r="H185" i="18"/>
  <c r="AA180" i="18"/>
  <c r="U180" i="18"/>
  <c r="O180" i="18"/>
  <c r="I180" i="18"/>
  <c r="U339" i="18"/>
  <c r="N334" i="18"/>
  <c r="L329" i="18"/>
  <c r="L325" i="18" s="1"/>
  <c r="Y320" i="18"/>
  <c r="D305" i="18"/>
  <c r="N300" i="18"/>
  <c r="U295" i="18"/>
  <c r="L295" i="18"/>
  <c r="V290" i="18"/>
  <c r="M290" i="18"/>
  <c r="D290" i="18"/>
  <c r="W285" i="18"/>
  <c r="N285" i="18"/>
  <c r="E285" i="18"/>
  <c r="X280" i="18"/>
  <c r="R280" i="18"/>
  <c r="L280" i="18"/>
  <c r="F280" i="18"/>
  <c r="Y275" i="18"/>
  <c r="S275" i="18"/>
  <c r="M275" i="18"/>
  <c r="G275" i="18"/>
  <c r="Z270" i="18"/>
  <c r="T270" i="18"/>
  <c r="N270" i="18"/>
  <c r="H270" i="18"/>
  <c r="AA265" i="18"/>
  <c r="U265" i="18"/>
  <c r="O265" i="18"/>
  <c r="I265" i="18"/>
  <c r="V260" i="18"/>
  <c r="P260" i="18"/>
  <c r="J260" i="18"/>
  <c r="D260" i="18"/>
  <c r="W255" i="18"/>
  <c r="Q255" i="18"/>
  <c r="K255" i="18"/>
  <c r="E255" i="18"/>
  <c r="X250" i="18"/>
  <c r="R250" i="18"/>
  <c r="L250" i="18"/>
  <c r="F250" i="18"/>
  <c r="Y245" i="18"/>
  <c r="S245" i="18"/>
  <c r="M245" i="18"/>
  <c r="G245" i="18"/>
  <c r="Z240" i="18"/>
  <c r="T240" i="18"/>
  <c r="N240" i="18"/>
  <c r="H240" i="18"/>
  <c r="AA235" i="18"/>
  <c r="U235" i="18"/>
  <c r="O235" i="18"/>
  <c r="I235" i="18"/>
  <c r="V230" i="18"/>
  <c r="P230" i="18"/>
  <c r="J230" i="18"/>
  <c r="D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Y181" i="18" s="1"/>
  <c r="S185" i="18"/>
  <c r="M339" i="18"/>
  <c r="G334" i="18"/>
  <c r="F329" i="18"/>
  <c r="S320" i="18"/>
  <c r="Z315" i="18"/>
  <c r="K300" i="18"/>
  <c r="T295" i="18"/>
  <c r="J295" i="18"/>
  <c r="U290" i="18"/>
  <c r="K290" i="18"/>
  <c r="V285" i="18"/>
  <c r="L285" i="18"/>
  <c r="D285" i="18"/>
  <c r="W280" i="18"/>
  <c r="Q280" i="18"/>
  <c r="K280" i="18"/>
  <c r="E280" i="18"/>
  <c r="X275" i="18"/>
  <c r="R275" i="18"/>
  <c r="L275" i="18"/>
  <c r="F275" i="18"/>
  <c r="Y270" i="18"/>
  <c r="S270" i="18"/>
  <c r="M270" i="18"/>
  <c r="G270" i="18"/>
  <c r="Z265" i="18"/>
  <c r="T265" i="18"/>
  <c r="N265" i="18"/>
  <c r="H265" i="18"/>
  <c r="AA260" i="18"/>
  <c r="U260" i="18"/>
  <c r="O260" i="18"/>
  <c r="I260" i="18"/>
  <c r="V255" i="18"/>
  <c r="P255" i="18"/>
  <c r="J255" i="18"/>
  <c r="D255" i="18"/>
  <c r="W250" i="18"/>
  <c r="Q250" i="18"/>
  <c r="K250" i="18"/>
  <c r="E250" i="18"/>
  <c r="X245" i="18"/>
  <c r="R245" i="18"/>
  <c r="L245" i="18"/>
  <c r="F245" i="18"/>
  <c r="Y240" i="18"/>
  <c r="S240" i="18"/>
  <c r="M240" i="18"/>
  <c r="G240" i="18"/>
  <c r="Z235" i="18"/>
  <c r="T235" i="18"/>
  <c r="N235" i="18"/>
  <c r="H235" i="18"/>
  <c r="AA230" i="18"/>
  <c r="U230" i="18"/>
  <c r="O230" i="18"/>
  <c r="I230" i="18"/>
  <c r="V225" i="18"/>
  <c r="P225" i="18"/>
  <c r="J225" i="18"/>
  <c r="D225" i="18"/>
  <c r="W220" i="18"/>
  <c r="Q220" i="18"/>
  <c r="K220" i="18"/>
  <c r="E220" i="18"/>
  <c r="X215" i="18"/>
  <c r="R215" i="18"/>
  <c r="L215" i="18"/>
  <c r="F215" i="18"/>
  <c r="Y210" i="18"/>
  <c r="S210" i="18"/>
  <c r="M210" i="18"/>
  <c r="G210" i="18"/>
  <c r="Z205" i="18"/>
  <c r="T205" i="18"/>
  <c r="N205" i="18"/>
  <c r="H205" i="18"/>
  <c r="AA200" i="18"/>
  <c r="U200" i="18"/>
  <c r="O200" i="18"/>
  <c r="I200" i="18"/>
  <c r="V195" i="18"/>
  <c r="P195" i="18"/>
  <c r="J195" i="18"/>
  <c r="D195" i="18"/>
  <c r="W190" i="18"/>
  <c r="Q190" i="18"/>
  <c r="K190" i="18"/>
  <c r="E190" i="18"/>
  <c r="X185" i="18"/>
  <c r="R185" i="18"/>
  <c r="T180" i="18"/>
  <c r="Z175" i="18"/>
  <c r="P175" i="18"/>
  <c r="H175" i="18"/>
  <c r="U170" i="18"/>
  <c r="M170" i="18"/>
  <c r="F170" i="18"/>
  <c r="V161" i="18"/>
  <c r="N161" i="18"/>
  <c r="G161" i="18"/>
  <c r="X156" i="18"/>
  <c r="Q156" i="18"/>
  <c r="I156" i="18"/>
  <c r="X151" i="18"/>
  <c r="R151" i="18"/>
  <c r="L151" i="18"/>
  <c r="F151" i="18"/>
  <c r="Y146" i="18"/>
  <c r="S146" i="18"/>
  <c r="M146" i="18"/>
  <c r="G146" i="18"/>
  <c r="Z141" i="18"/>
  <c r="T141" i="18"/>
  <c r="N141" i="18"/>
  <c r="H141" i="18"/>
  <c r="AA136" i="18"/>
  <c r="U136" i="18"/>
  <c r="O136" i="18"/>
  <c r="I136" i="18"/>
  <c r="V131" i="18"/>
  <c r="P131" i="18"/>
  <c r="J131" i="18"/>
  <c r="D131" i="18"/>
  <c r="W126" i="18"/>
  <c r="Q126" i="18"/>
  <c r="K126" i="18"/>
  <c r="E126" i="18"/>
  <c r="X121" i="18"/>
  <c r="R121" i="18"/>
  <c r="L121" i="18"/>
  <c r="F121" i="18"/>
  <c r="Y116" i="18"/>
  <c r="S116" i="18"/>
  <c r="M116" i="18"/>
  <c r="G116" i="18"/>
  <c r="Z111" i="18"/>
  <c r="T111" i="18"/>
  <c r="N111" i="18"/>
  <c r="H111" i="18"/>
  <c r="AA106" i="18"/>
  <c r="U106" i="18"/>
  <c r="O106" i="18"/>
  <c r="I106" i="18"/>
  <c r="V101" i="18"/>
  <c r="P101" i="18"/>
  <c r="J101" i="18"/>
  <c r="D101" i="18"/>
  <c r="W96" i="18"/>
  <c r="Q96" i="18"/>
  <c r="K96" i="18"/>
  <c r="E96" i="18"/>
  <c r="X91" i="18"/>
  <c r="R91" i="18"/>
  <c r="L91" i="18"/>
  <c r="F91" i="18"/>
  <c r="Y86" i="18"/>
  <c r="S86" i="18"/>
  <c r="M86" i="18"/>
  <c r="G86" i="18"/>
  <c r="Z81" i="18"/>
  <c r="T81" i="18"/>
  <c r="N81" i="18"/>
  <c r="H81" i="18"/>
  <c r="AA76" i="18"/>
  <c r="U76" i="18"/>
  <c r="O76" i="18"/>
  <c r="I76" i="18"/>
  <c r="V71" i="18"/>
  <c r="P71" i="18"/>
  <c r="J71" i="18"/>
  <c r="D71" i="18"/>
  <c r="W66" i="18"/>
  <c r="Q66" i="18"/>
  <c r="K66" i="18"/>
  <c r="E66" i="18"/>
  <c r="X61" i="18"/>
  <c r="R61" i="18"/>
  <c r="L61" i="18"/>
  <c r="F61" i="18"/>
  <c r="Y56" i="18"/>
  <c r="S56" i="18"/>
  <c r="M56" i="18"/>
  <c r="G56" i="18"/>
  <c r="Z51" i="18"/>
  <c r="T51" i="18"/>
  <c r="N51" i="18"/>
  <c r="H51" i="18"/>
  <c r="M185" i="18"/>
  <c r="S180" i="18"/>
  <c r="W175" i="18"/>
  <c r="O175" i="18"/>
  <c r="E175" i="18"/>
  <c r="AA170" i="18"/>
  <c r="S170" i="18"/>
  <c r="L170" i="18"/>
  <c r="E170" i="18"/>
  <c r="T161" i="18"/>
  <c r="M161" i="18"/>
  <c r="F161" i="18"/>
  <c r="W156" i="18"/>
  <c r="O156" i="18"/>
  <c r="H156" i="18"/>
  <c r="W151" i="18"/>
  <c r="Q151" i="18"/>
  <c r="K151" i="18"/>
  <c r="E151" i="18"/>
  <c r="X146" i="18"/>
  <c r="R146" i="18"/>
  <c r="L146" i="18"/>
  <c r="F146" i="18"/>
  <c r="Y141" i="18"/>
  <c r="S141" i="18"/>
  <c r="M141" i="18"/>
  <c r="G141" i="18"/>
  <c r="Z136" i="18"/>
  <c r="T136" i="18"/>
  <c r="N136" i="18"/>
  <c r="H136" i="18"/>
  <c r="AA131" i="18"/>
  <c r="U131" i="18"/>
  <c r="O131" i="18"/>
  <c r="I131" i="18"/>
  <c r="V126" i="18"/>
  <c r="P126" i="18"/>
  <c r="J126" i="18"/>
  <c r="D126" i="18"/>
  <c r="W121" i="18"/>
  <c r="Q121" i="18"/>
  <c r="K121" i="18"/>
  <c r="E121" i="18"/>
  <c r="X116" i="18"/>
  <c r="R116" i="18"/>
  <c r="L116" i="18"/>
  <c r="F116" i="18"/>
  <c r="Y111" i="18"/>
  <c r="S111" i="18"/>
  <c r="M111" i="18"/>
  <c r="G111" i="18"/>
  <c r="Z106" i="18"/>
  <c r="T106" i="18"/>
  <c r="N106" i="18"/>
  <c r="H106" i="18"/>
  <c r="AA101" i="18"/>
  <c r="U101" i="18"/>
  <c r="O101" i="18"/>
  <c r="I101" i="18"/>
  <c r="V96" i="18"/>
  <c r="P96" i="18"/>
  <c r="J96" i="18"/>
  <c r="D96" i="18"/>
  <c r="W91" i="18"/>
  <c r="Q91" i="18"/>
  <c r="K91" i="18"/>
  <c r="E91" i="18"/>
  <c r="X86" i="18"/>
  <c r="R86" i="18"/>
  <c r="L86" i="18"/>
  <c r="F86" i="18"/>
  <c r="Y81" i="18"/>
  <c r="S81" i="18"/>
  <c r="M81" i="18"/>
  <c r="G81" i="18"/>
  <c r="Z76" i="18"/>
  <c r="T76" i="18"/>
  <c r="N76" i="18"/>
  <c r="H76" i="18"/>
  <c r="AA71" i="18"/>
  <c r="U71" i="18"/>
  <c r="O71" i="18"/>
  <c r="I71" i="18"/>
  <c r="V66" i="18"/>
  <c r="P66" i="18"/>
  <c r="J66" i="18"/>
  <c r="D66" i="18"/>
  <c r="W61" i="18"/>
  <c r="Q61" i="18"/>
  <c r="K61" i="18"/>
  <c r="E61" i="18"/>
  <c r="X56" i="18"/>
  <c r="R56" i="18"/>
  <c r="L56" i="18"/>
  <c r="F56" i="18"/>
  <c r="Y51" i="18"/>
  <c r="S51" i="18"/>
  <c r="M51" i="18"/>
  <c r="G51" i="18"/>
  <c r="L185" i="18"/>
  <c r="N180" i="18"/>
  <c r="V175" i="18"/>
  <c r="N175" i="18"/>
  <c r="D175" i="18"/>
  <c r="Y170" i="18"/>
  <c r="R170" i="18"/>
  <c r="K170" i="18"/>
  <c r="D170" i="18"/>
  <c r="D166" i="18" s="1"/>
  <c r="Z161" i="18"/>
  <c r="S161" i="18"/>
  <c r="S157" i="18" s="1"/>
  <c r="L161" i="18"/>
  <c r="E161" i="18"/>
  <c r="U156" i="18"/>
  <c r="N156" i="18"/>
  <c r="G156" i="18"/>
  <c r="V151" i="18"/>
  <c r="P151" i="18"/>
  <c r="J151" i="18"/>
  <c r="D151" i="18"/>
  <c r="W146" i="18"/>
  <c r="Q146" i="18"/>
  <c r="K146" i="18"/>
  <c r="E146" i="18"/>
  <c r="X141" i="18"/>
  <c r="R141" i="18"/>
  <c r="L141" i="18"/>
  <c r="F141" i="18"/>
  <c r="Y136" i="18"/>
  <c r="S136" i="18"/>
  <c r="M136" i="18"/>
  <c r="G136" i="18"/>
  <c r="Z131" i="18"/>
  <c r="T131" i="18"/>
  <c r="N131" i="18"/>
  <c r="H131" i="18"/>
  <c r="AA126" i="18"/>
  <c r="U126" i="18"/>
  <c r="O126" i="18"/>
  <c r="I126" i="18"/>
  <c r="V121" i="18"/>
  <c r="P121" i="18"/>
  <c r="J121" i="18"/>
  <c r="D121" i="18"/>
  <c r="W116" i="18"/>
  <c r="Q116" i="18"/>
  <c r="K116" i="18"/>
  <c r="E116" i="18"/>
  <c r="X111" i="18"/>
  <c r="R111" i="18"/>
  <c r="L111" i="18"/>
  <c r="F111" i="18"/>
  <c r="Y106" i="18"/>
  <c r="S106" i="18"/>
  <c r="M106" i="18"/>
  <c r="G106" i="18"/>
  <c r="Z101" i="18"/>
  <c r="T101" i="18"/>
  <c r="N101" i="18"/>
  <c r="H101" i="18"/>
  <c r="AA96" i="18"/>
  <c r="U96" i="18"/>
  <c r="O96" i="18"/>
  <c r="I96" i="18"/>
  <c r="V91" i="18"/>
  <c r="P91" i="18"/>
  <c r="J91" i="18"/>
  <c r="D91" i="18"/>
  <c r="W86" i="18"/>
  <c r="Q86" i="18"/>
  <c r="K86" i="18"/>
  <c r="E86" i="18"/>
  <c r="X81" i="18"/>
  <c r="R81" i="18"/>
  <c r="L81" i="18"/>
  <c r="F81" i="18"/>
  <c r="Y76" i="18"/>
  <c r="S76" i="18"/>
  <c r="M76" i="18"/>
  <c r="G76" i="18"/>
  <c r="Z71" i="18"/>
  <c r="T71" i="18"/>
  <c r="N71" i="18"/>
  <c r="H71" i="18"/>
  <c r="AA66" i="18"/>
  <c r="U66" i="18"/>
  <c r="O66" i="18"/>
  <c r="I66" i="18"/>
  <c r="V61" i="18"/>
  <c r="P61" i="18"/>
  <c r="J61" i="18"/>
  <c r="D61" i="18"/>
  <c r="W56" i="18"/>
  <c r="Q56" i="18"/>
  <c r="K56" i="18"/>
  <c r="E56" i="18"/>
  <c r="X51" i="18"/>
  <c r="R51" i="18"/>
  <c r="L51" i="18"/>
  <c r="F51" i="18"/>
  <c r="Y46" i="18"/>
  <c r="S46" i="18"/>
  <c r="M46" i="18"/>
  <c r="G46" i="18"/>
  <c r="Z41" i="18"/>
  <c r="Z37" i="18" s="1"/>
  <c r="T41" i="18"/>
  <c r="T37" i="18" s="1"/>
  <c r="N41" i="18"/>
  <c r="H41" i="18"/>
  <c r="G185" i="18"/>
  <c r="M180" i="18"/>
  <c r="U175" i="18"/>
  <c r="K175" i="18"/>
  <c r="X170" i="18"/>
  <c r="Q170" i="18"/>
  <c r="J170" i="18"/>
  <c r="Y161" i="18"/>
  <c r="R161" i="18"/>
  <c r="K161" i="18"/>
  <c r="D161" i="18"/>
  <c r="AA156" i="18"/>
  <c r="T156" i="18"/>
  <c r="M156" i="18"/>
  <c r="F156" i="18"/>
  <c r="AA151" i="18"/>
  <c r="U151" i="18"/>
  <c r="O151" i="18"/>
  <c r="I151" i="18"/>
  <c r="V146" i="18"/>
  <c r="P146" i="18"/>
  <c r="J146" i="18"/>
  <c r="D146" i="18"/>
  <c r="W141" i="18"/>
  <c r="Q141" i="18"/>
  <c r="K141" i="18"/>
  <c r="E141" i="18"/>
  <c r="X136" i="18"/>
  <c r="R136" i="18"/>
  <c r="L136" i="18"/>
  <c r="F136" i="18"/>
  <c r="Y131" i="18"/>
  <c r="S131" i="18"/>
  <c r="M131" i="18"/>
  <c r="G131" i="18"/>
  <c r="Z126" i="18"/>
  <c r="T126" i="18"/>
  <c r="N126" i="18"/>
  <c r="H126" i="18"/>
  <c r="AA121" i="18"/>
  <c r="U121" i="18"/>
  <c r="O121" i="18"/>
  <c r="I121" i="18"/>
  <c r="V116" i="18"/>
  <c r="P116" i="18"/>
  <c r="P112" i="18" s="1"/>
  <c r="J116" i="18"/>
  <c r="D116" i="18"/>
  <c r="F185" i="18"/>
  <c r="Z180" i="18"/>
  <c r="H180" i="18"/>
  <c r="T175" i="18"/>
  <c r="J175" i="18"/>
  <c r="W170" i="18"/>
  <c r="P170" i="18"/>
  <c r="I170" i="18"/>
  <c r="X161" i="18"/>
  <c r="X157" i="18" s="1"/>
  <c r="Q161" i="18"/>
  <c r="J161" i="18"/>
  <c r="Z156" i="18"/>
  <c r="S156" i="18"/>
  <c r="L156" i="18"/>
  <c r="E156" i="18"/>
  <c r="Z151" i="18"/>
  <c r="T151" i="18"/>
  <c r="N151" i="18"/>
  <c r="H151" i="18"/>
  <c r="AA146" i="18"/>
  <c r="U146" i="18"/>
  <c r="O146" i="18"/>
  <c r="I146" i="18"/>
  <c r="V141" i="18"/>
  <c r="P141" i="18"/>
  <c r="J141" i="18"/>
  <c r="D141" i="18"/>
  <c r="W136" i="18"/>
  <c r="Q136" i="18"/>
  <c r="K136" i="18"/>
  <c r="E136" i="18"/>
  <c r="X131" i="18"/>
  <c r="R131" i="18"/>
  <c r="L131" i="18"/>
  <c r="F131" i="18"/>
  <c r="Y126" i="18"/>
  <c r="S126" i="18"/>
  <c r="M126" i="18"/>
  <c r="G126" i="18"/>
  <c r="Z121" i="18"/>
  <c r="T121" i="18"/>
  <c r="N121" i="18"/>
  <c r="H121" i="18"/>
  <c r="AA116" i="18"/>
  <c r="U116" i="18"/>
  <c r="O116" i="18"/>
  <c r="I116" i="18"/>
  <c r="V111" i="18"/>
  <c r="P111" i="18"/>
  <c r="J111" i="18"/>
  <c r="D111" i="18"/>
  <c r="W106" i="18"/>
  <c r="Q106" i="18"/>
  <c r="K106" i="18"/>
  <c r="E106" i="18"/>
  <c r="X101" i="18"/>
  <c r="R101" i="18"/>
  <c r="L101" i="18"/>
  <c r="F101" i="18"/>
  <c r="Y96" i="18"/>
  <c r="S96" i="18"/>
  <c r="M96" i="18"/>
  <c r="G96" i="18"/>
  <c r="Z91" i="18"/>
  <c r="T91" i="18"/>
  <c r="N91" i="18"/>
  <c r="H91" i="18"/>
  <c r="AA86" i="18"/>
  <c r="U86" i="18"/>
  <c r="O86" i="18"/>
  <c r="I86" i="18"/>
  <c r="V81" i="18"/>
  <c r="P81" i="18"/>
  <c r="J81" i="18"/>
  <c r="D81" i="18"/>
  <c r="W76" i="18"/>
  <c r="Q76" i="18"/>
  <c r="K76" i="18"/>
  <c r="E76" i="18"/>
  <c r="X71" i="18"/>
  <c r="R71" i="18"/>
  <c r="L71" i="18"/>
  <c r="F71" i="18"/>
  <c r="Y66" i="18"/>
  <c r="S66" i="18"/>
  <c r="M66" i="18"/>
  <c r="G66" i="18"/>
  <c r="Z61" i="18"/>
  <c r="T61" i="18"/>
  <c r="N61" i="18"/>
  <c r="H61" i="18"/>
  <c r="AA56" i="18"/>
  <c r="U56" i="18"/>
  <c r="O56" i="18"/>
  <c r="I56" i="18"/>
  <c r="V51" i="18"/>
  <c r="P51" i="18"/>
  <c r="J51" i="18"/>
  <c r="D51" i="18"/>
  <c r="Y180" i="18"/>
  <c r="G180" i="18"/>
  <c r="AA175" i="18"/>
  <c r="Q175" i="18"/>
  <c r="I175" i="18"/>
  <c r="V170" i="18"/>
  <c r="O170" i="18"/>
  <c r="G170" i="18"/>
  <c r="W161" i="18"/>
  <c r="P161" i="18"/>
  <c r="H161" i="18"/>
  <c r="Y156" i="18"/>
  <c r="R156" i="18"/>
  <c r="K156" i="18"/>
  <c r="Y151" i="18"/>
  <c r="S151" i="18"/>
  <c r="M151" i="18"/>
  <c r="G151" i="18"/>
  <c r="Z146" i="18"/>
  <c r="T146" i="18"/>
  <c r="N146" i="18"/>
  <c r="H146" i="18"/>
  <c r="AA141" i="18"/>
  <c r="U141" i="18"/>
  <c r="O141" i="18"/>
  <c r="I141" i="18"/>
  <c r="V136" i="18"/>
  <c r="P136" i="18"/>
  <c r="J136" i="18"/>
  <c r="D136" i="18"/>
  <c r="W131" i="18"/>
  <c r="Q131" i="18"/>
  <c r="K131" i="18"/>
  <c r="E131" i="18"/>
  <c r="X126" i="18"/>
  <c r="R126" i="18"/>
  <c r="L126" i="18"/>
  <c r="F126" i="18"/>
  <c r="Y121" i="18"/>
  <c r="S121" i="18"/>
  <c r="M121" i="18"/>
  <c r="G121" i="18"/>
  <c r="Z116" i="18"/>
  <c r="T116" i="18"/>
  <c r="N116" i="18"/>
  <c r="H116" i="18"/>
  <c r="AA111" i="18"/>
  <c r="U111" i="18"/>
  <c r="O111" i="18"/>
  <c r="I111" i="18"/>
  <c r="V106" i="18"/>
  <c r="P106" i="18"/>
  <c r="J106" i="18"/>
  <c r="D106" i="18"/>
  <c r="W101" i="18"/>
  <c r="Q101" i="18"/>
  <c r="K101" i="18"/>
  <c r="E101" i="18"/>
  <c r="X96" i="18"/>
  <c r="R96" i="18"/>
  <c r="L96" i="18"/>
  <c r="F96" i="18"/>
  <c r="Y91" i="18"/>
  <c r="S91" i="18"/>
  <c r="M91" i="18"/>
  <c r="G91" i="18"/>
  <c r="Z86" i="18"/>
  <c r="T86" i="18"/>
  <c r="N86" i="18"/>
  <c r="H86" i="18"/>
  <c r="AA81" i="18"/>
  <c r="U81" i="18"/>
  <c r="O81" i="18"/>
  <c r="I81" i="18"/>
  <c r="V76" i="18"/>
  <c r="P76" i="18"/>
  <c r="J76" i="18"/>
  <c r="D76" i="18"/>
  <c r="W71" i="18"/>
  <c r="Q71" i="18"/>
  <c r="K71" i="18"/>
  <c r="E71" i="18"/>
  <c r="X66" i="18"/>
  <c r="R66" i="18"/>
  <c r="L66" i="18"/>
  <c r="F66" i="18"/>
  <c r="Y61" i="18"/>
  <c r="S61" i="18"/>
  <c r="M61" i="18"/>
  <c r="G61" i="18"/>
  <c r="Z56" i="18"/>
  <c r="T56" i="18"/>
  <c r="N56" i="18"/>
  <c r="H56" i="18"/>
  <c r="AA51" i="18"/>
  <c r="U51" i="18"/>
  <c r="O51" i="18"/>
  <c r="I51" i="18"/>
  <c r="V46" i="18"/>
  <c r="P46" i="18"/>
  <c r="J46" i="18"/>
  <c r="D46" i="18"/>
  <c r="W41" i="18"/>
  <c r="Q41" i="18"/>
  <c r="K41" i="18"/>
  <c r="E41" i="18"/>
  <c r="J11" i="18"/>
  <c r="P11" i="18"/>
  <c r="V11" i="18"/>
  <c r="I14" i="18"/>
  <c r="O14" i="18"/>
  <c r="U14" i="18"/>
  <c r="AA14" i="18"/>
  <c r="I16" i="18"/>
  <c r="O16" i="18"/>
  <c r="U16" i="18"/>
  <c r="AA16" i="18"/>
  <c r="H19" i="18"/>
  <c r="N19" i="18"/>
  <c r="T19" i="18"/>
  <c r="T17" i="18" s="1"/>
  <c r="Z19" i="18"/>
  <c r="Z17" i="18" s="1"/>
  <c r="H21" i="18"/>
  <c r="N21" i="18"/>
  <c r="T21" i="18"/>
  <c r="Z21" i="18"/>
  <c r="G24" i="18"/>
  <c r="G22" i="18" s="1"/>
  <c r="M24" i="18"/>
  <c r="M22" i="18" s="1"/>
  <c r="S24" i="18"/>
  <c r="Y24" i="18"/>
  <c r="G26" i="18"/>
  <c r="M26" i="18"/>
  <c r="S26" i="18"/>
  <c r="Y26" i="18"/>
  <c r="F29" i="18"/>
  <c r="L29" i="18"/>
  <c r="R29" i="18"/>
  <c r="X29" i="18"/>
  <c r="F31" i="18"/>
  <c r="L31" i="18"/>
  <c r="R31" i="18"/>
  <c r="X31" i="18"/>
  <c r="E34" i="18"/>
  <c r="K34" i="18"/>
  <c r="Q34" i="18"/>
  <c r="Q32" i="18" s="1"/>
  <c r="W34" i="18"/>
  <c r="W32" i="18" s="1"/>
  <c r="E36" i="18"/>
  <c r="K36" i="18"/>
  <c r="Q36" i="18"/>
  <c r="W36" i="18"/>
  <c r="H39" i="18"/>
  <c r="H37" i="18" s="1"/>
  <c r="O39" i="18"/>
  <c r="O37" i="18" s="1"/>
  <c r="V39" i="18"/>
  <c r="V37" i="18" s="1"/>
  <c r="F41" i="18"/>
  <c r="O41" i="18"/>
  <c r="X41" i="18"/>
  <c r="K44" i="18"/>
  <c r="K42" i="18" s="1"/>
  <c r="T44" i="18"/>
  <c r="T42" i="18" s="1"/>
  <c r="E46" i="18"/>
  <c r="N46" i="18"/>
  <c r="W46" i="18"/>
  <c r="W42" i="18" s="1"/>
  <c r="E49" i="18"/>
  <c r="E47" i="18" s="1"/>
  <c r="Q51" i="18"/>
  <c r="J56" i="18"/>
  <c r="I61" i="18"/>
  <c r="Z64" i="18"/>
  <c r="Z62" i="18" s="1"/>
  <c r="S69" i="18"/>
  <c r="S67" i="18" s="1"/>
  <c r="L74" i="18"/>
  <c r="L72" i="18" s="1"/>
  <c r="X76" i="18"/>
  <c r="X72" i="18" s="1"/>
  <c r="E79" i="18"/>
  <c r="E77" i="18" s="1"/>
  <c r="Q81" i="18"/>
  <c r="J86" i="18"/>
  <c r="J82" i="18" s="1"/>
  <c r="I91" i="18"/>
  <c r="Z94" i="18"/>
  <c r="Z92" i="18" s="1"/>
  <c r="S99" i="18"/>
  <c r="S97" i="18" s="1"/>
  <c r="L104" i="18"/>
  <c r="L102" i="18" s="1"/>
  <c r="X106" i="18"/>
  <c r="E109" i="18"/>
  <c r="E107" i="18" s="1"/>
  <c r="Q111" i="18"/>
  <c r="Q107" i="18" s="1"/>
  <c r="T157" i="18"/>
  <c r="Z157" i="18"/>
  <c r="J168" i="18"/>
  <c r="J166" i="18" s="1"/>
  <c r="Q168" i="18"/>
  <c r="Q166" i="18" s="1"/>
  <c r="X168" i="18"/>
  <c r="X166" i="18" s="1"/>
  <c r="E173" i="18"/>
  <c r="E171" i="18" s="1"/>
  <c r="O173" i="18"/>
  <c r="O171" i="18" s="1"/>
  <c r="W173" i="18"/>
  <c r="W171" i="18" s="1"/>
  <c r="D178" i="18"/>
  <c r="P178" i="18"/>
  <c r="P176" i="18" s="1"/>
  <c r="G183" i="18"/>
  <c r="G181" i="18" s="1"/>
  <c r="R325" i="18"/>
  <c r="V318" i="18"/>
  <c r="P318" i="18"/>
  <c r="P316" i="18" s="1"/>
  <c r="J318" i="18"/>
  <c r="J316" i="18" s="1"/>
  <c r="D318" i="18"/>
  <c r="D316" i="18" s="1"/>
  <c r="W313" i="18"/>
  <c r="W311" i="18" s="1"/>
  <c r="Q313" i="18"/>
  <c r="K313" i="18"/>
  <c r="E313" i="18"/>
  <c r="E311" i="18" s="1"/>
  <c r="X308" i="18"/>
  <c r="X306" i="18" s="1"/>
  <c r="R308" i="18"/>
  <c r="R306" i="18" s="1"/>
  <c r="L308" i="18"/>
  <c r="L306" i="18" s="1"/>
  <c r="F308" i="18"/>
  <c r="Y303" i="18"/>
  <c r="S303" i="18"/>
  <c r="S301" i="18" s="1"/>
  <c r="M303" i="18"/>
  <c r="M301" i="18" s="1"/>
  <c r="G303" i="18"/>
  <c r="G301" i="18" s="1"/>
  <c r="AA318" i="18"/>
  <c r="U318" i="18"/>
  <c r="O318" i="18"/>
  <c r="O316" i="18" s="1"/>
  <c r="I318" i="18"/>
  <c r="I316" i="18" s="1"/>
  <c r="V313" i="18"/>
  <c r="V311" i="18" s="1"/>
  <c r="P313" i="18"/>
  <c r="P311" i="18" s="1"/>
  <c r="J313" i="18"/>
  <c r="D313" i="18"/>
  <c r="W308" i="18"/>
  <c r="W306" i="18" s="1"/>
  <c r="Q308" i="18"/>
  <c r="Q306" i="18" s="1"/>
  <c r="K308" i="18"/>
  <c r="K306" i="18" s="1"/>
  <c r="E308" i="18"/>
  <c r="E306" i="18" s="1"/>
  <c r="X303" i="18"/>
  <c r="R303" i="18"/>
  <c r="L303" i="18"/>
  <c r="L301" i="18" s="1"/>
  <c r="F303" i="18"/>
  <c r="F301" i="18" s="1"/>
  <c r="Y298" i="18"/>
  <c r="Y296" i="18" s="1"/>
  <c r="S298" i="18"/>
  <c r="S296" i="18" s="1"/>
  <c r="M298" i="18"/>
  <c r="G298" i="18"/>
  <c r="Z318" i="18"/>
  <c r="T318" i="18"/>
  <c r="T316" i="18" s="1"/>
  <c r="N318" i="18"/>
  <c r="N316" i="18" s="1"/>
  <c r="H318" i="18"/>
  <c r="H316" i="18" s="1"/>
  <c r="AA313" i="18"/>
  <c r="AA311" i="18" s="1"/>
  <c r="U313" i="18"/>
  <c r="O313" i="18"/>
  <c r="I313" i="18"/>
  <c r="I311" i="18" s="1"/>
  <c r="V308" i="18"/>
  <c r="V306" i="18" s="1"/>
  <c r="P308" i="18"/>
  <c r="P306" i="18" s="1"/>
  <c r="J308" i="18"/>
  <c r="J306" i="18" s="1"/>
  <c r="D308" i="18"/>
  <c r="W303" i="18"/>
  <c r="Q303" i="18"/>
  <c r="Q301" i="18" s="1"/>
  <c r="K303" i="18"/>
  <c r="K301" i="18" s="1"/>
  <c r="E303" i="18"/>
  <c r="E301" i="18" s="1"/>
  <c r="X298" i="18"/>
  <c r="X296" i="18" s="1"/>
  <c r="R298" i="18"/>
  <c r="L298" i="18"/>
  <c r="F298" i="18"/>
  <c r="F296" i="18" s="1"/>
  <c r="Y293" i="18"/>
  <c r="Y291" i="18" s="1"/>
  <c r="S293" i="18"/>
  <c r="S291" i="18" s="1"/>
  <c r="M293" i="18"/>
  <c r="M291" i="18" s="1"/>
  <c r="G293" i="18"/>
  <c r="Z288" i="18"/>
  <c r="T288" i="18"/>
  <c r="T286" i="18" s="1"/>
  <c r="N288" i="18"/>
  <c r="N286" i="18" s="1"/>
  <c r="H288" i="18"/>
  <c r="H286" i="18" s="1"/>
  <c r="AA283" i="18"/>
  <c r="AA281" i="18" s="1"/>
  <c r="U283" i="18"/>
  <c r="O283" i="18"/>
  <c r="I283" i="18"/>
  <c r="I281" i="18" s="1"/>
  <c r="X318" i="18"/>
  <c r="X316" i="18" s="1"/>
  <c r="R318" i="18"/>
  <c r="L318" i="18"/>
  <c r="F318" i="18"/>
  <c r="F316" i="18" s="1"/>
  <c r="Y313" i="18"/>
  <c r="Y311" i="18" s="1"/>
  <c r="S313" i="18"/>
  <c r="S311" i="18" s="1"/>
  <c r="M313" i="18"/>
  <c r="M311" i="18" s="1"/>
  <c r="G313" i="18"/>
  <c r="Z308" i="18"/>
  <c r="T308" i="18"/>
  <c r="T306" i="18" s="1"/>
  <c r="N308" i="18"/>
  <c r="N306" i="18" s="1"/>
  <c r="H308" i="18"/>
  <c r="H306" i="18" s="1"/>
  <c r="AA303" i="18"/>
  <c r="AA301" i="18" s="1"/>
  <c r="U303" i="18"/>
  <c r="O303" i="18"/>
  <c r="I303" i="18"/>
  <c r="I301" i="18" s="1"/>
  <c r="V298" i="18"/>
  <c r="V296" i="18" s="1"/>
  <c r="P298" i="18"/>
  <c r="P296" i="18" s="1"/>
  <c r="J298" i="18"/>
  <c r="J296" i="18" s="1"/>
  <c r="D298" i="18"/>
  <c r="W293" i="18"/>
  <c r="Q293" i="18"/>
  <c r="Q291" i="18" s="1"/>
  <c r="K293" i="18"/>
  <c r="K291" i="18" s="1"/>
  <c r="E293" i="18"/>
  <c r="E291" i="18" s="1"/>
  <c r="X288" i="18"/>
  <c r="X286" i="18" s="1"/>
  <c r="R288" i="18"/>
  <c r="L288" i="18"/>
  <c r="F288" i="18"/>
  <c r="F286" i="18" s="1"/>
  <c r="Y283" i="18"/>
  <c r="Y281" i="18" s="1"/>
  <c r="S283" i="18"/>
  <c r="S281" i="18" s="1"/>
  <c r="M283" i="18"/>
  <c r="M281" i="18" s="1"/>
  <c r="G283" i="18"/>
  <c r="W318" i="18"/>
  <c r="Q318" i="18"/>
  <c r="Q316" i="18" s="1"/>
  <c r="K318" i="18"/>
  <c r="K316" i="18" s="1"/>
  <c r="E318" i="18"/>
  <c r="E316" i="18" s="1"/>
  <c r="X313" i="18"/>
  <c r="X311" i="18" s="1"/>
  <c r="R313" i="18"/>
  <c r="L313" i="18"/>
  <c r="F313" i="18"/>
  <c r="F311" i="18" s="1"/>
  <c r="Y308" i="18"/>
  <c r="Y306" i="18" s="1"/>
  <c r="S308" i="18"/>
  <c r="S306" i="18" s="1"/>
  <c r="M308" i="18"/>
  <c r="M306" i="18" s="1"/>
  <c r="G308" i="18"/>
  <c r="Z303" i="18"/>
  <c r="T303" i="18"/>
  <c r="T301" i="18" s="1"/>
  <c r="N303" i="18"/>
  <c r="N301" i="18" s="1"/>
  <c r="H303" i="18"/>
  <c r="H301" i="18" s="1"/>
  <c r="AA298" i="18"/>
  <c r="AA296" i="18" s="1"/>
  <c r="U298" i="18"/>
  <c r="O298" i="18"/>
  <c r="I298" i="18"/>
  <c r="I296" i="18" s="1"/>
  <c r="H313" i="18"/>
  <c r="O308" i="18"/>
  <c r="O306" i="18" s="1"/>
  <c r="P303" i="18"/>
  <c r="P301" i="18" s="1"/>
  <c r="N298" i="18"/>
  <c r="N296" i="18" s="1"/>
  <c r="X293" i="18"/>
  <c r="X291" i="18" s="1"/>
  <c r="O293" i="18"/>
  <c r="F293" i="18"/>
  <c r="Y288" i="18"/>
  <c r="Y286" i="18" s="1"/>
  <c r="P288" i="18"/>
  <c r="P286" i="18" s="1"/>
  <c r="G288" i="18"/>
  <c r="G286" i="18" s="1"/>
  <c r="Z283" i="18"/>
  <c r="Z281" i="18" s="1"/>
  <c r="Q283" i="18"/>
  <c r="H283" i="18"/>
  <c r="H281" i="18" s="1"/>
  <c r="V278" i="18"/>
  <c r="V276" i="18" s="1"/>
  <c r="P278" i="18"/>
  <c r="P276" i="18" s="1"/>
  <c r="J278" i="18"/>
  <c r="J276" i="18" s="1"/>
  <c r="D278" i="18"/>
  <c r="W273" i="18"/>
  <c r="Q273" i="18"/>
  <c r="Q271" i="18" s="1"/>
  <c r="K273" i="18"/>
  <c r="K271" i="18" s="1"/>
  <c r="E273" i="18"/>
  <c r="E271" i="18" s="1"/>
  <c r="X268" i="18"/>
  <c r="X266" i="18" s="1"/>
  <c r="R268" i="18"/>
  <c r="L268" i="18"/>
  <c r="F268" i="18"/>
  <c r="F266" i="18" s="1"/>
  <c r="Y263" i="18"/>
  <c r="Y261" i="18" s="1"/>
  <c r="S263" i="18"/>
  <c r="S261" i="18" s="1"/>
  <c r="M263" i="18"/>
  <c r="M261" i="18" s="1"/>
  <c r="G263" i="18"/>
  <c r="Z258" i="18"/>
  <c r="T258" i="18"/>
  <c r="T256" i="18" s="1"/>
  <c r="N258" i="18"/>
  <c r="N256" i="18" s="1"/>
  <c r="H258" i="18"/>
  <c r="H256" i="18" s="1"/>
  <c r="AA253" i="18"/>
  <c r="AA251" i="18" s="1"/>
  <c r="U253" i="18"/>
  <c r="O253" i="18"/>
  <c r="I253" i="18"/>
  <c r="I251" i="18" s="1"/>
  <c r="V248" i="18"/>
  <c r="V246" i="18" s="1"/>
  <c r="P248" i="18"/>
  <c r="P246" i="18" s="1"/>
  <c r="J248" i="18"/>
  <c r="J246" i="18" s="1"/>
  <c r="D248" i="18"/>
  <c r="W243" i="18"/>
  <c r="Q243" i="18"/>
  <c r="Q241" i="18" s="1"/>
  <c r="K243" i="18"/>
  <c r="K241" i="18" s="1"/>
  <c r="E243" i="18"/>
  <c r="E241" i="18" s="1"/>
  <c r="X238" i="18"/>
  <c r="X236" i="18" s="1"/>
  <c r="R238" i="18"/>
  <c r="L238" i="18"/>
  <c r="F238" i="18"/>
  <c r="F236" i="18" s="1"/>
  <c r="Y233" i="18"/>
  <c r="Y231" i="18" s="1"/>
  <c r="S233" i="18"/>
  <c r="S231" i="18" s="1"/>
  <c r="M233" i="18"/>
  <c r="M231" i="18" s="1"/>
  <c r="G233" i="18"/>
  <c r="Z228" i="18"/>
  <c r="T228" i="18"/>
  <c r="T226" i="18" s="1"/>
  <c r="N228" i="18"/>
  <c r="N226" i="18" s="1"/>
  <c r="H228" i="18"/>
  <c r="H226" i="18" s="1"/>
  <c r="AA223" i="18"/>
  <c r="AA221" i="18" s="1"/>
  <c r="U223" i="18"/>
  <c r="O223" i="18"/>
  <c r="I223" i="18"/>
  <c r="I221" i="18" s="1"/>
  <c r="V218" i="18"/>
  <c r="V216" i="18" s="1"/>
  <c r="P218" i="18"/>
  <c r="P216" i="18" s="1"/>
  <c r="J218" i="18"/>
  <c r="J216" i="18" s="1"/>
  <c r="D218" i="18"/>
  <c r="W213" i="18"/>
  <c r="Q213" i="18"/>
  <c r="Q211" i="18" s="1"/>
  <c r="K213" i="18"/>
  <c r="K211" i="18" s="1"/>
  <c r="E213" i="18"/>
  <c r="E211" i="18" s="1"/>
  <c r="X208" i="18"/>
  <c r="X206" i="18" s="1"/>
  <c r="R208" i="18"/>
  <c r="L208" i="18"/>
  <c r="F208" i="18"/>
  <c r="F206" i="18" s="1"/>
  <c r="Y203" i="18"/>
  <c r="Y201" i="18" s="1"/>
  <c r="S203" i="18"/>
  <c r="S201" i="18" s="1"/>
  <c r="M203" i="18"/>
  <c r="M201" i="18" s="1"/>
  <c r="G203" i="18"/>
  <c r="Z198" i="18"/>
  <c r="T198" i="18"/>
  <c r="T196" i="18" s="1"/>
  <c r="N198" i="18"/>
  <c r="N196" i="18" s="1"/>
  <c r="H198" i="18"/>
  <c r="H196" i="18" s="1"/>
  <c r="AA193" i="18"/>
  <c r="AA191" i="18" s="1"/>
  <c r="U193" i="18"/>
  <c r="O193" i="18"/>
  <c r="I193" i="18"/>
  <c r="I191" i="18" s="1"/>
  <c r="V188" i="18"/>
  <c r="V186" i="18" s="1"/>
  <c r="P188" i="18"/>
  <c r="P186" i="18" s="1"/>
  <c r="J188" i="18"/>
  <c r="J186" i="18" s="1"/>
  <c r="D188" i="18"/>
  <c r="W183" i="18"/>
  <c r="Q183" i="18"/>
  <c r="Q181" i="18" s="1"/>
  <c r="K183" i="18"/>
  <c r="K181" i="18" s="1"/>
  <c r="E183" i="18"/>
  <c r="E181" i="18" s="1"/>
  <c r="X178" i="18"/>
  <c r="X176" i="18" s="1"/>
  <c r="R178" i="18"/>
  <c r="L178" i="18"/>
  <c r="F178" i="18"/>
  <c r="F176" i="18" s="1"/>
  <c r="Y173" i="18"/>
  <c r="Y171" i="18" s="1"/>
  <c r="S173" i="18"/>
  <c r="S171" i="18" s="1"/>
  <c r="M173" i="18"/>
  <c r="M171" i="18" s="1"/>
  <c r="G173" i="18"/>
  <c r="Z168" i="18"/>
  <c r="T168" i="18"/>
  <c r="T166" i="18" s="1"/>
  <c r="N168" i="18"/>
  <c r="N166" i="18" s="1"/>
  <c r="H168" i="18"/>
  <c r="H166" i="18" s="1"/>
  <c r="I308" i="18"/>
  <c r="I306" i="18" s="1"/>
  <c r="J303" i="18"/>
  <c r="J301" i="18" s="1"/>
  <c r="K298" i="18"/>
  <c r="K296" i="18" s="1"/>
  <c r="V293" i="18"/>
  <c r="N293" i="18"/>
  <c r="N291" i="18" s="1"/>
  <c r="D293" i="18"/>
  <c r="D291" i="18" s="1"/>
  <c r="W288" i="18"/>
  <c r="W286" i="18" s="1"/>
  <c r="O288" i="18"/>
  <c r="O286" i="18" s="1"/>
  <c r="E288" i="18"/>
  <c r="X283" i="18"/>
  <c r="P283" i="18"/>
  <c r="P281" i="18" s="1"/>
  <c r="F283" i="18"/>
  <c r="F281" i="18" s="1"/>
  <c r="AA278" i="18"/>
  <c r="AA276" i="18" s="1"/>
  <c r="U278" i="18"/>
  <c r="U276" i="18" s="1"/>
  <c r="O278" i="18"/>
  <c r="O276" i="18" s="1"/>
  <c r="I278" i="18"/>
  <c r="I276" i="18" s="1"/>
  <c r="V273" i="18"/>
  <c r="V271" i="18" s="1"/>
  <c r="P273" i="18"/>
  <c r="P271" i="18" s="1"/>
  <c r="J273" i="18"/>
  <c r="J271" i="18" s="1"/>
  <c r="D273" i="18"/>
  <c r="D271" i="18" s="1"/>
  <c r="W268" i="18"/>
  <c r="W266" i="18" s="1"/>
  <c r="Q268" i="18"/>
  <c r="Q266" i="18" s="1"/>
  <c r="K268" i="18"/>
  <c r="K266" i="18" s="1"/>
  <c r="E268" i="18"/>
  <c r="E266" i="18" s="1"/>
  <c r="X263" i="18"/>
  <c r="X261" i="18" s="1"/>
  <c r="R263" i="18"/>
  <c r="R261" i="18" s="1"/>
  <c r="L263" i="18"/>
  <c r="L261" i="18" s="1"/>
  <c r="F263" i="18"/>
  <c r="F261" i="18" s="1"/>
  <c r="Y258" i="18"/>
  <c r="Y256" i="18" s="1"/>
  <c r="S258" i="18"/>
  <c r="S256" i="18" s="1"/>
  <c r="M258" i="18"/>
  <c r="M256" i="18" s="1"/>
  <c r="G258" i="18"/>
  <c r="G256" i="18" s="1"/>
  <c r="Z253" i="18"/>
  <c r="Z251" i="18" s="1"/>
  <c r="T253" i="18"/>
  <c r="T251" i="18" s="1"/>
  <c r="N253" i="18"/>
  <c r="N251" i="18" s="1"/>
  <c r="H253" i="18"/>
  <c r="H251" i="18" s="1"/>
  <c r="AA248" i="18"/>
  <c r="AA246" i="18" s="1"/>
  <c r="U248" i="18"/>
  <c r="U246" i="18" s="1"/>
  <c r="O248" i="18"/>
  <c r="O246" i="18" s="1"/>
  <c r="I248" i="18"/>
  <c r="I246" i="18" s="1"/>
  <c r="V243" i="18"/>
  <c r="V241" i="18" s="1"/>
  <c r="P243" i="18"/>
  <c r="P241" i="18" s="1"/>
  <c r="J243" i="18"/>
  <c r="J241" i="18" s="1"/>
  <c r="D243" i="18"/>
  <c r="D241" i="18" s="1"/>
  <c r="W238" i="18"/>
  <c r="W236" i="18" s="1"/>
  <c r="Q238" i="18"/>
  <c r="Q236" i="18" s="1"/>
  <c r="K238" i="18"/>
  <c r="K236" i="18" s="1"/>
  <c r="E238" i="18"/>
  <c r="E236" i="18" s="1"/>
  <c r="X233" i="18"/>
  <c r="X231" i="18" s="1"/>
  <c r="R233" i="18"/>
  <c r="R231" i="18" s="1"/>
  <c r="L233" i="18"/>
  <c r="L231" i="18" s="1"/>
  <c r="F233" i="18"/>
  <c r="F231" i="18" s="1"/>
  <c r="Y228" i="18"/>
  <c r="Y226" i="18" s="1"/>
  <c r="S228" i="18"/>
  <c r="S226" i="18" s="1"/>
  <c r="M228" i="18"/>
  <c r="M226" i="18" s="1"/>
  <c r="G228" i="18"/>
  <c r="G226" i="18" s="1"/>
  <c r="Z223" i="18"/>
  <c r="Z221" i="18" s="1"/>
  <c r="T223" i="18"/>
  <c r="T221" i="18" s="1"/>
  <c r="N223" i="18"/>
  <c r="N221" i="18" s="1"/>
  <c r="H223" i="18"/>
  <c r="H221" i="18" s="1"/>
  <c r="AA218" i="18"/>
  <c r="AA216" i="18" s="1"/>
  <c r="U218" i="18"/>
  <c r="U216" i="18" s="1"/>
  <c r="O218" i="18"/>
  <c r="O216" i="18" s="1"/>
  <c r="I218" i="18"/>
  <c r="I216" i="18" s="1"/>
  <c r="V213" i="18"/>
  <c r="V211" i="18" s="1"/>
  <c r="P213" i="18"/>
  <c r="P211" i="18" s="1"/>
  <c r="J213" i="18"/>
  <c r="J211" i="18" s="1"/>
  <c r="D213" i="18"/>
  <c r="D211" i="18" s="1"/>
  <c r="W208" i="18"/>
  <c r="W206" i="18" s="1"/>
  <c r="Q208" i="18"/>
  <c r="Q206" i="18" s="1"/>
  <c r="K208" i="18"/>
  <c r="K206" i="18" s="1"/>
  <c r="E208" i="18"/>
  <c r="E206" i="18" s="1"/>
  <c r="X203" i="18"/>
  <c r="X201" i="18" s="1"/>
  <c r="R203" i="18"/>
  <c r="R201" i="18" s="1"/>
  <c r="L203" i="18"/>
  <c r="L201" i="18" s="1"/>
  <c r="F203" i="18"/>
  <c r="F201" i="18" s="1"/>
  <c r="Y198" i="18"/>
  <c r="Y196" i="18" s="1"/>
  <c r="S198" i="18"/>
  <c r="S196" i="18" s="1"/>
  <c r="M198" i="18"/>
  <c r="M196" i="18" s="1"/>
  <c r="G198" i="18"/>
  <c r="G196" i="18" s="1"/>
  <c r="Z193" i="18"/>
  <c r="Z191" i="18" s="1"/>
  <c r="T193" i="18"/>
  <c r="T191" i="18" s="1"/>
  <c r="N193" i="18"/>
  <c r="N191" i="18" s="1"/>
  <c r="H193" i="18"/>
  <c r="H191" i="18" s="1"/>
  <c r="AA188" i="18"/>
  <c r="AA186" i="18" s="1"/>
  <c r="U188" i="18"/>
  <c r="U186" i="18" s="1"/>
  <c r="O188" i="18"/>
  <c r="O186" i="18" s="1"/>
  <c r="I188" i="18"/>
  <c r="I186" i="18" s="1"/>
  <c r="V183" i="18"/>
  <c r="V181" i="18" s="1"/>
  <c r="P183" i="18"/>
  <c r="P181" i="18" s="1"/>
  <c r="J183" i="18"/>
  <c r="J181" i="18" s="1"/>
  <c r="D183" i="18"/>
  <c r="D181" i="18" s="1"/>
  <c r="W178" i="18"/>
  <c r="W176" i="18" s="1"/>
  <c r="Q178" i="18"/>
  <c r="Q176" i="18" s="1"/>
  <c r="K178" i="18"/>
  <c r="K176" i="18" s="1"/>
  <c r="E178" i="18"/>
  <c r="E176" i="18" s="1"/>
  <c r="X173" i="18"/>
  <c r="X171" i="18" s="1"/>
  <c r="R173" i="18"/>
  <c r="R171" i="18" s="1"/>
  <c r="L173" i="18"/>
  <c r="L171" i="18" s="1"/>
  <c r="F173" i="18"/>
  <c r="F171" i="18" s="1"/>
  <c r="Y318" i="18"/>
  <c r="Y316" i="18" s="1"/>
  <c r="D303" i="18"/>
  <c r="D301" i="18" s="1"/>
  <c r="Z298" i="18"/>
  <c r="Z296" i="18" s="1"/>
  <c r="H298" i="18"/>
  <c r="U293" i="18"/>
  <c r="L293" i="18"/>
  <c r="L291" i="18" s="1"/>
  <c r="V288" i="18"/>
  <c r="M288" i="18"/>
  <c r="M286" i="18" s="1"/>
  <c r="D288" i="18"/>
  <c r="D286" i="18" s="1"/>
  <c r="W283" i="18"/>
  <c r="N283" i="18"/>
  <c r="N281" i="18" s="1"/>
  <c r="E283" i="18"/>
  <c r="E281" i="18" s="1"/>
  <c r="Z278" i="18"/>
  <c r="Z276" i="18" s="1"/>
  <c r="T278" i="18"/>
  <c r="T276" i="18" s="1"/>
  <c r="N278" i="18"/>
  <c r="N276" i="18" s="1"/>
  <c r="H278" i="18"/>
  <c r="H276" i="18" s="1"/>
  <c r="AA273" i="18"/>
  <c r="U273" i="18"/>
  <c r="O273" i="18"/>
  <c r="O271" i="18" s="1"/>
  <c r="I273" i="18"/>
  <c r="I271" i="18" s="1"/>
  <c r="V268" i="18"/>
  <c r="V266" i="18" s="1"/>
  <c r="P268" i="18"/>
  <c r="P266" i="18" s="1"/>
  <c r="J268" i="18"/>
  <c r="D268" i="18"/>
  <c r="W263" i="18"/>
  <c r="W261" i="18" s="1"/>
  <c r="Q263" i="18"/>
  <c r="Q261" i="18" s="1"/>
  <c r="K263" i="18"/>
  <c r="K261" i="18" s="1"/>
  <c r="E263" i="18"/>
  <c r="E261" i="18" s="1"/>
  <c r="X258" i="18"/>
  <c r="R258" i="18"/>
  <c r="L258" i="18"/>
  <c r="L256" i="18" s="1"/>
  <c r="F258" i="18"/>
  <c r="F256" i="18" s="1"/>
  <c r="Y253" i="18"/>
  <c r="Y251" i="18" s="1"/>
  <c r="S253" i="18"/>
  <c r="S251" i="18" s="1"/>
  <c r="M253" i="18"/>
  <c r="G253" i="18"/>
  <c r="Z248" i="18"/>
  <c r="Z246" i="18" s="1"/>
  <c r="T248" i="18"/>
  <c r="T246" i="18" s="1"/>
  <c r="N248" i="18"/>
  <c r="N246" i="18" s="1"/>
  <c r="H248" i="18"/>
  <c r="H246" i="18" s="1"/>
  <c r="AA243" i="18"/>
  <c r="U243" i="18"/>
  <c r="O243" i="18"/>
  <c r="O241" i="18" s="1"/>
  <c r="I243" i="18"/>
  <c r="I241" i="18" s="1"/>
  <c r="V238" i="18"/>
  <c r="V236" i="18" s="1"/>
  <c r="P238" i="18"/>
  <c r="P236" i="18" s="1"/>
  <c r="J238" i="18"/>
  <c r="D238" i="18"/>
  <c r="W233" i="18"/>
  <c r="W231" i="18" s="1"/>
  <c r="Q233" i="18"/>
  <c r="Q231" i="18" s="1"/>
  <c r="K233" i="18"/>
  <c r="K231" i="18" s="1"/>
  <c r="E233" i="18"/>
  <c r="E231" i="18" s="1"/>
  <c r="X228" i="18"/>
  <c r="R228" i="18"/>
  <c r="L228" i="18"/>
  <c r="L226" i="18" s="1"/>
  <c r="F228" i="18"/>
  <c r="F226" i="18" s="1"/>
  <c r="Y223" i="18"/>
  <c r="Y221" i="18" s="1"/>
  <c r="S223" i="18"/>
  <c r="S221" i="18" s="1"/>
  <c r="M223" i="18"/>
  <c r="G223" i="18"/>
  <c r="Z218" i="18"/>
  <c r="Z216" i="18" s="1"/>
  <c r="T218" i="18"/>
  <c r="T216" i="18" s="1"/>
  <c r="N218" i="18"/>
  <c r="N216" i="18" s="1"/>
  <c r="H218" i="18"/>
  <c r="H216" i="18" s="1"/>
  <c r="AA213" i="18"/>
  <c r="U213" i="18"/>
  <c r="O213" i="18"/>
  <c r="O211" i="18" s="1"/>
  <c r="I213" i="18"/>
  <c r="I211" i="18" s="1"/>
  <c r="V208" i="18"/>
  <c r="V206" i="18" s="1"/>
  <c r="P208" i="18"/>
  <c r="P206" i="18" s="1"/>
  <c r="J208" i="18"/>
  <c r="D208" i="18"/>
  <c r="W203" i="18"/>
  <c r="W201" i="18" s="1"/>
  <c r="Q203" i="18"/>
  <c r="Q201" i="18" s="1"/>
  <c r="K203" i="18"/>
  <c r="K201" i="18" s="1"/>
  <c r="E203" i="18"/>
  <c r="E201" i="18" s="1"/>
  <c r="X198" i="18"/>
  <c r="R198" i="18"/>
  <c r="L198" i="18"/>
  <c r="L196" i="18" s="1"/>
  <c r="F198" i="18"/>
  <c r="F196" i="18" s="1"/>
  <c r="Y193" i="18"/>
  <c r="Y191" i="18" s="1"/>
  <c r="S193" i="18"/>
  <c r="S191" i="18" s="1"/>
  <c r="M193" i="18"/>
  <c r="G193" i="18"/>
  <c r="Z188" i="18"/>
  <c r="Z186" i="18" s="1"/>
  <c r="T188" i="18"/>
  <c r="T186" i="18" s="1"/>
  <c r="N188" i="18"/>
  <c r="N186" i="18" s="1"/>
  <c r="H188" i="18"/>
  <c r="H186" i="18" s="1"/>
  <c r="AA183" i="18"/>
  <c r="U183" i="18"/>
  <c r="O183" i="18"/>
  <c r="O181" i="18" s="1"/>
  <c r="I183" i="18"/>
  <c r="I181" i="18" s="1"/>
  <c r="S318" i="18"/>
  <c r="S316" i="18" s="1"/>
  <c r="Z313" i="18"/>
  <c r="Z311" i="18" s="1"/>
  <c r="W298" i="18"/>
  <c r="W296" i="18" s="1"/>
  <c r="E298" i="18"/>
  <c r="E296" i="18" s="1"/>
  <c r="T293" i="18"/>
  <c r="J293" i="18"/>
  <c r="J291" i="18" s="1"/>
  <c r="U288" i="18"/>
  <c r="U286" i="18" s="1"/>
  <c r="K288" i="18"/>
  <c r="K286" i="18" s="1"/>
  <c r="V283" i="18"/>
  <c r="L283" i="18"/>
  <c r="L281" i="18" s="1"/>
  <c r="D283" i="18"/>
  <c r="D281" i="18" s="1"/>
  <c r="Y278" i="18"/>
  <c r="Y276" i="18" s="1"/>
  <c r="S278" i="18"/>
  <c r="S276" i="18" s="1"/>
  <c r="M278" i="18"/>
  <c r="G278" i="18"/>
  <c r="Z273" i="18"/>
  <c r="Z271" i="18" s="1"/>
  <c r="T273" i="18"/>
  <c r="T271" i="18" s="1"/>
  <c r="N273" i="18"/>
  <c r="N271" i="18" s="1"/>
  <c r="H273" i="18"/>
  <c r="H271" i="18" s="1"/>
  <c r="AA268" i="18"/>
  <c r="U268" i="18"/>
  <c r="O268" i="18"/>
  <c r="O266" i="18" s="1"/>
  <c r="I268" i="18"/>
  <c r="I266" i="18" s="1"/>
  <c r="V263" i="18"/>
  <c r="V261" i="18" s="1"/>
  <c r="P263" i="18"/>
  <c r="P261" i="18" s="1"/>
  <c r="J263" i="18"/>
  <c r="D263" i="18"/>
  <c r="W258" i="18"/>
  <c r="W256" i="18" s="1"/>
  <c r="Q258" i="18"/>
  <c r="Q256" i="18" s="1"/>
  <c r="K258" i="18"/>
  <c r="K256" i="18" s="1"/>
  <c r="E258" i="18"/>
  <c r="E256" i="18" s="1"/>
  <c r="X253" i="18"/>
  <c r="R253" i="18"/>
  <c r="L253" i="18"/>
  <c r="L251" i="18" s="1"/>
  <c r="F253" i="18"/>
  <c r="F251" i="18" s="1"/>
  <c r="Y248" i="18"/>
  <c r="Y246" i="18" s="1"/>
  <c r="S248" i="18"/>
  <c r="S246" i="18" s="1"/>
  <c r="M248" i="18"/>
  <c r="G248" i="18"/>
  <c r="Z243" i="18"/>
  <c r="Z241" i="18" s="1"/>
  <c r="T243" i="18"/>
  <c r="T241" i="18" s="1"/>
  <c r="N243" i="18"/>
  <c r="N241" i="18" s="1"/>
  <c r="H243" i="18"/>
  <c r="H241" i="18" s="1"/>
  <c r="AA238" i="18"/>
  <c r="U238" i="18"/>
  <c r="O238" i="18"/>
  <c r="O236" i="18" s="1"/>
  <c r="I238" i="18"/>
  <c r="I236" i="18" s="1"/>
  <c r="V233" i="18"/>
  <c r="V231" i="18" s="1"/>
  <c r="P233" i="18"/>
  <c r="P231" i="18" s="1"/>
  <c r="J233" i="18"/>
  <c r="D233" i="18"/>
  <c r="W228" i="18"/>
  <c r="W226" i="18" s="1"/>
  <c r="Q228" i="18"/>
  <c r="Q226" i="18" s="1"/>
  <c r="K228" i="18"/>
  <c r="K226" i="18" s="1"/>
  <c r="E228" i="18"/>
  <c r="E226" i="18" s="1"/>
  <c r="X223" i="18"/>
  <c r="R223" i="18"/>
  <c r="L223" i="18"/>
  <c r="L221" i="18" s="1"/>
  <c r="F223" i="18"/>
  <c r="F221" i="18" s="1"/>
  <c r="Y218" i="18"/>
  <c r="Y216" i="18" s="1"/>
  <c r="S218" i="18"/>
  <c r="S216" i="18" s="1"/>
  <c r="M218" i="18"/>
  <c r="G218" i="18"/>
  <c r="Z213" i="18"/>
  <c r="Z211" i="18" s="1"/>
  <c r="T213" i="18"/>
  <c r="T211" i="18" s="1"/>
  <c r="N213" i="18"/>
  <c r="N211" i="18" s="1"/>
  <c r="H213" i="18"/>
  <c r="H211" i="18" s="1"/>
  <c r="AA208" i="18"/>
  <c r="U208" i="18"/>
  <c r="O208" i="18"/>
  <c r="O206" i="18" s="1"/>
  <c r="I208" i="18"/>
  <c r="I206" i="18" s="1"/>
  <c r="V203" i="18"/>
  <c r="V201" i="18" s="1"/>
  <c r="P203" i="18"/>
  <c r="P201" i="18" s="1"/>
  <c r="J203" i="18"/>
  <c r="D203" i="18"/>
  <c r="W198" i="18"/>
  <c r="W196" i="18" s="1"/>
  <c r="Q198" i="18"/>
  <c r="Q196" i="18" s="1"/>
  <c r="K198" i="18"/>
  <c r="K196" i="18" s="1"/>
  <c r="E198" i="18"/>
  <c r="E196" i="18" s="1"/>
  <c r="X193" i="18"/>
  <c r="R193" i="18"/>
  <c r="L193" i="18"/>
  <c r="L191" i="18" s="1"/>
  <c r="F193" i="18"/>
  <c r="F191" i="18" s="1"/>
  <c r="Y188" i="18"/>
  <c r="Y186" i="18" s="1"/>
  <c r="S188" i="18"/>
  <c r="S186" i="18" s="1"/>
  <c r="M188" i="18"/>
  <c r="G188" i="18"/>
  <c r="Z183" i="18"/>
  <c r="Z181" i="18" s="1"/>
  <c r="T183" i="18"/>
  <c r="T181" i="18" s="1"/>
  <c r="N183" i="18"/>
  <c r="N181" i="18" s="1"/>
  <c r="H183" i="18"/>
  <c r="H181" i="18" s="1"/>
  <c r="AA178" i="18"/>
  <c r="U178" i="18"/>
  <c r="O178" i="18"/>
  <c r="O176" i="18" s="1"/>
  <c r="I178" i="18"/>
  <c r="I176" i="18" s="1"/>
  <c r="M318" i="18"/>
  <c r="M316" i="18" s="1"/>
  <c r="T313" i="18"/>
  <c r="T311" i="18" s="1"/>
  <c r="AA308" i="18"/>
  <c r="T298" i="18"/>
  <c r="AA293" i="18"/>
  <c r="AA291" i="18" s="1"/>
  <c r="R293" i="18"/>
  <c r="R291" i="18" s="1"/>
  <c r="I293" i="18"/>
  <c r="I291" i="18" s="1"/>
  <c r="S288" i="18"/>
  <c r="S286" i="18" s="1"/>
  <c r="J288" i="18"/>
  <c r="T283" i="18"/>
  <c r="T281" i="18" s="1"/>
  <c r="K283" i="18"/>
  <c r="K281" i="18" s="1"/>
  <c r="X278" i="18"/>
  <c r="X276" i="18" s="1"/>
  <c r="R278" i="18"/>
  <c r="R276" i="18" s="1"/>
  <c r="L278" i="18"/>
  <c r="L276" i="18" s="1"/>
  <c r="F278" i="18"/>
  <c r="F276" i="18" s="1"/>
  <c r="Y273" i="18"/>
  <c r="Y271" i="18" s="1"/>
  <c r="S273" i="18"/>
  <c r="S271" i="18" s="1"/>
  <c r="M273" i="18"/>
  <c r="M271" i="18" s="1"/>
  <c r="G273" i="18"/>
  <c r="G271" i="18" s="1"/>
  <c r="Z268" i="18"/>
  <c r="Z266" i="18" s="1"/>
  <c r="T268" i="18"/>
  <c r="T266" i="18" s="1"/>
  <c r="N268" i="18"/>
  <c r="N266" i="18" s="1"/>
  <c r="H268" i="18"/>
  <c r="H266" i="18" s="1"/>
  <c r="AA263" i="18"/>
  <c r="AA261" i="18" s="1"/>
  <c r="U263" i="18"/>
  <c r="U261" i="18" s="1"/>
  <c r="O263" i="18"/>
  <c r="O261" i="18" s="1"/>
  <c r="I263" i="18"/>
  <c r="I261" i="18" s="1"/>
  <c r="V258" i="18"/>
  <c r="V256" i="18" s="1"/>
  <c r="P258" i="18"/>
  <c r="P256" i="18" s="1"/>
  <c r="J258" i="18"/>
  <c r="J256" i="18" s="1"/>
  <c r="D258" i="18"/>
  <c r="D256" i="18" s="1"/>
  <c r="W253" i="18"/>
  <c r="W251" i="18" s="1"/>
  <c r="Q253" i="18"/>
  <c r="Q251" i="18" s="1"/>
  <c r="K253" i="18"/>
  <c r="K251" i="18" s="1"/>
  <c r="E253" i="18"/>
  <c r="E251" i="18" s="1"/>
  <c r="X248" i="18"/>
  <c r="X246" i="18" s="1"/>
  <c r="R248" i="18"/>
  <c r="R246" i="18" s="1"/>
  <c r="L248" i="18"/>
  <c r="L246" i="18" s="1"/>
  <c r="F248" i="18"/>
  <c r="F246" i="18" s="1"/>
  <c r="Y243" i="18"/>
  <c r="Y241" i="18" s="1"/>
  <c r="S243" i="18"/>
  <c r="S241" i="18" s="1"/>
  <c r="M243" i="18"/>
  <c r="M241" i="18" s="1"/>
  <c r="G243" i="18"/>
  <c r="G241" i="18" s="1"/>
  <c r="Z238" i="18"/>
  <c r="Z236" i="18" s="1"/>
  <c r="T238" i="18"/>
  <c r="T236" i="18" s="1"/>
  <c r="N238" i="18"/>
  <c r="N236" i="18" s="1"/>
  <c r="H238" i="18"/>
  <c r="H236" i="18" s="1"/>
  <c r="AA233" i="18"/>
  <c r="AA231" i="18" s="1"/>
  <c r="U233" i="18"/>
  <c r="U231" i="18" s="1"/>
  <c r="O233" i="18"/>
  <c r="O231" i="18" s="1"/>
  <c r="I233" i="18"/>
  <c r="I231" i="18" s="1"/>
  <c r="V228" i="18"/>
  <c r="V226" i="18" s="1"/>
  <c r="P228" i="18"/>
  <c r="P226" i="18" s="1"/>
  <c r="J228" i="18"/>
  <c r="J226" i="18" s="1"/>
  <c r="D228" i="18"/>
  <c r="D226" i="18" s="1"/>
  <c r="W223" i="18"/>
  <c r="W221" i="18" s="1"/>
  <c r="Q223" i="18"/>
  <c r="Q221" i="18" s="1"/>
  <c r="K223" i="18"/>
  <c r="K221" i="18" s="1"/>
  <c r="E223" i="18"/>
  <c r="E221" i="18" s="1"/>
  <c r="X218" i="18"/>
  <c r="X216" i="18" s="1"/>
  <c r="R218" i="18"/>
  <c r="R216" i="18" s="1"/>
  <c r="L218" i="18"/>
  <c r="L216" i="18" s="1"/>
  <c r="F218" i="18"/>
  <c r="F216" i="18" s="1"/>
  <c r="Y213" i="18"/>
  <c r="Y211" i="18" s="1"/>
  <c r="S213" i="18"/>
  <c r="S211" i="18" s="1"/>
  <c r="M213" i="18"/>
  <c r="M211" i="18" s="1"/>
  <c r="G213" i="18"/>
  <c r="G211" i="18" s="1"/>
  <c r="Z208" i="18"/>
  <c r="Z206" i="18" s="1"/>
  <c r="T208" i="18"/>
  <c r="T206" i="18" s="1"/>
  <c r="N208" i="18"/>
  <c r="N206" i="18" s="1"/>
  <c r="H208" i="18"/>
  <c r="H206" i="18" s="1"/>
  <c r="AA203" i="18"/>
  <c r="AA201" i="18" s="1"/>
  <c r="U203" i="18"/>
  <c r="U201" i="18" s="1"/>
  <c r="O203" i="18"/>
  <c r="O201" i="18" s="1"/>
  <c r="I203" i="18"/>
  <c r="I201" i="18" s="1"/>
  <c r="V198" i="18"/>
  <c r="V196" i="18" s="1"/>
  <c r="P198" i="18"/>
  <c r="P196" i="18" s="1"/>
  <c r="J198" i="18"/>
  <c r="J196" i="18" s="1"/>
  <c r="D198" i="18"/>
  <c r="D196" i="18" s="1"/>
  <c r="W193" i="18"/>
  <c r="W191" i="18" s="1"/>
  <c r="Q193" i="18"/>
  <c r="Q191" i="18" s="1"/>
  <c r="K193" i="18"/>
  <c r="K191" i="18" s="1"/>
  <c r="E193" i="18"/>
  <c r="E191" i="18" s="1"/>
  <c r="X188" i="18"/>
  <c r="X186" i="18" s="1"/>
  <c r="R188" i="18"/>
  <c r="R186" i="18" s="1"/>
  <c r="L188" i="18"/>
  <c r="L186" i="18" s="1"/>
  <c r="F188" i="18"/>
  <c r="F186" i="18" s="1"/>
  <c r="G318" i="18"/>
  <c r="N313" i="18"/>
  <c r="N311" i="18" s="1"/>
  <c r="U308" i="18"/>
  <c r="U306" i="18" s="1"/>
  <c r="V303" i="18"/>
  <c r="V301" i="18" s="1"/>
  <c r="Q298" i="18"/>
  <c r="Z293" i="18"/>
  <c r="P293" i="18"/>
  <c r="H293" i="18"/>
  <c r="H291" i="18" s="1"/>
  <c r="AA288" i="18"/>
  <c r="AA286" i="18" s="1"/>
  <c r="Q288" i="18"/>
  <c r="Q286" i="18" s="1"/>
  <c r="I288" i="18"/>
  <c r="I286" i="18" s="1"/>
  <c r="R283" i="18"/>
  <c r="J283" i="18"/>
  <c r="W278" i="18"/>
  <c r="Q278" i="18"/>
  <c r="Q276" i="18" s="1"/>
  <c r="K278" i="18"/>
  <c r="K276" i="18" s="1"/>
  <c r="E278" i="18"/>
  <c r="E276" i="18" s="1"/>
  <c r="X273" i="18"/>
  <c r="X271" i="18" s="1"/>
  <c r="R273" i="18"/>
  <c r="L273" i="18"/>
  <c r="F273" i="18"/>
  <c r="F271" i="18" s="1"/>
  <c r="Y268" i="18"/>
  <c r="Y266" i="18" s="1"/>
  <c r="S268" i="18"/>
  <c r="S266" i="18" s="1"/>
  <c r="M268" i="18"/>
  <c r="M266" i="18" s="1"/>
  <c r="G268" i="18"/>
  <c r="Z263" i="18"/>
  <c r="T263" i="18"/>
  <c r="T261" i="18" s="1"/>
  <c r="N263" i="18"/>
  <c r="N261" i="18" s="1"/>
  <c r="H263" i="18"/>
  <c r="H261" i="18" s="1"/>
  <c r="AA258" i="18"/>
  <c r="AA256" i="18" s="1"/>
  <c r="U258" i="18"/>
  <c r="O258" i="18"/>
  <c r="I258" i="18"/>
  <c r="I256" i="18" s="1"/>
  <c r="V253" i="18"/>
  <c r="V251" i="18" s="1"/>
  <c r="P253" i="18"/>
  <c r="P251" i="18" s="1"/>
  <c r="J253" i="18"/>
  <c r="J251" i="18" s="1"/>
  <c r="D253" i="18"/>
  <c r="W248" i="18"/>
  <c r="Q248" i="18"/>
  <c r="Q246" i="18" s="1"/>
  <c r="K248" i="18"/>
  <c r="K246" i="18" s="1"/>
  <c r="E248" i="18"/>
  <c r="E246" i="18" s="1"/>
  <c r="X243" i="18"/>
  <c r="X241" i="18" s="1"/>
  <c r="R243" i="18"/>
  <c r="L243" i="18"/>
  <c r="F243" i="18"/>
  <c r="F241" i="18" s="1"/>
  <c r="Y238" i="18"/>
  <c r="Y236" i="18" s="1"/>
  <c r="S238" i="18"/>
  <c r="S236" i="18" s="1"/>
  <c r="M238" i="18"/>
  <c r="M236" i="18" s="1"/>
  <c r="G238" i="18"/>
  <c r="Z233" i="18"/>
  <c r="T233" i="18"/>
  <c r="T231" i="18" s="1"/>
  <c r="N233" i="18"/>
  <c r="N231" i="18" s="1"/>
  <c r="H233" i="18"/>
  <c r="H231" i="18" s="1"/>
  <c r="AA228" i="18"/>
  <c r="AA226" i="18" s="1"/>
  <c r="U228" i="18"/>
  <c r="O228" i="18"/>
  <c r="I228" i="18"/>
  <c r="I226" i="18" s="1"/>
  <c r="V223" i="18"/>
  <c r="V221" i="18" s="1"/>
  <c r="P223" i="18"/>
  <c r="P221" i="18" s="1"/>
  <c r="J223" i="18"/>
  <c r="J221" i="18" s="1"/>
  <c r="D223" i="18"/>
  <c r="W218" i="18"/>
  <c r="Q218" i="18"/>
  <c r="Q216" i="18" s="1"/>
  <c r="K218" i="18"/>
  <c r="K216" i="18" s="1"/>
  <c r="E218" i="18"/>
  <c r="E216" i="18" s="1"/>
  <c r="X213" i="18"/>
  <c r="X211" i="18" s="1"/>
  <c r="R213" i="18"/>
  <c r="L213" i="18"/>
  <c r="F213" i="18"/>
  <c r="F211" i="18" s="1"/>
  <c r="Y208" i="18"/>
  <c r="Y206" i="18" s="1"/>
  <c r="S208" i="18"/>
  <c r="S206" i="18" s="1"/>
  <c r="M208" i="18"/>
  <c r="M206" i="18" s="1"/>
  <c r="G208" i="18"/>
  <c r="Z203" i="18"/>
  <c r="T203" i="18"/>
  <c r="T201" i="18" s="1"/>
  <c r="N203" i="18"/>
  <c r="N201" i="18" s="1"/>
  <c r="H203" i="18"/>
  <c r="H201" i="18" s="1"/>
  <c r="AA198" i="18"/>
  <c r="AA196" i="18" s="1"/>
  <c r="U198" i="18"/>
  <c r="O198" i="18"/>
  <c r="I198" i="18"/>
  <c r="I196" i="18" s="1"/>
  <c r="V193" i="18"/>
  <c r="V191" i="18" s="1"/>
  <c r="P193" i="18"/>
  <c r="P191" i="18" s="1"/>
  <c r="J193" i="18"/>
  <c r="J191" i="18" s="1"/>
  <c r="D193" i="18"/>
  <c r="W188" i="18"/>
  <c r="Q188" i="18"/>
  <c r="Q186" i="18" s="1"/>
  <c r="K188" i="18"/>
  <c r="K186" i="18" s="1"/>
  <c r="E188" i="18"/>
  <c r="E186" i="18" s="1"/>
  <c r="K168" i="18"/>
  <c r="K166" i="18" s="1"/>
  <c r="R168" i="18"/>
  <c r="R166" i="18" s="1"/>
  <c r="Y168" i="18"/>
  <c r="Y166" i="18" s="1"/>
  <c r="H173" i="18"/>
  <c r="H171" i="18" s="1"/>
  <c r="P173" i="18"/>
  <c r="P171" i="18" s="1"/>
  <c r="Z173" i="18"/>
  <c r="Z171" i="18" s="1"/>
  <c r="G178" i="18"/>
  <c r="G176" i="18" s="1"/>
  <c r="S178" i="18"/>
  <c r="S176" i="18" s="1"/>
  <c r="L183" i="18"/>
  <c r="L181" i="18" s="1"/>
  <c r="E168" i="18"/>
  <c r="E166" i="18" s="1"/>
  <c r="L168" i="18"/>
  <c r="L166" i="18" s="1"/>
  <c r="S168" i="18"/>
  <c r="S166" i="18" s="1"/>
  <c r="AA168" i="18"/>
  <c r="I173" i="18"/>
  <c r="I171" i="18" s="1"/>
  <c r="Q173" i="18"/>
  <c r="Q171" i="18" s="1"/>
  <c r="AA173" i="18"/>
  <c r="AA171" i="18" s="1"/>
  <c r="H178" i="18"/>
  <c r="H176" i="18" s="1"/>
  <c r="T178" i="18"/>
  <c r="T176" i="18" s="1"/>
  <c r="M183" i="18"/>
  <c r="M181" i="18" s="1"/>
  <c r="V281" i="18"/>
  <c r="T291" i="18"/>
  <c r="F168" i="18"/>
  <c r="M168" i="18"/>
  <c r="U168" i="18"/>
  <c r="U166" i="18" s="1"/>
  <c r="J173" i="18"/>
  <c r="J171" i="18" s="1"/>
  <c r="T173" i="18"/>
  <c r="T171" i="18" s="1"/>
  <c r="J178" i="18"/>
  <c r="J176" i="18" s="1"/>
  <c r="V178" i="18"/>
  <c r="V176" i="18" s="1"/>
  <c r="R183" i="18"/>
  <c r="W281" i="18"/>
  <c r="V286" i="18"/>
  <c r="U291" i="18"/>
  <c r="H296" i="18"/>
  <c r="G168" i="18"/>
  <c r="G166" i="18" s="1"/>
  <c r="O168" i="18"/>
  <c r="V168" i="18"/>
  <c r="V166" i="18" s="1"/>
  <c r="K173" i="18"/>
  <c r="K171" i="18" s="1"/>
  <c r="U173" i="18"/>
  <c r="U171" i="18" s="1"/>
  <c r="M178" i="18"/>
  <c r="Y178" i="18"/>
  <c r="S183" i="18"/>
  <c r="S181" i="18" s="1"/>
  <c r="I168" i="18"/>
  <c r="I166" i="18" s="1"/>
  <c r="P168" i="18"/>
  <c r="P166" i="18" s="1"/>
  <c r="W168" i="18"/>
  <c r="W166" i="18" s="1"/>
  <c r="D173" i="18"/>
  <c r="D171" i="18" s="1"/>
  <c r="N173" i="18"/>
  <c r="N171" i="18" s="1"/>
  <c r="V173" i="18"/>
  <c r="N178" i="18"/>
  <c r="N176" i="18" s="1"/>
  <c r="Z178" i="18"/>
  <c r="Z176" i="18" s="1"/>
  <c r="F183" i="18"/>
  <c r="F181" i="18" s="1"/>
  <c r="X183" i="18"/>
  <c r="X181" i="18" s="1"/>
  <c r="F325" i="18"/>
  <c r="P335" i="18"/>
  <c r="I335" i="18"/>
  <c r="R340" i="18"/>
  <c r="O345" i="18"/>
  <c r="J330" i="18"/>
  <c r="Q330" i="18"/>
  <c r="W335" i="18"/>
  <c r="X330" i="18"/>
  <c r="J350" i="18"/>
  <c r="W477" i="18"/>
  <c r="Q477" i="18"/>
  <c r="Q475" i="18" s="1"/>
  <c r="K477" i="18"/>
  <c r="K475" i="18" s="1"/>
  <c r="E477" i="18"/>
  <c r="E475" i="18" s="1"/>
  <c r="X472" i="18"/>
  <c r="X470" i="18" s="1"/>
  <c r="R472" i="18"/>
  <c r="R470" i="18" s="1"/>
  <c r="L472" i="18"/>
  <c r="F472" i="18"/>
  <c r="F470" i="18" s="1"/>
  <c r="Y467" i="18"/>
  <c r="Y465" i="18" s="1"/>
  <c r="S467" i="18"/>
  <c r="S465" i="18" s="1"/>
  <c r="M467" i="18"/>
  <c r="M465" i="18" s="1"/>
  <c r="G467" i="18"/>
  <c r="G465" i="18" s="1"/>
  <c r="Z462" i="18"/>
  <c r="T462" i="18"/>
  <c r="T460" i="18" s="1"/>
  <c r="N462" i="18"/>
  <c r="N460" i="18" s="1"/>
  <c r="H462" i="18"/>
  <c r="H460" i="18" s="1"/>
  <c r="V477" i="18"/>
  <c r="V475" i="18" s="1"/>
  <c r="P477" i="18"/>
  <c r="P475" i="18" s="1"/>
  <c r="J477" i="18"/>
  <c r="J475" i="18" s="1"/>
  <c r="D477" i="18"/>
  <c r="D475" i="18" s="1"/>
  <c r="W472" i="18"/>
  <c r="W470" i="18" s="1"/>
  <c r="Q472" i="18"/>
  <c r="Q470" i="18" s="1"/>
  <c r="K472" i="18"/>
  <c r="K470" i="18" s="1"/>
  <c r="E472" i="18"/>
  <c r="E470" i="18" s="1"/>
  <c r="Z477" i="18"/>
  <c r="Z475" i="18" s="1"/>
  <c r="T477" i="18"/>
  <c r="T475" i="18" s="1"/>
  <c r="N477" i="18"/>
  <c r="N475" i="18" s="1"/>
  <c r="H477" i="18"/>
  <c r="H475" i="18" s="1"/>
  <c r="AA472" i="18"/>
  <c r="AA470" i="18" s="1"/>
  <c r="U472" i="18"/>
  <c r="U470" i="18" s="1"/>
  <c r="O472" i="18"/>
  <c r="O470" i="18" s="1"/>
  <c r="I472" i="18"/>
  <c r="I470" i="18" s="1"/>
  <c r="V467" i="18"/>
  <c r="V465" i="18" s="1"/>
  <c r="P467" i="18"/>
  <c r="P465" i="18" s="1"/>
  <c r="J467" i="18"/>
  <c r="J465" i="18" s="1"/>
  <c r="D467" i="18"/>
  <c r="D465" i="18" s="1"/>
  <c r="W462" i="18"/>
  <c r="W460" i="18" s="1"/>
  <c r="Q462" i="18"/>
  <c r="Q460" i="18" s="1"/>
  <c r="K462" i="18"/>
  <c r="K460" i="18" s="1"/>
  <c r="E462" i="18"/>
  <c r="E460" i="18" s="1"/>
  <c r="X457" i="18"/>
  <c r="X455" i="18" s="1"/>
  <c r="R457" i="18"/>
  <c r="R455" i="18" s="1"/>
  <c r="L457" i="18"/>
  <c r="L455" i="18" s="1"/>
  <c r="F457" i="18"/>
  <c r="F455" i="18" s="1"/>
  <c r="Y477" i="18"/>
  <c r="Y475" i="18" s="1"/>
  <c r="S477" i="18"/>
  <c r="S475" i="18" s="1"/>
  <c r="M477" i="18"/>
  <c r="M475" i="18" s="1"/>
  <c r="G477" i="18"/>
  <c r="G475" i="18" s="1"/>
  <c r="Z472" i="18"/>
  <c r="Z470" i="18" s="1"/>
  <c r="T472" i="18"/>
  <c r="T470" i="18" s="1"/>
  <c r="N472" i="18"/>
  <c r="N470" i="18" s="1"/>
  <c r="H472" i="18"/>
  <c r="H470" i="18" s="1"/>
  <c r="AA467" i="18"/>
  <c r="AA465" i="18" s="1"/>
  <c r="U467" i="18"/>
  <c r="U465" i="18" s="1"/>
  <c r="O467" i="18"/>
  <c r="O465" i="18" s="1"/>
  <c r="I467" i="18"/>
  <c r="I465" i="18" s="1"/>
  <c r="O477" i="18"/>
  <c r="O475" i="18" s="1"/>
  <c r="P472" i="18"/>
  <c r="P470" i="18" s="1"/>
  <c r="W467" i="18"/>
  <c r="W465" i="18" s="1"/>
  <c r="K467" i="18"/>
  <c r="K465" i="18" s="1"/>
  <c r="Y462" i="18"/>
  <c r="P462" i="18"/>
  <c r="P460" i="18" s="1"/>
  <c r="G462" i="18"/>
  <c r="G460" i="18" s="1"/>
  <c r="AA477" i="18"/>
  <c r="AA475" i="18" s="1"/>
  <c r="I477" i="18"/>
  <c r="I475" i="18" s="1"/>
  <c r="J472" i="18"/>
  <c r="J470" i="18" s="1"/>
  <c r="R467" i="18"/>
  <c r="F467" i="18"/>
  <c r="V462" i="18"/>
  <c r="V460" i="18" s="1"/>
  <c r="M462" i="18"/>
  <c r="D462" i="18"/>
  <c r="D460" i="18" s="1"/>
  <c r="W457" i="18"/>
  <c r="P457" i="18"/>
  <c r="P455" i="18" s="1"/>
  <c r="I457" i="18"/>
  <c r="I455" i="18" s="1"/>
  <c r="Z452" i="18"/>
  <c r="Z450" i="18" s="1"/>
  <c r="T452" i="18"/>
  <c r="T450" i="18" s="1"/>
  <c r="N452" i="18"/>
  <c r="N450" i="18" s="1"/>
  <c r="H452" i="18"/>
  <c r="H450" i="18" s="1"/>
  <c r="X477" i="18"/>
  <c r="F477" i="18"/>
  <c r="F475" i="18" s="1"/>
  <c r="Y472" i="18"/>
  <c r="G472" i="18"/>
  <c r="G470" i="18" s="1"/>
  <c r="Q467" i="18"/>
  <c r="E467" i="18"/>
  <c r="U462" i="18"/>
  <c r="U460" i="18" s="1"/>
  <c r="L462" i="18"/>
  <c r="L460" i="18" s="1"/>
  <c r="V457" i="18"/>
  <c r="V455" i="18" s="1"/>
  <c r="O457" i="18"/>
  <c r="O455" i="18" s="1"/>
  <c r="H457" i="18"/>
  <c r="H455" i="18" s="1"/>
  <c r="Y452" i="18"/>
  <c r="Y450" i="18" s="1"/>
  <c r="S452" i="18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U477" i="18"/>
  <c r="U475" i="18" s="1"/>
  <c r="V472" i="18"/>
  <c r="V470" i="18" s="1"/>
  <c r="D472" i="18"/>
  <c r="D470" i="18" s="1"/>
  <c r="Z467" i="18"/>
  <c r="N467" i="18"/>
  <c r="S462" i="18"/>
  <c r="J462" i="18"/>
  <c r="J460" i="18" s="1"/>
  <c r="U457" i="18"/>
  <c r="N457" i="18"/>
  <c r="N455" i="18" s="1"/>
  <c r="G457" i="18"/>
  <c r="G455" i="18" s="1"/>
  <c r="X452" i="18"/>
  <c r="R452" i="18"/>
  <c r="R450" i="18" s="1"/>
  <c r="L452" i="18"/>
  <c r="L450" i="18" s="1"/>
  <c r="F452" i="18"/>
  <c r="F450" i="18" s="1"/>
  <c r="Y447" i="18"/>
  <c r="Y445" i="18" s="1"/>
  <c r="S447" i="18"/>
  <c r="S445" i="18" s="1"/>
  <c r="M447" i="18"/>
  <c r="G447" i="18"/>
  <c r="G445" i="18" s="1"/>
  <c r="H467" i="18"/>
  <c r="H465" i="18" s="1"/>
  <c r="R462" i="18"/>
  <c r="R460" i="18" s="1"/>
  <c r="Z457" i="18"/>
  <c r="Z455" i="18" s="1"/>
  <c r="K457" i="18"/>
  <c r="V452" i="18"/>
  <c r="J452" i="18"/>
  <c r="X447" i="18"/>
  <c r="X445" i="18" s="1"/>
  <c r="P447" i="18"/>
  <c r="P445" i="18" s="1"/>
  <c r="F447" i="18"/>
  <c r="Z442" i="18"/>
  <c r="Z440" i="18" s="1"/>
  <c r="T442" i="18"/>
  <c r="T440" i="18" s="1"/>
  <c r="N442" i="18"/>
  <c r="H442" i="18"/>
  <c r="H440" i="18" s="1"/>
  <c r="AA437" i="18"/>
  <c r="AA435" i="18" s="1"/>
  <c r="U437" i="18"/>
  <c r="U435" i="18" s="1"/>
  <c r="O437" i="18"/>
  <c r="O435" i="18" s="1"/>
  <c r="I437" i="18"/>
  <c r="I435" i="18" s="1"/>
  <c r="V432" i="18"/>
  <c r="P432" i="18"/>
  <c r="P430" i="18" s="1"/>
  <c r="J432" i="18"/>
  <c r="J430" i="18" s="1"/>
  <c r="D432" i="18"/>
  <c r="D430" i="18" s="1"/>
  <c r="W427" i="18"/>
  <c r="W425" i="18" s="1"/>
  <c r="Q427" i="18"/>
  <c r="Q425" i="18" s="1"/>
  <c r="K427" i="18"/>
  <c r="E427" i="18"/>
  <c r="E425" i="18" s="1"/>
  <c r="X422" i="18"/>
  <c r="X420" i="18" s="1"/>
  <c r="R422" i="18"/>
  <c r="R420" i="18" s="1"/>
  <c r="L422" i="18"/>
  <c r="L420" i="18" s="1"/>
  <c r="F422" i="18"/>
  <c r="F420" i="18" s="1"/>
  <c r="Y417" i="18"/>
  <c r="S417" i="18"/>
  <c r="S415" i="18" s="1"/>
  <c r="M417" i="18"/>
  <c r="M415" i="18" s="1"/>
  <c r="G417" i="18"/>
  <c r="G415" i="18" s="1"/>
  <c r="Z412" i="18"/>
  <c r="Z410" i="18" s="1"/>
  <c r="T412" i="18"/>
  <c r="T410" i="18" s="1"/>
  <c r="N412" i="18"/>
  <c r="H412" i="18"/>
  <c r="H410" i="18" s="1"/>
  <c r="AA407" i="18"/>
  <c r="AA405" i="18" s="1"/>
  <c r="U407" i="18"/>
  <c r="U405" i="18" s="1"/>
  <c r="O407" i="18"/>
  <c r="O405" i="18" s="1"/>
  <c r="I407" i="18"/>
  <c r="I405" i="18" s="1"/>
  <c r="V402" i="18"/>
  <c r="P402" i="18"/>
  <c r="P400" i="18" s="1"/>
  <c r="J402" i="18"/>
  <c r="J400" i="18" s="1"/>
  <c r="D402" i="18"/>
  <c r="D400" i="18" s="1"/>
  <c r="W397" i="18"/>
  <c r="W395" i="18" s="1"/>
  <c r="Q397" i="18"/>
  <c r="Q395" i="18" s="1"/>
  <c r="K397" i="18"/>
  <c r="E397" i="18"/>
  <c r="E395" i="18" s="1"/>
  <c r="X392" i="18"/>
  <c r="X390" i="18" s="1"/>
  <c r="R392" i="18"/>
  <c r="R390" i="18" s="1"/>
  <c r="L392" i="18"/>
  <c r="L390" i="18" s="1"/>
  <c r="F392" i="18"/>
  <c r="F390" i="18" s="1"/>
  <c r="S472" i="18"/>
  <c r="O462" i="18"/>
  <c r="O460" i="18" s="1"/>
  <c r="Y457" i="18"/>
  <c r="Y455" i="18" s="1"/>
  <c r="J457" i="18"/>
  <c r="J455" i="18" s="1"/>
  <c r="U452" i="18"/>
  <c r="I452" i="18"/>
  <c r="W447" i="18"/>
  <c r="W445" i="18" s="1"/>
  <c r="O447" i="18"/>
  <c r="O445" i="18" s="1"/>
  <c r="E447" i="18"/>
  <c r="E445" i="18" s="1"/>
  <c r="Y442" i="18"/>
  <c r="Y440" i="18" s="1"/>
  <c r="S442" i="18"/>
  <c r="S440" i="18" s="1"/>
  <c r="M442" i="18"/>
  <c r="G442" i="18"/>
  <c r="G440" i="18" s="1"/>
  <c r="Z437" i="18"/>
  <c r="Z435" i="18" s="1"/>
  <c r="T437" i="18"/>
  <c r="T435" i="18" s="1"/>
  <c r="N437" i="18"/>
  <c r="N435" i="18" s="1"/>
  <c r="H437" i="18"/>
  <c r="H435" i="18" s="1"/>
  <c r="AA432" i="18"/>
  <c r="U432" i="18"/>
  <c r="U430" i="18" s="1"/>
  <c r="O432" i="18"/>
  <c r="O430" i="18" s="1"/>
  <c r="I432" i="18"/>
  <c r="I430" i="18" s="1"/>
  <c r="V427" i="18"/>
  <c r="V425" i="18" s="1"/>
  <c r="P427" i="18"/>
  <c r="P425" i="18" s="1"/>
  <c r="J427" i="18"/>
  <c r="D427" i="18"/>
  <c r="D425" i="18" s="1"/>
  <c r="W422" i="18"/>
  <c r="W420" i="18" s="1"/>
  <c r="Q422" i="18"/>
  <c r="Q420" i="18" s="1"/>
  <c r="K422" i="18"/>
  <c r="K420" i="18" s="1"/>
  <c r="E422" i="18"/>
  <c r="E420" i="18" s="1"/>
  <c r="X417" i="18"/>
  <c r="R417" i="18"/>
  <c r="R415" i="18" s="1"/>
  <c r="L417" i="18"/>
  <c r="L415" i="18" s="1"/>
  <c r="F417" i="18"/>
  <c r="F415" i="18" s="1"/>
  <c r="Y412" i="18"/>
  <c r="Y410" i="18" s="1"/>
  <c r="S412" i="18"/>
  <c r="S410" i="18" s="1"/>
  <c r="M412" i="18"/>
  <c r="G412" i="18"/>
  <c r="G410" i="18" s="1"/>
  <c r="Z407" i="18"/>
  <c r="Z405" i="18" s="1"/>
  <c r="T407" i="18"/>
  <c r="T405" i="18" s="1"/>
  <c r="N407" i="18"/>
  <c r="N405" i="18" s="1"/>
  <c r="H407" i="18"/>
  <c r="H405" i="18" s="1"/>
  <c r="AA402" i="18"/>
  <c r="U402" i="18"/>
  <c r="U400" i="18" s="1"/>
  <c r="O402" i="18"/>
  <c r="O400" i="18" s="1"/>
  <c r="I402" i="18"/>
  <c r="I400" i="18" s="1"/>
  <c r="V397" i="18"/>
  <c r="V395" i="18" s="1"/>
  <c r="P397" i="18"/>
  <c r="P395" i="18" s="1"/>
  <c r="J397" i="18"/>
  <c r="D397" i="18"/>
  <c r="D395" i="18" s="1"/>
  <c r="W392" i="18"/>
  <c r="W390" i="18" s="1"/>
  <c r="Q392" i="18"/>
  <c r="Q390" i="18" s="1"/>
  <c r="K392" i="18"/>
  <c r="K390" i="18" s="1"/>
  <c r="E392" i="18"/>
  <c r="E390" i="18" s="1"/>
  <c r="M472" i="18"/>
  <c r="I462" i="18"/>
  <c r="I460" i="18" s="1"/>
  <c r="T457" i="18"/>
  <c r="T455" i="18" s="1"/>
  <c r="E457" i="18"/>
  <c r="E455" i="18" s="1"/>
  <c r="Q452" i="18"/>
  <c r="Q450" i="18" s="1"/>
  <c r="E452" i="18"/>
  <c r="V447" i="18"/>
  <c r="L447" i="18"/>
  <c r="D447" i="18"/>
  <c r="D445" i="18" s="1"/>
  <c r="X442" i="18"/>
  <c r="X440" i="18" s="1"/>
  <c r="R442" i="18"/>
  <c r="R440" i="18" s="1"/>
  <c r="L442" i="18"/>
  <c r="F442" i="18"/>
  <c r="X467" i="18"/>
  <c r="F462" i="18"/>
  <c r="F460" i="18" s="1"/>
  <c r="S457" i="18"/>
  <c r="S455" i="18" s="1"/>
  <c r="D457" i="18"/>
  <c r="D455" i="18" s="1"/>
  <c r="P452" i="18"/>
  <c r="P450" i="18" s="1"/>
  <c r="D452" i="18"/>
  <c r="U447" i="18"/>
  <c r="K447" i="18"/>
  <c r="K445" i="18" s="1"/>
  <c r="W442" i="18"/>
  <c r="W440" i="18" s="1"/>
  <c r="Q442" i="18"/>
  <c r="Q440" i="18" s="1"/>
  <c r="K442" i="18"/>
  <c r="K440" i="18" s="1"/>
  <c r="E442" i="18"/>
  <c r="E440" i="18" s="1"/>
  <c r="X437" i="18"/>
  <c r="X435" i="18" s="1"/>
  <c r="R437" i="18"/>
  <c r="R435" i="18" s="1"/>
  <c r="L437" i="18"/>
  <c r="L435" i="18" s="1"/>
  <c r="F437" i="18"/>
  <c r="F435" i="18" s="1"/>
  <c r="Y432" i="18"/>
  <c r="Y430" i="18" s="1"/>
  <c r="S432" i="18"/>
  <c r="S430" i="18" s="1"/>
  <c r="M432" i="18"/>
  <c r="M430" i="18" s="1"/>
  <c r="G432" i="18"/>
  <c r="G430" i="18" s="1"/>
  <c r="Z427" i="18"/>
  <c r="Z425" i="18" s="1"/>
  <c r="T427" i="18"/>
  <c r="T425" i="18" s="1"/>
  <c r="N427" i="18"/>
  <c r="N425" i="18" s="1"/>
  <c r="H427" i="18"/>
  <c r="H425" i="18" s="1"/>
  <c r="AA422" i="18"/>
  <c r="AA420" i="18" s="1"/>
  <c r="U422" i="18"/>
  <c r="U420" i="18" s="1"/>
  <c r="O422" i="18"/>
  <c r="O420" i="18" s="1"/>
  <c r="I422" i="18"/>
  <c r="I420" i="18" s="1"/>
  <c r="V417" i="18"/>
  <c r="V415" i="18" s="1"/>
  <c r="P417" i="18"/>
  <c r="P415" i="18" s="1"/>
  <c r="J417" i="18"/>
  <c r="J415" i="18" s="1"/>
  <c r="D417" i="18"/>
  <c r="D415" i="18" s="1"/>
  <c r="W412" i="18"/>
  <c r="W410" i="18" s="1"/>
  <c r="Q412" i="18"/>
  <c r="Q410" i="18" s="1"/>
  <c r="K412" i="18"/>
  <c r="K410" i="18" s="1"/>
  <c r="E412" i="18"/>
  <c r="E410" i="18" s="1"/>
  <c r="R477" i="18"/>
  <c r="T467" i="18"/>
  <c r="T465" i="18" s="1"/>
  <c r="AA462" i="18"/>
  <c r="AA460" i="18" s="1"/>
  <c r="Q457" i="18"/>
  <c r="AA452" i="18"/>
  <c r="AA450" i="18" s="1"/>
  <c r="O452" i="18"/>
  <c r="O450" i="18" s="1"/>
  <c r="R447" i="18"/>
  <c r="R445" i="18" s="1"/>
  <c r="J447" i="18"/>
  <c r="J445" i="18" s="1"/>
  <c r="V442" i="18"/>
  <c r="V440" i="18" s="1"/>
  <c r="P442" i="18"/>
  <c r="P440" i="18" s="1"/>
  <c r="J442" i="18"/>
  <c r="J440" i="18" s="1"/>
  <c r="D442" i="18"/>
  <c r="D440" i="18" s="1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R430" i="18" s="1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G425" i="18" s="1"/>
  <c r="Z422" i="18"/>
  <c r="Z420" i="18" s="1"/>
  <c r="T422" i="18"/>
  <c r="T420" i="18" s="1"/>
  <c r="N422" i="18"/>
  <c r="N420" i="18" s="1"/>
  <c r="H422" i="18"/>
  <c r="H420" i="18" s="1"/>
  <c r="AA417" i="18"/>
  <c r="AA415" i="18" s="1"/>
  <c r="U417" i="18"/>
  <c r="U415" i="18" s="1"/>
  <c r="O417" i="18"/>
  <c r="O415" i="18" s="1"/>
  <c r="I417" i="18"/>
  <c r="I415" i="18" s="1"/>
  <c r="V412" i="18"/>
  <c r="V410" i="18" s="1"/>
  <c r="P412" i="18"/>
  <c r="P410" i="18" s="1"/>
  <c r="J412" i="18"/>
  <c r="J410" i="18" s="1"/>
  <c r="D412" i="18"/>
  <c r="D410" i="18" s="1"/>
  <c r="W407" i="18"/>
  <c r="W405" i="18" s="1"/>
  <c r="Q407" i="18"/>
  <c r="Q405" i="18" s="1"/>
  <c r="K407" i="18"/>
  <c r="K405" i="18" s="1"/>
  <c r="E407" i="18"/>
  <c r="E405" i="18" s="1"/>
  <c r="X402" i="18"/>
  <c r="X400" i="18" s="1"/>
  <c r="R402" i="18"/>
  <c r="R400" i="18" s="1"/>
  <c r="L402" i="18"/>
  <c r="L400" i="18" s="1"/>
  <c r="F402" i="18"/>
  <c r="F400" i="18" s="1"/>
  <c r="Y397" i="18"/>
  <c r="Y395" i="18" s="1"/>
  <c r="S397" i="18"/>
  <c r="S395" i="18" s="1"/>
  <c r="M397" i="18"/>
  <c r="M395" i="18" s="1"/>
  <c r="G397" i="18"/>
  <c r="G395" i="18" s="1"/>
  <c r="L477" i="18"/>
  <c r="L467" i="18"/>
  <c r="L465" i="18" s="1"/>
  <c r="X462" i="18"/>
  <c r="X460" i="18" s="1"/>
  <c r="AA457" i="18"/>
  <c r="AA455" i="18" s="1"/>
  <c r="M457" i="18"/>
  <c r="M455" i="18" s="1"/>
  <c r="W452" i="18"/>
  <c r="W450" i="18" s="1"/>
  <c r="K452" i="18"/>
  <c r="AA447" i="18"/>
  <c r="AA445" i="18" s="1"/>
  <c r="Q447" i="18"/>
  <c r="Q445" i="18" s="1"/>
  <c r="I447" i="18"/>
  <c r="AA442" i="18"/>
  <c r="AA440" i="18" s="1"/>
  <c r="P437" i="18"/>
  <c r="T432" i="18"/>
  <c r="X427" i="18"/>
  <c r="F427" i="18"/>
  <c r="F425" i="18" s="1"/>
  <c r="Y422" i="18"/>
  <c r="G422" i="18"/>
  <c r="K417" i="18"/>
  <c r="O412" i="18"/>
  <c r="O410" i="18" s="1"/>
  <c r="X407" i="18"/>
  <c r="X405" i="18" s="1"/>
  <c r="L407" i="18"/>
  <c r="L405" i="18" s="1"/>
  <c r="Z402" i="18"/>
  <c r="Z400" i="18" s="1"/>
  <c r="N402" i="18"/>
  <c r="R397" i="18"/>
  <c r="F397" i="18"/>
  <c r="F395" i="18" s="1"/>
  <c r="Y392" i="18"/>
  <c r="Y390" i="18" s="1"/>
  <c r="O392" i="18"/>
  <c r="O390" i="18" s="1"/>
  <c r="G392" i="18"/>
  <c r="G390" i="18" s="1"/>
  <c r="V387" i="18"/>
  <c r="V385" i="18" s="1"/>
  <c r="P387" i="18"/>
  <c r="P385" i="18" s="1"/>
  <c r="J387" i="18"/>
  <c r="J385" i="18" s="1"/>
  <c r="D387" i="18"/>
  <c r="D385" i="18" s="1"/>
  <c r="W382" i="18"/>
  <c r="W380" i="18" s="1"/>
  <c r="Q382" i="18"/>
  <c r="Q380" i="18" s="1"/>
  <c r="K382" i="18"/>
  <c r="K380" i="18" s="1"/>
  <c r="E382" i="18"/>
  <c r="E380" i="18" s="1"/>
  <c r="X377" i="18"/>
  <c r="X375" i="18" s="1"/>
  <c r="R377" i="18"/>
  <c r="R375" i="18" s="1"/>
  <c r="L377" i="18"/>
  <c r="L375" i="18" s="1"/>
  <c r="F377" i="18"/>
  <c r="F375" i="18" s="1"/>
  <c r="Y372" i="18"/>
  <c r="Y370" i="18" s="1"/>
  <c r="S372" i="18"/>
  <c r="S370" i="18" s="1"/>
  <c r="M372" i="18"/>
  <c r="M370" i="18" s="1"/>
  <c r="G372" i="18"/>
  <c r="G370" i="18" s="1"/>
  <c r="Z367" i="18"/>
  <c r="Z365" i="18" s="1"/>
  <c r="T367" i="18"/>
  <c r="T365" i="18" s="1"/>
  <c r="N367" i="18"/>
  <c r="N365" i="18" s="1"/>
  <c r="H367" i="18"/>
  <c r="H365" i="18" s="1"/>
  <c r="AA362" i="18"/>
  <c r="AA360" i="18" s="1"/>
  <c r="U362" i="18"/>
  <c r="U360" i="18" s="1"/>
  <c r="O362" i="18"/>
  <c r="O360" i="18" s="1"/>
  <c r="I362" i="18"/>
  <c r="I360" i="18" s="1"/>
  <c r="V357" i="18"/>
  <c r="V355" i="18" s="1"/>
  <c r="P357" i="18"/>
  <c r="P355" i="18" s="1"/>
  <c r="J357" i="18"/>
  <c r="J355" i="18" s="1"/>
  <c r="D357" i="18"/>
  <c r="D355" i="18" s="1"/>
  <c r="W352" i="18"/>
  <c r="W350" i="18" s="1"/>
  <c r="Q352" i="18"/>
  <c r="Q350" i="18" s="1"/>
  <c r="K352" i="18"/>
  <c r="K350" i="18" s="1"/>
  <c r="E352" i="18"/>
  <c r="E350" i="18" s="1"/>
  <c r="X347" i="18"/>
  <c r="X345" i="18" s="1"/>
  <c r="R347" i="18"/>
  <c r="R345" i="18" s="1"/>
  <c r="L347" i="18"/>
  <c r="L345" i="18" s="1"/>
  <c r="F347" i="18"/>
  <c r="F345" i="18" s="1"/>
  <c r="Y342" i="18"/>
  <c r="Y340" i="18" s="1"/>
  <c r="S342" i="18"/>
  <c r="S340" i="18" s="1"/>
  <c r="M342" i="18"/>
  <c r="M340" i="18" s="1"/>
  <c r="G342" i="18"/>
  <c r="G340" i="18" s="1"/>
  <c r="Z337" i="18"/>
  <c r="Z335" i="18" s="1"/>
  <c r="T337" i="18"/>
  <c r="T335" i="18" s="1"/>
  <c r="N337" i="18"/>
  <c r="N335" i="18" s="1"/>
  <c r="H337" i="18"/>
  <c r="H335" i="18" s="1"/>
  <c r="AA332" i="18"/>
  <c r="AA330" i="18" s="1"/>
  <c r="U332" i="18"/>
  <c r="U330" i="18" s="1"/>
  <c r="O332" i="18"/>
  <c r="O330" i="18" s="1"/>
  <c r="I332" i="18"/>
  <c r="I330" i="18" s="1"/>
  <c r="U442" i="18"/>
  <c r="M437" i="18"/>
  <c r="Q432" i="18"/>
  <c r="Q430" i="18" s="1"/>
  <c r="U427" i="18"/>
  <c r="U425" i="18" s="1"/>
  <c r="V422" i="18"/>
  <c r="V420" i="18" s="1"/>
  <c r="D422" i="18"/>
  <c r="D420" i="18" s="1"/>
  <c r="Z417" i="18"/>
  <c r="Z415" i="18" s="1"/>
  <c r="H417" i="18"/>
  <c r="H415" i="18" s="1"/>
  <c r="L412" i="18"/>
  <c r="V407" i="18"/>
  <c r="V405" i="18" s="1"/>
  <c r="J407" i="18"/>
  <c r="J405" i="18" s="1"/>
  <c r="Y402" i="18"/>
  <c r="Y400" i="18" s="1"/>
  <c r="M402" i="18"/>
  <c r="M400" i="18" s="1"/>
  <c r="AA397" i="18"/>
  <c r="AA395" i="18" s="1"/>
  <c r="O397" i="18"/>
  <c r="V392" i="18"/>
  <c r="V390" i="18" s="1"/>
  <c r="N392" i="18"/>
  <c r="N390" i="18" s="1"/>
  <c r="D392" i="18"/>
  <c r="D390" i="18" s="1"/>
  <c r="AA387" i="18"/>
  <c r="AA385" i="18" s="1"/>
  <c r="U387" i="18"/>
  <c r="U385" i="18" s="1"/>
  <c r="O387" i="18"/>
  <c r="O385" i="18" s="1"/>
  <c r="I387" i="18"/>
  <c r="I385" i="18" s="1"/>
  <c r="O442" i="18"/>
  <c r="O440" i="18" s="1"/>
  <c r="J437" i="18"/>
  <c r="J435" i="18" s="1"/>
  <c r="N432" i="18"/>
  <c r="R427" i="18"/>
  <c r="R425" i="18" s="1"/>
  <c r="S422" i="18"/>
  <c r="S420" i="18" s="1"/>
  <c r="W417" i="18"/>
  <c r="W415" i="18" s="1"/>
  <c r="E417" i="18"/>
  <c r="E415" i="18" s="1"/>
  <c r="AA412" i="18"/>
  <c r="AA410" i="18" s="1"/>
  <c r="I412" i="18"/>
  <c r="I410" i="18" s="1"/>
  <c r="S407" i="18"/>
  <c r="G407" i="18"/>
  <c r="W402" i="18"/>
  <c r="W400" i="18" s="1"/>
  <c r="K402" i="18"/>
  <c r="K400" i="18" s="1"/>
  <c r="Z397" i="18"/>
  <c r="Z395" i="18" s="1"/>
  <c r="N397" i="18"/>
  <c r="N395" i="18" s="1"/>
  <c r="U392" i="18"/>
  <c r="M392" i="18"/>
  <c r="Z387" i="18"/>
  <c r="Z385" i="18" s="1"/>
  <c r="T387" i="18"/>
  <c r="T385" i="18" s="1"/>
  <c r="N387" i="18"/>
  <c r="N385" i="18" s="1"/>
  <c r="H387" i="18"/>
  <c r="H385" i="18" s="1"/>
  <c r="AA382" i="18"/>
  <c r="AA380" i="18" s="1"/>
  <c r="U382" i="18"/>
  <c r="U380" i="18" s="1"/>
  <c r="O382" i="18"/>
  <c r="O380" i="18" s="1"/>
  <c r="I382" i="18"/>
  <c r="I380" i="18" s="1"/>
  <c r="V377" i="18"/>
  <c r="V375" i="18" s="1"/>
  <c r="P377" i="18"/>
  <c r="P375" i="18" s="1"/>
  <c r="J377" i="18"/>
  <c r="J375" i="18" s="1"/>
  <c r="D377" i="18"/>
  <c r="D375" i="18" s="1"/>
  <c r="W372" i="18"/>
  <c r="W370" i="18" s="1"/>
  <c r="Q372" i="18"/>
  <c r="Q370" i="18" s="1"/>
  <c r="K372" i="18"/>
  <c r="K370" i="18" s="1"/>
  <c r="E372" i="18"/>
  <c r="E370" i="18" s="1"/>
  <c r="X367" i="18"/>
  <c r="X365" i="18" s="1"/>
  <c r="R367" i="18"/>
  <c r="R365" i="18" s="1"/>
  <c r="L367" i="18"/>
  <c r="L365" i="18" s="1"/>
  <c r="F367" i="18"/>
  <c r="F365" i="18" s="1"/>
  <c r="Y362" i="18"/>
  <c r="Y360" i="18" s="1"/>
  <c r="S362" i="18"/>
  <c r="S360" i="18" s="1"/>
  <c r="M362" i="18"/>
  <c r="M360" i="18" s="1"/>
  <c r="G362" i="18"/>
  <c r="G360" i="18" s="1"/>
  <c r="Z357" i="18"/>
  <c r="Z355" i="18" s="1"/>
  <c r="T357" i="18"/>
  <c r="T355" i="18" s="1"/>
  <c r="N357" i="18"/>
  <c r="N355" i="18" s="1"/>
  <c r="H357" i="18"/>
  <c r="H355" i="18" s="1"/>
  <c r="AA352" i="18"/>
  <c r="AA350" i="18" s="1"/>
  <c r="U352" i="18"/>
  <c r="U350" i="18" s="1"/>
  <c r="O352" i="18"/>
  <c r="O350" i="18" s="1"/>
  <c r="I352" i="18"/>
  <c r="I350" i="18" s="1"/>
  <c r="V347" i="18"/>
  <c r="V345" i="18" s="1"/>
  <c r="P347" i="18"/>
  <c r="P345" i="18" s="1"/>
  <c r="J347" i="18"/>
  <c r="J345" i="18" s="1"/>
  <c r="D347" i="18"/>
  <c r="D345" i="18" s="1"/>
  <c r="I442" i="18"/>
  <c r="I440" i="18" s="1"/>
  <c r="Y437" i="18"/>
  <c r="Y435" i="18" s="1"/>
  <c r="G437" i="18"/>
  <c r="K432" i="18"/>
  <c r="O427" i="18"/>
  <c r="P422" i="18"/>
  <c r="T417" i="18"/>
  <c r="T415" i="18" s="1"/>
  <c r="X412" i="18"/>
  <c r="X410" i="18" s="1"/>
  <c r="F412" i="18"/>
  <c r="R407" i="18"/>
  <c r="R405" i="18" s="1"/>
  <c r="F407" i="18"/>
  <c r="F405" i="18" s="1"/>
  <c r="T402" i="18"/>
  <c r="H402" i="18"/>
  <c r="H400" i="18" s="1"/>
  <c r="X397" i="18"/>
  <c r="X395" i="18" s="1"/>
  <c r="L397" i="18"/>
  <c r="T392" i="18"/>
  <c r="T390" i="18" s="1"/>
  <c r="J392" i="18"/>
  <c r="J390" i="18" s="1"/>
  <c r="Y387" i="18"/>
  <c r="Y385" i="18" s="1"/>
  <c r="S387" i="18"/>
  <c r="S385" i="18" s="1"/>
  <c r="M387" i="18"/>
  <c r="M385" i="18" s="1"/>
  <c r="G387" i="18"/>
  <c r="G385" i="18" s="1"/>
  <c r="V437" i="18"/>
  <c r="D437" i="18"/>
  <c r="Z432" i="18"/>
  <c r="H432" i="18"/>
  <c r="H430" i="18" s="1"/>
  <c r="L427" i="18"/>
  <c r="L425" i="18" s="1"/>
  <c r="M422" i="18"/>
  <c r="Q417" i="18"/>
  <c r="U412" i="18"/>
  <c r="U410" i="18" s="1"/>
  <c r="P407" i="18"/>
  <c r="P405" i="18" s="1"/>
  <c r="D407" i="18"/>
  <c r="D405" i="18" s="1"/>
  <c r="S402" i="18"/>
  <c r="S400" i="18" s="1"/>
  <c r="G402" i="18"/>
  <c r="G400" i="18" s="1"/>
  <c r="U397" i="18"/>
  <c r="I397" i="18"/>
  <c r="I395" i="18" s="1"/>
  <c r="AA392" i="18"/>
  <c r="AA390" i="18" s="1"/>
  <c r="S392" i="18"/>
  <c r="S390" i="18" s="1"/>
  <c r="I392" i="18"/>
  <c r="I390" i="18" s="1"/>
  <c r="X387" i="18"/>
  <c r="X385" i="18" s="1"/>
  <c r="R387" i="18"/>
  <c r="R385" i="18" s="1"/>
  <c r="L387" i="18"/>
  <c r="L385" i="18" s="1"/>
  <c r="F387" i="18"/>
  <c r="F385" i="18" s="1"/>
  <c r="Y382" i="18"/>
  <c r="Y380" i="18" s="1"/>
  <c r="S382" i="18"/>
  <c r="S380" i="18" s="1"/>
  <c r="M382" i="18"/>
  <c r="M380" i="18" s="1"/>
  <c r="G382" i="18"/>
  <c r="G380" i="18" s="1"/>
  <c r="Z377" i="18"/>
  <c r="Z375" i="18" s="1"/>
  <c r="T377" i="18"/>
  <c r="T375" i="18" s="1"/>
  <c r="N377" i="18"/>
  <c r="N375" i="18" s="1"/>
  <c r="H377" i="18"/>
  <c r="H375" i="18" s="1"/>
  <c r="AA372" i="18"/>
  <c r="AA370" i="18" s="1"/>
  <c r="U372" i="18"/>
  <c r="U370" i="18" s="1"/>
  <c r="O372" i="18"/>
  <c r="O370" i="18" s="1"/>
  <c r="I372" i="18"/>
  <c r="I370" i="18" s="1"/>
  <c r="V367" i="18"/>
  <c r="V365" i="18" s="1"/>
  <c r="P367" i="18"/>
  <c r="P365" i="18" s="1"/>
  <c r="J367" i="18"/>
  <c r="J365" i="18" s="1"/>
  <c r="D367" i="18"/>
  <c r="D365" i="18" s="1"/>
  <c r="W362" i="18"/>
  <c r="W360" i="18" s="1"/>
  <c r="Q362" i="18"/>
  <c r="Q360" i="18" s="1"/>
  <c r="K362" i="18"/>
  <c r="K360" i="18" s="1"/>
  <c r="E362" i="18"/>
  <c r="E360" i="18" s="1"/>
  <c r="X357" i="18"/>
  <c r="X355" i="18" s="1"/>
  <c r="R357" i="18"/>
  <c r="R355" i="18" s="1"/>
  <c r="L357" i="18"/>
  <c r="L355" i="18" s="1"/>
  <c r="F357" i="18"/>
  <c r="F355" i="18" s="1"/>
  <c r="Y352" i="18"/>
  <c r="Y350" i="18" s="1"/>
  <c r="S352" i="18"/>
  <c r="S350" i="18" s="1"/>
  <c r="M352" i="18"/>
  <c r="M350" i="18" s="1"/>
  <c r="G352" i="18"/>
  <c r="G350" i="18" s="1"/>
  <c r="Z347" i="18"/>
  <c r="Z345" i="18" s="1"/>
  <c r="T347" i="18"/>
  <c r="T345" i="18" s="1"/>
  <c r="N347" i="18"/>
  <c r="N345" i="18" s="1"/>
  <c r="H347" i="18"/>
  <c r="H345" i="18" s="1"/>
  <c r="S437" i="18"/>
  <c r="S435" i="18" s="1"/>
  <c r="W432" i="18"/>
  <c r="W430" i="18" s="1"/>
  <c r="E432" i="18"/>
  <c r="E430" i="18" s="1"/>
  <c r="AA427" i="18"/>
  <c r="AA425" i="18" s="1"/>
  <c r="I427" i="18"/>
  <c r="I425" i="18" s="1"/>
  <c r="J422" i="18"/>
  <c r="J420" i="18" s="1"/>
  <c r="N417" i="18"/>
  <c r="N415" i="18" s="1"/>
  <c r="R412" i="18"/>
  <c r="R410" i="18" s="1"/>
  <c r="Y407" i="18"/>
  <c r="M407" i="18"/>
  <c r="Q402" i="18"/>
  <c r="Q400" i="18" s="1"/>
  <c r="E402" i="18"/>
  <c r="E400" i="18" s="1"/>
  <c r="T397" i="18"/>
  <c r="T395" i="18" s="1"/>
  <c r="H397" i="18"/>
  <c r="H395" i="18" s="1"/>
  <c r="Z392" i="18"/>
  <c r="Z390" i="18" s="1"/>
  <c r="P392" i="18"/>
  <c r="H392" i="18"/>
  <c r="H390" i="18" s="1"/>
  <c r="W387" i="18"/>
  <c r="W385" i="18" s="1"/>
  <c r="Q387" i="18"/>
  <c r="Q385" i="18" s="1"/>
  <c r="K387" i="18"/>
  <c r="K385" i="18" s="1"/>
  <c r="E387" i="18"/>
  <c r="E385" i="18" s="1"/>
  <c r="X382" i="18"/>
  <c r="X380" i="18" s="1"/>
  <c r="R382" i="18"/>
  <c r="R380" i="18" s="1"/>
  <c r="L382" i="18"/>
  <c r="L380" i="18" s="1"/>
  <c r="F382" i="18"/>
  <c r="F380" i="18" s="1"/>
  <c r="Y377" i="18"/>
  <c r="Y375" i="18" s="1"/>
  <c r="S377" i="18"/>
  <c r="S375" i="18" s="1"/>
  <c r="M377" i="18"/>
  <c r="M375" i="18" s="1"/>
  <c r="G377" i="18"/>
  <c r="G375" i="18" s="1"/>
  <c r="Z372" i="18"/>
  <c r="Z370" i="18" s="1"/>
  <c r="T372" i="18"/>
  <c r="T370" i="18" s="1"/>
  <c r="N372" i="18"/>
  <c r="N370" i="18" s="1"/>
  <c r="H372" i="18"/>
  <c r="H370" i="18" s="1"/>
  <c r="AA367" i="18"/>
  <c r="AA365" i="18" s="1"/>
  <c r="U367" i="18"/>
  <c r="U365" i="18" s="1"/>
  <c r="O367" i="18"/>
  <c r="O365" i="18" s="1"/>
  <c r="I367" i="18"/>
  <c r="I365" i="18" s="1"/>
  <c r="V362" i="18"/>
  <c r="V360" i="18" s="1"/>
  <c r="P362" i="18"/>
  <c r="P360" i="18" s="1"/>
  <c r="J362" i="18"/>
  <c r="J360" i="18" s="1"/>
  <c r="D362" i="18"/>
  <c r="D360" i="18" s="1"/>
  <c r="W357" i="18"/>
  <c r="W355" i="18" s="1"/>
  <c r="Q357" i="18"/>
  <c r="Q355" i="18" s="1"/>
  <c r="K357" i="18"/>
  <c r="K355" i="18" s="1"/>
  <c r="E357" i="18"/>
  <c r="E355" i="18" s="1"/>
  <c r="X352" i="18"/>
  <c r="X350" i="18" s="1"/>
  <c r="R352" i="18"/>
  <c r="R350" i="18" s="1"/>
  <c r="L352" i="18"/>
  <c r="L350" i="18" s="1"/>
  <c r="F352" i="18"/>
  <c r="F350" i="18" s="1"/>
  <c r="Y347" i="18"/>
  <c r="Y345" i="18" s="1"/>
  <c r="S347" i="18"/>
  <c r="S345" i="18" s="1"/>
  <c r="M347" i="18"/>
  <c r="M345" i="18" s="1"/>
  <c r="G347" i="18"/>
  <c r="G345" i="18" s="1"/>
  <c r="Z342" i="18"/>
  <c r="Z340" i="18" s="1"/>
  <c r="T342" i="18"/>
  <c r="T340" i="18" s="1"/>
  <c r="N342" i="18"/>
  <c r="N340" i="18" s="1"/>
  <c r="H342" i="18"/>
  <c r="H340" i="18" s="1"/>
  <c r="J327" i="18"/>
  <c r="J325" i="18" s="1"/>
  <c r="P327" i="18"/>
  <c r="P325" i="18" s="1"/>
  <c r="V327" i="18"/>
  <c r="V325" i="18" s="1"/>
  <c r="G332" i="18"/>
  <c r="G330" i="18" s="1"/>
  <c r="N332" i="18"/>
  <c r="N330" i="18" s="1"/>
  <c r="V332" i="18"/>
  <c r="V330" i="18" s="1"/>
  <c r="F337" i="18"/>
  <c r="F335" i="18" s="1"/>
  <c r="M337" i="18"/>
  <c r="M335" i="18" s="1"/>
  <c r="U337" i="18"/>
  <c r="U335" i="18" s="1"/>
  <c r="F342" i="18"/>
  <c r="F340" i="18" s="1"/>
  <c r="P342" i="18"/>
  <c r="P340" i="18" s="1"/>
  <c r="X342" i="18"/>
  <c r="X340" i="18" s="1"/>
  <c r="I347" i="18"/>
  <c r="I345" i="18" s="1"/>
  <c r="AA347" i="18"/>
  <c r="AA345" i="18" s="1"/>
  <c r="D352" i="18"/>
  <c r="D350" i="18" s="1"/>
  <c r="V352" i="18"/>
  <c r="V350" i="18" s="1"/>
  <c r="U357" i="18"/>
  <c r="U355" i="18" s="1"/>
  <c r="R362" i="18"/>
  <c r="R360" i="18" s="1"/>
  <c r="M367" i="18"/>
  <c r="M365" i="18" s="1"/>
  <c r="J372" i="18"/>
  <c r="J370" i="18" s="1"/>
  <c r="I377" i="18"/>
  <c r="I375" i="18" s="1"/>
  <c r="AA377" i="18"/>
  <c r="AA375" i="18" s="1"/>
  <c r="D382" i="18"/>
  <c r="D380" i="18" s="1"/>
  <c r="V382" i="18"/>
  <c r="V380" i="18" s="1"/>
  <c r="E327" i="18"/>
  <c r="E325" i="18" s="1"/>
  <c r="K327" i="18"/>
  <c r="K325" i="18" s="1"/>
  <c r="Q327" i="18"/>
  <c r="Q325" i="18" s="1"/>
  <c r="W327" i="18"/>
  <c r="W325" i="18" s="1"/>
  <c r="H332" i="18"/>
  <c r="H330" i="18" s="1"/>
  <c r="P332" i="18"/>
  <c r="P330" i="18" s="1"/>
  <c r="W332" i="18"/>
  <c r="W330" i="18" s="1"/>
  <c r="G337" i="18"/>
  <c r="G335" i="18" s="1"/>
  <c r="O337" i="18"/>
  <c r="O335" i="18" s="1"/>
  <c r="V337" i="18"/>
  <c r="V335" i="18" s="1"/>
  <c r="I342" i="18"/>
  <c r="I340" i="18" s="1"/>
  <c r="Q342" i="18"/>
  <c r="Q340" i="18" s="1"/>
  <c r="AA342" i="18"/>
  <c r="AA340" i="18" s="1"/>
  <c r="K347" i="18"/>
  <c r="K345" i="18" s="1"/>
  <c r="H352" i="18"/>
  <c r="H350" i="18" s="1"/>
  <c r="Z352" i="18"/>
  <c r="Z350" i="18" s="1"/>
  <c r="G357" i="18"/>
  <c r="G355" i="18" s="1"/>
  <c r="Y357" i="18"/>
  <c r="Y355" i="18" s="1"/>
  <c r="T362" i="18"/>
  <c r="T360" i="18" s="1"/>
  <c r="Q367" i="18"/>
  <c r="Q365" i="18" s="1"/>
  <c r="L372" i="18"/>
  <c r="L370" i="18" s="1"/>
  <c r="K377" i="18"/>
  <c r="K375" i="18" s="1"/>
  <c r="H382" i="18"/>
  <c r="H380" i="18" s="1"/>
  <c r="Z382" i="18"/>
  <c r="Z380" i="18" s="1"/>
  <c r="U390" i="18"/>
  <c r="I357" i="18"/>
  <c r="I355" i="18" s="1"/>
  <c r="AA357" i="18"/>
  <c r="AA355" i="18" s="1"/>
  <c r="F362" i="18"/>
  <c r="F360" i="18" s="1"/>
  <c r="X362" i="18"/>
  <c r="X360" i="18" s="1"/>
  <c r="S367" i="18"/>
  <c r="S365" i="18" s="1"/>
  <c r="P372" i="18"/>
  <c r="P370" i="18" s="1"/>
  <c r="O377" i="18"/>
  <c r="O375" i="18" s="1"/>
  <c r="J382" i="18"/>
  <c r="J380" i="18" s="1"/>
  <c r="P390" i="18"/>
  <c r="O395" i="18"/>
  <c r="U395" i="18"/>
  <c r="N400" i="18"/>
  <c r="T400" i="18"/>
  <c r="G405" i="18"/>
  <c r="M405" i="18"/>
  <c r="S405" i="18"/>
  <c r="Y405" i="18"/>
  <c r="F410" i="18"/>
  <c r="L410" i="18"/>
  <c r="K415" i="18"/>
  <c r="Q415" i="18"/>
  <c r="P420" i="18"/>
  <c r="O425" i="18"/>
  <c r="N430" i="18"/>
  <c r="T430" i="18"/>
  <c r="Z430" i="18"/>
  <c r="G435" i="18"/>
  <c r="M435" i="18"/>
  <c r="F440" i="18"/>
  <c r="L440" i="18"/>
  <c r="G327" i="18"/>
  <c r="G325" i="18" s="1"/>
  <c r="M327" i="18"/>
  <c r="M325" i="18" s="1"/>
  <c r="S327" i="18"/>
  <c r="S325" i="18" s="1"/>
  <c r="Y327" i="18"/>
  <c r="Y325" i="18" s="1"/>
  <c r="D332" i="18"/>
  <c r="D330" i="18" s="1"/>
  <c r="K332" i="18"/>
  <c r="K330" i="18" s="1"/>
  <c r="R332" i="18"/>
  <c r="R330" i="18" s="1"/>
  <c r="Y332" i="18"/>
  <c r="Y330" i="18" s="1"/>
  <c r="J337" i="18"/>
  <c r="J335" i="18" s="1"/>
  <c r="Q337" i="18"/>
  <c r="Q335" i="18" s="1"/>
  <c r="X337" i="18"/>
  <c r="X335" i="18" s="1"/>
  <c r="K342" i="18"/>
  <c r="K340" i="18" s="1"/>
  <c r="U342" i="18"/>
  <c r="U340" i="18" s="1"/>
  <c r="Q347" i="18"/>
  <c r="Q345" i="18" s="1"/>
  <c r="N352" i="18"/>
  <c r="N350" i="18" s="1"/>
  <c r="M357" i="18"/>
  <c r="M355" i="18" s="1"/>
  <c r="H362" i="18"/>
  <c r="H360" i="18" s="1"/>
  <c r="Z362" i="18"/>
  <c r="Z360" i="18" s="1"/>
  <c r="E367" i="18"/>
  <c r="E365" i="18" s="1"/>
  <c r="W367" i="18"/>
  <c r="W365" i="18" s="1"/>
  <c r="R372" i="18"/>
  <c r="R370" i="18" s="1"/>
  <c r="Q377" i="18"/>
  <c r="Q375" i="18" s="1"/>
  <c r="N382" i="18"/>
  <c r="N380" i="18" s="1"/>
  <c r="H327" i="18"/>
  <c r="H325" i="18" s="1"/>
  <c r="N327" i="18"/>
  <c r="N325" i="18" s="1"/>
  <c r="T327" i="18"/>
  <c r="T325" i="18" s="1"/>
  <c r="Z327" i="18"/>
  <c r="Z325" i="18" s="1"/>
  <c r="E332" i="18"/>
  <c r="E330" i="18" s="1"/>
  <c r="L332" i="18"/>
  <c r="L330" i="18" s="1"/>
  <c r="S332" i="18"/>
  <c r="S330" i="18" s="1"/>
  <c r="Z332" i="18"/>
  <c r="Z330" i="18" s="1"/>
  <c r="D337" i="18"/>
  <c r="D335" i="18" s="1"/>
  <c r="K337" i="18"/>
  <c r="K335" i="18" s="1"/>
  <c r="R337" i="18"/>
  <c r="R335" i="18" s="1"/>
  <c r="Y337" i="18"/>
  <c r="Y335" i="18" s="1"/>
  <c r="D342" i="18"/>
  <c r="D340" i="18" s="1"/>
  <c r="L342" i="18"/>
  <c r="L340" i="18" s="1"/>
  <c r="V342" i="18"/>
  <c r="V340" i="18" s="1"/>
  <c r="U347" i="18"/>
  <c r="U345" i="18" s="1"/>
  <c r="P352" i="18"/>
  <c r="P350" i="18" s="1"/>
  <c r="O357" i="18"/>
  <c r="O355" i="18" s="1"/>
  <c r="L362" i="18"/>
  <c r="L360" i="18" s="1"/>
  <c r="G367" i="18"/>
  <c r="G365" i="18" s="1"/>
  <c r="Y367" i="18"/>
  <c r="Y365" i="18" s="1"/>
  <c r="D372" i="18"/>
  <c r="D370" i="18" s="1"/>
  <c r="V372" i="18"/>
  <c r="V370" i="18" s="1"/>
  <c r="U377" i="18"/>
  <c r="U375" i="18" s="1"/>
  <c r="P382" i="18"/>
  <c r="P380" i="18" s="1"/>
  <c r="I327" i="18"/>
  <c r="I325" i="18" s="1"/>
  <c r="O327" i="18"/>
  <c r="O325" i="18" s="1"/>
  <c r="U327" i="18"/>
  <c r="U325" i="18" s="1"/>
  <c r="AA327" i="18"/>
  <c r="AA325" i="18" s="1"/>
  <c r="F332" i="18"/>
  <c r="F330" i="18" s="1"/>
  <c r="M332" i="18"/>
  <c r="M330" i="18" s="1"/>
  <c r="T332" i="18"/>
  <c r="T330" i="18" s="1"/>
  <c r="E337" i="18"/>
  <c r="E335" i="18" s="1"/>
  <c r="L337" i="18"/>
  <c r="L335" i="18" s="1"/>
  <c r="S337" i="18"/>
  <c r="S335" i="18" s="1"/>
  <c r="AA337" i="18"/>
  <c r="AA335" i="18" s="1"/>
  <c r="E342" i="18"/>
  <c r="E340" i="18" s="1"/>
  <c r="O342" i="18"/>
  <c r="O340" i="18" s="1"/>
  <c r="W342" i="18"/>
  <c r="W340" i="18" s="1"/>
  <c r="E347" i="18"/>
  <c r="E345" i="18" s="1"/>
  <c r="W347" i="18"/>
  <c r="W345" i="18" s="1"/>
  <c r="T352" i="18"/>
  <c r="T350" i="18" s="1"/>
  <c r="S357" i="18"/>
  <c r="S355" i="18" s="1"/>
  <c r="N362" i="18"/>
  <c r="N360" i="18" s="1"/>
  <c r="K367" i="18"/>
  <c r="K365" i="18" s="1"/>
  <c r="F372" i="18"/>
  <c r="F370" i="18" s="1"/>
  <c r="X372" i="18"/>
  <c r="X370" i="18" s="1"/>
  <c r="E377" i="18"/>
  <c r="E375" i="18" s="1"/>
  <c r="W377" i="18"/>
  <c r="W375" i="18" s="1"/>
  <c r="T382" i="18"/>
  <c r="T380" i="18" s="1"/>
  <c r="M390" i="18"/>
  <c r="L395" i="18"/>
  <c r="R395" i="18"/>
  <c r="G420" i="18"/>
  <c r="M420" i="18"/>
  <c r="Y420" i="18"/>
  <c r="X425" i="18"/>
  <c r="K430" i="18"/>
  <c r="D435" i="18"/>
  <c r="P435" i="18"/>
  <c r="V435" i="18"/>
  <c r="U440" i="18"/>
  <c r="I445" i="18"/>
  <c r="U445" i="18"/>
  <c r="V445" i="18"/>
  <c r="U450" i="18"/>
  <c r="X465" i="18"/>
  <c r="J450" i="18"/>
  <c r="V450" i="18"/>
  <c r="U455" i="18"/>
  <c r="F445" i="18"/>
  <c r="L445" i="18"/>
  <c r="E450" i="18"/>
  <c r="K450" i="18"/>
  <c r="S470" i="18"/>
  <c r="Y470" i="18"/>
  <c r="R475" i="18"/>
  <c r="X475" i="18"/>
  <c r="E465" i="18"/>
  <c r="Q465" i="18"/>
  <c r="M470" i="18"/>
  <c r="H484" i="18"/>
  <c r="J514" i="18"/>
  <c r="F465" i="18"/>
  <c r="R465" i="18"/>
  <c r="G489" i="18"/>
  <c r="M489" i="18"/>
  <c r="Y489" i="18"/>
  <c r="J489" i="18"/>
  <c r="V489" i="18"/>
  <c r="Z494" i="18"/>
  <c r="U519" i="18"/>
  <c r="N524" i="18"/>
  <c r="D529" i="18"/>
  <c r="J529" i="18"/>
  <c r="V529" i="18"/>
  <c r="I534" i="18"/>
  <c r="U534" i="18"/>
  <c r="L475" i="18"/>
  <c r="R509" i="18"/>
  <c r="V514" i="18"/>
  <c r="L544" i="18"/>
  <c r="K455" i="18"/>
  <c r="Q455" i="18"/>
  <c r="W455" i="18"/>
  <c r="N465" i="18"/>
  <c r="Z465" i="18"/>
  <c r="E484" i="18"/>
  <c r="K484" i="18"/>
  <c r="Q484" i="18"/>
  <c r="W484" i="18"/>
  <c r="AA504" i="18"/>
  <c r="X509" i="18"/>
  <c r="V544" i="18"/>
  <c r="O519" i="18"/>
  <c r="H524" i="18"/>
  <c r="R539" i="18"/>
  <c r="M460" i="18"/>
  <c r="S460" i="18"/>
  <c r="Y460" i="18"/>
  <c r="Z484" i="18"/>
  <c r="J499" i="18"/>
  <c r="I504" i="18"/>
  <c r="U504" i="18"/>
  <c r="P514" i="18"/>
  <c r="I519" i="18"/>
  <c r="AA534" i="18"/>
  <c r="X539" i="18"/>
  <c r="S494" i="18"/>
  <c r="O494" i="18"/>
  <c r="K559" i="18"/>
  <c r="J579" i="18"/>
  <c r="W559" i="18"/>
  <c r="I584" i="18"/>
  <c r="W494" i="18"/>
  <c r="G499" i="18"/>
  <c r="R504" i="18"/>
  <c r="R534" i="18"/>
  <c r="X534" i="18"/>
  <c r="E494" i="18"/>
  <c r="H494" i="18"/>
  <c r="S574" i="18"/>
  <c r="L494" i="18"/>
  <c r="D499" i="18"/>
  <c r="P499" i="18"/>
  <c r="V499" i="18"/>
  <c r="T509" i="18"/>
  <c r="W524" i="18"/>
  <c r="M544" i="18"/>
  <c r="E491" i="18"/>
  <c r="E489" i="18" s="1"/>
  <c r="K491" i="18"/>
  <c r="K489" i="18" s="1"/>
  <c r="Q491" i="18"/>
  <c r="Q489" i="18" s="1"/>
  <c r="W491" i="18"/>
  <c r="W489" i="18" s="1"/>
  <c r="I496" i="18"/>
  <c r="I494" i="18" s="1"/>
  <c r="Q496" i="18"/>
  <c r="Q494" i="18" s="1"/>
  <c r="X496" i="18"/>
  <c r="X494" i="18" s="1"/>
  <c r="G501" i="18"/>
  <c r="S501" i="18"/>
  <c r="S499" i="18" s="1"/>
  <c r="F506" i="18"/>
  <c r="F504" i="18" s="1"/>
  <c r="R506" i="18"/>
  <c r="N511" i="18"/>
  <c r="N509" i="18" s="1"/>
  <c r="Z511" i="18"/>
  <c r="Z509" i="18" s="1"/>
  <c r="K516" i="18"/>
  <c r="K514" i="18" s="1"/>
  <c r="W516" i="18"/>
  <c r="W514" i="18" s="1"/>
  <c r="J521" i="18"/>
  <c r="J519" i="18" s="1"/>
  <c r="V521" i="18"/>
  <c r="V519" i="18" s="1"/>
  <c r="I526" i="18"/>
  <c r="I524" i="18" s="1"/>
  <c r="U526" i="18"/>
  <c r="U524" i="18" s="1"/>
  <c r="G531" i="18"/>
  <c r="G529" i="18" s="1"/>
  <c r="S531" i="18"/>
  <c r="S529" i="18" s="1"/>
  <c r="F536" i="18"/>
  <c r="F534" i="18" s="1"/>
  <c r="R536" i="18"/>
  <c r="N541" i="18"/>
  <c r="N539" i="18" s="1"/>
  <c r="Z541" i="18"/>
  <c r="Z539" i="18" s="1"/>
  <c r="M546" i="18"/>
  <c r="F549" i="18"/>
  <c r="X549" i="18"/>
  <c r="K551" i="18"/>
  <c r="K549" i="18" s="1"/>
  <c r="E554" i="18"/>
  <c r="W554" i="18"/>
  <c r="J556" i="18"/>
  <c r="J554" i="18" s="1"/>
  <c r="D561" i="18"/>
  <c r="D559" i="18" s="1"/>
  <c r="Y561" i="18"/>
  <c r="Y559" i="18" s="1"/>
  <c r="H564" i="18"/>
  <c r="T564" i="18"/>
  <c r="X566" i="18"/>
  <c r="X564" i="18" s="1"/>
  <c r="G486" i="18"/>
  <c r="G484" i="18" s="1"/>
  <c r="M486" i="18"/>
  <c r="M484" i="18" s="1"/>
  <c r="S486" i="18"/>
  <c r="S484" i="18" s="1"/>
  <c r="Y486" i="18"/>
  <c r="Y484" i="18" s="1"/>
  <c r="F491" i="18"/>
  <c r="F489" i="18" s="1"/>
  <c r="L491" i="18"/>
  <c r="L489" i="18" s="1"/>
  <c r="R491" i="18"/>
  <c r="R489" i="18" s="1"/>
  <c r="X491" i="18"/>
  <c r="X489" i="18" s="1"/>
  <c r="K496" i="18"/>
  <c r="K494" i="18" s="1"/>
  <c r="R496" i="18"/>
  <c r="R494" i="18" s="1"/>
  <c r="Y496" i="18"/>
  <c r="Y494" i="18" s="1"/>
  <c r="H501" i="18"/>
  <c r="H499" i="18" s="1"/>
  <c r="T501" i="18"/>
  <c r="T499" i="18" s="1"/>
  <c r="G506" i="18"/>
  <c r="G504" i="18" s="1"/>
  <c r="S506" i="18"/>
  <c r="S504" i="18" s="1"/>
  <c r="E511" i="18"/>
  <c r="E509" i="18" s="1"/>
  <c r="Q511" i="18"/>
  <c r="Q509" i="18" s="1"/>
  <c r="M516" i="18"/>
  <c r="M514" i="18" s="1"/>
  <c r="Y516" i="18"/>
  <c r="Y514" i="18" s="1"/>
  <c r="L521" i="18"/>
  <c r="L519" i="18" s="1"/>
  <c r="X521" i="18"/>
  <c r="X519" i="18" s="1"/>
  <c r="K526" i="18"/>
  <c r="K524" i="18" s="1"/>
  <c r="W526" i="18"/>
  <c r="H531" i="18"/>
  <c r="H529" i="18" s="1"/>
  <c r="T531" i="18"/>
  <c r="T529" i="18" s="1"/>
  <c r="G536" i="18"/>
  <c r="G534" i="18" s="1"/>
  <c r="S536" i="18"/>
  <c r="S534" i="18" s="1"/>
  <c r="E541" i="18"/>
  <c r="E539" i="18" s="1"/>
  <c r="Q541" i="18"/>
  <c r="Q539" i="18" s="1"/>
  <c r="Q546" i="18"/>
  <c r="Q544" i="18" s="1"/>
  <c r="L551" i="18"/>
  <c r="L549" i="18" s="1"/>
  <c r="K556" i="18"/>
  <c r="K554" i="18" s="1"/>
  <c r="I561" i="18"/>
  <c r="I559" i="18" s="1"/>
  <c r="K576" i="18"/>
  <c r="K574" i="18" s="1"/>
  <c r="P591" i="18"/>
  <c r="P589" i="18" s="1"/>
  <c r="S601" i="18"/>
  <c r="S599" i="18" s="1"/>
  <c r="F496" i="18"/>
  <c r="F494" i="18" s="1"/>
  <c r="M496" i="18"/>
  <c r="M494" i="18" s="1"/>
  <c r="T496" i="18"/>
  <c r="T494" i="18" s="1"/>
  <c r="AA496" i="18"/>
  <c r="AA494" i="18" s="1"/>
  <c r="M501" i="18"/>
  <c r="M499" i="18" s="1"/>
  <c r="Y501" i="18"/>
  <c r="Y499" i="18" s="1"/>
  <c r="L506" i="18"/>
  <c r="L504" i="18" s="1"/>
  <c r="X506" i="18"/>
  <c r="X504" i="18" s="1"/>
  <c r="H511" i="18"/>
  <c r="H509" i="18" s="1"/>
  <c r="T511" i="18"/>
  <c r="E516" i="18"/>
  <c r="E514" i="18" s="1"/>
  <c r="Q516" i="18"/>
  <c r="Q514" i="18" s="1"/>
  <c r="D521" i="18"/>
  <c r="D519" i="18" s="1"/>
  <c r="P521" i="18"/>
  <c r="P519" i="18" s="1"/>
  <c r="O526" i="18"/>
  <c r="O524" i="18" s="1"/>
  <c r="AA526" i="18"/>
  <c r="AA524" i="18" s="1"/>
  <c r="M531" i="18"/>
  <c r="M529" i="18" s="1"/>
  <c r="Y531" i="18"/>
  <c r="Y529" i="18" s="1"/>
  <c r="L536" i="18"/>
  <c r="L534" i="18" s="1"/>
  <c r="X536" i="18"/>
  <c r="H541" i="18"/>
  <c r="H539" i="18" s="1"/>
  <c r="T541" i="18"/>
  <c r="T539" i="18" s="1"/>
  <c r="E546" i="18"/>
  <c r="E544" i="18" s="1"/>
  <c r="W546" i="18"/>
  <c r="W544" i="18" s="1"/>
  <c r="U551" i="18"/>
  <c r="U549" i="18" s="1"/>
  <c r="T556" i="18"/>
  <c r="T554" i="18" s="1"/>
  <c r="O561" i="18"/>
  <c r="O559" i="18" s="1"/>
  <c r="J566" i="18"/>
  <c r="J564" i="18" s="1"/>
  <c r="D571" i="18"/>
  <c r="D569" i="18" s="1"/>
  <c r="R574" i="18"/>
  <c r="R581" i="18"/>
  <c r="R579" i="18" s="1"/>
  <c r="X636" i="18"/>
  <c r="X634" i="18" s="1"/>
  <c r="R636" i="18"/>
  <c r="R634" i="18" s="1"/>
  <c r="L636" i="18"/>
  <c r="L634" i="18" s="1"/>
  <c r="F636" i="18"/>
  <c r="F634" i="18" s="1"/>
  <c r="Y631" i="18"/>
  <c r="Y629" i="18" s="1"/>
  <c r="S631" i="18"/>
  <c r="S629" i="18" s="1"/>
  <c r="M631" i="18"/>
  <c r="M629" i="18" s="1"/>
  <c r="G631" i="18"/>
  <c r="G629" i="18" s="1"/>
  <c r="Z626" i="18"/>
  <c r="Z624" i="18" s="1"/>
  <c r="T626" i="18"/>
  <c r="T624" i="18" s="1"/>
  <c r="N626" i="18"/>
  <c r="N624" i="18" s="1"/>
  <c r="H626" i="18"/>
  <c r="H624" i="18" s="1"/>
  <c r="AA621" i="18"/>
  <c r="AA619" i="18" s="1"/>
  <c r="U621" i="18"/>
  <c r="U619" i="18" s="1"/>
  <c r="O621" i="18"/>
  <c r="O619" i="18" s="1"/>
  <c r="I621" i="18"/>
  <c r="I619" i="18" s="1"/>
  <c r="V616" i="18"/>
  <c r="V614" i="18" s="1"/>
  <c r="P616" i="18"/>
  <c r="P614" i="18" s="1"/>
  <c r="J616" i="18"/>
  <c r="J614" i="18" s="1"/>
  <c r="D616" i="18"/>
  <c r="D614" i="18" s="1"/>
  <c r="W611" i="18"/>
  <c r="W609" i="18" s="1"/>
  <c r="Q611" i="18"/>
  <c r="Q609" i="18" s="1"/>
  <c r="K611" i="18"/>
  <c r="K609" i="18" s="1"/>
  <c r="E611" i="18"/>
  <c r="E609" i="18" s="1"/>
  <c r="X606" i="18"/>
  <c r="X604" i="18" s="1"/>
  <c r="R606" i="18"/>
  <c r="R604" i="18" s="1"/>
  <c r="L606" i="18"/>
  <c r="L604" i="18" s="1"/>
  <c r="F606" i="18"/>
  <c r="F604" i="18" s="1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Q629" i="18" s="1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F624" i="18" s="1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T614" i="18" s="1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I609" i="18" s="1"/>
  <c r="V606" i="18"/>
  <c r="V604" i="18" s="1"/>
  <c r="P606" i="18"/>
  <c r="P604" i="18" s="1"/>
  <c r="J606" i="18"/>
  <c r="J604" i="18" s="1"/>
  <c r="D606" i="18"/>
  <c r="D604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U629" i="18" s="1"/>
  <c r="O631" i="18"/>
  <c r="O629" i="18" s="1"/>
  <c r="I631" i="18"/>
  <c r="I629" i="18" s="1"/>
  <c r="V626" i="18"/>
  <c r="V624" i="18" s="1"/>
  <c r="P626" i="18"/>
  <c r="P624" i="18" s="1"/>
  <c r="J626" i="18"/>
  <c r="J624" i="18" s="1"/>
  <c r="D626" i="18"/>
  <c r="D624" i="18" s="1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R614" i="18" s="1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G609" i="18" s="1"/>
  <c r="Z606" i="18"/>
  <c r="Z604" i="18" s="1"/>
  <c r="T606" i="18"/>
  <c r="T604" i="18" s="1"/>
  <c r="N606" i="18"/>
  <c r="N604" i="18" s="1"/>
  <c r="H606" i="18"/>
  <c r="H604" i="18" s="1"/>
  <c r="Y636" i="18"/>
  <c r="M636" i="18"/>
  <c r="Z631" i="18"/>
  <c r="N631" i="18"/>
  <c r="Q626" i="18"/>
  <c r="E626" i="18"/>
  <c r="R621" i="18"/>
  <c r="F621" i="18"/>
  <c r="U616" i="18"/>
  <c r="I616" i="18"/>
  <c r="I614" i="18" s="1"/>
  <c r="V611" i="18"/>
  <c r="V609" i="18" s="1"/>
  <c r="J611" i="18"/>
  <c r="Y606" i="18"/>
  <c r="M606" i="18"/>
  <c r="W601" i="18"/>
  <c r="W599" i="18" s="1"/>
  <c r="Q601" i="18"/>
  <c r="Q599" i="18" s="1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F594" i="18" s="1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T584" i="18" s="1"/>
  <c r="U636" i="18"/>
  <c r="U634" i="18" s="1"/>
  <c r="I636" i="18"/>
  <c r="V631" i="18"/>
  <c r="J631" i="18"/>
  <c r="Y626" i="18"/>
  <c r="M626" i="18"/>
  <c r="M624" i="18" s="1"/>
  <c r="Z621" i="18"/>
  <c r="Z619" i="18" s="1"/>
  <c r="N621" i="18"/>
  <c r="Q616" i="18"/>
  <c r="E616" i="18"/>
  <c r="R611" i="18"/>
  <c r="F611" i="18"/>
  <c r="F609" i="18" s="1"/>
  <c r="U606" i="18"/>
  <c r="U604" i="18" s="1"/>
  <c r="I606" i="18"/>
  <c r="AA601" i="18"/>
  <c r="AA599" i="18" s="1"/>
  <c r="U601" i="18"/>
  <c r="U599" i="18" s="1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D594" i="18" s="1"/>
  <c r="W591" i="18"/>
  <c r="W589" i="18" s="1"/>
  <c r="Q591" i="18"/>
  <c r="Q589" i="18" s="1"/>
  <c r="K591" i="18"/>
  <c r="K589" i="18" s="1"/>
  <c r="E591" i="18"/>
  <c r="E589" i="18" s="1"/>
  <c r="S636" i="18"/>
  <c r="G636" i="18"/>
  <c r="T631" i="18"/>
  <c r="H631" i="18"/>
  <c r="W626" i="18"/>
  <c r="W624" i="18" s="1"/>
  <c r="K626" i="18"/>
  <c r="X621" i="18"/>
  <c r="L621" i="18"/>
  <c r="AA616" i="18"/>
  <c r="AA614" i="18" s="1"/>
  <c r="O616" i="18"/>
  <c r="O614" i="18" s="1"/>
  <c r="P611" i="18"/>
  <c r="P609" i="18" s="1"/>
  <c r="D611" i="18"/>
  <c r="D609" i="18" s="1"/>
  <c r="S606" i="18"/>
  <c r="S604" i="18" s="1"/>
  <c r="G606" i="18"/>
  <c r="G604" i="18" s="1"/>
  <c r="AA636" i="18"/>
  <c r="AA634" i="18" s="1"/>
  <c r="D631" i="18"/>
  <c r="D629" i="18" s="1"/>
  <c r="I626" i="18"/>
  <c r="I624" i="18" s="1"/>
  <c r="J621" i="18"/>
  <c r="S616" i="18"/>
  <c r="S614" i="18" s="1"/>
  <c r="X611" i="18"/>
  <c r="AA606" i="18"/>
  <c r="AA604" i="18" s="1"/>
  <c r="T601" i="18"/>
  <c r="T599" i="18" s="1"/>
  <c r="L601" i="18"/>
  <c r="L599" i="18" s="1"/>
  <c r="W636" i="18"/>
  <c r="W634" i="18" s="1"/>
  <c r="X631" i="18"/>
  <c r="X629" i="18" s="1"/>
  <c r="G626" i="18"/>
  <c r="G624" i="18" s="1"/>
  <c r="H621" i="18"/>
  <c r="H619" i="18" s="1"/>
  <c r="O636" i="18"/>
  <c r="P631" i="18"/>
  <c r="P629" i="18" s="1"/>
  <c r="U626" i="18"/>
  <c r="V621" i="18"/>
  <c r="G616" i="18"/>
  <c r="L611" i="18"/>
  <c r="O606" i="18"/>
  <c r="O604" i="18" s="1"/>
  <c r="Y601" i="18"/>
  <c r="Y599" i="18" s="1"/>
  <c r="P601" i="18"/>
  <c r="P599" i="18" s="1"/>
  <c r="G601" i="18"/>
  <c r="G599" i="18" s="1"/>
  <c r="AA596" i="18"/>
  <c r="AA594" i="18" s="1"/>
  <c r="S596" i="18"/>
  <c r="S594" i="18" s="1"/>
  <c r="I596" i="18"/>
  <c r="I594" i="18" s="1"/>
  <c r="T591" i="18"/>
  <c r="T589" i="18" s="1"/>
  <c r="J591" i="18"/>
  <c r="AA586" i="18"/>
  <c r="AA584" i="18" s="1"/>
  <c r="S586" i="18"/>
  <c r="S584" i="18" s="1"/>
  <c r="M586" i="18"/>
  <c r="M584" i="18" s="1"/>
  <c r="G586" i="18"/>
  <c r="G584" i="18" s="1"/>
  <c r="Z581" i="18"/>
  <c r="Z579" i="18" s="1"/>
  <c r="T581" i="18"/>
  <c r="T579" i="18" s="1"/>
  <c r="N581" i="18"/>
  <c r="N579" i="18" s="1"/>
  <c r="H581" i="18"/>
  <c r="H579" i="18" s="1"/>
  <c r="AA576" i="18"/>
  <c r="AA574" i="18" s="1"/>
  <c r="U576" i="18"/>
  <c r="U574" i="18" s="1"/>
  <c r="O576" i="18"/>
  <c r="O574" i="18" s="1"/>
  <c r="I576" i="18"/>
  <c r="I574" i="18" s="1"/>
  <c r="K636" i="18"/>
  <c r="K634" i="18" s="1"/>
  <c r="L631" i="18"/>
  <c r="L629" i="18" s="1"/>
  <c r="S626" i="18"/>
  <c r="S624" i="18" s="1"/>
  <c r="T621" i="18"/>
  <c r="T619" i="18" s="1"/>
  <c r="Y616" i="18"/>
  <c r="H611" i="18"/>
  <c r="K606" i="18"/>
  <c r="K604" i="18" s="1"/>
  <c r="X601" i="18"/>
  <c r="X599" i="18" s="1"/>
  <c r="N601" i="18"/>
  <c r="N599" i="18" s="1"/>
  <c r="F601" i="18"/>
  <c r="F599" i="18" s="1"/>
  <c r="Z596" i="18"/>
  <c r="Z594" i="18" s="1"/>
  <c r="Q596" i="18"/>
  <c r="Q594" i="18" s="1"/>
  <c r="H596" i="18"/>
  <c r="H594" i="18" s="1"/>
  <c r="AA591" i="18"/>
  <c r="AA589" i="18" s="1"/>
  <c r="R591" i="18"/>
  <c r="R589" i="18" s="1"/>
  <c r="I591" i="18"/>
  <c r="I589" i="18" s="1"/>
  <c r="Y586" i="18"/>
  <c r="Y584" i="18" s="1"/>
  <c r="R586" i="18"/>
  <c r="R584" i="18" s="1"/>
  <c r="L586" i="18"/>
  <c r="L584" i="18" s="1"/>
  <c r="F586" i="18"/>
  <c r="F584" i="18" s="1"/>
  <c r="Y581" i="18"/>
  <c r="Y579" i="18" s="1"/>
  <c r="S581" i="18"/>
  <c r="S579" i="18" s="1"/>
  <c r="M581" i="18"/>
  <c r="M579" i="18" s="1"/>
  <c r="G581" i="18"/>
  <c r="G579" i="18" s="1"/>
  <c r="Z576" i="18"/>
  <c r="Z574" i="18" s="1"/>
  <c r="T576" i="18"/>
  <c r="N576" i="18"/>
  <c r="N574" i="18" s="1"/>
  <c r="H576" i="18"/>
  <c r="H574" i="18" s="1"/>
  <c r="D621" i="18"/>
  <c r="D619" i="18" s="1"/>
  <c r="Z611" i="18"/>
  <c r="Z609" i="18" s="1"/>
  <c r="E606" i="18"/>
  <c r="R601" i="18"/>
  <c r="R599" i="18" s="1"/>
  <c r="W596" i="18"/>
  <c r="W594" i="18" s="1"/>
  <c r="K596" i="18"/>
  <c r="K594" i="18" s="1"/>
  <c r="O591" i="18"/>
  <c r="O589" i="18" s="1"/>
  <c r="T611" i="18"/>
  <c r="T609" i="18" s="1"/>
  <c r="M601" i="18"/>
  <c r="U596" i="18"/>
  <c r="U594" i="18" s="1"/>
  <c r="G596" i="18"/>
  <c r="G594" i="18" s="1"/>
  <c r="Z591" i="18"/>
  <c r="Z589" i="18" s="1"/>
  <c r="N591" i="18"/>
  <c r="N589" i="18" s="1"/>
  <c r="X586" i="18"/>
  <c r="X584" i="18" s="1"/>
  <c r="O586" i="18"/>
  <c r="O584" i="18" s="1"/>
  <c r="E586" i="18"/>
  <c r="E584" i="18" s="1"/>
  <c r="X581" i="18"/>
  <c r="X579" i="18" s="1"/>
  <c r="P581" i="18"/>
  <c r="P579" i="18" s="1"/>
  <c r="F581" i="18"/>
  <c r="F579" i="18" s="1"/>
  <c r="Y576" i="18"/>
  <c r="Y574" i="18" s="1"/>
  <c r="Q576" i="18"/>
  <c r="Q574" i="18" s="1"/>
  <c r="G576" i="18"/>
  <c r="G574" i="18" s="1"/>
  <c r="Z571" i="18"/>
  <c r="Z569" i="18" s="1"/>
  <c r="T571" i="18"/>
  <c r="T569" i="18" s="1"/>
  <c r="N571" i="18"/>
  <c r="N569" i="18" s="1"/>
  <c r="H571" i="18"/>
  <c r="H569" i="18" s="1"/>
  <c r="AA566" i="18"/>
  <c r="AA564" i="18" s="1"/>
  <c r="U566" i="18"/>
  <c r="U564" i="18" s="1"/>
  <c r="O566" i="18"/>
  <c r="O564" i="18" s="1"/>
  <c r="I566" i="18"/>
  <c r="I564" i="18" s="1"/>
  <c r="V561" i="18"/>
  <c r="V559" i="18" s="1"/>
  <c r="P561" i="18"/>
  <c r="P559" i="18" s="1"/>
  <c r="J561" i="18"/>
  <c r="J559" i="18" s="1"/>
  <c r="E636" i="18"/>
  <c r="E634" i="18" s="1"/>
  <c r="R631" i="18"/>
  <c r="R629" i="18" s="1"/>
  <c r="M616" i="18"/>
  <c r="M614" i="18" s="1"/>
  <c r="Z601" i="18"/>
  <c r="Z599" i="18" s="1"/>
  <c r="H601" i="18"/>
  <c r="O596" i="18"/>
  <c r="V591" i="18"/>
  <c r="H591" i="18"/>
  <c r="H589" i="18" s="1"/>
  <c r="V586" i="18"/>
  <c r="V584" i="18" s="1"/>
  <c r="K586" i="18"/>
  <c r="K584" i="18" s="1"/>
  <c r="V581" i="18"/>
  <c r="L581" i="18"/>
  <c r="L579" i="18" s="1"/>
  <c r="D581" i="18"/>
  <c r="W576" i="18"/>
  <c r="W574" i="18" s="1"/>
  <c r="M576" i="18"/>
  <c r="M574" i="18" s="1"/>
  <c r="E576" i="18"/>
  <c r="E574" i="18" s="1"/>
  <c r="X571" i="18"/>
  <c r="X569" i="18" s="1"/>
  <c r="R571" i="18"/>
  <c r="R569" i="18" s="1"/>
  <c r="L571" i="18"/>
  <c r="L569" i="18" s="1"/>
  <c r="F571" i="18"/>
  <c r="F569" i="18" s="1"/>
  <c r="Y566" i="18"/>
  <c r="Y564" i="18" s="1"/>
  <c r="S566" i="18"/>
  <c r="S564" i="18" s="1"/>
  <c r="M566" i="18"/>
  <c r="M564" i="18" s="1"/>
  <c r="G566" i="18"/>
  <c r="G564" i="18" s="1"/>
  <c r="F631" i="18"/>
  <c r="F629" i="18" s="1"/>
  <c r="AA626" i="18"/>
  <c r="AA624" i="18" s="1"/>
  <c r="K616" i="18"/>
  <c r="K614" i="18" s="1"/>
  <c r="W606" i="18"/>
  <c r="W604" i="18" s="1"/>
  <c r="V601" i="18"/>
  <c r="D601" i="18"/>
  <c r="N596" i="18"/>
  <c r="U591" i="18"/>
  <c r="U589" i="18" s="1"/>
  <c r="F591" i="18"/>
  <c r="F589" i="18" s="1"/>
  <c r="U586" i="18"/>
  <c r="U584" i="18" s="1"/>
  <c r="J586" i="18"/>
  <c r="J584" i="18" s="1"/>
  <c r="U581" i="18"/>
  <c r="U579" i="18" s="1"/>
  <c r="K581" i="18"/>
  <c r="V576" i="18"/>
  <c r="V574" i="18" s="1"/>
  <c r="L576" i="18"/>
  <c r="L574" i="18" s="1"/>
  <c r="D576" i="18"/>
  <c r="D574" i="18" s="1"/>
  <c r="W571" i="18"/>
  <c r="W569" i="18" s="1"/>
  <c r="Q571" i="18"/>
  <c r="Q569" i="18" s="1"/>
  <c r="K571" i="18"/>
  <c r="K569" i="18" s="1"/>
  <c r="E571" i="18"/>
  <c r="E569" i="18" s="1"/>
  <c r="Q636" i="18"/>
  <c r="Q634" i="18" s="1"/>
  <c r="E596" i="18"/>
  <c r="E594" i="18" s="1"/>
  <c r="D591" i="18"/>
  <c r="W586" i="18"/>
  <c r="W584" i="18" s="1"/>
  <c r="D586" i="18"/>
  <c r="D584" i="18" s="1"/>
  <c r="AA581" i="18"/>
  <c r="AA579" i="18" s="1"/>
  <c r="I581" i="18"/>
  <c r="I579" i="18" s="1"/>
  <c r="J576" i="18"/>
  <c r="J574" i="18" s="1"/>
  <c r="U571" i="18"/>
  <c r="I571" i="18"/>
  <c r="W566" i="18"/>
  <c r="W564" i="18" s="1"/>
  <c r="N566" i="18"/>
  <c r="N564" i="18" s="1"/>
  <c r="E566" i="18"/>
  <c r="E564" i="18" s="1"/>
  <c r="AA561" i="18"/>
  <c r="AA559" i="18" s="1"/>
  <c r="T561" i="18"/>
  <c r="T559" i="18" s="1"/>
  <c r="M561" i="18"/>
  <c r="M559" i="18" s="1"/>
  <c r="F561" i="18"/>
  <c r="F559" i="18" s="1"/>
  <c r="Y556" i="18"/>
  <c r="Y554" i="18" s="1"/>
  <c r="S556" i="18"/>
  <c r="S554" i="18" s="1"/>
  <c r="M556" i="18"/>
  <c r="M554" i="18" s="1"/>
  <c r="G556" i="18"/>
  <c r="G554" i="18" s="1"/>
  <c r="Z551" i="18"/>
  <c r="Z549" i="18" s="1"/>
  <c r="T551" i="18"/>
  <c r="T549" i="18" s="1"/>
  <c r="N551" i="18"/>
  <c r="N549" i="18" s="1"/>
  <c r="H551" i="18"/>
  <c r="H549" i="18" s="1"/>
  <c r="AA546" i="18"/>
  <c r="AA544" i="18" s="1"/>
  <c r="U546" i="18"/>
  <c r="U544" i="18" s="1"/>
  <c r="O546" i="18"/>
  <c r="O544" i="18" s="1"/>
  <c r="I546" i="18"/>
  <c r="I544" i="18" s="1"/>
  <c r="O626" i="18"/>
  <c r="O624" i="18" s="1"/>
  <c r="W616" i="18"/>
  <c r="W614" i="18" s="1"/>
  <c r="Q586" i="18"/>
  <c r="Q584" i="18" s="1"/>
  <c r="W581" i="18"/>
  <c r="W579" i="18" s="1"/>
  <c r="E581" i="18"/>
  <c r="E579" i="18" s="1"/>
  <c r="X576" i="18"/>
  <c r="X574" i="18" s="1"/>
  <c r="F576" i="18"/>
  <c r="F574" i="18" s="1"/>
  <c r="S571" i="18"/>
  <c r="S569" i="18" s="1"/>
  <c r="G571" i="18"/>
  <c r="G569" i="18" s="1"/>
  <c r="V566" i="18"/>
  <c r="V564" i="18" s="1"/>
  <c r="L566" i="18"/>
  <c r="L564" i="18" s="1"/>
  <c r="D566" i="18"/>
  <c r="D564" i="18" s="1"/>
  <c r="Z561" i="18"/>
  <c r="Z559" i="18" s="1"/>
  <c r="S561" i="18"/>
  <c r="S559" i="18" s="1"/>
  <c r="L561" i="18"/>
  <c r="L559" i="18" s="1"/>
  <c r="E561" i="18"/>
  <c r="E559" i="18" s="1"/>
  <c r="X556" i="18"/>
  <c r="X554" i="18" s="1"/>
  <c r="R556" i="18"/>
  <c r="R554" i="18" s="1"/>
  <c r="L556" i="18"/>
  <c r="L554" i="18" s="1"/>
  <c r="F556" i="18"/>
  <c r="F554" i="18" s="1"/>
  <c r="Y551" i="18"/>
  <c r="Y549" i="18" s="1"/>
  <c r="S551" i="18"/>
  <c r="S549" i="18" s="1"/>
  <c r="M551" i="18"/>
  <c r="M549" i="18" s="1"/>
  <c r="G551" i="18"/>
  <c r="G549" i="18" s="1"/>
  <c r="Z546" i="18"/>
  <c r="Z544" i="18" s="1"/>
  <c r="T546" i="18"/>
  <c r="T544" i="18" s="1"/>
  <c r="N546" i="18"/>
  <c r="N544" i="18" s="1"/>
  <c r="H546" i="18"/>
  <c r="H544" i="18" s="1"/>
  <c r="P621" i="18"/>
  <c r="Q606" i="18"/>
  <c r="Q604" i="18" s="1"/>
  <c r="Y596" i="18"/>
  <c r="Y594" i="18" s="1"/>
  <c r="X591" i="18"/>
  <c r="X589" i="18" s="1"/>
  <c r="N586" i="18"/>
  <c r="N584" i="18" s="1"/>
  <c r="Q581" i="18"/>
  <c r="R576" i="18"/>
  <c r="AA571" i="18"/>
  <c r="AA569" i="18" s="1"/>
  <c r="O571" i="18"/>
  <c r="O569" i="18" s="1"/>
  <c r="H586" i="18"/>
  <c r="H584" i="18" s="1"/>
  <c r="O581" i="18"/>
  <c r="O579" i="18" s="1"/>
  <c r="P576" i="18"/>
  <c r="P574" i="18" s="1"/>
  <c r="M571" i="18"/>
  <c r="M569" i="18" s="1"/>
  <c r="Z566" i="18"/>
  <c r="Z564" i="18" s="1"/>
  <c r="K566" i="18"/>
  <c r="K564" i="18" s="1"/>
  <c r="X561" i="18"/>
  <c r="X559" i="18" s="1"/>
  <c r="N561" i="18"/>
  <c r="V556" i="18"/>
  <c r="V554" i="18" s="1"/>
  <c r="N556" i="18"/>
  <c r="N554" i="18" s="1"/>
  <c r="D556" i="18"/>
  <c r="D554" i="18" s="1"/>
  <c r="W551" i="18"/>
  <c r="W549" i="18" s="1"/>
  <c r="O551" i="18"/>
  <c r="O549" i="18" s="1"/>
  <c r="E551" i="18"/>
  <c r="E549" i="18" s="1"/>
  <c r="X546" i="18"/>
  <c r="X544" i="18" s="1"/>
  <c r="P546" i="18"/>
  <c r="P544" i="18" s="1"/>
  <c r="F546" i="18"/>
  <c r="F544" i="18" s="1"/>
  <c r="Y541" i="18"/>
  <c r="Y539" i="18" s="1"/>
  <c r="S541" i="18"/>
  <c r="S539" i="18" s="1"/>
  <c r="M541" i="18"/>
  <c r="M539" i="18" s="1"/>
  <c r="G541" i="18"/>
  <c r="G539" i="18" s="1"/>
  <c r="Z536" i="18"/>
  <c r="Z534" i="18" s="1"/>
  <c r="T536" i="18"/>
  <c r="T534" i="18" s="1"/>
  <c r="N536" i="18"/>
  <c r="N534" i="18" s="1"/>
  <c r="H536" i="18"/>
  <c r="H534" i="18" s="1"/>
  <c r="AA531" i="18"/>
  <c r="AA529" i="18" s="1"/>
  <c r="U531" i="18"/>
  <c r="U529" i="18" s="1"/>
  <c r="O531" i="18"/>
  <c r="O529" i="18" s="1"/>
  <c r="I531" i="18"/>
  <c r="I529" i="18" s="1"/>
  <c r="V526" i="18"/>
  <c r="V524" i="18" s="1"/>
  <c r="P526" i="18"/>
  <c r="P524" i="18" s="1"/>
  <c r="J526" i="18"/>
  <c r="J524" i="18" s="1"/>
  <c r="D526" i="18"/>
  <c r="D524" i="18" s="1"/>
  <c r="W521" i="18"/>
  <c r="W519" i="18" s="1"/>
  <c r="Q521" i="18"/>
  <c r="Q519" i="18" s="1"/>
  <c r="K521" i="18"/>
  <c r="K519" i="18" s="1"/>
  <c r="E521" i="18"/>
  <c r="E519" i="18" s="1"/>
  <c r="X516" i="18"/>
  <c r="X514" i="18" s="1"/>
  <c r="R516" i="18"/>
  <c r="R514" i="18" s="1"/>
  <c r="L516" i="18"/>
  <c r="L514" i="18" s="1"/>
  <c r="F516" i="18"/>
  <c r="F514" i="18" s="1"/>
  <c r="Y511" i="18"/>
  <c r="Y509" i="18" s="1"/>
  <c r="S511" i="18"/>
  <c r="S509" i="18" s="1"/>
  <c r="M511" i="18"/>
  <c r="M509" i="18" s="1"/>
  <c r="G511" i="18"/>
  <c r="G509" i="18" s="1"/>
  <c r="Z506" i="18"/>
  <c r="Z504" i="18" s="1"/>
  <c r="T506" i="18"/>
  <c r="T504" i="18" s="1"/>
  <c r="N506" i="18"/>
  <c r="N504" i="18" s="1"/>
  <c r="H506" i="18"/>
  <c r="H504" i="18" s="1"/>
  <c r="AA501" i="18"/>
  <c r="AA499" i="18" s="1"/>
  <c r="U501" i="18"/>
  <c r="U499" i="18" s="1"/>
  <c r="O501" i="18"/>
  <c r="O499" i="18" s="1"/>
  <c r="I501" i="18"/>
  <c r="I499" i="18" s="1"/>
  <c r="V496" i="18"/>
  <c r="V494" i="18" s="1"/>
  <c r="P496" i="18"/>
  <c r="P494" i="18" s="1"/>
  <c r="J496" i="18"/>
  <c r="J494" i="18" s="1"/>
  <c r="D496" i="18"/>
  <c r="D494" i="18" s="1"/>
  <c r="N611" i="18"/>
  <c r="N609" i="18" s="1"/>
  <c r="J601" i="18"/>
  <c r="J599" i="18" s="1"/>
  <c r="M596" i="18"/>
  <c r="M594" i="18" s="1"/>
  <c r="L591" i="18"/>
  <c r="L589" i="18" s="1"/>
  <c r="Y571" i="18"/>
  <c r="Y569" i="18" s="1"/>
  <c r="R566" i="18"/>
  <c r="F566" i="18"/>
  <c r="F564" i="18" s="1"/>
  <c r="R561" i="18"/>
  <c r="R559" i="18" s="1"/>
  <c r="H561" i="18"/>
  <c r="H559" i="18" s="1"/>
  <c r="AA556" i="18"/>
  <c r="AA554" i="18" s="1"/>
  <c r="Q556" i="18"/>
  <c r="Q554" i="18" s="1"/>
  <c r="I556" i="18"/>
  <c r="I554" i="18" s="1"/>
  <c r="R551" i="18"/>
  <c r="R549" i="18" s="1"/>
  <c r="J551" i="18"/>
  <c r="J549" i="18" s="1"/>
  <c r="S546" i="18"/>
  <c r="S544" i="18" s="1"/>
  <c r="K546" i="18"/>
  <c r="K544" i="18" s="1"/>
  <c r="V541" i="18"/>
  <c r="V539" i="18" s="1"/>
  <c r="P541" i="18"/>
  <c r="P539" i="18" s="1"/>
  <c r="J541" i="18"/>
  <c r="J539" i="18" s="1"/>
  <c r="D541" i="18"/>
  <c r="D539" i="18" s="1"/>
  <c r="W536" i="18"/>
  <c r="W534" i="18" s="1"/>
  <c r="Q536" i="18"/>
  <c r="Q534" i="18" s="1"/>
  <c r="K536" i="18"/>
  <c r="K534" i="18" s="1"/>
  <c r="E536" i="18"/>
  <c r="E534" i="18" s="1"/>
  <c r="X531" i="18"/>
  <c r="X529" i="18" s="1"/>
  <c r="R531" i="18"/>
  <c r="R529" i="18" s="1"/>
  <c r="L531" i="18"/>
  <c r="L529" i="18" s="1"/>
  <c r="F531" i="18"/>
  <c r="F529" i="18" s="1"/>
  <c r="Y526" i="18"/>
  <c r="Y524" i="18" s="1"/>
  <c r="S526" i="18"/>
  <c r="S524" i="18" s="1"/>
  <c r="M526" i="18"/>
  <c r="M524" i="18" s="1"/>
  <c r="G526" i="18"/>
  <c r="G524" i="18" s="1"/>
  <c r="Z521" i="18"/>
  <c r="Z519" i="18" s="1"/>
  <c r="T521" i="18"/>
  <c r="T519" i="18" s="1"/>
  <c r="N521" i="18"/>
  <c r="N519" i="18" s="1"/>
  <c r="H521" i="18"/>
  <c r="H519" i="18" s="1"/>
  <c r="AA516" i="18"/>
  <c r="AA514" i="18" s="1"/>
  <c r="U516" i="18"/>
  <c r="U514" i="18" s="1"/>
  <c r="O516" i="18"/>
  <c r="O514" i="18" s="1"/>
  <c r="I516" i="18"/>
  <c r="I514" i="18" s="1"/>
  <c r="V511" i="18"/>
  <c r="V509" i="18" s="1"/>
  <c r="P511" i="18"/>
  <c r="P509" i="18" s="1"/>
  <c r="J511" i="18"/>
  <c r="J509" i="18" s="1"/>
  <c r="D511" i="18"/>
  <c r="D509" i="18" s="1"/>
  <c r="W506" i="18"/>
  <c r="W504" i="18" s="1"/>
  <c r="Q506" i="18"/>
  <c r="Q504" i="18" s="1"/>
  <c r="K506" i="18"/>
  <c r="K504" i="18" s="1"/>
  <c r="E506" i="18"/>
  <c r="E504" i="18" s="1"/>
  <c r="X501" i="18"/>
  <c r="X499" i="18" s="1"/>
  <c r="R501" i="18"/>
  <c r="R499" i="18" s="1"/>
  <c r="L501" i="18"/>
  <c r="L499" i="18" s="1"/>
  <c r="F501" i="18"/>
  <c r="F499" i="18" s="1"/>
  <c r="P586" i="18"/>
  <c r="V571" i="18"/>
  <c r="V569" i="18" s="1"/>
  <c r="Q566" i="18"/>
  <c r="Q564" i="18" s="1"/>
  <c r="Q561" i="18"/>
  <c r="Q559" i="18" s="1"/>
  <c r="G561" i="18"/>
  <c r="G559" i="18" s="1"/>
  <c r="Z556" i="18"/>
  <c r="Z554" i="18" s="1"/>
  <c r="P556" i="18"/>
  <c r="P554" i="18" s="1"/>
  <c r="H556" i="18"/>
  <c r="H554" i="18" s="1"/>
  <c r="AA551" i="18"/>
  <c r="AA549" i="18" s="1"/>
  <c r="Q551" i="18"/>
  <c r="Q549" i="18" s="1"/>
  <c r="I551" i="18"/>
  <c r="I549" i="18" s="1"/>
  <c r="R546" i="18"/>
  <c r="R544" i="18" s="1"/>
  <c r="J546" i="18"/>
  <c r="J544" i="18" s="1"/>
  <c r="AA541" i="18"/>
  <c r="AA539" i="18" s="1"/>
  <c r="U541" i="18"/>
  <c r="U539" i="18" s="1"/>
  <c r="O541" i="18"/>
  <c r="O539" i="18" s="1"/>
  <c r="I541" i="18"/>
  <c r="I539" i="18" s="1"/>
  <c r="V536" i="18"/>
  <c r="V534" i="18" s="1"/>
  <c r="P536" i="18"/>
  <c r="P534" i="18" s="1"/>
  <c r="J536" i="18"/>
  <c r="J534" i="18" s="1"/>
  <c r="D536" i="18"/>
  <c r="D534" i="18" s="1"/>
  <c r="W531" i="18"/>
  <c r="W529" i="18" s="1"/>
  <c r="Q531" i="18"/>
  <c r="Q529" i="18" s="1"/>
  <c r="K531" i="18"/>
  <c r="K529" i="18" s="1"/>
  <c r="E531" i="18"/>
  <c r="E529" i="18" s="1"/>
  <c r="X526" i="18"/>
  <c r="X524" i="18" s="1"/>
  <c r="R526" i="18"/>
  <c r="R524" i="18" s="1"/>
  <c r="L526" i="18"/>
  <c r="L524" i="18" s="1"/>
  <c r="F526" i="18"/>
  <c r="F524" i="18" s="1"/>
  <c r="Y521" i="18"/>
  <c r="Y519" i="18" s="1"/>
  <c r="S521" i="18"/>
  <c r="S519" i="18" s="1"/>
  <c r="M521" i="18"/>
  <c r="M519" i="18" s="1"/>
  <c r="G521" i="18"/>
  <c r="G519" i="18" s="1"/>
  <c r="Z516" i="18"/>
  <c r="Z514" i="18" s="1"/>
  <c r="T516" i="18"/>
  <c r="T514" i="18" s="1"/>
  <c r="N516" i="18"/>
  <c r="N514" i="18" s="1"/>
  <c r="H516" i="18"/>
  <c r="H514" i="18" s="1"/>
  <c r="AA511" i="18"/>
  <c r="AA509" i="18" s="1"/>
  <c r="U511" i="18"/>
  <c r="U509" i="18" s="1"/>
  <c r="O511" i="18"/>
  <c r="O509" i="18" s="1"/>
  <c r="I511" i="18"/>
  <c r="I509" i="18" s="1"/>
  <c r="V506" i="18"/>
  <c r="V504" i="18" s="1"/>
  <c r="P506" i="18"/>
  <c r="P504" i="18" s="1"/>
  <c r="J506" i="18"/>
  <c r="J504" i="18" s="1"/>
  <c r="D506" i="18"/>
  <c r="D504" i="18" s="1"/>
  <c r="W501" i="18"/>
  <c r="W499" i="18" s="1"/>
  <c r="Q501" i="18"/>
  <c r="Q499" i="18" s="1"/>
  <c r="K501" i="18"/>
  <c r="K499" i="18" s="1"/>
  <c r="E501" i="18"/>
  <c r="E499" i="18" s="1"/>
  <c r="J486" i="18"/>
  <c r="J484" i="18" s="1"/>
  <c r="P486" i="18"/>
  <c r="P484" i="18" s="1"/>
  <c r="V486" i="18"/>
  <c r="V484" i="18" s="1"/>
  <c r="I491" i="18"/>
  <c r="I489" i="18" s="1"/>
  <c r="O491" i="18"/>
  <c r="O489" i="18" s="1"/>
  <c r="U491" i="18"/>
  <c r="U489" i="18" s="1"/>
  <c r="AA491" i="18"/>
  <c r="AA489" i="18" s="1"/>
  <c r="G496" i="18"/>
  <c r="G494" i="18" s="1"/>
  <c r="N496" i="18"/>
  <c r="N494" i="18" s="1"/>
  <c r="U496" i="18"/>
  <c r="U494" i="18" s="1"/>
  <c r="N501" i="18"/>
  <c r="N499" i="18" s="1"/>
  <c r="Z501" i="18"/>
  <c r="Z499" i="18" s="1"/>
  <c r="M506" i="18"/>
  <c r="M504" i="18" s="1"/>
  <c r="Y506" i="18"/>
  <c r="Y504" i="18" s="1"/>
  <c r="K511" i="18"/>
  <c r="K509" i="18" s="1"/>
  <c r="W511" i="18"/>
  <c r="W509" i="18" s="1"/>
  <c r="G516" i="18"/>
  <c r="G514" i="18" s="1"/>
  <c r="S516" i="18"/>
  <c r="S514" i="18" s="1"/>
  <c r="F521" i="18"/>
  <c r="F519" i="18" s="1"/>
  <c r="R521" i="18"/>
  <c r="R519" i="18" s="1"/>
  <c r="E526" i="18"/>
  <c r="E524" i="18" s="1"/>
  <c r="Q526" i="18"/>
  <c r="Q524" i="18" s="1"/>
  <c r="N531" i="18"/>
  <c r="N529" i="18" s="1"/>
  <c r="Z531" i="18"/>
  <c r="Z529" i="18" s="1"/>
  <c r="M536" i="18"/>
  <c r="M534" i="18" s="1"/>
  <c r="Y536" i="18"/>
  <c r="Y534" i="18" s="1"/>
  <c r="K541" i="18"/>
  <c r="K539" i="18" s="1"/>
  <c r="W541" i="18"/>
  <c r="W539" i="18" s="1"/>
  <c r="G546" i="18"/>
  <c r="G544" i="18" s="1"/>
  <c r="Y546" i="18"/>
  <c r="Y544" i="18" s="1"/>
  <c r="P549" i="18"/>
  <c r="D551" i="18"/>
  <c r="D549" i="18" s="1"/>
  <c r="V551" i="18"/>
  <c r="V549" i="18" s="1"/>
  <c r="O554" i="18"/>
  <c r="U556" i="18"/>
  <c r="U554" i="18" s="1"/>
  <c r="N559" i="18"/>
  <c r="U561" i="18"/>
  <c r="U559" i="18" s="1"/>
  <c r="R564" i="18"/>
  <c r="P566" i="18"/>
  <c r="P564" i="18" s="1"/>
  <c r="J571" i="18"/>
  <c r="J569" i="18" s="1"/>
  <c r="T596" i="18"/>
  <c r="T594" i="18" s="1"/>
  <c r="I569" i="18"/>
  <c r="U569" i="18"/>
  <c r="T574" i="18"/>
  <c r="K579" i="18"/>
  <c r="P619" i="18"/>
  <c r="D579" i="18"/>
  <c r="V579" i="18"/>
  <c r="H599" i="18"/>
  <c r="Q579" i="18"/>
  <c r="P584" i="18"/>
  <c r="D589" i="18"/>
  <c r="J589" i="18"/>
  <c r="V589" i="18"/>
  <c r="N594" i="18"/>
  <c r="D599" i="18"/>
  <c r="V599" i="18"/>
  <c r="H609" i="18"/>
  <c r="O634" i="18"/>
  <c r="O594" i="18"/>
  <c r="M604" i="18"/>
  <c r="Y604" i="18"/>
  <c r="E614" i="18"/>
  <c r="Q614" i="18"/>
  <c r="M599" i="18"/>
  <c r="G614" i="18"/>
  <c r="Y614" i="18"/>
  <c r="L609" i="18"/>
  <c r="R609" i="18"/>
  <c r="X609" i="18"/>
  <c r="J619" i="18"/>
  <c r="V619" i="18"/>
  <c r="U624" i="18"/>
  <c r="H629" i="18"/>
  <c r="N629" i="18"/>
  <c r="T629" i="18"/>
  <c r="Z629" i="18"/>
  <c r="G634" i="18"/>
  <c r="M634" i="18"/>
  <c r="S634" i="18"/>
  <c r="Y634" i="18"/>
  <c r="E604" i="18"/>
  <c r="J609" i="18"/>
  <c r="U614" i="18"/>
  <c r="N619" i="18"/>
  <c r="Y624" i="18"/>
  <c r="I604" i="18"/>
  <c r="F619" i="18"/>
  <c r="L619" i="18"/>
  <c r="R619" i="18"/>
  <c r="X619" i="18"/>
  <c r="E624" i="18"/>
  <c r="K624" i="18"/>
  <c r="Q624" i="18"/>
  <c r="J629" i="18"/>
  <c r="V629" i="18"/>
  <c r="I634" i="18"/>
  <c r="E782" i="18"/>
  <c r="F782" i="18"/>
  <c r="E37" i="18" l="1"/>
  <c r="P42" i="18"/>
  <c r="H52" i="18"/>
  <c r="S57" i="18"/>
  <c r="E67" i="18"/>
  <c r="P72" i="18"/>
  <c r="H82" i="18"/>
  <c r="S87" i="18"/>
  <c r="E97" i="18"/>
  <c r="P102" i="18"/>
  <c r="H112" i="18"/>
  <c r="S117" i="18"/>
  <c r="E127" i="18"/>
  <c r="P132" i="18"/>
  <c r="H142" i="18"/>
  <c r="S147" i="18"/>
  <c r="D157" i="18"/>
  <c r="P47" i="18"/>
  <c r="H57" i="18"/>
  <c r="S62" i="18"/>
  <c r="E72" i="18"/>
  <c r="P77" i="18"/>
  <c r="H87" i="18"/>
  <c r="S92" i="18"/>
  <c r="E102" i="18"/>
  <c r="P107" i="18"/>
  <c r="H117" i="18"/>
  <c r="S122" i="18"/>
  <c r="E132" i="18"/>
  <c r="P137" i="18"/>
  <c r="H147" i="18"/>
  <c r="O117" i="18"/>
  <c r="Z122" i="18"/>
  <c r="L132" i="18"/>
  <c r="W137" i="18"/>
  <c r="O147" i="18"/>
  <c r="F157" i="18"/>
  <c r="Y42" i="18"/>
  <c r="K52" i="18"/>
  <c r="V57" i="18"/>
  <c r="N67" i="18"/>
  <c r="Y72" i="18"/>
  <c r="K82" i="18"/>
  <c r="V87" i="18"/>
  <c r="N97" i="18"/>
  <c r="Y102" i="18"/>
  <c r="K112" i="18"/>
  <c r="V117" i="18"/>
  <c r="N127" i="18"/>
  <c r="Y132" i="18"/>
  <c r="K142" i="18"/>
  <c r="V147" i="18"/>
  <c r="V157" i="18"/>
  <c r="L52" i="18"/>
  <c r="W57" i="18"/>
  <c r="O67" i="18"/>
  <c r="Z72" i="18"/>
  <c r="L82" i="18"/>
  <c r="W87" i="18"/>
  <c r="O97" i="18"/>
  <c r="Z102" i="18"/>
  <c r="L112" i="18"/>
  <c r="W117" i="18"/>
  <c r="O127" i="18"/>
  <c r="Z132" i="18"/>
  <c r="L142" i="18"/>
  <c r="W147" i="18"/>
  <c r="P157" i="18"/>
  <c r="G52" i="18"/>
  <c r="R57" i="18"/>
  <c r="D67" i="18"/>
  <c r="U72" i="18"/>
  <c r="G82" i="18"/>
  <c r="R87" i="18"/>
  <c r="D97" i="18"/>
  <c r="U102" i="18"/>
  <c r="G112" i="18"/>
  <c r="R117" i="18"/>
  <c r="D127" i="18"/>
  <c r="U132" i="18"/>
  <c r="G142" i="18"/>
  <c r="R147" i="18"/>
  <c r="J157" i="18"/>
  <c r="I157" i="18"/>
  <c r="J52" i="18"/>
  <c r="T296" i="18"/>
  <c r="K37" i="18"/>
  <c r="V42" i="18"/>
  <c r="N52" i="18"/>
  <c r="Y57" i="18"/>
  <c r="K67" i="18"/>
  <c r="V72" i="18"/>
  <c r="N82" i="18"/>
  <c r="Y87" i="18"/>
  <c r="K97" i="18"/>
  <c r="V102" i="18"/>
  <c r="N112" i="18"/>
  <c r="Y117" i="18"/>
  <c r="K127" i="18"/>
  <c r="V132" i="18"/>
  <c r="N142" i="18"/>
  <c r="Y147" i="18"/>
  <c r="K157" i="18"/>
  <c r="V47" i="18"/>
  <c r="N57" i="18"/>
  <c r="Y62" i="18"/>
  <c r="K72" i="18"/>
  <c r="V77" i="18"/>
  <c r="N87" i="18"/>
  <c r="Y92" i="18"/>
  <c r="K102" i="18"/>
  <c r="V107" i="18"/>
  <c r="N117" i="18"/>
  <c r="Y122" i="18"/>
  <c r="K132" i="18"/>
  <c r="V137" i="18"/>
  <c r="N147" i="18"/>
  <c r="E157" i="18"/>
  <c r="U117" i="18"/>
  <c r="G127" i="18"/>
  <c r="R132" i="18"/>
  <c r="D142" i="18"/>
  <c r="U147" i="18"/>
  <c r="F47" i="18"/>
  <c r="Q52" i="18"/>
  <c r="I62" i="18"/>
  <c r="T67" i="18"/>
  <c r="F77" i="18"/>
  <c r="Q82" i="18"/>
  <c r="I92" i="18"/>
  <c r="T97" i="18"/>
  <c r="F107" i="18"/>
  <c r="Q112" i="18"/>
  <c r="I122" i="18"/>
  <c r="T127" i="18"/>
  <c r="F137" i="18"/>
  <c r="Q142" i="18"/>
  <c r="G47" i="18"/>
  <c r="R52" i="18"/>
  <c r="D62" i="18"/>
  <c r="U67" i="18"/>
  <c r="G77" i="18"/>
  <c r="R82" i="18"/>
  <c r="D92" i="18"/>
  <c r="U97" i="18"/>
  <c r="G107" i="18"/>
  <c r="R112" i="18"/>
  <c r="D122" i="18"/>
  <c r="U127" i="18"/>
  <c r="G137" i="18"/>
  <c r="R142" i="18"/>
  <c r="W157" i="18"/>
  <c r="M52" i="18"/>
  <c r="X57" i="18"/>
  <c r="J67" i="18"/>
  <c r="AA72" i="18"/>
  <c r="M82" i="18"/>
  <c r="X87" i="18"/>
  <c r="J97" i="18"/>
  <c r="AA102" i="18"/>
  <c r="M112" i="18"/>
  <c r="X117" i="18"/>
  <c r="J127" i="18"/>
  <c r="AA132" i="18"/>
  <c r="M142" i="18"/>
  <c r="X147" i="18"/>
  <c r="Q157" i="18"/>
  <c r="W107" i="18"/>
  <c r="E42" i="18"/>
  <c r="R157" i="18"/>
  <c r="L157" i="18"/>
  <c r="J112" i="18"/>
  <c r="I87" i="18"/>
  <c r="R102" i="18"/>
  <c r="G27" i="18"/>
  <c r="T22" i="18"/>
  <c r="D12" i="18"/>
  <c r="F37" i="18"/>
  <c r="Q12" i="18"/>
  <c r="P37" i="18"/>
  <c r="AA17" i="18"/>
  <c r="O32" i="18"/>
  <c r="V27" i="18"/>
  <c r="L17" i="18"/>
  <c r="Y12" i="18"/>
  <c r="X102" i="18"/>
  <c r="I57" i="18"/>
  <c r="N27" i="18"/>
  <c r="AA22" i="18"/>
  <c r="K12" i="18"/>
  <c r="X7" i="18"/>
  <c r="R32" i="18"/>
  <c r="H22" i="18"/>
  <c r="U17" i="18"/>
  <c r="K27" i="18"/>
  <c r="X22" i="18"/>
  <c r="N12" i="18"/>
  <c r="AA7" i="18"/>
  <c r="V112" i="18"/>
  <c r="N92" i="18"/>
  <c r="I32" i="18"/>
  <c r="P27" i="18"/>
  <c r="F17" i="18"/>
  <c r="S12" i="18"/>
  <c r="Q77" i="18"/>
  <c r="K47" i="18"/>
  <c r="O117" i="17"/>
  <c r="Q142" i="17"/>
  <c r="AA117" i="17"/>
  <c r="U152" i="17"/>
  <c r="Y122" i="17"/>
  <c r="P112" i="17"/>
  <c r="F102" i="17"/>
  <c r="S97" i="17"/>
  <c r="I87" i="17"/>
  <c r="P82" i="17"/>
  <c r="F72" i="17"/>
  <c r="S67" i="17"/>
  <c r="I57" i="17"/>
  <c r="P52" i="17"/>
  <c r="F42" i="17"/>
  <c r="S37" i="17"/>
  <c r="I27" i="17"/>
  <c r="P22" i="17"/>
  <c r="F12" i="17"/>
  <c r="S7" i="17"/>
  <c r="R241" i="17"/>
  <c r="G236" i="17"/>
  <c r="U226" i="17"/>
  <c r="D221" i="17"/>
  <c r="R211" i="17"/>
  <c r="G206" i="17"/>
  <c r="U196" i="17"/>
  <c r="D191" i="17"/>
  <c r="R181" i="17"/>
  <c r="G176" i="17"/>
  <c r="U166" i="17"/>
  <c r="U301" i="17"/>
  <c r="I112" i="17"/>
  <c r="P107" i="17"/>
  <c r="F97" i="17"/>
  <c r="S92" i="17"/>
  <c r="I82" i="17"/>
  <c r="P77" i="17"/>
  <c r="F67" i="17"/>
  <c r="S62" i="17"/>
  <c r="I52" i="17"/>
  <c r="P47" i="17"/>
  <c r="X137" i="17"/>
  <c r="I122" i="17"/>
  <c r="AA107" i="17"/>
  <c r="K97" i="17"/>
  <c r="X92" i="17"/>
  <c r="N82" i="17"/>
  <c r="AA77" i="17"/>
  <c r="K67" i="17"/>
  <c r="X62" i="17"/>
  <c r="N52" i="17"/>
  <c r="AA47" i="17"/>
  <c r="K37" i="17"/>
  <c r="X32" i="17"/>
  <c r="N22" i="17"/>
  <c r="AA17" i="17"/>
  <c r="K7" i="17"/>
  <c r="O152" i="17"/>
  <c r="E137" i="17"/>
  <c r="V7" i="17"/>
  <c r="Y157" i="17"/>
  <c r="K117" i="17"/>
  <c r="V122" i="17"/>
  <c r="N132" i="17"/>
  <c r="Y137" i="17"/>
  <c r="K147" i="17"/>
  <c r="V152" i="17"/>
  <c r="L117" i="17"/>
  <c r="W122" i="17"/>
  <c r="O132" i="17"/>
  <c r="Z137" i="17"/>
  <c r="L147" i="17"/>
  <c r="W152" i="17"/>
  <c r="L122" i="17"/>
  <c r="W127" i="17"/>
  <c r="O137" i="17"/>
  <c r="Z142" i="17"/>
  <c r="L152" i="17"/>
  <c r="W157" i="17"/>
  <c r="Z127" i="17"/>
  <c r="O122" i="17"/>
  <c r="F37" i="17"/>
  <c r="S32" i="17"/>
  <c r="I22" i="17"/>
  <c r="P17" i="17"/>
  <c r="F7" i="17"/>
  <c r="O107" i="17"/>
  <c r="V102" i="17"/>
  <c r="L92" i="17"/>
  <c r="Y87" i="17"/>
  <c r="O77" i="17"/>
  <c r="V72" i="17"/>
  <c r="L62" i="17"/>
  <c r="Y57" i="17"/>
  <c r="O47" i="17"/>
  <c r="V42" i="17"/>
  <c r="L32" i="17"/>
  <c r="Y27" i="17"/>
  <c r="O17" i="17"/>
  <c r="V12" i="17"/>
  <c r="P147" i="17"/>
  <c r="F127" i="17"/>
  <c r="N107" i="17"/>
  <c r="AA102" i="17"/>
  <c r="K92" i="17"/>
  <c r="X87" i="17"/>
  <c r="N77" i="17"/>
  <c r="AA72" i="17"/>
  <c r="K62" i="17"/>
  <c r="X57" i="17"/>
  <c r="N47" i="17"/>
  <c r="AA42" i="17"/>
  <c r="K32" i="17"/>
  <c r="X27" i="17"/>
  <c r="N17" i="17"/>
  <c r="AA12" i="17"/>
  <c r="Q117" i="17"/>
  <c r="I127" i="17"/>
  <c r="T132" i="17"/>
  <c r="F142" i="17"/>
  <c r="Q147" i="17"/>
  <c r="I157" i="17"/>
  <c r="R117" i="17"/>
  <c r="D127" i="17"/>
  <c r="U132" i="17"/>
  <c r="G142" i="17"/>
  <c r="R147" i="17"/>
  <c r="D157" i="17"/>
  <c r="R122" i="17"/>
  <c r="D132" i="17"/>
  <c r="U137" i="17"/>
  <c r="G147" i="17"/>
  <c r="R152" i="17"/>
  <c r="R137" i="17"/>
  <c r="N127" i="17"/>
  <c r="G107" i="17"/>
  <c r="T102" i="17"/>
  <c r="D92" i="17"/>
  <c r="Q87" i="17"/>
  <c r="G77" i="17"/>
  <c r="T72" i="17"/>
  <c r="D62" i="17"/>
  <c r="Q57" i="17"/>
  <c r="G47" i="17"/>
  <c r="T42" i="17"/>
  <c r="D32" i="17"/>
  <c r="Q27" i="17"/>
  <c r="G17" i="17"/>
  <c r="T12" i="17"/>
  <c r="K142" i="17"/>
  <c r="Y12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V117" i="17"/>
  <c r="H107" i="17"/>
  <c r="U102" i="17"/>
  <c r="E92" i="17"/>
  <c r="R87" i="17"/>
  <c r="H77" i="17"/>
  <c r="U72" i="17"/>
  <c r="E62" i="17"/>
  <c r="R57" i="17"/>
  <c r="H47" i="17"/>
  <c r="U42" i="17"/>
  <c r="E32" i="17"/>
  <c r="R27" i="17"/>
  <c r="H17" i="17"/>
  <c r="U12" i="17"/>
  <c r="X112" i="17"/>
  <c r="N102" i="17"/>
  <c r="AA97" i="17"/>
  <c r="K87" i="17"/>
  <c r="X82" i="17"/>
  <c r="N72" i="17"/>
  <c r="AA67" i="17"/>
  <c r="K57" i="17"/>
  <c r="X52" i="17"/>
  <c r="N42" i="17"/>
  <c r="AA37" i="17"/>
  <c r="K27" i="17"/>
  <c r="X22" i="17"/>
  <c r="N12" i="17"/>
  <c r="AA7" i="17"/>
  <c r="F107" i="17"/>
  <c r="S102" i="17"/>
  <c r="I92" i="17"/>
  <c r="P87" i="17"/>
  <c r="F77" i="17"/>
  <c r="S72" i="17"/>
  <c r="I62" i="17"/>
  <c r="P57" i="17"/>
  <c r="F47" i="17"/>
  <c r="S42" i="17"/>
  <c r="I32" i="17"/>
  <c r="P27" i="17"/>
  <c r="F17" i="17"/>
  <c r="S12" i="17"/>
  <c r="Z475" i="15"/>
  <c r="R316" i="15"/>
  <c r="G311" i="15"/>
  <c r="U301" i="15"/>
  <c r="D296" i="15"/>
  <c r="R286" i="15"/>
  <c r="G281" i="15"/>
  <c r="U271" i="15"/>
  <c r="D266" i="15"/>
  <c r="R256" i="15"/>
  <c r="G251" i="15"/>
  <c r="E316" i="15"/>
  <c r="S306" i="15"/>
  <c r="H301" i="15"/>
  <c r="P291" i="15"/>
  <c r="E286" i="15"/>
  <c r="S276" i="15"/>
  <c r="H271" i="15"/>
  <c r="P261" i="15"/>
  <c r="E256" i="15"/>
  <c r="S246" i="15"/>
  <c r="H241" i="15"/>
  <c r="P231" i="15"/>
  <c r="E226" i="15"/>
  <c r="S216" i="15"/>
  <c r="H211" i="15"/>
  <c r="P201" i="15"/>
  <c r="E196" i="15"/>
  <c r="S186" i="15"/>
  <c r="H181" i="15"/>
  <c r="P171" i="15"/>
  <c r="E166" i="15"/>
  <c r="U355" i="15"/>
  <c r="D350" i="15"/>
  <c r="AA410" i="15"/>
  <c r="Z385" i="15"/>
  <c r="M107" i="15"/>
  <c r="U137" i="15"/>
  <c r="G127" i="15"/>
  <c r="F112" i="15"/>
  <c r="Q117" i="15"/>
  <c r="I127" i="15"/>
  <c r="T132" i="15"/>
  <c r="F142" i="15"/>
  <c r="Q147" i="15"/>
  <c r="I157" i="15"/>
  <c r="U241" i="15"/>
  <c r="Q380" i="15"/>
  <c r="I390" i="15"/>
  <c r="T395" i="15"/>
  <c r="F405" i="15"/>
  <c r="Q410" i="15"/>
  <c r="I420" i="15"/>
  <c r="T425" i="15"/>
  <c r="F435" i="15"/>
  <c r="Q440" i="15"/>
  <c r="I450" i="15"/>
  <c r="T455" i="15"/>
  <c r="F465" i="15"/>
  <c r="Q470" i="15"/>
  <c r="F380" i="15"/>
  <c r="Q385" i="15"/>
  <c r="I395" i="15"/>
  <c r="T400" i="15"/>
  <c r="F410" i="15"/>
  <c r="Q415" i="15"/>
  <c r="I425" i="15"/>
  <c r="T430" i="15"/>
  <c r="F440" i="15"/>
  <c r="Q445" i="15"/>
  <c r="I455" i="15"/>
  <c r="T460" i="15"/>
  <c r="F470" i="15"/>
  <c r="Q475" i="15"/>
  <c r="H380" i="15"/>
  <c r="S385" i="15"/>
  <c r="E395" i="15"/>
  <c r="P400" i="15"/>
  <c r="H410" i="15"/>
  <c r="S415" i="15"/>
  <c r="E425" i="15"/>
  <c r="P430" i="15"/>
  <c r="H440" i="15"/>
  <c r="S445" i="15"/>
  <c r="E455" i="15"/>
  <c r="P460" i="15"/>
  <c r="H470" i="15"/>
  <c r="S475" i="15"/>
  <c r="X370" i="15"/>
  <c r="E365" i="15"/>
  <c r="T355" i="15"/>
  <c r="I350" i="15"/>
  <c r="Q340" i="15"/>
  <c r="F335" i="15"/>
  <c r="T325" i="15"/>
  <c r="I316" i="15"/>
  <c r="Q306" i="15"/>
  <c r="F301" i="15"/>
  <c r="T291" i="15"/>
  <c r="I286" i="15"/>
  <c r="Q276" i="15"/>
  <c r="F271" i="15"/>
  <c r="T261" i="15"/>
  <c r="I256" i="15"/>
  <c r="Q246" i="15"/>
  <c r="F241" i="15"/>
  <c r="T231" i="15"/>
  <c r="I226" i="15"/>
  <c r="Q216" i="15"/>
  <c r="F211" i="15"/>
  <c r="T201" i="15"/>
  <c r="I196" i="15"/>
  <c r="Q186" i="15"/>
  <c r="F181" i="15"/>
  <c r="T171" i="15"/>
  <c r="I166" i="15"/>
  <c r="K107" i="15"/>
  <c r="W72" i="15"/>
  <c r="M62" i="15"/>
  <c r="Z57" i="15"/>
  <c r="J47" i="15"/>
  <c r="W42" i="15"/>
  <c r="M32" i="15"/>
  <c r="Z27" i="15"/>
  <c r="J17" i="15"/>
  <c r="W12" i="15"/>
  <c r="J112" i="15"/>
  <c r="L132" i="15"/>
  <c r="D112" i="15"/>
  <c r="I62" i="15"/>
  <c r="E127" i="15"/>
  <c r="E97" i="15"/>
  <c r="R92" i="15"/>
  <c r="H82" i="15"/>
  <c r="U77" i="15"/>
  <c r="E67" i="15"/>
  <c r="R62" i="15"/>
  <c r="H52" i="15"/>
  <c r="U47" i="15"/>
  <c r="E37" i="15"/>
  <c r="R32" i="15"/>
  <c r="H22" i="15"/>
  <c r="U17" i="15"/>
  <c r="E7" i="15"/>
  <c r="Q360" i="15"/>
  <c r="I370" i="15"/>
  <c r="T375" i="15"/>
  <c r="F385" i="15"/>
  <c r="Q390" i="15"/>
  <c r="I400" i="15"/>
  <c r="T405" i="15"/>
  <c r="F415" i="15"/>
  <c r="Q420" i="15"/>
  <c r="I430" i="15"/>
  <c r="T435" i="15"/>
  <c r="F445" i="15"/>
  <c r="Q450" i="15"/>
  <c r="I460" i="15"/>
  <c r="T465" i="15"/>
  <c r="F475" i="15"/>
  <c r="G450" i="15"/>
  <c r="G420" i="15"/>
  <c r="S395" i="15"/>
  <c r="Q137" i="15"/>
  <c r="V102" i="15"/>
  <c r="L92" i="15"/>
  <c r="Y87" i="15"/>
  <c r="O77" i="15"/>
  <c r="V72" i="15"/>
  <c r="L62" i="15"/>
  <c r="Y57" i="15"/>
  <c r="O47" i="15"/>
  <c r="V42" i="15"/>
  <c r="L32" i="15"/>
  <c r="Y27" i="15"/>
  <c r="O17" i="15"/>
  <c r="V12" i="15"/>
  <c r="AA365" i="15"/>
  <c r="Z122" i="15"/>
  <c r="S127" i="15"/>
  <c r="M112" i="15"/>
  <c r="X117" i="15"/>
  <c r="J127" i="15"/>
  <c r="AA132" i="15"/>
  <c r="M142" i="15"/>
  <c r="X147" i="15"/>
  <c r="J157" i="15"/>
  <c r="N117" i="15"/>
  <c r="Y122" i="15"/>
  <c r="K132" i="15"/>
  <c r="V137" i="15"/>
  <c r="N147" i="15"/>
  <c r="Y152" i="15"/>
  <c r="E117" i="15"/>
  <c r="P122" i="15"/>
  <c r="H132" i="15"/>
  <c r="S137" i="15"/>
  <c r="E147" i="15"/>
  <c r="P152" i="15"/>
  <c r="K137" i="15"/>
  <c r="T539" i="14"/>
  <c r="L519" i="14"/>
  <c r="Y484" i="14"/>
  <c r="G475" i="14"/>
  <c r="T470" i="14"/>
  <c r="D460" i="14"/>
  <c r="Q455" i="14"/>
  <c r="G445" i="14"/>
  <c r="T440" i="14"/>
  <c r="D430" i="14"/>
  <c r="Q425" i="14"/>
  <c r="G415" i="14"/>
  <c r="T410" i="14"/>
  <c r="D400" i="14"/>
  <c r="Q395" i="14"/>
  <c r="G385" i="14"/>
  <c r="T380" i="14"/>
  <c r="D370" i="14"/>
  <c r="Q365" i="14"/>
  <c r="G355" i="14"/>
  <c r="T350" i="14"/>
  <c r="D340" i="14"/>
  <c r="Q335" i="14"/>
  <c r="G325" i="14"/>
  <c r="T316" i="14"/>
  <c r="D306" i="14"/>
  <c r="Q301" i="14"/>
  <c r="G291" i="14"/>
  <c r="T286" i="14"/>
  <c r="D276" i="14"/>
  <c r="Q271" i="14"/>
  <c r="G261" i="14"/>
  <c r="T256" i="14"/>
  <c r="D246" i="14"/>
  <c r="Q241" i="14"/>
  <c r="G231" i="14"/>
  <c r="T226" i="14"/>
  <c r="D216" i="14"/>
  <c r="Q211" i="14"/>
  <c r="G201" i="14"/>
  <c r="T196" i="14"/>
  <c r="D186" i="14"/>
  <c r="Q181" i="14"/>
  <c r="G171" i="14"/>
  <c r="T509" i="14"/>
  <c r="V7" i="14"/>
  <c r="W584" i="14"/>
  <c r="D529" i="14"/>
  <c r="K519" i="14"/>
  <c r="O534" i="14"/>
  <c r="P499" i="14"/>
  <c r="L549" i="14"/>
  <c r="T166" i="14"/>
  <c r="D152" i="14"/>
  <c r="Q147" i="14"/>
  <c r="G137" i="14"/>
  <c r="T132" i="14"/>
  <c r="D122" i="14"/>
  <c r="Q117" i="14"/>
  <c r="G107" i="14"/>
  <c r="T102" i="14"/>
  <c r="D92" i="14"/>
  <c r="Q87" i="14"/>
  <c r="G77" i="14"/>
  <c r="T72" i="14"/>
  <c r="D62" i="14"/>
  <c r="Q57" i="14"/>
  <c r="G47" i="14"/>
  <c r="T42" i="14"/>
  <c r="D32" i="14"/>
  <c r="Q27" i="14"/>
  <c r="G17" i="14"/>
  <c r="T12" i="14"/>
  <c r="F475" i="14"/>
  <c r="S470" i="14"/>
  <c r="I460" i="14"/>
  <c r="P455" i="14"/>
  <c r="F445" i="14"/>
  <c r="S440" i="14"/>
  <c r="I430" i="14"/>
  <c r="P425" i="14"/>
  <c r="F415" i="14"/>
  <c r="S410" i="14"/>
  <c r="I400" i="14"/>
  <c r="P395" i="14"/>
  <c r="F385" i="14"/>
  <c r="S380" i="14"/>
  <c r="I370" i="14"/>
  <c r="P365" i="14"/>
  <c r="F355" i="14"/>
  <c r="S350" i="14"/>
  <c r="I340" i="14"/>
  <c r="P335" i="14"/>
  <c r="F325" i="14"/>
  <c r="S316" i="14"/>
  <c r="I306" i="14"/>
  <c r="P301" i="14"/>
  <c r="F291" i="14"/>
  <c r="S286" i="14"/>
  <c r="I276" i="14"/>
  <c r="P271" i="14"/>
  <c r="F261" i="14"/>
  <c r="S256" i="14"/>
  <c r="I246" i="14"/>
  <c r="P241" i="14"/>
  <c r="F231" i="14"/>
  <c r="S226" i="14"/>
  <c r="I216" i="14"/>
  <c r="P211" i="14"/>
  <c r="F201" i="14"/>
  <c r="S196" i="14"/>
  <c r="I186" i="14"/>
  <c r="P181" i="14"/>
  <c r="F171" i="14"/>
  <c r="S166" i="14"/>
  <c r="I152" i="14"/>
  <c r="P147" i="14"/>
  <c r="F137" i="14"/>
  <c r="S132" i="14"/>
  <c r="I122" i="14"/>
  <c r="P117" i="14"/>
  <c r="F107" i="14"/>
  <c r="S102" i="14"/>
  <c r="I92" i="14"/>
  <c r="P87" i="14"/>
  <c r="F77" i="14"/>
  <c r="S72" i="14"/>
  <c r="I62" i="14"/>
  <c r="P57" i="14"/>
  <c r="F47" i="14"/>
  <c r="S42" i="14"/>
  <c r="I32" i="14"/>
  <c r="P27" i="14"/>
  <c r="F17" i="14"/>
  <c r="S12" i="14"/>
  <c r="S569" i="14"/>
  <c r="V499" i="14"/>
  <c r="W554" i="14"/>
  <c r="V484" i="14"/>
  <c r="E549" i="14"/>
  <c r="G196" i="14"/>
  <c r="T191" i="14"/>
  <c r="D181" i="14"/>
  <c r="Q176" i="14"/>
  <c r="G166" i="14"/>
  <c r="T157" i="14"/>
  <c r="D147" i="14"/>
  <c r="Q142" i="14"/>
  <c r="G132" i="14"/>
  <c r="T127" i="14"/>
  <c r="D117" i="14"/>
  <c r="Q112" i="14"/>
  <c r="G102" i="14"/>
  <c r="T97" i="14"/>
  <c r="D87" i="14"/>
  <c r="Q82" i="14"/>
  <c r="G72" i="14"/>
  <c r="T67" i="14"/>
  <c r="D57" i="14"/>
  <c r="Q52" i="14"/>
  <c r="G42" i="14"/>
  <c r="T37" i="14"/>
  <c r="D27" i="14"/>
  <c r="Q22" i="14"/>
  <c r="G12" i="14"/>
  <c r="T7" i="14"/>
  <c r="E614" i="14"/>
  <c r="P619" i="14"/>
  <c r="H629" i="14"/>
  <c r="S634" i="14"/>
  <c r="T494" i="14"/>
  <c r="F504" i="14"/>
  <c r="Q509" i="14"/>
  <c r="I519" i="14"/>
  <c r="T524" i="14"/>
  <c r="F534" i="14"/>
  <c r="Q539" i="14"/>
  <c r="I549" i="14"/>
  <c r="T554" i="14"/>
  <c r="F564" i="14"/>
  <c r="Q569" i="14"/>
  <c r="I579" i="14"/>
  <c r="T584" i="14"/>
  <c r="F594" i="14"/>
  <c r="Q599" i="14"/>
  <c r="I609" i="14"/>
  <c r="T614" i="14"/>
  <c r="F624" i="14"/>
  <c r="Q629" i="14"/>
  <c r="K475" i="14"/>
  <c r="X470" i="14"/>
  <c r="N460" i="14"/>
  <c r="AA455" i="14"/>
  <c r="K445" i="14"/>
  <c r="X440" i="14"/>
  <c r="N430" i="14"/>
  <c r="AA425" i="14"/>
  <c r="K415" i="14"/>
  <c r="X410" i="14"/>
  <c r="N400" i="14"/>
  <c r="AA395" i="14"/>
  <c r="K385" i="14"/>
  <c r="X380" i="14"/>
  <c r="M311" i="14"/>
  <c r="Z306" i="14"/>
  <c r="J296" i="14"/>
  <c r="W291" i="14"/>
  <c r="M281" i="14"/>
  <c r="Z276" i="14"/>
  <c r="J266" i="14"/>
  <c r="W261" i="14"/>
  <c r="M251" i="14"/>
  <c r="Z246" i="14"/>
  <c r="J236" i="14"/>
  <c r="W231" i="14"/>
  <c r="M221" i="14"/>
  <c r="Z216" i="14"/>
  <c r="J206" i="14"/>
  <c r="W201" i="14"/>
  <c r="M191" i="14"/>
  <c r="Z186" i="14"/>
  <c r="Y574" i="14"/>
  <c r="E519" i="14"/>
  <c r="D470" i="14"/>
  <c r="Q465" i="14"/>
  <c r="G455" i="14"/>
  <c r="T450" i="14"/>
  <c r="D440" i="14"/>
  <c r="Q435" i="14"/>
  <c r="G425" i="14"/>
  <c r="T420" i="14"/>
  <c r="D410" i="14"/>
  <c r="Q405" i="14"/>
  <c r="G395" i="14"/>
  <c r="T390" i="14"/>
  <c r="D380" i="14"/>
  <c r="Q375" i="14"/>
  <c r="G365" i="14"/>
  <c r="T360" i="14"/>
  <c r="D350" i="14"/>
  <c r="Q345" i="14"/>
  <c r="D316" i="14"/>
  <c r="Q311" i="14"/>
  <c r="G301" i="14"/>
  <c r="T296" i="14"/>
  <c r="D286" i="14"/>
  <c r="Q281" i="14"/>
  <c r="G271" i="14"/>
  <c r="T266" i="14"/>
  <c r="D256" i="14"/>
  <c r="Q251" i="14"/>
  <c r="G241" i="14"/>
  <c r="T236" i="14"/>
  <c r="D226" i="14"/>
  <c r="Q221" i="14"/>
  <c r="G211" i="14"/>
  <c r="T206" i="14"/>
  <c r="D196" i="14"/>
  <c r="Q191" i="14"/>
  <c r="G181" i="14"/>
  <c r="T176" i="14"/>
  <c r="K157" i="14"/>
  <c r="X152" i="14"/>
  <c r="AA137" i="14"/>
  <c r="X122" i="14"/>
  <c r="AA107" i="14"/>
  <c r="AA77" i="14"/>
  <c r="L544" i="14"/>
  <c r="Q584" i="14"/>
  <c r="P529" i="14"/>
  <c r="I147" i="14"/>
  <c r="P142" i="14"/>
  <c r="F132" i="14"/>
  <c r="S127" i="14"/>
  <c r="I117" i="14"/>
  <c r="P112" i="14"/>
  <c r="F102" i="14"/>
  <c r="S97" i="14"/>
  <c r="I87" i="14"/>
  <c r="P82" i="14"/>
  <c r="F72" i="14"/>
  <c r="S67" i="14"/>
  <c r="I57" i="14"/>
  <c r="P52" i="14"/>
  <c r="F42" i="14"/>
  <c r="S37" i="14"/>
  <c r="V584" i="14"/>
  <c r="U529" i="14"/>
  <c r="P475" i="14"/>
  <c r="F465" i="14"/>
  <c r="S460" i="14"/>
  <c r="I450" i="14"/>
  <c r="P445" i="14"/>
  <c r="F435" i="14"/>
  <c r="S430" i="14"/>
  <c r="I420" i="14"/>
  <c r="P415" i="14"/>
  <c r="F405" i="14"/>
  <c r="S400" i="14"/>
  <c r="I390" i="14"/>
  <c r="P385" i="14"/>
  <c r="F375" i="14"/>
  <c r="S370" i="14"/>
  <c r="I360" i="14"/>
  <c r="P355" i="14"/>
  <c r="F345" i="14"/>
  <c r="S340" i="14"/>
  <c r="I330" i="14"/>
  <c r="P325" i="14"/>
  <c r="W316" i="14"/>
  <c r="M306" i="14"/>
  <c r="Z301" i="14"/>
  <c r="J291" i="14"/>
  <c r="W286" i="14"/>
  <c r="M276" i="14"/>
  <c r="Z271" i="14"/>
  <c r="J261" i="14"/>
  <c r="W256" i="14"/>
  <c r="M246" i="14"/>
  <c r="Z241" i="14"/>
  <c r="J231" i="14"/>
  <c r="W226" i="14"/>
  <c r="M216" i="14"/>
  <c r="Z211" i="14"/>
  <c r="J201" i="14"/>
  <c r="W196" i="14"/>
  <c r="M186" i="14"/>
  <c r="Z181" i="14"/>
  <c r="J171" i="14"/>
  <c r="W166" i="14"/>
  <c r="M152" i="14"/>
  <c r="Z147" i="14"/>
  <c r="J137" i="14"/>
  <c r="W132" i="14"/>
  <c r="Z117" i="14"/>
  <c r="W102" i="14"/>
  <c r="Y514" i="14"/>
  <c r="J176" i="14"/>
  <c r="W171" i="14"/>
  <c r="M157" i="14"/>
  <c r="Z152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S604" i="14"/>
  <c r="L574" i="14"/>
  <c r="J475" i="14"/>
  <c r="W470" i="14"/>
  <c r="M460" i="14"/>
  <c r="Z455" i="14"/>
  <c r="J445" i="14"/>
  <c r="W440" i="14"/>
  <c r="M430" i="14"/>
  <c r="Z425" i="14"/>
  <c r="J415" i="14"/>
  <c r="W410" i="14"/>
  <c r="M400" i="14"/>
  <c r="Z395" i="14"/>
  <c r="J385" i="14"/>
  <c r="W380" i="14"/>
  <c r="M370" i="14"/>
  <c r="Z365" i="14"/>
  <c r="J355" i="14"/>
  <c r="W350" i="14"/>
  <c r="M340" i="14"/>
  <c r="Z335" i="14"/>
  <c r="J325" i="14"/>
  <c r="Q316" i="14"/>
  <c r="G306" i="14"/>
  <c r="T301" i="14"/>
  <c r="D291" i="14"/>
  <c r="Q286" i="14"/>
  <c r="G276" i="14"/>
  <c r="T271" i="14"/>
  <c r="D261" i="14"/>
  <c r="Q256" i="14"/>
  <c r="G246" i="14"/>
  <c r="T241" i="14"/>
  <c r="D231" i="14"/>
  <c r="Q226" i="14"/>
  <c r="G216" i="14"/>
  <c r="T211" i="14"/>
  <c r="D201" i="14"/>
  <c r="Q196" i="14"/>
  <c r="G186" i="14"/>
  <c r="T181" i="14"/>
  <c r="D171" i="14"/>
  <c r="Q166" i="14"/>
  <c r="G152" i="14"/>
  <c r="T147" i="14"/>
  <c r="D137" i="14"/>
  <c r="Q132" i="14"/>
  <c r="G122" i="14"/>
  <c r="T117" i="14"/>
  <c r="D107" i="14"/>
  <c r="Q102" i="14"/>
  <c r="G92" i="14"/>
  <c r="T87" i="14"/>
  <c r="D77" i="14"/>
  <c r="Q72" i="14"/>
  <c r="G62" i="14"/>
  <c r="T57" i="14"/>
  <c r="D47" i="14"/>
  <c r="Q42" i="14"/>
  <c r="G32" i="14"/>
  <c r="T27" i="14"/>
  <c r="D17" i="14"/>
  <c r="Q12" i="14"/>
  <c r="Q524" i="14"/>
  <c r="G514" i="14"/>
  <c r="T166" i="13"/>
  <c r="F176" i="13"/>
  <c r="Q181" i="13"/>
  <c r="I191" i="13"/>
  <c r="T196" i="13"/>
  <c r="F206" i="13"/>
  <c r="Q211" i="13"/>
  <c r="I221" i="13"/>
  <c r="T226" i="13"/>
  <c r="F236" i="13"/>
  <c r="Q241" i="13"/>
  <c r="I251" i="13"/>
  <c r="T256" i="13"/>
  <c r="F266" i="13"/>
  <c r="Q271" i="13"/>
  <c r="I281" i="13"/>
  <c r="T286" i="13"/>
  <c r="F296" i="13"/>
  <c r="Q301" i="13"/>
  <c r="I311" i="13"/>
  <c r="T316" i="13"/>
  <c r="E166" i="13"/>
  <c r="P171" i="13"/>
  <c r="H181" i="13"/>
  <c r="S186" i="13"/>
  <c r="E196" i="13"/>
  <c r="P201" i="13"/>
  <c r="H211" i="13"/>
  <c r="S216" i="13"/>
  <c r="E226" i="13"/>
  <c r="P231" i="13"/>
  <c r="H241" i="13"/>
  <c r="S246" i="13"/>
  <c r="E256" i="13"/>
  <c r="P261" i="13"/>
  <c r="H271" i="13"/>
  <c r="S276" i="13"/>
  <c r="E286" i="13"/>
  <c r="P291" i="13"/>
  <c r="H301" i="13"/>
  <c r="S306" i="13"/>
  <c r="E316" i="13"/>
  <c r="U72" i="13"/>
  <c r="T52" i="13"/>
  <c r="I589" i="13"/>
  <c r="Q579" i="13"/>
  <c r="F574" i="13"/>
  <c r="T564" i="13"/>
  <c r="I559" i="13"/>
  <c r="Q549" i="13"/>
  <c r="F544" i="13"/>
  <c r="T534" i="13"/>
  <c r="I529" i="13"/>
  <c r="Q519" i="13"/>
  <c r="F514" i="13"/>
  <c r="T504" i="13"/>
  <c r="I499" i="13"/>
  <c r="Q489" i="13"/>
  <c r="H107" i="13"/>
  <c r="J97" i="13"/>
  <c r="AA72" i="13"/>
  <c r="U107" i="13"/>
  <c r="E97" i="13"/>
  <c r="M87" i="13"/>
  <c r="V72" i="13"/>
  <c r="S52" i="13"/>
  <c r="P166" i="13"/>
  <c r="O137" i="13"/>
  <c r="W122" i="13"/>
  <c r="R117" i="13"/>
  <c r="T82" i="13"/>
  <c r="L62" i="13"/>
  <c r="W127" i="13"/>
  <c r="D72" i="13"/>
  <c r="K62" i="13"/>
  <c r="Q157" i="13"/>
  <c r="M112" i="13"/>
  <c r="Y87" i="13"/>
  <c r="F117" i="13"/>
  <c r="Z82" i="13"/>
  <c r="P7" i="13"/>
  <c r="Z137" i="13"/>
  <c r="L147" i="13"/>
  <c r="W152" i="13"/>
  <c r="V52" i="13"/>
  <c r="N62" i="13"/>
  <c r="Y67" i="13"/>
  <c r="K77" i="13"/>
  <c r="V82" i="13"/>
  <c r="N92" i="13"/>
  <c r="Y97" i="13"/>
  <c r="K107" i="13"/>
  <c r="V112" i="13"/>
  <c r="N122" i="13"/>
  <c r="Y127" i="13"/>
  <c r="K137" i="13"/>
  <c r="V142" i="13"/>
  <c r="N152" i="13"/>
  <c r="Y157" i="13"/>
  <c r="J57" i="13"/>
  <c r="AA62" i="13"/>
  <c r="M72" i="13"/>
  <c r="X77" i="13"/>
  <c r="J87" i="13"/>
  <c r="AA92" i="13"/>
  <c r="M102" i="13"/>
  <c r="X107" i="13"/>
  <c r="J117" i="13"/>
  <c r="AA122" i="13"/>
  <c r="M132" i="13"/>
  <c r="X137" i="13"/>
  <c r="J147" i="13"/>
  <c r="AA152" i="13"/>
  <c r="Y112" i="13"/>
  <c r="U137" i="13"/>
  <c r="E127" i="13"/>
  <c r="M117" i="13"/>
  <c r="V102" i="13"/>
  <c r="S82" i="13"/>
  <c r="E47" i="13"/>
  <c r="R42" i="13"/>
  <c r="H32" i="13"/>
  <c r="U27" i="13"/>
  <c r="E17" i="13"/>
  <c r="R12" i="13"/>
  <c r="K42" i="13"/>
  <c r="X37" i="13"/>
  <c r="N27" i="13"/>
  <c r="AA22" i="13"/>
  <c r="K12" i="13"/>
  <c r="X7" i="13"/>
  <c r="X152" i="13"/>
  <c r="P132" i="13"/>
  <c r="Q97" i="13"/>
  <c r="G87" i="13"/>
  <c r="O77" i="13"/>
  <c r="W62" i="13"/>
  <c r="E37" i="13"/>
  <c r="R32" i="13"/>
  <c r="H22" i="13"/>
  <c r="U17" i="13"/>
  <c r="E7" i="13"/>
  <c r="W261" i="13"/>
  <c r="O271" i="13"/>
  <c r="Z276" i="13"/>
  <c r="L286" i="13"/>
  <c r="W291" i="13"/>
  <c r="O301" i="13"/>
  <c r="Z306" i="13"/>
  <c r="L316" i="13"/>
  <c r="Y166" i="13"/>
  <c r="K176" i="13"/>
  <c r="V181" i="13"/>
  <c r="N191" i="13"/>
  <c r="Y196" i="13"/>
  <c r="K206" i="13"/>
  <c r="V211" i="13"/>
  <c r="N221" i="13"/>
  <c r="Y226" i="13"/>
  <c r="K236" i="13"/>
  <c r="V241" i="13"/>
  <c r="N251" i="13"/>
  <c r="Y256" i="13"/>
  <c r="K266" i="13"/>
  <c r="V271" i="13"/>
  <c r="N281" i="13"/>
  <c r="Y286" i="13"/>
  <c r="K296" i="13"/>
  <c r="V301" i="13"/>
  <c r="N311" i="13"/>
  <c r="Y316" i="13"/>
  <c r="R92" i="13"/>
  <c r="O42" i="13"/>
  <c r="V37" i="13"/>
  <c r="L27" i="13"/>
  <c r="Y22" i="13"/>
  <c r="O12" i="13"/>
  <c r="J7" i="13"/>
  <c r="G142" i="13"/>
  <c r="R147" i="13"/>
  <c r="D157" i="13"/>
  <c r="I57" i="13"/>
  <c r="T62" i="13"/>
  <c r="F72" i="13"/>
  <c r="Q77" i="13"/>
  <c r="I87" i="13"/>
  <c r="T92" i="13"/>
  <c r="F102" i="13"/>
  <c r="Q107" i="13"/>
  <c r="I117" i="13"/>
  <c r="T122" i="13"/>
  <c r="F132" i="13"/>
  <c r="Q137" i="13"/>
  <c r="I147" i="13"/>
  <c r="T152" i="13"/>
  <c r="E52" i="13"/>
  <c r="P57" i="13"/>
  <c r="H67" i="13"/>
  <c r="S72" i="13"/>
  <c r="E82" i="13"/>
  <c r="P87" i="13"/>
  <c r="H97" i="13"/>
  <c r="S102" i="13"/>
  <c r="E112" i="13"/>
  <c r="P117" i="13"/>
  <c r="H127" i="13"/>
  <c r="S132" i="13"/>
  <c r="E142" i="13"/>
  <c r="P147" i="13"/>
  <c r="H157" i="13"/>
  <c r="J102" i="13"/>
  <c r="O37" i="13"/>
  <c r="V32" i="13"/>
  <c r="L22" i="13"/>
  <c r="Y17" i="13"/>
  <c r="O7" i="13"/>
  <c r="G42" i="13"/>
  <c r="T37" i="13"/>
  <c r="Y117" i="13"/>
  <c r="E62" i="13"/>
  <c r="M52" i="13"/>
  <c r="V42" i="13"/>
  <c r="L32" i="13"/>
  <c r="Y27" i="13"/>
  <c r="O17" i="13"/>
  <c r="V12" i="13"/>
  <c r="I42" i="13"/>
  <c r="P37" i="13"/>
  <c r="F27" i="13"/>
  <c r="S22" i="13"/>
  <c r="I12" i="13"/>
  <c r="F52" i="13"/>
  <c r="Q57" i="13"/>
  <c r="I67" i="13"/>
  <c r="T72" i="13"/>
  <c r="F82" i="13"/>
  <c r="Q87" i="13"/>
  <c r="I97" i="13"/>
  <c r="T102" i="13"/>
  <c r="F112" i="13"/>
  <c r="Q117" i="13"/>
  <c r="I127" i="13"/>
  <c r="T132" i="13"/>
  <c r="F142" i="13"/>
  <c r="Q147" i="13"/>
  <c r="I157" i="13"/>
  <c r="M142" i="13"/>
  <c r="X147" i="13"/>
  <c r="J157" i="13"/>
  <c r="O57" i="13"/>
  <c r="Z62" i="13"/>
  <c r="L72" i="13"/>
  <c r="W77" i="13"/>
  <c r="O87" i="13"/>
  <c r="Z92" i="13"/>
  <c r="L102" i="13"/>
  <c r="W107" i="13"/>
  <c r="O117" i="13"/>
  <c r="Z122" i="13"/>
  <c r="L132" i="13"/>
  <c r="W137" i="13"/>
  <c r="O147" i="13"/>
  <c r="Z152" i="13"/>
  <c r="K52" i="13"/>
  <c r="V57" i="13"/>
  <c r="N67" i="13"/>
  <c r="Y72" i="13"/>
  <c r="K82" i="13"/>
  <c r="V87" i="13"/>
  <c r="N97" i="13"/>
  <c r="Y102" i="13"/>
  <c r="K112" i="13"/>
  <c r="V117" i="13"/>
  <c r="N127" i="13"/>
  <c r="Y132" i="13"/>
  <c r="K142" i="13"/>
  <c r="V147" i="13"/>
  <c r="N157" i="13"/>
  <c r="K67" i="13"/>
  <c r="S112" i="13"/>
  <c r="U77" i="13"/>
  <c r="E67" i="13"/>
  <c r="M57" i="13"/>
  <c r="Q127" i="13"/>
  <c r="G117" i="13"/>
  <c r="O107" i="13"/>
  <c r="P72" i="13"/>
  <c r="M181" i="12"/>
  <c r="J634" i="12"/>
  <c r="X624" i="12"/>
  <c r="M619" i="12"/>
  <c r="AA609" i="12"/>
  <c r="J604" i="12"/>
  <c r="X594" i="12"/>
  <c r="M589" i="12"/>
  <c r="AA579" i="12"/>
  <c r="J574" i="12"/>
  <c r="X564" i="12"/>
  <c r="M559" i="12"/>
  <c r="AA549" i="12"/>
  <c r="V629" i="12"/>
  <c r="K624" i="12"/>
  <c r="Y614" i="12"/>
  <c r="F132" i="12"/>
  <c r="R117" i="12"/>
  <c r="V157" i="12"/>
  <c r="K147" i="12"/>
  <c r="V166" i="12"/>
  <c r="S181" i="12"/>
  <c r="E191" i="12"/>
  <c r="P196" i="12"/>
  <c r="H206" i="12"/>
  <c r="S211" i="12"/>
  <c r="E221" i="12"/>
  <c r="P226" i="12"/>
  <c r="H236" i="12"/>
  <c r="S241" i="12"/>
  <c r="E251" i="12"/>
  <c r="P256" i="12"/>
  <c r="H266" i="12"/>
  <c r="S271" i="12"/>
  <c r="E281" i="12"/>
  <c r="P286" i="12"/>
  <c r="H296" i="12"/>
  <c r="S301" i="12"/>
  <c r="E311" i="12"/>
  <c r="P316" i="12"/>
  <c r="D171" i="12"/>
  <c r="U176" i="12"/>
  <c r="G186" i="12"/>
  <c r="R191" i="12"/>
  <c r="D201" i="12"/>
  <c r="U206" i="12"/>
  <c r="G216" i="12"/>
  <c r="R221" i="12"/>
  <c r="D231" i="12"/>
  <c r="U236" i="12"/>
  <c r="G246" i="12"/>
  <c r="R251" i="12"/>
  <c r="D261" i="12"/>
  <c r="U266" i="12"/>
  <c r="G276" i="12"/>
  <c r="R281" i="12"/>
  <c r="D291" i="12"/>
  <c r="U296" i="12"/>
  <c r="G306" i="12"/>
  <c r="R311" i="12"/>
  <c r="F166" i="12"/>
  <c r="Q171" i="12"/>
  <c r="I181" i="12"/>
  <c r="T186" i="12"/>
  <c r="F196" i="12"/>
  <c r="Q201" i="12"/>
  <c r="I211" i="12"/>
  <c r="T216" i="12"/>
  <c r="F226" i="12"/>
  <c r="Q231" i="12"/>
  <c r="I241" i="12"/>
  <c r="T246" i="12"/>
  <c r="F256" i="12"/>
  <c r="Q261" i="12"/>
  <c r="I271" i="12"/>
  <c r="T276" i="12"/>
  <c r="F286" i="12"/>
  <c r="Q291" i="12"/>
  <c r="I301" i="12"/>
  <c r="T306" i="12"/>
  <c r="F316" i="12"/>
  <c r="Z142" i="12"/>
  <c r="G127" i="12"/>
  <c r="H122" i="12"/>
  <c r="K117" i="12"/>
  <c r="U112" i="12"/>
  <c r="R7" i="12"/>
  <c r="J544" i="12"/>
  <c r="X534" i="12"/>
  <c r="M529" i="12"/>
  <c r="AA519" i="12"/>
  <c r="J514" i="12"/>
  <c r="X504" i="12"/>
  <c r="M499" i="12"/>
  <c r="AA489" i="12"/>
  <c r="J484" i="12"/>
  <c r="X629" i="12"/>
  <c r="M624" i="12"/>
  <c r="AA614" i="12"/>
  <c r="Z137" i="12"/>
  <c r="T22" i="12"/>
  <c r="D12" i="12"/>
  <c r="Q7" i="12"/>
  <c r="Y147" i="12"/>
  <c r="Q137" i="12"/>
  <c r="Y176" i="12"/>
  <c r="R152" i="12"/>
  <c r="T166" i="12"/>
  <c r="F176" i="12"/>
  <c r="Q181" i="12"/>
  <c r="I191" i="12"/>
  <c r="T196" i="12"/>
  <c r="F206" i="12"/>
  <c r="Q211" i="12"/>
  <c r="I221" i="12"/>
  <c r="T226" i="12"/>
  <c r="F236" i="12"/>
  <c r="Q241" i="12"/>
  <c r="I251" i="12"/>
  <c r="T256" i="12"/>
  <c r="F266" i="12"/>
  <c r="Q271" i="12"/>
  <c r="I281" i="12"/>
  <c r="T286" i="12"/>
  <c r="F296" i="12"/>
  <c r="Q301" i="12"/>
  <c r="I311" i="12"/>
  <c r="T316" i="12"/>
  <c r="Y181" i="12"/>
  <c r="K191" i="12"/>
  <c r="V196" i="12"/>
  <c r="N206" i="12"/>
  <c r="Y211" i="12"/>
  <c r="K221" i="12"/>
  <c r="V226" i="12"/>
  <c r="N236" i="12"/>
  <c r="Y241" i="12"/>
  <c r="K251" i="12"/>
  <c r="V256" i="12"/>
  <c r="N266" i="12"/>
  <c r="Y271" i="12"/>
  <c r="K281" i="12"/>
  <c r="V286" i="12"/>
  <c r="N296" i="12"/>
  <c r="Y301" i="12"/>
  <c r="K311" i="12"/>
  <c r="V316" i="12"/>
  <c r="R147" i="12"/>
  <c r="AA137" i="12"/>
  <c r="N609" i="12"/>
  <c r="V599" i="12"/>
  <c r="K594" i="12"/>
  <c r="Y584" i="12"/>
  <c r="N579" i="12"/>
  <c r="V569" i="12"/>
  <c r="K564" i="12"/>
  <c r="Y554" i="12"/>
  <c r="N549" i="12"/>
  <c r="V539" i="12"/>
  <c r="K534" i="12"/>
  <c r="Y524" i="12"/>
  <c r="N519" i="12"/>
  <c r="V509" i="12"/>
  <c r="K504" i="12"/>
  <c r="Y494" i="12"/>
  <c r="N489" i="12"/>
  <c r="V475" i="12"/>
  <c r="K470" i="12"/>
  <c r="Y460" i="12"/>
  <c r="N455" i="12"/>
  <c r="V445" i="12"/>
  <c r="K440" i="12"/>
  <c r="Y430" i="12"/>
  <c r="N425" i="12"/>
  <c r="V415" i="12"/>
  <c r="K410" i="12"/>
  <c r="Y400" i="12"/>
  <c r="N395" i="12"/>
  <c r="V385" i="12"/>
  <c r="K380" i="12"/>
  <c r="Y370" i="12"/>
  <c r="N365" i="12"/>
  <c r="V355" i="12"/>
  <c r="K350" i="12"/>
  <c r="Y340" i="12"/>
  <c r="N335" i="12"/>
  <c r="V325" i="12"/>
  <c r="J609" i="12"/>
  <c r="X599" i="12"/>
  <c r="M594" i="12"/>
  <c r="AA584" i="12"/>
  <c r="J579" i="12"/>
  <c r="X569" i="12"/>
  <c r="M564" i="12"/>
  <c r="AA554" i="12"/>
  <c r="J549" i="12"/>
  <c r="X539" i="12"/>
  <c r="M534" i="12"/>
  <c r="AA524" i="12"/>
  <c r="J519" i="12"/>
  <c r="X509" i="12"/>
  <c r="M504" i="12"/>
  <c r="AA494" i="12"/>
  <c r="J489" i="12"/>
  <c r="X475" i="12"/>
  <c r="M470" i="12"/>
  <c r="AA460" i="12"/>
  <c r="J455" i="12"/>
  <c r="X445" i="12"/>
  <c r="M440" i="12"/>
  <c r="AA430" i="12"/>
  <c r="J425" i="12"/>
  <c r="X415" i="12"/>
  <c r="M410" i="12"/>
  <c r="AA400" i="12"/>
  <c r="J395" i="12"/>
  <c r="X385" i="12"/>
  <c r="M380" i="12"/>
  <c r="AA370" i="12"/>
  <c r="J365" i="12"/>
  <c r="X355" i="12"/>
  <c r="M350" i="12"/>
  <c r="AA340" i="12"/>
  <c r="J335" i="12"/>
  <c r="X325" i="12"/>
  <c r="M147" i="12"/>
  <c r="I142" i="12"/>
  <c r="G176" i="12"/>
  <c r="F152" i="12"/>
  <c r="H137" i="12"/>
  <c r="I132" i="12"/>
  <c r="K122" i="12"/>
  <c r="L142" i="12"/>
  <c r="T137" i="12"/>
  <c r="O147" i="12"/>
  <c r="N107" i="12"/>
  <c r="AA102" i="12"/>
  <c r="K92" i="12"/>
  <c r="X87" i="12"/>
  <c r="N77" i="12"/>
  <c r="AA72" i="12"/>
  <c r="K62" i="12"/>
  <c r="X57" i="12"/>
  <c r="N47" i="12"/>
  <c r="AA42" i="12"/>
  <c r="K32" i="12"/>
  <c r="X27" i="12"/>
  <c r="N17" i="12"/>
  <c r="AA12" i="12"/>
  <c r="P7" i="12"/>
  <c r="I122" i="12"/>
  <c r="T127" i="12"/>
  <c r="F137" i="12"/>
  <c r="Q142" i="12"/>
  <c r="I152" i="12"/>
  <c r="T157" i="12"/>
  <c r="D152" i="12"/>
  <c r="U157" i="12"/>
  <c r="G152" i="12"/>
  <c r="R157" i="12"/>
  <c r="D122" i="12"/>
  <c r="M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G147" i="12"/>
  <c r="D112" i="12"/>
  <c r="Q107" i="12"/>
  <c r="G97" i="12"/>
  <c r="T92" i="12"/>
  <c r="D82" i="12"/>
  <c r="Q77" i="12"/>
  <c r="G67" i="12"/>
  <c r="T62" i="12"/>
  <c r="D52" i="12"/>
  <c r="Q47" i="12"/>
  <c r="G37" i="12"/>
  <c r="T32" i="12"/>
  <c r="D22" i="12"/>
  <c r="Q17" i="12"/>
  <c r="G7" i="12"/>
  <c r="X181" i="12"/>
  <c r="D142" i="12"/>
  <c r="M137" i="12"/>
  <c r="Z629" i="12"/>
  <c r="O624" i="12"/>
  <c r="Y629" i="12"/>
  <c r="N624" i="12"/>
  <c r="X152" i="12"/>
  <c r="O107" i="12"/>
  <c r="V102" i="12"/>
  <c r="L92" i="12"/>
  <c r="Y87" i="12"/>
  <c r="O77" i="12"/>
  <c r="V72" i="12"/>
  <c r="L62" i="12"/>
  <c r="Y57" i="12"/>
  <c r="O47" i="12"/>
  <c r="V42" i="12"/>
  <c r="L32" i="12"/>
  <c r="Y27" i="12"/>
  <c r="O17" i="12"/>
  <c r="V12" i="12"/>
  <c r="P166" i="12"/>
  <c r="K152" i="12"/>
  <c r="H107" i="12"/>
  <c r="U102" i="12"/>
  <c r="E92" i="12"/>
  <c r="R87" i="12"/>
  <c r="H77" i="12"/>
  <c r="U72" i="12"/>
  <c r="E62" i="12"/>
  <c r="R57" i="12"/>
  <c r="H47" i="12"/>
  <c r="U42" i="12"/>
  <c r="E32" i="12"/>
  <c r="R27" i="12"/>
  <c r="H17" i="12"/>
  <c r="U12" i="12"/>
  <c r="AA171" i="12"/>
  <c r="F117" i="12"/>
  <c r="Q112" i="12"/>
  <c r="G102" i="12"/>
  <c r="T97" i="12"/>
  <c r="D87" i="12"/>
  <c r="Q82" i="12"/>
  <c r="G72" i="12"/>
  <c r="T67" i="12"/>
  <c r="D57" i="12"/>
  <c r="Q52" i="12"/>
  <c r="G42" i="12"/>
  <c r="T37" i="12"/>
  <c r="D27" i="12"/>
  <c r="K107" i="12"/>
  <c r="X102" i="12"/>
  <c r="N92" i="12"/>
  <c r="AA87" i="12"/>
  <c r="K77" i="12"/>
  <c r="X72" i="12"/>
  <c r="N62" i="12"/>
  <c r="AA57" i="12"/>
  <c r="K47" i="12"/>
  <c r="X42" i="12"/>
  <c r="N32" i="12"/>
  <c r="AA27" i="12"/>
  <c r="K17" i="12"/>
  <c r="X12" i="12"/>
  <c r="U171" i="12"/>
  <c r="G181" i="12"/>
  <c r="E137" i="12"/>
  <c r="W122" i="12"/>
  <c r="G216" i="11"/>
  <c r="K206" i="11"/>
  <c r="Z181" i="11"/>
  <c r="U216" i="11"/>
  <c r="I206" i="11"/>
  <c r="M196" i="11"/>
  <c r="V181" i="11"/>
  <c r="F186" i="11"/>
  <c r="Q191" i="11"/>
  <c r="I201" i="11"/>
  <c r="T206" i="11"/>
  <c r="F216" i="11"/>
  <c r="Q221" i="11"/>
  <c r="I231" i="11"/>
  <c r="E206" i="11"/>
  <c r="I157" i="11"/>
  <c r="P152" i="11"/>
  <c r="F142" i="11"/>
  <c r="S137" i="11"/>
  <c r="I127" i="11"/>
  <c r="P122" i="11"/>
  <c r="F112" i="11"/>
  <c r="S107" i="11"/>
  <c r="I97" i="11"/>
  <c r="P92" i="11"/>
  <c r="F82" i="11"/>
  <c r="S77" i="11"/>
  <c r="I67" i="11"/>
  <c r="P62" i="11"/>
  <c r="F52" i="11"/>
  <c r="S47" i="11"/>
  <c r="I37" i="11"/>
  <c r="P32" i="11"/>
  <c r="F22" i="11"/>
  <c r="S17" i="11"/>
  <c r="I7" i="11"/>
  <c r="Y246" i="11"/>
  <c r="Q226" i="11"/>
  <c r="T191" i="11"/>
  <c r="H181" i="11"/>
  <c r="H157" i="11"/>
  <c r="U152" i="11"/>
  <c r="E142" i="11"/>
  <c r="R137" i="11"/>
  <c r="H127" i="11"/>
  <c r="U122" i="11"/>
  <c r="E112" i="11"/>
  <c r="R107" i="11"/>
  <c r="H97" i="11"/>
  <c r="U92" i="11"/>
  <c r="E82" i="11"/>
  <c r="R77" i="11"/>
  <c r="H67" i="11"/>
  <c r="U62" i="11"/>
  <c r="E52" i="11"/>
  <c r="R47" i="11"/>
  <c r="H37" i="11"/>
  <c r="U32" i="11"/>
  <c r="E22" i="11"/>
  <c r="R17" i="11"/>
  <c r="H7" i="11"/>
  <c r="AA236" i="11"/>
  <c r="D181" i="11"/>
  <c r="Y166" i="11"/>
  <c r="M176" i="11"/>
  <c r="X181" i="11"/>
  <c r="J191" i="11"/>
  <c r="AA196" i="11"/>
  <c r="M206" i="11"/>
  <c r="X211" i="11"/>
  <c r="J221" i="11"/>
  <c r="AA226" i="11"/>
  <c r="M236" i="11"/>
  <c r="X241" i="11"/>
  <c r="J251" i="11"/>
  <c r="AA256" i="11"/>
  <c r="M266" i="11"/>
  <c r="X271" i="11"/>
  <c r="J281" i="11"/>
  <c r="AA286" i="11"/>
  <c r="M296" i="11"/>
  <c r="Y634" i="11"/>
  <c r="N629" i="11"/>
  <c r="R634" i="11"/>
  <c r="G629" i="11"/>
  <c r="U619" i="11"/>
  <c r="J614" i="11"/>
  <c r="X604" i="11"/>
  <c r="M599" i="11"/>
  <c r="AA589" i="11"/>
  <c r="L465" i="11"/>
  <c r="L375" i="11"/>
  <c r="L281" i="11"/>
  <c r="D211" i="11"/>
  <c r="X171" i="11"/>
  <c r="J152" i="11"/>
  <c r="W147" i="11"/>
  <c r="M137" i="11"/>
  <c r="Z132" i="11"/>
  <c r="J122" i="11"/>
  <c r="W117" i="11"/>
  <c r="M107" i="11"/>
  <c r="Z102" i="11"/>
  <c r="J92" i="11"/>
  <c r="W87" i="11"/>
  <c r="M77" i="11"/>
  <c r="Z72" i="11"/>
  <c r="J62" i="11"/>
  <c r="W57" i="11"/>
  <c r="M47" i="11"/>
  <c r="Z42" i="11"/>
  <c r="J32" i="11"/>
  <c r="W27" i="11"/>
  <c r="M17" i="11"/>
  <c r="Z12" i="11"/>
  <c r="T425" i="11"/>
  <c r="T335" i="11"/>
  <c r="G246" i="11"/>
  <c r="K236" i="11"/>
  <c r="Z211" i="11"/>
  <c r="V171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U246" i="11"/>
  <c r="M226" i="11"/>
  <c r="R191" i="11"/>
  <c r="U171" i="11"/>
  <c r="R166" i="11"/>
  <c r="G181" i="11"/>
  <c r="O171" i="11"/>
  <c r="T221" i="11"/>
  <c r="H211" i="11"/>
  <c r="L201" i="11"/>
  <c r="Y186" i="11"/>
  <c r="S166" i="11"/>
  <c r="K166" i="11"/>
  <c r="M181" i="11"/>
  <c r="W286" i="11"/>
  <c r="O266" i="11"/>
  <c r="S246" i="11"/>
  <c r="N191" i="11"/>
  <c r="J171" i="11"/>
  <c r="J166" i="11"/>
  <c r="J445" i="11"/>
  <c r="J355" i="11"/>
  <c r="X281" i="11"/>
  <c r="J261" i="11"/>
  <c r="V231" i="11"/>
  <c r="P211" i="11"/>
  <c r="I171" i="11"/>
  <c r="G330" i="11"/>
  <c r="R335" i="11"/>
  <c r="D345" i="11"/>
  <c r="U350" i="11"/>
  <c r="G360" i="11"/>
  <c r="R365" i="11"/>
  <c r="D375" i="11"/>
  <c r="U380" i="11"/>
  <c r="G390" i="11"/>
  <c r="R395" i="11"/>
  <c r="D405" i="11"/>
  <c r="U410" i="11"/>
  <c r="G420" i="11"/>
  <c r="R425" i="11"/>
  <c r="D435" i="11"/>
  <c r="U440" i="11"/>
  <c r="G450" i="11"/>
  <c r="R455" i="11"/>
  <c r="D465" i="11"/>
  <c r="U470" i="11"/>
  <c r="P157" i="11"/>
  <c r="F147" i="11"/>
  <c r="S142" i="11"/>
  <c r="I132" i="11"/>
  <c r="P127" i="11"/>
  <c r="F117" i="11"/>
  <c r="S112" i="11"/>
  <c r="I102" i="11"/>
  <c r="P97" i="11"/>
  <c r="F87" i="11"/>
  <c r="S82" i="11"/>
  <c r="I72" i="11"/>
  <c r="P67" i="11"/>
  <c r="F57" i="11"/>
  <c r="S52" i="11"/>
  <c r="I42" i="11"/>
  <c r="P37" i="11"/>
  <c r="F27" i="11"/>
  <c r="S22" i="11"/>
  <c r="I12" i="11"/>
  <c r="P7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Z241" i="11"/>
  <c r="G186" i="11"/>
  <c r="L166" i="11"/>
  <c r="Z157" i="11"/>
  <c r="J147" i="11"/>
  <c r="W142" i="11"/>
  <c r="M132" i="11"/>
  <c r="Z127" i="11"/>
  <c r="J117" i="11"/>
  <c r="W112" i="11"/>
  <c r="M102" i="11"/>
  <c r="Z97" i="11"/>
  <c r="J87" i="11"/>
  <c r="W82" i="11"/>
  <c r="M72" i="11"/>
  <c r="Z67" i="11"/>
  <c r="J57" i="11"/>
  <c r="W52" i="11"/>
  <c r="M42" i="11"/>
  <c r="Z37" i="11"/>
  <c r="J27" i="11"/>
  <c r="W22" i="11"/>
  <c r="M12" i="11"/>
  <c r="Z7" i="11"/>
  <c r="W152" i="11"/>
  <c r="M142" i="11"/>
  <c r="Z137" i="11"/>
  <c r="J127" i="11"/>
  <c r="W122" i="11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J7" i="11"/>
  <c r="T251" i="11"/>
  <c r="H241" i="11"/>
  <c r="L231" i="11"/>
  <c r="Y216" i="11"/>
  <c r="Q196" i="11"/>
  <c r="E166" i="11"/>
  <c r="D241" i="11"/>
  <c r="AA206" i="11"/>
  <c r="H176" i="11"/>
  <c r="Y181" i="11"/>
  <c r="K191" i="11"/>
  <c r="V196" i="11"/>
  <c r="N206" i="11"/>
  <c r="Y211" i="11"/>
  <c r="K221" i="11"/>
  <c r="V226" i="11"/>
  <c r="N236" i="11"/>
  <c r="Y241" i="11"/>
  <c r="K251" i="11"/>
  <c r="V256" i="11"/>
  <c r="N266" i="11"/>
  <c r="Y271" i="11"/>
  <c r="K281" i="11"/>
  <c r="V286" i="11"/>
  <c r="N296" i="11"/>
  <c r="Y301" i="11"/>
  <c r="K311" i="11"/>
  <c r="V316" i="11"/>
  <c r="I181" i="11"/>
  <c r="T186" i="11"/>
  <c r="F196" i="11"/>
  <c r="Q201" i="11"/>
  <c r="I211" i="11"/>
  <c r="T216" i="11"/>
  <c r="F226" i="11"/>
  <c r="P241" i="11"/>
  <c r="O186" i="11"/>
  <c r="S181" i="11"/>
  <c r="P261" i="11"/>
  <c r="Q176" i="11"/>
  <c r="V17" i="11"/>
  <c r="L7" i="11"/>
  <c r="Y196" i="11"/>
  <c r="Q231" i="11"/>
  <c r="I241" i="11"/>
  <c r="T246" i="11"/>
  <c r="F256" i="11"/>
  <c r="Q261" i="11"/>
  <c r="I271" i="11"/>
  <c r="T276" i="11"/>
  <c r="F286" i="11"/>
  <c r="Q291" i="11"/>
  <c r="I301" i="11"/>
  <c r="T306" i="11"/>
  <c r="F316" i="11"/>
  <c r="H301" i="11"/>
  <c r="W206" i="11"/>
  <c r="I296" i="11"/>
  <c r="T236" i="11"/>
  <c r="F246" i="11"/>
  <c r="Q251" i="11"/>
  <c r="I261" i="11"/>
  <c r="T266" i="11"/>
  <c r="F276" i="11"/>
  <c r="Q281" i="11"/>
  <c r="I291" i="11"/>
  <c r="T296" i="11"/>
  <c r="F306" i="11"/>
  <c r="Q311" i="11"/>
  <c r="W171" i="11"/>
  <c r="O181" i="11"/>
  <c r="Z186" i="11"/>
  <c r="L196" i="11"/>
  <c r="W201" i="11"/>
  <c r="O211" i="11"/>
  <c r="Z216" i="11"/>
  <c r="L226" i="11"/>
  <c r="W231" i="11"/>
  <c r="O241" i="11"/>
  <c r="Z246" i="11"/>
  <c r="L256" i="11"/>
  <c r="W261" i="11"/>
  <c r="O271" i="11"/>
  <c r="Z276" i="11"/>
  <c r="L286" i="11"/>
  <c r="W291" i="11"/>
  <c r="O301" i="11"/>
  <c r="Z306" i="11"/>
  <c r="L316" i="11"/>
  <c r="S157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Q316" i="11"/>
  <c r="X301" i="11"/>
  <c r="J311" i="11"/>
  <c r="AA316" i="11"/>
  <c r="D176" i="11"/>
  <c r="U181" i="11"/>
  <c r="G191" i="11"/>
  <c r="R196" i="11"/>
  <c r="D206" i="11"/>
  <c r="U211" i="11"/>
  <c r="G221" i="11"/>
  <c r="R226" i="11"/>
  <c r="D236" i="11"/>
  <c r="U241" i="11"/>
  <c r="G251" i="11"/>
  <c r="R256" i="11"/>
  <c r="D266" i="11"/>
  <c r="U271" i="11"/>
  <c r="G281" i="11"/>
  <c r="R286" i="11"/>
  <c r="D296" i="11"/>
  <c r="U301" i="11"/>
  <c r="G311" i="11"/>
  <c r="R316" i="11"/>
  <c r="F261" i="11"/>
  <c r="Q266" i="11"/>
  <c r="I276" i="11"/>
  <c r="T281" i="11"/>
  <c r="F291" i="11"/>
  <c r="Q296" i="11"/>
  <c r="I306" i="11"/>
  <c r="T311" i="11"/>
  <c r="M157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P325" i="11"/>
  <c r="O296" i="11"/>
  <c r="H271" i="11"/>
  <c r="J475" i="11"/>
  <c r="I450" i="11"/>
  <c r="X405" i="11"/>
  <c r="I360" i="11"/>
  <c r="X311" i="11"/>
  <c r="J291" i="11"/>
  <c r="I266" i="11"/>
  <c r="G226" i="11"/>
  <c r="O216" i="11"/>
  <c r="W166" i="11"/>
  <c r="F152" i="11"/>
  <c r="S147" i="11"/>
  <c r="I137" i="11"/>
  <c r="P132" i="11"/>
  <c r="F122" i="11"/>
  <c r="S117" i="11"/>
  <c r="I107" i="11"/>
  <c r="P102" i="11"/>
  <c r="F92" i="11"/>
  <c r="S87" i="11"/>
  <c r="I77" i="11"/>
  <c r="P72" i="11"/>
  <c r="F62" i="11"/>
  <c r="S57" i="11"/>
  <c r="I47" i="11"/>
  <c r="P42" i="11"/>
  <c r="F32" i="11"/>
  <c r="S27" i="11"/>
  <c r="I17" i="11"/>
  <c r="P12" i="11"/>
  <c r="O390" i="11"/>
  <c r="P291" i="11"/>
  <c r="K226" i="11"/>
  <c r="X201" i="11"/>
  <c r="Q166" i="11"/>
  <c r="Q470" i="11"/>
  <c r="Q380" i="11"/>
  <c r="Q286" i="11"/>
  <c r="D201" i="11"/>
  <c r="Q171" i="11"/>
  <c r="P166" i="11"/>
  <c r="W157" i="11"/>
  <c r="M147" i="11"/>
  <c r="Z142" i="11"/>
  <c r="J132" i="11"/>
  <c r="W127" i="11"/>
  <c r="M117" i="11"/>
  <c r="Z112" i="11"/>
  <c r="J102" i="11"/>
  <c r="W97" i="11"/>
  <c r="M87" i="11"/>
  <c r="Z82" i="11"/>
  <c r="J72" i="11"/>
  <c r="W67" i="11"/>
  <c r="M57" i="11"/>
  <c r="Z52" i="11"/>
  <c r="J42" i="11"/>
  <c r="W37" i="11"/>
  <c r="M27" i="11"/>
  <c r="Z22" i="11"/>
  <c r="J12" i="11"/>
  <c r="W7" i="11"/>
  <c r="U301" i="10"/>
  <c r="E291" i="10"/>
  <c r="R286" i="10"/>
  <c r="H276" i="10"/>
  <c r="U271" i="10"/>
  <c r="E261" i="10"/>
  <c r="R256" i="10"/>
  <c r="H246" i="10"/>
  <c r="U241" i="10"/>
  <c r="E231" i="10"/>
  <c r="R226" i="10"/>
  <c r="H216" i="10"/>
  <c r="U211" i="10"/>
  <c r="E201" i="10"/>
  <c r="R196" i="10"/>
  <c r="H186" i="10"/>
  <c r="U181" i="10"/>
  <c r="E171" i="10"/>
  <c r="R166" i="10"/>
  <c r="O147" i="10"/>
  <c r="J296" i="10"/>
  <c r="W291" i="10"/>
  <c r="M281" i="10"/>
  <c r="Z276" i="10"/>
  <c r="J266" i="10"/>
  <c r="W261" i="10"/>
  <c r="M251" i="10"/>
  <c r="Z246" i="10"/>
  <c r="J236" i="10"/>
  <c r="W231" i="10"/>
  <c r="M221" i="10"/>
  <c r="Z216" i="10"/>
  <c r="J206" i="10"/>
  <c r="D296" i="10"/>
  <c r="Q291" i="10"/>
  <c r="G281" i="10"/>
  <c r="T276" i="10"/>
  <c r="D266" i="10"/>
  <c r="Q261" i="10"/>
  <c r="G251" i="10"/>
  <c r="T246" i="10"/>
  <c r="D236" i="10"/>
  <c r="Q231" i="10"/>
  <c r="G221" i="10"/>
  <c r="T216" i="10"/>
  <c r="D206" i="10"/>
  <c r="Q201" i="10"/>
  <c r="G191" i="10"/>
  <c r="T186" i="10"/>
  <c r="D176" i="10"/>
  <c r="Q171" i="10"/>
  <c r="N152" i="10"/>
  <c r="AA147" i="10"/>
  <c r="K137" i="10"/>
  <c r="X132" i="10"/>
  <c r="N122" i="10"/>
  <c r="AA117" i="10"/>
  <c r="K107" i="10"/>
  <c r="X102" i="10"/>
  <c r="N92" i="10"/>
  <c r="AA87" i="10"/>
  <c r="K77" i="10"/>
  <c r="X72" i="10"/>
  <c r="N62" i="10"/>
  <c r="AA57" i="10"/>
  <c r="K47" i="10"/>
  <c r="X42" i="10"/>
  <c r="N301" i="10"/>
  <c r="AA296" i="10"/>
  <c r="K286" i="10"/>
  <c r="X281" i="10"/>
  <c r="N271" i="10"/>
  <c r="AA266" i="10"/>
  <c r="K256" i="10"/>
  <c r="X251" i="10"/>
  <c r="N241" i="10"/>
  <c r="AA236" i="10"/>
  <c r="K226" i="10"/>
  <c r="X221" i="10"/>
  <c r="N211" i="10"/>
  <c r="AA206" i="10"/>
  <c r="K196" i="10"/>
  <c r="X191" i="10"/>
  <c r="N181" i="10"/>
  <c r="AA176" i="10"/>
  <c r="K166" i="10"/>
  <c r="X157" i="10"/>
  <c r="N147" i="10"/>
  <c r="AA142" i="10"/>
  <c r="K132" i="10"/>
  <c r="X127" i="10"/>
  <c r="N117" i="10"/>
  <c r="AA112" i="10"/>
  <c r="K102" i="10"/>
  <c r="X97" i="10"/>
  <c r="N87" i="10"/>
  <c r="AA82" i="10"/>
  <c r="K72" i="10"/>
  <c r="X67" i="10"/>
  <c r="N57" i="10"/>
  <c r="AA52" i="10"/>
  <c r="K42" i="10"/>
  <c r="X37" i="10"/>
  <c r="N27" i="10"/>
  <c r="AA22" i="10"/>
  <c r="K12" i="10"/>
  <c r="X7" i="10"/>
  <c r="S311" i="10"/>
  <c r="AA306" i="10"/>
  <c r="V142" i="10"/>
  <c r="L132" i="10"/>
  <c r="Y127" i="10"/>
  <c r="O117" i="10"/>
  <c r="V112" i="10"/>
  <c r="L102" i="10"/>
  <c r="Y97" i="10"/>
  <c r="O87" i="10"/>
  <c r="V82" i="10"/>
  <c r="L72" i="10"/>
  <c r="Y67" i="10"/>
  <c r="O57" i="10"/>
  <c r="V52" i="10"/>
  <c r="L42" i="10"/>
  <c r="Y37" i="10"/>
  <c r="M301" i="10"/>
  <c r="Z296" i="10"/>
  <c r="J286" i="10"/>
  <c r="W281" i="10"/>
  <c r="M271" i="10"/>
  <c r="Z266" i="10"/>
  <c r="J256" i="10"/>
  <c r="W251" i="10"/>
  <c r="M241" i="10"/>
  <c r="Z236" i="10"/>
  <c r="J226" i="10"/>
  <c r="W221" i="10"/>
  <c r="M211" i="10"/>
  <c r="Z206" i="10"/>
  <c r="J196" i="10"/>
  <c r="W191" i="10"/>
  <c r="M181" i="10"/>
  <c r="Z176" i="10"/>
  <c r="J166" i="10"/>
  <c r="E157" i="10"/>
  <c r="R152" i="10"/>
  <c r="H142" i="10"/>
  <c r="U137" i="10"/>
  <c r="E127" i="10"/>
  <c r="R122" i="10"/>
  <c r="H112" i="10"/>
  <c r="U107" i="10"/>
  <c r="E97" i="10"/>
  <c r="R92" i="10"/>
  <c r="H82" i="10"/>
  <c r="U77" i="10"/>
  <c r="E67" i="10"/>
  <c r="R62" i="10"/>
  <c r="H52" i="10"/>
  <c r="U47" i="10"/>
  <c r="E37" i="10"/>
  <c r="M296" i="10"/>
  <c r="Z291" i="10"/>
  <c r="J281" i="10"/>
  <c r="W276" i="10"/>
  <c r="M266" i="10"/>
  <c r="Z261" i="10"/>
  <c r="J251" i="10"/>
  <c r="W246" i="10"/>
  <c r="M236" i="10"/>
  <c r="Z231" i="10"/>
  <c r="J221" i="10"/>
  <c r="W216" i="10"/>
  <c r="M206" i="10"/>
  <c r="Z201" i="10"/>
  <c r="J191" i="10"/>
  <c r="W186" i="10"/>
  <c r="M176" i="10"/>
  <c r="Z171" i="10"/>
  <c r="J157" i="10"/>
  <c r="W152" i="10"/>
  <c r="M142" i="10"/>
  <c r="Z137" i="10"/>
  <c r="J127" i="10"/>
  <c r="W122" i="10"/>
  <c r="M112" i="10"/>
  <c r="Z107" i="10"/>
  <c r="J97" i="10"/>
  <c r="W92" i="10"/>
  <c r="M82" i="10"/>
  <c r="Z77" i="10"/>
  <c r="J67" i="10"/>
  <c r="W62" i="10"/>
  <c r="M52" i="10"/>
  <c r="Z47" i="10"/>
  <c r="H316" i="10"/>
  <c r="N311" i="10"/>
  <c r="O306" i="10"/>
  <c r="W201" i="10"/>
  <c r="M191" i="10"/>
  <c r="Z186" i="10"/>
  <c r="J176" i="10"/>
  <c r="W171" i="10"/>
  <c r="G157" i="10"/>
  <c r="T152" i="10"/>
  <c r="D142" i="10"/>
  <c r="Q137" i="10"/>
  <c r="G127" i="10"/>
  <c r="T122" i="10"/>
  <c r="D112" i="10"/>
  <c r="Q107" i="10"/>
  <c r="G97" i="10"/>
  <c r="T92" i="10"/>
  <c r="D82" i="10"/>
  <c r="Q77" i="10"/>
  <c r="G67" i="10"/>
  <c r="T62" i="10"/>
  <c r="D52" i="10"/>
  <c r="Q47" i="10"/>
  <c r="G37" i="10"/>
  <c r="T301" i="10"/>
  <c r="D291" i="10"/>
  <c r="Q286" i="10"/>
  <c r="G276" i="10"/>
  <c r="T271" i="10"/>
  <c r="D261" i="10"/>
  <c r="Q256" i="10"/>
  <c r="G246" i="10"/>
  <c r="T241" i="10"/>
  <c r="D231" i="10"/>
  <c r="Q226" i="10"/>
  <c r="G216" i="10"/>
  <c r="T211" i="10"/>
  <c r="D201" i="10"/>
  <c r="Q196" i="10"/>
  <c r="G186" i="10"/>
  <c r="T181" i="10"/>
  <c r="D171" i="10"/>
  <c r="Q166" i="10"/>
  <c r="G152" i="10"/>
  <c r="T147" i="10"/>
  <c r="D137" i="10"/>
  <c r="Q132" i="10"/>
  <c r="G122" i="10"/>
  <c r="T117" i="10"/>
  <c r="D107" i="10"/>
  <c r="Q102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H306" i="10"/>
  <c r="J37" i="10"/>
  <c r="W32" i="10"/>
  <c r="M22" i="10"/>
  <c r="Z17" i="10"/>
  <c r="T316" i="10"/>
  <c r="T311" i="10"/>
  <c r="L296" i="10"/>
  <c r="Y291" i="10"/>
  <c r="O281" i="10"/>
  <c r="V276" i="10"/>
  <c r="L266" i="10"/>
  <c r="Y261" i="10"/>
  <c r="O251" i="10"/>
  <c r="V246" i="10"/>
  <c r="L236" i="10"/>
  <c r="Y231" i="10"/>
  <c r="O221" i="10"/>
  <c r="V216" i="10"/>
  <c r="L206" i="10"/>
  <c r="Y201" i="10"/>
  <c r="O191" i="10"/>
  <c r="V186" i="10"/>
  <c r="L176" i="10"/>
  <c r="Y171" i="10"/>
  <c r="O157" i="10"/>
  <c r="V152" i="10"/>
  <c r="L142" i="10"/>
  <c r="Y137" i="10"/>
  <c r="O127" i="10"/>
  <c r="V122" i="10"/>
  <c r="L112" i="10"/>
  <c r="Y107" i="10"/>
  <c r="O97" i="10"/>
  <c r="V92" i="10"/>
  <c r="L82" i="10"/>
  <c r="Y77" i="10"/>
  <c r="O67" i="10"/>
  <c r="V62" i="10"/>
  <c r="L52" i="10"/>
  <c r="Y47" i="10"/>
  <c r="O37" i="10"/>
  <c r="V32" i="10"/>
  <c r="L22" i="10"/>
  <c r="Y17" i="10"/>
  <c r="O7" i="10"/>
  <c r="D316" i="10"/>
  <c r="K311" i="10"/>
  <c r="T306" i="10"/>
  <c r="E296" i="10"/>
  <c r="R291" i="10"/>
  <c r="H281" i="10"/>
  <c r="U276" i="10"/>
  <c r="E266" i="10"/>
  <c r="R261" i="10"/>
  <c r="H251" i="10"/>
  <c r="U246" i="10"/>
  <c r="E236" i="10"/>
  <c r="R231" i="10"/>
  <c r="H221" i="10"/>
  <c r="U216" i="10"/>
  <c r="E206" i="10"/>
  <c r="R201" i="10"/>
  <c r="H191" i="10"/>
  <c r="U186" i="10"/>
  <c r="E176" i="10"/>
  <c r="R171" i="10"/>
  <c r="H157" i="10"/>
  <c r="U152" i="10"/>
  <c r="E142" i="10"/>
  <c r="R137" i="10"/>
  <c r="H127" i="10"/>
  <c r="U122" i="10"/>
  <c r="E112" i="10"/>
  <c r="R107" i="10"/>
  <c r="H97" i="10"/>
  <c r="U92" i="10"/>
  <c r="E82" i="10"/>
  <c r="R77" i="10"/>
  <c r="H67" i="10"/>
  <c r="U62" i="10"/>
  <c r="E52" i="10"/>
  <c r="R47" i="10"/>
  <c r="H37" i="10"/>
  <c r="U32" i="10"/>
  <c r="M311" i="10"/>
  <c r="U306" i="10"/>
  <c r="Y42" i="10"/>
  <c r="O32" i="10"/>
  <c r="V27" i="10"/>
  <c r="L17" i="10"/>
  <c r="N306" i="10"/>
  <c r="E306" i="10"/>
  <c r="P27" i="10"/>
  <c r="F17" i="10"/>
  <c r="X629" i="9"/>
  <c r="M624" i="9"/>
  <c r="AA614" i="9"/>
  <c r="J609" i="9"/>
  <c r="X599" i="9"/>
  <c r="M594" i="9"/>
  <c r="AA584" i="9"/>
  <c r="J579" i="9"/>
  <c r="L634" i="9"/>
  <c r="Z624" i="9"/>
  <c r="O619" i="9"/>
  <c r="W609" i="9"/>
  <c r="L604" i="9"/>
  <c r="Z594" i="9"/>
  <c r="O589" i="9"/>
  <c r="W579" i="9"/>
  <c r="L574" i="9"/>
  <c r="Z564" i="9"/>
  <c r="O559" i="9"/>
  <c r="W549" i="9"/>
  <c r="L544" i="9"/>
  <c r="Z534" i="9"/>
  <c r="O529" i="9"/>
  <c r="W519" i="9"/>
  <c r="L514" i="9"/>
  <c r="Z504" i="9"/>
  <c r="O499" i="9"/>
  <c r="I634" i="9"/>
  <c r="U629" i="9"/>
  <c r="U350" i="9"/>
  <c r="O335" i="9"/>
  <c r="V330" i="9"/>
  <c r="F316" i="9"/>
  <c r="S311" i="9"/>
  <c r="I301" i="9"/>
  <c r="P296" i="9"/>
  <c r="F286" i="9"/>
  <c r="S281" i="9"/>
  <c r="I271" i="9"/>
  <c r="P266" i="9"/>
  <c r="F256" i="9"/>
  <c r="S251" i="9"/>
  <c r="I241" i="9"/>
  <c r="P236" i="9"/>
  <c r="F226" i="9"/>
  <c r="S221" i="9"/>
  <c r="I211" i="9"/>
  <c r="P206" i="9"/>
  <c r="F196" i="9"/>
  <c r="S191" i="9"/>
  <c r="I181" i="9"/>
  <c r="P176" i="9"/>
  <c r="O147" i="9"/>
  <c r="V142" i="9"/>
  <c r="L132" i="9"/>
  <c r="Y127" i="9"/>
  <c r="O117" i="9"/>
  <c r="V112" i="9"/>
  <c r="L102" i="9"/>
  <c r="Y97" i="9"/>
  <c r="O87" i="9"/>
  <c r="V82" i="9"/>
  <c r="L72" i="9"/>
  <c r="Y67" i="9"/>
  <c r="O57" i="9"/>
  <c r="V52" i="9"/>
  <c r="L42" i="9"/>
  <c r="Y37" i="9"/>
  <c r="O27" i="9"/>
  <c r="V22" i="9"/>
  <c r="L12" i="9"/>
  <c r="G340" i="9"/>
  <c r="T335" i="9"/>
  <c r="J365" i="9"/>
  <c r="AA370" i="9"/>
  <c r="M380" i="9"/>
  <c r="X385" i="9"/>
  <c r="J395" i="9"/>
  <c r="AA400" i="9"/>
  <c r="M410" i="9"/>
  <c r="X415" i="9"/>
  <c r="J425" i="9"/>
  <c r="AA430" i="9"/>
  <c r="M440" i="9"/>
  <c r="X445" i="9"/>
  <c r="J455" i="9"/>
  <c r="AA460" i="9"/>
  <c r="M470" i="9"/>
  <c r="X475" i="9"/>
  <c r="K316" i="9"/>
  <c r="X311" i="9"/>
  <c r="N301" i="9"/>
  <c r="AA296" i="9"/>
  <c r="K286" i="9"/>
  <c r="X281" i="9"/>
  <c r="N271" i="9"/>
  <c r="AA266" i="9"/>
  <c r="K256" i="9"/>
  <c r="X251" i="9"/>
  <c r="N241" i="9"/>
  <c r="AA236" i="9"/>
  <c r="K226" i="9"/>
  <c r="X221" i="9"/>
  <c r="N211" i="9"/>
  <c r="AA206" i="9"/>
  <c r="K196" i="9"/>
  <c r="X191" i="9"/>
  <c r="N181" i="9"/>
  <c r="AA176" i="9"/>
  <c r="M152" i="9"/>
  <c r="Z147" i="9"/>
  <c r="J137" i="9"/>
  <c r="W132" i="9"/>
  <c r="M122" i="9"/>
  <c r="Z117" i="9"/>
  <c r="J107" i="9"/>
  <c r="W102" i="9"/>
  <c r="M92" i="9"/>
  <c r="Z87" i="9"/>
  <c r="J77" i="9"/>
  <c r="W72" i="9"/>
  <c r="M62" i="9"/>
  <c r="Z57" i="9"/>
  <c r="J47" i="9"/>
  <c r="W42" i="9"/>
  <c r="M32" i="9"/>
  <c r="Z27" i="9"/>
  <c r="J17" i="9"/>
  <c r="W12" i="9"/>
  <c r="L340" i="9"/>
  <c r="Y335" i="9"/>
  <c r="O325" i="9"/>
  <c r="V316" i="9"/>
  <c r="L306" i="9"/>
  <c r="Y301" i="9"/>
  <c r="O291" i="9"/>
  <c r="V286" i="9"/>
  <c r="L276" i="9"/>
  <c r="Y271" i="9"/>
  <c r="O261" i="9"/>
  <c r="V256" i="9"/>
  <c r="L246" i="9"/>
  <c r="Y241" i="9"/>
  <c r="O231" i="9"/>
  <c r="V226" i="9"/>
  <c r="L216" i="9"/>
  <c r="Y211" i="9"/>
  <c r="O201" i="9"/>
  <c r="V196" i="9"/>
  <c r="L186" i="9"/>
  <c r="Y181" i="9"/>
  <c r="O171" i="9"/>
  <c r="V166" i="9"/>
  <c r="F152" i="9"/>
  <c r="S147" i="9"/>
  <c r="I137" i="9"/>
  <c r="P132" i="9"/>
  <c r="F122" i="9"/>
  <c r="S117" i="9"/>
  <c r="I107" i="9"/>
  <c r="P102" i="9"/>
  <c r="F92" i="9"/>
  <c r="S87" i="9"/>
  <c r="I77" i="9"/>
  <c r="P72" i="9"/>
  <c r="F62" i="9"/>
  <c r="S57" i="9"/>
  <c r="I47" i="9"/>
  <c r="P42" i="9"/>
  <c r="F32" i="9"/>
  <c r="S27" i="9"/>
  <c r="I17" i="9"/>
  <c r="P12" i="9"/>
  <c r="K340" i="9"/>
  <c r="X335" i="9"/>
  <c r="N325" i="9"/>
  <c r="AA316" i="9"/>
  <c r="Q624" i="9"/>
  <c r="F619" i="9"/>
  <c r="T609" i="9"/>
  <c r="I604" i="9"/>
  <c r="Q594" i="9"/>
  <c r="F589" i="9"/>
  <c r="T579" i="9"/>
  <c r="I574" i="9"/>
  <c r="Q564" i="9"/>
  <c r="F559" i="9"/>
  <c r="T549" i="9"/>
  <c r="I544" i="9"/>
  <c r="Q534" i="9"/>
  <c r="F529" i="9"/>
  <c r="T519" i="9"/>
  <c r="I514" i="9"/>
  <c r="Q504" i="9"/>
  <c r="F499" i="9"/>
  <c r="T489" i="9"/>
  <c r="D624" i="9"/>
  <c r="R614" i="9"/>
  <c r="G609" i="9"/>
  <c r="U599" i="9"/>
  <c r="D594" i="9"/>
  <c r="R584" i="9"/>
  <c r="G579" i="9"/>
  <c r="U569" i="9"/>
  <c r="D564" i="9"/>
  <c r="R554" i="9"/>
  <c r="G549" i="9"/>
  <c r="U539" i="9"/>
  <c r="D534" i="9"/>
  <c r="R524" i="9"/>
  <c r="G519" i="9"/>
  <c r="U509" i="9"/>
  <c r="D504" i="9"/>
  <c r="S345" i="9"/>
  <c r="E355" i="9"/>
  <c r="P360" i="9"/>
  <c r="H370" i="9"/>
  <c r="S375" i="9"/>
  <c r="E385" i="9"/>
  <c r="P390" i="9"/>
  <c r="H400" i="9"/>
  <c r="S405" i="9"/>
  <c r="E415" i="9"/>
  <c r="P420" i="9"/>
  <c r="H430" i="9"/>
  <c r="S435" i="9"/>
  <c r="E445" i="9"/>
  <c r="P450" i="9"/>
  <c r="H460" i="9"/>
  <c r="S465" i="9"/>
  <c r="E475" i="9"/>
  <c r="X365" i="9"/>
  <c r="J375" i="9"/>
  <c r="AA380" i="9"/>
  <c r="M390" i="9"/>
  <c r="X395" i="9"/>
  <c r="J405" i="9"/>
  <c r="AA410" i="9"/>
  <c r="M420" i="9"/>
  <c r="X425" i="9"/>
  <c r="J435" i="9"/>
  <c r="AA440" i="9"/>
  <c r="M450" i="9"/>
  <c r="X455" i="9"/>
  <c r="J465" i="9"/>
  <c r="AA470" i="9"/>
  <c r="E360" i="9"/>
  <c r="M350" i="9"/>
  <c r="P634" i="9"/>
  <c r="E629" i="9"/>
  <c r="S619" i="9"/>
  <c r="H614" i="9"/>
  <c r="M157" i="9"/>
  <c r="O350" i="9"/>
  <c r="X569" i="9"/>
  <c r="M564" i="9"/>
  <c r="AA554" i="9"/>
  <c r="J549" i="9"/>
  <c r="X539" i="9"/>
  <c r="M534" i="9"/>
  <c r="AA524" i="9"/>
  <c r="J519" i="9"/>
  <c r="P604" i="9"/>
  <c r="E599" i="9"/>
  <c r="S589" i="9"/>
  <c r="H584" i="9"/>
  <c r="P574" i="9"/>
  <c r="E569" i="9"/>
  <c r="S559" i="9"/>
  <c r="H554" i="9"/>
  <c r="P544" i="9"/>
  <c r="E539" i="9"/>
  <c r="S529" i="9"/>
  <c r="H524" i="9"/>
  <c r="P514" i="9"/>
  <c r="E509" i="9"/>
  <c r="S499" i="9"/>
  <c r="H494" i="9"/>
  <c r="P484" i="9"/>
  <c r="T340" i="9"/>
  <c r="D330" i="9"/>
  <c r="Q325" i="9"/>
  <c r="N306" i="9"/>
  <c r="AA301" i="9"/>
  <c r="K291" i="9"/>
  <c r="X286" i="9"/>
  <c r="N276" i="9"/>
  <c r="AA271" i="9"/>
  <c r="K261" i="9"/>
  <c r="X256" i="9"/>
  <c r="N246" i="9"/>
  <c r="AA241" i="9"/>
  <c r="K231" i="9"/>
  <c r="X226" i="9"/>
  <c r="N216" i="9"/>
  <c r="AA211" i="9"/>
  <c r="K201" i="9"/>
  <c r="X196" i="9"/>
  <c r="N186" i="9"/>
  <c r="AA181" i="9"/>
  <c r="K171" i="9"/>
  <c r="T152" i="9"/>
  <c r="D142" i="9"/>
  <c r="Q137" i="9"/>
  <c r="G127" i="9"/>
  <c r="T122" i="9"/>
  <c r="D112" i="9"/>
  <c r="Q107" i="9"/>
  <c r="G97" i="9"/>
  <c r="T92" i="9"/>
  <c r="D82" i="9"/>
  <c r="Q77" i="9"/>
  <c r="G67" i="9"/>
  <c r="T62" i="9"/>
  <c r="D52" i="9"/>
  <c r="Q47" i="9"/>
  <c r="G37" i="9"/>
  <c r="T32" i="9"/>
  <c r="D22" i="9"/>
  <c r="Q17" i="9"/>
  <c r="D350" i="9"/>
  <c r="U355" i="9"/>
  <c r="G365" i="9"/>
  <c r="R370" i="9"/>
  <c r="D380" i="9"/>
  <c r="U385" i="9"/>
  <c r="G395" i="9"/>
  <c r="R400" i="9"/>
  <c r="D410" i="9"/>
  <c r="U415" i="9"/>
  <c r="G425" i="9"/>
  <c r="R430" i="9"/>
  <c r="D440" i="9"/>
  <c r="U445" i="9"/>
  <c r="G455" i="9"/>
  <c r="R460" i="9"/>
  <c r="D470" i="9"/>
  <c r="U475" i="9"/>
  <c r="Z355" i="9"/>
  <c r="H355" i="9"/>
  <c r="P345" i="9"/>
  <c r="K306" i="9"/>
  <c r="X301" i="9"/>
  <c r="N291" i="9"/>
  <c r="AA286" i="9"/>
  <c r="K276" i="9"/>
  <c r="X271" i="9"/>
  <c r="N261" i="9"/>
  <c r="AA256" i="9"/>
  <c r="K246" i="9"/>
  <c r="X241" i="9"/>
  <c r="N231" i="9"/>
  <c r="AA226" i="9"/>
  <c r="K216" i="9"/>
  <c r="X211" i="9"/>
  <c r="N201" i="9"/>
  <c r="AA196" i="9"/>
  <c r="K186" i="9"/>
  <c r="X181" i="9"/>
  <c r="N171" i="9"/>
  <c r="AA166" i="9"/>
  <c r="K152" i="9"/>
  <c r="X147" i="9"/>
  <c r="N137" i="9"/>
  <c r="AA132" i="9"/>
  <c r="K122" i="9"/>
  <c r="X117" i="9"/>
  <c r="N107" i="9"/>
  <c r="AA102" i="9"/>
  <c r="K92" i="9"/>
  <c r="X87" i="9"/>
  <c r="N77" i="9"/>
  <c r="AA72" i="9"/>
  <c r="K62" i="9"/>
  <c r="X57" i="9"/>
  <c r="N47" i="9"/>
  <c r="AA42" i="9"/>
  <c r="K32" i="9"/>
  <c r="X27" i="9"/>
  <c r="N17" i="9"/>
  <c r="AA12" i="9"/>
  <c r="J340" i="9"/>
  <c r="W335" i="9"/>
  <c r="M325" i="9"/>
  <c r="Z316" i="9"/>
  <c r="J306" i="9"/>
  <c r="W301" i="9"/>
  <c r="M291" i="9"/>
  <c r="Z286" i="9"/>
  <c r="J276" i="9"/>
  <c r="W271" i="9"/>
  <c r="M261" i="9"/>
  <c r="Z256" i="9"/>
  <c r="J246" i="9"/>
  <c r="W241" i="9"/>
  <c r="M231" i="9"/>
  <c r="Z226" i="9"/>
  <c r="J216" i="9"/>
  <c r="W211" i="9"/>
  <c r="M201" i="9"/>
  <c r="Z196" i="9"/>
  <c r="J186" i="9"/>
  <c r="W181" i="9"/>
  <c r="M171" i="9"/>
  <c r="Z166" i="9"/>
  <c r="J152" i="9"/>
  <c r="W147" i="9"/>
  <c r="M137" i="9"/>
  <c r="Z132" i="9"/>
  <c r="J122" i="9"/>
  <c r="W117" i="9"/>
  <c r="M107" i="9"/>
  <c r="Z102" i="9"/>
  <c r="J92" i="9"/>
  <c r="W87" i="9"/>
  <c r="M77" i="9"/>
  <c r="Z72" i="9"/>
  <c r="J62" i="9"/>
  <c r="W57" i="9"/>
  <c r="M47" i="9"/>
  <c r="Z42" i="9"/>
  <c r="J32" i="9"/>
  <c r="W27" i="9"/>
  <c r="M17" i="9"/>
  <c r="Z12" i="9"/>
  <c r="G350" i="9"/>
  <c r="T12" i="9"/>
  <c r="Q360" i="9"/>
  <c r="Q142" i="9"/>
  <c r="G132" i="9"/>
  <c r="T127" i="9"/>
  <c r="D117" i="9"/>
  <c r="Q112" i="9"/>
  <c r="G102" i="9"/>
  <c r="T97" i="9"/>
  <c r="D87" i="9"/>
  <c r="Q82" i="9"/>
  <c r="G72" i="9"/>
  <c r="T67" i="9"/>
  <c r="D57" i="9"/>
  <c r="Q52" i="9"/>
  <c r="G42" i="9"/>
  <c r="T37" i="9"/>
  <c r="D27" i="9"/>
  <c r="Q22" i="9"/>
  <c r="G12" i="9"/>
  <c r="T7" i="9"/>
  <c r="AA7" i="9"/>
  <c r="AA340" i="9"/>
  <c r="K330" i="9"/>
  <c r="X325" i="9"/>
  <c r="N311" i="9"/>
  <c r="AA306" i="9"/>
  <c r="K296" i="9"/>
  <c r="X291" i="9"/>
  <c r="N281" i="9"/>
  <c r="AA276" i="9"/>
  <c r="K266" i="9"/>
  <c r="X261" i="9"/>
  <c r="N251" i="9"/>
  <c r="AA246" i="9"/>
  <c r="K236" i="9"/>
  <c r="X231" i="9"/>
  <c r="N221" i="9"/>
  <c r="AA216" i="9"/>
  <c r="K206" i="9"/>
  <c r="X201" i="9"/>
  <c r="N191" i="9"/>
  <c r="AA186" i="9"/>
  <c r="K176" i="9"/>
  <c r="X171" i="9"/>
  <c r="N157" i="9"/>
  <c r="AA152" i="9"/>
  <c r="K142" i="9"/>
  <c r="X137" i="9"/>
  <c r="N127" i="9"/>
  <c r="AA122" i="9"/>
  <c r="K112" i="9"/>
  <c r="X107" i="9"/>
  <c r="N97" i="9"/>
  <c r="AA92" i="9"/>
  <c r="K82" i="9"/>
  <c r="X77" i="9"/>
  <c r="N67" i="9"/>
  <c r="AA62" i="9"/>
  <c r="X47" i="9"/>
  <c r="AA32" i="9"/>
  <c r="X17" i="9"/>
  <c r="T355" i="9"/>
  <c r="N345" i="9"/>
  <c r="U340" i="9"/>
  <c r="E330" i="9"/>
  <c r="R325" i="9"/>
  <c r="H311" i="9"/>
  <c r="U306" i="9"/>
  <c r="E296" i="9"/>
  <c r="R291" i="9"/>
  <c r="H281" i="9"/>
  <c r="U276" i="9"/>
  <c r="E266" i="9"/>
  <c r="R261" i="9"/>
  <c r="H251" i="9"/>
  <c r="U246" i="9"/>
  <c r="E236" i="9"/>
  <c r="R231" i="9"/>
  <c r="H221" i="9"/>
  <c r="U216" i="9"/>
  <c r="E206" i="9"/>
  <c r="R201" i="9"/>
  <c r="H191" i="9"/>
  <c r="U186" i="9"/>
  <c r="E176" i="9"/>
  <c r="R171" i="9"/>
  <c r="H157" i="9"/>
  <c r="U152" i="9"/>
  <c r="E142" i="9"/>
  <c r="R137" i="9"/>
  <c r="H127" i="9"/>
  <c r="U122" i="9"/>
  <c r="E112" i="9"/>
  <c r="R107" i="9"/>
  <c r="H97" i="9"/>
  <c r="U92" i="9"/>
  <c r="E82" i="9"/>
  <c r="R77" i="9"/>
  <c r="H67" i="9"/>
  <c r="U62" i="9"/>
  <c r="E52" i="9"/>
  <c r="R47" i="9"/>
  <c r="H37" i="9"/>
  <c r="U32" i="9"/>
  <c r="E22" i="9"/>
  <c r="R17" i="9"/>
  <c r="H7" i="9"/>
  <c r="T182" i="8"/>
  <c r="U176" i="8"/>
  <c r="P170" i="8"/>
  <c r="Q164" i="8"/>
  <c r="R158" i="8"/>
  <c r="S152" i="8"/>
  <c r="T146" i="8"/>
  <c r="U140" i="8"/>
  <c r="P134" i="8"/>
  <c r="Q128" i="8"/>
  <c r="R122" i="8"/>
  <c r="S116" i="8"/>
  <c r="T110" i="8"/>
  <c r="U104" i="8"/>
  <c r="P98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N182" i="8"/>
  <c r="O176" i="8"/>
  <c r="J170" i="8"/>
  <c r="K164" i="8"/>
  <c r="L158" i="8"/>
  <c r="M152" i="8"/>
  <c r="N146" i="8"/>
  <c r="O140" i="8"/>
  <c r="J134" i="8"/>
  <c r="K128" i="8"/>
  <c r="L122" i="8"/>
  <c r="M116" i="8"/>
  <c r="N110" i="8"/>
  <c r="O104" i="8"/>
  <c r="J98" i="8"/>
  <c r="K92" i="8"/>
  <c r="L86" i="8"/>
  <c r="M80" i="8"/>
  <c r="N74" i="8"/>
  <c r="O68" i="8"/>
  <c r="J62" i="8"/>
  <c r="K56" i="8"/>
  <c r="L50" i="8"/>
  <c r="M44" i="8"/>
  <c r="N38" i="8"/>
  <c r="O32" i="8"/>
  <c r="J26" i="8"/>
  <c r="K20" i="8"/>
  <c r="L14" i="8"/>
  <c r="M8" i="8"/>
  <c r="T188" i="8"/>
  <c r="U182" i="8"/>
  <c r="V176" i="8"/>
  <c r="W170" i="8"/>
  <c r="X164" i="8"/>
  <c r="Y158" i="8"/>
  <c r="Z152" i="8"/>
  <c r="AA146" i="8"/>
  <c r="V140" i="8"/>
  <c r="W134" i="8"/>
  <c r="X128" i="8"/>
  <c r="Y122" i="8"/>
  <c r="Z116" i="8"/>
  <c r="AA110" i="8"/>
  <c r="V104" i="8"/>
  <c r="W98" i="8"/>
  <c r="X92" i="8"/>
  <c r="Y86" i="8"/>
  <c r="Z80" i="8"/>
  <c r="AA74" i="8"/>
  <c r="V68" i="8"/>
  <c r="W62" i="8"/>
  <c r="X56" i="8"/>
  <c r="Y50" i="8"/>
  <c r="Z44" i="8"/>
  <c r="AA38" i="8"/>
  <c r="V32" i="8"/>
  <c r="W26" i="8"/>
  <c r="X20" i="8"/>
  <c r="Y14" i="8"/>
  <c r="Z8" i="8"/>
  <c r="M47" i="7"/>
  <c r="Y32" i="7"/>
  <c r="F72" i="7"/>
  <c r="N62" i="7"/>
  <c r="F47" i="7"/>
  <c r="N42" i="7"/>
  <c r="Q37" i="7"/>
  <c r="R32" i="7"/>
  <c r="O37" i="7"/>
  <c r="P32" i="7"/>
  <c r="G62" i="7"/>
  <c r="Z17" i="7"/>
  <c r="N52" i="7"/>
  <c r="Q57" i="7"/>
  <c r="I67" i="7"/>
  <c r="T72" i="7"/>
  <c r="F82" i="7"/>
  <c r="Q32" i="7"/>
  <c r="I42" i="7"/>
  <c r="T47" i="7"/>
  <c r="F57" i="7"/>
  <c r="Q62" i="7"/>
  <c r="I72" i="7"/>
  <c r="T77" i="7"/>
  <c r="F87" i="7"/>
  <c r="Q92" i="7"/>
  <c r="I102" i="7"/>
  <c r="T107" i="7"/>
  <c r="F117" i="7"/>
  <c r="Q122" i="7"/>
  <c r="I132" i="7"/>
  <c r="T137" i="7"/>
  <c r="F147" i="7"/>
  <c r="Q152" i="7"/>
  <c r="X42" i="7"/>
  <c r="E27" i="7"/>
  <c r="R22" i="7"/>
  <c r="H12" i="7"/>
  <c r="U7" i="7"/>
  <c r="G42" i="7"/>
  <c r="I37" i="7"/>
  <c r="J32" i="7"/>
  <c r="Q72" i="7"/>
  <c r="T52" i="7"/>
  <c r="L52" i="7"/>
  <c r="V77" i="7"/>
  <c r="T57" i="7"/>
  <c r="Z42" i="7"/>
  <c r="F22" i="7"/>
  <c r="S17" i="7"/>
  <c r="I7" i="7"/>
  <c r="D77" i="7"/>
  <c r="L67" i="7"/>
  <c r="E52" i="7"/>
  <c r="E22" i="7"/>
  <c r="R17" i="7"/>
  <c r="H7" i="7"/>
  <c r="U47" i="7"/>
  <c r="D52" i="7"/>
  <c r="T42" i="7"/>
  <c r="O22" i="7"/>
  <c r="V17" i="7"/>
  <c r="L7" i="7"/>
  <c r="U37" i="7"/>
  <c r="D41" i="5"/>
  <c r="D57" i="5"/>
  <c r="D62" i="5"/>
  <c r="M176" i="18"/>
  <c r="R181" i="18"/>
  <c r="M166" i="18"/>
  <c r="AA166" i="18"/>
  <c r="R281" i="18"/>
  <c r="Z291" i="18"/>
  <c r="J286" i="18"/>
  <c r="AA306" i="18"/>
  <c r="AA176" i="18"/>
  <c r="M186" i="18"/>
  <c r="X191" i="18"/>
  <c r="J201" i="18"/>
  <c r="AA206" i="18"/>
  <c r="M216" i="18"/>
  <c r="X221" i="18"/>
  <c r="J231" i="18"/>
  <c r="AA236" i="18"/>
  <c r="M246" i="18"/>
  <c r="X251" i="18"/>
  <c r="J261" i="18"/>
  <c r="AA266" i="18"/>
  <c r="M276" i="18"/>
  <c r="G171" i="18"/>
  <c r="R176" i="18"/>
  <c r="D186" i="18"/>
  <c r="U191" i="18"/>
  <c r="G201" i="18"/>
  <c r="R206" i="18"/>
  <c r="D216" i="18"/>
  <c r="U221" i="18"/>
  <c r="G231" i="18"/>
  <c r="R236" i="18"/>
  <c r="D246" i="18"/>
  <c r="U251" i="18"/>
  <c r="G261" i="18"/>
  <c r="R266" i="18"/>
  <c r="D276" i="18"/>
  <c r="O296" i="18"/>
  <c r="Z301" i="18"/>
  <c r="L311" i="18"/>
  <c r="W316" i="18"/>
  <c r="L286" i="18"/>
  <c r="W291" i="18"/>
  <c r="O301" i="18"/>
  <c r="Z306" i="18"/>
  <c r="L316" i="18"/>
  <c r="M296" i="18"/>
  <c r="X301" i="18"/>
  <c r="J311" i="18"/>
  <c r="AA316" i="18"/>
  <c r="D176" i="18"/>
  <c r="L27" i="18"/>
  <c r="Y22" i="18"/>
  <c r="O12" i="18"/>
  <c r="P7" i="18"/>
  <c r="D42" i="18"/>
  <c r="U47" i="18"/>
  <c r="G57" i="18"/>
  <c r="R62" i="18"/>
  <c r="D72" i="18"/>
  <c r="U77" i="18"/>
  <c r="G87" i="18"/>
  <c r="R92" i="18"/>
  <c r="D102" i="18"/>
  <c r="U107" i="18"/>
  <c r="G117" i="18"/>
  <c r="R122" i="18"/>
  <c r="D132" i="18"/>
  <c r="U137" i="18"/>
  <c r="G147" i="18"/>
  <c r="T152" i="18"/>
  <c r="D47" i="18"/>
  <c r="U52" i="18"/>
  <c r="G62" i="18"/>
  <c r="R67" i="18"/>
  <c r="D77" i="18"/>
  <c r="U82" i="18"/>
  <c r="G92" i="18"/>
  <c r="R97" i="18"/>
  <c r="D107" i="18"/>
  <c r="U112" i="18"/>
  <c r="G122" i="18"/>
  <c r="R127" i="18"/>
  <c r="D137" i="18"/>
  <c r="U142" i="18"/>
  <c r="G152" i="18"/>
  <c r="N122" i="18"/>
  <c r="Y127" i="18"/>
  <c r="K137" i="18"/>
  <c r="V142" i="18"/>
  <c r="O152" i="18"/>
  <c r="M42" i="18"/>
  <c r="X47" i="18"/>
  <c r="J57" i="18"/>
  <c r="AA62" i="18"/>
  <c r="M72" i="18"/>
  <c r="X77" i="18"/>
  <c r="J87" i="18"/>
  <c r="AA92" i="18"/>
  <c r="M102" i="18"/>
  <c r="X107" i="18"/>
  <c r="J117" i="18"/>
  <c r="AA122" i="18"/>
  <c r="M132" i="18"/>
  <c r="X137" i="18"/>
  <c r="J147" i="18"/>
  <c r="G157" i="18"/>
  <c r="Y47" i="18"/>
  <c r="K57" i="18"/>
  <c r="V62" i="18"/>
  <c r="N72" i="18"/>
  <c r="Y77" i="18"/>
  <c r="K87" i="18"/>
  <c r="V92" i="18"/>
  <c r="N102" i="18"/>
  <c r="Y107" i="18"/>
  <c r="K117" i="18"/>
  <c r="V122" i="18"/>
  <c r="N132" i="18"/>
  <c r="Y137" i="18"/>
  <c r="K147" i="18"/>
  <c r="Y152" i="18"/>
  <c r="T47" i="18"/>
  <c r="F57" i="18"/>
  <c r="Q62" i="18"/>
  <c r="I72" i="18"/>
  <c r="T77" i="18"/>
  <c r="F87" i="18"/>
  <c r="Q92" i="18"/>
  <c r="I102" i="18"/>
  <c r="T107" i="18"/>
  <c r="F117" i="18"/>
  <c r="Q122" i="18"/>
  <c r="I132" i="18"/>
  <c r="T137" i="18"/>
  <c r="F147" i="18"/>
  <c r="S152" i="18"/>
  <c r="P152" i="18"/>
  <c r="J32" i="18"/>
  <c r="W27" i="18"/>
  <c r="M17" i="18"/>
  <c r="Z12" i="18"/>
  <c r="M37" i="18"/>
  <c r="AA32" i="18"/>
  <c r="K22" i="18"/>
  <c r="X17" i="18"/>
  <c r="N7" i="18"/>
  <c r="H27" i="18"/>
  <c r="U22" i="18"/>
  <c r="E12" i="18"/>
  <c r="R7" i="18"/>
  <c r="D112" i="18"/>
  <c r="Y67" i="18"/>
  <c r="L32" i="18"/>
  <c r="Y27" i="18"/>
  <c r="O17" i="18"/>
  <c r="V12" i="18"/>
  <c r="M211" i="17"/>
  <c r="AA201" i="17"/>
  <c r="J196" i="17"/>
  <c r="X186" i="17"/>
  <c r="M181" i="17"/>
  <c r="AA171" i="17"/>
  <c r="J166" i="17"/>
  <c r="W301" i="17"/>
  <c r="L296" i="17"/>
  <c r="Z286" i="17"/>
  <c r="O281" i="17"/>
  <c r="W271" i="17"/>
  <c r="L266" i="17"/>
  <c r="Z256" i="17"/>
  <c r="O251" i="17"/>
  <c r="W241" i="17"/>
  <c r="L236" i="17"/>
  <c r="Z226" i="17"/>
  <c r="O221" i="17"/>
  <c r="W211" i="17"/>
  <c r="L206" i="17"/>
  <c r="Z196" i="17"/>
  <c r="O191" i="17"/>
  <c r="W181" i="17"/>
  <c r="L176" i="17"/>
  <c r="Z166" i="17"/>
  <c r="V301" i="17"/>
  <c r="D296" i="17"/>
  <c r="R286" i="17"/>
  <c r="G281" i="17"/>
  <c r="U271" i="17"/>
  <c r="D266" i="17"/>
  <c r="R256" i="17"/>
  <c r="G251" i="17"/>
  <c r="U241" i="17"/>
  <c r="D236" i="17"/>
  <c r="R226" i="17"/>
  <c r="G221" i="17"/>
  <c r="U211" i="17"/>
  <c r="D206" i="17"/>
  <c r="N122" i="17"/>
  <c r="J112" i="17"/>
  <c r="W107" i="17"/>
  <c r="M97" i="17"/>
  <c r="Z92" i="17"/>
  <c r="J82" i="17"/>
  <c r="W77" i="17"/>
  <c r="M67" i="17"/>
  <c r="Z62" i="17"/>
  <c r="J52" i="17"/>
  <c r="W47" i="17"/>
  <c r="M37" i="17"/>
  <c r="Z32" i="17"/>
  <c r="J22" i="17"/>
  <c r="W17" i="17"/>
  <c r="M7" i="17"/>
  <c r="J107" i="17"/>
  <c r="W102" i="17"/>
  <c r="M92" i="17"/>
  <c r="Z87" i="17"/>
  <c r="J77" i="17"/>
  <c r="W72" i="17"/>
  <c r="M62" i="17"/>
  <c r="Z57" i="17"/>
  <c r="J47" i="17"/>
  <c r="W42" i="17"/>
  <c r="M32" i="17"/>
  <c r="Z27" i="17"/>
  <c r="J17" i="17"/>
  <c r="W12" i="17"/>
  <c r="V142" i="17"/>
  <c r="I107" i="17"/>
  <c r="P102" i="17"/>
  <c r="F92" i="17"/>
  <c r="S87" i="17"/>
  <c r="I77" i="17"/>
  <c r="P72" i="17"/>
  <c r="F62" i="17"/>
  <c r="S57" i="17"/>
  <c r="I47" i="17"/>
  <c r="P42" i="17"/>
  <c r="F32" i="17"/>
  <c r="S27" i="17"/>
  <c r="I17" i="17"/>
  <c r="P12" i="17"/>
  <c r="T122" i="17"/>
  <c r="S112" i="17"/>
  <c r="I102" i="17"/>
  <c r="P97" i="17"/>
  <c r="F87" i="17"/>
  <c r="S82" i="17"/>
  <c r="I72" i="17"/>
  <c r="P67" i="17"/>
  <c r="F57" i="17"/>
  <c r="S52" i="17"/>
  <c r="I42" i="17"/>
  <c r="P37" i="17"/>
  <c r="F27" i="17"/>
  <c r="S22" i="17"/>
  <c r="I12" i="17"/>
  <c r="M157" i="17"/>
  <c r="Z157" i="17"/>
  <c r="J122" i="17"/>
  <c r="AA127" i="17"/>
  <c r="M137" i="17"/>
  <c r="X142" i="17"/>
  <c r="J152" i="17"/>
  <c r="AA157" i="17"/>
  <c r="K122" i="17"/>
  <c r="V127" i="17"/>
  <c r="N137" i="17"/>
  <c r="Y142" i="17"/>
  <c r="K152" i="17"/>
  <c r="V157" i="17"/>
  <c r="K127" i="17"/>
  <c r="V132" i="17"/>
  <c r="N142" i="17"/>
  <c r="Y147" i="17"/>
  <c r="K157" i="17"/>
  <c r="W132" i="17"/>
  <c r="O142" i="17"/>
  <c r="Z147" i="17"/>
  <c r="L157" i="17"/>
  <c r="F132" i="17"/>
  <c r="S122" i="17"/>
  <c r="L112" i="17"/>
  <c r="Y107" i="17"/>
  <c r="O97" i="17"/>
  <c r="V92" i="17"/>
  <c r="L82" i="17"/>
  <c r="Y77" i="17"/>
  <c r="O67" i="17"/>
  <c r="V62" i="17"/>
  <c r="L52" i="17"/>
  <c r="Y47" i="17"/>
  <c r="O37" i="17"/>
  <c r="V32" i="17"/>
  <c r="L22" i="17"/>
  <c r="Y17" i="17"/>
  <c r="O7" i="17"/>
  <c r="J147" i="17"/>
  <c r="J117" i="17"/>
  <c r="Q112" i="17"/>
  <c r="G102" i="17"/>
  <c r="T97" i="17"/>
  <c r="D87" i="17"/>
  <c r="Q82" i="17"/>
  <c r="G72" i="17"/>
  <c r="T67" i="17"/>
  <c r="D57" i="17"/>
  <c r="Q52" i="17"/>
  <c r="G42" i="17"/>
  <c r="T37" i="17"/>
  <c r="D27" i="17"/>
  <c r="Q22" i="17"/>
  <c r="G12" i="17"/>
  <c r="T7" i="17"/>
  <c r="N181" i="16"/>
  <c r="AA176" i="16"/>
  <c r="K166" i="16"/>
  <c r="R157" i="16"/>
  <c r="H147" i="16"/>
  <c r="U142" i="16"/>
  <c r="E132" i="16"/>
  <c r="R127" i="16"/>
  <c r="H117" i="16"/>
  <c r="U112" i="16"/>
  <c r="E102" i="16"/>
  <c r="R97" i="16"/>
  <c r="H87" i="16"/>
  <c r="U82" i="16"/>
  <c r="E72" i="16"/>
  <c r="R67" i="16"/>
  <c r="H57" i="16"/>
  <c r="U52" i="16"/>
  <c r="E42" i="16"/>
  <c r="R37" i="16"/>
  <c r="H27" i="16"/>
  <c r="U22" i="16"/>
  <c r="E12" i="16"/>
  <c r="R7" i="16"/>
  <c r="N176" i="16"/>
  <c r="AA171" i="16"/>
  <c r="L186" i="16"/>
  <c r="W191" i="16"/>
  <c r="O201" i="16"/>
  <c r="Z206" i="16"/>
  <c r="L216" i="16"/>
  <c r="W221" i="16"/>
  <c r="O231" i="16"/>
  <c r="Z236" i="16"/>
  <c r="L246" i="16"/>
  <c r="W251" i="16"/>
  <c r="O261" i="16"/>
  <c r="Z266" i="16"/>
  <c r="L276" i="16"/>
  <c r="W281" i="16"/>
  <c r="O291" i="16"/>
  <c r="Z296" i="16"/>
  <c r="L306" i="16"/>
  <c r="W311" i="16"/>
  <c r="Z226" i="16"/>
  <c r="L236" i="16"/>
  <c r="W241" i="16"/>
  <c r="O251" i="16"/>
  <c r="Z256" i="16"/>
  <c r="L266" i="16"/>
  <c r="W271" i="16"/>
  <c r="O281" i="16"/>
  <c r="Z286" i="16"/>
  <c r="L296" i="16"/>
  <c r="W301" i="16"/>
  <c r="O311" i="16"/>
  <c r="Z316" i="16"/>
  <c r="Q157" i="16"/>
  <c r="G147" i="16"/>
  <c r="T142" i="16"/>
  <c r="D132" i="16"/>
  <c r="Q127" i="16"/>
  <c r="G117" i="16"/>
  <c r="T112" i="16"/>
  <c r="D102" i="16"/>
  <c r="Q97" i="16"/>
  <c r="G87" i="16"/>
  <c r="T82" i="16"/>
  <c r="D72" i="16"/>
  <c r="Q67" i="16"/>
  <c r="G57" i="16"/>
  <c r="T52" i="16"/>
  <c r="D42" i="16"/>
  <c r="Q37" i="16"/>
  <c r="G27" i="16"/>
  <c r="T22" i="16"/>
  <c r="D12" i="16"/>
  <c r="S296" i="16"/>
  <c r="T261" i="16"/>
  <c r="O186" i="16"/>
  <c r="X181" i="16"/>
  <c r="N171" i="16"/>
  <c r="AA166" i="16"/>
  <c r="K152" i="16"/>
  <c r="X147" i="16"/>
  <c r="N137" i="16"/>
  <c r="AA132" i="16"/>
  <c r="K122" i="16"/>
  <c r="X117" i="16"/>
  <c r="N107" i="16"/>
  <c r="AA102" i="16"/>
  <c r="K92" i="16"/>
  <c r="X87" i="16"/>
  <c r="N77" i="16"/>
  <c r="AA72" i="16"/>
  <c r="K62" i="16"/>
  <c r="X57" i="16"/>
  <c r="N47" i="16"/>
  <c r="AA42" i="16"/>
  <c r="K32" i="16"/>
  <c r="X27" i="16"/>
  <c r="N17" i="16"/>
  <c r="AA12" i="16"/>
  <c r="Y306" i="16"/>
  <c r="D251" i="16"/>
  <c r="L241" i="16"/>
  <c r="AA221" i="16"/>
  <c r="E196" i="16"/>
  <c r="M191" i="16"/>
  <c r="U186" i="16"/>
  <c r="F176" i="16"/>
  <c r="S171" i="16"/>
  <c r="I157" i="16"/>
  <c r="P152" i="16"/>
  <c r="F142" i="16"/>
  <c r="S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W306" i="16"/>
  <c r="AA186" i="16"/>
  <c r="K176" i="16"/>
  <c r="X171" i="16"/>
  <c r="N157" i="16"/>
  <c r="AA152" i="16"/>
  <c r="K142" i="16"/>
  <c r="X137" i="16"/>
  <c r="N127" i="16"/>
  <c r="AA122" i="16"/>
  <c r="K112" i="16"/>
  <c r="X107" i="16"/>
  <c r="N97" i="16"/>
  <c r="AA92" i="16"/>
  <c r="K82" i="16"/>
  <c r="X77" i="16"/>
  <c r="N67" i="16"/>
  <c r="AA62" i="16"/>
  <c r="K52" i="16"/>
  <c r="X47" i="16"/>
  <c r="N37" i="16"/>
  <c r="AA32" i="16"/>
  <c r="K22" i="16"/>
  <c r="X17" i="16"/>
  <c r="N7" i="16"/>
  <c r="F271" i="16"/>
  <c r="J261" i="16"/>
  <c r="AA236" i="16"/>
  <c r="Y221" i="16"/>
  <c r="Z216" i="16"/>
  <c r="R340" i="15"/>
  <c r="G335" i="15"/>
  <c r="U325" i="15"/>
  <c r="D316" i="15"/>
  <c r="R306" i="15"/>
  <c r="G301" i="15"/>
  <c r="U291" i="15"/>
  <c r="D286" i="15"/>
  <c r="R276" i="15"/>
  <c r="G271" i="15"/>
  <c r="U261" i="15"/>
  <c r="D256" i="15"/>
  <c r="R246" i="15"/>
  <c r="G241" i="15"/>
  <c r="U231" i="15"/>
  <c r="D226" i="15"/>
  <c r="R216" i="15"/>
  <c r="G211" i="15"/>
  <c r="U201" i="15"/>
  <c r="D196" i="15"/>
  <c r="R186" i="15"/>
  <c r="G181" i="15"/>
  <c r="U171" i="15"/>
  <c r="X132" i="15"/>
  <c r="L102" i="15"/>
  <c r="Y97" i="15"/>
  <c r="O87" i="15"/>
  <c r="V82" i="15"/>
  <c r="L72" i="15"/>
  <c r="Y67" i="15"/>
  <c r="O57" i="15"/>
  <c r="V52" i="15"/>
  <c r="L42" i="15"/>
  <c r="Y37" i="15"/>
  <c r="O27" i="15"/>
  <c r="V22" i="15"/>
  <c r="L12" i="15"/>
  <c r="Y7" i="15"/>
  <c r="K102" i="15"/>
  <c r="X97" i="15"/>
  <c r="N87" i="15"/>
  <c r="AA82" i="15"/>
  <c r="K72" i="15"/>
  <c r="X67" i="15"/>
  <c r="N57" i="15"/>
  <c r="AA52" i="15"/>
  <c r="K42" i="15"/>
  <c r="X37" i="15"/>
  <c r="N27" i="15"/>
  <c r="AA22" i="15"/>
  <c r="K12" i="15"/>
  <c r="X7" i="15"/>
  <c r="D102" i="15"/>
  <c r="Q97" i="15"/>
  <c r="G87" i="15"/>
  <c r="T82" i="15"/>
  <c r="D72" i="15"/>
  <c r="Q67" i="15"/>
  <c r="G57" i="15"/>
  <c r="T52" i="15"/>
  <c r="D42" i="15"/>
  <c r="Q37" i="15"/>
  <c r="G27" i="15"/>
  <c r="T22" i="15"/>
  <c r="D12" i="15"/>
  <c r="Q7" i="15"/>
  <c r="P132" i="15"/>
  <c r="O102" i="15"/>
  <c r="V97" i="15"/>
  <c r="L87" i="15"/>
  <c r="Y82" i="15"/>
  <c r="O72" i="15"/>
  <c r="V67" i="15"/>
  <c r="L57" i="15"/>
  <c r="Y52" i="15"/>
  <c r="O42" i="15"/>
  <c r="V37" i="15"/>
  <c r="L27" i="15"/>
  <c r="Y22" i="15"/>
  <c r="O12" i="15"/>
  <c r="J7" i="15"/>
  <c r="L117" i="15"/>
  <c r="W122" i="15"/>
  <c r="O132" i="15"/>
  <c r="Z137" i="15"/>
  <c r="L147" i="15"/>
  <c r="W152" i="15"/>
  <c r="N142" i="15"/>
  <c r="Y147" i="15"/>
  <c r="K157" i="15"/>
  <c r="AA112" i="15"/>
  <c r="M122" i="15"/>
  <c r="X127" i="15"/>
  <c r="J137" i="15"/>
  <c r="AA142" i="15"/>
  <c r="M152" i="15"/>
  <c r="X157" i="15"/>
  <c r="K112" i="15"/>
  <c r="V117" i="15"/>
  <c r="N127" i="15"/>
  <c r="Y132" i="15"/>
  <c r="K142" i="15"/>
  <c r="V147" i="15"/>
  <c r="N157" i="15"/>
  <c r="R112" i="15"/>
  <c r="D122" i="15"/>
  <c r="U127" i="15"/>
  <c r="G137" i="15"/>
  <c r="R142" i="15"/>
  <c r="D152" i="15"/>
  <c r="U157" i="15"/>
  <c r="Q127" i="15"/>
  <c r="V107" i="15"/>
  <c r="I97" i="15"/>
  <c r="P92" i="15"/>
  <c r="F82" i="15"/>
  <c r="S77" i="15"/>
  <c r="I67" i="15"/>
  <c r="P62" i="15"/>
  <c r="F52" i="15"/>
  <c r="S47" i="15"/>
  <c r="I37" i="15"/>
  <c r="P32" i="15"/>
  <c r="F22" i="15"/>
  <c r="S17" i="15"/>
  <c r="I7" i="15"/>
  <c r="D142" i="15"/>
  <c r="J132" i="15"/>
  <c r="G102" i="15"/>
  <c r="T97" i="15"/>
  <c r="D87" i="15"/>
  <c r="Q82" i="15"/>
  <c r="G72" i="15"/>
  <c r="T67" i="15"/>
  <c r="L489" i="14"/>
  <c r="T475" i="14"/>
  <c r="D465" i="14"/>
  <c r="Q460" i="14"/>
  <c r="G450" i="14"/>
  <c r="T445" i="14"/>
  <c r="D435" i="14"/>
  <c r="Q430" i="14"/>
  <c r="G420" i="14"/>
  <c r="T415" i="14"/>
  <c r="D405" i="14"/>
  <c r="Q400" i="14"/>
  <c r="G390" i="14"/>
  <c r="T385" i="14"/>
  <c r="D375" i="14"/>
  <c r="Q370" i="14"/>
  <c r="G360" i="14"/>
  <c r="T355" i="14"/>
  <c r="O316" i="14"/>
  <c r="V311" i="14"/>
  <c r="L301" i="14"/>
  <c r="Y296" i="14"/>
  <c r="O286" i="14"/>
  <c r="V281" i="14"/>
  <c r="L271" i="14"/>
  <c r="Y266" i="14"/>
  <c r="O256" i="14"/>
  <c r="V251" i="14"/>
  <c r="L241" i="14"/>
  <c r="Y236" i="14"/>
  <c r="O226" i="14"/>
  <c r="V221" i="14"/>
  <c r="L211" i="14"/>
  <c r="Y206" i="14"/>
  <c r="O196" i="14"/>
  <c r="V191" i="14"/>
  <c r="L181" i="14"/>
  <c r="Y176" i="14"/>
  <c r="O166" i="14"/>
  <c r="P157" i="14"/>
  <c r="F147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F484" i="14"/>
  <c r="S475" i="14"/>
  <c r="I465" i="14"/>
  <c r="P460" i="14"/>
  <c r="F450" i="14"/>
  <c r="S445" i="14"/>
  <c r="I435" i="14"/>
  <c r="P430" i="14"/>
  <c r="F420" i="14"/>
  <c r="S415" i="14"/>
  <c r="I405" i="14"/>
  <c r="P400" i="14"/>
  <c r="F390" i="14"/>
  <c r="S385" i="14"/>
  <c r="I375" i="14"/>
  <c r="P370" i="14"/>
  <c r="F360" i="14"/>
  <c r="S355" i="14"/>
  <c r="I345" i="14"/>
  <c r="P340" i="14"/>
  <c r="F330" i="14"/>
  <c r="S325" i="14"/>
  <c r="I311" i="14"/>
  <c r="P306" i="14"/>
  <c r="F296" i="14"/>
  <c r="S291" i="14"/>
  <c r="I281" i="14"/>
  <c r="P276" i="14"/>
  <c r="F266" i="14"/>
  <c r="S261" i="14"/>
  <c r="I251" i="14"/>
  <c r="P246" i="14"/>
  <c r="F236" i="14"/>
  <c r="S231" i="14"/>
  <c r="I221" i="14"/>
  <c r="P216" i="14"/>
  <c r="F206" i="14"/>
  <c r="S201" i="14"/>
  <c r="I191" i="14"/>
  <c r="P186" i="14"/>
  <c r="F176" i="14"/>
  <c r="S171" i="14"/>
  <c r="I157" i="14"/>
  <c r="P152" i="14"/>
  <c r="F142" i="14"/>
  <c r="S137" i="14"/>
  <c r="I127" i="14"/>
  <c r="P122" i="14"/>
  <c r="F112" i="14"/>
  <c r="S107" i="14"/>
  <c r="I97" i="14"/>
  <c r="P92" i="14"/>
  <c r="F82" i="14"/>
  <c r="S77" i="14"/>
  <c r="I67" i="14"/>
  <c r="P62" i="14"/>
  <c r="F52" i="14"/>
  <c r="S47" i="14"/>
  <c r="I37" i="14"/>
  <c r="P32" i="14"/>
  <c r="F22" i="14"/>
  <c r="S17" i="14"/>
  <c r="I7" i="14"/>
  <c r="J584" i="14"/>
  <c r="AA559" i="14"/>
  <c r="H504" i="14"/>
  <c r="J494" i="14"/>
  <c r="E484" i="14"/>
  <c r="R475" i="14"/>
  <c r="H465" i="14"/>
  <c r="U460" i="14"/>
  <c r="U534" i="14"/>
  <c r="E524" i="14"/>
  <c r="M514" i="14"/>
  <c r="U589" i="14"/>
  <c r="G599" i="14"/>
  <c r="R604" i="14"/>
  <c r="D614" i="14"/>
  <c r="U619" i="14"/>
  <c r="G629" i="14"/>
  <c r="R634" i="14"/>
  <c r="D619" i="14"/>
  <c r="U624" i="14"/>
  <c r="G634" i="14"/>
  <c r="S489" i="14"/>
  <c r="E499" i="14"/>
  <c r="P504" i="14"/>
  <c r="H514" i="14"/>
  <c r="S519" i="14"/>
  <c r="E529" i="14"/>
  <c r="P534" i="14"/>
  <c r="H544" i="14"/>
  <c r="S549" i="14"/>
  <c r="E559" i="14"/>
  <c r="P564" i="14"/>
  <c r="H574" i="14"/>
  <c r="S579" i="14"/>
  <c r="E589" i="14"/>
  <c r="P594" i="14"/>
  <c r="H604" i="14"/>
  <c r="S609" i="14"/>
  <c r="E619" i="14"/>
  <c r="P624" i="14"/>
  <c r="H634" i="14"/>
  <c r="S494" i="14"/>
  <c r="E504" i="14"/>
  <c r="P509" i="14"/>
  <c r="H519" i="14"/>
  <c r="S524" i="14"/>
  <c r="E534" i="14"/>
  <c r="P539" i="14"/>
  <c r="H549" i="14"/>
  <c r="S554" i="14"/>
  <c r="E564" i="14"/>
  <c r="P569" i="14"/>
  <c r="H579" i="14"/>
  <c r="S584" i="14"/>
  <c r="E594" i="14"/>
  <c r="P599" i="14"/>
  <c r="H609" i="14"/>
  <c r="S614" i="14"/>
  <c r="E624" i="14"/>
  <c r="P629" i="14"/>
  <c r="H494" i="14"/>
  <c r="S499" i="14"/>
  <c r="E509" i="14"/>
  <c r="P514" i="14"/>
  <c r="H524" i="14"/>
  <c r="S529" i="14"/>
  <c r="E539" i="14"/>
  <c r="P544" i="14"/>
  <c r="H554" i="14"/>
  <c r="S559" i="14"/>
  <c r="E569" i="14"/>
  <c r="P574" i="14"/>
  <c r="H584" i="14"/>
  <c r="S589" i="14"/>
  <c r="E599" i="14"/>
  <c r="P604" i="14"/>
  <c r="H614" i="14"/>
  <c r="S619" i="14"/>
  <c r="E629" i="14"/>
  <c r="P634" i="14"/>
  <c r="I494" i="14"/>
  <c r="T499" i="14"/>
  <c r="F509" i="14"/>
  <c r="Q514" i="14"/>
  <c r="I524" i="14"/>
  <c r="T529" i="14"/>
  <c r="F539" i="14"/>
  <c r="Q544" i="14"/>
  <c r="I554" i="14"/>
  <c r="T559" i="14"/>
  <c r="F569" i="14"/>
  <c r="Q574" i="14"/>
  <c r="I584" i="14"/>
  <c r="T589" i="14"/>
  <c r="F599" i="14"/>
  <c r="Q604" i="14"/>
  <c r="I614" i="14"/>
  <c r="T619" i="14"/>
  <c r="F629" i="14"/>
  <c r="Q634" i="14"/>
  <c r="W475" i="14"/>
  <c r="M465" i="14"/>
  <c r="Z460" i="14"/>
  <c r="J450" i="14"/>
  <c r="W445" i="14"/>
  <c r="M435" i="14"/>
  <c r="Z430" i="14"/>
  <c r="J420" i="14"/>
  <c r="W415" i="14"/>
  <c r="M405" i="14"/>
  <c r="Z400" i="14"/>
  <c r="J390" i="14"/>
  <c r="W385" i="14"/>
  <c r="M375" i="14"/>
  <c r="L316" i="14"/>
  <c r="Y311" i="14"/>
  <c r="O301" i="14"/>
  <c r="V296" i="14"/>
  <c r="L286" i="14"/>
  <c r="Y281" i="14"/>
  <c r="O271" i="14"/>
  <c r="V266" i="14"/>
  <c r="L256" i="14"/>
  <c r="Y251" i="14"/>
  <c r="O241" i="14"/>
  <c r="V236" i="14"/>
  <c r="L226" i="14"/>
  <c r="Y221" i="14"/>
  <c r="O211" i="14"/>
  <c r="V206" i="14"/>
  <c r="L196" i="14"/>
  <c r="Y191" i="14"/>
  <c r="O181" i="14"/>
  <c r="V176" i="14"/>
  <c r="L166" i="14"/>
  <c r="Y157" i="14"/>
  <c r="O147" i="14"/>
  <c r="V142" i="14"/>
  <c r="L132" i="14"/>
  <c r="Y127" i="14"/>
  <c r="O117" i="14"/>
  <c r="V112" i="14"/>
  <c r="L102" i="14"/>
  <c r="Y97" i="14"/>
  <c r="O87" i="14"/>
  <c r="V82" i="14"/>
  <c r="L72" i="14"/>
  <c r="Y67" i="14"/>
  <c r="O57" i="14"/>
  <c r="V52" i="14"/>
  <c r="L42" i="14"/>
  <c r="Y37" i="14"/>
  <c r="D554" i="14"/>
  <c r="X519" i="14"/>
  <c r="O489" i="14"/>
  <c r="O484" i="14"/>
  <c r="V475" i="14"/>
  <c r="L465" i="14"/>
  <c r="Y460" i="14"/>
  <c r="O450" i="14"/>
  <c r="V445" i="14"/>
  <c r="L435" i="14"/>
  <c r="Y430" i="14"/>
  <c r="O420" i="14"/>
  <c r="V415" i="14"/>
  <c r="L405" i="14"/>
  <c r="Y400" i="14"/>
  <c r="O390" i="14"/>
  <c r="V385" i="14"/>
  <c r="L375" i="14"/>
  <c r="Y370" i="14"/>
  <c r="O360" i="14"/>
  <c r="V355" i="14"/>
  <c r="L345" i="14"/>
  <c r="Y340" i="14"/>
  <c r="O330" i="14"/>
  <c r="V325" i="14"/>
  <c r="F311" i="14"/>
  <c r="S306" i="14"/>
  <c r="I296" i="14"/>
  <c r="P291" i="14"/>
  <c r="F281" i="14"/>
  <c r="S276" i="14"/>
  <c r="I266" i="14"/>
  <c r="P261" i="14"/>
  <c r="F251" i="14"/>
  <c r="S246" i="14"/>
  <c r="I236" i="14"/>
  <c r="P231" i="14"/>
  <c r="F221" i="14"/>
  <c r="S216" i="14"/>
  <c r="I206" i="14"/>
  <c r="P201" i="14"/>
  <c r="F191" i="14"/>
  <c r="S186" i="14"/>
  <c r="I176" i="14"/>
  <c r="P171" i="14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F67" i="14"/>
  <c r="S62" i="14"/>
  <c r="I52" i="14"/>
  <c r="P47" i="14"/>
  <c r="F37" i="14"/>
  <c r="S32" i="14"/>
  <c r="I22" i="14"/>
  <c r="P17" i="14"/>
  <c r="F7" i="14"/>
  <c r="P559" i="14"/>
  <c r="O504" i="14"/>
  <c r="D12" i="3"/>
  <c r="D8" i="2"/>
  <c r="F166" i="18"/>
  <c r="Q296" i="18"/>
  <c r="U296" i="18"/>
  <c r="G306" i="18"/>
  <c r="R311" i="18"/>
  <c r="G281" i="18"/>
  <c r="R286" i="18"/>
  <c r="D296" i="18"/>
  <c r="U301" i="18"/>
  <c r="G311" i="18"/>
  <c r="R316" i="18"/>
  <c r="F27" i="18"/>
  <c r="S22" i="18"/>
  <c r="I12" i="18"/>
  <c r="J7" i="18"/>
  <c r="J42" i="18"/>
  <c r="AA47" i="18"/>
  <c r="M57" i="18"/>
  <c r="X62" i="18"/>
  <c r="J72" i="18"/>
  <c r="AA77" i="18"/>
  <c r="M87" i="18"/>
  <c r="X92" i="18"/>
  <c r="J102" i="18"/>
  <c r="AA107" i="18"/>
  <c r="M117" i="18"/>
  <c r="X122" i="18"/>
  <c r="J132" i="18"/>
  <c r="AA137" i="18"/>
  <c r="M147" i="18"/>
  <c r="AA152" i="18"/>
  <c r="J47" i="18"/>
  <c r="AA52" i="18"/>
  <c r="M62" i="18"/>
  <c r="X67" i="18"/>
  <c r="J77" i="18"/>
  <c r="AA82" i="18"/>
  <c r="M92" i="18"/>
  <c r="X97" i="18"/>
  <c r="J107" i="18"/>
  <c r="AA112" i="18"/>
  <c r="M122" i="18"/>
  <c r="X127" i="18"/>
  <c r="J137" i="18"/>
  <c r="AA142" i="18"/>
  <c r="N152" i="18"/>
  <c r="I117" i="18"/>
  <c r="T122" i="18"/>
  <c r="F132" i="18"/>
  <c r="Q137" i="18"/>
  <c r="I147" i="18"/>
  <c r="W152" i="18"/>
  <c r="S42" i="18"/>
  <c r="E52" i="18"/>
  <c r="P57" i="18"/>
  <c r="H67" i="18"/>
  <c r="S72" i="18"/>
  <c r="E82" i="18"/>
  <c r="P87" i="18"/>
  <c r="H97" i="18"/>
  <c r="S102" i="18"/>
  <c r="E112" i="18"/>
  <c r="P117" i="18"/>
  <c r="H127" i="18"/>
  <c r="S132" i="18"/>
  <c r="E142" i="18"/>
  <c r="P147" i="18"/>
  <c r="N157" i="18"/>
  <c r="F52" i="18"/>
  <c r="Q57" i="18"/>
  <c r="I67" i="18"/>
  <c r="T72" i="18"/>
  <c r="F82" i="18"/>
  <c r="Q87" i="18"/>
  <c r="I97" i="18"/>
  <c r="T102" i="18"/>
  <c r="F112" i="18"/>
  <c r="Q117" i="18"/>
  <c r="I127" i="18"/>
  <c r="T132" i="18"/>
  <c r="F142" i="18"/>
  <c r="Q147" i="18"/>
  <c r="H157" i="18"/>
  <c r="Z47" i="18"/>
  <c r="L57" i="18"/>
  <c r="W62" i="18"/>
  <c r="O72" i="18"/>
  <c r="Z77" i="18"/>
  <c r="L87" i="18"/>
  <c r="W92" i="18"/>
  <c r="O102" i="18"/>
  <c r="Z107" i="18"/>
  <c r="L117" i="18"/>
  <c r="W122" i="18"/>
  <c r="O132" i="18"/>
  <c r="Z137" i="18"/>
  <c r="L147" i="18"/>
  <c r="Z152" i="18"/>
  <c r="V152" i="18"/>
  <c r="D32" i="18"/>
  <c r="Q27" i="18"/>
  <c r="G17" i="18"/>
  <c r="T12" i="18"/>
  <c r="H42" i="18"/>
  <c r="U32" i="18"/>
  <c r="E22" i="18"/>
  <c r="R17" i="18"/>
  <c r="H7" i="18"/>
  <c r="N42" i="18"/>
  <c r="Y32" i="18"/>
  <c r="O22" i="18"/>
  <c r="V17" i="18"/>
  <c r="L7" i="18"/>
  <c r="F32" i="18"/>
  <c r="S27" i="18"/>
  <c r="I17" i="18"/>
  <c r="P12" i="18"/>
  <c r="T301" i="17"/>
  <c r="I306" i="17"/>
  <c r="T311" i="17"/>
  <c r="Q301" i="17"/>
  <c r="F316" i="17"/>
  <c r="E296" i="17"/>
  <c r="S286" i="17"/>
  <c r="H281" i="17"/>
  <c r="P271" i="17"/>
  <c r="E266" i="17"/>
  <c r="S256" i="17"/>
  <c r="H251" i="17"/>
  <c r="P241" i="17"/>
  <c r="E236" i="17"/>
  <c r="S226" i="17"/>
  <c r="H221" i="17"/>
  <c r="P211" i="17"/>
  <c r="E206" i="17"/>
  <c r="D112" i="17"/>
  <c r="Q107" i="17"/>
  <c r="G97" i="17"/>
  <c r="T92" i="17"/>
  <c r="D82" i="17"/>
  <c r="Q77" i="17"/>
  <c r="G67" i="17"/>
  <c r="T62" i="17"/>
  <c r="D52" i="17"/>
  <c r="Q47" i="17"/>
  <c r="G37" i="17"/>
  <c r="T32" i="17"/>
  <c r="D22" i="17"/>
  <c r="Q17" i="17"/>
  <c r="G7" i="17"/>
  <c r="Z117" i="17"/>
  <c r="D107" i="17"/>
  <c r="Q102" i="17"/>
  <c r="G92" i="17"/>
  <c r="T87" i="17"/>
  <c r="D77" i="17"/>
  <c r="Q72" i="17"/>
  <c r="G62" i="17"/>
  <c r="T57" i="17"/>
  <c r="D47" i="17"/>
  <c r="Q42" i="17"/>
  <c r="G32" i="17"/>
  <c r="T27" i="17"/>
  <c r="D17" i="17"/>
  <c r="Q12" i="17"/>
  <c r="D142" i="17"/>
  <c r="L132" i="17"/>
  <c r="Z112" i="17"/>
  <c r="J102" i="17"/>
  <c r="W97" i="17"/>
  <c r="M87" i="17"/>
  <c r="Z82" i="17"/>
  <c r="J72" i="17"/>
  <c r="W67" i="17"/>
  <c r="M57" i="17"/>
  <c r="Z52" i="17"/>
  <c r="J42" i="17"/>
  <c r="W37" i="17"/>
  <c r="M27" i="17"/>
  <c r="Z22" i="17"/>
  <c r="J12" i="17"/>
  <c r="W7" i="17"/>
  <c r="W137" i="17"/>
  <c r="H122" i="17"/>
  <c r="M112" i="17"/>
  <c r="Z107" i="17"/>
  <c r="J97" i="17"/>
  <c r="W92" i="17"/>
  <c r="M82" i="17"/>
  <c r="Z77" i="17"/>
  <c r="J67" i="17"/>
  <c r="W62" i="17"/>
  <c r="M52" i="17"/>
  <c r="Z47" i="17"/>
  <c r="J37" i="17"/>
  <c r="W32" i="17"/>
  <c r="M22" i="17"/>
  <c r="Z17" i="17"/>
  <c r="S157" i="17"/>
  <c r="E117" i="17"/>
  <c r="P122" i="17"/>
  <c r="H132" i="17"/>
  <c r="S137" i="17"/>
  <c r="E147" i="17"/>
  <c r="P152" i="17"/>
  <c r="F117" i="17"/>
  <c r="Q122" i="17"/>
  <c r="I132" i="17"/>
  <c r="T137" i="17"/>
  <c r="F147" i="17"/>
  <c r="Q152" i="17"/>
  <c r="F122" i="17"/>
  <c r="Q127" i="17"/>
  <c r="I137" i="17"/>
  <c r="T142" i="17"/>
  <c r="F152" i="17"/>
  <c r="Q157" i="17"/>
  <c r="D137" i="17"/>
  <c r="U142" i="17"/>
  <c r="G152" i="17"/>
  <c r="R157" i="17"/>
  <c r="P142" i="17"/>
  <c r="G122" i="17"/>
  <c r="F112" i="17"/>
  <c r="S107" i="17"/>
  <c r="I97" i="17"/>
  <c r="P92" i="17"/>
  <c r="F82" i="17"/>
  <c r="S77" i="17"/>
  <c r="I67" i="17"/>
  <c r="P62" i="17"/>
  <c r="F52" i="17"/>
  <c r="S47" i="17"/>
  <c r="I37" i="17"/>
  <c r="P32" i="17"/>
  <c r="F22" i="17"/>
  <c r="S17" i="17"/>
  <c r="I7" i="17"/>
  <c r="S132" i="17"/>
  <c r="AA122" i="17"/>
  <c r="K112" i="17"/>
  <c r="X107" i="17"/>
  <c r="N97" i="17"/>
  <c r="AA92" i="17"/>
  <c r="K82" i="17"/>
  <c r="X77" i="17"/>
  <c r="N67" i="17"/>
  <c r="AA62" i="17"/>
  <c r="K52" i="17"/>
  <c r="X47" i="17"/>
  <c r="N37" i="17"/>
  <c r="AA32" i="17"/>
  <c r="K22" i="17"/>
  <c r="X17" i="17"/>
  <c r="N7" i="17"/>
  <c r="Z360" i="16"/>
  <c r="O355" i="16"/>
  <c r="W345" i="16"/>
  <c r="L340" i="16"/>
  <c r="Z330" i="16"/>
  <c r="O325" i="16"/>
  <c r="E226" i="16"/>
  <c r="H181" i="16"/>
  <c r="U176" i="16"/>
  <c r="E166" i="16"/>
  <c r="L157" i="16"/>
  <c r="Y152" i="16"/>
  <c r="O142" i="16"/>
  <c r="V137" i="16"/>
  <c r="L127" i="16"/>
  <c r="Y122" i="16"/>
  <c r="O112" i="16"/>
  <c r="V107" i="16"/>
  <c r="L97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H176" i="16"/>
  <c r="U171" i="16"/>
  <c r="R186" i="16"/>
  <c r="D196" i="16"/>
  <c r="U201" i="16"/>
  <c r="G211" i="16"/>
  <c r="R216" i="16"/>
  <c r="D226" i="16"/>
  <c r="U231" i="16"/>
  <c r="G241" i="16"/>
  <c r="R246" i="16"/>
  <c r="D256" i="16"/>
  <c r="U261" i="16"/>
  <c r="G271" i="16"/>
  <c r="R276" i="16"/>
  <c r="D286" i="16"/>
  <c r="U291" i="16"/>
  <c r="G301" i="16"/>
  <c r="R306" i="16"/>
  <c r="D316" i="16"/>
  <c r="Q231" i="16"/>
  <c r="I241" i="16"/>
  <c r="T246" i="16"/>
  <c r="F256" i="16"/>
  <c r="Q261" i="16"/>
  <c r="I271" i="16"/>
  <c r="T276" i="16"/>
  <c r="F286" i="16"/>
  <c r="Q291" i="16"/>
  <c r="I301" i="16"/>
  <c r="T306" i="16"/>
  <c r="F316" i="16"/>
  <c r="K157" i="16"/>
  <c r="X152" i="16"/>
  <c r="N142" i="16"/>
  <c r="AA137" i="16"/>
  <c r="K127" i="16"/>
  <c r="X122" i="16"/>
  <c r="N112" i="16"/>
  <c r="AA107" i="16"/>
  <c r="K97" i="16"/>
  <c r="X92" i="16"/>
  <c r="N82" i="16"/>
  <c r="AA77" i="16"/>
  <c r="K67" i="16"/>
  <c r="X62" i="16"/>
  <c r="N52" i="16"/>
  <c r="AA47" i="16"/>
  <c r="K37" i="16"/>
  <c r="X32" i="16"/>
  <c r="N22" i="16"/>
  <c r="AA17" i="16"/>
  <c r="E316" i="16"/>
  <c r="K306" i="16"/>
  <c r="L226" i="16"/>
  <c r="N221" i="16"/>
  <c r="H186" i="16"/>
  <c r="R181" i="16"/>
  <c r="H171" i="16"/>
  <c r="U166" i="16"/>
  <c r="E152" i="16"/>
  <c r="R147" i="16"/>
  <c r="H137" i="16"/>
  <c r="U132" i="16"/>
  <c r="E122" i="16"/>
  <c r="R117" i="16"/>
  <c r="H107" i="16"/>
  <c r="U102" i="16"/>
  <c r="E92" i="16"/>
  <c r="R87" i="16"/>
  <c r="H77" i="16"/>
  <c r="U72" i="16"/>
  <c r="E62" i="16"/>
  <c r="R57" i="16"/>
  <c r="H47" i="16"/>
  <c r="U42" i="16"/>
  <c r="E32" i="16"/>
  <c r="R27" i="16"/>
  <c r="H17" i="16"/>
  <c r="U12" i="16"/>
  <c r="U316" i="16"/>
  <c r="G306" i="16"/>
  <c r="O296" i="16"/>
  <c r="V281" i="16"/>
  <c r="P261" i="16"/>
  <c r="T221" i="16"/>
  <c r="F191" i="16"/>
  <c r="N186" i="16"/>
  <c r="W181" i="16"/>
  <c r="M171" i="16"/>
  <c r="Z166" i="16"/>
  <c r="J152" i="16"/>
  <c r="W147" i="16"/>
  <c r="M137" i="16"/>
  <c r="Z132" i="16"/>
  <c r="J122" i="16"/>
  <c r="W117" i="16"/>
  <c r="M107" i="16"/>
  <c r="Z102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E306" i="16"/>
  <c r="M296" i="16"/>
  <c r="Z221" i="16"/>
  <c r="E176" i="16"/>
  <c r="R171" i="16"/>
  <c r="H157" i="16"/>
  <c r="U152" i="16"/>
  <c r="E142" i="16"/>
  <c r="R137" i="16"/>
  <c r="H127" i="16"/>
  <c r="U122" i="16"/>
  <c r="E112" i="16"/>
  <c r="R107" i="16"/>
  <c r="H97" i="16"/>
  <c r="U92" i="16"/>
  <c r="E82" i="16"/>
  <c r="R77" i="16"/>
  <c r="H67" i="16"/>
  <c r="U62" i="16"/>
  <c r="E52" i="16"/>
  <c r="R47" i="16"/>
  <c r="H37" i="16"/>
  <c r="U32" i="16"/>
  <c r="E22" i="16"/>
  <c r="R17" i="16"/>
  <c r="H7" i="16"/>
  <c r="O316" i="16"/>
  <c r="X301" i="16"/>
  <c r="P281" i="16"/>
  <c r="S246" i="16"/>
  <c r="I236" i="16"/>
  <c r="R226" i="16"/>
  <c r="R221" i="16"/>
  <c r="S216" i="16"/>
  <c r="AA211" i="16"/>
  <c r="X311" i="15"/>
  <c r="M306" i="15"/>
  <c r="AA296" i="15"/>
  <c r="J291" i="15"/>
  <c r="X281" i="15"/>
  <c r="M276" i="15"/>
  <c r="AA266" i="15"/>
  <c r="J261" i="15"/>
  <c r="X251" i="15"/>
  <c r="M246" i="15"/>
  <c r="AA236" i="15"/>
  <c r="J231" i="15"/>
  <c r="X221" i="15"/>
  <c r="M216" i="15"/>
  <c r="AA206" i="15"/>
  <c r="J201" i="15"/>
  <c r="X191" i="15"/>
  <c r="M186" i="15"/>
  <c r="AA176" i="15"/>
  <c r="J171" i="15"/>
  <c r="O355" i="15"/>
  <c r="W345" i="15"/>
  <c r="L340" i="15"/>
  <c r="Z330" i="15"/>
  <c r="O325" i="15"/>
  <c r="W311" i="15"/>
  <c r="L306" i="15"/>
  <c r="Z296" i="15"/>
  <c r="O291" i="15"/>
  <c r="W281" i="15"/>
  <c r="L276" i="15"/>
  <c r="Z266" i="15"/>
  <c r="O261" i="15"/>
  <c r="W251" i="15"/>
  <c r="L246" i="15"/>
  <c r="Z236" i="15"/>
  <c r="O231" i="15"/>
  <c r="W221" i="15"/>
  <c r="L216" i="15"/>
  <c r="Z206" i="15"/>
  <c r="O201" i="15"/>
  <c r="W191" i="15"/>
  <c r="L186" i="15"/>
  <c r="Z176" i="15"/>
  <c r="O171" i="15"/>
  <c r="F102" i="15"/>
  <c r="S97" i="15"/>
  <c r="I87" i="15"/>
  <c r="P82" i="15"/>
  <c r="F72" i="15"/>
  <c r="S67" i="15"/>
  <c r="I57" i="15"/>
  <c r="P52" i="15"/>
  <c r="F42" i="15"/>
  <c r="S37" i="15"/>
  <c r="I27" i="15"/>
  <c r="P22" i="15"/>
  <c r="F12" i="15"/>
  <c r="S7" i="15"/>
  <c r="E102" i="15"/>
  <c r="R97" i="15"/>
  <c r="H87" i="15"/>
  <c r="U82" i="15"/>
  <c r="E72" i="15"/>
  <c r="R67" i="15"/>
  <c r="H57" i="15"/>
  <c r="U52" i="15"/>
  <c r="E42" i="15"/>
  <c r="R37" i="15"/>
  <c r="H27" i="15"/>
  <c r="U22" i="15"/>
  <c r="E12" i="15"/>
  <c r="R7" i="15"/>
  <c r="W127" i="15"/>
  <c r="K97" i="15"/>
  <c r="X92" i="15"/>
  <c r="N82" i="15"/>
  <c r="AA77" i="15"/>
  <c r="K67" i="15"/>
  <c r="X62" i="15"/>
  <c r="N52" i="15"/>
  <c r="AA47" i="15"/>
  <c r="K37" i="15"/>
  <c r="X32" i="15"/>
  <c r="N22" i="15"/>
  <c r="AA17" i="15"/>
  <c r="K7" i="15"/>
  <c r="AA117" i="15"/>
  <c r="I102" i="15"/>
  <c r="P97" i="15"/>
  <c r="F87" i="15"/>
  <c r="S82" i="15"/>
  <c r="I72" i="15"/>
  <c r="P67" i="15"/>
  <c r="F57" i="15"/>
  <c r="S52" i="15"/>
  <c r="I42" i="15"/>
  <c r="P37" i="15"/>
  <c r="F27" i="15"/>
  <c r="S22" i="15"/>
  <c r="I12" i="15"/>
  <c r="G112" i="15"/>
  <c r="R117" i="15"/>
  <c r="D127" i="15"/>
  <c r="U132" i="15"/>
  <c r="G142" i="15"/>
  <c r="R147" i="15"/>
  <c r="D157" i="15"/>
  <c r="T142" i="15"/>
  <c r="F152" i="15"/>
  <c r="Q157" i="15"/>
  <c r="H117" i="15"/>
  <c r="S122" i="15"/>
  <c r="E132" i="15"/>
  <c r="P137" i="15"/>
  <c r="H147" i="15"/>
  <c r="S152" i="15"/>
  <c r="F107" i="15"/>
  <c r="Q112" i="15"/>
  <c r="I122" i="15"/>
  <c r="T127" i="15"/>
  <c r="F137" i="15"/>
  <c r="Q142" i="15"/>
  <c r="I152" i="15"/>
  <c r="T157" i="15"/>
  <c r="X112" i="15"/>
  <c r="J122" i="15"/>
  <c r="AA127" i="15"/>
  <c r="M137" i="15"/>
  <c r="X142" i="15"/>
  <c r="J152" i="15"/>
  <c r="AA157" i="15"/>
  <c r="Z112" i="15"/>
  <c r="Z102" i="15"/>
  <c r="J92" i="15"/>
  <c r="W87" i="15"/>
  <c r="M77" i="15"/>
  <c r="Z72" i="15"/>
  <c r="J62" i="15"/>
  <c r="W57" i="15"/>
  <c r="M47" i="15"/>
  <c r="Z42" i="15"/>
  <c r="J32" i="15"/>
  <c r="W27" i="15"/>
  <c r="M17" i="15"/>
  <c r="Z12" i="15"/>
  <c r="U117" i="15"/>
  <c r="N97" i="15"/>
  <c r="AA92" i="15"/>
  <c r="K82" i="15"/>
  <c r="X77" i="15"/>
  <c r="N67" i="15"/>
  <c r="AA62" i="15"/>
  <c r="G484" i="14"/>
  <c r="N475" i="14"/>
  <c r="AA470" i="14"/>
  <c r="K460" i="14"/>
  <c r="X455" i="14"/>
  <c r="N445" i="14"/>
  <c r="AA440" i="14"/>
  <c r="K430" i="14"/>
  <c r="X425" i="14"/>
  <c r="N415" i="14"/>
  <c r="AA410" i="14"/>
  <c r="K400" i="14"/>
  <c r="X395" i="14"/>
  <c r="N385" i="14"/>
  <c r="AA380" i="14"/>
  <c r="K370" i="14"/>
  <c r="X365" i="14"/>
  <c r="N355" i="14"/>
  <c r="AA350" i="14"/>
  <c r="I316" i="14"/>
  <c r="P311" i="14"/>
  <c r="F301" i="14"/>
  <c r="S296" i="14"/>
  <c r="I286" i="14"/>
  <c r="P281" i="14"/>
  <c r="F271" i="14"/>
  <c r="S266" i="14"/>
  <c r="I256" i="14"/>
  <c r="P251" i="14"/>
  <c r="F241" i="14"/>
  <c r="S236" i="14"/>
  <c r="I226" i="14"/>
  <c r="P221" i="14"/>
  <c r="F211" i="14"/>
  <c r="S206" i="14"/>
  <c r="I196" i="14"/>
  <c r="P191" i="14"/>
  <c r="F181" i="14"/>
  <c r="S176" i="14"/>
  <c r="I166" i="14"/>
  <c r="J157" i="14"/>
  <c r="W152" i="14"/>
  <c r="M142" i="14"/>
  <c r="Z137" i="14"/>
  <c r="J127" i="14"/>
  <c r="W122" i="14"/>
  <c r="M112" i="14"/>
  <c r="Z107" i="14"/>
  <c r="J97" i="14"/>
  <c r="W92" i="14"/>
  <c r="M82" i="14"/>
  <c r="Z77" i="14"/>
  <c r="J67" i="14"/>
  <c r="W62" i="14"/>
  <c r="M52" i="14"/>
  <c r="Z47" i="14"/>
  <c r="J37" i="14"/>
  <c r="W32" i="14"/>
  <c r="M22" i="14"/>
  <c r="Z17" i="14"/>
  <c r="M475" i="14"/>
  <c r="Z470" i="14"/>
  <c r="J460" i="14"/>
  <c r="W455" i="14"/>
  <c r="M445" i="14"/>
  <c r="Z440" i="14"/>
  <c r="J430" i="14"/>
  <c r="W425" i="14"/>
  <c r="M415" i="14"/>
  <c r="Z410" i="14"/>
  <c r="J400" i="14"/>
  <c r="W395" i="14"/>
  <c r="M385" i="14"/>
  <c r="Z380" i="14"/>
  <c r="J370" i="14"/>
  <c r="W365" i="14"/>
  <c r="M355" i="14"/>
  <c r="Z350" i="14"/>
  <c r="J340" i="14"/>
  <c r="W335" i="14"/>
  <c r="M325" i="14"/>
  <c r="Z316" i="14"/>
  <c r="J306" i="14"/>
  <c r="W301" i="14"/>
  <c r="M291" i="14"/>
  <c r="Z286" i="14"/>
  <c r="J276" i="14"/>
  <c r="W271" i="14"/>
  <c r="M261" i="14"/>
  <c r="Z256" i="14"/>
  <c r="J246" i="14"/>
  <c r="W241" i="14"/>
  <c r="M231" i="14"/>
  <c r="Z226" i="14"/>
  <c r="J216" i="14"/>
  <c r="W211" i="14"/>
  <c r="M201" i="14"/>
  <c r="Z196" i="14"/>
  <c r="J186" i="14"/>
  <c r="W181" i="14"/>
  <c r="M171" i="14"/>
  <c r="Z166" i="14"/>
  <c r="J152" i="14"/>
  <c r="W147" i="14"/>
  <c r="M137" i="14"/>
  <c r="Z132" i="14"/>
  <c r="J122" i="14"/>
  <c r="W117" i="14"/>
  <c r="M107" i="14"/>
  <c r="Z102" i="14"/>
  <c r="J92" i="14"/>
  <c r="W87" i="14"/>
  <c r="M77" i="14"/>
  <c r="Z72" i="14"/>
  <c r="J62" i="14"/>
  <c r="W57" i="14"/>
  <c r="M47" i="14"/>
  <c r="Z42" i="14"/>
  <c r="J32" i="14"/>
  <c r="W27" i="14"/>
  <c r="M17" i="14"/>
  <c r="Z12" i="14"/>
  <c r="T569" i="14"/>
  <c r="I559" i="14"/>
  <c r="Z534" i="14"/>
  <c r="R514" i="14"/>
  <c r="L475" i="14"/>
  <c r="Y470" i="14"/>
  <c r="O460" i="14"/>
  <c r="V455" i="14"/>
  <c r="K579" i="14"/>
  <c r="D499" i="14"/>
  <c r="AA589" i="14"/>
  <c r="M599" i="14"/>
  <c r="X604" i="14"/>
  <c r="J614" i="14"/>
  <c r="AA619" i="14"/>
  <c r="M629" i="14"/>
  <c r="X634" i="14"/>
  <c r="J619" i="14"/>
  <c r="AA624" i="14"/>
  <c r="M634" i="14"/>
  <c r="Y489" i="14"/>
  <c r="K499" i="14"/>
  <c r="V504" i="14"/>
  <c r="N514" i="14"/>
  <c r="Y519" i="14"/>
  <c r="K529" i="14"/>
  <c r="V534" i="14"/>
  <c r="N544" i="14"/>
  <c r="Y549" i="14"/>
  <c r="K559" i="14"/>
  <c r="V564" i="14"/>
  <c r="N574" i="14"/>
  <c r="Y579" i="14"/>
  <c r="K589" i="14"/>
  <c r="V594" i="14"/>
  <c r="N604" i="14"/>
  <c r="Y609" i="14"/>
  <c r="K619" i="14"/>
  <c r="V624" i="14"/>
  <c r="N634" i="14"/>
  <c r="Y494" i="14"/>
  <c r="K504" i="14"/>
  <c r="V509" i="14"/>
  <c r="N519" i="14"/>
  <c r="Y524" i="14"/>
  <c r="K534" i="14"/>
  <c r="V539" i="14"/>
  <c r="N549" i="14"/>
  <c r="Y554" i="14"/>
  <c r="K564" i="14"/>
  <c r="V569" i="14"/>
  <c r="N579" i="14"/>
  <c r="Y584" i="14"/>
  <c r="K594" i="14"/>
  <c r="V599" i="14"/>
  <c r="N609" i="14"/>
  <c r="Y614" i="14"/>
  <c r="K624" i="14"/>
  <c r="V629" i="14"/>
  <c r="N494" i="14"/>
  <c r="Y499" i="14"/>
  <c r="K509" i="14"/>
  <c r="V514" i="14"/>
  <c r="N524" i="14"/>
  <c r="Y529" i="14"/>
  <c r="K539" i="14"/>
  <c r="V544" i="14"/>
  <c r="N554" i="14"/>
  <c r="Y559" i="14"/>
  <c r="K569" i="14"/>
  <c r="V574" i="14"/>
  <c r="N584" i="14"/>
  <c r="Y589" i="14"/>
  <c r="K599" i="14"/>
  <c r="V604" i="14"/>
  <c r="N614" i="14"/>
  <c r="Y619" i="14"/>
  <c r="K629" i="14"/>
  <c r="V634" i="14"/>
  <c r="O494" i="14"/>
  <c r="Z499" i="14"/>
  <c r="L509" i="14"/>
  <c r="W514" i="14"/>
  <c r="O524" i="14"/>
  <c r="Z529" i="14"/>
  <c r="L539" i="14"/>
  <c r="W544" i="14"/>
  <c r="O554" i="14"/>
  <c r="Z559" i="14"/>
  <c r="L569" i="14"/>
  <c r="W574" i="14"/>
  <c r="O584" i="14"/>
  <c r="Z589" i="14"/>
  <c r="L599" i="14"/>
  <c r="W604" i="14"/>
  <c r="O614" i="14"/>
  <c r="Z619" i="14"/>
  <c r="L629" i="14"/>
  <c r="W634" i="14"/>
  <c r="T564" i="14"/>
  <c r="F519" i="14"/>
  <c r="N509" i="14"/>
  <c r="V494" i="14"/>
  <c r="F489" i="14"/>
  <c r="U152" i="18"/>
  <c r="Q47" i="18"/>
  <c r="D82" i="18"/>
  <c r="J137" i="17"/>
  <c r="AA142" i="17"/>
  <c r="M152" i="17"/>
  <c r="X157" i="17"/>
  <c r="AA152" i="17"/>
  <c r="O216" i="16"/>
  <c r="P211" i="16"/>
  <c r="D281" i="16"/>
  <c r="L271" i="16"/>
  <c r="Y246" i="16"/>
  <c r="M221" i="16"/>
  <c r="U216" i="16"/>
  <c r="U226" i="16"/>
  <c r="AA216" i="16"/>
  <c r="F301" i="16"/>
  <c r="J291" i="16"/>
  <c r="AA266" i="16"/>
  <c r="F226" i="16"/>
  <c r="M117" i="15"/>
  <c r="I117" i="15"/>
  <c r="Z142" i="15"/>
  <c r="L152" i="15"/>
  <c r="W157" i="15"/>
  <c r="L107" i="15"/>
  <c r="W112" i="15"/>
  <c r="O122" i="15"/>
  <c r="Z127" i="15"/>
  <c r="L137" i="15"/>
  <c r="W142" i="15"/>
  <c r="O152" i="15"/>
  <c r="Z157" i="15"/>
  <c r="H112" i="15"/>
  <c r="Y157" i="15"/>
  <c r="AA137" i="15"/>
  <c r="H534" i="14"/>
  <c r="J524" i="14"/>
  <c r="AA499" i="14"/>
  <c r="R609" i="14"/>
  <c r="U564" i="14"/>
  <c r="E554" i="14"/>
  <c r="M544" i="14"/>
  <c r="V529" i="14"/>
  <c r="S509" i="14"/>
  <c r="P484" i="14"/>
  <c r="H594" i="14"/>
  <c r="S599" i="14"/>
  <c r="E609" i="14"/>
  <c r="P614" i="14"/>
  <c r="H624" i="14"/>
  <c r="S629" i="14"/>
  <c r="F494" i="14"/>
  <c r="Q499" i="14"/>
  <c r="I509" i="14"/>
  <c r="T514" i="14"/>
  <c r="F524" i="14"/>
  <c r="Q529" i="14"/>
  <c r="I539" i="14"/>
  <c r="T544" i="14"/>
  <c r="F554" i="14"/>
  <c r="Q559" i="14"/>
  <c r="I569" i="14"/>
  <c r="T574" i="14"/>
  <c r="F584" i="14"/>
  <c r="Q589" i="14"/>
  <c r="I599" i="14"/>
  <c r="T604" i="14"/>
  <c r="F614" i="14"/>
  <c r="Q619" i="14"/>
  <c r="I629" i="14"/>
  <c r="T634" i="14"/>
  <c r="F499" i="14"/>
  <c r="Q504" i="14"/>
  <c r="I514" i="14"/>
  <c r="T519" i="14"/>
  <c r="F529" i="14"/>
  <c r="Q534" i="14"/>
  <c r="I544" i="14"/>
  <c r="T549" i="14"/>
  <c r="F559" i="14"/>
  <c r="Q564" i="14"/>
  <c r="I574" i="14"/>
  <c r="T579" i="14"/>
  <c r="F589" i="14"/>
  <c r="Q594" i="14"/>
  <c r="I604" i="14"/>
  <c r="T609" i="14"/>
  <c r="F619" i="14"/>
  <c r="Q624" i="14"/>
  <c r="I634" i="14"/>
  <c r="D489" i="14"/>
  <c r="U494" i="14"/>
  <c r="G504" i="14"/>
  <c r="R509" i="14"/>
  <c r="D519" i="14"/>
  <c r="U524" i="14"/>
  <c r="G534" i="14"/>
  <c r="R539" i="14"/>
  <c r="D549" i="14"/>
  <c r="U554" i="14"/>
  <c r="G564" i="14"/>
  <c r="R569" i="14"/>
  <c r="D579" i="14"/>
  <c r="U584" i="14"/>
  <c r="G594" i="14"/>
  <c r="R599" i="14"/>
  <c r="D609" i="14"/>
  <c r="U614" i="14"/>
  <c r="G624" i="14"/>
  <c r="R629" i="14"/>
  <c r="D584" i="14"/>
  <c r="X549" i="14"/>
  <c r="D494" i="14"/>
  <c r="Q554" i="14"/>
  <c r="G544" i="14"/>
  <c r="W519" i="14"/>
  <c r="W489" i="14"/>
  <c r="Z484" i="14"/>
  <c r="J470" i="14"/>
  <c r="W465" i="14"/>
  <c r="M455" i="14"/>
  <c r="Z450" i="14"/>
  <c r="J440" i="14"/>
  <c r="W435" i="14"/>
  <c r="M425" i="14"/>
  <c r="Z420" i="14"/>
  <c r="J410" i="14"/>
  <c r="W405" i="14"/>
  <c r="M395" i="14"/>
  <c r="Z390" i="14"/>
  <c r="J380" i="14"/>
  <c r="W375" i="14"/>
  <c r="M365" i="14"/>
  <c r="Z360" i="14"/>
  <c r="J350" i="14"/>
  <c r="W345" i="14"/>
  <c r="J316" i="14"/>
  <c r="W311" i="14"/>
  <c r="M301" i="14"/>
  <c r="Z296" i="14"/>
  <c r="J286" i="14"/>
  <c r="W281" i="14"/>
  <c r="M271" i="14"/>
  <c r="Z266" i="14"/>
  <c r="J256" i="14"/>
  <c r="W251" i="14"/>
  <c r="M241" i="14"/>
  <c r="Z236" i="14"/>
  <c r="J226" i="14"/>
  <c r="W221" i="14"/>
  <c r="M211" i="14"/>
  <c r="Z206" i="14"/>
  <c r="J196" i="14"/>
  <c r="W191" i="14"/>
  <c r="M181" i="14"/>
  <c r="Z176" i="14"/>
  <c r="J166" i="14"/>
  <c r="Q157" i="14"/>
  <c r="G147" i="14"/>
  <c r="T142" i="14"/>
  <c r="D132" i="14"/>
  <c r="Q127" i="14"/>
  <c r="G117" i="14"/>
  <c r="T112" i="14"/>
  <c r="D102" i="14"/>
  <c r="Q97" i="14"/>
  <c r="G87" i="14"/>
  <c r="T82" i="14"/>
  <c r="D72" i="14"/>
  <c r="M157" i="18"/>
  <c r="I152" i="18"/>
  <c r="D152" i="18"/>
  <c r="O157" i="18"/>
  <c r="X37" i="18"/>
  <c r="P7" i="17"/>
  <c r="H157" i="17"/>
  <c r="E132" i="17"/>
  <c r="P137" i="17"/>
  <c r="H147" i="17"/>
  <c r="S152" i="17"/>
  <c r="V311" i="16"/>
  <c r="P291" i="16"/>
  <c r="U256" i="16"/>
  <c r="G246" i="16"/>
  <c r="O236" i="16"/>
  <c r="F221" i="16"/>
  <c r="N216" i="16"/>
  <c r="V211" i="16"/>
  <c r="W206" i="16"/>
  <c r="X201" i="16"/>
  <c r="Z196" i="16"/>
  <c r="P311" i="16"/>
  <c r="S276" i="16"/>
  <c r="O256" i="16"/>
  <c r="G147" i="15"/>
  <c r="R152" i="15"/>
  <c r="R107" i="15"/>
  <c r="D117" i="15"/>
  <c r="U122" i="15"/>
  <c r="G132" i="15"/>
  <c r="R137" i="15"/>
  <c r="D147" i="15"/>
  <c r="U152" i="15"/>
  <c r="I137" i="15"/>
  <c r="M127" i="15"/>
  <c r="V112" i="15"/>
  <c r="N107" i="15"/>
  <c r="P7" i="14"/>
  <c r="L579" i="14"/>
  <c r="Z564" i="14"/>
  <c r="R544" i="14"/>
  <c r="I499" i="14"/>
  <c r="AA489" i="14"/>
  <c r="W484" i="14"/>
  <c r="W494" i="14"/>
  <c r="N594" i="14"/>
  <c r="Y599" i="14"/>
  <c r="K609" i="14"/>
  <c r="V614" i="14"/>
  <c r="N624" i="14"/>
  <c r="Y629" i="14"/>
  <c r="K614" i="14"/>
  <c r="V619" i="14"/>
  <c r="N629" i="14"/>
  <c r="Y634" i="14"/>
  <c r="L494" i="14"/>
  <c r="W499" i="14"/>
  <c r="O509" i="14"/>
  <c r="Z514" i="14"/>
  <c r="L524" i="14"/>
  <c r="W529" i="14"/>
  <c r="O539" i="14"/>
  <c r="Z544" i="14"/>
  <c r="L554" i="14"/>
  <c r="W559" i="14"/>
  <c r="O569" i="14"/>
  <c r="Z574" i="14"/>
  <c r="L584" i="14"/>
  <c r="W589" i="14"/>
  <c r="O599" i="14"/>
  <c r="Z604" i="14"/>
  <c r="L614" i="14"/>
  <c r="W619" i="14"/>
  <c r="O629" i="14"/>
  <c r="Z634" i="14"/>
  <c r="L499" i="14"/>
  <c r="W504" i="14"/>
  <c r="O514" i="14"/>
  <c r="Z519" i="14"/>
  <c r="L529" i="14"/>
  <c r="W534" i="14"/>
  <c r="O544" i="14"/>
  <c r="Z549" i="14"/>
  <c r="L559" i="14"/>
  <c r="W564" i="14"/>
  <c r="O574" i="14"/>
  <c r="Z579" i="14"/>
  <c r="L589" i="14"/>
  <c r="W594" i="14"/>
  <c r="O604" i="14"/>
  <c r="Z609" i="14"/>
  <c r="L619" i="14"/>
  <c r="W624" i="14"/>
  <c r="O634" i="14"/>
  <c r="Z494" i="14"/>
  <c r="L504" i="14"/>
  <c r="W509" i="14"/>
  <c r="O519" i="14"/>
  <c r="Z524" i="14"/>
  <c r="L534" i="14"/>
  <c r="W539" i="14"/>
  <c r="O549" i="14"/>
  <c r="Z554" i="14"/>
  <c r="L564" i="14"/>
  <c r="W569" i="14"/>
  <c r="O579" i="14"/>
  <c r="Z584" i="14"/>
  <c r="L594" i="14"/>
  <c r="W599" i="14"/>
  <c r="O609" i="14"/>
  <c r="Z614" i="14"/>
  <c r="L624" i="14"/>
  <c r="W629" i="14"/>
  <c r="J489" i="14"/>
  <c r="AA494" i="14"/>
  <c r="M504" i="14"/>
  <c r="X509" i="14"/>
  <c r="J519" i="14"/>
  <c r="AA524" i="14"/>
  <c r="M534" i="14"/>
  <c r="X539" i="14"/>
  <c r="J549" i="14"/>
  <c r="AA554" i="14"/>
  <c r="M564" i="14"/>
  <c r="X569" i="14"/>
  <c r="J579" i="14"/>
  <c r="AA584" i="14"/>
  <c r="M594" i="14"/>
  <c r="Z599" i="14"/>
  <c r="U559" i="14"/>
  <c r="F609" i="14"/>
  <c r="M509" i="14"/>
  <c r="N489" i="14"/>
  <c r="T484" i="14"/>
  <c r="K395" i="18"/>
  <c r="V400" i="18"/>
  <c r="N410" i="18"/>
  <c r="Y415" i="18"/>
  <c r="K425" i="18"/>
  <c r="V430" i="18"/>
  <c r="N440" i="18"/>
  <c r="H445" i="18"/>
  <c r="S450" i="18"/>
  <c r="Z460" i="18"/>
  <c r="L470" i="18"/>
  <c r="W475" i="18"/>
  <c r="V171" i="18"/>
  <c r="O166" i="18"/>
  <c r="W186" i="18"/>
  <c r="O196" i="18"/>
  <c r="Z201" i="18"/>
  <c r="L211" i="18"/>
  <c r="W216" i="18"/>
  <c r="O226" i="18"/>
  <c r="Z231" i="18"/>
  <c r="L241" i="18"/>
  <c r="W246" i="18"/>
  <c r="O256" i="18"/>
  <c r="Z261" i="18"/>
  <c r="L271" i="18"/>
  <c r="W276" i="18"/>
  <c r="U181" i="18"/>
  <c r="G191" i="18"/>
  <c r="R196" i="18"/>
  <c r="D206" i="18"/>
  <c r="U211" i="18"/>
  <c r="G221" i="18"/>
  <c r="R226" i="18"/>
  <c r="D236" i="18"/>
  <c r="U241" i="18"/>
  <c r="G251" i="18"/>
  <c r="R256" i="18"/>
  <c r="D266" i="18"/>
  <c r="U271" i="18"/>
  <c r="X281" i="18"/>
  <c r="V291" i="18"/>
  <c r="F291" i="18"/>
  <c r="H311" i="18"/>
  <c r="O281" i="18"/>
  <c r="Z286" i="18"/>
  <c r="L296" i="18"/>
  <c r="W301" i="18"/>
  <c r="O311" i="18"/>
  <c r="Z316" i="18"/>
  <c r="Y301" i="18"/>
  <c r="K311" i="18"/>
  <c r="V316" i="18"/>
  <c r="K32" i="18"/>
  <c r="X27" i="18"/>
  <c r="N17" i="18"/>
  <c r="AA12" i="18"/>
  <c r="Q37" i="18"/>
  <c r="I47" i="18"/>
  <c r="T52" i="18"/>
  <c r="F62" i="18"/>
  <c r="Q67" i="18"/>
  <c r="I77" i="18"/>
  <c r="T82" i="18"/>
  <c r="F92" i="18"/>
  <c r="Q97" i="18"/>
  <c r="I107" i="18"/>
  <c r="T112" i="18"/>
  <c r="F122" i="18"/>
  <c r="Q127" i="18"/>
  <c r="I137" i="18"/>
  <c r="T142" i="18"/>
  <c r="F152" i="18"/>
  <c r="I52" i="18"/>
  <c r="T57" i="18"/>
  <c r="F67" i="18"/>
  <c r="Q72" i="18"/>
  <c r="I82" i="18"/>
  <c r="T87" i="18"/>
  <c r="F97" i="18"/>
  <c r="Q102" i="18"/>
  <c r="I112" i="18"/>
  <c r="T117" i="18"/>
  <c r="F127" i="18"/>
  <c r="Q132" i="18"/>
  <c r="I142" i="18"/>
  <c r="T147" i="18"/>
  <c r="AA117" i="18"/>
  <c r="M127" i="18"/>
  <c r="X132" i="18"/>
  <c r="J142" i="18"/>
  <c r="AA147" i="18"/>
  <c r="L47" i="18"/>
  <c r="W52" i="18"/>
  <c r="O62" i="18"/>
  <c r="Z67" i="18"/>
  <c r="L77" i="18"/>
  <c r="W82" i="18"/>
  <c r="O92" i="18"/>
  <c r="Z97" i="18"/>
  <c r="L107" i="18"/>
  <c r="W112" i="18"/>
  <c r="O122" i="18"/>
  <c r="Z127" i="18"/>
  <c r="L137" i="18"/>
  <c r="W142" i="18"/>
  <c r="Q152" i="18"/>
  <c r="M47" i="18"/>
  <c r="X52" i="18"/>
  <c r="J62" i="18"/>
  <c r="AA67" i="18"/>
  <c r="M77" i="18"/>
  <c r="X82" i="18"/>
  <c r="J92" i="18"/>
  <c r="AA97" i="18"/>
  <c r="M107" i="18"/>
  <c r="X112" i="18"/>
  <c r="J122" i="18"/>
  <c r="AA127" i="18"/>
  <c r="M137" i="18"/>
  <c r="X142" i="18"/>
  <c r="K152" i="18"/>
  <c r="H47" i="18"/>
  <c r="S52" i="18"/>
  <c r="E62" i="18"/>
  <c r="P67" i="18"/>
  <c r="H77" i="18"/>
  <c r="S82" i="18"/>
  <c r="E92" i="18"/>
  <c r="P97" i="18"/>
  <c r="H107" i="18"/>
  <c r="S112" i="18"/>
  <c r="E122" i="18"/>
  <c r="P127" i="18"/>
  <c r="H137" i="18"/>
  <c r="S142" i="18"/>
  <c r="E152" i="18"/>
  <c r="U157" i="18"/>
  <c r="N37" i="18"/>
  <c r="AA37" i="18"/>
  <c r="Y97" i="18"/>
  <c r="K77" i="18"/>
  <c r="D52" i="18"/>
  <c r="U42" i="18"/>
  <c r="X306" i="17"/>
  <c r="J316" i="17"/>
  <c r="H306" i="17"/>
  <c r="S117" i="17"/>
  <c r="M122" i="17"/>
  <c r="U147" i="17"/>
  <c r="F137" i="17"/>
  <c r="Y132" i="17"/>
  <c r="J7" i="17"/>
  <c r="N157" i="17"/>
  <c r="W117" i="17"/>
  <c r="O127" i="17"/>
  <c r="Z132" i="17"/>
  <c r="L142" i="17"/>
  <c r="W147" i="17"/>
  <c r="O157" i="17"/>
  <c r="X117" i="17"/>
  <c r="J127" i="17"/>
  <c r="AA132" i="17"/>
  <c r="M142" i="17"/>
  <c r="X147" i="17"/>
  <c r="J157" i="17"/>
  <c r="X122" i="17"/>
  <c r="J132" i="17"/>
  <c r="AA137" i="17"/>
  <c r="M147" i="17"/>
  <c r="X152" i="17"/>
  <c r="K132" i="17"/>
  <c r="V137" i="17"/>
  <c r="N147" i="17"/>
  <c r="Y152" i="17"/>
  <c r="M127" i="17"/>
  <c r="L231" i="16"/>
  <c r="W236" i="16"/>
  <c r="O246" i="16"/>
  <c r="Z251" i="16"/>
  <c r="L261" i="16"/>
  <c r="W266" i="16"/>
  <c r="O276" i="16"/>
  <c r="Z281" i="16"/>
  <c r="L291" i="16"/>
  <c r="W296" i="16"/>
  <c r="O306" i="16"/>
  <c r="Z311" i="16"/>
  <c r="F311" i="16"/>
  <c r="S266" i="16"/>
  <c r="T231" i="16"/>
  <c r="D201" i="16"/>
  <c r="M196" i="16"/>
  <c r="P7" i="16"/>
  <c r="D311" i="16"/>
  <c r="L301" i="16"/>
  <c r="Y276" i="16"/>
  <c r="G216" i="16"/>
  <c r="O211" i="16"/>
  <c r="P206" i="16"/>
  <c r="Q201" i="16"/>
  <c r="S196" i="16"/>
  <c r="AA191" i="16"/>
  <c r="N291" i="16"/>
  <c r="W276" i="16"/>
  <c r="AA296" i="16"/>
  <c r="F241" i="16"/>
  <c r="J231" i="16"/>
  <c r="Q370" i="15"/>
  <c r="AA360" i="15"/>
  <c r="N355" i="15"/>
  <c r="V345" i="15"/>
  <c r="K340" i="15"/>
  <c r="Y330" i="15"/>
  <c r="N325" i="15"/>
  <c r="V311" i="15"/>
  <c r="K306" i="15"/>
  <c r="Y296" i="15"/>
  <c r="N291" i="15"/>
  <c r="V281" i="15"/>
  <c r="K276" i="15"/>
  <c r="Y266" i="15"/>
  <c r="N261" i="15"/>
  <c r="V251" i="15"/>
  <c r="K246" i="15"/>
  <c r="Y236" i="15"/>
  <c r="N231" i="15"/>
  <c r="V221" i="15"/>
  <c r="K216" i="15"/>
  <c r="Y206" i="15"/>
  <c r="N201" i="15"/>
  <c r="V191" i="15"/>
  <c r="K186" i="15"/>
  <c r="Y176" i="15"/>
  <c r="N171" i="15"/>
  <c r="M157" i="15"/>
  <c r="O137" i="15"/>
  <c r="X122" i="15"/>
  <c r="V7" i="15"/>
  <c r="Y112" i="15"/>
  <c r="K122" i="15"/>
  <c r="V127" i="15"/>
  <c r="N137" i="15"/>
  <c r="Y142" i="15"/>
  <c r="K152" i="15"/>
  <c r="V157" i="15"/>
  <c r="M147" i="15"/>
  <c r="X152" i="15"/>
  <c r="O112" i="15"/>
  <c r="Z117" i="15"/>
  <c r="L127" i="15"/>
  <c r="W132" i="15"/>
  <c r="O142" i="15"/>
  <c r="Z147" i="15"/>
  <c r="L157" i="15"/>
  <c r="X107" i="15"/>
  <c r="J117" i="15"/>
  <c r="AA122" i="15"/>
  <c r="M132" i="15"/>
  <c r="X137" i="15"/>
  <c r="J147" i="15"/>
  <c r="AA152" i="15"/>
  <c r="Y117" i="15"/>
  <c r="G107" i="15"/>
  <c r="J7" i="14"/>
  <c r="H564" i="14"/>
  <c r="J554" i="14"/>
  <c r="AA529" i="14"/>
  <c r="Q484" i="14"/>
  <c r="E584" i="14"/>
  <c r="M574" i="14"/>
  <c r="V559" i="14"/>
  <c r="S539" i="14"/>
  <c r="U504" i="14"/>
  <c r="X579" i="14"/>
  <c r="G574" i="14"/>
  <c r="O564" i="14"/>
  <c r="W549" i="14"/>
  <c r="Q494" i="14"/>
  <c r="E489" i="14"/>
  <c r="N484" i="14"/>
  <c r="D450" i="18"/>
  <c r="J395" i="18"/>
  <c r="AA400" i="18"/>
  <c r="M410" i="18"/>
  <c r="X415" i="18"/>
  <c r="J425" i="18"/>
  <c r="AA430" i="18"/>
  <c r="M440" i="18"/>
  <c r="I450" i="18"/>
  <c r="M445" i="18"/>
  <c r="X450" i="18"/>
  <c r="Y176" i="18"/>
  <c r="D191" i="18"/>
  <c r="U196" i="18"/>
  <c r="G206" i="18"/>
  <c r="R211" i="18"/>
  <c r="D221" i="18"/>
  <c r="U226" i="18"/>
  <c r="G236" i="18"/>
  <c r="R241" i="18"/>
  <c r="D251" i="18"/>
  <c r="U256" i="18"/>
  <c r="G266" i="18"/>
  <c r="R271" i="18"/>
  <c r="J281" i="18"/>
  <c r="P291" i="18"/>
  <c r="G316" i="18"/>
  <c r="U176" i="18"/>
  <c r="G186" i="18"/>
  <c r="R191" i="18"/>
  <c r="D201" i="18"/>
  <c r="U206" i="18"/>
  <c r="G216" i="18"/>
  <c r="R221" i="18"/>
  <c r="D231" i="18"/>
  <c r="U236" i="18"/>
  <c r="G246" i="18"/>
  <c r="R251" i="18"/>
  <c r="D261" i="18"/>
  <c r="U266" i="18"/>
  <c r="G276" i="18"/>
  <c r="AA181" i="18"/>
  <c r="M191" i="18"/>
  <c r="X196" i="18"/>
  <c r="J206" i="18"/>
  <c r="AA211" i="18"/>
  <c r="M221" i="18"/>
  <c r="X226" i="18"/>
  <c r="J236" i="18"/>
  <c r="AA241" i="18"/>
  <c r="M251" i="18"/>
  <c r="X256" i="18"/>
  <c r="J266" i="18"/>
  <c r="AA271" i="18"/>
  <c r="E286" i="18"/>
  <c r="Z166" i="18"/>
  <c r="L176" i="18"/>
  <c r="W181" i="18"/>
  <c r="O191" i="18"/>
  <c r="Z196" i="18"/>
  <c r="L206" i="18"/>
  <c r="W211" i="18"/>
  <c r="O221" i="18"/>
  <c r="Z226" i="18"/>
  <c r="L236" i="18"/>
  <c r="W241" i="18"/>
  <c r="O251" i="18"/>
  <c r="Z256" i="18"/>
  <c r="L266" i="18"/>
  <c r="W271" i="18"/>
  <c r="Q281" i="18"/>
  <c r="O291" i="18"/>
  <c r="U281" i="18"/>
  <c r="G291" i="18"/>
  <c r="R296" i="18"/>
  <c r="D306" i="18"/>
  <c r="U311" i="18"/>
  <c r="G296" i="18"/>
  <c r="R301" i="18"/>
  <c r="D311" i="18"/>
  <c r="U316" i="18"/>
  <c r="F306" i="18"/>
  <c r="Q311" i="18"/>
  <c r="E32" i="18"/>
  <c r="R27" i="18"/>
  <c r="H17" i="18"/>
  <c r="U12" i="18"/>
  <c r="V7" i="18"/>
  <c r="W37" i="18"/>
  <c r="O47" i="18"/>
  <c r="Z52" i="18"/>
  <c r="L62" i="18"/>
  <c r="W67" i="18"/>
  <c r="O77" i="18"/>
  <c r="Z82" i="18"/>
  <c r="L92" i="18"/>
  <c r="W97" i="18"/>
  <c r="O107" i="18"/>
  <c r="Z112" i="18"/>
  <c r="L122" i="18"/>
  <c r="W127" i="18"/>
  <c r="O137" i="18"/>
  <c r="Z142" i="18"/>
  <c r="M152" i="18"/>
  <c r="Y157" i="18"/>
  <c r="O52" i="18"/>
  <c r="Z57" i="18"/>
  <c r="L67" i="18"/>
  <c r="W72" i="18"/>
  <c r="O82" i="18"/>
  <c r="Z87" i="18"/>
  <c r="L97" i="18"/>
  <c r="W102" i="18"/>
  <c r="O112" i="18"/>
  <c r="Z117" i="18"/>
  <c r="L127" i="18"/>
  <c r="W132" i="18"/>
  <c r="O142" i="18"/>
  <c r="Z147" i="18"/>
  <c r="H122" i="18"/>
  <c r="S127" i="18"/>
  <c r="E137" i="18"/>
  <c r="P142" i="18"/>
  <c r="H152" i="18"/>
  <c r="G42" i="18"/>
  <c r="R47" i="18"/>
  <c r="D57" i="18"/>
  <c r="U62" i="18"/>
  <c r="G72" i="18"/>
  <c r="R77" i="18"/>
  <c r="D87" i="18"/>
  <c r="U92" i="18"/>
  <c r="G102" i="18"/>
  <c r="R107" i="18"/>
  <c r="D117" i="18"/>
  <c r="U122" i="18"/>
  <c r="G132" i="18"/>
  <c r="R137" i="18"/>
  <c r="D147" i="18"/>
  <c r="X152" i="18"/>
  <c r="S47" i="18"/>
  <c r="E57" i="18"/>
  <c r="P62" i="18"/>
  <c r="H72" i="18"/>
  <c r="S77" i="18"/>
  <c r="E87" i="18"/>
  <c r="P92" i="18"/>
  <c r="H102" i="18"/>
  <c r="S107" i="18"/>
  <c r="E117" i="18"/>
  <c r="P122" i="18"/>
  <c r="H132" i="18"/>
  <c r="S137" i="18"/>
  <c r="E147" i="18"/>
  <c r="R152" i="18"/>
  <c r="N47" i="18"/>
  <c r="Y52" i="18"/>
  <c r="K62" i="18"/>
  <c r="V67" i="18"/>
  <c r="N77" i="18"/>
  <c r="Y82" i="18"/>
  <c r="K92" i="18"/>
  <c r="V97" i="18"/>
  <c r="N107" i="18"/>
  <c r="Y112" i="18"/>
  <c r="K122" i="18"/>
  <c r="V127" i="18"/>
  <c r="N137" i="18"/>
  <c r="Y142" i="18"/>
  <c r="L152" i="18"/>
  <c r="J152" i="18"/>
  <c r="AA157" i="18"/>
  <c r="G37" i="18"/>
  <c r="Z42" i="18"/>
  <c r="R72" i="18"/>
  <c r="L42" i="18"/>
  <c r="I37" i="18"/>
  <c r="R296" i="17"/>
  <c r="G291" i="17"/>
  <c r="U281" i="17"/>
  <c r="D276" i="17"/>
  <c r="R266" i="17"/>
  <c r="G261" i="17"/>
  <c r="U251" i="17"/>
  <c r="D246" i="17"/>
  <c r="R236" i="17"/>
  <c r="G231" i="17"/>
  <c r="U221" i="17"/>
  <c r="D216" i="17"/>
  <c r="R206" i="17"/>
  <c r="G201" i="17"/>
  <c r="U191" i="17"/>
  <c r="D186" i="17"/>
  <c r="R176" i="17"/>
  <c r="G171" i="17"/>
  <c r="Q316" i="17"/>
  <c r="J296" i="17"/>
  <c r="X286" i="17"/>
  <c r="M281" i="17"/>
  <c r="AA271" i="17"/>
  <c r="J266" i="17"/>
  <c r="X256" i="17"/>
  <c r="M251" i="17"/>
  <c r="AA241" i="17"/>
  <c r="J236" i="17"/>
  <c r="X226" i="17"/>
  <c r="M221" i="17"/>
  <c r="AA211" i="17"/>
  <c r="J206" i="17"/>
  <c r="Z122" i="17"/>
  <c r="G132" i="17"/>
  <c r="G157" i="17"/>
  <c r="T157" i="17"/>
  <c r="D122" i="17"/>
  <c r="U127" i="17"/>
  <c r="G137" i="17"/>
  <c r="R142" i="17"/>
  <c r="D152" i="17"/>
  <c r="U157" i="17"/>
  <c r="E122" i="17"/>
  <c r="P127" i="17"/>
  <c r="H137" i="17"/>
  <c r="S142" i="17"/>
  <c r="E152" i="17"/>
  <c r="P157" i="17"/>
  <c r="E127" i="17"/>
  <c r="P132" i="17"/>
  <c r="H142" i="17"/>
  <c r="S147" i="17"/>
  <c r="E157" i="17"/>
  <c r="Q132" i="17"/>
  <c r="I142" i="17"/>
  <c r="T147" i="17"/>
  <c r="F157" i="17"/>
  <c r="O147" i="17"/>
  <c r="X132" i="17"/>
  <c r="M117" i="17"/>
  <c r="Q137" i="17"/>
  <c r="G226" i="16"/>
  <c r="R231" i="16"/>
  <c r="D241" i="16"/>
  <c r="U246" i="16"/>
  <c r="G256" i="16"/>
  <c r="R261" i="16"/>
  <c r="D271" i="16"/>
  <c r="U276" i="16"/>
  <c r="G286" i="16"/>
  <c r="R291" i="16"/>
  <c r="D301" i="16"/>
  <c r="U306" i="16"/>
  <c r="G316" i="16"/>
  <c r="T226" i="16"/>
  <c r="F236" i="16"/>
  <c r="Q241" i="16"/>
  <c r="I251" i="16"/>
  <c r="T256" i="16"/>
  <c r="F266" i="16"/>
  <c r="Q271" i="16"/>
  <c r="I281" i="16"/>
  <c r="T286" i="16"/>
  <c r="F296" i="16"/>
  <c r="Q301" i="16"/>
  <c r="I311" i="16"/>
  <c r="T316" i="16"/>
  <c r="K276" i="16"/>
  <c r="N191" i="16"/>
  <c r="J7" i="16"/>
  <c r="U286" i="16"/>
  <c r="G276" i="16"/>
  <c r="O266" i="16"/>
  <c r="V251" i="16"/>
  <c r="P231" i="16"/>
  <c r="H211" i="16"/>
  <c r="I206" i="16"/>
  <c r="J201" i="16"/>
  <c r="L196" i="16"/>
  <c r="T191" i="16"/>
  <c r="L176" i="16"/>
  <c r="Y171" i="16"/>
  <c r="O157" i="16"/>
  <c r="V152" i="16"/>
  <c r="L142" i="16"/>
  <c r="Y137" i="16"/>
  <c r="O127" i="16"/>
  <c r="V122" i="16"/>
  <c r="L112" i="16"/>
  <c r="Y107" i="16"/>
  <c r="O97" i="16"/>
  <c r="V92" i="16"/>
  <c r="L82" i="16"/>
  <c r="Y77" i="16"/>
  <c r="O67" i="16"/>
  <c r="V62" i="16"/>
  <c r="L52" i="16"/>
  <c r="Y47" i="16"/>
  <c r="O37" i="16"/>
  <c r="V32" i="16"/>
  <c r="L22" i="16"/>
  <c r="Y17" i="16"/>
  <c r="O7" i="16"/>
  <c r="E276" i="16"/>
  <c r="M266" i="16"/>
  <c r="Y196" i="16"/>
  <c r="Z191" i="16"/>
  <c r="D181" i="16"/>
  <c r="Q176" i="16"/>
  <c r="G166" i="16"/>
  <c r="T157" i="16"/>
  <c r="Q142" i="16"/>
  <c r="T127" i="16"/>
  <c r="Q112" i="16"/>
  <c r="T97" i="16"/>
  <c r="Q82" i="16"/>
  <c r="G72" i="16"/>
  <c r="T67" i="16"/>
  <c r="D57" i="16"/>
  <c r="Q52" i="16"/>
  <c r="T37" i="16"/>
  <c r="D27" i="16"/>
  <c r="Q22" i="16"/>
  <c r="G12" i="16"/>
  <c r="T7" i="16"/>
  <c r="S306" i="16"/>
  <c r="I296" i="16"/>
  <c r="O286" i="16"/>
  <c r="X271" i="16"/>
  <c r="P251" i="16"/>
  <c r="T365" i="15"/>
  <c r="R102" i="15"/>
  <c r="H92" i="15"/>
  <c r="U87" i="15"/>
  <c r="E77" i="15"/>
  <c r="R72" i="15"/>
  <c r="H62" i="15"/>
  <c r="U57" i="15"/>
  <c r="E47" i="15"/>
  <c r="R42" i="15"/>
  <c r="H32" i="15"/>
  <c r="U27" i="15"/>
  <c r="E17" i="15"/>
  <c r="R12" i="15"/>
  <c r="T152" i="15"/>
  <c r="P112" i="15"/>
  <c r="D107" i="15"/>
  <c r="Q102" i="15"/>
  <c r="G92" i="15"/>
  <c r="T87" i="15"/>
  <c r="D77" i="15"/>
  <c r="Q72" i="15"/>
  <c r="G62" i="15"/>
  <c r="T57" i="15"/>
  <c r="D47" i="15"/>
  <c r="Q42" i="15"/>
  <c r="G32" i="15"/>
  <c r="T27" i="15"/>
  <c r="D17" i="15"/>
  <c r="Q12" i="15"/>
  <c r="N152" i="15"/>
  <c r="R132" i="15"/>
  <c r="N112" i="15"/>
  <c r="J102" i="15"/>
  <c r="W97" i="15"/>
  <c r="M87" i="15"/>
  <c r="Z82" i="15"/>
  <c r="J72" i="15"/>
  <c r="W67" i="15"/>
  <c r="M57" i="15"/>
  <c r="Z52" i="15"/>
  <c r="J42" i="15"/>
  <c r="W37" i="15"/>
  <c r="M27" i="15"/>
  <c r="Z22" i="15"/>
  <c r="J12" i="15"/>
  <c r="W7" i="15"/>
  <c r="F122" i="15"/>
  <c r="I107" i="15"/>
  <c r="U102" i="15"/>
  <c r="E92" i="15"/>
  <c r="R87" i="15"/>
  <c r="H77" i="15"/>
  <c r="U72" i="15"/>
  <c r="E62" i="15"/>
  <c r="R57" i="15"/>
  <c r="H47" i="15"/>
  <c r="U42" i="15"/>
  <c r="E32" i="15"/>
  <c r="R27" i="15"/>
  <c r="H17" i="15"/>
  <c r="U12" i="15"/>
  <c r="P7" i="15"/>
  <c r="F117" i="15"/>
  <c r="Q122" i="15"/>
  <c r="I132" i="15"/>
  <c r="T137" i="15"/>
  <c r="F147" i="15"/>
  <c r="Q152" i="15"/>
  <c r="H142" i="15"/>
  <c r="S147" i="15"/>
  <c r="E157" i="15"/>
  <c r="U112" i="15"/>
  <c r="G122" i="15"/>
  <c r="R127" i="15"/>
  <c r="D137" i="15"/>
  <c r="U142" i="15"/>
  <c r="G152" i="15"/>
  <c r="R157" i="15"/>
  <c r="E112" i="15"/>
  <c r="P117" i="15"/>
  <c r="H127" i="15"/>
  <c r="S132" i="15"/>
  <c r="E142" i="15"/>
  <c r="P147" i="15"/>
  <c r="H157" i="15"/>
  <c r="L112" i="15"/>
  <c r="W117" i="15"/>
  <c r="O127" i="15"/>
  <c r="Z132" i="15"/>
  <c r="L142" i="15"/>
  <c r="W147" i="15"/>
  <c r="O157" i="15"/>
  <c r="J142" i="15"/>
  <c r="G117" i="15"/>
  <c r="O97" i="15"/>
  <c r="V92" i="15"/>
  <c r="L82" i="15"/>
  <c r="Y77" i="15"/>
  <c r="O67" i="15"/>
  <c r="V62" i="15"/>
  <c r="L52" i="15"/>
  <c r="Y47" i="15"/>
  <c r="O37" i="15"/>
  <c r="V32" i="15"/>
  <c r="L22" i="15"/>
  <c r="Y17" i="15"/>
  <c r="O7" i="15"/>
  <c r="R122" i="15"/>
  <c r="M102" i="15"/>
  <c r="Z97" i="15"/>
  <c r="J87" i="15"/>
  <c r="W82" i="15"/>
  <c r="M72" i="15"/>
  <c r="Z67" i="15"/>
  <c r="V589" i="14"/>
  <c r="J465" i="14"/>
  <c r="W460" i="14"/>
  <c r="M450" i="14"/>
  <c r="Z445" i="14"/>
  <c r="J435" i="14"/>
  <c r="W430" i="14"/>
  <c r="M420" i="14"/>
  <c r="Z415" i="14"/>
  <c r="J405" i="14"/>
  <c r="W400" i="14"/>
  <c r="M390" i="14"/>
  <c r="Z385" i="14"/>
  <c r="J375" i="14"/>
  <c r="W370" i="14"/>
  <c r="M360" i="14"/>
  <c r="Z355" i="14"/>
  <c r="U316" i="14"/>
  <c r="E306" i="14"/>
  <c r="R301" i="14"/>
  <c r="H291" i="14"/>
  <c r="U286" i="14"/>
  <c r="E276" i="14"/>
  <c r="R271" i="14"/>
  <c r="H261" i="14"/>
  <c r="U256" i="14"/>
  <c r="E246" i="14"/>
  <c r="R241" i="14"/>
  <c r="H231" i="14"/>
  <c r="U226" i="14"/>
  <c r="E216" i="14"/>
  <c r="R211" i="14"/>
  <c r="H201" i="14"/>
  <c r="U196" i="14"/>
  <c r="E186" i="14"/>
  <c r="R181" i="14"/>
  <c r="H171" i="14"/>
  <c r="U166" i="14"/>
  <c r="L147" i="14"/>
  <c r="Y142" i="14"/>
  <c r="O132" i="14"/>
  <c r="V127" i="14"/>
  <c r="L117" i="14"/>
  <c r="Y112" i="14"/>
  <c r="O102" i="14"/>
  <c r="V97" i="14"/>
  <c r="L87" i="14"/>
  <c r="Y82" i="14"/>
  <c r="O72" i="14"/>
  <c r="V67" i="14"/>
  <c r="L57" i="14"/>
  <c r="Y52" i="14"/>
  <c r="O42" i="14"/>
  <c r="V37" i="14"/>
  <c r="L27" i="14"/>
  <c r="Y22" i="14"/>
  <c r="O12" i="14"/>
  <c r="Y475" i="14"/>
  <c r="O465" i="14"/>
  <c r="V460" i="14"/>
  <c r="L450" i="14"/>
  <c r="Y445" i="14"/>
  <c r="O435" i="14"/>
  <c r="V430" i="14"/>
  <c r="L420" i="14"/>
  <c r="Y415" i="14"/>
  <c r="O405" i="14"/>
  <c r="V400" i="14"/>
  <c r="L390" i="14"/>
  <c r="Y385" i="14"/>
  <c r="O375" i="14"/>
  <c r="V370" i="14"/>
  <c r="L360" i="14"/>
  <c r="Y355" i="14"/>
  <c r="O345" i="14"/>
  <c r="V340" i="14"/>
  <c r="L330" i="14"/>
  <c r="Y325" i="14"/>
  <c r="O311" i="14"/>
  <c r="V306" i="14"/>
  <c r="L296" i="14"/>
  <c r="Y291" i="14"/>
  <c r="O281" i="14"/>
  <c r="V276" i="14"/>
  <c r="L266" i="14"/>
  <c r="Y261" i="14"/>
  <c r="O251" i="14"/>
  <c r="V246" i="14"/>
  <c r="L236" i="14"/>
  <c r="Y231" i="14"/>
  <c r="O221" i="14"/>
  <c r="V216" i="14"/>
  <c r="L206" i="14"/>
  <c r="Y201" i="14"/>
  <c r="O191" i="14"/>
  <c r="V186" i="14"/>
  <c r="L176" i="14"/>
  <c r="Y171" i="14"/>
  <c r="O157" i="14"/>
  <c r="V152" i="14"/>
  <c r="L142" i="14"/>
  <c r="Y137" i="14"/>
  <c r="O127" i="14"/>
  <c r="V122" i="14"/>
  <c r="L112" i="14"/>
  <c r="Y107" i="14"/>
  <c r="O97" i="14"/>
  <c r="V92" i="14"/>
  <c r="L82" i="14"/>
  <c r="Y77" i="14"/>
  <c r="O67" i="14"/>
  <c r="V62" i="14"/>
  <c r="L52" i="14"/>
  <c r="Y47" i="14"/>
  <c r="O37" i="14"/>
  <c r="V32" i="14"/>
  <c r="L22" i="14"/>
  <c r="Y17" i="14"/>
  <c r="O7" i="14"/>
  <c r="R574" i="14"/>
  <c r="I529" i="14"/>
  <c r="Z504" i="14"/>
  <c r="K484" i="14"/>
  <c r="X475" i="14"/>
  <c r="N465" i="14"/>
  <c r="AA460" i="14"/>
  <c r="K450" i="14"/>
  <c r="X445" i="14"/>
  <c r="K549" i="14"/>
  <c r="W524" i="14"/>
  <c r="M539" i="14"/>
  <c r="E450" i="14"/>
  <c r="R445" i="14"/>
  <c r="H435" i="14"/>
  <c r="U430" i="14"/>
  <c r="E420" i="14"/>
  <c r="R415" i="14"/>
  <c r="H405" i="14"/>
  <c r="U400" i="14"/>
  <c r="E390" i="14"/>
  <c r="R385" i="14"/>
  <c r="H375" i="14"/>
  <c r="U370" i="14"/>
  <c r="E360" i="14"/>
  <c r="R355" i="14"/>
  <c r="H345" i="14"/>
  <c r="U340" i="14"/>
  <c r="E330" i="14"/>
  <c r="R325" i="14"/>
  <c r="H311" i="14"/>
  <c r="U306" i="14"/>
  <c r="E296" i="14"/>
  <c r="R291" i="14"/>
  <c r="H281" i="14"/>
  <c r="U276" i="14"/>
  <c r="E266" i="14"/>
  <c r="R261" i="14"/>
  <c r="H251" i="14"/>
  <c r="U246" i="14"/>
  <c r="E236" i="14"/>
  <c r="R231" i="14"/>
  <c r="H221" i="14"/>
  <c r="U216" i="14"/>
  <c r="E206" i="14"/>
  <c r="R201" i="14"/>
  <c r="H191" i="14"/>
  <c r="U186" i="14"/>
  <c r="E176" i="14"/>
  <c r="R171" i="14"/>
  <c r="H157" i="14"/>
  <c r="U152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I589" i="14"/>
  <c r="T594" i="14"/>
  <c r="F604" i="14"/>
  <c r="Q609" i="14"/>
  <c r="I619" i="14"/>
  <c r="T624" i="14"/>
  <c r="F634" i="14"/>
  <c r="Q614" i="14"/>
  <c r="I624" i="14"/>
  <c r="T629" i="14"/>
  <c r="G489" i="14"/>
  <c r="R494" i="14"/>
  <c r="D504" i="14"/>
  <c r="U509" i="14"/>
  <c r="G519" i="14"/>
  <c r="R524" i="14"/>
  <c r="D534" i="14"/>
  <c r="U539" i="14"/>
  <c r="G549" i="14"/>
  <c r="R554" i="14"/>
  <c r="D564" i="14"/>
  <c r="U569" i="14"/>
  <c r="G579" i="14"/>
  <c r="R584" i="14"/>
  <c r="D594" i="14"/>
  <c r="U599" i="14"/>
  <c r="G609" i="14"/>
  <c r="R614" i="14"/>
  <c r="D624" i="14"/>
  <c r="U629" i="14"/>
  <c r="G494" i="14"/>
  <c r="R499" i="14"/>
  <c r="D509" i="14"/>
  <c r="U514" i="14"/>
  <c r="G524" i="14"/>
  <c r="R529" i="14"/>
  <c r="D539" i="14"/>
  <c r="U544" i="14"/>
  <c r="G554" i="14"/>
  <c r="R559" i="14"/>
  <c r="D569" i="14"/>
  <c r="U574" i="14"/>
  <c r="G584" i="14"/>
  <c r="R589" i="14"/>
  <c r="D599" i="14"/>
  <c r="U604" i="14"/>
  <c r="G614" i="14"/>
  <c r="R619" i="14"/>
  <c r="D629" i="14"/>
  <c r="U634" i="14"/>
  <c r="G499" i="14"/>
  <c r="R504" i="14"/>
  <c r="D514" i="14"/>
  <c r="U519" i="14"/>
  <c r="G529" i="14"/>
  <c r="R534" i="14"/>
  <c r="D544" i="14"/>
  <c r="U549" i="14"/>
  <c r="G559" i="14"/>
  <c r="R564" i="14"/>
  <c r="D574" i="14"/>
  <c r="U579" i="14"/>
  <c r="G589" i="14"/>
  <c r="R594" i="14"/>
  <c r="D604" i="14"/>
  <c r="U609" i="14"/>
  <c r="G619" i="14"/>
  <c r="R624" i="14"/>
  <c r="D634" i="14"/>
  <c r="P489" i="14"/>
  <c r="H499" i="14"/>
  <c r="S504" i="14"/>
  <c r="E514" i="14"/>
  <c r="P519" i="14"/>
  <c r="H529" i="14"/>
  <c r="S534" i="14"/>
  <c r="E544" i="14"/>
  <c r="P549" i="14"/>
  <c r="H559" i="14"/>
  <c r="S564" i="14"/>
  <c r="E574" i="14"/>
  <c r="P579" i="14"/>
  <c r="H589" i="14"/>
  <c r="S594" i="14"/>
  <c r="E604" i="14"/>
  <c r="P609" i="14"/>
  <c r="H619" i="14"/>
  <c r="S624" i="14"/>
  <c r="E634" i="14"/>
  <c r="L470" i="14"/>
  <c r="Y465" i="14"/>
  <c r="O455" i="14"/>
  <c r="V450" i="14"/>
  <c r="L440" i="14"/>
  <c r="Y435" i="14"/>
  <c r="O425" i="14"/>
  <c r="V420" i="14"/>
  <c r="L410" i="14"/>
  <c r="Y405" i="14"/>
  <c r="O395" i="14"/>
  <c r="V390" i="14"/>
  <c r="L380" i="14"/>
  <c r="Y375" i="14"/>
  <c r="X316" i="14"/>
  <c r="N306" i="14"/>
  <c r="AA301" i="14"/>
  <c r="K291" i="14"/>
  <c r="X286" i="14"/>
  <c r="N276" i="14"/>
  <c r="AA271" i="14"/>
  <c r="K261" i="14"/>
  <c r="X256" i="14"/>
  <c r="N246" i="14"/>
  <c r="AA241" i="14"/>
  <c r="K231" i="14"/>
  <c r="X226" i="14"/>
  <c r="N216" i="14"/>
  <c r="AA211" i="14"/>
  <c r="K201" i="14"/>
  <c r="X196" i="14"/>
  <c r="N186" i="14"/>
  <c r="AA181" i="14"/>
  <c r="K171" i="14"/>
  <c r="X166" i="14"/>
  <c r="N152" i="14"/>
  <c r="AA147" i="14"/>
  <c r="K137" i="14"/>
  <c r="X132" i="14"/>
  <c r="N122" i="14"/>
  <c r="AA117" i="14"/>
  <c r="K107" i="14"/>
  <c r="X102" i="14"/>
  <c r="N92" i="14"/>
  <c r="AA87" i="14"/>
  <c r="K77" i="14"/>
  <c r="X72" i="14"/>
  <c r="N62" i="14"/>
  <c r="AA57" i="14"/>
  <c r="K47" i="14"/>
  <c r="X42" i="14"/>
  <c r="D524" i="14"/>
  <c r="L514" i="14"/>
  <c r="AA484" i="14"/>
  <c r="K470" i="14"/>
  <c r="X465" i="14"/>
  <c r="N455" i="14"/>
  <c r="AA450" i="14"/>
  <c r="K440" i="14"/>
  <c r="X435" i="14"/>
  <c r="N425" i="14"/>
  <c r="AA420" i="14"/>
  <c r="K410" i="14"/>
  <c r="X405" i="14"/>
  <c r="N395" i="14"/>
  <c r="AA390" i="14"/>
  <c r="K380" i="14"/>
  <c r="X375" i="14"/>
  <c r="N365" i="14"/>
  <c r="AA360" i="14"/>
  <c r="K350" i="14"/>
  <c r="X345" i="14"/>
  <c r="N335" i="14"/>
  <c r="AA330" i="14"/>
  <c r="E316" i="14"/>
  <c r="R311" i="14"/>
  <c r="H301" i="14"/>
  <c r="U296" i="14"/>
  <c r="E286" i="14"/>
  <c r="R281" i="14"/>
  <c r="H271" i="14"/>
  <c r="U266" i="14"/>
  <c r="E256" i="14"/>
  <c r="R251" i="14"/>
  <c r="H241" i="14"/>
  <c r="U236" i="14"/>
  <c r="E226" i="14"/>
  <c r="R221" i="14"/>
  <c r="H211" i="14"/>
  <c r="U206" i="14"/>
  <c r="E196" i="14"/>
  <c r="R191" i="14"/>
  <c r="H181" i="14"/>
  <c r="U176" i="14"/>
  <c r="E166" i="14"/>
  <c r="R157" i="14"/>
  <c r="H147" i="14"/>
  <c r="U142" i="14"/>
  <c r="E132" i="14"/>
  <c r="R127" i="14"/>
  <c r="H117" i="14"/>
  <c r="U112" i="14"/>
  <c r="E102" i="14"/>
  <c r="R97" i="14"/>
  <c r="H87" i="14"/>
  <c r="U82" i="14"/>
  <c r="E72" i="14"/>
  <c r="R67" i="14"/>
  <c r="H57" i="14"/>
  <c r="U52" i="14"/>
  <c r="E42" i="14"/>
  <c r="R37" i="14"/>
  <c r="H27" i="14"/>
  <c r="U22" i="14"/>
  <c r="E12" i="14"/>
  <c r="R7" i="14"/>
  <c r="T599" i="14"/>
  <c r="W579" i="14"/>
  <c r="O475" i="14"/>
  <c r="V470" i="14"/>
  <c r="L460" i="14"/>
  <c r="Y455" i="14"/>
  <c r="O445" i="14"/>
  <c r="V440" i="14"/>
  <c r="L430" i="14"/>
  <c r="Y425" i="14"/>
  <c r="O415" i="14"/>
  <c r="V410" i="14"/>
  <c r="L400" i="14"/>
  <c r="Y395" i="14"/>
  <c r="O385" i="14"/>
  <c r="V380" i="14"/>
  <c r="L370" i="14"/>
  <c r="Y365" i="14"/>
  <c r="O355" i="14"/>
  <c r="V350" i="14"/>
  <c r="L340" i="14"/>
  <c r="V316" i="14"/>
  <c r="L306" i="14"/>
  <c r="Y301" i="14"/>
  <c r="O291" i="14"/>
  <c r="V286" i="14"/>
  <c r="L276" i="14"/>
  <c r="Y271" i="14"/>
  <c r="O261" i="14"/>
  <c r="V256" i="14"/>
  <c r="L246" i="14"/>
  <c r="Y241" i="14"/>
  <c r="O231" i="14"/>
  <c r="V226" i="14"/>
  <c r="L216" i="14"/>
  <c r="Y211" i="14"/>
  <c r="O201" i="14"/>
  <c r="V196" i="14"/>
  <c r="L186" i="14"/>
  <c r="Y181" i="14"/>
  <c r="O171" i="14"/>
  <c r="V166" i="14"/>
  <c r="F152" i="14"/>
  <c r="S147" i="14"/>
  <c r="I137" i="14"/>
  <c r="P132" i="14"/>
  <c r="F122" i="14"/>
  <c r="S117" i="14"/>
  <c r="I107" i="14"/>
  <c r="P102" i="14"/>
  <c r="F92" i="14"/>
  <c r="S87" i="14"/>
  <c r="I77" i="14"/>
  <c r="P72" i="14"/>
  <c r="AA614" i="13"/>
  <c r="Y589" i="13"/>
  <c r="N584" i="13"/>
  <c r="V574" i="13"/>
  <c r="K569" i="13"/>
  <c r="Y559" i="13"/>
  <c r="N554" i="13"/>
  <c r="V544" i="13"/>
  <c r="K539" i="13"/>
  <c r="Y529" i="13"/>
  <c r="N524" i="13"/>
  <c r="V514" i="13"/>
  <c r="K509" i="13"/>
  <c r="Y499" i="13"/>
  <c r="N494" i="13"/>
  <c r="V484" i="13"/>
  <c r="X594" i="13"/>
  <c r="J604" i="13"/>
  <c r="AA609" i="13"/>
  <c r="M619" i="13"/>
  <c r="X624" i="13"/>
  <c r="J634" i="13"/>
  <c r="Z594" i="13"/>
  <c r="L604" i="13"/>
  <c r="W609" i="13"/>
  <c r="O619" i="13"/>
  <c r="Z624" i="13"/>
  <c r="L634" i="13"/>
  <c r="AA594" i="13"/>
  <c r="M604" i="13"/>
  <c r="X609" i="13"/>
  <c r="J619" i="13"/>
  <c r="AA624" i="13"/>
  <c r="M634" i="13"/>
  <c r="V594" i="13"/>
  <c r="N604" i="13"/>
  <c r="Y609" i="13"/>
  <c r="K619" i="13"/>
  <c r="V624" i="13"/>
  <c r="N634" i="13"/>
  <c r="E475" i="13"/>
  <c r="S465" i="13"/>
  <c r="H460" i="13"/>
  <c r="P450" i="13"/>
  <c r="E445" i="13"/>
  <c r="S435" i="13"/>
  <c r="H430" i="13"/>
  <c r="P420" i="13"/>
  <c r="E415" i="13"/>
  <c r="S405" i="13"/>
  <c r="H400" i="13"/>
  <c r="P390" i="13"/>
  <c r="E385" i="13"/>
  <c r="S375" i="13"/>
  <c r="H370" i="13"/>
  <c r="P360" i="13"/>
  <c r="E355" i="13"/>
  <c r="R589" i="13"/>
  <c r="G584" i="13"/>
  <c r="U574" i="13"/>
  <c r="D569" i="13"/>
  <c r="R559" i="13"/>
  <c r="G554" i="13"/>
  <c r="U544" i="13"/>
  <c r="D539" i="13"/>
  <c r="R529" i="13"/>
  <c r="G524" i="13"/>
  <c r="U514" i="13"/>
  <c r="D509" i="13"/>
  <c r="R499" i="13"/>
  <c r="G494" i="13"/>
  <c r="U484" i="13"/>
  <c r="D475" i="13"/>
  <c r="R465" i="13"/>
  <c r="G460" i="13"/>
  <c r="U450" i="13"/>
  <c r="D445" i="13"/>
  <c r="R435" i="13"/>
  <c r="G430" i="13"/>
  <c r="U420" i="13"/>
  <c r="D415" i="13"/>
  <c r="R405" i="13"/>
  <c r="G400" i="13"/>
  <c r="U390" i="13"/>
  <c r="D385" i="13"/>
  <c r="R375" i="13"/>
  <c r="G370" i="13"/>
  <c r="U360" i="13"/>
  <c r="D355" i="13"/>
  <c r="R345" i="13"/>
  <c r="G340" i="13"/>
  <c r="U330" i="13"/>
  <c r="AA634" i="13"/>
  <c r="V609" i="13"/>
  <c r="Q584" i="13"/>
  <c r="F579" i="13"/>
  <c r="T569" i="13"/>
  <c r="I564" i="13"/>
  <c r="Q554" i="13"/>
  <c r="F549" i="13"/>
  <c r="T539" i="13"/>
  <c r="I534" i="13"/>
  <c r="Q524" i="13"/>
  <c r="F519" i="13"/>
  <c r="T509" i="13"/>
  <c r="I504" i="13"/>
  <c r="Q494" i="13"/>
  <c r="F489" i="13"/>
  <c r="T475" i="13"/>
  <c r="I470" i="13"/>
  <c r="Q460" i="13"/>
  <c r="F455" i="13"/>
  <c r="T445" i="13"/>
  <c r="I440" i="13"/>
  <c r="Q430" i="13"/>
  <c r="F425" i="13"/>
  <c r="T415" i="13"/>
  <c r="I410" i="13"/>
  <c r="Q400" i="13"/>
  <c r="F395" i="13"/>
  <c r="T385" i="13"/>
  <c r="I380" i="13"/>
  <c r="Q370" i="13"/>
  <c r="F365" i="13"/>
  <c r="T355" i="13"/>
  <c r="I350" i="13"/>
  <c r="Q340" i="13"/>
  <c r="F335" i="13"/>
  <c r="G624" i="13"/>
  <c r="I166" i="13"/>
  <c r="T171" i="13"/>
  <c r="F181" i="13"/>
  <c r="Q186" i="13"/>
  <c r="I196" i="13"/>
  <c r="T201" i="13"/>
  <c r="F211" i="13"/>
  <c r="Q216" i="13"/>
  <c r="I226" i="13"/>
  <c r="T231" i="13"/>
  <c r="F241" i="13"/>
  <c r="Q246" i="13"/>
  <c r="I256" i="13"/>
  <c r="T261" i="13"/>
  <c r="F271" i="13"/>
  <c r="Q276" i="13"/>
  <c r="I286" i="13"/>
  <c r="T291" i="13"/>
  <c r="F301" i="13"/>
  <c r="Q306" i="13"/>
  <c r="I316" i="13"/>
  <c r="E171" i="13"/>
  <c r="P176" i="13"/>
  <c r="H186" i="13"/>
  <c r="S191" i="13"/>
  <c r="E201" i="13"/>
  <c r="P206" i="13"/>
  <c r="H216" i="13"/>
  <c r="S221" i="13"/>
  <c r="E231" i="13"/>
  <c r="P236" i="13"/>
  <c r="H246" i="13"/>
  <c r="S251" i="13"/>
  <c r="E261" i="13"/>
  <c r="P266" i="13"/>
  <c r="H276" i="13"/>
  <c r="S281" i="13"/>
  <c r="E291" i="13"/>
  <c r="P296" i="13"/>
  <c r="H306" i="13"/>
  <c r="S311" i="13"/>
  <c r="G166" i="13"/>
  <c r="R171" i="13"/>
  <c r="D181" i="13"/>
  <c r="U186" i="13"/>
  <c r="G196" i="13"/>
  <c r="R201" i="13"/>
  <c r="D211" i="13"/>
  <c r="U216" i="13"/>
  <c r="G226" i="13"/>
  <c r="R231" i="13"/>
  <c r="D241" i="13"/>
  <c r="U246" i="13"/>
  <c r="G256" i="13"/>
  <c r="R261" i="13"/>
  <c r="D271" i="13"/>
  <c r="U276" i="13"/>
  <c r="G286" i="13"/>
  <c r="R291" i="13"/>
  <c r="D301" i="13"/>
  <c r="U306" i="13"/>
  <c r="G316" i="13"/>
  <c r="T47" i="13"/>
  <c r="D37" i="13"/>
  <c r="Q32" i="13"/>
  <c r="G22" i="13"/>
  <c r="T17" i="13"/>
  <c r="R52" i="13"/>
  <c r="D62" i="13"/>
  <c r="U67" i="13"/>
  <c r="G77" i="13"/>
  <c r="R82" i="13"/>
  <c r="D92" i="13"/>
  <c r="U97" i="13"/>
  <c r="G107" i="13"/>
  <c r="R112" i="13"/>
  <c r="D122" i="13"/>
  <c r="U127" i="13"/>
  <c r="G137" i="13"/>
  <c r="R142" i="13"/>
  <c r="D152" i="13"/>
  <c r="U157" i="13"/>
  <c r="Y142" i="13"/>
  <c r="K152" i="13"/>
  <c r="V157" i="13"/>
  <c r="N57" i="13"/>
  <c r="Y62" i="13"/>
  <c r="K72" i="13"/>
  <c r="V77" i="13"/>
  <c r="N87" i="13"/>
  <c r="Y92" i="13"/>
  <c r="K102" i="13"/>
  <c r="V107" i="13"/>
  <c r="N117" i="13"/>
  <c r="Y122" i="13"/>
  <c r="K132" i="13"/>
  <c r="V137" i="13"/>
  <c r="N147" i="13"/>
  <c r="Y152" i="13"/>
  <c r="J52" i="13"/>
  <c r="AA57" i="13"/>
  <c r="M67" i="13"/>
  <c r="X72" i="13"/>
  <c r="J82" i="13"/>
  <c r="AA87" i="13"/>
  <c r="M97" i="13"/>
  <c r="X102" i="13"/>
  <c r="J112" i="13"/>
  <c r="AA117" i="13"/>
  <c r="M127" i="13"/>
  <c r="X132" i="13"/>
  <c r="J142" i="13"/>
  <c r="AA147" i="13"/>
  <c r="M157" i="13"/>
  <c r="W52" i="13"/>
  <c r="O62" i="13"/>
  <c r="Z67" i="13"/>
  <c r="L77" i="13"/>
  <c r="W82" i="13"/>
  <c r="O92" i="13"/>
  <c r="Z97" i="13"/>
  <c r="L107" i="13"/>
  <c r="W112" i="13"/>
  <c r="O122" i="13"/>
  <c r="Z127" i="13"/>
  <c r="L137" i="13"/>
  <c r="W142" i="13"/>
  <c r="O152" i="13"/>
  <c r="Z157" i="13"/>
  <c r="X470" i="12"/>
  <c r="M465" i="12"/>
  <c r="AA455" i="12"/>
  <c r="J450" i="12"/>
  <c r="X440" i="12"/>
  <c r="M435" i="12"/>
  <c r="AA425" i="12"/>
  <c r="J420" i="12"/>
  <c r="X410" i="12"/>
  <c r="M405" i="12"/>
  <c r="AA395" i="12"/>
  <c r="J390" i="12"/>
  <c r="X380" i="12"/>
  <c r="M375" i="12"/>
  <c r="AA365" i="12"/>
  <c r="J360" i="12"/>
  <c r="X350" i="12"/>
  <c r="M345" i="12"/>
  <c r="AA335" i="12"/>
  <c r="J330" i="12"/>
  <c r="S47" i="13"/>
  <c r="I37" i="13"/>
  <c r="P32" i="13"/>
  <c r="F22" i="13"/>
  <c r="S17" i="13"/>
  <c r="I7" i="13"/>
  <c r="P629" i="12"/>
  <c r="E624" i="12"/>
  <c r="S614" i="12"/>
  <c r="H609" i="12"/>
  <c r="P599" i="12"/>
  <c r="E594" i="12"/>
  <c r="S584" i="12"/>
  <c r="H579" i="12"/>
  <c r="P569" i="12"/>
  <c r="E564" i="12"/>
  <c r="S554" i="12"/>
  <c r="H549" i="12"/>
  <c r="P539" i="12"/>
  <c r="E534" i="12"/>
  <c r="S524" i="12"/>
  <c r="H519" i="12"/>
  <c r="P509" i="12"/>
  <c r="E504" i="12"/>
  <c r="S494" i="12"/>
  <c r="H489" i="12"/>
  <c r="P475" i="12"/>
  <c r="E470" i="12"/>
  <c r="S460" i="12"/>
  <c r="H455" i="12"/>
  <c r="P445" i="12"/>
  <c r="E440" i="12"/>
  <c r="S430" i="12"/>
  <c r="H425" i="12"/>
  <c r="P415" i="12"/>
  <c r="E410" i="12"/>
  <c r="S400" i="12"/>
  <c r="H395" i="12"/>
  <c r="P385" i="12"/>
  <c r="E380" i="12"/>
  <c r="S370" i="12"/>
  <c r="H365" i="12"/>
  <c r="P355" i="12"/>
  <c r="E350" i="12"/>
  <c r="S340" i="12"/>
  <c r="H335" i="12"/>
  <c r="P325" i="12"/>
  <c r="AA132" i="13"/>
  <c r="H77" i="13"/>
  <c r="J67" i="13"/>
  <c r="X47" i="13"/>
  <c r="N37" i="13"/>
  <c r="AA32" i="13"/>
  <c r="AA629" i="12"/>
  <c r="J624" i="12"/>
  <c r="X614" i="12"/>
  <c r="M609" i="12"/>
  <c r="AA599" i="12"/>
  <c r="J594" i="12"/>
  <c r="X584" i="12"/>
  <c r="M579" i="12"/>
  <c r="AA569" i="12"/>
  <c r="J564" i="12"/>
  <c r="X554" i="12"/>
  <c r="M549" i="12"/>
  <c r="AA539" i="12"/>
  <c r="J534" i="12"/>
  <c r="L42" i="13"/>
  <c r="Y37" i="13"/>
  <c r="O27" i="13"/>
  <c r="V22" i="13"/>
  <c r="L12" i="13"/>
  <c r="Y7" i="13"/>
  <c r="U132" i="13"/>
  <c r="F122" i="13"/>
  <c r="N112" i="13"/>
  <c r="V97" i="13"/>
  <c r="T77" i="13"/>
  <c r="E42" i="13"/>
  <c r="R37" i="13"/>
  <c r="H27" i="13"/>
  <c r="U22" i="13"/>
  <c r="E12" i="13"/>
  <c r="R7" i="13"/>
  <c r="D42" i="13"/>
  <c r="Q37" i="13"/>
  <c r="G27" i="13"/>
  <c r="T22" i="13"/>
  <c r="D12" i="13"/>
  <c r="Q7" i="13"/>
  <c r="T171" i="12"/>
  <c r="AA147" i="12"/>
  <c r="R142" i="12"/>
  <c r="N112" i="12"/>
  <c r="AA107" i="12"/>
  <c r="K97" i="12"/>
  <c r="X92" i="12"/>
  <c r="N82" i="12"/>
  <c r="AA77" i="12"/>
  <c r="K67" i="12"/>
  <c r="X62" i="12"/>
  <c r="N52" i="12"/>
  <c r="AA47" i="12"/>
  <c r="K37" i="12"/>
  <c r="X32" i="12"/>
  <c r="N22" i="12"/>
  <c r="AA17" i="12"/>
  <c r="K7" i="12"/>
  <c r="AA127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P117" i="12"/>
  <c r="H127" i="12"/>
  <c r="S132" i="12"/>
  <c r="E142" i="12"/>
  <c r="P147" i="12"/>
  <c r="H157" i="12"/>
  <c r="Q147" i="12"/>
  <c r="I157" i="12"/>
  <c r="T147" i="12"/>
  <c r="F157" i="12"/>
  <c r="S157" i="12"/>
  <c r="O137" i="12"/>
  <c r="P132" i="12"/>
  <c r="Q127" i="12"/>
  <c r="R122" i="12"/>
  <c r="AA117" i="12"/>
  <c r="L107" i="12"/>
  <c r="Y102" i="12"/>
  <c r="O92" i="12"/>
  <c r="V87" i="12"/>
  <c r="L77" i="12"/>
  <c r="Y72" i="12"/>
  <c r="O62" i="12"/>
  <c r="V57" i="12"/>
  <c r="L47" i="12"/>
  <c r="Y42" i="12"/>
  <c r="O32" i="12"/>
  <c r="V27" i="12"/>
  <c r="AA629" i="11"/>
  <c r="J624" i="11"/>
  <c r="X614" i="11"/>
  <c r="M609" i="11"/>
  <c r="AA599" i="11"/>
  <c r="J594" i="11"/>
  <c r="X584" i="11"/>
  <c r="M579" i="11"/>
  <c r="AA569" i="11"/>
  <c r="J564" i="11"/>
  <c r="X554" i="11"/>
  <c r="M549" i="11"/>
  <c r="AA539" i="11"/>
  <c r="J534" i="11"/>
  <c r="X524" i="11"/>
  <c r="M519" i="11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S7" i="12"/>
  <c r="V589" i="11"/>
  <c r="K584" i="11"/>
  <c r="Y574" i="11"/>
  <c r="N569" i="11"/>
  <c r="V559" i="11"/>
  <c r="K554" i="11"/>
  <c r="Y544" i="11"/>
  <c r="N539" i="11"/>
  <c r="V529" i="11"/>
  <c r="K524" i="11"/>
  <c r="Y514" i="11"/>
  <c r="N509" i="11"/>
  <c r="V499" i="11"/>
  <c r="K494" i="11"/>
  <c r="Y484" i="11"/>
  <c r="S166" i="12"/>
  <c r="E176" i="12"/>
  <c r="P181" i="12"/>
  <c r="H191" i="12"/>
  <c r="S196" i="12"/>
  <c r="E206" i="12"/>
  <c r="P211" i="12"/>
  <c r="H221" i="12"/>
  <c r="S226" i="12"/>
  <c r="E236" i="12"/>
  <c r="P241" i="12"/>
  <c r="H251" i="12"/>
  <c r="S256" i="12"/>
  <c r="E266" i="12"/>
  <c r="P271" i="12"/>
  <c r="H281" i="12"/>
  <c r="S286" i="12"/>
  <c r="E296" i="12"/>
  <c r="P301" i="12"/>
  <c r="H311" i="12"/>
  <c r="S316" i="12"/>
  <c r="G171" i="12"/>
  <c r="R176" i="12"/>
  <c r="D186" i="12"/>
  <c r="U191" i="12"/>
  <c r="G201" i="12"/>
  <c r="R206" i="12"/>
  <c r="D216" i="12"/>
  <c r="U221" i="12"/>
  <c r="G231" i="12"/>
  <c r="R236" i="12"/>
  <c r="D246" i="12"/>
  <c r="U251" i="12"/>
  <c r="G261" i="12"/>
  <c r="R266" i="12"/>
  <c r="D276" i="12"/>
  <c r="U281" i="12"/>
  <c r="G291" i="12"/>
  <c r="R296" i="12"/>
  <c r="D306" i="12"/>
  <c r="U311" i="12"/>
  <c r="J191" i="12"/>
  <c r="AA196" i="12"/>
  <c r="M206" i="12"/>
  <c r="X211" i="12"/>
  <c r="J221" i="12"/>
  <c r="AA226" i="12"/>
  <c r="M236" i="12"/>
  <c r="X241" i="12"/>
  <c r="J251" i="12"/>
  <c r="AA256" i="12"/>
  <c r="M266" i="12"/>
  <c r="X271" i="12"/>
  <c r="J281" i="12"/>
  <c r="AA286" i="12"/>
  <c r="M296" i="12"/>
  <c r="X301" i="12"/>
  <c r="J311" i="12"/>
  <c r="AA316" i="12"/>
  <c r="L186" i="12"/>
  <c r="W191" i="12"/>
  <c r="O201" i="12"/>
  <c r="Z206" i="12"/>
  <c r="L216" i="12"/>
  <c r="W221" i="12"/>
  <c r="O231" i="12"/>
  <c r="Z236" i="12"/>
  <c r="L246" i="12"/>
  <c r="W251" i="12"/>
  <c r="O261" i="12"/>
  <c r="Z266" i="12"/>
  <c r="L276" i="12"/>
  <c r="W281" i="12"/>
  <c r="O291" i="12"/>
  <c r="Z296" i="12"/>
  <c r="L306" i="12"/>
  <c r="W311" i="12"/>
  <c r="K166" i="12"/>
  <c r="V171" i="12"/>
  <c r="N181" i="12"/>
  <c r="Y186" i="12"/>
  <c r="K196" i="12"/>
  <c r="V201" i="12"/>
  <c r="N211" i="12"/>
  <c r="Y216" i="12"/>
  <c r="K226" i="12"/>
  <c r="V231" i="12"/>
  <c r="N241" i="12"/>
  <c r="Y246" i="12"/>
  <c r="K256" i="12"/>
  <c r="V261" i="12"/>
  <c r="N271" i="12"/>
  <c r="Y276" i="12"/>
  <c r="K286" i="12"/>
  <c r="V291" i="12"/>
  <c r="N301" i="12"/>
  <c r="Y306" i="12"/>
  <c r="K316" i="12"/>
  <c r="X166" i="12"/>
  <c r="J176" i="12"/>
  <c r="AA181" i="12"/>
  <c r="M191" i="12"/>
  <c r="X196" i="12"/>
  <c r="J206" i="12"/>
  <c r="AA211" i="12"/>
  <c r="M221" i="12"/>
  <c r="X226" i="12"/>
  <c r="J236" i="12"/>
  <c r="AA241" i="12"/>
  <c r="M251" i="12"/>
  <c r="X256" i="12"/>
  <c r="J266" i="12"/>
  <c r="AA271" i="12"/>
  <c r="M281" i="12"/>
  <c r="X286" i="12"/>
  <c r="J296" i="12"/>
  <c r="AA301" i="12"/>
  <c r="M311" i="12"/>
  <c r="X316" i="12"/>
  <c r="Z152" i="12"/>
  <c r="J107" i="12"/>
  <c r="W102" i="12"/>
  <c r="M92" i="12"/>
  <c r="Z87" i="12"/>
  <c r="J77" i="12"/>
  <c r="W72" i="12"/>
  <c r="M62" i="12"/>
  <c r="Z57" i="12"/>
  <c r="J47" i="12"/>
  <c r="W42" i="12"/>
  <c r="M32" i="12"/>
  <c r="Z27" i="12"/>
  <c r="J17" i="12"/>
  <c r="W12" i="12"/>
  <c r="V614" i="11"/>
  <c r="K609" i="11"/>
  <c r="Y599" i="11"/>
  <c r="N594" i="11"/>
  <c r="Q579" i="11"/>
  <c r="F574" i="11"/>
  <c r="T564" i="11"/>
  <c r="I559" i="11"/>
  <c r="Q549" i="11"/>
  <c r="F544" i="11"/>
  <c r="T534" i="11"/>
  <c r="I529" i="11"/>
  <c r="Q519" i="11"/>
  <c r="F514" i="11"/>
  <c r="T504" i="11"/>
  <c r="I499" i="11"/>
  <c r="Q489" i="11"/>
  <c r="F484" i="11"/>
  <c r="R465" i="11"/>
  <c r="L330" i="11"/>
  <c r="W335" i="11"/>
  <c r="O345" i="11"/>
  <c r="Z350" i="11"/>
  <c r="L360" i="11"/>
  <c r="W365" i="11"/>
  <c r="O375" i="11"/>
  <c r="Z380" i="11"/>
  <c r="L390" i="11"/>
  <c r="W395" i="11"/>
  <c r="O405" i="11"/>
  <c r="Z410" i="11"/>
  <c r="L420" i="11"/>
  <c r="W425" i="11"/>
  <c r="O435" i="11"/>
  <c r="Z440" i="11"/>
  <c r="L450" i="11"/>
  <c r="W455" i="11"/>
  <c r="O465" i="11"/>
  <c r="Z470" i="11"/>
  <c r="N325" i="11"/>
  <c r="Y330" i="11"/>
  <c r="K340" i="11"/>
  <c r="V345" i="11"/>
  <c r="N355" i="11"/>
  <c r="Y360" i="11"/>
  <c r="K370" i="11"/>
  <c r="V375" i="11"/>
  <c r="N385" i="11"/>
  <c r="Y390" i="11"/>
  <c r="K400" i="11"/>
  <c r="V405" i="11"/>
  <c r="N415" i="11"/>
  <c r="Y420" i="11"/>
  <c r="K430" i="11"/>
  <c r="V435" i="11"/>
  <c r="N445" i="11"/>
  <c r="Y450" i="11"/>
  <c r="K460" i="11"/>
  <c r="V465" i="11"/>
  <c r="N475" i="11"/>
  <c r="AA325" i="11"/>
  <c r="M335" i="11"/>
  <c r="X340" i="11"/>
  <c r="J350" i="11"/>
  <c r="AA355" i="11"/>
  <c r="M365" i="11"/>
  <c r="X370" i="11"/>
  <c r="J380" i="11"/>
  <c r="AA385" i="11"/>
  <c r="M395" i="11"/>
  <c r="X400" i="11"/>
  <c r="J410" i="11"/>
  <c r="AA415" i="11"/>
  <c r="M425" i="11"/>
  <c r="X430" i="11"/>
  <c r="J440" i="11"/>
  <c r="AA445" i="11"/>
  <c r="M455" i="11"/>
  <c r="X460" i="11"/>
  <c r="J470" i="11"/>
  <c r="AA475" i="11"/>
  <c r="J330" i="11"/>
  <c r="AA335" i="11"/>
  <c r="M345" i="11"/>
  <c r="X350" i="11"/>
  <c r="J360" i="11"/>
  <c r="AA365" i="11"/>
  <c r="M375" i="11"/>
  <c r="X380" i="11"/>
  <c r="J390" i="11"/>
  <c r="AA395" i="11"/>
  <c r="M405" i="11"/>
  <c r="X410" i="11"/>
  <c r="J420" i="11"/>
  <c r="AA425" i="11"/>
  <c r="M435" i="11"/>
  <c r="X440" i="11"/>
  <c r="J450" i="11"/>
  <c r="AA455" i="11"/>
  <c r="M465" i="11"/>
  <c r="X470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S430" i="11"/>
  <c r="U157" i="11"/>
  <c r="E147" i="11"/>
  <c r="R142" i="11"/>
  <c r="H132" i="11"/>
  <c r="U127" i="11"/>
  <c r="E117" i="11"/>
  <c r="R112" i="11"/>
  <c r="H102" i="11"/>
  <c r="U97" i="11"/>
  <c r="E87" i="11"/>
  <c r="R82" i="11"/>
  <c r="H72" i="11"/>
  <c r="U67" i="11"/>
  <c r="E57" i="11"/>
  <c r="R52" i="11"/>
  <c r="H42" i="11"/>
  <c r="U37" i="11"/>
  <c r="E27" i="11"/>
  <c r="R22" i="11"/>
  <c r="H12" i="11"/>
  <c r="U7" i="11"/>
  <c r="I176" i="11"/>
  <c r="T157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V445" i="11"/>
  <c r="N425" i="11"/>
  <c r="G400" i="11"/>
  <c r="V355" i="11"/>
  <c r="N335" i="11"/>
  <c r="J201" i="11"/>
  <c r="M171" i="11"/>
  <c r="X176" i="11"/>
  <c r="J186" i="11"/>
  <c r="AA191" i="11"/>
  <c r="M201" i="11"/>
  <c r="X206" i="11"/>
  <c r="J216" i="11"/>
  <c r="AA221" i="11"/>
  <c r="M231" i="11"/>
  <c r="X236" i="11"/>
  <c r="J246" i="11"/>
  <c r="AA251" i="11"/>
  <c r="M261" i="11"/>
  <c r="X266" i="11"/>
  <c r="J276" i="11"/>
  <c r="AA281" i="11"/>
  <c r="M291" i="11"/>
  <c r="X296" i="11"/>
  <c r="J306" i="11"/>
  <c r="AA311" i="11"/>
  <c r="N171" i="11"/>
  <c r="Y176" i="11"/>
  <c r="K186" i="11"/>
  <c r="V191" i="11"/>
  <c r="N201" i="11"/>
  <c r="Y206" i="11"/>
  <c r="K216" i="11"/>
  <c r="V221" i="11"/>
  <c r="N231" i="11"/>
  <c r="Y236" i="11"/>
  <c r="K246" i="11"/>
  <c r="V251" i="11"/>
  <c r="N261" i="11"/>
  <c r="Y266" i="11"/>
  <c r="K276" i="11"/>
  <c r="V281" i="11"/>
  <c r="N291" i="11"/>
  <c r="Y296" i="11"/>
  <c r="K306" i="11"/>
  <c r="V311" i="11"/>
  <c r="X186" i="11"/>
  <c r="J196" i="11"/>
  <c r="AA201" i="11"/>
  <c r="M211" i="11"/>
  <c r="X216" i="11"/>
  <c r="J226" i="11"/>
  <c r="AA231" i="11"/>
  <c r="M241" i="11"/>
  <c r="X246" i="11"/>
  <c r="J256" i="11"/>
  <c r="AA261" i="11"/>
  <c r="M271" i="11"/>
  <c r="X276" i="11"/>
  <c r="J286" i="11"/>
  <c r="AA291" i="11"/>
  <c r="M301" i="11"/>
  <c r="X306" i="11"/>
  <c r="J316" i="11"/>
  <c r="P176" i="11"/>
  <c r="H186" i="11"/>
  <c r="S191" i="11"/>
  <c r="E201" i="11"/>
  <c r="P206" i="11"/>
  <c r="H216" i="11"/>
  <c r="S221" i="11"/>
  <c r="E231" i="11"/>
  <c r="P236" i="11"/>
  <c r="H246" i="11"/>
  <c r="S251" i="11"/>
  <c r="E261" i="11"/>
  <c r="P266" i="11"/>
  <c r="H276" i="11"/>
  <c r="S281" i="11"/>
  <c r="E291" i="11"/>
  <c r="P296" i="11"/>
  <c r="H306" i="11"/>
  <c r="S311" i="11"/>
  <c r="G256" i="11"/>
  <c r="R261" i="11"/>
  <c r="D271" i="11"/>
  <c r="U276" i="11"/>
  <c r="G286" i="11"/>
  <c r="R291" i="11"/>
  <c r="D301" i="11"/>
  <c r="U306" i="11"/>
  <c r="G316" i="11"/>
  <c r="N152" i="11"/>
  <c r="AA147" i="11"/>
  <c r="K137" i="11"/>
  <c r="X132" i="11"/>
  <c r="N122" i="11"/>
  <c r="AA117" i="11"/>
  <c r="K107" i="11"/>
  <c r="X102" i="11"/>
  <c r="N92" i="11"/>
  <c r="AA87" i="11"/>
  <c r="K77" i="11"/>
  <c r="X72" i="11"/>
  <c r="N62" i="11"/>
  <c r="AA57" i="11"/>
  <c r="K47" i="11"/>
  <c r="X42" i="11"/>
  <c r="N32" i="11"/>
  <c r="AA27" i="11"/>
  <c r="K17" i="11"/>
  <c r="W440" i="11"/>
  <c r="O420" i="11"/>
  <c r="H395" i="11"/>
  <c r="W350" i="11"/>
  <c r="O330" i="11"/>
  <c r="K196" i="11"/>
  <c r="M152" i="11"/>
  <c r="Z147" i="11"/>
  <c r="J137" i="11"/>
  <c r="W132" i="11"/>
  <c r="M122" i="11"/>
  <c r="Z117" i="11"/>
  <c r="J107" i="11"/>
  <c r="W102" i="11"/>
  <c r="M92" i="11"/>
  <c r="Z87" i="11"/>
  <c r="J77" i="11"/>
  <c r="W72" i="11"/>
  <c r="M62" i="11"/>
  <c r="Z57" i="11"/>
  <c r="J47" i="11"/>
  <c r="W42" i="11"/>
  <c r="M32" i="11"/>
  <c r="Z27" i="11"/>
  <c r="J17" i="11"/>
  <c r="W12" i="11"/>
  <c r="X435" i="11"/>
  <c r="J415" i="11"/>
  <c r="I390" i="11"/>
  <c r="X345" i="11"/>
  <c r="U206" i="11"/>
  <c r="O176" i="11"/>
  <c r="E157" i="11"/>
  <c r="R152" i="11"/>
  <c r="H142" i="11"/>
  <c r="U137" i="11"/>
  <c r="E127" i="11"/>
  <c r="R122" i="11"/>
  <c r="H112" i="11"/>
  <c r="U107" i="11"/>
  <c r="E97" i="11"/>
  <c r="R92" i="11"/>
  <c r="H82" i="11"/>
  <c r="U77" i="11"/>
  <c r="E67" i="11"/>
  <c r="R62" i="11"/>
  <c r="H52" i="11"/>
  <c r="U47" i="11"/>
  <c r="E37" i="11"/>
  <c r="R32" i="11"/>
  <c r="H22" i="11"/>
  <c r="U17" i="11"/>
  <c r="E7" i="11"/>
  <c r="X629" i="10"/>
  <c r="M624" i="10"/>
  <c r="AA614" i="10"/>
  <c r="J609" i="10"/>
  <c r="X599" i="10"/>
  <c r="M594" i="10"/>
  <c r="AA584" i="10"/>
  <c r="J579" i="10"/>
  <c r="X569" i="10"/>
  <c r="M564" i="10"/>
  <c r="AA554" i="10"/>
  <c r="J549" i="10"/>
  <c r="X539" i="10"/>
  <c r="M534" i="10"/>
  <c r="AA524" i="10"/>
  <c r="J519" i="10"/>
  <c r="X509" i="10"/>
  <c r="M504" i="10"/>
  <c r="AA494" i="10"/>
  <c r="J489" i="10"/>
  <c r="X475" i="10"/>
  <c r="M470" i="10"/>
  <c r="AA460" i="10"/>
  <c r="J455" i="10"/>
  <c r="X445" i="10"/>
  <c r="M440" i="10"/>
  <c r="AA430" i="10"/>
  <c r="J425" i="10"/>
  <c r="X415" i="10"/>
  <c r="M410" i="10"/>
  <c r="AA400" i="10"/>
  <c r="J395" i="10"/>
  <c r="X385" i="10"/>
  <c r="M380" i="10"/>
  <c r="AA370" i="10"/>
  <c r="J365" i="10"/>
  <c r="X355" i="10"/>
  <c r="M350" i="10"/>
  <c r="AA340" i="10"/>
  <c r="O301" i="10"/>
  <c r="V296" i="10"/>
  <c r="L286" i="10"/>
  <c r="Y281" i="10"/>
  <c r="O271" i="10"/>
  <c r="V266" i="10"/>
  <c r="L256" i="10"/>
  <c r="Y251" i="10"/>
  <c r="O241" i="10"/>
  <c r="V236" i="10"/>
  <c r="L226" i="10"/>
  <c r="Y221" i="10"/>
  <c r="O211" i="10"/>
  <c r="V206" i="10"/>
  <c r="L196" i="10"/>
  <c r="Y191" i="10"/>
  <c r="O181" i="10"/>
  <c r="V176" i="10"/>
  <c r="L166" i="10"/>
  <c r="S157" i="10"/>
  <c r="I147" i="10"/>
  <c r="P142" i="10"/>
  <c r="F132" i="10"/>
  <c r="S127" i="10"/>
  <c r="I117" i="10"/>
  <c r="P112" i="10"/>
  <c r="F102" i="10"/>
  <c r="S97" i="10"/>
  <c r="I87" i="10"/>
  <c r="P82" i="10"/>
  <c r="F72" i="10"/>
  <c r="S67" i="10"/>
  <c r="I57" i="10"/>
  <c r="P52" i="10"/>
  <c r="F42" i="10"/>
  <c r="S37" i="10"/>
  <c r="O296" i="10"/>
  <c r="V291" i="10"/>
  <c r="L281" i="10"/>
  <c r="Y276" i="10"/>
  <c r="O266" i="10"/>
  <c r="V261" i="10"/>
  <c r="L251" i="10"/>
  <c r="Y246" i="10"/>
  <c r="O236" i="10"/>
  <c r="V231" i="10"/>
  <c r="L221" i="10"/>
  <c r="Y216" i="10"/>
  <c r="O206" i="10"/>
  <c r="V201" i="10"/>
  <c r="L191" i="10"/>
  <c r="Y186" i="10"/>
  <c r="O176" i="10"/>
  <c r="V171" i="10"/>
  <c r="L157" i="10"/>
  <c r="Y152" i="10"/>
  <c r="O142" i="10"/>
  <c r="V137" i="10"/>
  <c r="L127" i="10"/>
  <c r="Y122" i="10"/>
  <c r="O112" i="10"/>
  <c r="V107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Z316" i="10"/>
  <c r="V311" i="10"/>
  <c r="W306" i="10"/>
  <c r="H296" i="10"/>
  <c r="U291" i="10"/>
  <c r="E281" i="10"/>
  <c r="R276" i="10"/>
  <c r="H266" i="10"/>
  <c r="U261" i="10"/>
  <c r="E251" i="10"/>
  <c r="R246" i="10"/>
  <c r="H236" i="10"/>
  <c r="U231" i="10"/>
  <c r="E221" i="10"/>
  <c r="R216" i="10"/>
  <c r="H206" i="10"/>
  <c r="U201" i="10"/>
  <c r="E191" i="10"/>
  <c r="R186" i="10"/>
  <c r="H176" i="10"/>
  <c r="U171" i="10"/>
  <c r="R316" i="10"/>
  <c r="W157" i="10"/>
  <c r="M147" i="10"/>
  <c r="Z142" i="10"/>
  <c r="J132" i="10"/>
  <c r="W127" i="10"/>
  <c r="M117" i="10"/>
  <c r="Z112" i="10"/>
  <c r="J102" i="10"/>
  <c r="W97" i="10"/>
  <c r="M87" i="10"/>
  <c r="Z82" i="10"/>
  <c r="J72" i="10"/>
  <c r="W67" i="10"/>
  <c r="M57" i="10"/>
  <c r="Z52" i="10"/>
  <c r="J42" i="10"/>
  <c r="W37" i="10"/>
  <c r="R301" i="10"/>
  <c r="H291" i="10"/>
  <c r="U286" i="10"/>
  <c r="E276" i="10"/>
  <c r="R271" i="10"/>
  <c r="H261" i="10"/>
  <c r="U256" i="10"/>
  <c r="E246" i="10"/>
  <c r="R241" i="10"/>
  <c r="H231" i="10"/>
  <c r="U226" i="10"/>
  <c r="E216" i="10"/>
  <c r="R211" i="10"/>
  <c r="H201" i="10"/>
  <c r="U196" i="10"/>
  <c r="E186" i="10"/>
  <c r="R181" i="10"/>
  <c r="H171" i="10"/>
  <c r="U166" i="10"/>
  <c r="E152" i="10"/>
  <c r="R147" i="10"/>
  <c r="H137" i="10"/>
  <c r="U132" i="10"/>
  <c r="E122" i="10"/>
  <c r="R117" i="10"/>
  <c r="H107" i="10"/>
  <c r="U10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V7" i="10"/>
  <c r="F306" i="10"/>
  <c r="Q301" i="10"/>
  <c r="G291" i="10"/>
  <c r="T286" i="10"/>
  <c r="D276" i="10"/>
  <c r="Q271" i="10"/>
  <c r="G261" i="10"/>
  <c r="T256" i="10"/>
  <c r="D246" i="10"/>
  <c r="Q241" i="10"/>
  <c r="G231" i="10"/>
  <c r="T226" i="10"/>
  <c r="D216" i="10"/>
  <c r="Q211" i="10"/>
  <c r="G201" i="10"/>
  <c r="T196" i="10"/>
  <c r="D186" i="10"/>
  <c r="Q181" i="10"/>
  <c r="G171" i="10"/>
  <c r="T166" i="10"/>
  <c r="D152" i="10"/>
  <c r="Q147" i="10"/>
  <c r="G137" i="10"/>
  <c r="T132" i="10"/>
  <c r="D122" i="10"/>
  <c r="Q117" i="10"/>
  <c r="G107" i="10"/>
  <c r="T102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J301" i="10"/>
  <c r="W296" i="10"/>
  <c r="M286" i="10"/>
  <c r="Z281" i="10"/>
  <c r="J271" i="10"/>
  <c r="W266" i="10"/>
  <c r="M256" i="10"/>
  <c r="Z251" i="10"/>
  <c r="J241" i="10"/>
  <c r="W236" i="10"/>
  <c r="M226" i="10"/>
  <c r="Z221" i="10"/>
  <c r="J211" i="10"/>
  <c r="W206" i="10"/>
  <c r="M196" i="10"/>
  <c r="Z191" i="10"/>
  <c r="J181" i="10"/>
  <c r="W176" i="10"/>
  <c r="M166" i="10"/>
  <c r="Z157" i="10"/>
  <c r="J147" i="10"/>
  <c r="W142" i="10"/>
  <c r="M132" i="10"/>
  <c r="Z127" i="10"/>
  <c r="J117" i="10"/>
  <c r="W112" i="10"/>
  <c r="M102" i="10"/>
  <c r="Z97" i="10"/>
  <c r="J87" i="10"/>
  <c r="W82" i="10"/>
  <c r="M72" i="10"/>
  <c r="Z67" i="10"/>
  <c r="J57" i="10"/>
  <c r="W52" i="10"/>
  <c r="M42" i="10"/>
  <c r="Z37" i="10"/>
  <c r="J27" i="10"/>
  <c r="W22" i="10"/>
  <c r="N340" i="9"/>
  <c r="AA335" i="9"/>
  <c r="K325" i="9"/>
  <c r="R316" i="9"/>
  <c r="H306" i="9"/>
  <c r="U301" i="9"/>
  <c r="E291" i="9"/>
  <c r="R286" i="9"/>
  <c r="H276" i="9"/>
  <c r="U271" i="9"/>
  <c r="E261" i="9"/>
  <c r="R256" i="9"/>
  <c r="H246" i="9"/>
  <c r="U241" i="9"/>
  <c r="E231" i="9"/>
  <c r="R226" i="9"/>
  <c r="H216" i="9"/>
  <c r="U211" i="9"/>
  <c r="E201" i="9"/>
  <c r="R196" i="9"/>
  <c r="H186" i="9"/>
  <c r="U181" i="9"/>
  <c r="E171" i="9"/>
  <c r="N152" i="9"/>
  <c r="AA147" i="9"/>
  <c r="K137" i="9"/>
  <c r="X132" i="9"/>
  <c r="N122" i="9"/>
  <c r="AA117" i="9"/>
  <c r="K107" i="9"/>
  <c r="X102" i="9"/>
  <c r="N92" i="9"/>
  <c r="AA87" i="9"/>
  <c r="K77" i="9"/>
  <c r="X72" i="9"/>
  <c r="N62" i="9"/>
  <c r="AA57" i="9"/>
  <c r="K47" i="9"/>
  <c r="X42" i="9"/>
  <c r="N32" i="9"/>
  <c r="AA27" i="9"/>
  <c r="K17" i="9"/>
  <c r="X12" i="9"/>
  <c r="H335" i="9"/>
  <c r="U330" i="9"/>
  <c r="L311" i="9"/>
  <c r="Y306" i="9"/>
  <c r="O296" i="9"/>
  <c r="V291" i="9"/>
  <c r="L281" i="9"/>
  <c r="Y276" i="9"/>
  <c r="O266" i="9"/>
  <c r="V261" i="9"/>
  <c r="L251" i="9"/>
  <c r="Y246" i="9"/>
  <c r="O236" i="9"/>
  <c r="V231" i="9"/>
  <c r="L221" i="9"/>
  <c r="Y216" i="9"/>
  <c r="O206" i="9"/>
  <c r="V201" i="9"/>
  <c r="L191" i="9"/>
  <c r="Y186" i="9"/>
  <c r="O176" i="9"/>
  <c r="V171" i="9"/>
  <c r="X157" i="9"/>
  <c r="N147" i="9"/>
  <c r="AA142" i="9"/>
  <c r="K132" i="9"/>
  <c r="X127" i="9"/>
  <c r="N117" i="9"/>
  <c r="AA112" i="9"/>
  <c r="K102" i="9"/>
  <c r="X97" i="9"/>
  <c r="N87" i="9"/>
  <c r="AA82" i="9"/>
  <c r="K72" i="9"/>
  <c r="X67" i="9"/>
  <c r="N57" i="9"/>
  <c r="AA52" i="9"/>
  <c r="K42" i="9"/>
  <c r="X37" i="9"/>
  <c r="N27" i="9"/>
  <c r="AA22" i="9"/>
  <c r="K12" i="9"/>
  <c r="G360" i="9"/>
  <c r="M335" i="9"/>
  <c r="Z330" i="9"/>
  <c r="J316" i="9"/>
  <c r="W311" i="9"/>
  <c r="M301" i="9"/>
  <c r="Z296" i="9"/>
  <c r="J286" i="9"/>
  <c r="W281" i="9"/>
  <c r="M271" i="9"/>
  <c r="Z266" i="9"/>
  <c r="J256" i="9"/>
  <c r="W251" i="9"/>
  <c r="M241" i="9"/>
  <c r="Z236" i="9"/>
  <c r="J226" i="9"/>
  <c r="W221" i="9"/>
  <c r="M211" i="9"/>
  <c r="Z206" i="9"/>
  <c r="J196" i="9"/>
  <c r="W191" i="9"/>
  <c r="M181" i="9"/>
  <c r="Z176" i="9"/>
  <c r="J166" i="9"/>
  <c r="Q157" i="9"/>
  <c r="G147" i="9"/>
  <c r="T142" i="9"/>
  <c r="D132" i="9"/>
  <c r="Q127" i="9"/>
  <c r="G117" i="9"/>
  <c r="T112" i="9"/>
  <c r="D102" i="9"/>
  <c r="Q97" i="9"/>
  <c r="G87" i="9"/>
  <c r="T82" i="9"/>
  <c r="D72" i="9"/>
  <c r="Q67" i="9"/>
  <c r="G57" i="9"/>
  <c r="T52" i="9"/>
  <c r="D42" i="9"/>
  <c r="Q37" i="9"/>
  <c r="G27" i="9"/>
  <c r="T22" i="9"/>
  <c r="D12" i="9"/>
  <c r="Q7" i="9"/>
  <c r="Q188" i="8"/>
  <c r="R182" i="8"/>
  <c r="S176" i="8"/>
  <c r="T170" i="8"/>
  <c r="U164" i="8"/>
  <c r="P158" i="8"/>
  <c r="Q152" i="8"/>
  <c r="R146" i="8"/>
  <c r="S140" i="8"/>
  <c r="T134" i="8"/>
  <c r="U128" i="8"/>
  <c r="P122" i="8"/>
  <c r="Q116" i="8"/>
  <c r="R110" i="8"/>
  <c r="S104" i="8"/>
  <c r="T98" i="8"/>
  <c r="U92" i="8"/>
  <c r="P86" i="8"/>
  <c r="Q80" i="8"/>
  <c r="R74" i="8"/>
  <c r="S68" i="8"/>
  <c r="T62" i="8"/>
  <c r="U56" i="8"/>
  <c r="P50" i="8"/>
  <c r="Q44" i="8"/>
  <c r="R38" i="8"/>
  <c r="S32" i="8"/>
  <c r="T26" i="8"/>
  <c r="U20" i="8"/>
  <c r="P14" i="8"/>
  <c r="Q8" i="8"/>
  <c r="F335" i="9"/>
  <c r="S330" i="9"/>
  <c r="I316" i="9"/>
  <c r="P311" i="9"/>
  <c r="F301" i="9"/>
  <c r="S296" i="9"/>
  <c r="I286" i="9"/>
  <c r="P281" i="9"/>
  <c r="F271" i="9"/>
  <c r="S266" i="9"/>
  <c r="I256" i="9"/>
  <c r="P251" i="9"/>
  <c r="F241" i="9"/>
  <c r="S236" i="9"/>
  <c r="I226" i="9"/>
  <c r="P221" i="9"/>
  <c r="F211" i="9"/>
  <c r="S206" i="9"/>
  <c r="I196" i="9"/>
  <c r="P191" i="9"/>
  <c r="F181" i="9"/>
  <c r="S176" i="9"/>
  <c r="I166" i="9"/>
  <c r="P157" i="9"/>
  <c r="F147" i="9"/>
  <c r="S142" i="9"/>
  <c r="I132" i="9"/>
  <c r="P127" i="9"/>
  <c r="F117" i="9"/>
  <c r="S112" i="9"/>
  <c r="I102" i="9"/>
  <c r="P97" i="9"/>
  <c r="F87" i="9"/>
  <c r="S82" i="9"/>
  <c r="I72" i="9"/>
  <c r="P67" i="9"/>
  <c r="F57" i="9"/>
  <c r="S52" i="9"/>
  <c r="I42" i="9"/>
  <c r="P37" i="9"/>
  <c r="F27" i="9"/>
  <c r="S22" i="9"/>
  <c r="I12" i="9"/>
  <c r="P7" i="9"/>
  <c r="J188" i="8"/>
  <c r="K182" i="8"/>
  <c r="L176" i="8"/>
  <c r="M170" i="8"/>
  <c r="N164" i="8"/>
  <c r="O158" i="8"/>
  <c r="J152" i="8"/>
  <c r="K146" i="8"/>
  <c r="L140" i="8"/>
  <c r="M134" i="8"/>
  <c r="N128" i="8"/>
  <c r="O122" i="8"/>
  <c r="J116" i="8"/>
  <c r="K110" i="8"/>
  <c r="L104" i="8"/>
  <c r="M98" i="8"/>
  <c r="N92" i="8"/>
  <c r="O86" i="8"/>
  <c r="J80" i="8"/>
  <c r="K74" i="8"/>
  <c r="L68" i="8"/>
  <c r="M62" i="8"/>
  <c r="N56" i="8"/>
  <c r="O50" i="8"/>
  <c r="J44" i="8"/>
  <c r="K38" i="8"/>
  <c r="L32" i="8"/>
  <c r="M26" i="8"/>
  <c r="N20" i="8"/>
  <c r="O14" i="8"/>
  <c r="X355" i="9"/>
  <c r="E335" i="9"/>
  <c r="R330" i="9"/>
  <c r="H316" i="9"/>
  <c r="U311" i="9"/>
  <c r="E301" i="9"/>
  <c r="R296" i="9"/>
  <c r="H286" i="9"/>
  <c r="U281" i="9"/>
  <c r="E271" i="9"/>
  <c r="R266" i="9"/>
  <c r="H256" i="9"/>
  <c r="U251" i="9"/>
  <c r="E241" i="9"/>
  <c r="R236" i="9"/>
  <c r="H226" i="9"/>
  <c r="U221" i="9"/>
  <c r="E211" i="9"/>
  <c r="R206" i="9"/>
  <c r="H196" i="9"/>
  <c r="U191" i="9"/>
  <c r="E181" i="9"/>
  <c r="R176" i="9"/>
  <c r="H166" i="9"/>
  <c r="U157" i="9"/>
  <c r="E147" i="9"/>
  <c r="R142" i="9"/>
  <c r="H132" i="9"/>
  <c r="U127" i="9"/>
  <c r="E117" i="9"/>
  <c r="R112" i="9"/>
  <c r="H102" i="9"/>
  <c r="U97" i="9"/>
  <c r="E87" i="9"/>
  <c r="R82" i="9"/>
  <c r="H72" i="9"/>
  <c r="U67" i="9"/>
  <c r="E57" i="9"/>
  <c r="R52" i="9"/>
  <c r="H42" i="9"/>
  <c r="U37" i="9"/>
  <c r="E27" i="9"/>
  <c r="R22" i="9"/>
  <c r="H12" i="9"/>
  <c r="U7" i="9"/>
  <c r="U188" i="8"/>
  <c r="P182" i="8"/>
  <c r="Q176" i="8"/>
  <c r="R170" i="8"/>
  <c r="S164" i="8"/>
  <c r="T158" i="8"/>
  <c r="U152" i="8"/>
  <c r="P146" i="8"/>
  <c r="Q140" i="8"/>
  <c r="R134" i="8"/>
  <c r="S128" i="8"/>
  <c r="T122" i="8"/>
  <c r="U116" i="8"/>
  <c r="P110" i="8"/>
  <c r="Q104" i="8"/>
  <c r="R98" i="8"/>
  <c r="S92" i="8"/>
  <c r="T86" i="8"/>
  <c r="U80" i="8"/>
  <c r="P74" i="8"/>
  <c r="Q68" i="8"/>
  <c r="R62" i="8"/>
  <c r="S56" i="8"/>
  <c r="T50" i="8"/>
  <c r="U44" i="8"/>
  <c r="P38" i="8"/>
  <c r="Q32" i="8"/>
  <c r="R26" i="8"/>
  <c r="S20" i="8"/>
  <c r="T14" i="8"/>
  <c r="U8" i="8"/>
  <c r="I340" i="9"/>
  <c r="P335" i="9"/>
  <c r="F325" i="9"/>
  <c r="S316" i="9"/>
  <c r="I306" i="9"/>
  <c r="P301" i="9"/>
  <c r="F291" i="9"/>
  <c r="S286" i="9"/>
  <c r="I276" i="9"/>
  <c r="P271" i="9"/>
  <c r="F261" i="9"/>
  <c r="S256" i="9"/>
  <c r="I246" i="9"/>
  <c r="P241" i="9"/>
  <c r="F231" i="9"/>
  <c r="S226" i="9"/>
  <c r="I216" i="9"/>
  <c r="P211" i="9"/>
  <c r="F201" i="9"/>
  <c r="S196" i="9"/>
  <c r="I186" i="9"/>
  <c r="P181" i="9"/>
  <c r="F171" i="9"/>
  <c r="S166" i="9"/>
  <c r="I152" i="9"/>
  <c r="P147" i="9"/>
  <c r="F137" i="9"/>
  <c r="S132" i="9"/>
  <c r="I122" i="9"/>
  <c r="P117" i="9"/>
  <c r="F107" i="9"/>
  <c r="S102" i="9"/>
  <c r="I92" i="9"/>
  <c r="P87" i="9"/>
  <c r="F77" i="9"/>
  <c r="S72" i="9"/>
  <c r="I62" i="9"/>
  <c r="P57" i="9"/>
  <c r="F47" i="9"/>
  <c r="S42" i="9"/>
  <c r="I32" i="9"/>
  <c r="P27" i="9"/>
  <c r="F17" i="9"/>
  <c r="S12" i="9"/>
  <c r="Q27" i="7"/>
  <c r="G17" i="7"/>
  <c r="T12" i="7"/>
  <c r="D629" i="6"/>
  <c r="Q624" i="6"/>
  <c r="G614" i="6"/>
  <c r="T609" i="6"/>
  <c r="D599" i="6"/>
  <c r="Q594" i="6"/>
  <c r="G584" i="6"/>
  <c r="T579" i="6"/>
  <c r="D569" i="6"/>
  <c r="Q564" i="6"/>
  <c r="G554" i="6"/>
  <c r="T549" i="6"/>
  <c r="D539" i="6"/>
  <c r="Q534" i="6"/>
  <c r="G524" i="6"/>
  <c r="T519" i="6"/>
  <c r="D509" i="6"/>
  <c r="Q504" i="6"/>
  <c r="G494" i="6"/>
  <c r="T489" i="6"/>
  <c r="K470" i="6"/>
  <c r="X465" i="6"/>
  <c r="N455" i="6"/>
  <c r="AA450" i="6"/>
  <c r="K440" i="6"/>
  <c r="X435" i="6"/>
  <c r="N425" i="6"/>
  <c r="AA420" i="6"/>
  <c r="K410" i="6"/>
  <c r="X405" i="6"/>
  <c r="N395" i="6"/>
  <c r="AA390" i="6"/>
  <c r="K380" i="6"/>
  <c r="X375" i="6"/>
  <c r="N365" i="6"/>
  <c r="AA360" i="6"/>
  <c r="K350" i="6"/>
  <c r="X345" i="6"/>
  <c r="N335" i="6"/>
  <c r="AA330" i="6"/>
  <c r="L311" i="6"/>
  <c r="Y306" i="6"/>
  <c r="O296" i="6"/>
  <c r="V291" i="6"/>
  <c r="L281" i="6"/>
  <c r="Y276" i="6"/>
  <c r="O266" i="6"/>
  <c r="V261" i="6"/>
  <c r="L251" i="6"/>
  <c r="Y246" i="6"/>
  <c r="O236" i="6"/>
  <c r="V231" i="6"/>
  <c r="L221" i="6"/>
  <c r="Y216" i="6"/>
  <c r="O206" i="6"/>
  <c r="V201" i="6"/>
  <c r="L191" i="6"/>
  <c r="Y186" i="6"/>
  <c r="O176" i="6"/>
  <c r="V171" i="6"/>
  <c r="F157" i="6"/>
  <c r="S152" i="6"/>
  <c r="I142" i="6"/>
  <c r="P137" i="6"/>
  <c r="F127" i="6"/>
  <c r="S122" i="6"/>
  <c r="I112" i="6"/>
  <c r="P107" i="6"/>
  <c r="F97" i="6"/>
  <c r="S92" i="6"/>
  <c r="I82" i="6"/>
  <c r="P77" i="6"/>
  <c r="F67" i="6"/>
  <c r="S62" i="6"/>
  <c r="I52" i="6"/>
  <c r="P47" i="6"/>
  <c r="F37" i="6"/>
  <c r="S32" i="6"/>
  <c r="I22" i="6"/>
  <c r="P17" i="6"/>
  <c r="F7" i="6"/>
  <c r="D27" i="7"/>
  <c r="Q22" i="7"/>
  <c r="G12" i="7"/>
  <c r="T7" i="7"/>
  <c r="I629" i="6"/>
  <c r="P624" i="6"/>
  <c r="F614" i="6"/>
  <c r="S609" i="6"/>
  <c r="I599" i="6"/>
  <c r="P594" i="6"/>
  <c r="F584" i="6"/>
  <c r="S579" i="6"/>
  <c r="I569" i="6"/>
  <c r="P564" i="6"/>
  <c r="F554" i="6"/>
  <c r="S549" i="6"/>
  <c r="I539" i="6"/>
  <c r="P534" i="6"/>
  <c r="F524" i="6"/>
  <c r="S519" i="6"/>
  <c r="I509" i="6"/>
  <c r="P504" i="6"/>
  <c r="F494" i="6"/>
  <c r="S489" i="6"/>
  <c r="I475" i="6"/>
  <c r="P470" i="6"/>
  <c r="F460" i="6"/>
  <c r="S455" i="6"/>
  <c r="I445" i="6"/>
  <c r="P440" i="6"/>
  <c r="F430" i="6"/>
  <c r="S425" i="6"/>
  <c r="I415" i="6"/>
  <c r="P410" i="6"/>
  <c r="F400" i="6"/>
  <c r="S395" i="6"/>
  <c r="I385" i="6"/>
  <c r="P380" i="6"/>
  <c r="F370" i="6"/>
  <c r="S365" i="6"/>
  <c r="I355" i="6"/>
  <c r="P350" i="6"/>
  <c r="F340" i="6"/>
  <c r="S335" i="6"/>
  <c r="I325" i="6"/>
  <c r="P316" i="6"/>
  <c r="F306" i="6"/>
  <c r="S301" i="6"/>
  <c r="I291" i="6"/>
  <c r="P286" i="6"/>
  <c r="F276" i="6"/>
  <c r="S271" i="6"/>
  <c r="I261" i="6"/>
  <c r="P256" i="6"/>
  <c r="F246" i="6"/>
  <c r="S241" i="6"/>
  <c r="I231" i="6"/>
  <c r="P226" i="6"/>
  <c r="F216" i="6"/>
  <c r="S211" i="6"/>
  <c r="I201" i="6"/>
  <c r="P196" i="6"/>
  <c r="F186" i="6"/>
  <c r="S181" i="6"/>
  <c r="I171" i="6"/>
  <c r="P166" i="6"/>
  <c r="W157" i="6"/>
  <c r="M147" i="6"/>
  <c r="Z142" i="6"/>
  <c r="J132" i="6"/>
  <c r="W127" i="6"/>
  <c r="M117" i="6"/>
  <c r="Z112" i="6"/>
  <c r="J102" i="6"/>
  <c r="W97" i="6"/>
  <c r="M87" i="6"/>
  <c r="Z82" i="6"/>
  <c r="J72" i="6"/>
  <c r="W67" i="6"/>
  <c r="M57" i="6"/>
  <c r="Z52" i="6"/>
  <c r="J42" i="6"/>
  <c r="W37" i="6"/>
  <c r="M27" i="6"/>
  <c r="Z22" i="6"/>
  <c r="J12" i="6"/>
  <c r="W7" i="6"/>
  <c r="G20" i="4"/>
  <c r="F20" i="4"/>
  <c r="E20" i="4"/>
  <c r="I27" i="7"/>
  <c r="P22" i="7"/>
  <c r="F12" i="7"/>
  <c r="S7" i="7"/>
  <c r="H629" i="6"/>
  <c r="U624" i="6"/>
  <c r="E614" i="6"/>
  <c r="R609" i="6"/>
  <c r="H599" i="6"/>
  <c r="U594" i="6"/>
  <c r="E584" i="6"/>
  <c r="R579" i="6"/>
  <c r="H569" i="6"/>
  <c r="U564" i="6"/>
  <c r="E554" i="6"/>
  <c r="R549" i="6"/>
  <c r="H539" i="6"/>
  <c r="U534" i="6"/>
  <c r="E524" i="6"/>
  <c r="R519" i="6"/>
  <c r="H509" i="6"/>
  <c r="U504" i="6"/>
  <c r="H475" i="6"/>
  <c r="U470" i="6"/>
  <c r="E460" i="6"/>
  <c r="R455" i="6"/>
  <c r="H445" i="6"/>
  <c r="U440" i="6"/>
  <c r="E430" i="6"/>
  <c r="R425" i="6"/>
  <c r="H415" i="6"/>
  <c r="U410" i="6"/>
  <c r="E400" i="6"/>
  <c r="R395" i="6"/>
  <c r="H385" i="6"/>
  <c r="U380" i="6"/>
  <c r="E370" i="6"/>
  <c r="R365" i="6"/>
  <c r="H355" i="6"/>
  <c r="U350" i="6"/>
  <c r="I316" i="6"/>
  <c r="P311" i="6"/>
  <c r="F301" i="6"/>
  <c r="S296" i="6"/>
  <c r="I286" i="6"/>
  <c r="P281" i="6"/>
  <c r="F271" i="6"/>
  <c r="S266" i="6"/>
  <c r="I256" i="6"/>
  <c r="P251" i="6"/>
  <c r="F241" i="6"/>
  <c r="S236" i="6"/>
  <c r="I226" i="6"/>
  <c r="P221" i="6"/>
  <c r="F211" i="6"/>
  <c r="S206" i="6"/>
  <c r="I196" i="6"/>
  <c r="P191" i="6"/>
  <c r="F181" i="6"/>
  <c r="S176" i="6"/>
  <c r="D157" i="6"/>
  <c r="Q152" i="6"/>
  <c r="G142" i="6"/>
  <c r="T137" i="6"/>
  <c r="D127" i="6"/>
  <c r="Q122" i="6"/>
  <c r="G112" i="6"/>
  <c r="T107" i="6"/>
  <c r="D97" i="6"/>
  <c r="Q92" i="6"/>
  <c r="G82" i="6"/>
  <c r="T77" i="6"/>
  <c r="D67" i="6"/>
  <c r="Q62" i="6"/>
  <c r="G52" i="6"/>
  <c r="T47" i="6"/>
  <c r="D37" i="6"/>
  <c r="Q32" i="6"/>
  <c r="G22" i="6"/>
  <c r="T17" i="6"/>
  <c r="AA47" i="7"/>
  <c r="N27" i="7"/>
  <c r="AA22" i="7"/>
  <c r="K12" i="7"/>
  <c r="X7" i="7"/>
  <c r="M629" i="6"/>
  <c r="Z624" i="6"/>
  <c r="J614" i="6"/>
  <c r="W609" i="6"/>
  <c r="M599" i="6"/>
  <c r="Z594" i="6"/>
  <c r="J584" i="6"/>
  <c r="W579" i="6"/>
  <c r="M569" i="6"/>
  <c r="Z564" i="6"/>
  <c r="J554" i="6"/>
  <c r="W549" i="6"/>
  <c r="M539" i="6"/>
  <c r="Z534" i="6"/>
  <c r="J524" i="6"/>
  <c r="W519" i="6"/>
  <c r="M509" i="6"/>
  <c r="Z504" i="6"/>
  <c r="M475" i="6"/>
  <c r="Z470" i="6"/>
  <c r="J460" i="6"/>
  <c r="W455" i="6"/>
  <c r="M445" i="6"/>
  <c r="Z440" i="6"/>
  <c r="J430" i="6"/>
  <c r="W425" i="6"/>
  <c r="M415" i="6"/>
  <c r="Z410" i="6"/>
  <c r="J400" i="6"/>
  <c r="W395" i="6"/>
  <c r="M385" i="6"/>
  <c r="Z380" i="6"/>
  <c r="J370" i="6"/>
  <c r="W365" i="6"/>
  <c r="M355" i="6"/>
  <c r="Z350" i="6"/>
  <c r="N316" i="6"/>
  <c r="AA311" i="6"/>
  <c r="K301" i="6"/>
  <c r="X296" i="6"/>
  <c r="N286" i="6"/>
  <c r="AA281" i="6"/>
  <c r="K271" i="6"/>
  <c r="X266" i="6"/>
  <c r="N256" i="6"/>
  <c r="AA251" i="6"/>
  <c r="K241" i="6"/>
  <c r="X236" i="6"/>
  <c r="N226" i="6"/>
  <c r="AA221" i="6"/>
  <c r="K211" i="6"/>
  <c r="X206" i="6"/>
  <c r="N196" i="6"/>
  <c r="AA191" i="6"/>
  <c r="K181" i="6"/>
  <c r="X176" i="6"/>
  <c r="O157" i="6"/>
  <c r="V152" i="6"/>
  <c r="L142" i="6"/>
  <c r="Y137" i="6"/>
  <c r="O127" i="6"/>
  <c r="V122" i="6"/>
  <c r="L112" i="6"/>
  <c r="Y107" i="6"/>
  <c r="O97" i="6"/>
  <c r="V92" i="6"/>
  <c r="L82" i="6"/>
  <c r="Y77" i="6"/>
  <c r="O67" i="6"/>
  <c r="V62" i="6"/>
  <c r="L52" i="6"/>
  <c r="Y47" i="6"/>
  <c r="O37" i="6"/>
  <c r="V32" i="6"/>
  <c r="L22" i="6"/>
  <c r="Y17" i="6"/>
  <c r="O7" i="6"/>
  <c r="R72" i="7"/>
  <c r="H62" i="7"/>
  <c r="O52" i="7"/>
  <c r="K47" i="7"/>
  <c r="S42" i="7"/>
  <c r="G27" i="7"/>
  <c r="T22" i="7"/>
  <c r="D12" i="7"/>
  <c r="Q7" i="7"/>
  <c r="L629" i="6"/>
  <c r="Y624" i="6"/>
  <c r="O614" i="6"/>
  <c r="V609" i="6"/>
  <c r="L599" i="6"/>
  <c r="Y594" i="6"/>
  <c r="O584" i="6"/>
  <c r="V579" i="6"/>
  <c r="L569" i="6"/>
  <c r="Y564" i="6"/>
  <c r="O554" i="6"/>
  <c r="V549" i="6"/>
  <c r="L539" i="6"/>
  <c r="Y534" i="6"/>
  <c r="O524" i="6"/>
  <c r="V519" i="6"/>
  <c r="L509" i="6"/>
  <c r="Y504" i="6"/>
  <c r="O494" i="6"/>
  <c r="V489" i="6"/>
  <c r="L475" i="6"/>
  <c r="Y470" i="6"/>
  <c r="O460" i="6"/>
  <c r="V455" i="6"/>
  <c r="L445" i="6"/>
  <c r="Y440" i="6"/>
  <c r="O430" i="6"/>
  <c r="V425" i="6"/>
  <c r="L415" i="6"/>
  <c r="Y410" i="6"/>
  <c r="O400" i="6"/>
  <c r="V395" i="6"/>
  <c r="L385" i="6"/>
  <c r="Y380" i="6"/>
  <c r="O370" i="6"/>
  <c r="V365" i="6"/>
  <c r="L355" i="6"/>
  <c r="Y350" i="6"/>
  <c r="O340" i="6"/>
  <c r="V335" i="6"/>
  <c r="L325" i="6"/>
  <c r="Y316" i="6"/>
  <c r="O306" i="6"/>
  <c r="V301" i="6"/>
  <c r="L291" i="6"/>
  <c r="Y286" i="6"/>
  <c r="O276" i="6"/>
  <c r="V271" i="6"/>
  <c r="L261" i="6"/>
  <c r="Y256" i="6"/>
  <c r="O246" i="6"/>
  <c r="V241" i="6"/>
  <c r="L231" i="6"/>
  <c r="Y226" i="6"/>
  <c r="O216" i="6"/>
  <c r="V211" i="6"/>
  <c r="L201" i="6"/>
  <c r="Y196" i="6"/>
  <c r="O186" i="6"/>
  <c r="V181" i="6"/>
  <c r="L171" i="6"/>
  <c r="Y166" i="6"/>
  <c r="O152" i="6"/>
  <c r="V147" i="6"/>
  <c r="L137" i="6"/>
  <c r="Y132" i="6"/>
  <c r="O122" i="6"/>
  <c r="V117" i="6"/>
  <c r="L107" i="6"/>
  <c r="Y102" i="6"/>
  <c r="O92" i="6"/>
  <c r="V87" i="6"/>
  <c r="L77" i="6"/>
  <c r="Y72" i="6"/>
  <c r="O62" i="6"/>
  <c r="V57" i="6"/>
  <c r="L47" i="6"/>
  <c r="Y42" i="6"/>
  <c r="O32" i="6"/>
  <c r="V27" i="6"/>
  <c r="L17" i="6"/>
  <c r="Y12" i="6"/>
  <c r="S67" i="7"/>
  <c r="I57" i="7"/>
  <c r="G32" i="7"/>
  <c r="R27" i="7"/>
  <c r="H17" i="7"/>
  <c r="U12" i="7"/>
  <c r="V7" i="7"/>
  <c r="G57" i="7"/>
  <c r="R62" i="7"/>
  <c r="D72" i="7"/>
  <c r="U77" i="7"/>
  <c r="G87" i="7"/>
  <c r="R92" i="7"/>
  <c r="D102" i="7"/>
  <c r="U107" i="7"/>
  <c r="G117" i="7"/>
  <c r="R122" i="7"/>
  <c r="D132" i="7"/>
  <c r="U137" i="7"/>
  <c r="G147" i="7"/>
  <c r="R152" i="7"/>
  <c r="H87" i="7"/>
  <c r="S92" i="7"/>
  <c r="E102" i="7"/>
  <c r="P107" i="7"/>
  <c r="H117" i="7"/>
  <c r="S122" i="7"/>
  <c r="E132" i="7"/>
  <c r="P137" i="7"/>
  <c r="H147" i="7"/>
  <c r="S152" i="7"/>
  <c r="I87" i="7"/>
  <c r="T92" i="7"/>
  <c r="F102" i="7"/>
  <c r="Q107" i="7"/>
  <c r="I117" i="7"/>
  <c r="T122" i="7"/>
  <c r="F132" i="7"/>
  <c r="Q137" i="7"/>
  <c r="I147" i="7"/>
  <c r="T152" i="7"/>
  <c r="P57" i="7"/>
  <c r="H67" i="7"/>
  <c r="S72" i="7"/>
  <c r="E82" i="7"/>
  <c r="P87" i="7"/>
  <c r="H97" i="7"/>
  <c r="S102" i="7"/>
  <c r="E112" i="7"/>
  <c r="P117" i="7"/>
  <c r="H127" i="7"/>
  <c r="S132" i="7"/>
  <c r="E142" i="7"/>
  <c r="P147" i="7"/>
  <c r="H157" i="7"/>
  <c r="X52" i="7"/>
  <c r="J62" i="7"/>
  <c r="AA67" i="7"/>
  <c r="M77" i="7"/>
  <c r="X82" i="7"/>
  <c r="J92" i="7"/>
  <c r="AA97" i="7"/>
  <c r="M107" i="7"/>
  <c r="X112" i="7"/>
  <c r="J122" i="7"/>
  <c r="AA127" i="7"/>
  <c r="M137" i="7"/>
  <c r="X142" i="7"/>
  <c r="J152" i="7"/>
  <c r="AA157" i="7"/>
  <c r="J37" i="7"/>
  <c r="AA42" i="7"/>
  <c r="M52" i="7"/>
  <c r="X57" i="7"/>
  <c r="J67" i="7"/>
  <c r="AA72" i="7"/>
  <c r="M82" i="7"/>
  <c r="X87" i="7"/>
  <c r="J97" i="7"/>
  <c r="AA102" i="7"/>
  <c r="M112" i="7"/>
  <c r="X117" i="7"/>
  <c r="J127" i="7"/>
  <c r="AA132" i="7"/>
  <c r="M142" i="7"/>
  <c r="X147" i="7"/>
  <c r="J157" i="7"/>
  <c r="E629" i="6"/>
  <c r="R624" i="6"/>
  <c r="H614" i="6"/>
  <c r="U609" i="6"/>
  <c r="E599" i="6"/>
  <c r="R594" i="6"/>
  <c r="H584" i="6"/>
  <c r="U579" i="6"/>
  <c r="E569" i="6"/>
  <c r="R564" i="6"/>
  <c r="H554" i="6"/>
  <c r="U549" i="6"/>
  <c r="E539" i="6"/>
  <c r="R534" i="6"/>
  <c r="H524" i="6"/>
  <c r="U519" i="6"/>
  <c r="E509" i="6"/>
  <c r="R504" i="6"/>
  <c r="H494" i="6"/>
  <c r="U489" i="6"/>
  <c r="L470" i="6"/>
  <c r="Y465" i="6"/>
  <c r="O455" i="6"/>
  <c r="V450" i="6"/>
  <c r="L440" i="6"/>
  <c r="Y435" i="6"/>
  <c r="O425" i="6"/>
  <c r="V420" i="6"/>
  <c r="L410" i="6"/>
  <c r="Y405" i="6"/>
  <c r="O395" i="6"/>
  <c r="V390" i="6"/>
  <c r="L380" i="6"/>
  <c r="Y375" i="6"/>
  <c r="O365" i="6"/>
  <c r="V360" i="6"/>
  <c r="L350" i="6"/>
  <c r="Y345" i="6"/>
  <c r="O335" i="6"/>
  <c r="V330" i="6"/>
  <c r="L316" i="6"/>
  <c r="Y311" i="6"/>
  <c r="O301" i="6"/>
  <c r="V296" i="6"/>
  <c r="L286" i="6"/>
  <c r="Y281" i="6"/>
  <c r="O271" i="6"/>
  <c r="V266" i="6"/>
  <c r="L256" i="6"/>
  <c r="Y251" i="6"/>
  <c r="O241" i="6"/>
  <c r="V236" i="6"/>
  <c r="L226" i="6"/>
  <c r="Y221" i="6"/>
  <c r="O211" i="6"/>
  <c r="V206" i="6"/>
  <c r="L196" i="6"/>
  <c r="Y191" i="6"/>
  <c r="O181" i="6"/>
  <c r="V176" i="6"/>
  <c r="L166" i="6"/>
  <c r="Y157" i="6"/>
  <c r="O147" i="6"/>
  <c r="V142" i="6"/>
  <c r="L132" i="6"/>
  <c r="Y127" i="6"/>
  <c r="O117" i="6"/>
  <c r="V112" i="6"/>
  <c r="L102" i="6"/>
  <c r="Y97" i="6"/>
  <c r="O87" i="6"/>
  <c r="V82" i="6"/>
  <c r="L72" i="6"/>
  <c r="Y67" i="6"/>
  <c r="O57" i="6"/>
  <c r="V52" i="6"/>
  <c r="L42" i="6"/>
  <c r="Y37" i="6"/>
  <c r="O27" i="6"/>
  <c r="V22" i="6"/>
  <c r="L12" i="6"/>
  <c r="Y7" i="6"/>
  <c r="E42" i="5"/>
  <c r="E70" i="5"/>
  <c r="E13" i="5"/>
  <c r="F12" i="4"/>
  <c r="G23" i="3"/>
  <c r="G13" i="4"/>
  <c r="G18" i="3"/>
  <c r="L445" i="14"/>
  <c r="Y440" i="14"/>
  <c r="O430" i="14"/>
  <c r="V425" i="14"/>
  <c r="L415" i="14"/>
  <c r="Y410" i="14"/>
  <c r="O400" i="14"/>
  <c r="V395" i="14"/>
  <c r="L385" i="14"/>
  <c r="Y380" i="14"/>
  <c r="O370" i="14"/>
  <c r="V365" i="14"/>
  <c r="L355" i="14"/>
  <c r="Y350" i="14"/>
  <c r="O340" i="14"/>
  <c r="V335" i="14"/>
  <c r="L325" i="14"/>
  <c r="Y316" i="14"/>
  <c r="O306" i="14"/>
  <c r="V301" i="14"/>
  <c r="L291" i="14"/>
  <c r="Y286" i="14"/>
  <c r="O276" i="14"/>
  <c r="V271" i="14"/>
  <c r="L261" i="14"/>
  <c r="Y256" i="14"/>
  <c r="O246" i="14"/>
  <c r="V241" i="14"/>
  <c r="L231" i="14"/>
  <c r="Y226" i="14"/>
  <c r="O216" i="14"/>
  <c r="V211" i="14"/>
  <c r="L201" i="14"/>
  <c r="Y196" i="14"/>
  <c r="O186" i="14"/>
  <c r="V181" i="14"/>
  <c r="L171" i="14"/>
  <c r="Y166" i="14"/>
  <c r="O152" i="14"/>
  <c r="V147" i="14"/>
  <c r="L137" i="14"/>
  <c r="Y132" i="14"/>
  <c r="O122" i="14"/>
  <c r="V117" i="14"/>
  <c r="L107" i="14"/>
  <c r="Y102" i="14"/>
  <c r="O92" i="14"/>
  <c r="V87" i="14"/>
  <c r="L77" i="14"/>
  <c r="Y72" i="14"/>
  <c r="O62" i="14"/>
  <c r="V57" i="14"/>
  <c r="L47" i="14"/>
  <c r="Y42" i="14"/>
  <c r="O32" i="14"/>
  <c r="V27" i="14"/>
  <c r="L17" i="14"/>
  <c r="Y12" i="14"/>
  <c r="Z594" i="14"/>
  <c r="L604" i="14"/>
  <c r="W609" i="14"/>
  <c r="O619" i="14"/>
  <c r="Z624" i="14"/>
  <c r="L634" i="14"/>
  <c r="W614" i="14"/>
  <c r="O624" i="14"/>
  <c r="Z629" i="14"/>
  <c r="M489" i="14"/>
  <c r="X494" i="14"/>
  <c r="J504" i="14"/>
  <c r="AA509" i="14"/>
  <c r="M519" i="14"/>
  <c r="X524" i="14"/>
  <c r="J534" i="14"/>
  <c r="AA539" i="14"/>
  <c r="M549" i="14"/>
  <c r="X554" i="14"/>
  <c r="J564" i="14"/>
  <c r="AA569" i="14"/>
  <c r="M579" i="14"/>
  <c r="X584" i="14"/>
  <c r="J594" i="14"/>
  <c r="AA599" i="14"/>
  <c r="M609" i="14"/>
  <c r="X614" i="14"/>
  <c r="J624" i="14"/>
  <c r="AA629" i="14"/>
  <c r="M494" i="14"/>
  <c r="X499" i="14"/>
  <c r="J509" i="14"/>
  <c r="AA514" i="14"/>
  <c r="M524" i="14"/>
  <c r="X529" i="14"/>
  <c r="J539" i="14"/>
  <c r="AA544" i="14"/>
  <c r="M554" i="14"/>
  <c r="X559" i="14"/>
  <c r="J569" i="14"/>
  <c r="AA574" i="14"/>
  <c r="M584" i="14"/>
  <c r="X589" i="14"/>
  <c r="J599" i="14"/>
  <c r="AA604" i="14"/>
  <c r="M614" i="14"/>
  <c r="X619" i="14"/>
  <c r="J629" i="14"/>
  <c r="AA634" i="14"/>
  <c r="M499" i="14"/>
  <c r="X504" i="14"/>
  <c r="J514" i="14"/>
  <c r="AA519" i="14"/>
  <c r="M529" i="14"/>
  <c r="X534" i="14"/>
  <c r="J544" i="14"/>
  <c r="AA549" i="14"/>
  <c r="M559" i="14"/>
  <c r="X564" i="14"/>
  <c r="J574" i="14"/>
  <c r="AA579" i="14"/>
  <c r="M589" i="14"/>
  <c r="X594" i="14"/>
  <c r="J604" i="14"/>
  <c r="AA609" i="14"/>
  <c r="M619" i="14"/>
  <c r="X624" i="14"/>
  <c r="J634" i="14"/>
  <c r="V489" i="14"/>
  <c r="N499" i="14"/>
  <c r="Y504" i="14"/>
  <c r="K514" i="14"/>
  <c r="V519" i="14"/>
  <c r="N529" i="14"/>
  <c r="Y534" i="14"/>
  <c r="K544" i="14"/>
  <c r="V549" i="14"/>
  <c r="N559" i="14"/>
  <c r="Y564" i="14"/>
  <c r="K574" i="14"/>
  <c r="V579" i="14"/>
  <c r="N589" i="14"/>
  <c r="Y594" i="14"/>
  <c r="K604" i="14"/>
  <c r="V609" i="14"/>
  <c r="N619" i="14"/>
  <c r="Y624" i="14"/>
  <c r="K634" i="14"/>
  <c r="F470" i="14"/>
  <c r="S465" i="14"/>
  <c r="I455" i="14"/>
  <c r="P450" i="14"/>
  <c r="F440" i="14"/>
  <c r="S435" i="14"/>
  <c r="I425" i="14"/>
  <c r="P420" i="14"/>
  <c r="F410" i="14"/>
  <c r="S405" i="14"/>
  <c r="I395" i="14"/>
  <c r="P390" i="14"/>
  <c r="F380" i="14"/>
  <c r="S375" i="14"/>
  <c r="R316" i="14"/>
  <c r="H306" i="14"/>
  <c r="U301" i="14"/>
  <c r="E291" i="14"/>
  <c r="R286" i="14"/>
  <c r="H276" i="14"/>
  <c r="U271" i="14"/>
  <c r="E261" i="14"/>
  <c r="R256" i="14"/>
  <c r="H246" i="14"/>
  <c r="U241" i="14"/>
  <c r="E231" i="14"/>
  <c r="R226" i="14"/>
  <c r="H216" i="14"/>
  <c r="U211" i="14"/>
  <c r="E201" i="14"/>
  <c r="R196" i="14"/>
  <c r="H186" i="14"/>
  <c r="U181" i="14"/>
  <c r="E171" i="14"/>
  <c r="R166" i="14"/>
  <c r="H152" i="14"/>
  <c r="U147" i="14"/>
  <c r="E137" i="14"/>
  <c r="R132" i="14"/>
  <c r="H122" i="14"/>
  <c r="U117" i="14"/>
  <c r="E107" i="14"/>
  <c r="R102" i="14"/>
  <c r="H92" i="14"/>
  <c r="U87" i="14"/>
  <c r="E77" i="14"/>
  <c r="R72" i="14"/>
  <c r="H62" i="14"/>
  <c r="U57" i="14"/>
  <c r="E47" i="14"/>
  <c r="R42" i="14"/>
  <c r="U499" i="14"/>
  <c r="U484" i="14"/>
  <c r="E470" i="14"/>
  <c r="R465" i="14"/>
  <c r="H455" i="14"/>
  <c r="U450" i="14"/>
  <c r="E440" i="14"/>
  <c r="R435" i="14"/>
  <c r="H425" i="14"/>
  <c r="U420" i="14"/>
  <c r="E410" i="14"/>
  <c r="R405" i="14"/>
  <c r="H395" i="14"/>
  <c r="U390" i="14"/>
  <c r="E380" i="14"/>
  <c r="R375" i="14"/>
  <c r="H365" i="14"/>
  <c r="U360" i="14"/>
  <c r="E350" i="14"/>
  <c r="R345" i="14"/>
  <c r="H335" i="14"/>
  <c r="U330" i="14"/>
  <c r="L311" i="14"/>
  <c r="Y306" i="14"/>
  <c r="O296" i="14"/>
  <c r="V291" i="14"/>
  <c r="L281" i="14"/>
  <c r="Y276" i="14"/>
  <c r="O266" i="14"/>
  <c r="V261" i="14"/>
  <c r="L251" i="14"/>
  <c r="Y246" i="14"/>
  <c r="O236" i="14"/>
  <c r="V231" i="14"/>
  <c r="L221" i="14"/>
  <c r="Y216" i="14"/>
  <c r="O206" i="14"/>
  <c r="V201" i="14"/>
  <c r="L191" i="14"/>
  <c r="Y186" i="14"/>
  <c r="O176" i="14"/>
  <c r="V171" i="14"/>
  <c r="L157" i="14"/>
  <c r="Y152" i="14"/>
  <c r="O142" i="14"/>
  <c r="V137" i="14"/>
  <c r="L127" i="14"/>
  <c r="Y122" i="14"/>
  <c r="O112" i="14"/>
  <c r="V107" i="14"/>
  <c r="L97" i="14"/>
  <c r="Y92" i="14"/>
  <c r="O82" i="14"/>
  <c r="V77" i="14"/>
  <c r="L67" i="14"/>
  <c r="Y62" i="14"/>
  <c r="O52" i="14"/>
  <c r="V47" i="14"/>
  <c r="L37" i="14"/>
  <c r="Y32" i="14"/>
  <c r="O22" i="14"/>
  <c r="V17" i="14"/>
  <c r="L7" i="14"/>
  <c r="AA594" i="14"/>
  <c r="E579" i="14"/>
  <c r="M569" i="14"/>
  <c r="I475" i="14"/>
  <c r="P470" i="14"/>
  <c r="F460" i="14"/>
  <c r="S455" i="14"/>
  <c r="I445" i="14"/>
  <c r="P440" i="14"/>
  <c r="F430" i="14"/>
  <c r="S425" i="14"/>
  <c r="I415" i="14"/>
  <c r="P410" i="14"/>
  <c r="F400" i="14"/>
  <c r="S395" i="14"/>
  <c r="I385" i="14"/>
  <c r="P380" i="14"/>
  <c r="F370" i="14"/>
  <c r="S365" i="14"/>
  <c r="I355" i="14"/>
  <c r="P350" i="14"/>
  <c r="F340" i="14"/>
  <c r="P316" i="14"/>
  <c r="F306" i="14"/>
  <c r="S301" i="14"/>
  <c r="I291" i="14"/>
  <c r="P286" i="14"/>
  <c r="F276" i="14"/>
  <c r="S271" i="14"/>
  <c r="I261" i="14"/>
  <c r="P256" i="14"/>
  <c r="F246" i="14"/>
  <c r="S241" i="14"/>
  <c r="I231" i="14"/>
  <c r="P226" i="14"/>
  <c r="F216" i="14"/>
  <c r="S211" i="14"/>
  <c r="I201" i="14"/>
  <c r="P196" i="14"/>
  <c r="F186" i="14"/>
  <c r="S181" i="14"/>
  <c r="I171" i="14"/>
  <c r="P166" i="14"/>
  <c r="W157" i="14"/>
  <c r="M147" i="14"/>
  <c r="Z142" i="14"/>
  <c r="J132" i="14"/>
  <c r="W127" i="14"/>
  <c r="M117" i="14"/>
  <c r="Z112" i="14"/>
  <c r="J102" i="14"/>
  <c r="W97" i="14"/>
  <c r="M87" i="14"/>
  <c r="Z82" i="14"/>
  <c r="J72" i="14"/>
  <c r="S470" i="13"/>
  <c r="H465" i="13"/>
  <c r="P455" i="13"/>
  <c r="E450" i="13"/>
  <c r="S440" i="13"/>
  <c r="H435" i="13"/>
  <c r="P425" i="13"/>
  <c r="E420" i="13"/>
  <c r="S410" i="13"/>
  <c r="H405" i="13"/>
  <c r="P395" i="13"/>
  <c r="E390" i="13"/>
  <c r="S380" i="13"/>
  <c r="H375" i="13"/>
  <c r="P365" i="13"/>
  <c r="E360" i="13"/>
  <c r="S350" i="13"/>
  <c r="H345" i="13"/>
  <c r="P335" i="13"/>
  <c r="E330" i="13"/>
  <c r="S589" i="13"/>
  <c r="H584" i="13"/>
  <c r="P574" i="13"/>
  <c r="E569" i="13"/>
  <c r="S559" i="13"/>
  <c r="H554" i="13"/>
  <c r="P544" i="13"/>
  <c r="E539" i="13"/>
  <c r="S529" i="13"/>
  <c r="H524" i="13"/>
  <c r="P514" i="13"/>
  <c r="E509" i="13"/>
  <c r="S499" i="13"/>
  <c r="H494" i="13"/>
  <c r="P484" i="13"/>
  <c r="L589" i="13"/>
  <c r="Z579" i="13"/>
  <c r="O574" i="13"/>
  <c r="W564" i="13"/>
  <c r="L559" i="13"/>
  <c r="Z549" i="13"/>
  <c r="O544" i="13"/>
  <c r="W534" i="13"/>
  <c r="L529" i="13"/>
  <c r="Z519" i="13"/>
  <c r="O514" i="13"/>
  <c r="W504" i="13"/>
  <c r="L499" i="13"/>
  <c r="Z489" i="13"/>
  <c r="O484" i="13"/>
  <c r="W470" i="13"/>
  <c r="L465" i="13"/>
  <c r="Z455" i="13"/>
  <c r="O450" i="13"/>
  <c r="W440" i="13"/>
  <c r="L435" i="13"/>
  <c r="Z425" i="13"/>
  <c r="O420" i="13"/>
  <c r="W410" i="13"/>
  <c r="L405" i="13"/>
  <c r="Z395" i="13"/>
  <c r="O390" i="13"/>
  <c r="W380" i="13"/>
  <c r="L375" i="13"/>
  <c r="Z365" i="13"/>
  <c r="O360" i="13"/>
  <c r="W350" i="13"/>
  <c r="L345" i="13"/>
  <c r="Z335" i="13"/>
  <c r="O330" i="13"/>
  <c r="I634" i="13"/>
  <c r="D609" i="13"/>
  <c r="Q589" i="13"/>
  <c r="F584" i="13"/>
  <c r="T574" i="13"/>
  <c r="I569" i="13"/>
  <c r="V589" i="13"/>
  <c r="K584" i="13"/>
  <c r="Y574" i="13"/>
  <c r="N569" i="13"/>
  <c r="V559" i="13"/>
  <c r="K554" i="13"/>
  <c r="Y544" i="13"/>
  <c r="N539" i="13"/>
  <c r="V529" i="13"/>
  <c r="K524" i="13"/>
  <c r="Y514" i="13"/>
  <c r="N509" i="13"/>
  <c r="V499" i="13"/>
  <c r="K494" i="13"/>
  <c r="Y484" i="13"/>
  <c r="N475" i="13"/>
  <c r="V465" i="13"/>
  <c r="K460" i="13"/>
  <c r="Y450" i="13"/>
  <c r="N445" i="13"/>
  <c r="V435" i="13"/>
  <c r="K430" i="13"/>
  <c r="Y420" i="13"/>
  <c r="N415" i="13"/>
  <c r="V405" i="13"/>
  <c r="K400" i="13"/>
  <c r="Y390" i="13"/>
  <c r="N385" i="13"/>
  <c r="V375" i="13"/>
  <c r="K370" i="13"/>
  <c r="Y360" i="13"/>
  <c r="N355" i="13"/>
  <c r="V345" i="13"/>
  <c r="K340" i="13"/>
  <c r="Y330" i="13"/>
  <c r="V584" i="13"/>
  <c r="K579" i="13"/>
  <c r="Y569" i="13"/>
  <c r="N564" i="13"/>
  <c r="V554" i="13"/>
  <c r="K549" i="13"/>
  <c r="Y539" i="13"/>
  <c r="N534" i="13"/>
  <c r="V524" i="13"/>
  <c r="K519" i="13"/>
  <c r="Y509" i="13"/>
  <c r="N504" i="13"/>
  <c r="V494" i="13"/>
  <c r="K489" i="13"/>
  <c r="M171" i="13"/>
  <c r="X176" i="13"/>
  <c r="J186" i="13"/>
  <c r="AA191" i="13"/>
  <c r="M201" i="13"/>
  <c r="X206" i="13"/>
  <c r="J216" i="13"/>
  <c r="AA221" i="13"/>
  <c r="M231" i="13"/>
  <c r="X236" i="13"/>
  <c r="J246" i="13"/>
  <c r="AA251" i="13"/>
  <c r="M261" i="13"/>
  <c r="X266" i="13"/>
  <c r="J276" i="13"/>
  <c r="AA281" i="13"/>
  <c r="M291" i="13"/>
  <c r="X296" i="13"/>
  <c r="J306" i="13"/>
  <c r="AA311" i="13"/>
  <c r="O166" i="13"/>
  <c r="Z171" i="13"/>
  <c r="L181" i="13"/>
  <c r="W186" i="13"/>
  <c r="O196" i="13"/>
  <c r="Z201" i="13"/>
  <c r="L211" i="13"/>
  <c r="W216" i="13"/>
  <c r="O226" i="13"/>
  <c r="Z231" i="13"/>
  <c r="L241" i="13"/>
  <c r="W246" i="13"/>
  <c r="O256" i="13"/>
  <c r="Z261" i="13"/>
  <c r="L271" i="13"/>
  <c r="W276" i="13"/>
  <c r="O286" i="13"/>
  <c r="Z291" i="13"/>
  <c r="L301" i="13"/>
  <c r="W306" i="13"/>
  <c r="O316" i="13"/>
  <c r="W166" i="13"/>
  <c r="O176" i="13"/>
  <c r="Z181" i="13"/>
  <c r="L191" i="13"/>
  <c r="W196" i="13"/>
  <c r="O206" i="13"/>
  <c r="Z211" i="13"/>
  <c r="L221" i="13"/>
  <c r="W226" i="13"/>
  <c r="O236" i="13"/>
  <c r="Z241" i="13"/>
  <c r="L251" i="13"/>
  <c r="W256" i="13"/>
  <c r="O266" i="13"/>
  <c r="Z271" i="13"/>
  <c r="L281" i="13"/>
  <c r="W286" i="13"/>
  <c r="O296" i="13"/>
  <c r="Z301" i="13"/>
  <c r="L311" i="13"/>
  <c r="W316" i="13"/>
  <c r="K171" i="13"/>
  <c r="V176" i="13"/>
  <c r="N186" i="13"/>
  <c r="Y191" i="13"/>
  <c r="K201" i="13"/>
  <c r="V206" i="13"/>
  <c r="N216" i="13"/>
  <c r="Y221" i="13"/>
  <c r="K231" i="13"/>
  <c r="V236" i="13"/>
  <c r="N246" i="13"/>
  <c r="Y251" i="13"/>
  <c r="K261" i="13"/>
  <c r="V266" i="13"/>
  <c r="N276" i="13"/>
  <c r="Y281" i="13"/>
  <c r="K291" i="13"/>
  <c r="V296" i="13"/>
  <c r="N306" i="13"/>
  <c r="Y311" i="13"/>
  <c r="M166" i="13"/>
  <c r="X171" i="13"/>
  <c r="J181" i="13"/>
  <c r="AA186" i="13"/>
  <c r="M196" i="13"/>
  <c r="X201" i="13"/>
  <c r="J211" i="13"/>
  <c r="AA216" i="13"/>
  <c r="M226" i="13"/>
  <c r="X231" i="13"/>
  <c r="J241" i="13"/>
  <c r="AA246" i="13"/>
  <c r="M256" i="13"/>
  <c r="X261" i="13"/>
  <c r="J271" i="13"/>
  <c r="AA276" i="13"/>
  <c r="M286" i="13"/>
  <c r="X291" i="13"/>
  <c r="J301" i="13"/>
  <c r="AA306" i="13"/>
  <c r="M316" i="13"/>
  <c r="N47" i="13"/>
  <c r="AA42" i="13"/>
  <c r="K32" i="13"/>
  <c r="X27" i="13"/>
  <c r="N17" i="13"/>
  <c r="AA12" i="13"/>
  <c r="V7" i="13"/>
  <c r="X52" i="13"/>
  <c r="J62" i="13"/>
  <c r="AA67" i="13"/>
  <c r="M77" i="13"/>
  <c r="X82" i="13"/>
  <c r="J92" i="13"/>
  <c r="AA97" i="13"/>
  <c r="M107" i="13"/>
  <c r="X112" i="13"/>
  <c r="J122" i="13"/>
  <c r="AA127" i="13"/>
  <c r="M137" i="13"/>
  <c r="X142" i="13"/>
  <c r="J152" i="13"/>
  <c r="AA157" i="13"/>
  <c r="F147" i="13"/>
  <c r="Q152" i="13"/>
  <c r="I52" i="13"/>
  <c r="T57" i="13"/>
  <c r="F67" i="13"/>
  <c r="Q72" i="13"/>
  <c r="I82" i="13"/>
  <c r="T87" i="13"/>
  <c r="F97" i="13"/>
  <c r="Q102" i="13"/>
  <c r="I112" i="13"/>
  <c r="T117" i="13"/>
  <c r="F127" i="13"/>
  <c r="Q132" i="13"/>
  <c r="I142" i="13"/>
  <c r="T147" i="13"/>
  <c r="F157" i="13"/>
  <c r="P52" i="13"/>
  <c r="H62" i="13"/>
  <c r="S67" i="13"/>
  <c r="E77" i="13"/>
  <c r="P82" i="13"/>
  <c r="H92" i="13"/>
  <c r="S97" i="13"/>
  <c r="E107" i="13"/>
  <c r="P112" i="13"/>
  <c r="H122" i="13"/>
  <c r="S127" i="13"/>
  <c r="E137" i="13"/>
  <c r="P142" i="13"/>
  <c r="H152" i="13"/>
  <c r="S157" i="13"/>
  <c r="D57" i="13"/>
  <c r="U62" i="13"/>
  <c r="G72" i="13"/>
  <c r="R77" i="13"/>
  <c r="D87" i="13"/>
  <c r="U92" i="13"/>
  <c r="G102" i="13"/>
  <c r="R107" i="13"/>
  <c r="D117" i="13"/>
  <c r="U122" i="13"/>
  <c r="G132" i="13"/>
  <c r="R137" i="13"/>
  <c r="D147" i="13"/>
  <c r="U152" i="13"/>
  <c r="R470" i="12"/>
  <c r="G465" i="12"/>
  <c r="U455" i="12"/>
  <c r="D450" i="12"/>
  <c r="R440" i="12"/>
  <c r="G435" i="12"/>
  <c r="U425" i="12"/>
  <c r="D420" i="12"/>
  <c r="R410" i="12"/>
  <c r="G405" i="12"/>
  <c r="U395" i="12"/>
  <c r="D390" i="12"/>
  <c r="R380" i="12"/>
  <c r="G375" i="12"/>
  <c r="U365" i="12"/>
  <c r="D360" i="12"/>
  <c r="R350" i="12"/>
  <c r="G345" i="12"/>
  <c r="U335" i="12"/>
  <c r="D330" i="12"/>
  <c r="AA107" i="13"/>
  <c r="G52" i="13"/>
  <c r="M47" i="13"/>
  <c r="Z42" i="13"/>
  <c r="J32" i="13"/>
  <c r="W27" i="13"/>
  <c r="M17" i="13"/>
  <c r="Z12" i="13"/>
  <c r="AA634" i="12"/>
  <c r="J629" i="12"/>
  <c r="X619" i="12"/>
  <c r="M614" i="12"/>
  <c r="AA604" i="12"/>
  <c r="J599" i="12"/>
  <c r="X589" i="12"/>
  <c r="M584" i="12"/>
  <c r="AA574" i="12"/>
  <c r="J569" i="12"/>
  <c r="X559" i="12"/>
  <c r="M554" i="12"/>
  <c r="AA544" i="12"/>
  <c r="J539" i="12"/>
  <c r="X529" i="12"/>
  <c r="M524" i="12"/>
  <c r="AA514" i="12"/>
  <c r="J509" i="12"/>
  <c r="X499" i="12"/>
  <c r="M494" i="12"/>
  <c r="AA484" i="12"/>
  <c r="J475" i="12"/>
  <c r="X465" i="12"/>
  <c r="M460" i="12"/>
  <c r="AA450" i="12"/>
  <c r="J445" i="12"/>
  <c r="X435" i="12"/>
  <c r="M430" i="12"/>
  <c r="AA420" i="12"/>
  <c r="J415" i="12"/>
  <c r="X405" i="12"/>
  <c r="M400" i="12"/>
  <c r="AA390" i="12"/>
  <c r="J385" i="12"/>
  <c r="X375" i="12"/>
  <c r="M370" i="12"/>
  <c r="AA360" i="12"/>
  <c r="J355" i="12"/>
  <c r="X345" i="12"/>
  <c r="M340" i="12"/>
  <c r="AA330" i="12"/>
  <c r="J325" i="12"/>
  <c r="I132" i="13"/>
  <c r="L122" i="13"/>
  <c r="Z107" i="13"/>
  <c r="R87" i="13"/>
  <c r="R47" i="13"/>
  <c r="H37" i="13"/>
  <c r="U32" i="13"/>
  <c r="U629" i="12"/>
  <c r="D624" i="12"/>
  <c r="R614" i="12"/>
  <c r="G609" i="12"/>
  <c r="U599" i="12"/>
  <c r="D594" i="12"/>
  <c r="R584" i="12"/>
  <c r="G579" i="12"/>
  <c r="U569" i="12"/>
  <c r="D564" i="12"/>
  <c r="R554" i="12"/>
  <c r="G549" i="12"/>
  <c r="U539" i="12"/>
  <c r="D534" i="12"/>
  <c r="F42" i="13"/>
  <c r="S37" i="13"/>
  <c r="I27" i="13"/>
  <c r="P22" i="13"/>
  <c r="F12" i="13"/>
  <c r="S7" i="13"/>
  <c r="Z475" i="12"/>
  <c r="O470" i="12"/>
  <c r="W460" i="12"/>
  <c r="L455" i="12"/>
  <c r="Z445" i="12"/>
  <c r="O440" i="12"/>
  <c r="W430" i="12"/>
  <c r="L425" i="12"/>
  <c r="Z415" i="12"/>
  <c r="O410" i="12"/>
  <c r="W400" i="12"/>
  <c r="L395" i="12"/>
  <c r="Z385" i="12"/>
  <c r="O380" i="12"/>
  <c r="D97" i="13"/>
  <c r="L87" i="13"/>
  <c r="X62" i="13"/>
  <c r="V47" i="13"/>
  <c r="L37" i="13"/>
  <c r="Y32" i="13"/>
  <c r="O22" i="13"/>
  <c r="V17" i="13"/>
  <c r="L7" i="13"/>
  <c r="AA47" i="13"/>
  <c r="K37" i="13"/>
  <c r="X32" i="13"/>
  <c r="N22" i="13"/>
  <c r="AA17" i="13"/>
  <c r="K7" i="13"/>
  <c r="E634" i="12"/>
  <c r="S624" i="12"/>
  <c r="H619" i="12"/>
  <c r="R181" i="12"/>
  <c r="H112" i="12"/>
  <c r="U107" i="12"/>
  <c r="E97" i="12"/>
  <c r="R92" i="12"/>
  <c r="H82" i="12"/>
  <c r="U77" i="12"/>
  <c r="E67" i="12"/>
  <c r="R62" i="12"/>
  <c r="H52" i="12"/>
  <c r="U47" i="12"/>
  <c r="E37" i="12"/>
  <c r="R32" i="12"/>
  <c r="H22" i="12"/>
  <c r="U17" i="12"/>
  <c r="E7" i="12"/>
  <c r="L181" i="12"/>
  <c r="G112" i="12"/>
  <c r="T107" i="12"/>
  <c r="D97" i="12"/>
  <c r="Q92" i="12"/>
  <c r="G82" i="12"/>
  <c r="T77" i="12"/>
  <c r="D67" i="12"/>
  <c r="Q62" i="12"/>
  <c r="G52" i="12"/>
  <c r="T47" i="12"/>
  <c r="D37" i="12"/>
  <c r="Q32" i="12"/>
  <c r="G22" i="12"/>
  <c r="T17" i="12"/>
  <c r="V7" i="12"/>
  <c r="V117" i="12"/>
  <c r="N127" i="12"/>
  <c r="Y132" i="12"/>
  <c r="K142" i="12"/>
  <c r="V147" i="12"/>
  <c r="N157" i="12"/>
  <c r="W147" i="12"/>
  <c r="O157" i="12"/>
  <c r="Z147" i="12"/>
  <c r="L157" i="12"/>
  <c r="Y157" i="12"/>
  <c r="J166" i="12"/>
  <c r="T117" i="12"/>
  <c r="F107" i="12"/>
  <c r="S102" i="12"/>
  <c r="I92" i="12"/>
  <c r="P87" i="12"/>
  <c r="F77" i="12"/>
  <c r="S72" i="12"/>
  <c r="I62" i="12"/>
  <c r="P57" i="12"/>
  <c r="F47" i="12"/>
  <c r="S42" i="12"/>
  <c r="I32" i="12"/>
  <c r="P27" i="12"/>
  <c r="U629" i="11"/>
  <c r="D624" i="11"/>
  <c r="R614" i="11"/>
  <c r="G609" i="11"/>
  <c r="U599" i="11"/>
  <c r="D594" i="11"/>
  <c r="R584" i="11"/>
  <c r="G579" i="11"/>
  <c r="U569" i="11"/>
  <c r="D564" i="11"/>
  <c r="R554" i="11"/>
  <c r="G549" i="11"/>
  <c r="U539" i="11"/>
  <c r="D534" i="11"/>
  <c r="R524" i="11"/>
  <c r="G519" i="11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Y166" i="12"/>
  <c r="K176" i="12"/>
  <c r="V181" i="12"/>
  <c r="N191" i="12"/>
  <c r="Y196" i="12"/>
  <c r="K206" i="12"/>
  <c r="V211" i="12"/>
  <c r="N221" i="12"/>
  <c r="Y226" i="12"/>
  <c r="K236" i="12"/>
  <c r="V241" i="12"/>
  <c r="N251" i="12"/>
  <c r="Y256" i="12"/>
  <c r="K266" i="12"/>
  <c r="V271" i="12"/>
  <c r="N281" i="12"/>
  <c r="Y286" i="12"/>
  <c r="K296" i="12"/>
  <c r="V301" i="12"/>
  <c r="N311" i="12"/>
  <c r="Y316" i="12"/>
  <c r="M171" i="12"/>
  <c r="X176" i="12"/>
  <c r="J186" i="12"/>
  <c r="AA191" i="12"/>
  <c r="M201" i="12"/>
  <c r="X206" i="12"/>
  <c r="J216" i="12"/>
  <c r="AA221" i="12"/>
  <c r="M231" i="12"/>
  <c r="X236" i="12"/>
  <c r="J246" i="12"/>
  <c r="AA251" i="12"/>
  <c r="M261" i="12"/>
  <c r="X266" i="12"/>
  <c r="J276" i="12"/>
  <c r="AA281" i="12"/>
  <c r="M291" i="12"/>
  <c r="X296" i="12"/>
  <c r="J306" i="12"/>
  <c r="AA311" i="12"/>
  <c r="E186" i="12"/>
  <c r="P191" i="12"/>
  <c r="H201" i="12"/>
  <c r="S206" i="12"/>
  <c r="E216" i="12"/>
  <c r="P221" i="12"/>
  <c r="H231" i="12"/>
  <c r="S236" i="12"/>
  <c r="E246" i="12"/>
  <c r="P251" i="12"/>
  <c r="H261" i="12"/>
  <c r="S266" i="12"/>
  <c r="E276" i="12"/>
  <c r="P281" i="12"/>
  <c r="H291" i="12"/>
  <c r="S296" i="12"/>
  <c r="E306" i="12"/>
  <c r="P311" i="12"/>
  <c r="R186" i="12"/>
  <c r="D196" i="12"/>
  <c r="U201" i="12"/>
  <c r="G211" i="12"/>
  <c r="R216" i="12"/>
  <c r="D226" i="12"/>
  <c r="U231" i="12"/>
  <c r="G241" i="12"/>
  <c r="R246" i="12"/>
  <c r="D256" i="12"/>
  <c r="U261" i="12"/>
  <c r="G271" i="12"/>
  <c r="R276" i="12"/>
  <c r="D286" i="12"/>
  <c r="U291" i="12"/>
  <c r="G301" i="12"/>
  <c r="R306" i="12"/>
  <c r="D316" i="12"/>
  <c r="Q166" i="12"/>
  <c r="I176" i="12"/>
  <c r="T181" i="12"/>
  <c r="F191" i="12"/>
  <c r="Q196" i="12"/>
  <c r="I206" i="12"/>
  <c r="T211" i="12"/>
  <c r="F221" i="12"/>
  <c r="Q226" i="12"/>
  <c r="I236" i="12"/>
  <c r="T241" i="12"/>
  <c r="F251" i="12"/>
  <c r="Q256" i="12"/>
  <c r="I266" i="12"/>
  <c r="T271" i="12"/>
  <c r="F281" i="12"/>
  <c r="Q286" i="12"/>
  <c r="I296" i="12"/>
  <c r="T301" i="12"/>
  <c r="F311" i="12"/>
  <c r="Q316" i="12"/>
  <c r="E171" i="12"/>
  <c r="P176" i="12"/>
  <c r="H186" i="12"/>
  <c r="S191" i="12"/>
  <c r="E201" i="12"/>
  <c r="P206" i="12"/>
  <c r="H216" i="12"/>
  <c r="S221" i="12"/>
  <c r="E231" i="12"/>
  <c r="P236" i="12"/>
  <c r="H246" i="12"/>
  <c r="S251" i="12"/>
  <c r="E261" i="12"/>
  <c r="P266" i="12"/>
  <c r="H276" i="12"/>
  <c r="S281" i="12"/>
  <c r="E291" i="12"/>
  <c r="P296" i="12"/>
  <c r="H306" i="12"/>
  <c r="S311" i="12"/>
  <c r="N152" i="12"/>
  <c r="Y117" i="12"/>
  <c r="D107" i="12"/>
  <c r="Q102" i="12"/>
  <c r="G92" i="12"/>
  <c r="T87" i="12"/>
  <c r="D77" i="12"/>
  <c r="Q72" i="12"/>
  <c r="G62" i="12"/>
  <c r="T57" i="12"/>
  <c r="D47" i="12"/>
  <c r="Q42" i="12"/>
  <c r="G32" i="12"/>
  <c r="T27" i="12"/>
  <c r="D17" i="12"/>
  <c r="Q12" i="12"/>
  <c r="V584" i="11"/>
  <c r="K579" i="11"/>
  <c r="Y569" i="11"/>
  <c r="N564" i="11"/>
  <c r="V554" i="11"/>
  <c r="K549" i="11"/>
  <c r="Y539" i="11"/>
  <c r="N534" i="11"/>
  <c r="V524" i="11"/>
  <c r="K519" i="11"/>
  <c r="Y509" i="11"/>
  <c r="N504" i="11"/>
  <c r="V494" i="11"/>
  <c r="K489" i="11"/>
  <c r="K440" i="11"/>
  <c r="G325" i="11"/>
  <c r="R330" i="11"/>
  <c r="D340" i="11"/>
  <c r="U345" i="11"/>
  <c r="G355" i="11"/>
  <c r="R360" i="11"/>
  <c r="D370" i="11"/>
  <c r="U375" i="11"/>
  <c r="G385" i="11"/>
  <c r="R390" i="11"/>
  <c r="D400" i="11"/>
  <c r="U405" i="11"/>
  <c r="G415" i="11"/>
  <c r="R420" i="11"/>
  <c r="D430" i="11"/>
  <c r="U435" i="11"/>
  <c r="G445" i="11"/>
  <c r="R450" i="11"/>
  <c r="D460" i="11"/>
  <c r="U465" i="11"/>
  <c r="G475" i="11"/>
  <c r="T325" i="11"/>
  <c r="F335" i="11"/>
  <c r="Q340" i="11"/>
  <c r="I350" i="11"/>
  <c r="T355" i="11"/>
  <c r="F365" i="11"/>
  <c r="Q370" i="11"/>
  <c r="I380" i="11"/>
  <c r="T385" i="11"/>
  <c r="F395" i="11"/>
  <c r="Q400" i="11"/>
  <c r="I410" i="11"/>
  <c r="T415" i="11"/>
  <c r="F425" i="11"/>
  <c r="Q430" i="11"/>
  <c r="I440" i="11"/>
  <c r="T445" i="11"/>
  <c r="F455" i="11"/>
  <c r="Q460" i="11"/>
  <c r="I470" i="11"/>
  <c r="T475" i="11"/>
  <c r="H330" i="11"/>
  <c r="S335" i="11"/>
  <c r="E345" i="11"/>
  <c r="P350" i="11"/>
  <c r="H360" i="11"/>
  <c r="S365" i="11"/>
  <c r="E375" i="11"/>
  <c r="P380" i="11"/>
  <c r="H390" i="11"/>
  <c r="S395" i="11"/>
  <c r="E405" i="11"/>
  <c r="P410" i="11"/>
  <c r="H420" i="11"/>
  <c r="S425" i="11"/>
  <c r="E435" i="11"/>
  <c r="P440" i="11"/>
  <c r="H450" i="11"/>
  <c r="S455" i="11"/>
  <c r="E465" i="11"/>
  <c r="P470" i="11"/>
  <c r="E325" i="11"/>
  <c r="P330" i="11"/>
  <c r="H340" i="11"/>
  <c r="S345" i="11"/>
  <c r="E355" i="11"/>
  <c r="P360" i="11"/>
  <c r="H370" i="11"/>
  <c r="S375" i="11"/>
  <c r="E385" i="11"/>
  <c r="P390" i="11"/>
  <c r="H400" i="11"/>
  <c r="S405" i="11"/>
  <c r="E415" i="11"/>
  <c r="P420" i="11"/>
  <c r="H430" i="11"/>
  <c r="S435" i="11"/>
  <c r="E445" i="11"/>
  <c r="P450" i="11"/>
  <c r="H460" i="11"/>
  <c r="S465" i="11"/>
  <c r="E475" i="11"/>
  <c r="R325" i="11"/>
  <c r="D335" i="11"/>
  <c r="U340" i="11"/>
  <c r="G350" i="11"/>
  <c r="R355" i="11"/>
  <c r="D365" i="11"/>
  <c r="U370" i="11"/>
  <c r="G380" i="11"/>
  <c r="R385" i="11"/>
  <c r="D395" i="11"/>
  <c r="U400" i="11"/>
  <c r="G410" i="11"/>
  <c r="R415" i="11"/>
  <c r="D425" i="11"/>
  <c r="U430" i="11"/>
  <c r="G440" i="11"/>
  <c r="R445" i="11"/>
  <c r="D455" i="11"/>
  <c r="U460" i="11"/>
  <c r="G470" i="11"/>
  <c r="R475" i="11"/>
  <c r="M246" i="11"/>
  <c r="Z221" i="11"/>
  <c r="AA171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Z425" i="11"/>
  <c r="L405" i="11"/>
  <c r="E380" i="11"/>
  <c r="O157" i="11"/>
  <c r="V152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L22" i="11"/>
  <c r="Y17" i="11"/>
  <c r="O7" i="11"/>
  <c r="N157" i="11"/>
  <c r="AA152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X17" i="11"/>
  <c r="N7" i="11"/>
  <c r="U420" i="11"/>
  <c r="U330" i="11"/>
  <c r="R221" i="11"/>
  <c r="T176" i="11"/>
  <c r="H166" i="11"/>
  <c r="S171" i="11"/>
  <c r="E181" i="11"/>
  <c r="P186" i="11"/>
  <c r="H196" i="11"/>
  <c r="S201" i="11"/>
  <c r="E211" i="11"/>
  <c r="P216" i="11"/>
  <c r="H226" i="11"/>
  <c r="S231" i="11"/>
  <c r="E241" i="11"/>
  <c r="P246" i="11"/>
  <c r="H256" i="11"/>
  <c r="S261" i="11"/>
  <c r="E271" i="11"/>
  <c r="P276" i="11"/>
  <c r="H286" i="11"/>
  <c r="S291" i="11"/>
  <c r="E301" i="11"/>
  <c r="P306" i="11"/>
  <c r="H316" i="11"/>
  <c r="T171" i="11"/>
  <c r="F181" i="11"/>
  <c r="Q186" i="11"/>
  <c r="I196" i="11"/>
  <c r="T201" i="11"/>
  <c r="F211" i="11"/>
  <c r="Q216" i="11"/>
  <c r="I226" i="11"/>
  <c r="T231" i="11"/>
  <c r="F241" i="11"/>
  <c r="Q246" i="11"/>
  <c r="I256" i="11"/>
  <c r="T261" i="11"/>
  <c r="F271" i="11"/>
  <c r="Q276" i="11"/>
  <c r="I286" i="11"/>
  <c r="T291" i="11"/>
  <c r="F301" i="11"/>
  <c r="Q306" i="11"/>
  <c r="I316" i="11"/>
  <c r="E191" i="11"/>
  <c r="P196" i="11"/>
  <c r="H206" i="11"/>
  <c r="S211" i="11"/>
  <c r="E221" i="11"/>
  <c r="P226" i="11"/>
  <c r="H236" i="11"/>
  <c r="S241" i="11"/>
  <c r="E251" i="11"/>
  <c r="P256" i="11"/>
  <c r="H266" i="11"/>
  <c r="S271" i="11"/>
  <c r="E281" i="11"/>
  <c r="P286" i="11"/>
  <c r="H296" i="11"/>
  <c r="S301" i="11"/>
  <c r="E311" i="11"/>
  <c r="P316" i="11"/>
  <c r="V176" i="11"/>
  <c r="N186" i="11"/>
  <c r="Y191" i="11"/>
  <c r="K201" i="11"/>
  <c r="V206" i="11"/>
  <c r="N216" i="11"/>
  <c r="Y221" i="11"/>
  <c r="K231" i="11"/>
  <c r="V236" i="11"/>
  <c r="N246" i="11"/>
  <c r="Y251" i="11"/>
  <c r="K261" i="11"/>
  <c r="V266" i="11"/>
  <c r="N276" i="11"/>
  <c r="Y281" i="11"/>
  <c r="K291" i="11"/>
  <c r="V296" i="11"/>
  <c r="N306" i="11"/>
  <c r="Y311" i="11"/>
  <c r="M256" i="11"/>
  <c r="X261" i="11"/>
  <c r="J271" i="11"/>
  <c r="AA276" i="11"/>
  <c r="M286" i="11"/>
  <c r="X291" i="11"/>
  <c r="J301" i="11"/>
  <c r="AA306" i="11"/>
  <c r="M316" i="11"/>
  <c r="H152" i="11"/>
  <c r="U147" i="11"/>
  <c r="E137" i="11"/>
  <c r="R132" i="11"/>
  <c r="H122" i="11"/>
  <c r="U117" i="11"/>
  <c r="E107" i="11"/>
  <c r="R102" i="11"/>
  <c r="H92" i="11"/>
  <c r="U87" i="11"/>
  <c r="E77" i="11"/>
  <c r="R72" i="11"/>
  <c r="H62" i="11"/>
  <c r="U57" i="11"/>
  <c r="E47" i="11"/>
  <c r="R42" i="11"/>
  <c r="H32" i="11"/>
  <c r="U27" i="11"/>
  <c r="E17" i="11"/>
  <c r="E554" i="10"/>
  <c r="S544" i="10"/>
  <c r="H539" i="10"/>
  <c r="P529" i="10"/>
  <c r="E524" i="10"/>
  <c r="S514" i="10"/>
  <c r="H509" i="10"/>
  <c r="P499" i="10"/>
  <c r="E494" i="10"/>
  <c r="P415" i="11"/>
  <c r="N251" i="11"/>
  <c r="W236" i="11"/>
  <c r="S216" i="11"/>
  <c r="T181" i="11"/>
  <c r="X166" i="11"/>
  <c r="G152" i="11"/>
  <c r="T147" i="11"/>
  <c r="D137" i="11"/>
  <c r="Q132" i="11"/>
  <c r="G122" i="11"/>
  <c r="T117" i="11"/>
  <c r="D107" i="11"/>
  <c r="Q102" i="11"/>
  <c r="G92" i="11"/>
  <c r="T87" i="11"/>
  <c r="D77" i="11"/>
  <c r="Q72" i="11"/>
  <c r="G62" i="11"/>
  <c r="T57" i="11"/>
  <c r="D47" i="11"/>
  <c r="Q42" i="11"/>
  <c r="G32" i="11"/>
  <c r="T27" i="11"/>
  <c r="D17" i="11"/>
  <c r="Q12" i="11"/>
  <c r="R634" i="10"/>
  <c r="G629" i="10"/>
  <c r="U619" i="10"/>
  <c r="J614" i="10"/>
  <c r="X604" i="10"/>
  <c r="M599" i="10"/>
  <c r="AA589" i="10"/>
  <c r="J584" i="10"/>
  <c r="X574" i="10"/>
  <c r="M569" i="10"/>
  <c r="AA559" i="10"/>
  <c r="J554" i="10"/>
  <c r="X544" i="10"/>
  <c r="M539" i="10"/>
  <c r="AA529" i="10"/>
  <c r="J524" i="10"/>
  <c r="X514" i="10"/>
  <c r="M509" i="10"/>
  <c r="AA499" i="10"/>
  <c r="J494" i="10"/>
  <c r="X484" i="10"/>
  <c r="M475" i="10"/>
  <c r="AA465" i="10"/>
  <c r="J460" i="10"/>
  <c r="X450" i="10"/>
  <c r="M445" i="10"/>
  <c r="AA435" i="10"/>
  <c r="J430" i="10"/>
  <c r="X420" i="10"/>
  <c r="M415" i="10"/>
  <c r="AA405" i="10"/>
  <c r="J400" i="10"/>
  <c r="X390" i="10"/>
  <c r="M385" i="10"/>
  <c r="AA375" i="10"/>
  <c r="J370" i="10"/>
  <c r="X360" i="10"/>
  <c r="M355" i="10"/>
  <c r="AA345" i="10"/>
  <c r="J340" i="10"/>
  <c r="Q410" i="11"/>
  <c r="L251" i="11"/>
  <c r="L152" i="11"/>
  <c r="Y147" i="11"/>
  <c r="O137" i="11"/>
  <c r="V132" i="11"/>
  <c r="L122" i="11"/>
  <c r="Y117" i="11"/>
  <c r="O107" i="11"/>
  <c r="V102" i="11"/>
  <c r="L92" i="11"/>
  <c r="Y87" i="11"/>
  <c r="O77" i="11"/>
  <c r="V72" i="11"/>
  <c r="L62" i="11"/>
  <c r="Y57" i="11"/>
  <c r="O47" i="11"/>
  <c r="V42" i="11"/>
  <c r="L32" i="11"/>
  <c r="Y27" i="11"/>
  <c r="O17" i="11"/>
  <c r="V12" i="11"/>
  <c r="R629" i="10"/>
  <c r="G624" i="10"/>
  <c r="U614" i="10"/>
  <c r="D609" i="10"/>
  <c r="R599" i="10"/>
  <c r="G594" i="10"/>
  <c r="U584" i="10"/>
  <c r="D579" i="10"/>
  <c r="R569" i="10"/>
  <c r="G564" i="10"/>
  <c r="U554" i="10"/>
  <c r="D549" i="10"/>
  <c r="R539" i="10"/>
  <c r="G534" i="10"/>
  <c r="U524" i="10"/>
  <c r="D519" i="10"/>
  <c r="R509" i="10"/>
  <c r="G504" i="10"/>
  <c r="U494" i="10"/>
  <c r="D489" i="10"/>
  <c r="R475" i="10"/>
  <c r="G470" i="10"/>
  <c r="U460" i="10"/>
  <c r="D455" i="10"/>
  <c r="R445" i="10"/>
  <c r="G440" i="10"/>
  <c r="U430" i="10"/>
  <c r="D425" i="10"/>
  <c r="R415" i="10"/>
  <c r="G410" i="10"/>
  <c r="U400" i="10"/>
  <c r="D395" i="10"/>
  <c r="R385" i="10"/>
  <c r="G380" i="10"/>
  <c r="U370" i="10"/>
  <c r="D365" i="10"/>
  <c r="R355" i="10"/>
  <c r="G350" i="10"/>
  <c r="U340" i="10"/>
  <c r="I301" i="10"/>
  <c r="P296" i="10"/>
  <c r="F286" i="10"/>
  <c r="S281" i="10"/>
  <c r="I271" i="10"/>
  <c r="P266" i="10"/>
  <c r="F256" i="10"/>
  <c r="S251" i="10"/>
  <c r="I241" i="10"/>
  <c r="P236" i="10"/>
  <c r="F226" i="10"/>
  <c r="S221" i="10"/>
  <c r="I211" i="10"/>
  <c r="P206" i="10"/>
  <c r="F196" i="10"/>
  <c r="S191" i="10"/>
  <c r="I181" i="10"/>
  <c r="P176" i="10"/>
  <c r="F166" i="10"/>
  <c r="M157" i="10"/>
  <c r="Z152" i="10"/>
  <c r="J142" i="10"/>
  <c r="W137" i="10"/>
  <c r="M127" i="10"/>
  <c r="Z122" i="10"/>
  <c r="J112" i="10"/>
  <c r="W107" i="10"/>
  <c r="M97" i="10"/>
  <c r="Z92" i="10"/>
  <c r="J82" i="10"/>
  <c r="W77" i="10"/>
  <c r="M67" i="10"/>
  <c r="Z62" i="10"/>
  <c r="J52" i="10"/>
  <c r="W47" i="10"/>
  <c r="M37" i="10"/>
  <c r="I296" i="10"/>
  <c r="P291" i="10"/>
  <c r="F281" i="10"/>
  <c r="S276" i="10"/>
  <c r="I266" i="10"/>
  <c r="P261" i="10"/>
  <c r="F251" i="10"/>
  <c r="S246" i="10"/>
  <c r="I236" i="10"/>
  <c r="P231" i="10"/>
  <c r="F221" i="10"/>
  <c r="S216" i="10"/>
  <c r="I206" i="10"/>
  <c r="P201" i="10"/>
  <c r="F191" i="10"/>
  <c r="S186" i="10"/>
  <c r="I176" i="10"/>
  <c r="P171" i="10"/>
  <c r="F157" i="10"/>
  <c r="S152" i="10"/>
  <c r="I142" i="10"/>
  <c r="P137" i="10"/>
  <c r="F127" i="10"/>
  <c r="S122" i="10"/>
  <c r="I112" i="10"/>
  <c r="P10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O311" i="10"/>
  <c r="P306" i="10"/>
  <c r="Y301" i="10"/>
  <c r="O291" i="10"/>
  <c r="V286" i="10"/>
  <c r="L276" i="10"/>
  <c r="Y271" i="10"/>
  <c r="O261" i="10"/>
  <c r="V256" i="10"/>
  <c r="L246" i="10"/>
  <c r="Y241" i="10"/>
  <c r="O231" i="10"/>
  <c r="V226" i="10"/>
  <c r="L216" i="10"/>
  <c r="Y211" i="10"/>
  <c r="O201" i="10"/>
  <c r="V196" i="10"/>
  <c r="L186" i="10"/>
  <c r="Y181" i="10"/>
  <c r="O171" i="10"/>
  <c r="V166" i="10"/>
  <c r="X316" i="10"/>
  <c r="Q157" i="10"/>
  <c r="G147" i="10"/>
  <c r="T142" i="10"/>
  <c r="D132" i="10"/>
  <c r="Q127" i="10"/>
  <c r="G117" i="10"/>
  <c r="T112" i="10"/>
  <c r="D102" i="10"/>
  <c r="Q97" i="10"/>
  <c r="G87" i="10"/>
  <c r="T82" i="10"/>
  <c r="D72" i="10"/>
  <c r="Q67" i="10"/>
  <c r="G57" i="10"/>
  <c r="T52" i="10"/>
  <c r="D42" i="10"/>
  <c r="Q37" i="10"/>
  <c r="L301" i="10"/>
  <c r="Y296" i="10"/>
  <c r="O286" i="10"/>
  <c r="V281" i="10"/>
  <c r="L271" i="10"/>
  <c r="Y266" i="10"/>
  <c r="O256" i="10"/>
  <c r="V251" i="10"/>
  <c r="L241" i="10"/>
  <c r="Y236" i="10"/>
  <c r="O226" i="10"/>
  <c r="V221" i="10"/>
  <c r="L211" i="10"/>
  <c r="Y206" i="10"/>
  <c r="O196" i="10"/>
  <c r="V191" i="10"/>
  <c r="L181" i="10"/>
  <c r="Y176" i="10"/>
  <c r="O166" i="10"/>
  <c r="V157" i="10"/>
  <c r="L147" i="10"/>
  <c r="Y142" i="10"/>
  <c r="O132" i="10"/>
  <c r="V127" i="10"/>
  <c r="L117" i="10"/>
  <c r="Y112" i="10"/>
  <c r="O102" i="10"/>
  <c r="V97" i="10"/>
  <c r="L87" i="10"/>
  <c r="Y82" i="10"/>
  <c r="O72" i="10"/>
  <c r="V67" i="10"/>
  <c r="L57" i="10"/>
  <c r="Y52" i="10"/>
  <c r="O42" i="10"/>
  <c r="V37" i="10"/>
  <c r="L27" i="10"/>
  <c r="Y22" i="10"/>
  <c r="O12" i="10"/>
  <c r="P7" i="10"/>
  <c r="K301" i="10"/>
  <c r="X296" i="10"/>
  <c r="N286" i="10"/>
  <c r="AA281" i="10"/>
  <c r="K271" i="10"/>
  <c r="X266" i="10"/>
  <c r="N256" i="10"/>
  <c r="AA251" i="10"/>
  <c r="K241" i="10"/>
  <c r="X236" i="10"/>
  <c r="N226" i="10"/>
  <c r="AA221" i="10"/>
  <c r="K211" i="10"/>
  <c r="X206" i="10"/>
  <c r="N196" i="10"/>
  <c r="AA191" i="10"/>
  <c r="K181" i="10"/>
  <c r="X176" i="10"/>
  <c r="N166" i="10"/>
  <c r="AA157" i="10"/>
  <c r="K147" i="10"/>
  <c r="X142" i="10"/>
  <c r="N132" i="10"/>
  <c r="AA127" i="10"/>
  <c r="K117" i="10"/>
  <c r="X112" i="10"/>
  <c r="N102" i="10"/>
  <c r="AA97" i="10"/>
  <c r="K87" i="10"/>
  <c r="X82" i="10"/>
  <c r="N72" i="10"/>
  <c r="AA67" i="10"/>
  <c r="K57" i="10"/>
  <c r="X52" i="10"/>
  <c r="N42" i="10"/>
  <c r="AA37" i="10"/>
  <c r="K27" i="10"/>
  <c r="X22" i="10"/>
  <c r="N12" i="10"/>
  <c r="AA7" i="10"/>
  <c r="Z311" i="10"/>
  <c r="D301" i="10"/>
  <c r="Q296" i="10"/>
  <c r="G286" i="10"/>
  <c r="T281" i="10"/>
  <c r="D271" i="10"/>
  <c r="Q266" i="10"/>
  <c r="G256" i="10"/>
  <c r="T251" i="10"/>
  <c r="D241" i="10"/>
  <c r="Q236" i="10"/>
  <c r="G226" i="10"/>
  <c r="T221" i="10"/>
  <c r="D211" i="10"/>
  <c r="Q206" i="10"/>
  <c r="G196" i="10"/>
  <c r="T191" i="10"/>
  <c r="D181" i="10"/>
  <c r="Q176" i="10"/>
  <c r="G166" i="10"/>
  <c r="T157" i="10"/>
  <c r="D147" i="10"/>
  <c r="Q142" i="10"/>
  <c r="G132" i="10"/>
  <c r="T127" i="10"/>
  <c r="D117" i="10"/>
  <c r="Q112" i="10"/>
  <c r="G102" i="10"/>
  <c r="T97" i="10"/>
  <c r="D87" i="10"/>
  <c r="Q82" i="10"/>
  <c r="G72" i="10"/>
  <c r="T67" i="10"/>
  <c r="D57" i="10"/>
  <c r="Q52" i="10"/>
  <c r="G42" i="10"/>
  <c r="T37" i="10"/>
  <c r="D27" i="10"/>
  <c r="Q22" i="10"/>
  <c r="H340" i="9"/>
  <c r="U335" i="9"/>
  <c r="E325" i="9"/>
  <c r="L316" i="9"/>
  <c r="Y311" i="9"/>
  <c r="O301" i="9"/>
  <c r="V296" i="9"/>
  <c r="L286" i="9"/>
  <c r="Y281" i="9"/>
  <c r="O271" i="9"/>
  <c r="V266" i="9"/>
  <c r="L256" i="9"/>
  <c r="Y251" i="9"/>
  <c r="O241" i="9"/>
  <c r="V236" i="9"/>
  <c r="L226" i="9"/>
  <c r="Y221" i="9"/>
  <c r="O211" i="9"/>
  <c r="V206" i="9"/>
  <c r="L196" i="9"/>
  <c r="Y191" i="9"/>
  <c r="O181" i="9"/>
  <c r="V176" i="9"/>
  <c r="H152" i="9"/>
  <c r="U147" i="9"/>
  <c r="E137" i="9"/>
  <c r="R132" i="9"/>
  <c r="H122" i="9"/>
  <c r="U117" i="9"/>
  <c r="E107" i="9"/>
  <c r="R102" i="9"/>
  <c r="H92" i="9"/>
  <c r="U87" i="9"/>
  <c r="E77" i="9"/>
  <c r="R72" i="9"/>
  <c r="H62" i="9"/>
  <c r="U57" i="9"/>
  <c r="E47" i="9"/>
  <c r="R42" i="9"/>
  <c r="H32" i="9"/>
  <c r="U27" i="9"/>
  <c r="E17" i="9"/>
  <c r="R12" i="9"/>
  <c r="Z182" i="8"/>
  <c r="AA176" i="8"/>
  <c r="V170" i="8"/>
  <c r="W164" i="8"/>
  <c r="X158" i="8"/>
  <c r="Y152" i="8"/>
  <c r="Z146" i="8"/>
  <c r="AA140" i="8"/>
  <c r="V134" i="8"/>
  <c r="W128" i="8"/>
  <c r="X122" i="8"/>
  <c r="Y116" i="8"/>
  <c r="Z110" i="8"/>
  <c r="AA104" i="8"/>
  <c r="V98" i="8"/>
  <c r="W92" i="8"/>
  <c r="X86" i="8"/>
  <c r="Y80" i="8"/>
  <c r="Z74" i="8"/>
  <c r="AA68" i="8"/>
  <c r="V62" i="8"/>
  <c r="W56" i="8"/>
  <c r="X50" i="8"/>
  <c r="Y44" i="8"/>
  <c r="Z38" i="8"/>
  <c r="AA32" i="8"/>
  <c r="V26" i="8"/>
  <c r="W20" i="8"/>
  <c r="X14" i="8"/>
  <c r="Y8" i="8"/>
  <c r="Y340" i="9"/>
  <c r="O330" i="9"/>
  <c r="V325" i="9"/>
  <c r="F311" i="9"/>
  <c r="S306" i="9"/>
  <c r="I296" i="9"/>
  <c r="P291" i="9"/>
  <c r="F281" i="9"/>
  <c r="S276" i="9"/>
  <c r="I266" i="9"/>
  <c r="P261" i="9"/>
  <c r="F251" i="9"/>
  <c r="S246" i="9"/>
  <c r="I236" i="9"/>
  <c r="P231" i="9"/>
  <c r="F221" i="9"/>
  <c r="S216" i="9"/>
  <c r="I206" i="9"/>
  <c r="P201" i="9"/>
  <c r="F191" i="9"/>
  <c r="S186" i="9"/>
  <c r="I176" i="9"/>
  <c r="P171" i="9"/>
  <c r="R157" i="9"/>
  <c r="H147" i="9"/>
  <c r="U142" i="9"/>
  <c r="E132" i="9"/>
  <c r="R127" i="9"/>
  <c r="H117" i="9"/>
  <c r="U112" i="9"/>
  <c r="E102" i="9"/>
  <c r="R97" i="9"/>
  <c r="H87" i="9"/>
  <c r="U82" i="9"/>
  <c r="E72" i="9"/>
  <c r="R67" i="9"/>
  <c r="H57" i="9"/>
  <c r="U52" i="9"/>
  <c r="E42" i="9"/>
  <c r="R37" i="9"/>
  <c r="H27" i="9"/>
  <c r="U22" i="9"/>
  <c r="E12" i="9"/>
  <c r="G335" i="9"/>
  <c r="T330" i="9"/>
  <c r="D316" i="9"/>
  <c r="Q311" i="9"/>
  <c r="G301" i="9"/>
  <c r="T296" i="9"/>
  <c r="D286" i="9"/>
  <c r="Q281" i="9"/>
  <c r="G271" i="9"/>
  <c r="T266" i="9"/>
  <c r="D256" i="9"/>
  <c r="Q251" i="9"/>
  <c r="G241" i="9"/>
  <c r="T236" i="9"/>
  <c r="D226" i="9"/>
  <c r="Q221" i="9"/>
  <c r="G211" i="9"/>
  <c r="T206" i="9"/>
  <c r="D196" i="9"/>
  <c r="Q191" i="9"/>
  <c r="G181" i="9"/>
  <c r="T176" i="9"/>
  <c r="K157" i="9"/>
  <c r="X152" i="9"/>
  <c r="N142" i="9"/>
  <c r="AA137" i="9"/>
  <c r="K127" i="9"/>
  <c r="X122" i="9"/>
  <c r="N112" i="9"/>
  <c r="AA107" i="9"/>
  <c r="K97" i="9"/>
  <c r="X92" i="9"/>
  <c r="N82" i="9"/>
  <c r="AA77" i="9"/>
  <c r="K67" i="9"/>
  <c r="X62" i="9"/>
  <c r="N52" i="9"/>
  <c r="AA47" i="9"/>
  <c r="K37" i="9"/>
  <c r="X32" i="9"/>
  <c r="N22" i="9"/>
  <c r="AA17" i="9"/>
  <c r="K7" i="9"/>
  <c r="K188" i="8"/>
  <c r="L182" i="8"/>
  <c r="M176" i="8"/>
  <c r="N170" i="8"/>
  <c r="O164" i="8"/>
  <c r="J158" i="8"/>
  <c r="K152" i="8"/>
  <c r="L146" i="8"/>
  <c r="M140" i="8"/>
  <c r="N134" i="8"/>
  <c r="O128" i="8"/>
  <c r="J122" i="8"/>
  <c r="K116" i="8"/>
  <c r="L110" i="8"/>
  <c r="M104" i="8"/>
  <c r="N98" i="8"/>
  <c r="O92" i="8"/>
  <c r="J86" i="8"/>
  <c r="K80" i="8"/>
  <c r="L74" i="8"/>
  <c r="M68" i="8"/>
  <c r="N62" i="8"/>
  <c r="O56" i="8"/>
  <c r="J50" i="8"/>
  <c r="K44" i="8"/>
  <c r="L38" i="8"/>
  <c r="M32" i="8"/>
  <c r="N26" i="8"/>
  <c r="O20" i="8"/>
  <c r="J14" i="8"/>
  <c r="K8" i="8"/>
  <c r="W340" i="9"/>
  <c r="M330" i="9"/>
  <c r="Z325" i="9"/>
  <c r="J311" i="9"/>
  <c r="W306" i="9"/>
  <c r="M296" i="9"/>
  <c r="Z291" i="9"/>
  <c r="J281" i="9"/>
  <c r="W276" i="9"/>
  <c r="M266" i="9"/>
  <c r="Z261" i="9"/>
  <c r="J251" i="9"/>
  <c r="W246" i="9"/>
  <c r="M236" i="9"/>
  <c r="Z231" i="9"/>
  <c r="J221" i="9"/>
  <c r="W216" i="9"/>
  <c r="M206" i="9"/>
  <c r="Z201" i="9"/>
  <c r="J191" i="9"/>
  <c r="W186" i="9"/>
  <c r="M176" i="9"/>
  <c r="Z171" i="9"/>
  <c r="J157" i="9"/>
  <c r="W152" i="9"/>
  <c r="M142" i="9"/>
  <c r="Z137" i="9"/>
  <c r="J127" i="9"/>
  <c r="W122" i="9"/>
  <c r="M112" i="9"/>
  <c r="Z107" i="9"/>
  <c r="J97" i="9"/>
  <c r="W92" i="9"/>
  <c r="M82" i="9"/>
  <c r="Z77" i="9"/>
  <c r="J67" i="9"/>
  <c r="W62" i="9"/>
  <c r="M52" i="9"/>
  <c r="Z47" i="9"/>
  <c r="J37" i="9"/>
  <c r="W32" i="9"/>
  <c r="M22" i="9"/>
  <c r="Z17" i="9"/>
  <c r="J7" i="9"/>
  <c r="D188" i="8"/>
  <c r="E182" i="8"/>
  <c r="F176" i="8"/>
  <c r="G170" i="8"/>
  <c r="H164" i="8"/>
  <c r="I158" i="8"/>
  <c r="D152" i="8"/>
  <c r="E146" i="8"/>
  <c r="F140" i="8"/>
  <c r="G134" i="8"/>
  <c r="H128" i="8"/>
  <c r="I122" i="8"/>
  <c r="D116" i="8"/>
  <c r="E110" i="8"/>
  <c r="F104" i="8"/>
  <c r="G98" i="8"/>
  <c r="H92" i="8"/>
  <c r="I86" i="8"/>
  <c r="D80" i="8"/>
  <c r="E74" i="8"/>
  <c r="F68" i="8"/>
  <c r="G62" i="8"/>
  <c r="H56" i="8"/>
  <c r="I50" i="8"/>
  <c r="D44" i="8"/>
  <c r="E38" i="8"/>
  <c r="F32" i="8"/>
  <c r="G26" i="8"/>
  <c r="H20" i="8"/>
  <c r="I14" i="8"/>
  <c r="F355" i="9"/>
  <c r="O345" i="9"/>
  <c r="V340" i="9"/>
  <c r="L330" i="9"/>
  <c r="Y325" i="9"/>
  <c r="O311" i="9"/>
  <c r="V306" i="9"/>
  <c r="L296" i="9"/>
  <c r="Y291" i="9"/>
  <c r="O281" i="9"/>
  <c r="V276" i="9"/>
  <c r="L266" i="9"/>
  <c r="Y261" i="9"/>
  <c r="O251" i="9"/>
  <c r="V246" i="9"/>
  <c r="L236" i="9"/>
  <c r="Y231" i="9"/>
  <c r="O221" i="9"/>
  <c r="V216" i="9"/>
  <c r="L206" i="9"/>
  <c r="Y201" i="9"/>
  <c r="O191" i="9"/>
  <c r="V186" i="9"/>
  <c r="L176" i="9"/>
  <c r="Y171" i="9"/>
  <c r="O157" i="9"/>
  <c r="V152" i="9"/>
  <c r="L142" i="9"/>
  <c r="Y137" i="9"/>
  <c r="O127" i="9"/>
  <c r="V122" i="9"/>
  <c r="L112" i="9"/>
  <c r="Y107" i="9"/>
  <c r="O97" i="9"/>
  <c r="V92" i="9"/>
  <c r="L82" i="9"/>
  <c r="Y77" i="9"/>
  <c r="O67" i="9"/>
  <c r="V62" i="9"/>
  <c r="L52" i="9"/>
  <c r="Y47" i="9"/>
  <c r="O37" i="9"/>
  <c r="V32" i="9"/>
  <c r="L22" i="9"/>
  <c r="Y17" i="9"/>
  <c r="O7" i="9"/>
  <c r="O188" i="8"/>
  <c r="J182" i="8"/>
  <c r="K176" i="8"/>
  <c r="L170" i="8"/>
  <c r="M164" i="8"/>
  <c r="N158" i="8"/>
  <c r="O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N14" i="8"/>
  <c r="O8" i="8"/>
  <c r="J335" i="9"/>
  <c r="W330" i="9"/>
  <c r="M316" i="9"/>
  <c r="Z311" i="9"/>
  <c r="J301" i="9"/>
  <c r="W296" i="9"/>
  <c r="M286" i="9"/>
  <c r="Z281" i="9"/>
  <c r="J271" i="9"/>
  <c r="W266" i="9"/>
  <c r="M256" i="9"/>
  <c r="Z251" i="9"/>
  <c r="J241" i="9"/>
  <c r="W236" i="9"/>
  <c r="M226" i="9"/>
  <c r="Z221" i="9"/>
  <c r="J211" i="9"/>
  <c r="W206" i="9"/>
  <c r="M196" i="9"/>
  <c r="Z191" i="9"/>
  <c r="J181" i="9"/>
  <c r="W176" i="9"/>
  <c r="M166" i="9"/>
  <c r="Z157" i="9"/>
  <c r="J147" i="9"/>
  <c r="W142" i="9"/>
  <c r="M132" i="9"/>
  <c r="Z127" i="9"/>
  <c r="J117" i="9"/>
  <c r="W112" i="9"/>
  <c r="M102" i="9"/>
  <c r="Z97" i="9"/>
  <c r="J87" i="9"/>
  <c r="W82" i="9"/>
  <c r="M72" i="9"/>
  <c r="Z67" i="9"/>
  <c r="J57" i="9"/>
  <c r="W52" i="9"/>
  <c r="M42" i="9"/>
  <c r="Z37" i="9"/>
  <c r="J27" i="9"/>
  <c r="W22" i="9"/>
  <c r="M12" i="9"/>
  <c r="Z7" i="9"/>
  <c r="Z188" i="8"/>
  <c r="AA182" i="8"/>
  <c r="K27" i="7"/>
  <c r="X22" i="7"/>
  <c r="N12" i="7"/>
  <c r="AA7" i="7"/>
  <c r="K624" i="6"/>
  <c r="X619" i="6"/>
  <c r="N609" i="6"/>
  <c r="AA604" i="6"/>
  <c r="K594" i="6"/>
  <c r="X589" i="6"/>
  <c r="N579" i="6"/>
  <c r="AA574" i="6"/>
  <c r="K564" i="6"/>
  <c r="X559" i="6"/>
  <c r="N549" i="6"/>
  <c r="AA544" i="6"/>
  <c r="K534" i="6"/>
  <c r="X529" i="6"/>
  <c r="N519" i="6"/>
  <c r="AA514" i="6"/>
  <c r="K504" i="6"/>
  <c r="X499" i="6"/>
  <c r="N489" i="6"/>
  <c r="AA484" i="6"/>
  <c r="E470" i="6"/>
  <c r="R465" i="6"/>
  <c r="H455" i="6"/>
  <c r="U450" i="6"/>
  <c r="E440" i="6"/>
  <c r="R435" i="6"/>
  <c r="H425" i="6"/>
  <c r="U420" i="6"/>
  <c r="E410" i="6"/>
  <c r="R405" i="6"/>
  <c r="H395" i="6"/>
  <c r="U390" i="6"/>
  <c r="E380" i="6"/>
  <c r="R375" i="6"/>
  <c r="H365" i="6"/>
  <c r="U360" i="6"/>
  <c r="E350" i="6"/>
  <c r="R345" i="6"/>
  <c r="H335" i="6"/>
  <c r="U330" i="6"/>
  <c r="F311" i="6"/>
  <c r="S306" i="6"/>
  <c r="I296" i="6"/>
  <c r="P291" i="6"/>
  <c r="F281" i="6"/>
  <c r="S276" i="6"/>
  <c r="I266" i="6"/>
  <c r="P261" i="6"/>
  <c r="F251" i="6"/>
  <c r="S246" i="6"/>
  <c r="I236" i="6"/>
  <c r="P231" i="6"/>
  <c r="F221" i="6"/>
  <c r="S216" i="6"/>
  <c r="I206" i="6"/>
  <c r="P201" i="6"/>
  <c r="F191" i="6"/>
  <c r="S186" i="6"/>
  <c r="I176" i="6"/>
  <c r="P171" i="6"/>
  <c r="M152" i="6"/>
  <c r="Z147" i="6"/>
  <c r="J137" i="6"/>
  <c r="W132" i="6"/>
  <c r="M122" i="6"/>
  <c r="Z117" i="6"/>
  <c r="J107" i="6"/>
  <c r="W102" i="6"/>
  <c r="M92" i="6"/>
  <c r="Z87" i="6"/>
  <c r="J77" i="6"/>
  <c r="W72" i="6"/>
  <c r="M62" i="6"/>
  <c r="Z57" i="6"/>
  <c r="J47" i="6"/>
  <c r="W42" i="6"/>
  <c r="M32" i="6"/>
  <c r="Z27" i="6"/>
  <c r="J17" i="6"/>
  <c r="W12" i="6"/>
  <c r="K22" i="7"/>
  <c r="X17" i="7"/>
  <c r="N7" i="7"/>
  <c r="Z634" i="6"/>
  <c r="J624" i="6"/>
  <c r="W619" i="6"/>
  <c r="M609" i="6"/>
  <c r="Z604" i="6"/>
  <c r="J594" i="6"/>
  <c r="W589" i="6"/>
  <c r="M579" i="6"/>
  <c r="Z574" i="6"/>
  <c r="J564" i="6"/>
  <c r="W559" i="6"/>
  <c r="M549" i="6"/>
  <c r="Z544" i="6"/>
  <c r="J534" i="6"/>
  <c r="W529" i="6"/>
  <c r="M519" i="6"/>
  <c r="Z514" i="6"/>
  <c r="J504" i="6"/>
  <c r="W499" i="6"/>
  <c r="M489" i="6"/>
  <c r="Z484" i="6"/>
  <c r="J470" i="6"/>
  <c r="W465" i="6"/>
  <c r="M455" i="6"/>
  <c r="Z450" i="6"/>
  <c r="J440" i="6"/>
  <c r="W435" i="6"/>
  <c r="M425" i="6"/>
  <c r="Z420" i="6"/>
  <c r="J410" i="6"/>
  <c r="W405" i="6"/>
  <c r="M395" i="6"/>
  <c r="Z390" i="6"/>
  <c r="J380" i="6"/>
  <c r="W375" i="6"/>
  <c r="M365" i="6"/>
  <c r="Z360" i="6"/>
  <c r="J350" i="6"/>
  <c r="W345" i="6"/>
  <c r="M335" i="6"/>
  <c r="Z330" i="6"/>
  <c r="J316" i="6"/>
  <c r="W311" i="6"/>
  <c r="M301" i="6"/>
  <c r="Z296" i="6"/>
  <c r="J286" i="6"/>
  <c r="W281" i="6"/>
  <c r="M271" i="6"/>
  <c r="Z266" i="6"/>
  <c r="J256" i="6"/>
  <c r="W251" i="6"/>
  <c r="M241" i="6"/>
  <c r="Z236" i="6"/>
  <c r="J226" i="6"/>
  <c r="W221" i="6"/>
  <c r="M211" i="6"/>
  <c r="Z206" i="6"/>
  <c r="J196" i="6"/>
  <c r="W191" i="6"/>
  <c r="M181" i="6"/>
  <c r="Z176" i="6"/>
  <c r="J166" i="6"/>
  <c r="Q157" i="6"/>
  <c r="G147" i="6"/>
  <c r="T142" i="6"/>
  <c r="D132" i="6"/>
  <c r="Q127" i="6"/>
  <c r="G117" i="6"/>
  <c r="T112" i="6"/>
  <c r="D102" i="6"/>
  <c r="Q97" i="6"/>
  <c r="G87" i="6"/>
  <c r="T82" i="6"/>
  <c r="D72" i="6"/>
  <c r="Q67" i="6"/>
  <c r="G57" i="6"/>
  <c r="T52" i="6"/>
  <c r="D42" i="6"/>
  <c r="Q37" i="6"/>
  <c r="G27" i="6"/>
  <c r="T22" i="6"/>
  <c r="D12" i="6"/>
  <c r="Q7" i="6"/>
  <c r="G63" i="5"/>
  <c r="G91" i="5"/>
  <c r="E52" i="5"/>
  <c r="E80" i="5"/>
  <c r="U52" i="7"/>
  <c r="J22" i="7"/>
  <c r="W17" i="7"/>
  <c r="M7" i="7"/>
  <c r="Y634" i="6"/>
  <c r="O624" i="6"/>
  <c r="V619" i="6"/>
  <c r="L609" i="6"/>
  <c r="Y604" i="6"/>
  <c r="O594" i="6"/>
  <c r="V589" i="6"/>
  <c r="L579" i="6"/>
  <c r="Y574" i="6"/>
  <c r="O564" i="6"/>
  <c r="V559" i="6"/>
  <c r="L549" i="6"/>
  <c r="Y544" i="6"/>
  <c r="O534" i="6"/>
  <c r="V529" i="6"/>
  <c r="L519" i="6"/>
  <c r="Y514" i="6"/>
  <c r="O504" i="6"/>
  <c r="V499" i="6"/>
  <c r="O470" i="6"/>
  <c r="V465" i="6"/>
  <c r="L455" i="6"/>
  <c r="Y450" i="6"/>
  <c r="O440" i="6"/>
  <c r="V435" i="6"/>
  <c r="L425" i="6"/>
  <c r="Y420" i="6"/>
  <c r="O410" i="6"/>
  <c r="V405" i="6"/>
  <c r="L395" i="6"/>
  <c r="Y390" i="6"/>
  <c r="O380" i="6"/>
  <c r="V375" i="6"/>
  <c r="L365" i="6"/>
  <c r="Y360" i="6"/>
  <c r="O350" i="6"/>
  <c r="J311" i="6"/>
  <c r="W306" i="6"/>
  <c r="M296" i="6"/>
  <c r="Z291" i="6"/>
  <c r="J281" i="6"/>
  <c r="W276" i="6"/>
  <c r="M266" i="6"/>
  <c r="Z261" i="6"/>
  <c r="J251" i="6"/>
  <c r="W246" i="6"/>
  <c r="M236" i="6"/>
  <c r="Z231" i="6"/>
  <c r="J221" i="6"/>
  <c r="W216" i="6"/>
  <c r="M206" i="6"/>
  <c r="Z201" i="6"/>
  <c r="J191" i="6"/>
  <c r="W186" i="6"/>
  <c r="M176" i="6"/>
  <c r="K152" i="6"/>
  <c r="X147" i="6"/>
  <c r="N137" i="6"/>
  <c r="AA132" i="6"/>
  <c r="K122" i="6"/>
  <c r="X117" i="6"/>
  <c r="N107" i="6"/>
  <c r="AA102" i="6"/>
  <c r="K92" i="6"/>
  <c r="X87" i="6"/>
  <c r="N77" i="6"/>
  <c r="AA72" i="6"/>
  <c r="K62" i="6"/>
  <c r="X57" i="6"/>
  <c r="N47" i="6"/>
  <c r="AA42" i="6"/>
  <c r="K32" i="6"/>
  <c r="X27" i="6"/>
  <c r="N17" i="6"/>
  <c r="AA12" i="6"/>
  <c r="W72" i="7"/>
  <c r="P52" i="7"/>
  <c r="S47" i="7"/>
  <c r="H27" i="7"/>
  <c r="U22" i="7"/>
  <c r="E12" i="7"/>
  <c r="R7" i="7"/>
  <c r="G629" i="6"/>
  <c r="T624" i="6"/>
  <c r="D614" i="6"/>
  <c r="Q609" i="6"/>
  <c r="G599" i="6"/>
  <c r="T594" i="6"/>
  <c r="D584" i="6"/>
  <c r="Q579" i="6"/>
  <c r="G569" i="6"/>
  <c r="T564" i="6"/>
  <c r="D554" i="6"/>
  <c r="Q549" i="6"/>
  <c r="G539" i="6"/>
  <c r="T534" i="6"/>
  <c r="D524" i="6"/>
  <c r="Q519" i="6"/>
  <c r="G509" i="6"/>
  <c r="T504" i="6"/>
  <c r="G475" i="6"/>
  <c r="T470" i="6"/>
  <c r="D460" i="6"/>
  <c r="Q455" i="6"/>
  <c r="G445" i="6"/>
  <c r="T440" i="6"/>
  <c r="D430" i="6"/>
  <c r="Q425" i="6"/>
  <c r="G415" i="6"/>
  <c r="T410" i="6"/>
  <c r="D400" i="6"/>
  <c r="Q395" i="6"/>
  <c r="G385" i="6"/>
  <c r="T380" i="6"/>
  <c r="D370" i="6"/>
  <c r="Q365" i="6"/>
  <c r="G355" i="6"/>
  <c r="T350" i="6"/>
  <c r="H316" i="6"/>
  <c r="U311" i="6"/>
  <c r="E301" i="6"/>
  <c r="R296" i="6"/>
  <c r="H286" i="6"/>
  <c r="U281" i="6"/>
  <c r="E271" i="6"/>
  <c r="R266" i="6"/>
  <c r="H256" i="6"/>
  <c r="U251" i="6"/>
  <c r="E241" i="6"/>
  <c r="R236" i="6"/>
  <c r="H226" i="6"/>
  <c r="U221" i="6"/>
  <c r="E211" i="6"/>
  <c r="R206" i="6"/>
  <c r="H196" i="6"/>
  <c r="U191" i="6"/>
  <c r="E181" i="6"/>
  <c r="R176" i="6"/>
  <c r="I157" i="6"/>
  <c r="P152" i="6"/>
  <c r="F142" i="6"/>
  <c r="S137" i="6"/>
  <c r="I127" i="6"/>
  <c r="P122" i="6"/>
  <c r="F112" i="6"/>
  <c r="S107" i="6"/>
  <c r="I97" i="6"/>
  <c r="P92" i="6"/>
  <c r="F82" i="6"/>
  <c r="S77" i="6"/>
  <c r="I67" i="6"/>
  <c r="P62" i="6"/>
  <c r="F52" i="6"/>
  <c r="S47" i="6"/>
  <c r="I37" i="6"/>
  <c r="P32" i="6"/>
  <c r="F22" i="6"/>
  <c r="S17" i="6"/>
  <c r="I7" i="6"/>
  <c r="D47" i="7"/>
  <c r="L42" i="7"/>
  <c r="N22" i="7"/>
  <c r="AA17" i="7"/>
  <c r="K7" i="7"/>
  <c r="F629" i="6"/>
  <c r="S624" i="6"/>
  <c r="I614" i="6"/>
  <c r="P609" i="6"/>
  <c r="F599" i="6"/>
  <c r="S594" i="6"/>
  <c r="I584" i="6"/>
  <c r="P579" i="6"/>
  <c r="F569" i="6"/>
  <c r="S564" i="6"/>
  <c r="I554" i="6"/>
  <c r="P549" i="6"/>
  <c r="F539" i="6"/>
  <c r="S534" i="6"/>
  <c r="I524" i="6"/>
  <c r="P519" i="6"/>
  <c r="F509" i="6"/>
  <c r="S504" i="6"/>
  <c r="I494" i="6"/>
  <c r="P489" i="6"/>
  <c r="F475" i="6"/>
  <c r="S470" i="6"/>
  <c r="I460" i="6"/>
  <c r="P455" i="6"/>
  <c r="F445" i="6"/>
  <c r="S440" i="6"/>
  <c r="I430" i="6"/>
  <c r="P425" i="6"/>
  <c r="F415" i="6"/>
  <c r="S410" i="6"/>
  <c r="I400" i="6"/>
  <c r="P395" i="6"/>
  <c r="F385" i="6"/>
  <c r="S380" i="6"/>
  <c r="I370" i="6"/>
  <c r="P365" i="6"/>
  <c r="F355" i="6"/>
  <c r="S350" i="6"/>
  <c r="I340" i="6"/>
  <c r="P335" i="6"/>
  <c r="F325" i="6"/>
  <c r="S316" i="6"/>
  <c r="I306" i="6"/>
  <c r="P301" i="6"/>
  <c r="F291" i="6"/>
  <c r="S286" i="6"/>
  <c r="I276" i="6"/>
  <c r="P271" i="6"/>
  <c r="F261" i="6"/>
  <c r="S256" i="6"/>
  <c r="I246" i="6"/>
  <c r="P241" i="6"/>
  <c r="F231" i="6"/>
  <c r="S226" i="6"/>
  <c r="I216" i="6"/>
  <c r="P211" i="6"/>
  <c r="F201" i="6"/>
  <c r="S196" i="6"/>
  <c r="I186" i="6"/>
  <c r="P181" i="6"/>
  <c r="F171" i="6"/>
  <c r="S166" i="6"/>
  <c r="I152" i="6"/>
  <c r="P147" i="6"/>
  <c r="F137" i="6"/>
  <c r="S132" i="6"/>
  <c r="I122" i="6"/>
  <c r="P117" i="6"/>
  <c r="F107" i="6"/>
  <c r="S102" i="6"/>
  <c r="I92" i="6"/>
  <c r="P87" i="6"/>
  <c r="F77" i="6"/>
  <c r="S72" i="6"/>
  <c r="I62" i="6"/>
  <c r="P57" i="6"/>
  <c r="F47" i="6"/>
  <c r="S42" i="6"/>
  <c r="I32" i="6"/>
  <c r="P27" i="6"/>
  <c r="F17" i="6"/>
  <c r="S12" i="6"/>
  <c r="D51" i="5"/>
  <c r="G26" i="4"/>
  <c r="F26" i="4"/>
  <c r="E26" i="4"/>
  <c r="X47" i="7"/>
  <c r="Y42" i="7"/>
  <c r="L27" i="7"/>
  <c r="Y22" i="7"/>
  <c r="O12" i="7"/>
  <c r="P7" i="7"/>
  <c r="M57" i="7"/>
  <c r="X62" i="7"/>
  <c r="J72" i="7"/>
  <c r="AA77" i="7"/>
  <c r="M87" i="7"/>
  <c r="X92" i="7"/>
  <c r="J102" i="7"/>
  <c r="AA107" i="7"/>
  <c r="M117" i="7"/>
  <c r="X122" i="7"/>
  <c r="J132" i="7"/>
  <c r="AA137" i="7"/>
  <c r="M147" i="7"/>
  <c r="X152" i="7"/>
  <c r="N87" i="7"/>
  <c r="Y92" i="7"/>
  <c r="K102" i="7"/>
  <c r="V107" i="7"/>
  <c r="N117" i="7"/>
  <c r="Y122" i="7"/>
  <c r="K132" i="7"/>
  <c r="V137" i="7"/>
  <c r="N147" i="7"/>
  <c r="Y152" i="7"/>
  <c r="O87" i="7"/>
  <c r="Z92" i="7"/>
  <c r="L102" i="7"/>
  <c r="W107" i="7"/>
  <c r="O117" i="7"/>
  <c r="Z122" i="7"/>
  <c r="L132" i="7"/>
  <c r="W137" i="7"/>
  <c r="O147" i="7"/>
  <c r="Z152" i="7"/>
  <c r="K52" i="7"/>
  <c r="V57" i="7"/>
  <c r="N67" i="7"/>
  <c r="Y72" i="7"/>
  <c r="K82" i="7"/>
  <c r="V87" i="7"/>
  <c r="N97" i="7"/>
  <c r="Y102" i="7"/>
  <c r="K112" i="7"/>
  <c r="V117" i="7"/>
  <c r="N127" i="7"/>
  <c r="Y132" i="7"/>
  <c r="K142" i="7"/>
  <c r="V147" i="7"/>
  <c r="N157" i="7"/>
  <c r="E57" i="7"/>
  <c r="P62" i="7"/>
  <c r="H72" i="7"/>
  <c r="S77" i="7"/>
  <c r="E87" i="7"/>
  <c r="P92" i="7"/>
  <c r="H102" i="7"/>
  <c r="S107" i="7"/>
  <c r="E117" i="7"/>
  <c r="P122" i="7"/>
  <c r="H132" i="7"/>
  <c r="S137" i="7"/>
  <c r="E147" i="7"/>
  <c r="P152" i="7"/>
  <c r="E32" i="7"/>
  <c r="P37" i="7"/>
  <c r="H47" i="7"/>
  <c r="S52" i="7"/>
  <c r="E62" i="7"/>
  <c r="P67" i="7"/>
  <c r="H77" i="7"/>
  <c r="S82" i="7"/>
  <c r="E92" i="7"/>
  <c r="P97" i="7"/>
  <c r="H107" i="7"/>
  <c r="S112" i="7"/>
  <c r="E122" i="7"/>
  <c r="P127" i="7"/>
  <c r="H137" i="7"/>
  <c r="S142" i="7"/>
  <c r="E152" i="7"/>
  <c r="P157" i="7"/>
  <c r="V634" i="6"/>
  <c r="L624" i="6"/>
  <c r="Y619" i="6"/>
  <c r="O609" i="6"/>
  <c r="V604" i="6"/>
  <c r="L594" i="6"/>
  <c r="Y589" i="6"/>
  <c r="O579" i="6"/>
  <c r="V574" i="6"/>
  <c r="L564" i="6"/>
  <c r="Y559" i="6"/>
  <c r="O549" i="6"/>
  <c r="V544" i="6"/>
  <c r="L534" i="6"/>
  <c r="Y529" i="6"/>
  <c r="O519" i="6"/>
  <c r="V514" i="6"/>
  <c r="L504" i="6"/>
  <c r="Y499" i="6"/>
  <c r="O489" i="6"/>
  <c r="V484" i="6"/>
  <c r="F470" i="6"/>
  <c r="S465" i="6"/>
  <c r="I455" i="6"/>
  <c r="P450" i="6"/>
  <c r="F440" i="6"/>
  <c r="S435" i="6"/>
  <c r="I425" i="6"/>
  <c r="P420" i="6"/>
  <c r="F410" i="6"/>
  <c r="S405" i="6"/>
  <c r="I395" i="6"/>
  <c r="P390" i="6"/>
  <c r="F380" i="6"/>
  <c r="S375" i="6"/>
  <c r="I365" i="6"/>
  <c r="P360" i="6"/>
  <c r="F350" i="6"/>
  <c r="S345" i="6"/>
  <c r="I335" i="6"/>
  <c r="P330" i="6"/>
  <c r="F316" i="6"/>
  <c r="S311" i="6"/>
  <c r="I301" i="6"/>
  <c r="P296" i="6"/>
  <c r="F286" i="6"/>
  <c r="S281" i="6"/>
  <c r="I271" i="6"/>
  <c r="P266" i="6"/>
  <c r="F256" i="6"/>
  <c r="S251" i="6"/>
  <c r="I241" i="6"/>
  <c r="P236" i="6"/>
  <c r="F226" i="6"/>
  <c r="S221" i="6"/>
  <c r="I211" i="6"/>
  <c r="P206" i="6"/>
  <c r="F196" i="6"/>
  <c r="S191" i="6"/>
  <c r="I181" i="6"/>
  <c r="P176" i="6"/>
  <c r="F166" i="6"/>
  <c r="S157" i="6"/>
  <c r="I147" i="6"/>
  <c r="P142" i="6"/>
  <c r="F132" i="6"/>
  <c r="S127" i="6"/>
  <c r="I117" i="6"/>
  <c r="P112" i="6"/>
  <c r="F102" i="6"/>
  <c r="S97" i="6"/>
  <c r="I87" i="6"/>
  <c r="P82" i="6"/>
  <c r="F72" i="6"/>
  <c r="S67" i="6"/>
  <c r="I57" i="6"/>
  <c r="P52" i="6"/>
  <c r="F42" i="6"/>
  <c r="S37" i="6"/>
  <c r="I27" i="6"/>
  <c r="P22" i="6"/>
  <c r="F12" i="6"/>
  <c r="S7" i="6"/>
  <c r="E57" i="13"/>
  <c r="P62" i="13"/>
  <c r="H72" i="13"/>
  <c r="S77" i="13"/>
  <c r="E87" i="13"/>
  <c r="P92" i="13"/>
  <c r="H102" i="13"/>
  <c r="S107" i="13"/>
  <c r="E117" i="13"/>
  <c r="P122" i="13"/>
  <c r="H132" i="13"/>
  <c r="S137" i="13"/>
  <c r="E147" i="13"/>
  <c r="P152" i="13"/>
  <c r="O52" i="13"/>
  <c r="Z57" i="13"/>
  <c r="L67" i="13"/>
  <c r="W72" i="13"/>
  <c r="O82" i="13"/>
  <c r="Z87" i="13"/>
  <c r="L97" i="13"/>
  <c r="W102" i="13"/>
  <c r="O112" i="13"/>
  <c r="Z117" i="13"/>
  <c r="L127" i="13"/>
  <c r="W132" i="13"/>
  <c r="O142" i="13"/>
  <c r="Z147" i="13"/>
  <c r="L157" i="13"/>
  <c r="H142" i="13"/>
  <c r="V127" i="13"/>
  <c r="F62" i="13"/>
  <c r="U47" i="13"/>
  <c r="H166" i="12"/>
  <c r="S171" i="12"/>
  <c r="E181" i="12"/>
  <c r="P186" i="12"/>
  <c r="H196" i="12"/>
  <c r="S201" i="12"/>
  <c r="E211" i="12"/>
  <c r="P216" i="12"/>
  <c r="H226" i="12"/>
  <c r="S231" i="12"/>
  <c r="E241" i="12"/>
  <c r="P246" i="12"/>
  <c r="H256" i="12"/>
  <c r="S261" i="12"/>
  <c r="E271" i="12"/>
  <c r="P276" i="12"/>
  <c r="H286" i="12"/>
  <c r="S291" i="12"/>
  <c r="E301" i="12"/>
  <c r="P306" i="12"/>
  <c r="H316" i="12"/>
  <c r="K186" i="12"/>
  <c r="V191" i="12"/>
  <c r="N201" i="12"/>
  <c r="Y206" i="12"/>
  <c r="K216" i="12"/>
  <c r="V221" i="12"/>
  <c r="N231" i="12"/>
  <c r="Y236" i="12"/>
  <c r="K246" i="12"/>
  <c r="V251" i="12"/>
  <c r="N261" i="12"/>
  <c r="Y266" i="12"/>
  <c r="K276" i="12"/>
  <c r="V281" i="12"/>
  <c r="N291" i="12"/>
  <c r="Y296" i="12"/>
  <c r="K306" i="12"/>
  <c r="V311" i="12"/>
  <c r="X186" i="12"/>
  <c r="J196" i="12"/>
  <c r="AA201" i="12"/>
  <c r="M211" i="12"/>
  <c r="X216" i="12"/>
  <c r="J226" i="12"/>
  <c r="AA231" i="12"/>
  <c r="M241" i="12"/>
  <c r="X246" i="12"/>
  <c r="J256" i="12"/>
  <c r="AA261" i="12"/>
  <c r="M271" i="12"/>
  <c r="X276" i="12"/>
  <c r="J286" i="12"/>
  <c r="AA291" i="12"/>
  <c r="M301" i="12"/>
  <c r="X306" i="12"/>
  <c r="J316" i="12"/>
  <c r="J231" i="11"/>
  <c r="N166" i="11"/>
  <c r="Y171" i="11"/>
  <c r="K181" i="11"/>
  <c r="V186" i="11"/>
  <c r="N196" i="11"/>
  <c r="Y201" i="11"/>
  <c r="K211" i="11"/>
  <c r="V216" i="11"/>
  <c r="N226" i="11"/>
  <c r="Y231" i="11"/>
  <c r="K241" i="11"/>
  <c r="V246" i="11"/>
  <c r="N256" i="11"/>
  <c r="Y261" i="11"/>
  <c r="K271" i="11"/>
  <c r="V276" i="11"/>
  <c r="N286" i="11"/>
  <c r="Y291" i="11"/>
  <c r="K301" i="11"/>
  <c r="V306" i="11"/>
  <c r="N316" i="11"/>
  <c r="Z171" i="11"/>
  <c r="L181" i="11"/>
  <c r="W186" i="11"/>
  <c r="O196" i="11"/>
  <c r="Z201" i="11"/>
  <c r="L211" i="11"/>
  <c r="W216" i="11"/>
  <c r="O226" i="11"/>
  <c r="Z231" i="11"/>
  <c r="L241" i="11"/>
  <c r="W246" i="11"/>
  <c r="O256" i="11"/>
  <c r="Z261" i="11"/>
  <c r="L271" i="11"/>
  <c r="W276" i="11"/>
  <c r="O286" i="11"/>
  <c r="Z291" i="11"/>
  <c r="L301" i="11"/>
  <c r="W306" i="11"/>
  <c r="O316" i="11"/>
  <c r="S256" i="11"/>
  <c r="E266" i="11"/>
  <c r="P271" i="11"/>
  <c r="H281" i="11"/>
  <c r="S286" i="11"/>
  <c r="E296" i="11"/>
  <c r="P301" i="11"/>
  <c r="H311" i="11"/>
  <c r="S316" i="11"/>
  <c r="H455" i="11"/>
  <c r="W410" i="11"/>
  <c r="H365" i="11"/>
  <c r="E236" i="11"/>
  <c r="J385" i="11"/>
  <c r="U236" i="11"/>
  <c r="V201" i="11"/>
  <c r="P181" i="11"/>
  <c r="AA311" i="10"/>
  <c r="S316" i="10"/>
  <c r="S188" i="8"/>
  <c r="V8" i="8"/>
  <c r="F52" i="5"/>
  <c r="F80" i="5"/>
  <c r="G47" i="5"/>
  <c r="G75" i="5"/>
  <c r="E72" i="7"/>
  <c r="M62" i="7"/>
  <c r="L47" i="7"/>
  <c r="X67" i="7"/>
  <c r="E42" i="7"/>
  <c r="N37" i="7"/>
  <c r="K77" i="7"/>
  <c r="Q47" i="7"/>
  <c r="R42" i="7"/>
  <c r="AA37" i="7"/>
  <c r="J7" i="7"/>
  <c r="S57" i="7"/>
  <c r="E67" i="7"/>
  <c r="P72" i="7"/>
  <c r="H82" i="7"/>
  <c r="S87" i="7"/>
  <c r="E97" i="7"/>
  <c r="P102" i="7"/>
  <c r="H112" i="7"/>
  <c r="S117" i="7"/>
  <c r="E127" i="7"/>
  <c r="P132" i="7"/>
  <c r="H142" i="7"/>
  <c r="S147" i="7"/>
  <c r="E157" i="7"/>
  <c r="T87" i="7"/>
  <c r="F97" i="7"/>
  <c r="Q102" i="7"/>
  <c r="I112" i="7"/>
  <c r="T117" i="7"/>
  <c r="F127" i="7"/>
  <c r="Q132" i="7"/>
  <c r="I142" i="7"/>
  <c r="T147" i="7"/>
  <c r="F157" i="7"/>
  <c r="U87" i="7"/>
  <c r="G97" i="7"/>
  <c r="R102" i="7"/>
  <c r="D112" i="7"/>
  <c r="U117" i="7"/>
  <c r="G127" i="7"/>
  <c r="R132" i="7"/>
  <c r="D142" i="7"/>
  <c r="U147" i="7"/>
  <c r="G157" i="7"/>
  <c r="Q52" i="7"/>
  <c r="I62" i="7"/>
  <c r="T67" i="7"/>
  <c r="F77" i="7"/>
  <c r="Q82" i="7"/>
  <c r="I92" i="7"/>
  <c r="T97" i="7"/>
  <c r="F107" i="7"/>
  <c r="Q112" i="7"/>
  <c r="I122" i="7"/>
  <c r="T127" i="7"/>
  <c r="F137" i="7"/>
  <c r="Q142" i="7"/>
  <c r="I152" i="7"/>
  <c r="T157" i="7"/>
  <c r="K57" i="7"/>
  <c r="V62" i="7"/>
  <c r="N72" i="7"/>
  <c r="Y77" i="7"/>
  <c r="K87" i="7"/>
  <c r="V92" i="7"/>
  <c r="N102" i="7"/>
  <c r="Y107" i="7"/>
  <c r="K117" i="7"/>
  <c r="V122" i="7"/>
  <c r="N132" i="7"/>
  <c r="Y137" i="7"/>
  <c r="K147" i="7"/>
  <c r="V152" i="7"/>
  <c r="K32" i="7"/>
  <c r="V37" i="7"/>
  <c r="N47" i="7"/>
  <c r="Y52" i="7"/>
  <c r="K62" i="7"/>
  <c r="V67" i="7"/>
  <c r="N77" i="7"/>
  <c r="Y82" i="7"/>
  <c r="K92" i="7"/>
  <c r="V97" i="7"/>
  <c r="N107" i="7"/>
  <c r="Y112" i="7"/>
  <c r="K122" i="7"/>
  <c r="V127" i="7"/>
  <c r="N137" i="7"/>
  <c r="Y142" i="7"/>
  <c r="K152" i="7"/>
  <c r="V157" i="7"/>
  <c r="E58" i="5"/>
  <c r="E86" i="5"/>
  <c r="K57" i="13"/>
  <c r="V62" i="13"/>
  <c r="N72" i="13"/>
  <c r="Y77" i="13"/>
  <c r="K87" i="13"/>
  <c r="V92" i="13"/>
  <c r="N102" i="13"/>
  <c r="Y107" i="13"/>
  <c r="K117" i="13"/>
  <c r="V122" i="13"/>
  <c r="N132" i="13"/>
  <c r="Y137" i="13"/>
  <c r="K147" i="13"/>
  <c r="V152" i="13"/>
  <c r="U52" i="13"/>
  <c r="G62" i="13"/>
  <c r="R67" i="13"/>
  <c r="D77" i="13"/>
  <c r="U82" i="13"/>
  <c r="G92" i="13"/>
  <c r="R97" i="13"/>
  <c r="D107" i="13"/>
  <c r="U112" i="13"/>
  <c r="G122" i="13"/>
  <c r="R127" i="13"/>
  <c r="D137" i="13"/>
  <c r="U142" i="13"/>
  <c r="G152" i="13"/>
  <c r="R157" i="13"/>
  <c r="I72" i="13"/>
  <c r="D127" i="13"/>
  <c r="L117" i="13"/>
  <c r="X92" i="13"/>
  <c r="O47" i="13"/>
  <c r="J7" i="12"/>
  <c r="O122" i="12"/>
  <c r="Z127" i="12"/>
  <c r="L137" i="12"/>
  <c r="W142" i="12"/>
  <c r="O152" i="12"/>
  <c r="Z157" i="12"/>
  <c r="J152" i="12"/>
  <c r="AA157" i="12"/>
  <c r="M152" i="12"/>
  <c r="X157" i="12"/>
  <c r="L171" i="12"/>
  <c r="W176" i="12"/>
  <c r="O186" i="12"/>
  <c r="Z191" i="12"/>
  <c r="L201" i="12"/>
  <c r="W206" i="12"/>
  <c r="O216" i="12"/>
  <c r="Z221" i="12"/>
  <c r="L231" i="12"/>
  <c r="W236" i="12"/>
  <c r="O246" i="12"/>
  <c r="Z251" i="12"/>
  <c r="L261" i="12"/>
  <c r="W266" i="12"/>
  <c r="O276" i="12"/>
  <c r="Z281" i="12"/>
  <c r="L291" i="12"/>
  <c r="W296" i="12"/>
  <c r="O306" i="12"/>
  <c r="Z311" i="12"/>
  <c r="N166" i="12"/>
  <c r="Y171" i="12"/>
  <c r="K181" i="12"/>
  <c r="V186" i="12"/>
  <c r="N196" i="12"/>
  <c r="Y201" i="12"/>
  <c r="K211" i="12"/>
  <c r="V216" i="12"/>
  <c r="N226" i="12"/>
  <c r="Y231" i="12"/>
  <c r="K241" i="12"/>
  <c r="V246" i="12"/>
  <c r="N256" i="12"/>
  <c r="Y261" i="12"/>
  <c r="K271" i="12"/>
  <c r="V276" i="12"/>
  <c r="N286" i="12"/>
  <c r="Y291" i="12"/>
  <c r="K301" i="12"/>
  <c r="V306" i="12"/>
  <c r="N316" i="12"/>
  <c r="Q186" i="12"/>
  <c r="I196" i="12"/>
  <c r="T201" i="12"/>
  <c r="F211" i="12"/>
  <c r="Q216" i="12"/>
  <c r="I226" i="12"/>
  <c r="T231" i="12"/>
  <c r="F241" i="12"/>
  <c r="Q246" i="12"/>
  <c r="I256" i="12"/>
  <c r="T261" i="12"/>
  <c r="F271" i="12"/>
  <c r="Q276" i="12"/>
  <c r="I286" i="12"/>
  <c r="T291" i="12"/>
  <c r="F301" i="12"/>
  <c r="Q306" i="12"/>
  <c r="I316" i="12"/>
  <c r="E157" i="12"/>
  <c r="AA166" i="11"/>
  <c r="T166" i="11"/>
  <c r="F176" i="11"/>
  <c r="Q181" i="11"/>
  <c r="I191" i="11"/>
  <c r="T196" i="11"/>
  <c r="F206" i="11"/>
  <c r="Q211" i="11"/>
  <c r="I221" i="11"/>
  <c r="T226" i="11"/>
  <c r="F236" i="11"/>
  <c r="Q241" i="11"/>
  <c r="I251" i="11"/>
  <c r="T256" i="11"/>
  <c r="F266" i="11"/>
  <c r="Q271" i="11"/>
  <c r="I281" i="11"/>
  <c r="T286" i="11"/>
  <c r="F296" i="11"/>
  <c r="Q301" i="11"/>
  <c r="I311" i="11"/>
  <c r="T316" i="11"/>
  <c r="G176" i="11"/>
  <c r="R181" i="11"/>
  <c r="D191" i="11"/>
  <c r="U196" i="11"/>
  <c r="G206" i="11"/>
  <c r="R211" i="11"/>
  <c r="D221" i="11"/>
  <c r="U226" i="11"/>
  <c r="G236" i="11"/>
  <c r="R241" i="11"/>
  <c r="D251" i="11"/>
  <c r="U256" i="11"/>
  <c r="G266" i="11"/>
  <c r="R271" i="11"/>
  <c r="D281" i="11"/>
  <c r="U286" i="11"/>
  <c r="G296" i="11"/>
  <c r="R301" i="11"/>
  <c r="D311" i="11"/>
  <c r="U316" i="11"/>
  <c r="Y256" i="11"/>
  <c r="K266" i="11"/>
  <c r="V271" i="11"/>
  <c r="N281" i="11"/>
  <c r="Y286" i="11"/>
  <c r="K296" i="11"/>
  <c r="V301" i="11"/>
  <c r="N311" i="11"/>
  <c r="Y316" i="11"/>
  <c r="P475" i="11"/>
  <c r="P385" i="11"/>
  <c r="T211" i="11"/>
  <c r="L191" i="11"/>
  <c r="U311" i="10"/>
  <c r="M188" i="8"/>
  <c r="L355" i="9"/>
  <c r="P8" i="8"/>
  <c r="AA350" i="9"/>
  <c r="Z345" i="9"/>
  <c r="M42" i="7"/>
  <c r="W37" i="7"/>
  <c r="X32" i="7"/>
  <c r="F67" i="7"/>
  <c r="N57" i="7"/>
  <c r="G37" i="7"/>
  <c r="O32" i="7"/>
  <c r="J52" i="7"/>
  <c r="J47" i="7"/>
  <c r="K42" i="7"/>
  <c r="T37" i="7"/>
  <c r="Y57" i="7"/>
  <c r="K67" i="7"/>
  <c r="V72" i="7"/>
  <c r="N82" i="7"/>
  <c r="Y87" i="7"/>
  <c r="K97" i="7"/>
  <c r="V102" i="7"/>
  <c r="N112" i="7"/>
  <c r="Y117" i="7"/>
  <c r="K127" i="7"/>
  <c r="V132" i="7"/>
  <c r="N142" i="7"/>
  <c r="Y147" i="7"/>
  <c r="K157" i="7"/>
  <c r="Z87" i="7"/>
  <c r="L97" i="7"/>
  <c r="W102" i="7"/>
  <c r="O112" i="7"/>
  <c r="Z117" i="7"/>
  <c r="L127" i="7"/>
  <c r="W132" i="7"/>
  <c r="O142" i="7"/>
  <c r="Z147" i="7"/>
  <c r="L157" i="7"/>
  <c r="AA87" i="7"/>
  <c r="M97" i="7"/>
  <c r="X102" i="7"/>
  <c r="J112" i="7"/>
  <c r="AA117" i="7"/>
  <c r="M127" i="7"/>
  <c r="X132" i="7"/>
  <c r="J142" i="7"/>
  <c r="AA147" i="7"/>
  <c r="M157" i="7"/>
  <c r="W52" i="7"/>
  <c r="O62" i="7"/>
  <c r="Z67" i="7"/>
  <c r="L77" i="7"/>
  <c r="W82" i="7"/>
  <c r="O92" i="7"/>
  <c r="Z97" i="7"/>
  <c r="L107" i="7"/>
  <c r="W112" i="7"/>
  <c r="O122" i="7"/>
  <c r="Z127" i="7"/>
  <c r="L137" i="7"/>
  <c r="W142" i="7"/>
  <c r="O152" i="7"/>
  <c r="Z157" i="7"/>
  <c r="Q87" i="7"/>
  <c r="I97" i="7"/>
  <c r="T102" i="7"/>
  <c r="F112" i="7"/>
  <c r="Q117" i="7"/>
  <c r="I127" i="7"/>
  <c r="T132" i="7"/>
  <c r="F142" i="7"/>
  <c r="Q147" i="7"/>
  <c r="I157" i="7"/>
  <c r="D23" i="3"/>
  <c r="D13" i="4"/>
  <c r="D18" i="3"/>
  <c r="E88" i="5"/>
  <c r="E72" i="5"/>
  <c r="E54" i="5"/>
  <c r="E37" i="5"/>
  <c r="E34" i="5" s="1"/>
  <c r="E21" i="5"/>
  <c r="E18" i="5" s="1"/>
  <c r="E82" i="5"/>
  <c r="E65" i="5"/>
  <c r="E49" i="5"/>
  <c r="E46" i="5" s="1"/>
  <c r="E32" i="5"/>
  <c r="E29" i="5" s="1"/>
  <c r="E93" i="5"/>
  <c r="E90" i="5" s="1"/>
  <c r="E77" i="5"/>
  <c r="E74" i="5" s="1"/>
  <c r="E60" i="5"/>
  <c r="E44" i="5"/>
  <c r="E26" i="5"/>
  <c r="E23" i="5" s="1"/>
  <c r="H171" i="13"/>
  <c r="S176" i="13"/>
  <c r="E186" i="13"/>
  <c r="P191" i="13"/>
  <c r="H201" i="13"/>
  <c r="S206" i="13"/>
  <c r="E216" i="13"/>
  <c r="P221" i="13"/>
  <c r="H231" i="13"/>
  <c r="S236" i="13"/>
  <c r="E246" i="13"/>
  <c r="P251" i="13"/>
  <c r="H261" i="13"/>
  <c r="S266" i="13"/>
  <c r="E276" i="13"/>
  <c r="P281" i="13"/>
  <c r="H291" i="13"/>
  <c r="S296" i="13"/>
  <c r="E306" i="13"/>
  <c r="P311" i="13"/>
  <c r="N137" i="13"/>
  <c r="AA52" i="13"/>
  <c r="M62" i="13"/>
  <c r="X67" i="13"/>
  <c r="J77" i="13"/>
  <c r="AA82" i="13"/>
  <c r="M92" i="13"/>
  <c r="X97" i="13"/>
  <c r="J107" i="13"/>
  <c r="AA112" i="13"/>
  <c r="M122" i="13"/>
  <c r="X127" i="13"/>
  <c r="J137" i="13"/>
  <c r="AA142" i="13"/>
  <c r="M152" i="13"/>
  <c r="X157" i="13"/>
  <c r="I137" i="13"/>
  <c r="H137" i="13"/>
  <c r="J127" i="13"/>
  <c r="AA102" i="13"/>
  <c r="W157" i="13"/>
  <c r="T137" i="13"/>
  <c r="U102" i="13"/>
  <c r="F92" i="13"/>
  <c r="N82" i="13"/>
  <c r="V67" i="13"/>
  <c r="W634" i="12"/>
  <c r="L629" i="12"/>
  <c r="Z619" i="12"/>
  <c r="O614" i="12"/>
  <c r="R509" i="12"/>
  <c r="G504" i="12"/>
  <c r="U494" i="12"/>
  <c r="D489" i="12"/>
  <c r="R475" i="12"/>
  <c r="G470" i="12"/>
  <c r="U460" i="12"/>
  <c r="D455" i="12"/>
  <c r="R445" i="12"/>
  <c r="G440" i="12"/>
  <c r="U430" i="12"/>
  <c r="D425" i="12"/>
  <c r="R415" i="12"/>
  <c r="G410" i="12"/>
  <c r="U400" i="12"/>
  <c r="D395" i="12"/>
  <c r="R385" i="12"/>
  <c r="G380" i="12"/>
  <c r="U370" i="12"/>
  <c r="D365" i="12"/>
  <c r="R355" i="12"/>
  <c r="G350" i="12"/>
  <c r="U340" i="12"/>
  <c r="D335" i="12"/>
  <c r="R325" i="12"/>
  <c r="D117" i="12"/>
  <c r="U122" i="12"/>
  <c r="G132" i="12"/>
  <c r="R137" i="12"/>
  <c r="D147" i="12"/>
  <c r="U152" i="12"/>
  <c r="E147" i="12"/>
  <c r="P152" i="12"/>
  <c r="H147" i="12"/>
  <c r="S152" i="12"/>
  <c r="G157" i="12"/>
  <c r="U142" i="12"/>
  <c r="G166" i="12"/>
  <c r="R171" i="12"/>
  <c r="D181" i="12"/>
  <c r="U186" i="12"/>
  <c r="G196" i="12"/>
  <c r="R201" i="12"/>
  <c r="D211" i="12"/>
  <c r="U216" i="12"/>
  <c r="G226" i="12"/>
  <c r="R231" i="12"/>
  <c r="D241" i="12"/>
  <c r="U246" i="12"/>
  <c r="G256" i="12"/>
  <c r="R261" i="12"/>
  <c r="D271" i="12"/>
  <c r="U276" i="12"/>
  <c r="G286" i="12"/>
  <c r="R291" i="12"/>
  <c r="D301" i="12"/>
  <c r="U306" i="12"/>
  <c r="G316" i="12"/>
  <c r="W186" i="12"/>
  <c r="O196" i="12"/>
  <c r="Z201" i="12"/>
  <c r="L211" i="12"/>
  <c r="W216" i="12"/>
  <c r="O226" i="12"/>
  <c r="Z231" i="12"/>
  <c r="L241" i="12"/>
  <c r="W246" i="12"/>
  <c r="O256" i="12"/>
  <c r="Z261" i="12"/>
  <c r="L271" i="12"/>
  <c r="W276" i="12"/>
  <c r="O286" i="12"/>
  <c r="Z291" i="12"/>
  <c r="L301" i="12"/>
  <c r="W306" i="12"/>
  <c r="O316" i="12"/>
  <c r="J171" i="12"/>
  <c r="AA176" i="12"/>
  <c r="M186" i="12"/>
  <c r="X191" i="12"/>
  <c r="J201" i="12"/>
  <c r="AA206" i="12"/>
  <c r="M216" i="12"/>
  <c r="X221" i="12"/>
  <c r="J231" i="12"/>
  <c r="AA236" i="12"/>
  <c r="M246" i="12"/>
  <c r="X251" i="12"/>
  <c r="J261" i="12"/>
  <c r="AA266" i="12"/>
  <c r="M276" i="12"/>
  <c r="X281" i="12"/>
  <c r="J291" i="12"/>
  <c r="AA296" i="12"/>
  <c r="M306" i="12"/>
  <c r="X311" i="12"/>
  <c r="L166" i="12"/>
  <c r="W171" i="12"/>
  <c r="O181" i="12"/>
  <c r="Z186" i="12"/>
  <c r="L196" i="12"/>
  <c r="W201" i="12"/>
  <c r="O211" i="12"/>
  <c r="Z216" i="12"/>
  <c r="L226" i="12"/>
  <c r="W231" i="12"/>
  <c r="O241" i="12"/>
  <c r="Z246" i="12"/>
  <c r="L256" i="12"/>
  <c r="W261" i="12"/>
  <c r="O271" i="12"/>
  <c r="Z276" i="12"/>
  <c r="L286" i="12"/>
  <c r="W291" i="12"/>
  <c r="O301" i="12"/>
  <c r="Z306" i="12"/>
  <c r="L316" i="12"/>
  <c r="Y325" i="11"/>
  <c r="K335" i="11"/>
  <c r="V340" i="11"/>
  <c r="N350" i="11"/>
  <c r="Y355" i="11"/>
  <c r="K365" i="11"/>
  <c r="V370" i="11"/>
  <c r="N380" i="11"/>
  <c r="Y385" i="11"/>
  <c r="K395" i="11"/>
  <c r="V400" i="11"/>
  <c r="N410" i="11"/>
  <c r="Y415" i="11"/>
  <c r="K425" i="11"/>
  <c r="V430" i="11"/>
  <c r="N440" i="11"/>
  <c r="Y445" i="11"/>
  <c r="K455" i="11"/>
  <c r="V460" i="11"/>
  <c r="N470" i="11"/>
  <c r="Y475" i="11"/>
  <c r="O325" i="11"/>
  <c r="Z330" i="11"/>
  <c r="L340" i="11"/>
  <c r="W345" i="11"/>
  <c r="O355" i="11"/>
  <c r="Z360" i="11"/>
  <c r="L370" i="11"/>
  <c r="W375" i="11"/>
  <c r="O385" i="11"/>
  <c r="Z390" i="11"/>
  <c r="L400" i="11"/>
  <c r="W405" i="11"/>
  <c r="O415" i="11"/>
  <c r="Z420" i="11"/>
  <c r="L430" i="11"/>
  <c r="W435" i="11"/>
  <c r="O445" i="11"/>
  <c r="Z450" i="11"/>
  <c r="L460" i="11"/>
  <c r="W465" i="11"/>
  <c r="O475" i="11"/>
  <c r="N176" i="11"/>
  <c r="L171" i="11"/>
  <c r="Z166" i="11"/>
  <c r="L176" i="11"/>
  <c r="W181" i="11"/>
  <c r="O191" i="11"/>
  <c r="Z196" i="11"/>
  <c r="L206" i="11"/>
  <c r="W211" i="11"/>
  <c r="O221" i="11"/>
  <c r="Z226" i="11"/>
  <c r="L236" i="11"/>
  <c r="W241" i="11"/>
  <c r="O251" i="11"/>
  <c r="Z256" i="11"/>
  <c r="L266" i="11"/>
  <c r="W271" i="11"/>
  <c r="O281" i="11"/>
  <c r="Z286" i="11"/>
  <c r="L296" i="11"/>
  <c r="W301" i="11"/>
  <c r="O311" i="11"/>
  <c r="Z316" i="11"/>
  <c r="L186" i="11"/>
  <c r="W191" i="11"/>
  <c r="O201" i="11"/>
  <c r="Z206" i="11"/>
  <c r="L216" i="11"/>
  <c r="W221" i="11"/>
  <c r="O231" i="11"/>
  <c r="Z236" i="11"/>
  <c r="L246" i="11"/>
  <c r="W251" i="11"/>
  <c r="O261" i="11"/>
  <c r="Z266" i="11"/>
  <c r="L276" i="11"/>
  <c r="W281" i="11"/>
  <c r="O291" i="11"/>
  <c r="Z296" i="11"/>
  <c r="L306" i="11"/>
  <c r="W311" i="11"/>
  <c r="W470" i="11"/>
  <c r="O450" i="11"/>
  <c r="H425" i="11"/>
  <c r="W380" i="11"/>
  <c r="O360" i="11"/>
  <c r="H335" i="11"/>
  <c r="X231" i="11"/>
  <c r="X465" i="11"/>
  <c r="I420" i="11"/>
  <c r="X375" i="11"/>
  <c r="I330" i="11"/>
  <c r="I166" i="11"/>
  <c r="V306" i="10"/>
  <c r="G316" i="10"/>
  <c r="D311" i="10"/>
  <c r="L306" i="10"/>
  <c r="G188" i="8"/>
  <c r="H182" i="8"/>
  <c r="I176" i="8"/>
  <c r="D170" i="8"/>
  <c r="E164" i="8"/>
  <c r="F158" i="8"/>
  <c r="G152" i="8"/>
  <c r="H146" i="8"/>
  <c r="I140" i="8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L188" i="8"/>
  <c r="M182" i="8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V188" i="8"/>
  <c r="W182" i="8"/>
  <c r="X176" i="8"/>
  <c r="Y170" i="8"/>
  <c r="Z164" i="8"/>
  <c r="AA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I350" i="9"/>
  <c r="H188" i="8"/>
  <c r="I182" i="8"/>
  <c r="J176" i="8"/>
  <c r="K170" i="8"/>
  <c r="L164" i="8"/>
  <c r="M158" i="8"/>
  <c r="N152" i="8"/>
  <c r="O146" i="8"/>
  <c r="J140" i="8"/>
  <c r="K134" i="8"/>
  <c r="L128" i="8"/>
  <c r="M122" i="8"/>
  <c r="N116" i="8"/>
  <c r="O110" i="8"/>
  <c r="J104" i="8"/>
  <c r="K98" i="8"/>
  <c r="L92" i="8"/>
  <c r="M86" i="8"/>
  <c r="N80" i="8"/>
  <c r="O74" i="8"/>
  <c r="J68" i="8"/>
  <c r="K62" i="8"/>
  <c r="L56" i="8"/>
  <c r="M50" i="8"/>
  <c r="N44" i="8"/>
  <c r="O38" i="8"/>
  <c r="J32" i="8"/>
  <c r="K26" i="8"/>
  <c r="L20" i="8"/>
  <c r="M14" i="8"/>
  <c r="N8" i="8"/>
  <c r="Y67" i="7"/>
  <c r="F42" i="7"/>
  <c r="P77" i="7"/>
  <c r="Y47" i="7"/>
  <c r="H32" i="7"/>
  <c r="D42" i="7"/>
  <c r="M37" i="7"/>
  <c r="U32" i="7"/>
  <c r="F62" i="7"/>
  <c r="Q67" i="7"/>
  <c r="I77" i="7"/>
  <c r="T82" i="7"/>
  <c r="F92" i="7"/>
  <c r="Q97" i="7"/>
  <c r="I107" i="7"/>
  <c r="T112" i="7"/>
  <c r="F122" i="7"/>
  <c r="Q127" i="7"/>
  <c r="I137" i="7"/>
  <c r="T142" i="7"/>
  <c r="F152" i="7"/>
  <c r="Q157" i="7"/>
  <c r="G92" i="7"/>
  <c r="R97" i="7"/>
  <c r="D107" i="7"/>
  <c r="U112" i="7"/>
  <c r="G122" i="7"/>
  <c r="R127" i="7"/>
  <c r="D137" i="7"/>
  <c r="U142" i="7"/>
  <c r="G152" i="7"/>
  <c r="R157" i="7"/>
  <c r="H92" i="7"/>
  <c r="S97" i="7"/>
  <c r="E107" i="7"/>
  <c r="P112" i="7"/>
  <c r="H122" i="7"/>
  <c r="S127" i="7"/>
  <c r="E137" i="7"/>
  <c r="P142" i="7"/>
  <c r="H152" i="7"/>
  <c r="S157" i="7"/>
  <c r="D57" i="7"/>
  <c r="U62" i="7"/>
  <c r="G72" i="7"/>
  <c r="R77" i="7"/>
  <c r="D87" i="7"/>
  <c r="U92" i="7"/>
  <c r="G102" i="7"/>
  <c r="R107" i="7"/>
  <c r="D117" i="7"/>
  <c r="U122" i="7"/>
  <c r="G132" i="7"/>
  <c r="R137" i="7"/>
  <c r="D147" i="7"/>
  <c r="U152" i="7"/>
  <c r="W57" i="7"/>
  <c r="O67" i="7"/>
  <c r="Z72" i="7"/>
  <c r="L82" i="7"/>
  <c r="W87" i="7"/>
  <c r="O97" i="7"/>
  <c r="Z102" i="7"/>
  <c r="L112" i="7"/>
  <c r="W117" i="7"/>
  <c r="O127" i="7"/>
  <c r="Z132" i="7"/>
  <c r="L142" i="7"/>
  <c r="W147" i="7"/>
  <c r="O157" i="7"/>
  <c r="W32" i="7"/>
  <c r="O42" i="7"/>
  <c r="Z47" i="7"/>
  <c r="L57" i="7"/>
  <c r="W62" i="7"/>
  <c r="O72" i="7"/>
  <c r="Z77" i="7"/>
  <c r="L87" i="7"/>
  <c r="W92" i="7"/>
  <c r="O102" i="7"/>
  <c r="Z107" i="7"/>
  <c r="L117" i="7"/>
  <c r="W122" i="7"/>
  <c r="O132" i="7"/>
  <c r="Z137" i="7"/>
  <c r="L147" i="7"/>
  <c r="W152" i="7"/>
  <c r="E62" i="5"/>
  <c r="G52" i="5"/>
  <c r="G80" i="5"/>
  <c r="E13" i="4"/>
  <c r="E18" i="3"/>
  <c r="E23" i="3"/>
  <c r="F88" i="5"/>
  <c r="F85" i="5" s="1"/>
  <c r="F72" i="5"/>
  <c r="F69" i="5" s="1"/>
  <c r="F54" i="5"/>
  <c r="F37" i="5"/>
  <c r="F34" i="5" s="1"/>
  <c r="F21" i="5"/>
  <c r="F18" i="5" s="1"/>
  <c r="F82" i="5"/>
  <c r="F65" i="5"/>
  <c r="F62" i="5" s="1"/>
  <c r="F49" i="5"/>
  <c r="F46" i="5" s="1"/>
  <c r="F32" i="5"/>
  <c r="F29" i="5" s="1"/>
  <c r="F13" i="5"/>
  <c r="F93" i="5"/>
  <c r="F90" i="5" s="1"/>
  <c r="F77" i="5"/>
  <c r="F74" i="5" s="1"/>
  <c r="F60" i="5"/>
  <c r="F57" i="5" s="1"/>
  <c r="F44" i="5"/>
  <c r="F41" i="5" s="1"/>
  <c r="F26" i="5"/>
  <c r="F23" i="5" s="1"/>
  <c r="G82" i="5"/>
  <c r="G65" i="5"/>
  <c r="G49" i="5"/>
  <c r="G32" i="5"/>
  <c r="G29" i="5" s="1"/>
  <c r="G93" i="5"/>
  <c r="G77" i="5"/>
  <c r="G60" i="5"/>
  <c r="G57" i="5" s="1"/>
  <c r="G44" i="5"/>
  <c r="G26" i="5"/>
  <c r="G23" i="5" s="1"/>
  <c r="G88" i="5"/>
  <c r="G85" i="5" s="1"/>
  <c r="G72" i="5"/>
  <c r="G69" i="5" s="1"/>
  <c r="G54" i="5"/>
  <c r="G37" i="5"/>
  <c r="G34" i="5" s="1"/>
  <c r="G21" i="5"/>
  <c r="G18" i="5" s="1"/>
  <c r="X599" i="14"/>
  <c r="J609" i="14"/>
  <c r="AA614" i="14"/>
  <c r="M624" i="14"/>
  <c r="X629" i="14"/>
  <c r="V524" i="14"/>
  <c r="T504" i="14"/>
  <c r="H484" i="14"/>
  <c r="R594" i="13"/>
  <c r="D604" i="13"/>
  <c r="U609" i="13"/>
  <c r="G619" i="13"/>
  <c r="R624" i="13"/>
  <c r="D634" i="13"/>
  <c r="T594" i="13"/>
  <c r="F604" i="13"/>
  <c r="Q609" i="13"/>
  <c r="I619" i="13"/>
  <c r="T624" i="13"/>
  <c r="F634" i="13"/>
  <c r="U594" i="13"/>
  <c r="G604" i="13"/>
  <c r="R609" i="13"/>
  <c r="D619" i="13"/>
  <c r="U624" i="13"/>
  <c r="G634" i="13"/>
  <c r="P594" i="13"/>
  <c r="H604" i="13"/>
  <c r="S609" i="13"/>
  <c r="E619" i="13"/>
  <c r="P624" i="13"/>
  <c r="H634" i="13"/>
  <c r="K475" i="13"/>
  <c r="Y465" i="13"/>
  <c r="N460" i="13"/>
  <c r="V450" i="13"/>
  <c r="K445" i="13"/>
  <c r="Y435" i="13"/>
  <c r="N430" i="13"/>
  <c r="V420" i="13"/>
  <c r="K415" i="13"/>
  <c r="Y405" i="13"/>
  <c r="N400" i="13"/>
  <c r="V390" i="13"/>
  <c r="K385" i="13"/>
  <c r="Y375" i="13"/>
  <c r="N370" i="13"/>
  <c r="V360" i="13"/>
  <c r="K355" i="13"/>
  <c r="J539" i="13"/>
  <c r="X529" i="13"/>
  <c r="M524" i="13"/>
  <c r="AA514" i="13"/>
  <c r="J509" i="13"/>
  <c r="X499" i="13"/>
  <c r="M494" i="13"/>
  <c r="AA484" i="13"/>
  <c r="J475" i="13"/>
  <c r="X465" i="13"/>
  <c r="M460" i="13"/>
  <c r="AA450" i="13"/>
  <c r="J445" i="13"/>
  <c r="X435" i="13"/>
  <c r="M430" i="13"/>
  <c r="AA420" i="13"/>
  <c r="J415" i="13"/>
  <c r="X405" i="13"/>
  <c r="M400" i="13"/>
  <c r="AA390" i="13"/>
  <c r="J385" i="13"/>
  <c r="X375" i="13"/>
  <c r="M370" i="13"/>
  <c r="AA360" i="13"/>
  <c r="J355" i="13"/>
  <c r="X345" i="13"/>
  <c r="M340" i="13"/>
  <c r="AA330" i="13"/>
  <c r="J325" i="13"/>
  <c r="P470" i="13"/>
  <c r="E465" i="13"/>
  <c r="S455" i="13"/>
  <c r="H450" i="13"/>
  <c r="P440" i="13"/>
  <c r="E435" i="13"/>
  <c r="Y624" i="13"/>
  <c r="M475" i="13"/>
  <c r="AA465" i="13"/>
  <c r="J460" i="13"/>
  <c r="X450" i="13"/>
  <c r="M445" i="13"/>
  <c r="AA435" i="13"/>
  <c r="J430" i="13"/>
  <c r="X420" i="13"/>
  <c r="M415" i="13"/>
  <c r="AA405" i="13"/>
  <c r="J400" i="13"/>
  <c r="X390" i="13"/>
  <c r="M385" i="13"/>
  <c r="AA375" i="13"/>
  <c r="J370" i="13"/>
  <c r="X360" i="13"/>
  <c r="M355" i="13"/>
  <c r="N171" i="13"/>
  <c r="Y176" i="13"/>
  <c r="K186" i="13"/>
  <c r="V191" i="13"/>
  <c r="N201" i="13"/>
  <c r="Y206" i="13"/>
  <c r="K216" i="13"/>
  <c r="V221" i="13"/>
  <c r="N231" i="13"/>
  <c r="Y236" i="13"/>
  <c r="K246" i="13"/>
  <c r="V251" i="13"/>
  <c r="N261" i="13"/>
  <c r="Y266" i="13"/>
  <c r="K276" i="13"/>
  <c r="V281" i="13"/>
  <c r="N291" i="13"/>
  <c r="Y296" i="13"/>
  <c r="K306" i="13"/>
  <c r="V311" i="13"/>
  <c r="O102" i="13"/>
  <c r="P67" i="13"/>
  <c r="L52" i="13"/>
  <c r="W57" i="13"/>
  <c r="O67" i="13"/>
  <c r="Z72" i="13"/>
  <c r="L82" i="13"/>
  <c r="W87" i="13"/>
  <c r="O97" i="13"/>
  <c r="Z102" i="13"/>
  <c r="L112" i="13"/>
  <c r="W117" i="13"/>
  <c r="O127" i="13"/>
  <c r="Z132" i="13"/>
  <c r="L142" i="13"/>
  <c r="W147" i="13"/>
  <c r="O157" i="13"/>
  <c r="S142" i="13"/>
  <c r="E152" i="13"/>
  <c r="P157" i="13"/>
  <c r="H57" i="13"/>
  <c r="S62" i="13"/>
  <c r="E72" i="13"/>
  <c r="P77" i="13"/>
  <c r="H87" i="13"/>
  <c r="S92" i="13"/>
  <c r="E102" i="13"/>
  <c r="P107" i="13"/>
  <c r="H117" i="13"/>
  <c r="S122" i="13"/>
  <c r="E132" i="13"/>
  <c r="P137" i="13"/>
  <c r="H147" i="13"/>
  <c r="S152" i="13"/>
  <c r="Y47" i="13"/>
  <c r="T112" i="13"/>
  <c r="I102" i="13"/>
  <c r="L92" i="13"/>
  <c r="Z77" i="13"/>
  <c r="R57" i="13"/>
  <c r="V619" i="12"/>
  <c r="K614" i="12"/>
  <c r="Y604" i="12"/>
  <c r="N599" i="12"/>
  <c r="V589" i="12"/>
  <c r="K584" i="12"/>
  <c r="Y574" i="12"/>
  <c r="N569" i="12"/>
  <c r="V559" i="12"/>
  <c r="K554" i="12"/>
  <c r="Y544" i="12"/>
  <c r="N539" i="12"/>
  <c r="X122" i="13"/>
  <c r="D67" i="13"/>
  <c r="L57" i="13"/>
  <c r="J614" i="12"/>
  <c r="X604" i="12"/>
  <c r="M599" i="12"/>
  <c r="AA589" i="12"/>
  <c r="J584" i="12"/>
  <c r="X574" i="12"/>
  <c r="M569" i="12"/>
  <c r="AA559" i="12"/>
  <c r="J554" i="12"/>
  <c r="X544" i="12"/>
  <c r="M539" i="12"/>
  <c r="AA529" i="12"/>
  <c r="J524" i="12"/>
  <c r="X514" i="12"/>
  <c r="M509" i="12"/>
  <c r="AA499" i="12"/>
  <c r="J494" i="12"/>
  <c r="X484" i="12"/>
  <c r="M475" i="12"/>
  <c r="AA465" i="12"/>
  <c r="J460" i="12"/>
  <c r="X450" i="12"/>
  <c r="M445" i="12"/>
  <c r="AA435" i="12"/>
  <c r="J430" i="12"/>
  <c r="X420" i="12"/>
  <c r="M415" i="12"/>
  <c r="AA405" i="12"/>
  <c r="J400" i="12"/>
  <c r="X390" i="12"/>
  <c r="M385" i="12"/>
  <c r="AA375" i="12"/>
  <c r="J370" i="12"/>
  <c r="X360" i="12"/>
  <c r="M355" i="12"/>
  <c r="AA345" i="12"/>
  <c r="J340" i="12"/>
  <c r="X330" i="12"/>
  <c r="M325" i="12"/>
  <c r="W604" i="12"/>
  <c r="L599" i="12"/>
  <c r="Z589" i="12"/>
  <c r="O584" i="12"/>
  <c r="W574" i="12"/>
  <c r="L569" i="12"/>
  <c r="Z559" i="12"/>
  <c r="O554" i="12"/>
  <c r="W544" i="12"/>
  <c r="L539" i="12"/>
  <c r="Z529" i="12"/>
  <c r="O524" i="12"/>
  <c r="W514" i="12"/>
  <c r="L509" i="12"/>
  <c r="Z499" i="12"/>
  <c r="O494" i="12"/>
  <c r="W484" i="12"/>
  <c r="L475" i="12"/>
  <c r="Z465" i="12"/>
  <c r="O460" i="12"/>
  <c r="W450" i="12"/>
  <c r="L445" i="12"/>
  <c r="Z435" i="12"/>
  <c r="O430" i="12"/>
  <c r="W420" i="12"/>
  <c r="L415" i="12"/>
  <c r="Z405" i="12"/>
  <c r="O400" i="12"/>
  <c r="W390" i="12"/>
  <c r="L385" i="12"/>
  <c r="Z375" i="12"/>
  <c r="O370" i="12"/>
  <c r="W360" i="12"/>
  <c r="L355" i="12"/>
  <c r="Z345" i="12"/>
  <c r="O340" i="12"/>
  <c r="W330" i="12"/>
  <c r="L325" i="12"/>
  <c r="Y142" i="12"/>
  <c r="G122" i="12"/>
  <c r="Z132" i="12"/>
  <c r="J117" i="12"/>
  <c r="AA122" i="12"/>
  <c r="M132" i="12"/>
  <c r="X137" i="12"/>
  <c r="J147" i="12"/>
  <c r="AA152" i="12"/>
  <c r="V152" i="12"/>
  <c r="N147" i="12"/>
  <c r="Y152" i="12"/>
  <c r="M157" i="12"/>
  <c r="I147" i="12"/>
  <c r="N142" i="12"/>
  <c r="V137" i="12"/>
  <c r="W132" i="12"/>
  <c r="X127" i="12"/>
  <c r="Y122" i="12"/>
  <c r="V619" i="11"/>
  <c r="K614" i="11"/>
  <c r="Y604" i="11"/>
  <c r="N599" i="11"/>
  <c r="Q584" i="11"/>
  <c r="F579" i="11"/>
  <c r="T569" i="11"/>
  <c r="I564" i="11"/>
  <c r="Q554" i="11"/>
  <c r="F549" i="11"/>
  <c r="T539" i="11"/>
  <c r="I534" i="11"/>
  <c r="Q524" i="11"/>
  <c r="F519" i="11"/>
  <c r="T509" i="11"/>
  <c r="I504" i="11"/>
  <c r="Q494" i="11"/>
  <c r="F489" i="11"/>
  <c r="M166" i="12"/>
  <c r="X171" i="12"/>
  <c r="J181" i="12"/>
  <c r="AA186" i="12"/>
  <c r="M196" i="12"/>
  <c r="X201" i="12"/>
  <c r="J211" i="12"/>
  <c r="AA216" i="12"/>
  <c r="M226" i="12"/>
  <c r="X231" i="12"/>
  <c r="J241" i="12"/>
  <c r="AA246" i="12"/>
  <c r="M256" i="12"/>
  <c r="X261" i="12"/>
  <c r="J271" i="12"/>
  <c r="AA276" i="12"/>
  <c r="M286" i="12"/>
  <c r="X291" i="12"/>
  <c r="J301" i="12"/>
  <c r="AA306" i="12"/>
  <c r="M316" i="12"/>
  <c r="Z166" i="12"/>
  <c r="L176" i="12"/>
  <c r="W181" i="12"/>
  <c r="O191" i="12"/>
  <c r="Z196" i="12"/>
  <c r="L206" i="12"/>
  <c r="W211" i="12"/>
  <c r="O221" i="12"/>
  <c r="Z226" i="12"/>
  <c r="L236" i="12"/>
  <c r="W241" i="12"/>
  <c r="O251" i="12"/>
  <c r="Z256" i="12"/>
  <c r="L266" i="12"/>
  <c r="W271" i="12"/>
  <c r="O281" i="12"/>
  <c r="Z286" i="12"/>
  <c r="L296" i="12"/>
  <c r="W301" i="12"/>
  <c r="O311" i="12"/>
  <c r="Z316" i="12"/>
  <c r="D191" i="12"/>
  <c r="U196" i="12"/>
  <c r="G206" i="12"/>
  <c r="R211" i="12"/>
  <c r="D221" i="12"/>
  <c r="U226" i="12"/>
  <c r="G236" i="12"/>
  <c r="R241" i="12"/>
  <c r="D251" i="12"/>
  <c r="U256" i="12"/>
  <c r="G266" i="12"/>
  <c r="R271" i="12"/>
  <c r="D281" i="12"/>
  <c r="U286" i="12"/>
  <c r="G296" i="12"/>
  <c r="R301" i="12"/>
  <c r="D311" i="12"/>
  <c r="U316" i="12"/>
  <c r="F186" i="12"/>
  <c r="Q191" i="12"/>
  <c r="I201" i="12"/>
  <c r="T206" i="12"/>
  <c r="F216" i="12"/>
  <c r="Q221" i="12"/>
  <c r="I231" i="12"/>
  <c r="T236" i="12"/>
  <c r="F246" i="12"/>
  <c r="Q251" i="12"/>
  <c r="I261" i="12"/>
  <c r="T266" i="12"/>
  <c r="F276" i="12"/>
  <c r="Q281" i="12"/>
  <c r="I291" i="12"/>
  <c r="T296" i="12"/>
  <c r="F306" i="12"/>
  <c r="Q311" i="12"/>
  <c r="E166" i="12"/>
  <c r="P171" i="12"/>
  <c r="H181" i="12"/>
  <c r="S186" i="12"/>
  <c r="E196" i="12"/>
  <c r="P201" i="12"/>
  <c r="H211" i="12"/>
  <c r="S216" i="12"/>
  <c r="E226" i="12"/>
  <c r="P231" i="12"/>
  <c r="H241" i="12"/>
  <c r="S246" i="12"/>
  <c r="E256" i="12"/>
  <c r="P261" i="12"/>
  <c r="H271" i="12"/>
  <c r="S276" i="12"/>
  <c r="E286" i="12"/>
  <c r="P291" i="12"/>
  <c r="H301" i="12"/>
  <c r="S306" i="12"/>
  <c r="E316" i="12"/>
  <c r="R166" i="12"/>
  <c r="D176" i="12"/>
  <c r="U181" i="12"/>
  <c r="G191" i="12"/>
  <c r="R196" i="12"/>
  <c r="D206" i="12"/>
  <c r="U211" i="12"/>
  <c r="G221" i="12"/>
  <c r="R226" i="12"/>
  <c r="D236" i="12"/>
  <c r="U241" i="12"/>
  <c r="G251" i="12"/>
  <c r="R256" i="12"/>
  <c r="D266" i="12"/>
  <c r="U271" i="12"/>
  <c r="G281" i="12"/>
  <c r="R286" i="12"/>
  <c r="D296" i="12"/>
  <c r="U301" i="12"/>
  <c r="G311" i="12"/>
  <c r="R316" i="12"/>
  <c r="F147" i="12"/>
  <c r="Y629" i="11"/>
  <c r="N624" i="11"/>
  <c r="Q609" i="11"/>
  <c r="F604" i="11"/>
  <c r="T594" i="11"/>
  <c r="I589" i="11"/>
  <c r="W579" i="11"/>
  <c r="L574" i="11"/>
  <c r="Z564" i="11"/>
  <c r="O559" i="11"/>
  <c r="W549" i="11"/>
  <c r="L544" i="11"/>
  <c r="Z534" i="11"/>
  <c r="O529" i="11"/>
  <c r="W519" i="11"/>
  <c r="L514" i="11"/>
  <c r="Z504" i="11"/>
  <c r="O499" i="11"/>
  <c r="W489" i="11"/>
  <c r="L484" i="11"/>
  <c r="K470" i="11"/>
  <c r="F330" i="11"/>
  <c r="Q335" i="11"/>
  <c r="I345" i="11"/>
  <c r="T350" i="11"/>
  <c r="F360" i="11"/>
  <c r="Q365" i="11"/>
  <c r="I375" i="11"/>
  <c r="T380" i="11"/>
  <c r="F390" i="11"/>
  <c r="Q395" i="11"/>
  <c r="I405" i="11"/>
  <c r="T410" i="11"/>
  <c r="F420" i="11"/>
  <c r="Q425" i="11"/>
  <c r="I435" i="11"/>
  <c r="T440" i="11"/>
  <c r="F450" i="11"/>
  <c r="Q455" i="11"/>
  <c r="I465" i="11"/>
  <c r="T470" i="11"/>
  <c r="U325" i="11"/>
  <c r="G335" i="11"/>
  <c r="R340" i="11"/>
  <c r="D350" i="11"/>
  <c r="U355" i="11"/>
  <c r="G365" i="11"/>
  <c r="R370" i="11"/>
  <c r="D380" i="11"/>
  <c r="U385" i="11"/>
  <c r="G395" i="11"/>
  <c r="R400" i="11"/>
  <c r="D410" i="11"/>
  <c r="U415" i="11"/>
  <c r="G425" i="11"/>
  <c r="R430" i="11"/>
  <c r="D440" i="11"/>
  <c r="U445" i="11"/>
  <c r="G455" i="11"/>
  <c r="R460" i="11"/>
  <c r="D470" i="11"/>
  <c r="U475" i="11"/>
  <c r="D157" i="11"/>
  <c r="Z455" i="11"/>
  <c r="L435" i="11"/>
  <c r="E410" i="11"/>
  <c r="Z365" i="11"/>
  <c r="X251" i="11"/>
  <c r="E171" i="11"/>
  <c r="U176" i="11"/>
  <c r="I236" i="11"/>
  <c r="G171" i="11"/>
  <c r="R176" i="11"/>
  <c r="D186" i="11"/>
  <c r="U191" i="11"/>
  <c r="G201" i="11"/>
  <c r="R206" i="11"/>
  <c r="D216" i="11"/>
  <c r="U221" i="11"/>
  <c r="G231" i="11"/>
  <c r="R236" i="11"/>
  <c r="D246" i="11"/>
  <c r="U251" i="11"/>
  <c r="G261" i="11"/>
  <c r="R266" i="11"/>
  <c r="D276" i="11"/>
  <c r="U281" i="11"/>
  <c r="G291" i="11"/>
  <c r="R296" i="11"/>
  <c r="D306" i="11"/>
  <c r="U311" i="11"/>
  <c r="H171" i="11"/>
  <c r="S176" i="11"/>
  <c r="E186" i="11"/>
  <c r="P191" i="11"/>
  <c r="H201" i="11"/>
  <c r="S206" i="11"/>
  <c r="E216" i="11"/>
  <c r="P221" i="11"/>
  <c r="H231" i="11"/>
  <c r="S236" i="11"/>
  <c r="E246" i="11"/>
  <c r="P251" i="11"/>
  <c r="H261" i="11"/>
  <c r="S266" i="11"/>
  <c r="E276" i="11"/>
  <c r="P281" i="11"/>
  <c r="H291" i="11"/>
  <c r="S296" i="11"/>
  <c r="E306" i="11"/>
  <c r="P311" i="11"/>
  <c r="R186" i="11"/>
  <c r="D196" i="11"/>
  <c r="U201" i="11"/>
  <c r="G211" i="11"/>
  <c r="R216" i="11"/>
  <c r="D226" i="11"/>
  <c r="U231" i="11"/>
  <c r="G241" i="11"/>
  <c r="R246" i="11"/>
  <c r="D256" i="11"/>
  <c r="U261" i="11"/>
  <c r="G271" i="11"/>
  <c r="R276" i="11"/>
  <c r="D286" i="11"/>
  <c r="U291" i="11"/>
  <c r="G301" i="11"/>
  <c r="R306" i="11"/>
  <c r="D316" i="11"/>
  <c r="J176" i="11"/>
  <c r="AA181" i="11"/>
  <c r="M191" i="11"/>
  <c r="X196" i="11"/>
  <c r="J206" i="11"/>
  <c r="AA211" i="11"/>
  <c r="M221" i="11"/>
  <c r="X226" i="11"/>
  <c r="J236" i="11"/>
  <c r="AA241" i="11"/>
  <c r="M251" i="11"/>
  <c r="X256" i="11"/>
  <c r="J266" i="11"/>
  <c r="AA271" i="11"/>
  <c r="M281" i="11"/>
  <c r="X286" i="11"/>
  <c r="J296" i="11"/>
  <c r="AA301" i="11"/>
  <c r="M311" i="11"/>
  <c r="X316" i="11"/>
  <c r="L261" i="11"/>
  <c r="W266" i="11"/>
  <c r="O276" i="11"/>
  <c r="Z281" i="11"/>
  <c r="L291" i="11"/>
  <c r="W296" i="11"/>
  <c r="O306" i="11"/>
  <c r="Z311" i="11"/>
  <c r="P445" i="11"/>
  <c r="P355" i="11"/>
  <c r="T241" i="11"/>
  <c r="F231" i="11"/>
  <c r="N221" i="11"/>
  <c r="S186" i="11"/>
  <c r="Q440" i="11"/>
  <c r="Q350" i="11"/>
  <c r="D231" i="11"/>
  <c r="L221" i="11"/>
  <c r="AA176" i="11"/>
  <c r="G311" i="10"/>
  <c r="E311" i="10"/>
  <c r="G157" i="9"/>
  <c r="F188" i="8"/>
  <c r="G182" i="8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W188" i="8"/>
  <c r="X182" i="8"/>
  <c r="Y176" i="8"/>
  <c r="Z170" i="8"/>
  <c r="AA164" i="8"/>
  <c r="V158" i="8"/>
  <c r="W152" i="8"/>
  <c r="X146" i="8"/>
  <c r="Y140" i="8"/>
  <c r="Z134" i="8"/>
  <c r="AA128" i="8"/>
  <c r="V122" i="8"/>
  <c r="W116" i="8"/>
  <c r="X110" i="8"/>
  <c r="Y104" i="8"/>
  <c r="Z98" i="8"/>
  <c r="AA92" i="8"/>
  <c r="V86" i="8"/>
  <c r="W80" i="8"/>
  <c r="X74" i="8"/>
  <c r="Y68" i="8"/>
  <c r="Z62" i="8"/>
  <c r="AA56" i="8"/>
  <c r="V50" i="8"/>
  <c r="W44" i="8"/>
  <c r="X38" i="8"/>
  <c r="Y32" i="8"/>
  <c r="Z26" i="8"/>
  <c r="AA20" i="8"/>
  <c r="V14" i="8"/>
  <c r="W8" i="8"/>
  <c r="V7" i="9"/>
  <c r="P188" i="8"/>
  <c r="Q182" i="8"/>
  <c r="R176" i="8"/>
  <c r="S170" i="8"/>
  <c r="T164" i="8"/>
  <c r="U158" i="8"/>
  <c r="P152" i="8"/>
  <c r="Q146" i="8"/>
  <c r="R140" i="8"/>
  <c r="S134" i="8"/>
  <c r="T128" i="8"/>
  <c r="U122" i="8"/>
  <c r="P116" i="8"/>
  <c r="Q110" i="8"/>
  <c r="R104" i="8"/>
  <c r="S98" i="8"/>
  <c r="T92" i="8"/>
  <c r="U86" i="8"/>
  <c r="P80" i="8"/>
  <c r="Q74" i="8"/>
  <c r="R68" i="8"/>
  <c r="S62" i="8"/>
  <c r="T56" i="8"/>
  <c r="U50" i="8"/>
  <c r="P44" i="8"/>
  <c r="Q38" i="8"/>
  <c r="R32" i="8"/>
  <c r="S26" i="8"/>
  <c r="T20" i="8"/>
  <c r="U14" i="8"/>
  <c r="AA188" i="8"/>
  <c r="V182" i="8"/>
  <c r="W176" i="8"/>
  <c r="X170" i="8"/>
  <c r="Y164" i="8"/>
  <c r="Z158" i="8"/>
  <c r="AA152" i="8"/>
  <c r="V146" i="8"/>
  <c r="W140" i="8"/>
  <c r="X134" i="8"/>
  <c r="Y128" i="8"/>
  <c r="Z122" i="8"/>
  <c r="AA116" i="8"/>
  <c r="V110" i="8"/>
  <c r="W104" i="8"/>
  <c r="X98" i="8"/>
  <c r="Y92" i="8"/>
  <c r="Z86" i="8"/>
  <c r="AA80" i="8"/>
  <c r="V74" i="8"/>
  <c r="W68" i="8"/>
  <c r="X62" i="8"/>
  <c r="Y56" i="8"/>
  <c r="Z50" i="8"/>
  <c r="AA44" i="8"/>
  <c r="V38" i="8"/>
  <c r="W32" i="8"/>
  <c r="X26" i="8"/>
  <c r="Y20" i="8"/>
  <c r="Z14" i="8"/>
  <c r="AA8" i="8"/>
  <c r="D176" i="8"/>
  <c r="E170" i="8"/>
  <c r="F164" i="8"/>
  <c r="G158" i="8"/>
  <c r="H152" i="8"/>
  <c r="I146" i="8"/>
  <c r="D140" i="8"/>
  <c r="E134" i="8"/>
  <c r="F128" i="8"/>
  <c r="G122" i="8"/>
  <c r="H116" i="8"/>
  <c r="I110" i="8"/>
  <c r="D104" i="8"/>
  <c r="E98" i="8"/>
  <c r="F92" i="8"/>
  <c r="G86" i="8"/>
  <c r="H80" i="8"/>
  <c r="I74" i="8"/>
  <c r="D68" i="8"/>
  <c r="E62" i="8"/>
  <c r="F56" i="8"/>
  <c r="G50" i="8"/>
  <c r="H44" i="8"/>
  <c r="I38" i="8"/>
  <c r="D32" i="8"/>
  <c r="E26" i="8"/>
  <c r="F20" i="8"/>
  <c r="G14" i="8"/>
  <c r="H8" i="8"/>
  <c r="W27" i="7"/>
  <c r="M17" i="7"/>
  <c r="Z12" i="7"/>
  <c r="J629" i="6"/>
  <c r="W624" i="6"/>
  <c r="M614" i="6"/>
  <c r="Z609" i="6"/>
  <c r="J599" i="6"/>
  <c r="W594" i="6"/>
  <c r="M584" i="6"/>
  <c r="Z579" i="6"/>
  <c r="J569" i="6"/>
  <c r="W564" i="6"/>
  <c r="M554" i="6"/>
  <c r="Z549" i="6"/>
  <c r="J539" i="6"/>
  <c r="W534" i="6"/>
  <c r="M524" i="6"/>
  <c r="Z519" i="6"/>
  <c r="J509" i="6"/>
  <c r="W504" i="6"/>
  <c r="M494" i="6"/>
  <c r="Z489" i="6"/>
  <c r="D475" i="6"/>
  <c r="Q470" i="6"/>
  <c r="G460" i="6"/>
  <c r="T455" i="6"/>
  <c r="D445" i="6"/>
  <c r="Q440" i="6"/>
  <c r="G430" i="6"/>
  <c r="T425" i="6"/>
  <c r="D415" i="6"/>
  <c r="Q410" i="6"/>
  <c r="G400" i="6"/>
  <c r="T395" i="6"/>
  <c r="D385" i="6"/>
  <c r="Q380" i="6"/>
  <c r="G370" i="6"/>
  <c r="T365" i="6"/>
  <c r="D355" i="6"/>
  <c r="Q350" i="6"/>
  <c r="G340" i="6"/>
  <c r="T335" i="6"/>
  <c r="E316" i="6"/>
  <c r="R311" i="6"/>
  <c r="H301" i="6"/>
  <c r="U296" i="6"/>
  <c r="E286" i="6"/>
  <c r="R281" i="6"/>
  <c r="H271" i="6"/>
  <c r="U266" i="6"/>
  <c r="E256" i="6"/>
  <c r="R251" i="6"/>
  <c r="H241" i="6"/>
  <c r="U236" i="6"/>
  <c r="E226" i="6"/>
  <c r="R221" i="6"/>
  <c r="H211" i="6"/>
  <c r="U206" i="6"/>
  <c r="E196" i="6"/>
  <c r="R191" i="6"/>
  <c r="H181" i="6"/>
  <c r="U176" i="6"/>
  <c r="E166" i="6"/>
  <c r="L157" i="6"/>
  <c r="Y152" i="6"/>
  <c r="O142" i="6"/>
  <c r="V137" i="6"/>
  <c r="L127" i="6"/>
  <c r="Y122" i="6"/>
  <c r="O112" i="6"/>
  <c r="V107" i="6"/>
  <c r="L97" i="6"/>
  <c r="Y92" i="6"/>
  <c r="O82" i="6"/>
  <c r="V77" i="6"/>
  <c r="L67" i="6"/>
  <c r="Y62" i="6"/>
  <c r="O52" i="6"/>
  <c r="V47" i="6"/>
  <c r="L37" i="6"/>
  <c r="Y32" i="6"/>
  <c r="O22" i="6"/>
  <c r="V17" i="6"/>
  <c r="L7" i="6"/>
  <c r="J27" i="7"/>
  <c r="W22" i="7"/>
  <c r="M12" i="7"/>
  <c r="Z7" i="7"/>
  <c r="O629" i="6"/>
  <c r="V624" i="6"/>
  <c r="L614" i="6"/>
  <c r="Y609" i="6"/>
  <c r="O599" i="6"/>
  <c r="V594" i="6"/>
  <c r="L584" i="6"/>
  <c r="Y579" i="6"/>
  <c r="O569" i="6"/>
  <c r="V564" i="6"/>
  <c r="L554" i="6"/>
  <c r="Y549" i="6"/>
  <c r="O539" i="6"/>
  <c r="V534" i="6"/>
  <c r="L524" i="6"/>
  <c r="Y519" i="6"/>
  <c r="O509" i="6"/>
  <c r="V504" i="6"/>
  <c r="L494" i="6"/>
  <c r="Y489" i="6"/>
  <c r="O475" i="6"/>
  <c r="V470" i="6"/>
  <c r="L460" i="6"/>
  <c r="Y455" i="6"/>
  <c r="O445" i="6"/>
  <c r="V440" i="6"/>
  <c r="L430" i="6"/>
  <c r="Y425" i="6"/>
  <c r="O415" i="6"/>
  <c r="V410" i="6"/>
  <c r="L400" i="6"/>
  <c r="Y395" i="6"/>
  <c r="O385" i="6"/>
  <c r="V380" i="6"/>
  <c r="L370" i="6"/>
  <c r="Y365" i="6"/>
  <c r="O355" i="6"/>
  <c r="V350" i="6"/>
  <c r="L340" i="6"/>
  <c r="Y335" i="6"/>
  <c r="O325" i="6"/>
  <c r="V316" i="6"/>
  <c r="L306" i="6"/>
  <c r="Y301" i="6"/>
  <c r="O291" i="6"/>
  <c r="V286" i="6"/>
  <c r="L276" i="6"/>
  <c r="Y271" i="6"/>
  <c r="O261" i="6"/>
  <c r="V256" i="6"/>
  <c r="L246" i="6"/>
  <c r="Y241" i="6"/>
  <c r="O231" i="6"/>
  <c r="V226" i="6"/>
  <c r="L216" i="6"/>
  <c r="Y211" i="6"/>
  <c r="O201" i="6"/>
  <c r="V196" i="6"/>
  <c r="L186" i="6"/>
  <c r="Y181" i="6"/>
  <c r="O171" i="6"/>
  <c r="V166" i="6"/>
  <c r="F152" i="6"/>
  <c r="S147" i="6"/>
  <c r="I137" i="6"/>
  <c r="P132" i="6"/>
  <c r="F122" i="6"/>
  <c r="S117" i="6"/>
  <c r="I107" i="6"/>
  <c r="P102" i="6"/>
  <c r="F92" i="6"/>
  <c r="S87" i="6"/>
  <c r="I77" i="6"/>
  <c r="P72" i="6"/>
  <c r="F62" i="6"/>
  <c r="S57" i="6"/>
  <c r="I47" i="6"/>
  <c r="P42" i="6"/>
  <c r="F32" i="6"/>
  <c r="S27" i="6"/>
  <c r="I17" i="6"/>
  <c r="P12" i="6"/>
  <c r="O27" i="7"/>
  <c r="V22" i="7"/>
  <c r="L12" i="7"/>
  <c r="Y7" i="7"/>
  <c r="N629" i="6"/>
  <c r="AA624" i="6"/>
  <c r="K614" i="6"/>
  <c r="X609" i="6"/>
  <c r="N599" i="6"/>
  <c r="AA594" i="6"/>
  <c r="K584" i="6"/>
  <c r="X579" i="6"/>
  <c r="N569" i="6"/>
  <c r="AA564" i="6"/>
  <c r="K554" i="6"/>
  <c r="X549" i="6"/>
  <c r="N539" i="6"/>
  <c r="AA534" i="6"/>
  <c r="K524" i="6"/>
  <c r="X519" i="6"/>
  <c r="N509" i="6"/>
  <c r="AA504" i="6"/>
  <c r="N475" i="6"/>
  <c r="AA470" i="6"/>
  <c r="K460" i="6"/>
  <c r="X455" i="6"/>
  <c r="N445" i="6"/>
  <c r="AA440" i="6"/>
  <c r="K430" i="6"/>
  <c r="X425" i="6"/>
  <c r="N415" i="6"/>
  <c r="AA410" i="6"/>
  <c r="K400" i="6"/>
  <c r="X395" i="6"/>
  <c r="N385" i="6"/>
  <c r="AA380" i="6"/>
  <c r="K370" i="6"/>
  <c r="X365" i="6"/>
  <c r="N355" i="6"/>
  <c r="AA350" i="6"/>
  <c r="O316" i="6"/>
  <c r="V311" i="6"/>
  <c r="L301" i="6"/>
  <c r="Y296" i="6"/>
  <c r="O286" i="6"/>
  <c r="V281" i="6"/>
  <c r="L271" i="6"/>
  <c r="Y266" i="6"/>
  <c r="O256" i="6"/>
  <c r="V251" i="6"/>
  <c r="L241" i="6"/>
  <c r="Y236" i="6"/>
  <c r="O226" i="6"/>
  <c r="V221" i="6"/>
  <c r="L211" i="6"/>
  <c r="Y206" i="6"/>
  <c r="O196" i="6"/>
  <c r="V191" i="6"/>
  <c r="L181" i="6"/>
  <c r="Y176" i="6"/>
  <c r="J157" i="6"/>
  <c r="W152" i="6"/>
  <c r="M142" i="6"/>
  <c r="Z137" i="6"/>
  <c r="J127" i="6"/>
  <c r="W122" i="6"/>
  <c r="M112" i="6"/>
  <c r="Z107" i="6"/>
  <c r="J97" i="6"/>
  <c r="W92" i="6"/>
  <c r="M82" i="6"/>
  <c r="Z77" i="6"/>
  <c r="J67" i="6"/>
  <c r="W62" i="6"/>
  <c r="M52" i="6"/>
  <c r="Z47" i="6"/>
  <c r="J37" i="6"/>
  <c r="W32" i="6"/>
  <c r="M22" i="6"/>
  <c r="Z17" i="6"/>
  <c r="Q77" i="7"/>
  <c r="G67" i="7"/>
  <c r="O57" i="7"/>
  <c r="H37" i="7"/>
  <c r="I32" i="7"/>
  <c r="T27" i="7"/>
  <c r="D17" i="7"/>
  <c r="Q12" i="7"/>
  <c r="F634" i="6"/>
  <c r="S629" i="6"/>
  <c r="I619" i="6"/>
  <c r="P614" i="6"/>
  <c r="F604" i="6"/>
  <c r="S599" i="6"/>
  <c r="I589" i="6"/>
  <c r="P584" i="6"/>
  <c r="F574" i="6"/>
  <c r="S569" i="6"/>
  <c r="I559" i="6"/>
  <c r="P554" i="6"/>
  <c r="F544" i="6"/>
  <c r="S539" i="6"/>
  <c r="I529" i="6"/>
  <c r="P524" i="6"/>
  <c r="F514" i="6"/>
  <c r="S509" i="6"/>
  <c r="I499" i="6"/>
  <c r="S475" i="6"/>
  <c r="I465" i="6"/>
  <c r="P460" i="6"/>
  <c r="F450" i="6"/>
  <c r="S445" i="6"/>
  <c r="I435" i="6"/>
  <c r="P430" i="6"/>
  <c r="F420" i="6"/>
  <c r="S415" i="6"/>
  <c r="I405" i="6"/>
  <c r="P400" i="6"/>
  <c r="F390" i="6"/>
  <c r="S385" i="6"/>
  <c r="I375" i="6"/>
  <c r="P370" i="6"/>
  <c r="F360" i="6"/>
  <c r="S355" i="6"/>
  <c r="T316" i="6"/>
  <c r="D306" i="6"/>
  <c r="Q301" i="6"/>
  <c r="G291" i="6"/>
  <c r="T286" i="6"/>
  <c r="D276" i="6"/>
  <c r="Q271" i="6"/>
  <c r="G261" i="6"/>
  <c r="T256" i="6"/>
  <c r="D246" i="6"/>
  <c r="Q241" i="6"/>
  <c r="G231" i="6"/>
  <c r="T226" i="6"/>
  <c r="D216" i="6"/>
  <c r="Q211" i="6"/>
  <c r="G201" i="6"/>
  <c r="T196" i="6"/>
  <c r="D186" i="6"/>
  <c r="Q181" i="6"/>
  <c r="U157" i="6"/>
  <c r="E147" i="6"/>
  <c r="R142" i="6"/>
  <c r="H132" i="6"/>
  <c r="U127" i="6"/>
  <c r="E117" i="6"/>
  <c r="R112" i="6"/>
  <c r="H102" i="6"/>
  <c r="U97" i="6"/>
  <c r="E87" i="6"/>
  <c r="R82" i="6"/>
  <c r="H72" i="6"/>
  <c r="U67" i="6"/>
  <c r="E57" i="6"/>
  <c r="R52" i="6"/>
  <c r="H42" i="6"/>
  <c r="U37" i="6"/>
  <c r="E27" i="6"/>
  <c r="R22" i="6"/>
  <c r="H12" i="6"/>
  <c r="U7" i="6"/>
  <c r="Z62" i="7"/>
  <c r="R47" i="7"/>
  <c r="M27" i="7"/>
  <c r="Z22" i="7"/>
  <c r="J12" i="7"/>
  <c r="W7" i="7"/>
  <c r="E634" i="6"/>
  <c r="R629" i="6"/>
  <c r="H619" i="6"/>
  <c r="U614" i="6"/>
  <c r="E604" i="6"/>
  <c r="R599" i="6"/>
  <c r="H589" i="6"/>
  <c r="U584" i="6"/>
  <c r="E574" i="6"/>
  <c r="R569" i="6"/>
  <c r="H559" i="6"/>
  <c r="U554" i="6"/>
  <c r="E544" i="6"/>
  <c r="R539" i="6"/>
  <c r="H529" i="6"/>
  <c r="U524" i="6"/>
  <c r="E514" i="6"/>
  <c r="R509" i="6"/>
  <c r="H499" i="6"/>
  <c r="U494" i="6"/>
  <c r="E484" i="6"/>
  <c r="R475" i="6"/>
  <c r="H465" i="6"/>
  <c r="U460" i="6"/>
  <c r="E450" i="6"/>
  <c r="R445" i="6"/>
  <c r="H435" i="6"/>
  <c r="U430" i="6"/>
  <c r="E420" i="6"/>
  <c r="R415" i="6"/>
  <c r="H405" i="6"/>
  <c r="U400" i="6"/>
  <c r="E390" i="6"/>
  <c r="R385" i="6"/>
  <c r="H375" i="6"/>
  <c r="U370" i="6"/>
  <c r="E360" i="6"/>
  <c r="R355" i="6"/>
  <c r="H345" i="6"/>
  <c r="U340" i="6"/>
  <c r="E330" i="6"/>
  <c r="R325" i="6"/>
  <c r="H311" i="6"/>
  <c r="U306" i="6"/>
  <c r="E296" i="6"/>
  <c r="R291" i="6"/>
  <c r="H281" i="6"/>
  <c r="U276" i="6"/>
  <c r="E266" i="6"/>
  <c r="R261" i="6"/>
  <c r="H251" i="6"/>
  <c r="U246" i="6"/>
  <c r="E236" i="6"/>
  <c r="R231" i="6"/>
  <c r="H221" i="6"/>
  <c r="U216" i="6"/>
  <c r="E206" i="6"/>
  <c r="R201" i="6"/>
  <c r="H191" i="6"/>
  <c r="U186" i="6"/>
  <c r="E176" i="6"/>
  <c r="R171" i="6"/>
  <c r="H157" i="6"/>
  <c r="U152" i="6"/>
  <c r="E142" i="6"/>
  <c r="R137" i="6"/>
  <c r="H127" i="6"/>
  <c r="U122" i="6"/>
  <c r="E112" i="6"/>
  <c r="R107" i="6"/>
  <c r="H97" i="6"/>
  <c r="U92" i="6"/>
  <c r="E82" i="6"/>
  <c r="R77" i="6"/>
  <c r="H67" i="6"/>
  <c r="U62" i="6"/>
  <c r="E52" i="6"/>
  <c r="R47" i="6"/>
  <c r="H37" i="6"/>
  <c r="U32" i="6"/>
  <c r="E22" i="6"/>
  <c r="R17" i="6"/>
  <c r="H7" i="6"/>
  <c r="J82" i="7"/>
  <c r="AA57" i="7"/>
  <c r="F37" i="7"/>
  <c r="N32" i="7"/>
  <c r="X27" i="7"/>
  <c r="N17" i="7"/>
  <c r="AA12" i="7"/>
  <c r="Z52" i="7"/>
  <c r="L62" i="7"/>
  <c r="W67" i="7"/>
  <c r="O77" i="7"/>
  <c r="Z82" i="7"/>
  <c r="L92" i="7"/>
  <c r="W97" i="7"/>
  <c r="O107" i="7"/>
  <c r="Z112" i="7"/>
  <c r="L122" i="7"/>
  <c r="W127" i="7"/>
  <c r="O137" i="7"/>
  <c r="Z142" i="7"/>
  <c r="L152" i="7"/>
  <c r="W157" i="7"/>
  <c r="M92" i="7"/>
  <c r="X97" i="7"/>
  <c r="J107" i="7"/>
  <c r="AA112" i="7"/>
  <c r="M122" i="7"/>
  <c r="X127" i="7"/>
  <c r="J137" i="7"/>
  <c r="AA142" i="7"/>
  <c r="M152" i="7"/>
  <c r="X157" i="7"/>
  <c r="N92" i="7"/>
  <c r="Y97" i="7"/>
  <c r="K107" i="7"/>
  <c r="V112" i="7"/>
  <c r="N122" i="7"/>
  <c r="Y127" i="7"/>
  <c r="K137" i="7"/>
  <c r="V142" i="7"/>
  <c r="N152" i="7"/>
  <c r="Y157" i="7"/>
  <c r="J57" i="7"/>
  <c r="AA62" i="7"/>
  <c r="M72" i="7"/>
  <c r="X77" i="7"/>
  <c r="J87" i="7"/>
  <c r="AA92" i="7"/>
  <c r="M102" i="7"/>
  <c r="X107" i="7"/>
  <c r="J117" i="7"/>
  <c r="AA122" i="7"/>
  <c r="M132" i="7"/>
  <c r="X137" i="7"/>
  <c r="J147" i="7"/>
  <c r="AA152" i="7"/>
  <c r="R52" i="7"/>
  <c r="D62" i="7"/>
  <c r="U67" i="7"/>
  <c r="G77" i="7"/>
  <c r="R82" i="7"/>
  <c r="D92" i="7"/>
  <c r="U97" i="7"/>
  <c r="G107" i="7"/>
  <c r="R112" i="7"/>
  <c r="D122" i="7"/>
  <c r="U127" i="7"/>
  <c r="G137" i="7"/>
  <c r="R142" i="7"/>
  <c r="D152" i="7"/>
  <c r="U157" i="7"/>
  <c r="D37" i="7"/>
  <c r="U42" i="7"/>
  <c r="G52" i="7"/>
  <c r="R57" i="7"/>
  <c r="D67" i="7"/>
  <c r="U72" i="7"/>
  <c r="G82" i="7"/>
  <c r="R87" i="7"/>
  <c r="D97" i="7"/>
  <c r="U102" i="7"/>
  <c r="G112" i="7"/>
  <c r="R117" i="7"/>
  <c r="D127" i="7"/>
  <c r="U132" i="7"/>
  <c r="G142" i="7"/>
  <c r="R147" i="7"/>
  <c r="D157" i="7"/>
  <c r="K629" i="6"/>
  <c r="X624" i="6"/>
  <c r="N614" i="6"/>
  <c r="AA609" i="6"/>
  <c r="K599" i="6"/>
  <c r="X594" i="6"/>
  <c r="N584" i="6"/>
  <c r="AA579" i="6"/>
  <c r="K569" i="6"/>
  <c r="X564" i="6"/>
  <c r="N554" i="6"/>
  <c r="AA549" i="6"/>
  <c r="K539" i="6"/>
  <c r="X534" i="6"/>
  <c r="N524" i="6"/>
  <c r="AA519" i="6"/>
  <c r="K509" i="6"/>
  <c r="X504" i="6"/>
  <c r="N494" i="6"/>
  <c r="AA489" i="6"/>
  <c r="E475" i="6"/>
  <c r="R470" i="6"/>
  <c r="H460" i="6"/>
  <c r="U455" i="6"/>
  <c r="E445" i="6"/>
  <c r="R440" i="6"/>
  <c r="H430" i="6"/>
  <c r="U425" i="6"/>
  <c r="E415" i="6"/>
  <c r="R410" i="6"/>
  <c r="H400" i="6"/>
  <c r="U395" i="6"/>
  <c r="E385" i="6"/>
  <c r="R380" i="6"/>
  <c r="H370" i="6"/>
  <c r="U365" i="6"/>
  <c r="E355" i="6"/>
  <c r="R350" i="6"/>
  <c r="H340" i="6"/>
  <c r="U335" i="6"/>
  <c r="E325" i="6"/>
  <c r="R316" i="6"/>
  <c r="H306" i="6"/>
  <c r="U301" i="6"/>
  <c r="E291" i="6"/>
  <c r="R286" i="6"/>
  <c r="H276" i="6"/>
  <c r="U271" i="6"/>
  <c r="E261" i="6"/>
  <c r="R256" i="6"/>
  <c r="H246" i="6"/>
  <c r="U241" i="6"/>
  <c r="E231" i="6"/>
  <c r="R226" i="6"/>
  <c r="H216" i="6"/>
  <c r="U211" i="6"/>
  <c r="E201" i="6"/>
  <c r="R196" i="6"/>
  <c r="H186" i="6"/>
  <c r="U181" i="6"/>
  <c r="E171" i="6"/>
  <c r="R166" i="6"/>
  <c r="H152" i="6"/>
  <c r="U147" i="6"/>
  <c r="E137" i="6"/>
  <c r="R132" i="6"/>
  <c r="H122" i="6"/>
  <c r="U117" i="6"/>
  <c r="E107" i="6"/>
  <c r="R102" i="6"/>
  <c r="H92" i="6"/>
  <c r="U87" i="6"/>
  <c r="E77" i="6"/>
  <c r="R72" i="6"/>
  <c r="H62" i="6"/>
  <c r="U57" i="6"/>
  <c r="E47" i="6"/>
  <c r="R42" i="6"/>
  <c r="H32" i="6"/>
  <c r="U27" i="6"/>
  <c r="E17" i="6"/>
  <c r="R12" i="6"/>
  <c r="G41" i="5"/>
  <c r="F13" i="4"/>
  <c r="F18" i="3"/>
  <c r="F23" i="3"/>
  <c r="G79" i="5" l="1"/>
  <c r="E25" i="4"/>
  <c r="E23" i="4" s="1"/>
  <c r="E39" i="4" s="1"/>
  <c r="I49" i="4" s="1"/>
  <c r="E19" i="4"/>
  <c r="E17" i="4" s="1"/>
  <c r="E38" i="4" s="1"/>
  <c r="I45" i="4" s="1"/>
  <c r="E51" i="5"/>
  <c r="E69" i="5"/>
  <c r="F79" i="5"/>
  <c r="G25" i="4"/>
  <c r="G23" i="4" s="1"/>
  <c r="G39" i="4" s="1"/>
  <c r="I51" i="4" s="1"/>
  <c r="G19" i="4"/>
  <c r="G17" i="4" s="1"/>
  <c r="G38" i="4" s="1"/>
  <c r="I47" i="4" s="1"/>
  <c r="E41" i="5"/>
  <c r="D19" i="4"/>
  <c r="D17" i="4" s="1"/>
  <c r="D38" i="4" s="1"/>
  <c r="I44" i="4" s="1"/>
  <c r="D11" i="4"/>
  <c r="D36" i="4" s="1"/>
  <c r="I36" i="4" s="1"/>
  <c r="D25" i="4"/>
  <c r="D23" i="4" s="1"/>
  <c r="D39" i="4" s="1"/>
  <c r="I48" i="4" s="1"/>
  <c r="F51" i="5"/>
  <c r="G90" i="5"/>
  <c r="E85" i="5"/>
  <c r="G62" i="5"/>
  <c r="F11" i="4"/>
  <c r="F36" i="4" s="1"/>
  <c r="I38" i="4" s="1"/>
  <c r="G12" i="4"/>
  <c r="G11" i="4" s="1"/>
  <c r="G36" i="4" s="1"/>
  <c r="I39" i="4" s="1"/>
  <c r="G51" i="5"/>
  <c r="E57" i="5"/>
  <c r="G74" i="5"/>
  <c r="E11" i="4"/>
  <c r="E36" i="4" s="1"/>
  <c r="I37" i="4" s="1"/>
  <c r="F8" i="2"/>
  <c r="F7" i="2" s="1"/>
  <c r="D7" i="2"/>
  <c r="E8" i="2"/>
  <c r="E7" i="2" s="1"/>
  <c r="G8" i="2"/>
  <c r="G7" i="2" s="1"/>
  <c r="F25" i="4"/>
  <c r="F23" i="4" s="1"/>
  <c r="F39" i="4" s="1"/>
  <c r="I50" i="4" s="1"/>
  <c r="F19" i="4"/>
  <c r="F17" i="4" s="1"/>
  <c r="F38" i="4" s="1"/>
  <c r="I46" i="4" s="1"/>
  <c r="G46" i="5"/>
  <c r="E79" i="5"/>
  <c r="D17" i="3"/>
  <c r="D16" i="3" s="1"/>
  <c r="D35" i="3" s="1"/>
  <c r="F12" i="3"/>
  <c r="F11" i="3" s="1"/>
  <c r="F33" i="3" s="1"/>
  <c r="D11" i="3"/>
  <c r="D33" i="3" s="1"/>
  <c r="D22" i="3"/>
  <c r="D21" i="3" s="1"/>
  <c r="D36" i="3" s="1"/>
  <c r="G22" i="3"/>
  <c r="G21" i="3" s="1"/>
  <c r="G36" i="3" s="1"/>
  <c r="E12" i="3"/>
  <c r="E11" i="3" s="1"/>
  <c r="E33" i="3" s="1"/>
  <c r="F22" i="3"/>
  <c r="F21" i="3" s="1"/>
  <c r="F36" i="3" s="1"/>
  <c r="E22" i="3"/>
  <c r="E21" i="3" s="1"/>
  <c r="E36" i="3" s="1"/>
  <c r="G17" i="3"/>
  <c r="G16" i="3" s="1"/>
  <c r="G35" i="3" s="1"/>
  <c r="F17" i="3"/>
  <c r="F16" i="3" s="1"/>
  <c r="F35" i="3" s="1"/>
  <c r="E17" i="3"/>
  <c r="E16" i="3" s="1"/>
  <c r="E35" i="3" s="1"/>
  <c r="G12" i="3"/>
  <c r="G11" i="3" s="1"/>
  <c r="G33" i="3" s="1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<sst xmlns="http://schemas.openxmlformats.org/spreadsheetml/2006/main" count="25874" uniqueCount="3166">
  <si>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</si>
  <si>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</si>
  <si>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</si>
  <si>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</si>
  <si>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</si>
  <si>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</si>
  <si>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</si>
  <si>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</si>
  <si>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</si>
  <si>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</si>
  <si>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</si>
  <si>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</si>
  <si>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</si>
  <si>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</si>
  <si>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</si>
  <si>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</si>
  <si>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</si>
  <si>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</si>
  <si>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</si>
  <si>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</si>
  <si>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</si>
  <si>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</si>
  <si>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</si>
  <si>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</si>
  <si>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</si>
  <si>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</si>
  <si>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</si>
  <si>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</si>
  <si>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</si>
  <si>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</si>
  <si>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</si>
  <si>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</si>
  <si>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</si>
  <si>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</si>
  <si>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</si>
  <si>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</si>
  <si>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</si>
  <si>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</si>
  <si>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</si>
  <si>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</si>
  <si>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</si>
  <si>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</si>
  <si>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</si>
  <si>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</si>
  <si>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</si>
  <si>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</si>
  <si>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</si>
  <si>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</si>
  <si>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</si>
  <si>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</si>
  <si>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</si>
  <si>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</si>
  <si>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</si>
  <si>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</si>
  <si>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</si>
  <si>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</si>
  <si>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</si>
  <si>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</si>
  <si>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</si>
  <si>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</si>
  <si>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</si>
  <si>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</si>
  <si>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</si>
  <si>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</si>
  <si>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</si>
  <si>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</si>
  <si>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</si>
  <si>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</si>
  <si>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</si>
  <si>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</si>
  <si>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</si>
  <si>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</si>
  <si>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</si>
  <si>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</si>
  <si>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</si>
  <si>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</si>
  <si>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</si>
  <si>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</si>
  <si>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</si>
  <si>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</si>
  <si>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</si>
  <si>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</si>
  <si>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</si>
  <si>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</si>
  <si>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</si>
  <si>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</si>
  <si>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</si>
  <si>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</si>
  <si>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</si>
  <si>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</si>
  <si>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</si>
  <si>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</si>
  <si>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</si>
  <si>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</si>
  <si>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</si>
  <si>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</si>
  <si>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</si>
  <si>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</si>
  <si>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</si>
  <si>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</si>
  <si>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</si>
  <si>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</si>
  <si>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</si>
  <si>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</si>
  <si>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</si>
  <si>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</si>
  <si>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</si>
  <si>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</si>
  <si>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</si>
  <si>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</si>
  <si>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</si>
  <si>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</si>
  <si>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</si>
  <si>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</si>
  <si>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</si>
  <si>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</si>
  <si>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</si>
  <si>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</si>
  <si>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</si>
  <si>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</si>
  <si>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</si>
  <si>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</si>
  <si>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</si>
  <si>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</si>
  <si>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</si>
  <si>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</si>
  <si>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</si>
  <si>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</si>
  <si>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</si>
  <si>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</si>
  <si>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</si>
  <si>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</si>
  <si>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</si>
  <si>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</si>
  <si>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</si>
  <si>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</si>
  <si>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</si>
  <si>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</si>
  <si>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</si>
  <si>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</si>
  <si>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</si>
  <si>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</si>
  <si>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</si>
  <si>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</si>
  <si>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</si>
  <si>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</si>
  <si>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</si>
  <si>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</si>
  <si>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</si>
  <si>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</si>
  <si>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</si>
  <si>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</si>
  <si>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</si>
  <si>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</si>
  <si>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</si>
  <si>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</si>
  <si>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</si>
  <si>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</si>
  <si>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</si>
  <si>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</si>
  <si>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</si>
  <si>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</si>
  <si>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</si>
  <si>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</si>
  <si>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</si>
  <si>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</si>
  <si>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</si>
  <si>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</si>
  <si>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</si>
  <si>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</si>
  <si>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</si>
  <si>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</si>
  <si>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</si>
  <si>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</si>
  <si>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</si>
  <si>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</si>
  <si>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</si>
  <si>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</si>
  <si>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</si>
  <si>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</si>
  <si>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</si>
  <si>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</si>
  <si>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</si>
  <si>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</si>
  <si>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</si>
  <si>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</si>
  <si>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</si>
  <si>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</si>
  <si>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</si>
  <si>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</si>
  <si>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</si>
  <si>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</si>
  <si>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</si>
  <si>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</si>
  <si>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</si>
  <si>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</si>
  <si>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</si>
  <si>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</si>
  <si>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</si>
  <si>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</si>
  <si>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</si>
  <si>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</si>
  <si>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</si>
  <si>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</si>
  <si>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</si>
  <si>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</si>
  <si>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</si>
  <si>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</si>
  <si>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</si>
  <si>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</si>
  <si>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</si>
  <si>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</si>
  <si>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</si>
  <si>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</si>
  <si>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</si>
  <si>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</si>
  <si>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</si>
  <si>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</si>
  <si>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</si>
  <si>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</si>
  <si>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</si>
  <si>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</si>
  <si>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</si>
  <si>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</si>
  <si>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</si>
  <si>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</si>
  <si>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</si>
  <si>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</si>
  <si>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</si>
  <si>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</si>
  <si>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</si>
  <si>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</si>
  <si>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</si>
  <si>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</si>
  <si>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</si>
  <si>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</si>
  <si>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</si>
  <si>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</si>
  <si>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</si>
  <si>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</si>
  <si>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</si>
  <si>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</si>
  <si>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</si>
  <si>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</si>
  <si>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</si>
  <si>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</si>
  <si>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</si>
  <si>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</si>
  <si>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</si>
  <si>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</si>
  <si>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</si>
  <si>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</si>
  <si>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</si>
  <si>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</si>
  <si>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</si>
  <si>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</si>
  <si>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</si>
  <si>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</si>
  <si>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</si>
  <si>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</si>
  <si>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</si>
  <si>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</si>
  <si>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</si>
  <si>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</si>
  <si>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</si>
  <si>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</si>
  <si>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</si>
  <si>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</si>
  <si>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</si>
  <si>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</si>
  <si>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</si>
  <si>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</si>
  <si>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</si>
  <si>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</si>
  <si>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</si>
  <si>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</si>
  <si>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</si>
  <si>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</si>
  <si>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</si>
  <si>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</si>
  <si>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</si>
  <si>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</si>
  <si>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</si>
  <si>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</si>
  <si>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</si>
  <si>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</si>
  <si>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</si>
  <si>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</si>
  <si>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</si>
  <si>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</si>
  <si>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</si>
  <si>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</si>
  <si>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</si>
  <si>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</si>
  <si>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</si>
  <si>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</si>
  <si>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</si>
  <si>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</si>
  <si>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</si>
  <si>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</si>
  <si>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</si>
  <si>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</si>
  <si>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</si>
  <si>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</si>
  <si>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</si>
  <si>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</si>
  <si>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</si>
  <si>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</si>
  <si>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</si>
  <si>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</si>
  <si>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</si>
  <si>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</si>
  <si>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</si>
  <si>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</si>
  <si>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</si>
  <si>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</si>
  <si>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</si>
  <si>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</si>
  <si>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</si>
  <si>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</si>
  <si>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</si>
  <si>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</si>
  <si>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</si>
  <si>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</si>
  <si>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</si>
  <si>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</si>
  <si>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</si>
  <si>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</si>
  <si>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</si>
  <si>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</si>
  <si>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</si>
  <si>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</si>
  <si>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</si>
  <si>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</si>
  <si>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</si>
  <si>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</si>
  <si>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</si>
  <si>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</si>
  <si>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</si>
  <si>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</si>
  <si>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</si>
  <si>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</si>
  <si>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</si>
  <si>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</si>
  <si>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</si>
  <si>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</si>
  <si>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</si>
  <si>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</si>
  <si>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</si>
  <si>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</si>
  <si>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</si>
  <si>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</si>
  <si>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</si>
  <si>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</si>
  <si>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</si>
  <si>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</si>
  <si>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</si>
  <si>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</si>
  <si>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</si>
  <si>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</si>
  <si>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</si>
  <si>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</si>
  <si>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</si>
  <si>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</si>
  <si>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</si>
  <si>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</si>
  <si>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</si>
  <si>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</si>
  <si>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</si>
  <si>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</si>
  <si>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</si>
  <si>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</si>
  <si>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</si>
  <si>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</si>
  <si>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</si>
  <si>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</si>
  <si>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</si>
  <si>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</si>
  <si>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</si>
  <si>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</si>
  <si>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</si>
  <si>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</si>
  <si>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</si>
  <si>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</si>
  <si>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</si>
  <si>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</si>
  <si>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</si>
  <si>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</si>
  <si>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</si>
  <si>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</si>
  <si>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</si>
  <si>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</si>
  <si>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</si>
  <si>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</si>
  <si>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</si>
  <si>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</si>
  <si>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</si>
  <si>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</si>
  <si>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</si>
  <si>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</si>
  <si>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</si>
  <si>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</si>
  <si>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</si>
  <si>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</si>
  <si>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</si>
  <si>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</si>
  <si>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</si>
  <si>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</si>
  <si>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</si>
  <si>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</si>
  <si>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</si>
  <si>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</si>
  <si>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</si>
  <si>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</si>
  <si>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</si>
  <si>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</si>
  <si>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</si>
  <si>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</si>
  <si>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</si>
  <si>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</si>
  <si>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</si>
  <si>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</si>
  <si>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</si>
  <si>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</si>
  <si>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</si>
  <si>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</si>
  <si>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</si>
  <si>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</si>
  <si>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</si>
  <si>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</si>
  <si>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</si>
  <si>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</si>
  <si>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</si>
  <si>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</si>
  <si>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</si>
  <si>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</si>
  <si>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</si>
  <si>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</si>
  <si>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</si>
  <si>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</si>
  <si>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</si>
  <si>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</si>
  <si>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</si>
  <si>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</si>
  <si>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</si>
  <si>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</si>
  <si>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</si>
  <si>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</si>
  <si>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</si>
  <si>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</si>
  <si>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</si>
  <si>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</si>
  <si>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</si>
  <si>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</si>
  <si>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</si>
  <si>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</si>
  <si>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</si>
  <si>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</si>
  <si>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</si>
  <si>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</si>
  <si>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</si>
  <si>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</si>
  <si>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</si>
  <si>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</si>
  <si>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</si>
  <si>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</si>
  <si>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</si>
  <si>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</si>
  <si>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</si>
  <si>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</si>
  <si>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</si>
  <si>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</si>
  <si>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</si>
  <si>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</si>
  <si>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</si>
  <si>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</si>
  <si>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</si>
  <si>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</si>
  <si>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</si>
  <si>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</si>
  <si>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</si>
  <si>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</si>
  <si>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</si>
  <si>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</si>
  <si>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</si>
  <si>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</si>
  <si>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</si>
  <si>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</si>
  <si>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</si>
  <si>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</si>
  <si>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</si>
  <si>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</si>
  <si>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</si>
  <si>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</si>
  <si>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</si>
  <si>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</si>
  <si>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</si>
  <si>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</si>
  <si>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</si>
  <si>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</si>
  <si>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</si>
  <si>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</si>
  <si>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</si>
  <si>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</si>
  <si>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</si>
  <si>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</si>
  <si>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</si>
  <si>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</si>
  <si>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</si>
  <si>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</si>
  <si>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</si>
  <si>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</si>
  <si>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</si>
  <si>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</si>
  <si>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</si>
  <si>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</si>
  <si>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</si>
  <si>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</si>
  <si>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</si>
  <si>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</si>
  <si>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</si>
  <si>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</si>
  <si>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</si>
  <si>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</si>
  <si>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</si>
  <si>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</si>
  <si>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</si>
  <si>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</si>
  <si>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</si>
  <si>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</si>
  <si>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</si>
  <si>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</si>
  <si>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</si>
  <si>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</si>
  <si>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</si>
  <si>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</si>
  <si>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</si>
  <si>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</si>
  <si>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</si>
  <si>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</si>
  <si>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</si>
  <si>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</si>
  <si>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</si>
  <si>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</si>
  <si>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</si>
  <si>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</si>
  <si>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</si>
  <si>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</si>
  <si>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</si>
  <si>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</si>
  <si>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</si>
  <si>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</si>
  <si>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</si>
  <si>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</si>
  <si>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</si>
  <si>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</si>
  <si>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</si>
  <si>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</si>
  <si>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</si>
  <si>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</si>
  <si>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</si>
  <si>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</si>
  <si>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</si>
  <si>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</si>
  <si>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</si>
  <si>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</si>
  <si>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</si>
  <si>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</si>
  <si>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</si>
  <si>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</si>
  <si>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</si>
  <si>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</si>
  <si>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</si>
  <si>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</si>
  <si>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</si>
  <si>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</si>
  <si>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</si>
  <si>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</si>
  <si>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</si>
  <si>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</si>
  <si>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</si>
  <si>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</si>
  <si>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</si>
  <si>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</si>
  <si>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</si>
  <si>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</si>
  <si>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</si>
  <si>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</si>
  <si>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</si>
  <si>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</si>
  <si>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</si>
  <si>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</si>
  <si>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</si>
  <si>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</si>
  <si>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</si>
  <si>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</si>
  <si>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</si>
  <si>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</si>
  <si>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</si>
  <si>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</si>
  <si>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</si>
  <si>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</si>
  <si>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</si>
  <si>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</si>
  <si>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</si>
  <si>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</si>
  <si>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</si>
  <si>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</si>
  <si>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</si>
  <si>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</si>
  <si>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</si>
  <si>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</si>
  <si>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</si>
  <si>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</si>
  <si>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</si>
  <si>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</si>
  <si>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</si>
  <si>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</si>
  <si>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</si>
  <si>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</si>
  <si>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</si>
  <si>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</si>
  <si>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</si>
  <si>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</si>
  <si>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</si>
  <si>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</si>
  <si>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</si>
  <si>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</si>
  <si>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</si>
  <si>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</si>
  <si>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</si>
  <si>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</si>
  <si>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</si>
  <si>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</si>
  <si>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</si>
  <si>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</si>
  <si>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</si>
  <si>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</si>
  <si>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</si>
  <si>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</si>
  <si>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</si>
  <si>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</si>
  <si>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</si>
  <si>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</si>
  <si>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</si>
  <si>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</si>
  <si>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</si>
  <si>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</si>
  <si>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</si>
  <si>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</si>
  <si>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</si>
  <si>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</si>
  <si>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</si>
  <si>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</si>
  <si>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</si>
  <si>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</si>
  <si>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</si>
  <si>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</si>
  <si>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</si>
  <si>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</si>
  <si>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</si>
  <si>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</si>
  <si>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</si>
  <si>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</si>
  <si>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</si>
  <si>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</si>
  <si>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</si>
  <si>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</si>
  <si>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</si>
  <si>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</si>
  <si>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</si>
  <si>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</si>
  <si>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</si>
  <si>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</si>
  <si>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</si>
  <si>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</si>
  <si>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</si>
  <si>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</si>
  <si>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</si>
  <si>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</si>
  <si>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</si>
  <si>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</si>
  <si>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</si>
  <si>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</si>
  <si>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</si>
  <si>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</si>
  <si>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</si>
  <si>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</si>
  <si>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</si>
  <si>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</si>
  <si>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</si>
  <si>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</si>
  <si>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</si>
  <si>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</si>
  <si>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</si>
  <si>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</si>
  <si>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</si>
  <si>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</si>
  <si>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</si>
  <si>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</si>
  <si>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</si>
  <si>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</si>
  <si>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</si>
  <si>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</si>
  <si>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</si>
  <si>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</si>
  <si>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</si>
  <si>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</si>
  <si>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</si>
  <si>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</si>
  <si>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</si>
  <si>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</si>
  <si>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</si>
  <si>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</si>
  <si>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</si>
  <si>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</si>
  <si>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</si>
  <si>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</si>
  <si>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</si>
  <si>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</si>
  <si>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</si>
  <si>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</si>
  <si>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</si>
  <si>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</si>
  <si>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</si>
  <si>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</si>
  <si>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</si>
  <si>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</si>
  <si>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</si>
  <si>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</si>
  <si>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</si>
  <si>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</si>
  <si>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</si>
  <si>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</si>
  <si>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</si>
  <si>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</si>
  <si>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</si>
  <si>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</si>
  <si>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</si>
  <si>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</si>
  <si>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</si>
  <si>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</si>
  <si>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</si>
  <si>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</si>
  <si>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</si>
  <si>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</si>
  <si>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</si>
  <si>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</si>
  <si>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</si>
  <si>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</si>
  <si>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</si>
  <si>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</si>
  <si>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</si>
  <si>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</si>
  <si>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</si>
  <si>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</si>
  <si>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</si>
  <si>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</si>
  <si>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</si>
  <si>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</si>
  <si>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</si>
  <si>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</si>
  <si>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</si>
  <si>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</si>
  <si>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</si>
  <si>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</si>
  <si>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</si>
  <si>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</si>
  <si>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</si>
  <si>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</si>
  <si>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</si>
  <si>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</si>
  <si>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</si>
  <si>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</si>
  <si>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</si>
  <si>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</si>
  <si>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</si>
  <si>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</si>
  <si>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</si>
  <si>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</si>
  <si>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</si>
  <si>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</si>
  <si>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</si>
  <si>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</si>
  <si>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</si>
  <si>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</si>
  <si>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</si>
  <si>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</si>
  <si>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</si>
  <si>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</si>
  <si>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</si>
  <si>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</si>
  <si>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</si>
  <si>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</si>
  <si>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</si>
  <si>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</si>
  <si>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</si>
  <si>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</si>
  <si>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</si>
  <si>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</si>
  <si>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</si>
  <si>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</si>
  <si>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</si>
  <si>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</si>
  <si>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</si>
  <si>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</si>
  <si>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</si>
  <si>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</si>
  <si>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</si>
  <si>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</si>
  <si>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</si>
  <si>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</si>
  <si>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</si>
  <si>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</si>
  <si>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</si>
  <si>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</si>
  <si>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</si>
  <si>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</si>
  <si>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</si>
  <si>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</si>
  <si>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</si>
  <si>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</si>
  <si>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</si>
  <si>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</si>
  <si>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</si>
  <si>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</si>
  <si>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</si>
  <si>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</si>
  <si>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</si>
  <si>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</si>
  <si>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</si>
  <si>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</si>
  <si>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</si>
  <si>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</si>
  <si>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</si>
  <si>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</si>
  <si>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</si>
  <si>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</si>
  <si>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</si>
  <si>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</si>
  <si>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</si>
  <si>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</si>
  <si>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</si>
  <si>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</si>
  <si>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</si>
  <si>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</si>
  <si>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</si>
  <si>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</si>
  <si>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</si>
  <si>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</si>
  <si>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</si>
  <si>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</si>
  <si>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</si>
  <si>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</si>
  <si>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</si>
  <si>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</si>
  <si>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</si>
  <si>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</si>
  <si>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</si>
  <si>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</si>
  <si>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</si>
  <si>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</si>
  <si>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</si>
  <si>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</si>
  <si>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</si>
  <si>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</si>
  <si>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</si>
  <si>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</si>
  <si>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</si>
  <si>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</si>
  <si>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</si>
  <si>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</si>
  <si>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</si>
  <si>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</si>
  <si>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</si>
  <si>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</si>
  <si>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</si>
  <si>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</si>
  <si>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</si>
  <si>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</si>
  <si>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</si>
  <si>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</si>
  <si>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</si>
  <si>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</si>
  <si>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</si>
  <si>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</si>
  <si>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</si>
  <si>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</si>
  <si>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</si>
  <si>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</si>
  <si>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</si>
  <si>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</si>
  <si>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</si>
  <si>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</si>
  <si>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</si>
  <si>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</si>
  <si>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</si>
  <si>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</si>
  <si>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</si>
  <si>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</si>
  <si>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</si>
  <si>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</si>
  <si>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</si>
  <si>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</si>
  <si>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</si>
  <si>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</si>
  <si>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</si>
  <si>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</si>
  <si>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</si>
  <si>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</si>
  <si>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</si>
  <si>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</si>
  <si>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</si>
  <si>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</si>
  <si>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</si>
  <si>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</si>
  <si>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</si>
  <si>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</si>
  <si>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</si>
  <si>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</si>
  <si>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</si>
  <si>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</si>
  <si>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</si>
  <si>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</si>
  <si>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</si>
  <si>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</si>
  <si>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</si>
  <si>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</si>
  <si>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</si>
  <si>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</si>
  <si>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</si>
  <si>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</si>
  <si>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</si>
  <si>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</si>
  <si>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</si>
  <si>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</si>
  <si>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</si>
  <si>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</si>
  <si>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</si>
  <si>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</si>
  <si>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</si>
  <si>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</si>
  <si>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</si>
  <si>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</si>
  <si>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</si>
  <si>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</si>
  <si>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</si>
  <si>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</si>
  <si>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</si>
  <si>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</si>
  <si>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</si>
  <si>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</si>
  <si>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</si>
  <si>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</si>
  <si>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</si>
  <si>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</si>
  <si>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</si>
  <si>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</si>
  <si>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</si>
  <si>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</si>
  <si>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</si>
  <si>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</si>
  <si>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</si>
  <si>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</si>
  <si>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</si>
  <si>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</si>
  <si>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</si>
  <si>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</si>
  <si>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</si>
  <si>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</si>
  <si>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</si>
  <si>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</si>
  <si>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</si>
  <si>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</si>
  <si>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</si>
  <si>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</si>
  <si>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</si>
  <si>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</si>
  <si>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</si>
  <si>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</si>
  <si>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</si>
  <si>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</si>
  <si>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</si>
  <si>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</si>
  <si>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</si>
  <si>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</si>
  <si>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</si>
  <si>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</si>
  <si>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</si>
  <si>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</si>
  <si>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</si>
  <si>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</si>
  <si>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</si>
  <si>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</si>
  <si>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</si>
  <si>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</si>
  <si>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</si>
  <si>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</si>
  <si>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</si>
  <si>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</si>
  <si>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</si>
  <si>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</si>
  <si>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</si>
  <si>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</si>
  <si>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</si>
  <si>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</si>
  <si>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</si>
  <si>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</si>
  <si>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</si>
  <si>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</si>
  <si>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</si>
  <si>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</si>
  <si>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</si>
  <si>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</si>
  <si>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</si>
  <si>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</si>
  <si>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</si>
  <si>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</si>
  <si>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</si>
  <si>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</si>
  <si>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</si>
  <si>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</si>
  <si>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</si>
  <si>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</si>
  <si>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</si>
  <si>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</si>
  <si>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</si>
  <si>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</si>
  <si>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</si>
  <si>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</si>
  <si>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</si>
  <si>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</si>
  <si>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</si>
  <si>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</si>
  <si>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</si>
  <si>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</si>
  <si>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</si>
  <si>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</si>
  <si>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</si>
  <si>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</si>
  <si>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</si>
  <si>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</si>
  <si>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</si>
  <si>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</si>
  <si>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</si>
  <si>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</si>
  <si>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</si>
  <si>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</si>
  <si>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</si>
  <si>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</si>
  <si>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</si>
  <si>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</si>
  <si>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</si>
  <si>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</si>
  <si>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</si>
  <si>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</si>
  <si>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</si>
  <si>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</si>
  <si>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</si>
  <si>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</si>
  <si>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</si>
  <si>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</si>
  <si>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</si>
  <si>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</si>
  <si>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</si>
  <si>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</si>
  <si>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</si>
  <si>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</si>
  <si>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</si>
  <si>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</si>
  <si>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</si>
  <si>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</si>
  <si>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</si>
  <si>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</si>
  <si>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</si>
  <si>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</si>
  <si>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</si>
  <si>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</si>
  <si>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</si>
  <si>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</si>
  <si>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</si>
  <si>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</si>
  <si>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</si>
  <si>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</si>
  <si>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</si>
  <si>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</si>
  <si>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</si>
  <si>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</si>
  <si>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</si>
  <si>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</si>
  <si>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</si>
  <si>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</si>
  <si>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</si>
  <si>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</si>
  <si>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</si>
  <si>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</si>
  <si>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</si>
  <si>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</si>
  <si>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</si>
  <si>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</si>
  <si>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</si>
  <si>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</si>
  <si>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</si>
  <si>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</si>
  <si>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</si>
  <si>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</si>
  <si>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</si>
  <si>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</si>
  <si>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</si>
  <si>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</si>
  <si>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</si>
  <si>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</si>
  <si>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</si>
  <si>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</si>
  <si>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</si>
  <si>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</si>
  <si>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</si>
  <si>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</si>
  <si>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</si>
  <si>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</si>
  <si>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</si>
  <si>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</si>
  <si>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</si>
  <si>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</si>
  <si>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</si>
  <si>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</si>
  <si>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</si>
  <si>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</si>
  <si>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</si>
  <si>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</si>
  <si>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</si>
  <si>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</si>
  <si>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</si>
  <si>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</si>
  <si>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</si>
  <si>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</si>
  <si>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</si>
  <si>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</si>
  <si>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</si>
  <si>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</si>
  <si>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</si>
  <si>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</si>
  <si>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</si>
  <si>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</si>
  <si>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</si>
  <si>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</si>
  <si>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</si>
  <si>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</si>
  <si>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</si>
  <si>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</si>
  <si>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</si>
  <si>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</si>
  <si>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</si>
  <si>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</si>
  <si>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</si>
  <si>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</si>
  <si>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</si>
  <si>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</si>
  <si>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</si>
  <si>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</si>
  <si>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</si>
  <si>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</si>
  <si>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</si>
  <si>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</si>
  <si>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</si>
  <si>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</si>
  <si>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</si>
  <si>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</si>
  <si>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</si>
  <si>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</si>
  <si>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</si>
  <si>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</si>
  <si>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</si>
  <si>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</si>
  <si>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</si>
  <si>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</si>
  <si>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</si>
  <si>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</si>
  <si>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</si>
  <si>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</si>
  <si>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</si>
  <si>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</si>
  <si>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</si>
  <si>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</si>
  <si>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</si>
  <si>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</si>
  <si>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</si>
  <si>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</si>
  <si>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</si>
  <si>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</si>
  <si>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</si>
  <si>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</si>
  <si>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</si>
  <si>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</si>
  <si>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</si>
  <si>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</si>
  <si>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</si>
  <si>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</si>
  <si>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</si>
  <si>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</si>
  <si>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</si>
  <si>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</si>
  <si>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</si>
  <si>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</si>
  <si>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</si>
  <si>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</si>
  <si>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</si>
  <si>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</si>
  <si>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</si>
  <si>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</si>
  <si>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</si>
  <si>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</si>
  <si>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</si>
  <si>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</si>
  <si>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</si>
  <si>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</si>
  <si>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</si>
  <si>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</si>
  <si>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</si>
  <si>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</si>
  <si>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</si>
  <si>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</si>
  <si>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</si>
  <si>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</si>
  <si>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</si>
  <si>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</si>
  <si>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</si>
  <si>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</si>
  <si>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</si>
  <si>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</si>
  <si>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</si>
  <si>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</si>
  <si>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</si>
  <si>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</si>
  <si>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</si>
  <si>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</si>
  <si>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</si>
  <si>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</si>
  <si>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</si>
  <si>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</si>
  <si>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</si>
  <si>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</si>
  <si>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</si>
  <si>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</si>
  <si>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</si>
  <si>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</si>
  <si>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</si>
  <si>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</si>
  <si>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</si>
  <si>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</si>
  <si>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</si>
  <si>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</si>
  <si>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</si>
  <si>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</si>
  <si>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</si>
  <si>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</si>
  <si>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</si>
  <si>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</si>
  <si>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</si>
  <si>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</si>
  <si>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</si>
  <si>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</si>
  <si>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</si>
  <si>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</si>
  <si>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</si>
  <si>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</si>
  <si>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</si>
  <si>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</si>
  <si>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</si>
  <si>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</si>
  <si>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</si>
  <si>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</si>
  <si>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</si>
  <si>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</si>
  <si>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</si>
  <si>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</si>
  <si>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</si>
  <si>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</si>
  <si>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</si>
  <si>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</si>
  <si>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</si>
  <si>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</si>
  <si>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</si>
  <si>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</si>
  <si>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</si>
  <si>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</si>
  <si>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</si>
  <si>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</si>
  <si>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</si>
  <si>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</si>
  <si>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</si>
  <si>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</si>
  <si>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</si>
  <si>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</si>
  <si>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</si>
  <si>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</si>
  <si>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</si>
  <si>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</si>
  <si>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</si>
  <si>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</si>
  <si>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</si>
  <si>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</si>
  <si>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</si>
  <si>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</si>
  <si>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</si>
  <si>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</si>
  <si>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</si>
  <si>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</si>
  <si>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</si>
  <si>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</si>
  <si>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</si>
  <si>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</si>
  <si>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</si>
  <si>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</si>
  <si>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</si>
  <si>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</si>
  <si>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</si>
  <si>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</si>
  <si>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</si>
  <si>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</si>
  <si>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</si>
  <si>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</si>
  <si>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</si>
  <si>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</si>
  <si>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</si>
  <si>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</si>
  <si>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</si>
  <si>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</si>
  <si>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</si>
  <si>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</si>
  <si>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</si>
  <si>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</si>
  <si>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</si>
  <si>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</si>
  <si>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</si>
  <si>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</si>
  <si>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</si>
  <si>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</si>
  <si>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</si>
  <si>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</si>
  <si>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</si>
  <si>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</si>
  <si>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</si>
  <si>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</si>
  <si>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</si>
  <si>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</si>
  <si>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</si>
  <si>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</si>
  <si>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</si>
  <si>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</si>
  <si>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</si>
  <si>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</si>
  <si>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</si>
  <si>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</si>
  <si>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</si>
  <si>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</si>
  <si>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</si>
  <si>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</si>
  <si>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</si>
  <si>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</si>
  <si>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</si>
  <si>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</si>
  <si>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</si>
  <si>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</si>
  <si>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</si>
  <si>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</si>
  <si>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</si>
  <si>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</si>
  <si>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</si>
  <si>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</si>
  <si>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</si>
  <si>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</si>
  <si>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</si>
  <si>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</si>
  <si>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</si>
  <si>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</si>
  <si>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</si>
  <si>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</si>
  <si>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</si>
  <si>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</si>
  <si>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</si>
  <si>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</si>
  <si>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</si>
  <si>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</si>
  <si>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</si>
  <si>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</si>
  <si>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</si>
  <si>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</si>
  <si>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</si>
  <si>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</si>
  <si>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</si>
  <si>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</si>
  <si>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</si>
  <si>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</si>
  <si>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</si>
  <si>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</si>
  <si>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</si>
  <si>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</si>
  <si>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</si>
  <si>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</si>
  <si>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</si>
  <si>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</si>
  <si>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</si>
  <si>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</si>
  <si>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</si>
  <si>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</si>
  <si>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</si>
  <si>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</si>
  <si>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</si>
  <si>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</si>
  <si>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</si>
  <si>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</si>
  <si>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</si>
  <si>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</si>
  <si>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</si>
  <si>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</si>
  <si>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</si>
  <si>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</si>
  <si>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</si>
  <si>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</si>
  <si>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</si>
  <si>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</si>
  <si>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</si>
  <si>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</si>
  <si>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</si>
  <si>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</si>
  <si>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</si>
  <si>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</si>
  <si>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</si>
  <si>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</si>
  <si>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</si>
  <si>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</si>
  <si>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</si>
  <si>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</si>
  <si>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</si>
  <si>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</si>
  <si>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</si>
  <si>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</si>
  <si>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</si>
  <si>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</si>
  <si>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</si>
  <si>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</si>
  <si>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</si>
  <si>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</si>
  <si>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</si>
  <si>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</si>
  <si>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</si>
  <si>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</si>
  <si>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</si>
  <si>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</si>
  <si>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</si>
  <si>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</si>
  <si>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</si>
  <si>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</si>
  <si>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</si>
  <si>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</si>
  <si>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</si>
  <si>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</si>
  <si>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</si>
  <si>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</si>
  <si>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</si>
  <si>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</si>
  <si>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</si>
  <si>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</si>
  <si>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</si>
  <si>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</si>
  <si>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</si>
  <si>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</si>
  <si>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</si>
  <si>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</si>
  <si>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</si>
  <si>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</si>
  <si>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</si>
  <si>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</si>
  <si>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</si>
  <si>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</si>
  <si>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</si>
  <si>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</si>
  <si>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</si>
  <si>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</si>
  <si>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</si>
  <si>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</si>
  <si>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</si>
  <si>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</si>
  <si>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</si>
  <si>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</si>
  <si>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</si>
  <si>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</si>
  <si>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</si>
  <si>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</si>
  <si>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</si>
  <si>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</si>
  <si>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</si>
  <si>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</si>
  <si>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</si>
  <si>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</si>
  <si>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</si>
  <si>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</si>
  <si>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</si>
  <si>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</si>
  <si>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</si>
  <si>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</si>
  <si>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</si>
  <si>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</si>
  <si>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</si>
  <si>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</si>
  <si>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</si>
  <si>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</si>
  <si>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</si>
  <si>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</si>
  <si>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</si>
  <si>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</si>
  <si>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</si>
  <si>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</si>
  <si>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</si>
  <si>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</si>
  <si>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</si>
  <si>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</si>
  <si>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</si>
  <si>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</si>
  <si>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</si>
  <si>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</si>
  <si>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</si>
  <si>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</si>
  <si>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</si>
  <si>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</si>
  <si>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</si>
  <si>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</si>
  <si>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</si>
  <si>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</si>
  <si>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</si>
  <si>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</si>
  <si>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</si>
  <si>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</si>
  <si>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</si>
  <si>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</si>
  <si>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</si>
  <si>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</si>
  <si>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</si>
  <si>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</si>
  <si>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</si>
  <si>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</si>
  <si>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</si>
  <si>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</si>
  <si>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</si>
  <si>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</si>
  <si>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</si>
  <si>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</si>
  <si>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</si>
  <si>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</si>
  <si>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</si>
  <si>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</si>
  <si>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</si>
  <si>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</si>
  <si>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</si>
  <si>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</si>
  <si>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</si>
  <si>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</si>
  <si>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</si>
  <si>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</si>
  <si>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</si>
  <si>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</si>
  <si>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</si>
  <si>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</si>
  <si>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</si>
  <si>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</si>
  <si>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</si>
  <si>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</si>
  <si>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</si>
  <si>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</si>
  <si>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</si>
  <si>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</si>
  <si>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</si>
  <si>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</si>
  <si>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</si>
  <si>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</si>
  <si>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</si>
  <si>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</si>
  <si>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</si>
  <si>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</si>
  <si>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</si>
  <si>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</si>
  <si>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</si>
  <si>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</si>
  <si>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</si>
  <si>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</si>
  <si>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</si>
  <si>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</si>
  <si>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</si>
  <si>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</si>
  <si>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</si>
  <si>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</si>
  <si>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</si>
  <si>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</si>
  <si>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</si>
  <si>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</si>
  <si>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</si>
  <si>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</si>
  <si>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</si>
  <si>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</si>
  <si>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</si>
  <si>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</si>
  <si>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</si>
  <si>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</si>
  <si>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</si>
  <si>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</si>
  <si>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</si>
  <si>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</si>
  <si>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</si>
  <si>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</si>
  <si>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</si>
  <si>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</si>
  <si>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</si>
  <si>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</si>
  <si>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</si>
  <si>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</si>
  <si>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</si>
  <si>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</si>
  <si>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</si>
  <si>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</si>
  <si>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</si>
  <si>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</si>
  <si>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</si>
  <si>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</si>
  <si>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</si>
  <si>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</si>
  <si>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</si>
  <si>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</si>
  <si>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</si>
  <si>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</si>
  <si>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</si>
  <si>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</si>
  <si>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</si>
  <si>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</si>
  <si>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</si>
  <si>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</si>
  <si>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</si>
  <si>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</si>
  <si>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</si>
  <si>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</si>
  <si>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</si>
  <si>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</si>
  <si>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</si>
  <si>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</si>
  <si>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</si>
  <si>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</si>
  <si>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</si>
  <si>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</si>
  <si>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</si>
  <si>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</si>
  <si>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</si>
  <si>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</si>
  <si>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</si>
  <si>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</si>
  <si>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</si>
  <si>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</si>
  <si>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</si>
  <si>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</si>
  <si>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</si>
  <si>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</si>
  <si>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</si>
  <si>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</si>
  <si>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</si>
  <si>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</si>
  <si>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</si>
  <si>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</si>
  <si>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</si>
  <si>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</si>
  <si>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</si>
  <si>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</si>
  <si>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</si>
  <si>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</si>
  <si>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</si>
  <si>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</si>
  <si>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</si>
  <si>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</si>
  <si>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</si>
  <si>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</si>
  <si>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</si>
  <si>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</si>
  <si>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</si>
  <si>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</si>
  <si>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</si>
  <si>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</si>
  <si>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</si>
  <si>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</si>
  <si>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</si>
  <si>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</si>
  <si>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</si>
  <si>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</si>
  <si>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</si>
  <si>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</si>
  <si>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</si>
  <si>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</si>
  <si>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</si>
  <si>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</si>
  <si>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</si>
  <si>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</si>
  <si>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</si>
  <si>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</si>
  <si>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</si>
  <si>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</si>
  <si>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</si>
  <si>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</si>
  <si>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</si>
  <si>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</si>
  <si>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</si>
  <si>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</si>
  <si>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</si>
  <si>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</si>
  <si>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</si>
  <si>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</si>
  <si>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</si>
  <si>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</si>
  <si>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</si>
  <si>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</si>
  <si>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</si>
  <si>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</si>
  <si>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</si>
  <si>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</si>
  <si>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</si>
  <si>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</si>
  <si>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</si>
  <si>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</si>
  <si>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</si>
  <si>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</si>
  <si>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</si>
  <si>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</si>
  <si>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</si>
  <si>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</si>
  <si>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</si>
  <si>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</si>
  <si>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</si>
  <si>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</si>
  <si>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</si>
  <si>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</si>
  <si>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</si>
  <si>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</si>
  <si>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</si>
  <si>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</si>
  <si>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</si>
  <si>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</si>
  <si>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</si>
  <si>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</si>
  <si>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</si>
  <si>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</si>
  <si>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</si>
  <si>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</si>
  <si>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</si>
  <si>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</si>
  <si>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</si>
  <si>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</si>
  <si>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</si>
  <si>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</si>
  <si>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</si>
  <si>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</si>
  <si>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</si>
  <si>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</si>
  <si>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</si>
  <si>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</si>
  <si>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</si>
  <si>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</si>
  <si>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</si>
  <si>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</si>
  <si>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</si>
  <si>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</si>
  <si>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</si>
  <si>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</si>
  <si>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</si>
  <si>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</si>
  <si>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</si>
  <si>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</si>
  <si>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</si>
  <si>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</si>
  <si>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</si>
  <si>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</si>
  <si>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</si>
  <si>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</si>
  <si>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</si>
  <si>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</si>
  <si>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</si>
  <si>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</si>
  <si>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</si>
  <si>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</si>
  <si>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</si>
  <si>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</si>
  <si>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</si>
  <si>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</si>
  <si>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</si>
  <si>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</si>
  <si>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</si>
  <si>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</si>
  <si>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</si>
  <si>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</si>
  <si>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</si>
  <si>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</si>
  <si>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</si>
  <si>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</si>
  <si>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</si>
  <si>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</si>
  <si>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</si>
  <si>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</si>
  <si>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</si>
  <si>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</si>
  <si>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</si>
  <si>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</si>
  <si>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</si>
  <si>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</si>
  <si>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</si>
  <si>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</si>
  <si>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</si>
  <si>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</si>
  <si>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</si>
  <si>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</si>
  <si>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</si>
  <si>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</si>
  <si>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</si>
  <si>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</si>
  <si>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</si>
  <si>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</si>
  <si>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</si>
  <si>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</si>
  <si>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</si>
  <si>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</si>
  <si>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</si>
  <si>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</si>
  <si>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</si>
  <si>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</si>
  <si>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</si>
  <si>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</si>
  <si>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</si>
  <si>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</si>
  <si>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</si>
  <si>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</si>
  <si>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</si>
  <si>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</si>
  <si>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</si>
  <si>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</si>
  <si>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</si>
  <si>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</si>
  <si>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</si>
  <si>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</si>
  <si>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</si>
  <si>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</si>
  <si>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</si>
  <si>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</si>
  <si>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</si>
  <si>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</si>
  <si>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</si>
  <si>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</si>
  <si>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</si>
  <si>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</si>
  <si>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</si>
  <si>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</si>
  <si>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</si>
  <si>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</si>
  <si>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</si>
  <si>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</si>
  <si>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</si>
  <si>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</si>
  <si>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</si>
  <si>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</si>
  <si>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</si>
  <si>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</si>
  <si>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</si>
  <si>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</si>
  <si>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</si>
  <si>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</si>
  <si>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</si>
  <si>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</si>
  <si>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</si>
  <si>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</si>
  <si>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</si>
  <si>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</si>
  <si>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</si>
  <si>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</si>
  <si>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</si>
  <si>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</si>
  <si>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</si>
  <si>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</si>
  <si>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</si>
  <si>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</si>
  <si>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</si>
  <si>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</si>
  <si>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</si>
  <si>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</si>
  <si>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</si>
  <si>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</si>
  <si>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</si>
  <si>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</si>
  <si>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</si>
  <si>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</si>
  <si>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</si>
  <si>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</si>
  <si>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</si>
  <si>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</si>
  <si>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</si>
  <si>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</si>
  <si>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</si>
  <si>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</si>
  <si>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</si>
  <si>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</si>
  <si>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</si>
  <si>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</si>
  <si>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</si>
  <si>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</si>
  <si>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</si>
  <si>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</si>
  <si>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</si>
  <si>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</si>
  <si>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</si>
  <si>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</si>
  <si>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</si>
  <si>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</si>
  <si>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</si>
  <si>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</si>
  <si>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</si>
  <si>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</si>
  <si>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</si>
  <si>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</si>
  <si>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</si>
  <si>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</si>
  <si>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</si>
  <si>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</si>
  <si>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</si>
  <si>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</si>
  <si>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</si>
  <si>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</si>
  <si>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</si>
  <si>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</si>
  <si>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</si>
  <si>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</si>
  <si>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</si>
  <si>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</si>
  <si>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</si>
  <si>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</si>
  <si>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</si>
  <si>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</si>
  <si>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</si>
  <si>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</si>
  <si>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</si>
  <si>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</si>
  <si>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</si>
  <si>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</si>
  <si>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</si>
  <si>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</si>
  <si>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</si>
  <si>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</si>
  <si>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</si>
  <si>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</si>
  <si>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</si>
  <si>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</si>
  <si>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</si>
  <si>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</si>
  <si>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</si>
  <si>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</si>
  <si>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</si>
  <si>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</si>
  <si>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</si>
  <si>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</si>
  <si>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</si>
  <si>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</si>
  <si>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</si>
  <si>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</si>
  <si>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</si>
  <si>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</si>
  <si>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</si>
  <si>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</si>
  <si>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</si>
  <si>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</si>
  <si>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</si>
  <si>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</si>
  <si>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</si>
  <si>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</si>
  <si>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</si>
  <si>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</si>
  <si>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</si>
  <si>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</si>
  <si>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</si>
  <si>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</si>
  <si>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</si>
  <si>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</si>
  <si>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</si>
  <si>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</si>
  <si>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</si>
  <si>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</si>
  <si>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</si>
  <si>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</si>
  <si>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</si>
  <si>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</si>
  <si>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</si>
  <si>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</si>
  <si>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</si>
  <si>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</si>
  <si>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</si>
  <si>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</si>
  <si>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</si>
  <si>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</si>
  <si>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</si>
  <si>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</si>
  <si>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</si>
  <si>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</si>
  <si>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</si>
  <si>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</si>
  <si>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</si>
  <si>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</si>
  <si>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</si>
  <si>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</si>
  <si>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</si>
  <si>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</si>
  <si>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</si>
  <si>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</si>
  <si>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</si>
  <si>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</si>
  <si>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</si>
  <si>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</si>
  <si>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</si>
  <si>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</si>
  <si>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</si>
  <si>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</si>
  <si>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</si>
  <si>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</si>
  <si>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</si>
  <si>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</si>
  <si>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</si>
  <si>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</si>
  <si>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</si>
  <si>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</si>
  <si>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</si>
  <si>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</si>
  <si>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</si>
  <si>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</si>
  <si>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</si>
  <si>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</si>
  <si>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</si>
  <si>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</si>
  <si>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</si>
  <si>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</si>
  <si>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</si>
  <si>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</si>
  <si>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</si>
  <si>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</si>
  <si>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</si>
  <si>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</si>
  <si>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</si>
  <si>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</si>
  <si>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</si>
  <si>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</si>
  <si>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</si>
  <si>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</si>
  <si>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</si>
  <si>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</si>
  <si>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</si>
  <si>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</si>
  <si>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</si>
  <si>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</si>
  <si>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</si>
  <si>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</si>
  <si>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</si>
  <si>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</si>
  <si>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</si>
  <si>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</si>
  <si>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</si>
  <si>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</si>
  <si>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</si>
  <si>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</si>
  <si>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</si>
  <si>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</si>
  <si>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</si>
  <si>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</si>
  <si>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</si>
  <si>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</si>
  <si>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</si>
  <si>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</si>
  <si>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</si>
  <si>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</si>
  <si>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</si>
  <si>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</si>
  <si>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</si>
  <si>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</si>
  <si>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</si>
  <si>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</si>
  <si>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</si>
  <si>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</si>
  <si>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</si>
  <si>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</si>
  <si>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</si>
  <si>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</si>
  <si>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</si>
  <si>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</si>
  <si>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</si>
  <si>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</si>
  <si>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</si>
  <si>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</si>
  <si>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</si>
  <si>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</si>
  <si>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</si>
  <si>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</si>
  <si>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</si>
  <si>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</si>
  <si>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</si>
  <si>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</si>
  <si>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</si>
  <si>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</si>
  <si>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</si>
  <si>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</si>
  <si>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</si>
  <si>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</si>
  <si>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</si>
  <si>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</si>
  <si>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</si>
  <si>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</si>
  <si>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</si>
  <si>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</si>
  <si>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</si>
  <si>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</si>
  <si>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</si>
  <si>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</si>
  <si>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</si>
  <si>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</si>
  <si>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</si>
  <si>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</si>
  <si>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</si>
  <si>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</si>
  <si>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</si>
  <si>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</si>
  <si>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</si>
  <si>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</si>
  <si>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</si>
  <si>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</si>
  <si>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</si>
  <si>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</si>
  <si>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</si>
  <si>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</si>
  <si>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</si>
  <si>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</si>
  <si>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</si>
  <si>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</si>
  <si>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</si>
  <si>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</si>
  <si>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</si>
  <si>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</si>
  <si>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</si>
  <si>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</si>
  <si>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</si>
  <si>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</si>
  <si>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</si>
  <si>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</si>
  <si>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</si>
  <si>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</si>
  <si>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</si>
  <si>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</si>
  <si>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</si>
  <si>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</si>
  <si>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</si>
  <si>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</si>
  <si>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</si>
  <si>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</si>
  <si>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</si>
  <si>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</si>
  <si>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</si>
  <si>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</si>
  <si>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</si>
  <si>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</si>
  <si>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</si>
  <si>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</si>
  <si>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</si>
  <si>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</si>
  <si>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</si>
  <si>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</si>
  <si>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</si>
  <si>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</si>
  <si>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</si>
  <si>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</si>
  <si>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</si>
  <si>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</si>
  <si>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</si>
  <si>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</si>
  <si>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</si>
  <si>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</si>
  <si>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</si>
  <si>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</si>
  <si>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</si>
  <si>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</si>
  <si>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</si>
  <si>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</si>
  <si>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</si>
  <si>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</si>
  <si>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</si>
  <si>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</si>
  <si>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</si>
  <si>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</si>
  <si>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</si>
  <si>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</si>
  <si>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</si>
  <si>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</si>
  <si>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</si>
  <si>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</si>
  <si>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</si>
  <si>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</si>
  <si>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</si>
  <si>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</si>
  <si>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</si>
  <si>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</si>
  <si>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</si>
  <si>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</si>
  <si>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</si>
  <si>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</si>
  <si>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</si>
  <si>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</si>
  <si>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</si>
  <si>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</si>
  <si>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</si>
  <si>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</si>
  <si>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</si>
  <si>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</si>
  <si>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</si>
  <si>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</si>
  <si>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</si>
  <si>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</si>
  <si>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</si>
  <si>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</si>
  <si>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</si>
  <si>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</si>
  <si>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</si>
  <si>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</si>
  <si>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</si>
  <si>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</si>
  <si>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</si>
  <si>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</si>
  <si>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</si>
  <si>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</si>
  <si>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</si>
  <si>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</si>
  <si>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</si>
  <si>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</si>
  <si>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</si>
  <si>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</si>
  <si>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</si>
  <si>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</si>
  <si>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</si>
  <si>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</si>
  <si>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</si>
  <si>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</si>
  <si>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</si>
  <si>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</si>
  <si>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</si>
  <si>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</si>
  <si>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</si>
  <si>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</si>
  <si>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</si>
  <si>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</si>
  <si>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</si>
  <si>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</si>
  <si>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</si>
  <si>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</si>
  <si>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</si>
  <si>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</si>
  <si>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</si>
  <si>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</si>
  <si>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</si>
  <si>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</si>
  <si>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</si>
  <si>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</si>
  <si>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</si>
  <si>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</si>
  <si>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</si>
  <si>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</si>
  <si>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</si>
  <si>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</si>
  <si>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</si>
  <si>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</si>
  <si>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</si>
  <si>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</si>
  <si>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</si>
  <si>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</si>
  <si>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</si>
  <si>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</si>
  <si>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</si>
  <si>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</si>
  <si>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</si>
  <si>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</si>
  <si>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</si>
  <si>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</si>
  <si>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</si>
  <si>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</si>
  <si>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</si>
  <si>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</si>
  <si>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</si>
  <si>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</si>
  <si>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</si>
  <si>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</si>
  <si>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</si>
  <si>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</si>
  <si>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</si>
  <si>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</si>
  <si>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</si>
  <si>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</si>
  <si>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</si>
  <si>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</si>
  <si>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</si>
  <si>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</si>
  <si>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</si>
  <si>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</si>
  <si>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</si>
  <si>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</si>
  <si>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</si>
  <si>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</si>
  <si>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</si>
  <si>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</si>
  <si>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</si>
  <si>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</si>
  <si>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</si>
  <si>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</si>
  <si>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</si>
  <si>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</si>
  <si>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</si>
  <si>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</si>
  <si>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</si>
  <si>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</si>
  <si>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</si>
  <si>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</si>
  <si>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</si>
  <si>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</si>
  <si>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</si>
  <si>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</si>
  <si>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</si>
  <si>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</si>
  <si>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</si>
  <si>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</si>
  <si>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</si>
  <si>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</si>
  <si>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</si>
  <si>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</si>
  <si>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</si>
  <si>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</si>
  <si>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</si>
  <si>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</si>
  <si>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</si>
  <si>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</si>
  <si>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</si>
  <si>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</si>
  <si>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</si>
  <si>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</si>
  <si>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</si>
  <si>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</si>
  <si>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</si>
  <si>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</si>
  <si>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</si>
  <si>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</si>
  <si>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</si>
  <si>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</si>
  <si>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</si>
  <si>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</si>
  <si>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</si>
  <si>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</si>
  <si>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</si>
  <si>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</si>
  <si>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</si>
  <si>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</si>
  <si>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</si>
  <si>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</si>
  <si>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</si>
  <si>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</si>
  <si>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</si>
  <si>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</si>
  <si>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</si>
  <si>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</si>
  <si>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</si>
  <si>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</si>
  <si>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</si>
  <si>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</si>
  <si>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</si>
  <si>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</si>
  <si>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</si>
  <si>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</si>
  <si>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</si>
  <si>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</si>
  <si>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</si>
  <si>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</si>
  <si>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</si>
  <si>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</si>
  <si>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</si>
  <si>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</si>
  <si>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</si>
  <si>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</si>
  <si>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</si>
  <si>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</si>
  <si>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</si>
  <si>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</si>
  <si>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</si>
  <si>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</si>
  <si>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</si>
  <si>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</si>
  <si>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</si>
  <si>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</si>
  <si>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</si>
  <si>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</si>
  <si>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</si>
  <si>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</si>
  <si>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</si>
  <si>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</si>
  <si>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</si>
  <si>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</si>
  <si>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</si>
  <si>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</si>
  <si>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</si>
  <si>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</si>
  <si>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</si>
  <si>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</si>
  <si>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</si>
  <si>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</si>
  <si>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</si>
  <si>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</si>
  <si>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</si>
  <si>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</si>
  <si>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</si>
  <si>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</si>
  <si>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</si>
  <si>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</si>
  <si>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</si>
  <si>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</si>
  <si>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</si>
  <si>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</si>
  <si>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</si>
  <si>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</si>
  <si>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</si>
  <si>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</si>
  <si>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</si>
  <si>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</si>
  <si>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</si>
  <si>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</si>
  <si>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</si>
  <si>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</si>
  <si>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</si>
  <si>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</si>
  <si>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</si>
  <si>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</si>
  <si>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</si>
  <si>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</si>
  <si>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</si>
  <si>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</si>
  <si>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</si>
  <si>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</si>
  <si>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</si>
  <si>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</si>
  <si>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</si>
  <si>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</si>
  <si>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</si>
  <si>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</si>
  <si>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</si>
  <si>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</si>
  <si>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</si>
  <si>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</si>
  <si>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</si>
  <si>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</si>
  <si>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</si>
  <si>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</si>
  <si>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</si>
  <si>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</si>
  <si>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</si>
  <si>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</si>
  <si>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</si>
  <si>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</si>
  <si>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</si>
  <si>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</si>
  <si>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</si>
  <si>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</si>
  <si>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</si>
  <si>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</si>
  <si>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</si>
  <si>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</si>
  <si>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</si>
  <si>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</si>
  <si>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</si>
  <si>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</si>
  <si>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</si>
  <si>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</si>
  <si>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</si>
  <si>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</si>
  <si>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</si>
  <si>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</si>
  <si>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</si>
  <si>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</si>
  <si>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</si>
  <si>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</si>
  <si>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</si>
  <si>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</si>
  <si>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</si>
  <si>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</si>
  <si>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</si>
  <si>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</si>
  <si>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</si>
  <si>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</si>
  <si>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</si>
  <si>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</si>
  <si>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</si>
  <si>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</si>
  <si>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</si>
  <si>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</si>
  <si>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</si>
  <si>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</si>
  <si>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</si>
  <si>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</si>
  <si>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</si>
  <si>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</si>
  <si>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</si>
  <si>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</si>
  <si>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</si>
  <si>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</si>
  <si>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</si>
  <si>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</si>
  <si>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</si>
  <si>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</si>
  <si>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</si>
  <si>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</si>
  <si>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</si>
  <si>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</si>
  <si>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</si>
  <si>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</si>
  <si>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</si>
  <si>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</si>
  <si>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</si>
  <si>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</si>
  <si>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</si>
  <si>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</si>
  <si>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</si>
  <si>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</si>
  <si>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</si>
  <si>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</si>
  <si>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</si>
  <si>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</si>
  <si>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</si>
  <si>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</si>
  <si>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</si>
  <si>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</si>
  <si>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</si>
  <si>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</si>
  <si>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</si>
  <si>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</si>
  <si>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</si>
  <si>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</si>
  <si>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</si>
  <si>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</si>
  <si>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</si>
  <si>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</si>
  <si>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</si>
  <si>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</si>
  <si>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</si>
  <si>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</si>
  <si>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</si>
  <si>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</si>
  <si>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</si>
  <si>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</si>
  <si>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</si>
  <si>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</si>
  <si>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</si>
  <si>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</si>
  <si>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</si>
  <si>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</si>
  <si>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</si>
  <si>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</si>
  <si>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</si>
  <si>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</si>
  <si>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</si>
  <si>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</si>
  <si>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</si>
  <si>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</si>
  <si>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</si>
  <si>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</si>
  <si>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</si>
  <si>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</si>
  <si>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</si>
  <si>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</si>
  <si>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</si>
  <si>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</si>
  <si>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</si>
  <si>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</si>
  <si>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</si>
  <si>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</si>
  <si>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</si>
  <si>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</si>
  <si>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</si>
  <si>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</si>
  <si>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</si>
  <si>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</si>
  <si>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</si>
  <si>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</si>
  <si>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</si>
  <si>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</si>
  <si>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</si>
  <si>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</si>
  <si>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</si>
  <si>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</si>
  <si>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</si>
  <si>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</si>
  <si>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</si>
  <si>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</si>
  <si>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</si>
  <si>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</si>
  <si>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</si>
  <si>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</si>
  <si>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</si>
  <si>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</si>
  <si>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</si>
  <si>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</si>
  <si>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</si>
  <si>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</si>
  <si>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</si>
  <si>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</si>
  <si>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</si>
  <si>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</si>
  <si>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</si>
  <si>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</si>
  <si>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</si>
  <si>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</si>
  <si>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</si>
  <si>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</si>
  <si>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</si>
  <si>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</si>
  <si>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</si>
  <si>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</si>
  <si>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</si>
  <si>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</si>
  <si>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</si>
  <si>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</si>
  <si>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</si>
  <si>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</si>
  <si>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</si>
  <si>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</si>
  <si>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</si>
  <si>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</si>
  <si>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</si>
  <si>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</si>
  <si>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</si>
  <si>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</si>
  <si>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</si>
  <si>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</si>
  <si>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</si>
  <si>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</si>
  <si>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</si>
  <si>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</si>
  <si>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</si>
  <si>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</si>
  <si>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</si>
  <si>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</si>
  <si>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</si>
  <si>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</si>
  <si>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</si>
  <si>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</si>
  <si>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</si>
  <si>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</si>
  <si>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</si>
  <si>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</si>
  <si>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</si>
  <si>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</si>
  <si>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</si>
  <si>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</si>
  <si>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</si>
  <si>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</si>
  <si>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</si>
  <si>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</si>
  <si>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</si>
  <si>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</si>
  <si>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</si>
  <si>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</si>
  <si>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</si>
  <si>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</si>
  <si>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</si>
  <si>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</si>
  <si>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</si>
  <si>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</si>
  <si>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</si>
  <si>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</si>
  <si>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</si>
  <si>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</si>
  <si>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</si>
  <si>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</si>
  <si>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</si>
  <si>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</si>
  <si>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</si>
  <si>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</si>
  <si>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</si>
  <si>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</si>
  <si>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</si>
  <si>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</si>
  <si>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</si>
  <si>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</si>
  <si>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</si>
  <si>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</si>
  <si>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</si>
  <si>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</si>
  <si>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</si>
  <si>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</si>
  <si>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</si>
  <si>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</si>
  <si>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</si>
  <si>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</si>
  <si>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</si>
  <si>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</si>
  <si>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</si>
  <si>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</si>
  <si>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</si>
  <si>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</si>
  <si>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</si>
  <si>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</si>
  <si>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</si>
  <si>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</si>
  <si>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</si>
  <si>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</si>
  <si>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</si>
  <si>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</si>
  <si>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</si>
  <si>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</si>
  <si>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</si>
  <si>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</si>
  <si>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</si>
  <si>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</si>
  <si>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</si>
  <si>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</si>
  <si>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</si>
  <si>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</si>
  <si>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</si>
  <si>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</si>
  <si>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</si>
  <si>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</si>
  <si>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</si>
  <si>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</si>
  <si>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</si>
  <si>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</si>
  <si>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</si>
  <si>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</si>
  <si>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</si>
  <si>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</si>
  <si>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</si>
  <si>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</si>
  <si>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</si>
  <si>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</si>
  <si>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</si>
  <si>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</si>
  <si>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</si>
  <si>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</si>
  <si>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</si>
  <si>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</si>
  <si>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</si>
  <si>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</si>
  <si>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</si>
  <si>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</si>
  <si>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</si>
  <si>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</si>
  <si>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</si>
  <si>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</si>
  <si>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</si>
  <si>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</si>
  <si>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</si>
  <si>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</si>
  <si>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</si>
  <si>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</si>
  <si>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</si>
  <si>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</si>
  <si>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</si>
  <si>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</si>
  <si>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</si>
  <si>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</si>
  <si>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</si>
  <si>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</si>
  <si>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</si>
  <si>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</si>
  <si>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</si>
  <si>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</si>
  <si>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</si>
  <si>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</si>
  <si>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</si>
  <si>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</si>
  <si>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</si>
  <si>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</si>
  <si>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</si>
  <si>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</si>
  <si>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</si>
  <si>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</si>
  <si>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</si>
  <si>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</si>
  <si>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</si>
  <si>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</si>
  <si>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</si>
  <si>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</si>
  <si>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</si>
  <si>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</si>
  <si>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</si>
  <si>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</si>
  <si>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</si>
  <si>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</si>
  <si>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</si>
  <si>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</si>
  <si>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</si>
  <si>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</si>
  <si>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</si>
  <si>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</si>
  <si>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</si>
  <si>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</si>
  <si>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</si>
  <si>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</si>
  <si>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</si>
  <si>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</si>
  <si>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</si>
  <si>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</si>
  <si>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</si>
  <si>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</si>
  <si>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</si>
  <si>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</si>
  <si>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</si>
  <si>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</si>
  <si>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</si>
  <si>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</si>
  <si>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</si>
  <si>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</si>
  <si>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</si>
  <si>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</si>
  <si>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</si>
  <si>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</si>
  <si>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</si>
  <si>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</si>
  <si>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</si>
  <si>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</si>
  <si>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</si>
  <si>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</si>
  <si>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</si>
  <si>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</si>
  <si>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</si>
  <si>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</si>
  <si>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</si>
  <si>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</si>
  <si>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</si>
  <si>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</si>
  <si>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</si>
  <si>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</si>
  <si>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</si>
  <si>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</si>
  <si>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</si>
  <si>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</si>
  <si>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</si>
  <si>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</si>
  <si>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</si>
  <si>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</si>
  <si>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</si>
  <si>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</si>
  <si>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</si>
  <si>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</si>
  <si>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</si>
  <si>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</si>
  <si>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</si>
  <si>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</si>
  <si>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</si>
  <si>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</si>
  <si>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</si>
  <si>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</si>
  <si>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</si>
  <si>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</si>
  <si>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</si>
  <si>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</si>
  <si>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</si>
  <si>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</si>
  <si>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</si>
  <si>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</si>
  <si>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</si>
  <si>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</si>
  <si>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</si>
  <si>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</si>
  <si>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</si>
  <si>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</si>
  <si>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</si>
  <si>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</si>
  <si>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</si>
  <si>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</si>
  <si>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</si>
  <si>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</si>
  <si>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</si>
  <si>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</si>
  <si>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</si>
  <si>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</si>
  <si>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</si>
  <si>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</si>
  <si>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</si>
  <si>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</si>
  <si>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</si>
  <si>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</si>
  <si>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</si>
  <si>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</si>
  <si>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</si>
  <si>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</si>
  <si>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</si>
  <si>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</si>
  <si>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</si>
  <si>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</si>
  <si>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</si>
  <si>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</si>
  <si>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</si>
  <si>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</si>
  <si>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</si>
  <si>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</si>
  <si>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</si>
  <si>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</si>
  <si>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</si>
  <si>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</si>
  <si>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</si>
  <si>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</si>
  <si>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</si>
  <si>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</si>
  <si>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</si>
  <si>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</si>
  <si>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</si>
  <si>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</si>
  <si>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</si>
  <si>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</si>
  <si>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</si>
  <si>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</si>
  <si>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</si>
  <si>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</si>
  <si>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</si>
  <si>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</si>
  <si>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</si>
  <si>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</si>
  <si>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</si>
  <si>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</si>
  <si>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</si>
  <si>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</si>
  <si>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</si>
  <si>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</si>
  <si>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</si>
  <si>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</si>
  <si>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</si>
  <si>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</si>
  <si>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</si>
  <si>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</si>
  <si>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</si>
  <si>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</si>
  <si>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</si>
  <si>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</si>
  <si>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</si>
  <si>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</si>
  <si>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</si>
  <si>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</si>
  <si>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</si>
  <si>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</si>
  <si>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</si>
  <si>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</si>
  <si>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</si>
  <si>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</si>
  <si>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</si>
  <si>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</si>
  <si>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</si>
  <si>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</si>
  <si>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</si>
  <si>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</si>
  <si>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</si>
  <si>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</si>
  <si>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</si>
  <si>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</si>
  <si>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</si>
  <si>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</si>
  <si>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</si>
  <si>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</si>
  <si>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</si>
  <si>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</si>
  <si>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</si>
  <si>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</si>
  <si>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</si>
  <si>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</si>
  <si>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</si>
  <si>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</si>
  <si>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</si>
  <si>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</si>
  <si>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</si>
  <si>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</si>
  <si>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</si>
  <si>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</si>
  <si>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</si>
  <si>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</si>
  <si>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</si>
  <si>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</si>
  <si>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</si>
  <si>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</si>
  <si>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</si>
  <si>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</si>
  <si>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</si>
  <si>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</si>
  <si>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</si>
  <si>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</si>
  <si>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</si>
  <si>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</si>
  <si>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</si>
  <si>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</si>
  <si>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</si>
  <si>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</si>
  <si>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</si>
  <si>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</si>
  <si>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</si>
  <si>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</si>
  <si>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</si>
  <si>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</si>
  <si>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</si>
  <si>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</si>
  <si>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</si>
  <si>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</si>
  <si>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</si>
  <si>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</si>
  <si>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</si>
  <si>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</si>
  <si>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</si>
  <si>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</si>
  <si>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</si>
  <si>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</si>
  <si>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</si>
  <si>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</si>
  <si>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</si>
  <si>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</si>
  <si>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</si>
  <si>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</si>
  <si>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</si>
  <si>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</si>
  <si>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</si>
  <si>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</si>
  <si>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</si>
  <si>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</si>
  <si>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</si>
  <si>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</si>
  <si>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</si>
  <si>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</si>
  <si>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</si>
  <si>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</si>
  <si>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</si>
  <si>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</si>
  <si>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</si>
  <si>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</si>
  <si>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</si>
  <si>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</si>
  <si>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</si>
  <si>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</si>
  <si>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</si>
  <si>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</si>
  <si>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</si>
  <si>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</si>
  <si>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</si>
  <si>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</si>
  <si>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</si>
  <si>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</si>
  <si>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</si>
  <si>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</si>
  <si>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</si>
  <si>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</si>
  <si>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</si>
  <si>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</si>
  <si>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</si>
  <si>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</si>
  <si>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</si>
  <si>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</si>
  <si>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</si>
  <si>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</si>
  <si>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</si>
  <si>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</si>
  <si>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</si>
  <si>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</si>
  <si>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</si>
  <si>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</si>
  <si>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</si>
  <si>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</si>
  <si>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</si>
  <si>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</si>
  <si>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</si>
  <si>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</si>
  <si>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</si>
  <si>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</si>
  <si>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</si>
  <si>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</si>
  <si>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</si>
  <si>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</si>
  <si>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</si>
  <si>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</si>
  <si>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</si>
  <si>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</si>
  <si>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</si>
  <si>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</si>
  <si>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</si>
  <si>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</si>
  <si>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</si>
  <si>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</si>
  <si>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</si>
  <si>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</si>
  <si>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</si>
  <si>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</si>
  <si>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</si>
  <si>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</si>
  <si>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</si>
  <si>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</si>
  <si>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</si>
  <si>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</si>
  <si>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</si>
  <si>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</si>
  <si>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</si>
  <si>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</si>
  <si>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</si>
  <si>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</si>
  <si>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</si>
  <si>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</si>
  <si>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</si>
  <si>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</si>
  <si>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</si>
  <si>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</si>
  <si>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</si>
  <si>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</si>
  <si>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</si>
  <si>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</si>
  <si>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</si>
  <si>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</si>
  <si>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</si>
  <si>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</si>
  <si>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</si>
  <si>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</si>
  <si>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</si>
  <si>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</si>
  <si>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</si>
  <si>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</si>
  <si>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</si>
  <si>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</si>
  <si>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</si>
  <si>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</si>
  <si>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</si>
  <si>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</si>
  <si>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</si>
  <si>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</si>
  <si>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</si>
  <si>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</si>
  <si>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</si>
  <si>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</si>
  <si>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</si>
  <si>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</si>
  <si>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</si>
  <si>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</si>
  <si>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</si>
  <si>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</si>
  <si>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</si>
  <si>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</si>
  <si>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</si>
  <si>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</si>
  <si>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</si>
  <si>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</si>
  <si>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</si>
  <si>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</si>
  <si>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</si>
  <si>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</si>
  <si>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</si>
  <si>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</si>
  <si>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</si>
  <si>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</si>
  <si>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</si>
  <si>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</si>
  <si>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</si>
  <si>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</si>
  <si>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</si>
  <si>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</si>
  <si>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</si>
  <si>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</si>
  <si>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</si>
  <si>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ДПР-ТР-220/23 от 30.11.2023 Департамента экономической политики и развития города Москвы.</t>
  </si>
  <si>
    <t>05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</si>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</sst>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164" fontId="3" fillId="0" borderId="0" xfId="0" applyNumberFormat="1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16" fontId="4" fillId="0" borderId="2" xfId="0" applyNumberFormat="1" applyFont="1" applyBorder="1" applyAlignment="1">
      <alignment horizontal="right" vertical="top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164" fontId="12" fillId="0" borderId="0" xfId="3" applyNumberFormat="1" applyFont="1" applyAlignment="1">
      <alignment horizontal="left"/>
    </xf>
    <xf numFmtId="0" fontId="11" fillId="0" borderId="0" xfId="3"/>
    <xf numFmtId="0" fontId="13" fillId="0" borderId="7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10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2" borderId="2" xfId="3" applyFont="1" applyFill="1" applyBorder="1" applyAlignment="1">
      <alignment horizontal="center" wrapText="1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21" xfId="3" applyFont="1" applyBorder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top" wrapText="1"/>
    </xf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2" xfId="3" applyFont="1" applyFill="1" applyBorder="1" applyAlignment="1">
      <alignment horizontal="right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3" fillId="0" borderId="7" xfId="3" applyFont="1" applyBorder="1" applyAlignment="1">
      <alignment horizontal="right" vertical="center"/>
    </xf>
    <xf numFmtId="0" fontId="13" fillId="0" borderId="8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10" xfId="3" applyFont="1" applyFill="1" applyBorder="1" applyAlignment="1">
      <alignment horizontal="right" vertic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0" xfId="3" applyFont="1" applyFill="1" applyBorder="1" applyAlignment="1">
      <alignment horizontal="right" vertical="center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6" borderId="15" xfId="3" applyFont="1" applyFill="1" applyBorder="1" applyAlignment="1">
      <alignment horizontal="right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13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3" fillId="0" borderId="0" xfId="3" applyFont="1" applyAlignment="1">
      <alignment horizontal="left"/>
    </xf>
    <xf numFmtId="0" fontId="13" fillId="0" borderId="16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9159A1D9-5891-42FB-B020-39D570A97691}"/>
    <cellStyle name="Обычный 2 2" xfId="2" xr:uid="{49C84461-9722-44C4-9411-D91BB1E6E49F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8EC0-4A90-4849-974F-1E36700D564D}">
  <sheetPr>
    <tabColor rgb="FFFFFF00"/>
  </sheetPr>
  <dimension ref="A1:S36"/>
  <sheetViews>
    <sheetView view="pageBreakPreview" zoomScale="90" zoomScaleNormal="100" zoomScaleSheetLayoutView="90" workbookViewId="0">
      <selection activeCell="G746" sqref="G746"/>
    </sheetView>
  </sheetViews>
  <sheetFormatPr defaultColWidth="9.140625" defaultRowHeight="12.75" x14ac:dyDescent="0.2"/>
  <cols>
    <col min="1" max="1" width="6.42578125" style="2" bestFit="1" customWidth="1"/>
    <col min="2" max="2" width="9.140625" style="2" customWidth="1"/>
    <col min="3" max="12" width="9.140625" style="2"/>
    <col min="13" max="13" width="11" style="2" customWidth="1"/>
    <col min="14" max="14" width="11.5703125" style="2" customWidth="1"/>
    <col min="15" max="15" width="9.140625" style="2"/>
    <col min="16" max="16" width="9" style="2" bestFit="1" customWidth="1"/>
    <col min="17" max="17" width="10" style="2" bestFit="1" customWidth="1"/>
    <col min="18" max="18" width="13.5703125" style="2" bestFit="1" customWidth="1"/>
    <col min="19" max="16384" width="9.140625" style="2"/>
  </cols>
  <sheetData>
    <row r="1" spans="1:19" ht="15.75" x14ac:dyDescent="0.25">
      <c r="A1" s="1">
        <v>45413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>
        <f>MONTH(A1)</f>
        <v>5</v>
      </c>
    </row>
    <row r="2" spans="1:19" ht="21.75" customHeight="1" x14ac:dyDescent="0.2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4"/>
      <c r="P2" s="4"/>
      <c r="Q2" s="4"/>
      <c r="R2" s="4"/>
      <c r="S2" s="4"/>
    </row>
    <row r="3" spans="1:19" ht="21.7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4"/>
      <c r="P3" s="4"/>
      <c r="Q3" s="4"/>
      <c r="R3" s="4"/>
      <c r="S3" s="4"/>
    </row>
    <row r="4" spans="1:19" x14ac:dyDescent="0.2">
      <c r="A4" s="6" t="s">
        <v>1</v>
      </c>
      <c r="B4" s="7" t="s">
        <v>2</v>
      </c>
      <c r="C4" s="8"/>
      <c r="D4" s="8"/>
      <c r="E4" s="8"/>
      <c r="F4" s="8"/>
      <c r="G4" s="8"/>
      <c r="H4" s="8"/>
      <c r="I4" s="8"/>
      <c r="J4" s="8"/>
      <c r="K4" s="8"/>
      <c r="L4" s="9"/>
      <c r="M4" s="10" t="s">
        <v>3</v>
      </c>
      <c r="N4" s="10" t="s">
        <v>4</v>
      </c>
      <c r="O4" s="4"/>
      <c r="P4" s="11"/>
      <c r="Q4" s="11"/>
      <c r="R4" s="11"/>
      <c r="S4" s="11"/>
    </row>
    <row r="5" spans="1:19" x14ac:dyDescent="0.2">
      <c r="A5" s="12" t="s">
        <v>5</v>
      </c>
      <c r="B5" s="13" t="s">
        <v>6</v>
      </c>
      <c r="C5" s="14"/>
      <c r="D5" s="14"/>
      <c r="E5" s="14"/>
      <c r="F5" s="14"/>
      <c r="G5" s="14"/>
      <c r="H5" s="14"/>
      <c r="I5" s="14"/>
      <c r="J5" s="14"/>
      <c r="K5" s="14"/>
      <c r="L5" s="15"/>
      <c r="M5" s="16" t="s">
        <v>7</v>
      </c>
      <c r="N5" s="17">
        <v>1794.62</v>
      </c>
      <c r="O5" s="18"/>
    </row>
    <row r="6" spans="1:19" x14ac:dyDescent="0.2">
      <c r="A6" s="12" t="s">
        <v>8</v>
      </c>
      <c r="B6" s="13" t="s">
        <v>9</v>
      </c>
      <c r="C6" s="14"/>
      <c r="D6" s="14"/>
      <c r="E6" s="14"/>
      <c r="F6" s="14"/>
      <c r="G6" s="14"/>
      <c r="H6" s="14"/>
      <c r="I6" s="14"/>
      <c r="J6" s="14"/>
      <c r="K6" s="14"/>
      <c r="L6" s="15"/>
      <c r="M6" s="16" t="s">
        <v>10</v>
      </c>
      <c r="N6" s="19">
        <v>846494.76</v>
      </c>
      <c r="O6" s="18"/>
    </row>
    <row r="7" spans="1:19" x14ac:dyDescent="0.2">
      <c r="A7" s="12" t="s">
        <v>11</v>
      </c>
      <c r="B7" s="20" t="s">
        <v>12</v>
      </c>
      <c r="C7" s="21"/>
      <c r="D7" s="21"/>
      <c r="E7" s="21"/>
      <c r="F7" s="21"/>
      <c r="G7" s="21"/>
      <c r="H7" s="21"/>
      <c r="I7" s="21"/>
      <c r="J7" s="21"/>
      <c r="K7" s="21"/>
      <c r="L7" s="22"/>
      <c r="M7" s="16" t="s">
        <v>13</v>
      </c>
      <c r="N7" s="23">
        <f>ROUND((MAX(N8+N9-(N10+N16),0))/((N25+N26-(N27+N33))),11)</f>
        <v>1.5739264200000001E-3</v>
      </c>
      <c r="O7" s="18"/>
      <c r="P7" s="24"/>
      <c r="Q7" s="25"/>
    </row>
    <row r="8" spans="1:19" x14ac:dyDescent="0.2">
      <c r="A8" s="12" t="s">
        <v>14</v>
      </c>
      <c r="B8" s="13" t="s">
        <v>15</v>
      </c>
      <c r="C8" s="14"/>
      <c r="D8" s="14"/>
      <c r="E8" s="14"/>
      <c r="F8" s="14"/>
      <c r="G8" s="14"/>
      <c r="H8" s="14"/>
      <c r="I8" s="14"/>
      <c r="J8" s="14"/>
      <c r="K8" s="14"/>
      <c r="L8" s="15"/>
      <c r="M8" s="16" t="s">
        <v>16</v>
      </c>
      <c r="N8" s="26">
        <v>52.055</v>
      </c>
      <c r="O8" s="27"/>
      <c r="P8" s="25"/>
    </row>
    <row r="9" spans="1:19" ht="25.7" customHeight="1" x14ac:dyDescent="0.2">
      <c r="A9" s="12" t="s">
        <v>17</v>
      </c>
      <c r="B9" s="28" t="s">
        <v>18</v>
      </c>
      <c r="C9" s="29"/>
      <c r="D9" s="29"/>
      <c r="E9" s="29"/>
      <c r="F9" s="29"/>
      <c r="G9" s="29"/>
      <c r="H9" s="29"/>
      <c r="I9" s="29"/>
      <c r="J9" s="29"/>
      <c r="K9" s="29"/>
      <c r="L9" s="30"/>
      <c r="M9" s="16" t="s">
        <v>16</v>
      </c>
      <c r="N9" s="26">
        <v>0</v>
      </c>
      <c r="O9" s="18"/>
    </row>
    <row r="10" spans="1:19" ht="25.5" customHeight="1" x14ac:dyDescent="0.2">
      <c r="A10" s="12" t="s">
        <v>19</v>
      </c>
      <c r="B10" s="28" t="s">
        <v>20</v>
      </c>
      <c r="C10" s="29"/>
      <c r="D10" s="29"/>
      <c r="E10" s="29"/>
      <c r="F10" s="29"/>
      <c r="G10" s="29"/>
      <c r="H10" s="29"/>
      <c r="I10" s="29"/>
      <c r="J10" s="29"/>
      <c r="K10" s="29"/>
      <c r="L10" s="30"/>
      <c r="M10" s="16" t="s">
        <v>16</v>
      </c>
      <c r="N10" s="26">
        <f>SUM(N11:N15)</f>
        <v>50.639999999999993</v>
      </c>
      <c r="O10" s="18"/>
    </row>
    <row r="11" spans="1:19" x14ac:dyDescent="0.2">
      <c r="A11" s="31" t="s">
        <v>21</v>
      </c>
      <c r="B11" s="32" t="s">
        <v>22</v>
      </c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16" t="s">
        <v>16</v>
      </c>
      <c r="N11" s="19">
        <v>0</v>
      </c>
      <c r="O11" s="18"/>
    </row>
    <row r="12" spans="1:19" x14ac:dyDescent="0.2">
      <c r="A12" s="12" t="s">
        <v>23</v>
      </c>
      <c r="B12" s="32" t="s">
        <v>24</v>
      </c>
      <c r="C12" s="33"/>
      <c r="D12" s="33"/>
      <c r="E12" s="33"/>
      <c r="F12" s="33"/>
      <c r="G12" s="33"/>
      <c r="H12" s="33"/>
      <c r="I12" s="33"/>
      <c r="J12" s="33"/>
      <c r="K12" s="33"/>
      <c r="L12" s="34"/>
      <c r="M12" s="16" t="s">
        <v>16</v>
      </c>
      <c r="N12" s="26">
        <v>50.638999999999996</v>
      </c>
      <c r="O12" s="18"/>
    </row>
    <row r="13" spans="1:19" x14ac:dyDescent="0.2">
      <c r="A13" s="12" t="s">
        <v>25</v>
      </c>
      <c r="B13" s="32" t="s">
        <v>26</v>
      </c>
      <c r="C13" s="33"/>
      <c r="D13" s="33"/>
      <c r="E13" s="33"/>
      <c r="F13" s="33"/>
      <c r="G13" s="33"/>
      <c r="H13" s="33"/>
      <c r="I13" s="33"/>
      <c r="J13" s="33"/>
      <c r="K13" s="33"/>
      <c r="L13" s="34"/>
      <c r="M13" s="16" t="s">
        <v>16</v>
      </c>
      <c r="N13" s="26">
        <v>1E-3</v>
      </c>
      <c r="O13" s="18"/>
    </row>
    <row r="14" spans="1:19" x14ac:dyDescent="0.2">
      <c r="A14" s="12" t="s">
        <v>27</v>
      </c>
      <c r="B14" s="32" t="s">
        <v>28</v>
      </c>
      <c r="C14" s="33"/>
      <c r="D14" s="33"/>
      <c r="E14" s="33"/>
      <c r="F14" s="33"/>
      <c r="G14" s="33"/>
      <c r="H14" s="33"/>
      <c r="I14" s="33"/>
      <c r="J14" s="33"/>
      <c r="K14" s="33"/>
      <c r="L14" s="34"/>
      <c r="M14" s="16" t="s">
        <v>16</v>
      </c>
      <c r="N14" s="19">
        <v>0</v>
      </c>
      <c r="O14" s="18"/>
    </row>
    <row r="15" spans="1:19" x14ac:dyDescent="0.2">
      <c r="A15" s="12" t="s">
        <v>29</v>
      </c>
      <c r="B15" s="32" t="s">
        <v>30</v>
      </c>
      <c r="C15" s="33"/>
      <c r="D15" s="33"/>
      <c r="E15" s="33"/>
      <c r="F15" s="33"/>
      <c r="G15" s="33"/>
      <c r="H15" s="33"/>
      <c r="I15" s="33"/>
      <c r="J15" s="33"/>
      <c r="K15" s="33"/>
      <c r="L15" s="34"/>
      <c r="M15" s="16" t="s">
        <v>16</v>
      </c>
      <c r="N15" s="19">
        <v>0</v>
      </c>
      <c r="O15" s="18"/>
    </row>
    <row r="16" spans="1:19" ht="38.25" customHeight="1" x14ac:dyDescent="0.2">
      <c r="A16" s="12" t="s">
        <v>31</v>
      </c>
      <c r="B16" s="28" t="s">
        <v>32</v>
      </c>
      <c r="C16" s="29"/>
      <c r="D16" s="29"/>
      <c r="E16" s="29"/>
      <c r="F16" s="29"/>
      <c r="G16" s="29"/>
      <c r="H16" s="29"/>
      <c r="I16" s="29"/>
      <c r="J16" s="29"/>
      <c r="K16" s="29"/>
      <c r="L16" s="30"/>
      <c r="M16" s="16" t="s">
        <v>16</v>
      </c>
      <c r="N16" s="35">
        <v>8.0600000000000005E-2</v>
      </c>
      <c r="O16" s="18"/>
    </row>
    <row r="17" spans="1:18" ht="25.5" customHeight="1" x14ac:dyDescent="0.2">
      <c r="A17" s="12" t="s">
        <v>33</v>
      </c>
      <c r="B17" s="28" t="s">
        <v>34</v>
      </c>
      <c r="C17" s="29"/>
      <c r="D17" s="29"/>
      <c r="E17" s="29"/>
      <c r="F17" s="29"/>
      <c r="G17" s="29"/>
      <c r="H17" s="29"/>
      <c r="I17" s="29"/>
      <c r="J17" s="29"/>
      <c r="K17" s="29"/>
      <c r="L17" s="30"/>
      <c r="M17" s="16" t="s">
        <v>35</v>
      </c>
      <c r="N17" s="19">
        <v>0</v>
      </c>
      <c r="O17" s="18"/>
    </row>
    <row r="18" spans="1:18" x14ac:dyDescent="0.2">
      <c r="A18" s="12" t="s">
        <v>36</v>
      </c>
      <c r="B18" s="13" t="s">
        <v>37</v>
      </c>
      <c r="C18" s="14"/>
      <c r="D18" s="14"/>
      <c r="E18" s="14"/>
      <c r="F18" s="14"/>
      <c r="G18" s="14"/>
      <c r="H18" s="14"/>
      <c r="I18" s="14"/>
      <c r="J18" s="14"/>
      <c r="K18" s="14"/>
      <c r="L18" s="15"/>
      <c r="M18" s="16" t="s">
        <v>35</v>
      </c>
      <c r="N18" s="19">
        <v>0</v>
      </c>
      <c r="O18" s="18"/>
    </row>
    <row r="19" spans="1:18" x14ac:dyDescent="0.2">
      <c r="A19" s="12" t="s">
        <v>38</v>
      </c>
      <c r="B19" s="32" t="s">
        <v>39</v>
      </c>
      <c r="C19" s="33"/>
      <c r="D19" s="33"/>
      <c r="E19" s="33"/>
      <c r="F19" s="33"/>
      <c r="G19" s="33"/>
      <c r="H19" s="33"/>
      <c r="I19" s="33"/>
      <c r="J19" s="33"/>
      <c r="K19" s="33"/>
      <c r="L19" s="34"/>
      <c r="M19" s="16" t="s">
        <v>35</v>
      </c>
      <c r="N19" s="19">
        <v>0</v>
      </c>
      <c r="O19" s="18"/>
    </row>
    <row r="20" spans="1:18" x14ac:dyDescent="0.2">
      <c r="A20" s="12" t="s">
        <v>40</v>
      </c>
      <c r="B20" s="32" t="s">
        <v>41</v>
      </c>
      <c r="C20" s="33"/>
      <c r="D20" s="33"/>
      <c r="E20" s="33"/>
      <c r="F20" s="33"/>
      <c r="G20" s="33"/>
      <c r="H20" s="33"/>
      <c r="I20" s="33"/>
      <c r="J20" s="33"/>
      <c r="K20" s="33"/>
      <c r="L20" s="34"/>
      <c r="M20" s="16" t="s">
        <v>35</v>
      </c>
      <c r="N20" s="19">
        <v>0</v>
      </c>
      <c r="O20" s="18"/>
    </row>
    <row r="21" spans="1:18" x14ac:dyDescent="0.2">
      <c r="A21" s="12" t="s">
        <v>42</v>
      </c>
      <c r="B21" s="32" t="s">
        <v>43</v>
      </c>
      <c r="C21" s="33"/>
      <c r="D21" s="33"/>
      <c r="E21" s="33"/>
      <c r="F21" s="33"/>
      <c r="G21" s="33"/>
      <c r="H21" s="33"/>
      <c r="I21" s="33"/>
      <c r="J21" s="33"/>
      <c r="K21" s="33"/>
      <c r="L21" s="34"/>
      <c r="M21" s="16" t="s">
        <v>35</v>
      </c>
      <c r="N21" s="19">
        <v>0</v>
      </c>
      <c r="O21" s="18"/>
    </row>
    <row r="22" spans="1:18" x14ac:dyDescent="0.2">
      <c r="A22" s="12" t="s">
        <v>44</v>
      </c>
      <c r="B22" s="13" t="s">
        <v>45</v>
      </c>
      <c r="C22" s="14"/>
      <c r="D22" s="14"/>
      <c r="E22" s="14"/>
      <c r="F22" s="14"/>
      <c r="G22" s="14"/>
      <c r="H22" s="14"/>
      <c r="I22" s="14"/>
      <c r="J22" s="14"/>
      <c r="K22" s="14"/>
      <c r="L22" s="15"/>
      <c r="M22" s="16" t="s">
        <v>35</v>
      </c>
      <c r="N22" s="19">
        <v>0</v>
      </c>
      <c r="O22" s="18"/>
    </row>
    <row r="23" spans="1:18" x14ac:dyDescent="0.2">
      <c r="A23" s="12" t="s">
        <v>46</v>
      </c>
      <c r="B23" s="32" t="s">
        <v>39</v>
      </c>
      <c r="C23" s="33"/>
      <c r="D23" s="33"/>
      <c r="E23" s="33"/>
      <c r="F23" s="33"/>
      <c r="G23" s="33"/>
      <c r="H23" s="33"/>
      <c r="I23" s="33"/>
      <c r="J23" s="33"/>
      <c r="K23" s="33"/>
      <c r="L23" s="34"/>
      <c r="M23" s="16" t="s">
        <v>35</v>
      </c>
      <c r="N23" s="19">
        <v>0</v>
      </c>
      <c r="O23" s="18"/>
      <c r="R23" s="36"/>
    </row>
    <row r="24" spans="1:18" x14ac:dyDescent="0.2">
      <c r="A24" s="12" t="s">
        <v>47</v>
      </c>
      <c r="B24" s="32" t="s">
        <v>43</v>
      </c>
      <c r="C24" s="33"/>
      <c r="D24" s="33"/>
      <c r="E24" s="33"/>
      <c r="F24" s="33"/>
      <c r="G24" s="33"/>
      <c r="H24" s="33"/>
      <c r="I24" s="33"/>
      <c r="J24" s="33"/>
      <c r="K24" s="33"/>
      <c r="L24" s="34"/>
      <c r="M24" s="16" t="s">
        <v>35</v>
      </c>
      <c r="N24" s="19">
        <v>0</v>
      </c>
      <c r="O24" s="18"/>
      <c r="R24" s="37"/>
    </row>
    <row r="25" spans="1:18" x14ac:dyDescent="0.2">
      <c r="A25" s="12" t="s">
        <v>48</v>
      </c>
      <c r="B25" s="13" t="s">
        <v>49</v>
      </c>
      <c r="C25" s="14"/>
      <c r="D25" s="14"/>
      <c r="E25" s="14"/>
      <c r="F25" s="14"/>
      <c r="G25" s="14"/>
      <c r="H25" s="14"/>
      <c r="I25" s="14"/>
      <c r="J25" s="14"/>
      <c r="K25" s="14"/>
      <c r="L25" s="15"/>
      <c r="M25" s="16" t="s">
        <v>35</v>
      </c>
      <c r="N25" s="26">
        <v>32308.114000000001</v>
      </c>
      <c r="O25" s="18"/>
      <c r="P25" s="38"/>
    </row>
    <row r="26" spans="1:18" x14ac:dyDescent="0.2">
      <c r="A26" s="12" t="s">
        <v>50</v>
      </c>
      <c r="B26" s="13" t="s">
        <v>51</v>
      </c>
      <c r="C26" s="14"/>
      <c r="D26" s="14"/>
      <c r="E26" s="14"/>
      <c r="F26" s="14"/>
      <c r="G26" s="14"/>
      <c r="H26" s="14"/>
      <c r="I26" s="14"/>
      <c r="J26" s="14"/>
      <c r="K26" s="14"/>
      <c r="L26" s="15"/>
      <c r="M26" s="16" t="s">
        <v>35</v>
      </c>
      <c r="N26" s="19">
        <v>0</v>
      </c>
      <c r="O26" s="18"/>
    </row>
    <row r="27" spans="1:18" ht="25.5" customHeight="1" x14ac:dyDescent="0.2">
      <c r="A27" s="12" t="s">
        <v>52</v>
      </c>
      <c r="B27" s="28" t="s">
        <v>53</v>
      </c>
      <c r="C27" s="29"/>
      <c r="D27" s="29"/>
      <c r="E27" s="29"/>
      <c r="F27" s="29"/>
      <c r="G27" s="29"/>
      <c r="H27" s="29"/>
      <c r="I27" s="29"/>
      <c r="J27" s="29"/>
      <c r="K27" s="29"/>
      <c r="L27" s="30"/>
      <c r="M27" s="16" t="s">
        <v>35</v>
      </c>
      <c r="N27" s="26">
        <f>SUM(N28:N32)</f>
        <v>31419.998</v>
      </c>
      <c r="O27" s="39"/>
    </row>
    <row r="28" spans="1:18" x14ac:dyDescent="0.2">
      <c r="A28" s="12" t="s">
        <v>54</v>
      </c>
      <c r="B28" s="32" t="s">
        <v>22</v>
      </c>
      <c r="C28" s="33"/>
      <c r="D28" s="33"/>
      <c r="E28" s="33"/>
      <c r="F28" s="33"/>
      <c r="G28" s="33"/>
      <c r="H28" s="33"/>
      <c r="I28" s="33"/>
      <c r="J28" s="33"/>
      <c r="K28" s="33"/>
      <c r="L28" s="34"/>
      <c r="M28" s="16" t="s">
        <v>35</v>
      </c>
      <c r="N28" s="40">
        <v>0</v>
      </c>
      <c r="O28" s="18"/>
    </row>
    <row r="29" spans="1:18" x14ac:dyDescent="0.2">
      <c r="A29" s="12" t="s">
        <v>55</v>
      </c>
      <c r="B29" s="32" t="s">
        <v>24</v>
      </c>
      <c r="C29" s="33"/>
      <c r="D29" s="33"/>
      <c r="E29" s="33"/>
      <c r="F29" s="33"/>
      <c r="G29" s="33"/>
      <c r="H29" s="33"/>
      <c r="I29" s="33"/>
      <c r="J29" s="33"/>
      <c r="K29" s="33"/>
      <c r="L29" s="34"/>
      <c r="M29" s="16" t="s">
        <v>35</v>
      </c>
      <c r="N29" s="26">
        <v>31419.074000000001</v>
      </c>
      <c r="O29" s="18"/>
      <c r="P29" s="38"/>
    </row>
    <row r="30" spans="1:18" x14ac:dyDescent="0.2">
      <c r="A30" s="12" t="s">
        <v>56</v>
      </c>
      <c r="B30" s="32" t="s">
        <v>26</v>
      </c>
      <c r="C30" s="33"/>
      <c r="D30" s="33"/>
      <c r="E30" s="33"/>
      <c r="F30" s="33"/>
      <c r="G30" s="33"/>
      <c r="H30" s="33"/>
      <c r="I30" s="33"/>
      <c r="J30" s="33"/>
      <c r="K30" s="33"/>
      <c r="L30" s="34"/>
      <c r="M30" s="16" t="s">
        <v>35</v>
      </c>
      <c r="N30" s="26">
        <v>0.92400000000000004</v>
      </c>
      <c r="O30" s="18"/>
    </row>
    <row r="31" spans="1:18" x14ac:dyDescent="0.2">
      <c r="A31" s="12" t="s">
        <v>57</v>
      </c>
      <c r="B31" s="32" t="s">
        <v>28</v>
      </c>
      <c r="C31" s="33"/>
      <c r="D31" s="33"/>
      <c r="E31" s="33"/>
      <c r="F31" s="33"/>
      <c r="G31" s="33"/>
      <c r="H31" s="33"/>
      <c r="I31" s="33"/>
      <c r="J31" s="33"/>
      <c r="K31" s="33"/>
      <c r="L31" s="34"/>
      <c r="M31" s="16" t="s">
        <v>35</v>
      </c>
      <c r="N31" s="19">
        <v>0</v>
      </c>
      <c r="O31" s="18"/>
    </row>
    <row r="32" spans="1:18" x14ac:dyDescent="0.2">
      <c r="A32" s="12" t="s">
        <v>58</v>
      </c>
      <c r="B32" s="32" t="s">
        <v>30</v>
      </c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16" t="s">
        <v>35</v>
      </c>
      <c r="N32" s="19">
        <v>0</v>
      </c>
      <c r="O32" s="18"/>
    </row>
    <row r="33" spans="1:15" ht="38.25" customHeight="1" x14ac:dyDescent="0.2">
      <c r="A33" s="12" t="s">
        <v>59</v>
      </c>
      <c r="B33" s="28" t="s">
        <v>60</v>
      </c>
      <c r="C33" s="29"/>
      <c r="D33" s="29"/>
      <c r="E33" s="29"/>
      <c r="F33" s="29"/>
      <c r="G33" s="29"/>
      <c r="H33" s="29"/>
      <c r="I33" s="29"/>
      <c r="J33" s="29"/>
      <c r="K33" s="29"/>
      <c r="L33" s="30"/>
      <c r="M33" s="16" t="s">
        <v>35</v>
      </c>
      <c r="N33" s="35">
        <v>40.300000000000004</v>
      </c>
      <c r="O33" s="18"/>
    </row>
    <row r="34" spans="1:15" ht="26.25" customHeight="1" x14ac:dyDescent="0.2">
      <c r="A34" s="12" t="s">
        <v>61</v>
      </c>
      <c r="B34" s="20" t="s">
        <v>62</v>
      </c>
      <c r="C34" s="21"/>
      <c r="D34" s="21"/>
      <c r="E34" s="21"/>
      <c r="F34" s="21"/>
      <c r="G34" s="21"/>
      <c r="H34" s="21"/>
      <c r="I34" s="21"/>
      <c r="J34" s="21"/>
      <c r="K34" s="21"/>
      <c r="L34" s="22"/>
      <c r="M34" s="16" t="s">
        <v>7</v>
      </c>
      <c r="N34" s="35">
        <v>0</v>
      </c>
      <c r="O34" s="41"/>
    </row>
    <row r="35" spans="1:15" ht="12.75" customHeight="1" x14ac:dyDescent="0.2">
      <c r="A35" s="42" t="s">
        <v>63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5" x14ac:dyDescent="0.2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</row>
  </sheetData>
  <mergeCells count="34"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  <mergeCell ref="B20:L20"/>
    <mergeCell ref="B21:L21"/>
    <mergeCell ref="B22:L22"/>
    <mergeCell ref="B23:L23"/>
    <mergeCell ref="B24:L24"/>
    <mergeCell ref="B25:L25"/>
    <mergeCell ref="B14:L14"/>
    <mergeCell ref="B15:L15"/>
    <mergeCell ref="B16:L16"/>
    <mergeCell ref="B17:L17"/>
    <mergeCell ref="B18:L18"/>
    <mergeCell ref="B19:L19"/>
    <mergeCell ref="B8:L8"/>
    <mergeCell ref="B9:L9"/>
    <mergeCell ref="B10:L10"/>
    <mergeCell ref="B11:L11"/>
    <mergeCell ref="B12:L12"/>
    <mergeCell ref="B13:L13"/>
    <mergeCell ref="A1:N1"/>
    <mergeCell ref="A2:N3"/>
    <mergeCell ref="B4:L4"/>
    <mergeCell ref="B5:L5"/>
    <mergeCell ref="B6:L6"/>
    <mergeCell ref="B7:L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33D85-FD1B-4156-91C0-4DAB5E5C63E4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G746" sqref="G746"/>
      <selection pane="bottomLeft"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208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1033</v>
      </c>
      <c r="B7" s="54" t="str">
        <f>"01"&amp;"."&amp;$B$663&amp;"."&amp;$B$664</f>
        <v>01.05.2024</v>
      </c>
      <c r="C7" s="134" t="s">
        <v>76</v>
      </c>
      <c r="D7" s="135">
        <f>ROUND(((D8+D9+D11+D10)/1000),5)</f>
        <v>1.7200299999999999</v>
      </c>
      <c r="E7" s="135">
        <f>ROUND(((E8+E9+E11+E10)/1000),5)</f>
        <v>1.6822999999999999</v>
      </c>
      <c r="F7" s="135">
        <f>ROUND(((F8+F9+F11+F10)/1000),5)</f>
        <v>1.5461199999999999</v>
      </c>
      <c r="G7" s="135">
        <f t="shared" ref="G7:AA7" si="0">ROUND(((G8+G9+G11+G10)/1000),5)</f>
        <v>1.5225200000000001</v>
      </c>
      <c r="H7" s="135">
        <f t="shared" si="0"/>
        <v>1.4768300000000001</v>
      </c>
      <c r="I7" s="135">
        <f t="shared" si="0"/>
        <v>1.4418200000000001</v>
      </c>
      <c r="J7" s="135">
        <f t="shared" si="0"/>
        <v>1.4443999999999999</v>
      </c>
      <c r="K7" s="135">
        <f t="shared" si="0"/>
        <v>1.60256</v>
      </c>
      <c r="L7" s="135">
        <f t="shared" si="0"/>
        <v>1.7629999999999999</v>
      </c>
      <c r="M7" s="135">
        <f t="shared" si="0"/>
        <v>1.9980500000000001</v>
      </c>
      <c r="N7" s="135">
        <f t="shared" si="0"/>
        <v>2.1405699999999999</v>
      </c>
      <c r="O7" s="135">
        <f t="shared" si="0"/>
        <v>2.0704099999999999</v>
      </c>
      <c r="P7" s="135">
        <f t="shared" si="0"/>
        <v>2.0499800000000001</v>
      </c>
      <c r="Q7" s="135">
        <f t="shared" si="0"/>
        <v>2.0813899999999999</v>
      </c>
      <c r="R7" s="135">
        <f t="shared" si="0"/>
        <v>2.0402300000000002</v>
      </c>
      <c r="S7" s="135">
        <f t="shared" si="0"/>
        <v>1.99027</v>
      </c>
      <c r="T7" s="135">
        <f t="shared" si="0"/>
        <v>2.0297000000000001</v>
      </c>
      <c r="U7" s="135">
        <f t="shared" si="0"/>
        <v>2.0470700000000002</v>
      </c>
      <c r="V7" s="135">
        <f t="shared" si="0"/>
        <v>2.1011899999999999</v>
      </c>
      <c r="W7" s="135">
        <f t="shared" si="0"/>
        <v>2.2190099999999999</v>
      </c>
      <c r="X7" s="135">
        <f t="shared" si="0"/>
        <v>2.3075600000000001</v>
      </c>
      <c r="Y7" s="135">
        <f t="shared" si="0"/>
        <v>2.2077</v>
      </c>
      <c r="Z7" s="135">
        <f t="shared" si="0"/>
        <v>1.8920999999999999</v>
      </c>
      <c r="AA7" s="135">
        <f t="shared" si="0"/>
        <v>1.7025999999999999</v>
      </c>
    </row>
    <row r="8" spans="1:27" ht="12.75" hidden="1" customHeight="1" outlineLevel="1" x14ac:dyDescent="0.2">
      <c r="A8" s="163" t="s">
        <v>1034</v>
      </c>
      <c r="B8" s="94" t="s">
        <v>238</v>
      </c>
      <c r="C8" s="70" t="s">
        <v>79</v>
      </c>
      <c r="D8" s="71">
        <v>1384.76</v>
      </c>
      <c r="E8" s="71">
        <v>1347.03</v>
      </c>
      <c r="F8" s="71">
        <v>1210.8499999999999</v>
      </c>
      <c r="G8" s="71">
        <v>1187.25</v>
      </c>
      <c r="H8" s="71">
        <v>1141.56</v>
      </c>
      <c r="I8" s="71">
        <v>1106.55</v>
      </c>
      <c r="J8" s="71">
        <v>1109.1300000000001</v>
      </c>
      <c r="K8" s="71">
        <v>1267.29</v>
      </c>
      <c r="L8" s="71">
        <v>1427.73</v>
      </c>
      <c r="M8" s="71">
        <v>1662.78</v>
      </c>
      <c r="N8" s="71">
        <v>1805.3</v>
      </c>
      <c r="O8" s="71">
        <v>1735.14</v>
      </c>
      <c r="P8" s="71">
        <v>1714.71</v>
      </c>
      <c r="Q8" s="71">
        <v>1746.12</v>
      </c>
      <c r="R8" s="71">
        <v>1704.96</v>
      </c>
      <c r="S8" s="71">
        <v>1655</v>
      </c>
      <c r="T8" s="71">
        <v>1694.43</v>
      </c>
      <c r="U8" s="71">
        <v>1711.8</v>
      </c>
      <c r="V8" s="71">
        <v>1765.92</v>
      </c>
      <c r="W8" s="71">
        <v>1883.74</v>
      </c>
      <c r="X8" s="71">
        <v>1972.29</v>
      </c>
      <c r="Y8" s="71">
        <v>1872.43</v>
      </c>
      <c r="Z8" s="71">
        <v>1556.83</v>
      </c>
      <c r="AA8" s="71">
        <v>1367.33</v>
      </c>
    </row>
    <row r="9" spans="1:27" ht="12.75" hidden="1" customHeight="1" outlineLevel="1" x14ac:dyDescent="0.2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1036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1037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collapsed="1" x14ac:dyDescent="0.2">
      <c r="A12" s="162" t="s">
        <v>1038</v>
      </c>
      <c r="B12" s="54" t="str">
        <f>"02"&amp;"."&amp;$B$663&amp;"."&amp;$B$664</f>
        <v>02.05.2024</v>
      </c>
      <c r="C12" s="134" t="s">
        <v>76</v>
      </c>
      <c r="D12" s="135">
        <f>ROUND(((D13+D14+D16+D15)/1000),5)</f>
        <v>1.69493</v>
      </c>
      <c r="E12" s="135">
        <f>ROUND(((E13+E14+E16+E15)/1000),5)</f>
        <v>1.5834900000000001</v>
      </c>
      <c r="F12" s="135">
        <f>ROUND(((F13+F14+F16+F15)/1000),5)</f>
        <v>1.55081</v>
      </c>
      <c r="G12" s="135">
        <f t="shared" ref="G12:AA12" si="3">ROUND(((G13+G14+G16+G15)/1000),5)</f>
        <v>1.4955400000000001</v>
      </c>
      <c r="H12" s="135">
        <f t="shared" si="3"/>
        <v>1.52247</v>
      </c>
      <c r="I12" s="135">
        <f t="shared" si="3"/>
        <v>1.56738</v>
      </c>
      <c r="J12" s="135">
        <f t="shared" si="3"/>
        <v>1.6923999999999999</v>
      </c>
      <c r="K12" s="135">
        <f t="shared" si="3"/>
        <v>1.92458</v>
      </c>
      <c r="L12" s="135">
        <f t="shared" si="3"/>
        <v>2.2467199999999998</v>
      </c>
      <c r="M12" s="135">
        <f t="shared" si="3"/>
        <v>2.3628900000000002</v>
      </c>
      <c r="N12" s="135">
        <f t="shared" si="3"/>
        <v>2.3914</v>
      </c>
      <c r="O12" s="135">
        <f t="shared" si="3"/>
        <v>2.32701</v>
      </c>
      <c r="P12" s="135">
        <f t="shared" si="3"/>
        <v>2.34857</v>
      </c>
      <c r="Q12" s="135">
        <f t="shared" si="3"/>
        <v>2.38314</v>
      </c>
      <c r="R12" s="135">
        <f t="shared" si="3"/>
        <v>2.4023599999999998</v>
      </c>
      <c r="S12" s="135">
        <f t="shared" si="3"/>
        <v>2.3465699999999998</v>
      </c>
      <c r="T12" s="135">
        <f t="shared" si="3"/>
        <v>2.33826</v>
      </c>
      <c r="U12" s="135">
        <f t="shared" si="3"/>
        <v>2.3005300000000002</v>
      </c>
      <c r="V12" s="135">
        <f t="shared" si="3"/>
        <v>2.32586</v>
      </c>
      <c r="W12" s="135">
        <f t="shared" si="3"/>
        <v>2.34693</v>
      </c>
      <c r="X12" s="135">
        <f t="shared" si="3"/>
        <v>2.39059</v>
      </c>
      <c r="Y12" s="135">
        <f t="shared" si="3"/>
        <v>2.2736999999999998</v>
      </c>
      <c r="Z12" s="135">
        <f t="shared" si="3"/>
        <v>1.9084099999999999</v>
      </c>
      <c r="AA12" s="135">
        <f t="shared" si="3"/>
        <v>1.73506</v>
      </c>
    </row>
    <row r="13" spans="1:27" ht="12.75" hidden="1" customHeight="1" outlineLevel="1" x14ac:dyDescent="0.2">
      <c r="A13" s="163" t="s">
        <v>1039</v>
      </c>
      <c r="B13" s="94" t="s">
        <v>238</v>
      </c>
      <c r="C13" s="70" t="s">
        <v>79</v>
      </c>
      <c r="D13" s="71">
        <v>1359.66</v>
      </c>
      <c r="E13" s="71">
        <v>1248.22</v>
      </c>
      <c r="F13" s="71">
        <v>1215.54</v>
      </c>
      <c r="G13" s="71">
        <v>1160.27</v>
      </c>
      <c r="H13" s="71">
        <v>1187.2</v>
      </c>
      <c r="I13" s="71">
        <v>1232.1099999999999</v>
      </c>
      <c r="J13" s="71">
        <v>1357.13</v>
      </c>
      <c r="K13" s="71">
        <v>1589.31</v>
      </c>
      <c r="L13" s="71">
        <v>1911.45</v>
      </c>
      <c r="M13" s="71">
        <v>2027.62</v>
      </c>
      <c r="N13" s="71">
        <v>2056.13</v>
      </c>
      <c r="O13" s="71">
        <v>1991.74</v>
      </c>
      <c r="P13" s="71">
        <v>2013.3</v>
      </c>
      <c r="Q13" s="71">
        <v>2047.87</v>
      </c>
      <c r="R13" s="71">
        <v>2067.09</v>
      </c>
      <c r="S13" s="71">
        <v>2011.3</v>
      </c>
      <c r="T13" s="71">
        <v>2002.99</v>
      </c>
      <c r="U13" s="71">
        <v>1965.26</v>
      </c>
      <c r="V13" s="71">
        <v>1990.59</v>
      </c>
      <c r="W13" s="71">
        <v>2011.66</v>
      </c>
      <c r="X13" s="71">
        <v>2055.3200000000002</v>
      </c>
      <c r="Y13" s="71">
        <v>1938.43</v>
      </c>
      <c r="Z13" s="71">
        <v>1573.14</v>
      </c>
      <c r="AA13" s="71">
        <v>1399.79</v>
      </c>
    </row>
    <row r="14" spans="1:27" ht="12.75" hidden="1" customHeight="1" outlineLevel="1" x14ac:dyDescent="0.2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1041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1042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collapsed="1" x14ac:dyDescent="0.2">
      <c r="A17" s="162" t="s">
        <v>1043</v>
      </c>
      <c r="B17" s="54" t="str">
        <f>"03"&amp;"."&amp;$B$663&amp;"."&amp;$B$664</f>
        <v>03.05.2024</v>
      </c>
      <c r="C17" s="134" t="s">
        <v>76</v>
      </c>
      <c r="D17" s="135">
        <f>ROUND(((D18+D19+D21+D20)/1000),5)</f>
        <v>1.6136299999999999</v>
      </c>
      <c r="E17" s="135">
        <f>ROUND(((E18+E19+E21+E20)/1000),5)</f>
        <v>1.5408599999999999</v>
      </c>
      <c r="F17" s="135">
        <f>ROUND(((F18+F19+F21+F20)/1000),5)</f>
        <v>1.44238</v>
      </c>
      <c r="G17" s="135">
        <f t="shared" ref="G17:AA17" si="6">ROUND(((G18+G19+G21+G20)/1000),5)</f>
        <v>1.44042</v>
      </c>
      <c r="H17" s="135">
        <f t="shared" si="6"/>
        <v>1.4809300000000001</v>
      </c>
      <c r="I17" s="135">
        <f t="shared" si="6"/>
        <v>1.57755</v>
      </c>
      <c r="J17" s="135">
        <f t="shared" si="6"/>
        <v>1.7542</v>
      </c>
      <c r="K17" s="135">
        <f t="shared" si="6"/>
        <v>2.0338799999999999</v>
      </c>
      <c r="L17" s="135">
        <f t="shared" si="6"/>
        <v>2.24804</v>
      </c>
      <c r="M17" s="135">
        <f t="shared" si="6"/>
        <v>2.40604</v>
      </c>
      <c r="N17" s="135">
        <f t="shared" si="6"/>
        <v>2.4984899999999999</v>
      </c>
      <c r="O17" s="135">
        <f t="shared" si="6"/>
        <v>2.3623099999999999</v>
      </c>
      <c r="P17" s="135">
        <f t="shared" si="6"/>
        <v>2.3502900000000002</v>
      </c>
      <c r="Q17" s="135">
        <f t="shared" si="6"/>
        <v>2.3688799999999999</v>
      </c>
      <c r="R17" s="135">
        <f t="shared" si="6"/>
        <v>2.3357399999999999</v>
      </c>
      <c r="S17" s="135">
        <f t="shared" si="6"/>
        <v>2.3321800000000001</v>
      </c>
      <c r="T17" s="135">
        <f t="shared" si="6"/>
        <v>2.3334100000000002</v>
      </c>
      <c r="U17" s="135">
        <f t="shared" si="6"/>
        <v>2.3174800000000002</v>
      </c>
      <c r="V17" s="135">
        <f t="shared" si="6"/>
        <v>2.3023400000000001</v>
      </c>
      <c r="W17" s="135">
        <f t="shared" si="6"/>
        <v>2.30592</v>
      </c>
      <c r="X17" s="135">
        <f t="shared" si="6"/>
        <v>2.3759700000000001</v>
      </c>
      <c r="Y17" s="135">
        <f t="shared" si="6"/>
        <v>2.2847300000000001</v>
      </c>
      <c r="Z17" s="135">
        <f t="shared" si="6"/>
        <v>1.9798199999999999</v>
      </c>
      <c r="AA17" s="135">
        <f t="shared" si="6"/>
        <v>1.7649699999999999</v>
      </c>
    </row>
    <row r="18" spans="1:27" ht="12.75" hidden="1" customHeight="1" outlineLevel="1" x14ac:dyDescent="0.2">
      <c r="A18" s="163" t="s">
        <v>1044</v>
      </c>
      <c r="B18" s="94" t="s">
        <v>238</v>
      </c>
      <c r="C18" s="70" t="s">
        <v>79</v>
      </c>
      <c r="D18" s="71">
        <v>1278.3599999999999</v>
      </c>
      <c r="E18" s="71">
        <v>1205.5899999999999</v>
      </c>
      <c r="F18" s="71">
        <v>1107.1099999999999</v>
      </c>
      <c r="G18" s="71">
        <v>1105.1500000000001</v>
      </c>
      <c r="H18" s="71">
        <v>1145.6600000000001</v>
      </c>
      <c r="I18" s="71">
        <v>1242.28</v>
      </c>
      <c r="J18" s="71">
        <v>1418.93</v>
      </c>
      <c r="K18" s="71">
        <v>1698.61</v>
      </c>
      <c r="L18" s="71">
        <v>1912.77</v>
      </c>
      <c r="M18" s="71">
        <v>2070.77</v>
      </c>
      <c r="N18" s="71">
        <v>2163.2199999999998</v>
      </c>
      <c r="O18" s="71">
        <v>2027.04</v>
      </c>
      <c r="P18" s="71">
        <v>2015.02</v>
      </c>
      <c r="Q18" s="71">
        <v>2033.61</v>
      </c>
      <c r="R18" s="71">
        <v>2000.47</v>
      </c>
      <c r="S18" s="71">
        <v>1996.91</v>
      </c>
      <c r="T18" s="71">
        <v>1998.14</v>
      </c>
      <c r="U18" s="71">
        <v>1982.21</v>
      </c>
      <c r="V18" s="71">
        <v>1967.07</v>
      </c>
      <c r="W18" s="71">
        <v>1970.65</v>
      </c>
      <c r="X18" s="71">
        <v>2040.7</v>
      </c>
      <c r="Y18" s="71">
        <v>1949.46</v>
      </c>
      <c r="Z18" s="71">
        <v>1644.55</v>
      </c>
      <c r="AA18" s="71">
        <v>1429.7</v>
      </c>
    </row>
    <row r="19" spans="1:27" ht="12.75" hidden="1" customHeight="1" outlineLevel="1" x14ac:dyDescent="0.2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1046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1047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collapsed="1" x14ac:dyDescent="0.2">
      <c r="A22" s="162" t="s">
        <v>1048</v>
      </c>
      <c r="B22" s="54" t="str">
        <f>"04"&amp;"."&amp;$B$663&amp;"."&amp;$B$664</f>
        <v>04.05.2024</v>
      </c>
      <c r="C22" s="134" t="s">
        <v>76</v>
      </c>
      <c r="D22" s="135">
        <f>ROUND(((D23+D24+D26+D25)/1000),5)</f>
        <v>1.8528</v>
      </c>
      <c r="E22" s="135">
        <f>ROUND(((E23+E24+E26+E25)/1000),5)</f>
        <v>1.7601599999999999</v>
      </c>
      <c r="F22" s="135">
        <f>ROUND(((F23+F24+F26+F25)/1000),5)</f>
        <v>1.6345000000000001</v>
      </c>
      <c r="G22" s="135">
        <f t="shared" ref="G22:AA22" si="9">ROUND(((G23+G24+G26+G25)/1000),5)</f>
        <v>1.58612</v>
      </c>
      <c r="H22" s="135">
        <f t="shared" si="9"/>
        <v>1.5648899999999999</v>
      </c>
      <c r="I22" s="135">
        <f t="shared" si="9"/>
        <v>1.5864100000000001</v>
      </c>
      <c r="J22" s="135">
        <f t="shared" si="9"/>
        <v>1.6736899999999999</v>
      </c>
      <c r="K22" s="135">
        <f t="shared" si="9"/>
        <v>1.90229</v>
      </c>
      <c r="L22" s="135">
        <f t="shared" si="9"/>
        <v>2.1916799999999999</v>
      </c>
      <c r="M22" s="135">
        <f t="shared" si="9"/>
        <v>2.3698000000000001</v>
      </c>
      <c r="N22" s="135">
        <f t="shared" si="9"/>
        <v>2.4208500000000002</v>
      </c>
      <c r="O22" s="135">
        <f t="shared" si="9"/>
        <v>2.4201800000000002</v>
      </c>
      <c r="P22" s="135">
        <f t="shared" si="9"/>
        <v>2.4116499999999998</v>
      </c>
      <c r="Q22" s="135">
        <f t="shared" si="9"/>
        <v>2.4209299999999998</v>
      </c>
      <c r="R22" s="135">
        <f t="shared" si="9"/>
        <v>2.3686199999999999</v>
      </c>
      <c r="S22" s="135">
        <f t="shared" si="9"/>
        <v>2.2051500000000002</v>
      </c>
      <c r="T22" s="135">
        <f t="shared" si="9"/>
        <v>2.2296100000000001</v>
      </c>
      <c r="U22" s="135">
        <f t="shared" si="9"/>
        <v>2.1234600000000001</v>
      </c>
      <c r="V22" s="135">
        <f t="shared" si="9"/>
        <v>2.16886</v>
      </c>
      <c r="W22" s="135">
        <f t="shared" si="9"/>
        <v>2.2694299999999998</v>
      </c>
      <c r="X22" s="135">
        <f t="shared" si="9"/>
        <v>2.34592</v>
      </c>
      <c r="Y22" s="135">
        <f t="shared" si="9"/>
        <v>2.2738999999999998</v>
      </c>
      <c r="Z22" s="135">
        <f t="shared" si="9"/>
        <v>1.9420599999999999</v>
      </c>
      <c r="AA22" s="135">
        <f t="shared" si="9"/>
        <v>1.8397300000000001</v>
      </c>
    </row>
    <row r="23" spans="1:27" ht="12.75" hidden="1" customHeight="1" outlineLevel="1" x14ac:dyDescent="0.2">
      <c r="A23" s="163" t="s">
        <v>1049</v>
      </c>
      <c r="B23" s="94" t="s">
        <v>238</v>
      </c>
      <c r="C23" s="70" t="s">
        <v>79</v>
      </c>
      <c r="D23" s="71">
        <v>1517.53</v>
      </c>
      <c r="E23" s="71">
        <v>1424.89</v>
      </c>
      <c r="F23" s="71">
        <v>1299.23</v>
      </c>
      <c r="G23" s="71">
        <v>1250.8499999999999</v>
      </c>
      <c r="H23" s="71">
        <v>1229.6199999999999</v>
      </c>
      <c r="I23" s="71">
        <v>1251.1400000000001</v>
      </c>
      <c r="J23" s="71">
        <v>1338.42</v>
      </c>
      <c r="K23" s="71">
        <v>1567.02</v>
      </c>
      <c r="L23" s="71">
        <v>1856.41</v>
      </c>
      <c r="M23" s="71">
        <v>2034.53</v>
      </c>
      <c r="N23" s="71">
        <v>2085.58</v>
      </c>
      <c r="O23" s="71">
        <v>2084.91</v>
      </c>
      <c r="P23" s="71">
        <v>2076.38</v>
      </c>
      <c r="Q23" s="71">
        <v>2085.66</v>
      </c>
      <c r="R23" s="71">
        <v>2033.35</v>
      </c>
      <c r="S23" s="71">
        <v>1869.88</v>
      </c>
      <c r="T23" s="71">
        <v>1894.34</v>
      </c>
      <c r="U23" s="71">
        <v>1788.19</v>
      </c>
      <c r="V23" s="71">
        <v>1833.59</v>
      </c>
      <c r="W23" s="71">
        <v>1934.16</v>
      </c>
      <c r="X23" s="71">
        <v>2010.65</v>
      </c>
      <c r="Y23" s="71">
        <v>1938.63</v>
      </c>
      <c r="Z23" s="71">
        <v>1606.79</v>
      </c>
      <c r="AA23" s="71">
        <v>1504.46</v>
      </c>
    </row>
    <row r="24" spans="1:27" ht="12.75" hidden="1" customHeight="1" outlineLevel="1" x14ac:dyDescent="0.2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1051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1052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collapsed="1" x14ac:dyDescent="0.2">
      <c r="A27" s="162" t="s">
        <v>1053</v>
      </c>
      <c r="B27" s="54" t="str">
        <f>"05"&amp;"."&amp;$B$663&amp;"."&amp;$B$664</f>
        <v>05.05.2024</v>
      </c>
      <c r="C27" s="134" t="s">
        <v>76</v>
      </c>
      <c r="D27" s="135">
        <f>ROUND(((D28+D29+D31+D30)/1000),5)</f>
        <v>1.7801899999999999</v>
      </c>
      <c r="E27" s="135">
        <f>ROUND(((E28+E29+E31+E30)/1000),5)</f>
        <v>1.58575</v>
      </c>
      <c r="F27" s="135">
        <f>ROUND(((F28+F29+F31+F30)/1000),5)</f>
        <v>1.5587500000000001</v>
      </c>
      <c r="G27" s="135">
        <f t="shared" ref="G27:AA27" si="12">ROUND(((G28+G29+G31+G30)/1000),5)</f>
        <v>1.5267500000000001</v>
      </c>
      <c r="H27" s="135">
        <f t="shared" si="12"/>
        <v>1.50556</v>
      </c>
      <c r="I27" s="135">
        <f t="shared" si="12"/>
        <v>1.52789</v>
      </c>
      <c r="J27" s="135">
        <f t="shared" si="12"/>
        <v>1.4416100000000001</v>
      </c>
      <c r="K27" s="135">
        <f t="shared" si="12"/>
        <v>1.5778300000000001</v>
      </c>
      <c r="L27" s="135">
        <f t="shared" si="12"/>
        <v>1.8501799999999999</v>
      </c>
      <c r="M27" s="135">
        <f t="shared" si="12"/>
        <v>2.0198200000000002</v>
      </c>
      <c r="N27" s="135">
        <f t="shared" si="12"/>
        <v>2.0666199999999999</v>
      </c>
      <c r="O27" s="135">
        <f t="shared" si="12"/>
        <v>2.09423</v>
      </c>
      <c r="P27" s="135">
        <f t="shared" si="12"/>
        <v>2.0464899999999999</v>
      </c>
      <c r="Q27" s="135">
        <f t="shared" si="12"/>
        <v>2.0441699999999998</v>
      </c>
      <c r="R27" s="135">
        <f t="shared" si="12"/>
        <v>2.0411000000000001</v>
      </c>
      <c r="S27" s="135">
        <f t="shared" si="12"/>
        <v>1.92672</v>
      </c>
      <c r="T27" s="135">
        <f t="shared" si="12"/>
        <v>1.9097999999999999</v>
      </c>
      <c r="U27" s="135">
        <f t="shared" si="12"/>
        <v>1.9154100000000001</v>
      </c>
      <c r="V27" s="135">
        <f t="shared" si="12"/>
        <v>1.97723</v>
      </c>
      <c r="W27" s="135">
        <f t="shared" si="12"/>
        <v>2.14507</v>
      </c>
      <c r="X27" s="135">
        <f t="shared" si="12"/>
        <v>2.2698399999999999</v>
      </c>
      <c r="Y27" s="135">
        <f t="shared" si="12"/>
        <v>2.2441800000000001</v>
      </c>
      <c r="Z27" s="135">
        <f t="shared" si="12"/>
        <v>1.9001300000000001</v>
      </c>
      <c r="AA27" s="135">
        <f t="shared" si="12"/>
        <v>1.83626</v>
      </c>
    </row>
    <row r="28" spans="1:27" ht="12.75" hidden="1" customHeight="1" outlineLevel="1" x14ac:dyDescent="0.2">
      <c r="A28" s="163" t="s">
        <v>1054</v>
      </c>
      <c r="B28" s="94" t="s">
        <v>238</v>
      </c>
      <c r="C28" s="70" t="s">
        <v>79</v>
      </c>
      <c r="D28" s="71">
        <v>1444.92</v>
      </c>
      <c r="E28" s="71">
        <v>1250.48</v>
      </c>
      <c r="F28" s="71">
        <v>1223.48</v>
      </c>
      <c r="G28" s="71">
        <v>1191.48</v>
      </c>
      <c r="H28" s="71">
        <v>1170.29</v>
      </c>
      <c r="I28" s="71">
        <v>1192.6199999999999</v>
      </c>
      <c r="J28" s="71">
        <v>1106.3399999999999</v>
      </c>
      <c r="K28" s="71">
        <v>1242.56</v>
      </c>
      <c r="L28" s="71">
        <v>1514.91</v>
      </c>
      <c r="M28" s="71">
        <v>1684.55</v>
      </c>
      <c r="N28" s="71">
        <v>1731.35</v>
      </c>
      <c r="O28" s="71">
        <v>1758.96</v>
      </c>
      <c r="P28" s="71">
        <v>1711.22</v>
      </c>
      <c r="Q28" s="71">
        <v>1708.9</v>
      </c>
      <c r="R28" s="71">
        <v>1705.83</v>
      </c>
      <c r="S28" s="71">
        <v>1591.45</v>
      </c>
      <c r="T28" s="71">
        <v>1574.53</v>
      </c>
      <c r="U28" s="71">
        <v>1580.14</v>
      </c>
      <c r="V28" s="71">
        <v>1641.96</v>
      </c>
      <c r="W28" s="71">
        <v>1809.8</v>
      </c>
      <c r="X28" s="71">
        <v>1934.57</v>
      </c>
      <c r="Y28" s="71">
        <v>1908.91</v>
      </c>
      <c r="Z28" s="71">
        <v>1564.86</v>
      </c>
      <c r="AA28" s="71">
        <v>1500.99</v>
      </c>
    </row>
    <row r="29" spans="1:27" ht="12.75" hidden="1" customHeight="1" outlineLevel="1" x14ac:dyDescent="0.2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1056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1057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collapsed="1" x14ac:dyDescent="0.2">
      <c r="A32" s="162" t="s">
        <v>1058</v>
      </c>
      <c r="B32" s="54" t="str">
        <f>"06"&amp;"."&amp;$B$663&amp;"."&amp;$B$664</f>
        <v>06.05.2024</v>
      </c>
      <c r="C32" s="134" t="s">
        <v>76</v>
      </c>
      <c r="D32" s="135">
        <f>ROUND(((D33+D34+D36+D35)/1000),5)</f>
        <v>1.63188</v>
      </c>
      <c r="E32" s="135">
        <f>ROUND(((E33+E34+E36+E35)/1000),5)</f>
        <v>1.53993</v>
      </c>
      <c r="F32" s="135">
        <f>ROUND(((F33+F34+F36+F35)/1000),5)</f>
        <v>1.4509700000000001</v>
      </c>
      <c r="G32" s="135">
        <f t="shared" ref="G32:AA32" si="15">ROUND(((G33+G34+G36+G35)/1000),5)</f>
        <v>1.4428399999999999</v>
      </c>
      <c r="H32" s="135">
        <f t="shared" si="15"/>
        <v>1.4451000000000001</v>
      </c>
      <c r="I32" s="135">
        <f t="shared" si="15"/>
        <v>1.5805400000000001</v>
      </c>
      <c r="J32" s="135">
        <f t="shared" si="15"/>
        <v>1.7493300000000001</v>
      </c>
      <c r="K32" s="135">
        <f t="shared" si="15"/>
        <v>2.0329100000000002</v>
      </c>
      <c r="L32" s="135">
        <f t="shared" si="15"/>
        <v>2.3202500000000001</v>
      </c>
      <c r="M32" s="135">
        <f t="shared" si="15"/>
        <v>2.4031799999999999</v>
      </c>
      <c r="N32" s="135">
        <f t="shared" si="15"/>
        <v>2.4100199999999998</v>
      </c>
      <c r="O32" s="135">
        <f t="shared" si="15"/>
        <v>2.4123399999999999</v>
      </c>
      <c r="P32" s="135">
        <f t="shared" si="15"/>
        <v>2.4175900000000001</v>
      </c>
      <c r="Q32" s="135">
        <f t="shared" si="15"/>
        <v>2.4140700000000002</v>
      </c>
      <c r="R32" s="135">
        <f t="shared" si="15"/>
        <v>2.4111199999999999</v>
      </c>
      <c r="S32" s="135">
        <f t="shared" si="15"/>
        <v>2.4116499999999998</v>
      </c>
      <c r="T32" s="135">
        <f t="shared" si="15"/>
        <v>2.4025400000000001</v>
      </c>
      <c r="U32" s="135">
        <f t="shared" si="15"/>
        <v>2.3664200000000002</v>
      </c>
      <c r="V32" s="135">
        <f t="shared" si="15"/>
        <v>2.3300299999999998</v>
      </c>
      <c r="W32" s="135">
        <f t="shared" si="15"/>
        <v>2.3553199999999999</v>
      </c>
      <c r="X32" s="135">
        <f t="shared" si="15"/>
        <v>2.4034900000000001</v>
      </c>
      <c r="Y32" s="135">
        <f t="shared" si="15"/>
        <v>2.33792</v>
      </c>
      <c r="Z32" s="135">
        <f t="shared" si="15"/>
        <v>1.99563</v>
      </c>
      <c r="AA32" s="135">
        <f t="shared" si="15"/>
        <v>1.8308599999999999</v>
      </c>
    </row>
    <row r="33" spans="1:27" ht="12.75" hidden="1" customHeight="1" outlineLevel="1" x14ac:dyDescent="0.2">
      <c r="A33" s="163" t="s">
        <v>1059</v>
      </c>
      <c r="B33" s="94" t="s">
        <v>238</v>
      </c>
      <c r="C33" s="70" t="s">
        <v>79</v>
      </c>
      <c r="D33" s="71">
        <v>1296.6099999999999</v>
      </c>
      <c r="E33" s="71">
        <v>1204.6600000000001</v>
      </c>
      <c r="F33" s="71">
        <v>1115.7</v>
      </c>
      <c r="G33" s="71">
        <v>1107.57</v>
      </c>
      <c r="H33" s="71">
        <v>1109.83</v>
      </c>
      <c r="I33" s="71">
        <v>1245.27</v>
      </c>
      <c r="J33" s="71">
        <v>1414.06</v>
      </c>
      <c r="K33" s="71">
        <v>1697.64</v>
      </c>
      <c r="L33" s="71">
        <v>1984.98</v>
      </c>
      <c r="M33" s="71">
        <v>2067.91</v>
      </c>
      <c r="N33" s="71">
        <v>2074.75</v>
      </c>
      <c r="O33" s="71">
        <v>2077.0700000000002</v>
      </c>
      <c r="P33" s="71">
        <v>2082.3200000000002</v>
      </c>
      <c r="Q33" s="71">
        <v>2078.8000000000002</v>
      </c>
      <c r="R33" s="71">
        <v>2075.85</v>
      </c>
      <c r="S33" s="71">
        <v>2076.38</v>
      </c>
      <c r="T33" s="71">
        <v>2067.27</v>
      </c>
      <c r="U33" s="71">
        <v>2031.15</v>
      </c>
      <c r="V33" s="71">
        <v>1994.76</v>
      </c>
      <c r="W33" s="71">
        <v>2020.05</v>
      </c>
      <c r="X33" s="71">
        <v>2068.2199999999998</v>
      </c>
      <c r="Y33" s="71">
        <v>2002.65</v>
      </c>
      <c r="Z33" s="71">
        <v>1660.36</v>
      </c>
      <c r="AA33" s="71">
        <v>1495.59</v>
      </c>
    </row>
    <row r="34" spans="1:27" ht="12.75" hidden="1" customHeight="1" outlineLevel="1" x14ac:dyDescent="0.2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1061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1062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collapsed="1" x14ac:dyDescent="0.2">
      <c r="A37" s="162" t="s">
        <v>1063</v>
      </c>
      <c r="B37" s="54" t="str">
        <f>"07"&amp;"."&amp;$B$663&amp;"."&amp;$B$664</f>
        <v>07.05.2024</v>
      </c>
      <c r="C37" s="134" t="s">
        <v>76</v>
      </c>
      <c r="D37" s="135">
        <f>ROUND(((D38+D39+D41+D40)/1000),5)</f>
        <v>1.8173999999999999</v>
      </c>
      <c r="E37" s="135">
        <f>ROUND(((E38+E39+E41+E40)/1000),5)</f>
        <v>1.62649</v>
      </c>
      <c r="F37" s="135">
        <f>ROUND(((F38+F39+F41+F40)/1000),5)</f>
        <v>1.5539499999999999</v>
      </c>
      <c r="G37" s="135">
        <f t="shared" ref="G37:AA37" si="18">ROUND(((G38+G39+G41+G40)/1000),5)</f>
        <v>1.5378000000000001</v>
      </c>
      <c r="H37" s="135">
        <f t="shared" si="18"/>
        <v>1.53318</v>
      </c>
      <c r="I37" s="135">
        <f t="shared" si="18"/>
        <v>1.60615</v>
      </c>
      <c r="J37" s="135">
        <f t="shared" si="18"/>
        <v>1.7543200000000001</v>
      </c>
      <c r="K37" s="135">
        <f t="shared" si="18"/>
        <v>1.9869000000000001</v>
      </c>
      <c r="L37" s="135">
        <f t="shared" si="18"/>
        <v>2.2471700000000001</v>
      </c>
      <c r="M37" s="135">
        <f t="shared" si="18"/>
        <v>2.3243900000000002</v>
      </c>
      <c r="N37" s="135">
        <f t="shared" si="18"/>
        <v>2.3479700000000001</v>
      </c>
      <c r="O37" s="135">
        <f t="shared" si="18"/>
        <v>2.41343</v>
      </c>
      <c r="P37" s="135">
        <f t="shared" si="18"/>
        <v>2.4075199999999999</v>
      </c>
      <c r="Q37" s="135">
        <f t="shared" si="18"/>
        <v>2.4231099999999999</v>
      </c>
      <c r="R37" s="135">
        <f t="shared" si="18"/>
        <v>2.3672499999999999</v>
      </c>
      <c r="S37" s="135">
        <f t="shared" si="18"/>
        <v>2.3504399999999999</v>
      </c>
      <c r="T37" s="135">
        <f t="shared" si="18"/>
        <v>2.3208799999999998</v>
      </c>
      <c r="U37" s="135">
        <f t="shared" si="18"/>
        <v>2.30809</v>
      </c>
      <c r="V37" s="135">
        <f t="shared" si="18"/>
        <v>2.3075999999999999</v>
      </c>
      <c r="W37" s="135">
        <f t="shared" si="18"/>
        <v>2.3134899999999998</v>
      </c>
      <c r="X37" s="135">
        <f t="shared" si="18"/>
        <v>2.3799000000000001</v>
      </c>
      <c r="Y37" s="135">
        <f t="shared" si="18"/>
        <v>2.2073200000000002</v>
      </c>
      <c r="Z37" s="135">
        <f t="shared" si="18"/>
        <v>2.0493700000000001</v>
      </c>
      <c r="AA37" s="135">
        <f t="shared" si="18"/>
        <v>1.93842</v>
      </c>
    </row>
    <row r="38" spans="1:27" ht="12.75" hidden="1" customHeight="1" outlineLevel="1" x14ac:dyDescent="0.2">
      <c r="A38" s="163" t="s">
        <v>1064</v>
      </c>
      <c r="B38" s="94" t="s">
        <v>238</v>
      </c>
      <c r="C38" s="70" t="s">
        <v>79</v>
      </c>
      <c r="D38" s="71">
        <v>1482.13</v>
      </c>
      <c r="E38" s="71">
        <v>1291.22</v>
      </c>
      <c r="F38" s="71">
        <v>1218.68</v>
      </c>
      <c r="G38" s="71">
        <v>1202.53</v>
      </c>
      <c r="H38" s="71">
        <v>1197.9100000000001</v>
      </c>
      <c r="I38" s="71">
        <v>1270.8800000000001</v>
      </c>
      <c r="J38" s="71">
        <v>1419.05</v>
      </c>
      <c r="K38" s="71">
        <v>1651.63</v>
      </c>
      <c r="L38" s="71">
        <v>1911.9</v>
      </c>
      <c r="M38" s="71">
        <v>1989.12</v>
      </c>
      <c r="N38" s="71">
        <v>2012.7</v>
      </c>
      <c r="O38" s="71">
        <v>2078.16</v>
      </c>
      <c r="P38" s="71">
        <v>2072.25</v>
      </c>
      <c r="Q38" s="71">
        <v>2087.84</v>
      </c>
      <c r="R38" s="71">
        <v>2031.98</v>
      </c>
      <c r="S38" s="71">
        <v>2015.17</v>
      </c>
      <c r="T38" s="71">
        <v>1985.61</v>
      </c>
      <c r="U38" s="71">
        <v>1972.82</v>
      </c>
      <c r="V38" s="71">
        <v>1972.33</v>
      </c>
      <c r="W38" s="71">
        <v>1978.22</v>
      </c>
      <c r="X38" s="71">
        <v>2044.63</v>
      </c>
      <c r="Y38" s="71">
        <v>1872.05</v>
      </c>
      <c r="Z38" s="71">
        <v>1714.1</v>
      </c>
      <c r="AA38" s="71">
        <v>1603.15</v>
      </c>
    </row>
    <row r="39" spans="1:27" ht="12.75" hidden="1" customHeight="1" outlineLevel="1" x14ac:dyDescent="0.2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1066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1067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collapsed="1" x14ac:dyDescent="0.2">
      <c r="A42" s="162" t="s">
        <v>1068</v>
      </c>
      <c r="B42" s="54" t="str">
        <f>"08"&amp;"."&amp;$B$663&amp;"."&amp;$B$664</f>
        <v>08.05.2024</v>
      </c>
      <c r="C42" s="134" t="s">
        <v>76</v>
      </c>
      <c r="D42" s="135">
        <f>ROUND(((D43+D44+D46+D45)/1000),5)</f>
        <v>1.8125</v>
      </c>
      <c r="E42" s="135">
        <f>ROUND(((E43+E44+E46+E45)/1000),5)</f>
        <v>1.6467000000000001</v>
      </c>
      <c r="F42" s="135">
        <f>ROUND(((F43+F44+F46+F45)/1000),5)</f>
        <v>1.5752900000000001</v>
      </c>
      <c r="G42" s="135">
        <f t="shared" ref="G42:AA42" si="21">ROUND(((G43+G44+G46+G45)/1000),5)</f>
        <v>1.56514</v>
      </c>
      <c r="H42" s="135">
        <f t="shared" si="21"/>
        <v>1.56612</v>
      </c>
      <c r="I42" s="135">
        <f t="shared" si="21"/>
        <v>1.66439</v>
      </c>
      <c r="J42" s="135">
        <f t="shared" si="21"/>
        <v>1.7100900000000001</v>
      </c>
      <c r="K42" s="135">
        <f t="shared" si="21"/>
        <v>1.9330099999999999</v>
      </c>
      <c r="L42" s="135">
        <f t="shared" si="21"/>
        <v>2.1711999999999998</v>
      </c>
      <c r="M42" s="135">
        <f t="shared" si="21"/>
        <v>2.2617799999999999</v>
      </c>
      <c r="N42" s="135">
        <f t="shared" si="21"/>
        <v>2.3285200000000001</v>
      </c>
      <c r="O42" s="135">
        <f t="shared" si="21"/>
        <v>2.3747400000000001</v>
      </c>
      <c r="P42" s="135">
        <f t="shared" si="21"/>
        <v>2.4229599999999998</v>
      </c>
      <c r="Q42" s="135">
        <f t="shared" si="21"/>
        <v>2.4215900000000001</v>
      </c>
      <c r="R42" s="135">
        <f t="shared" si="21"/>
        <v>2.3738600000000001</v>
      </c>
      <c r="S42" s="135">
        <f t="shared" si="21"/>
        <v>2.33006</v>
      </c>
      <c r="T42" s="135">
        <f t="shared" si="21"/>
        <v>2.27271</v>
      </c>
      <c r="U42" s="135">
        <f t="shared" si="21"/>
        <v>2.22383</v>
      </c>
      <c r="V42" s="135">
        <f t="shared" si="21"/>
        <v>2.2317</v>
      </c>
      <c r="W42" s="135">
        <f t="shared" si="21"/>
        <v>2.24552</v>
      </c>
      <c r="X42" s="135">
        <f t="shared" si="21"/>
        <v>2.29657</v>
      </c>
      <c r="Y42" s="135">
        <f t="shared" si="21"/>
        <v>2.26417</v>
      </c>
      <c r="Z42" s="135">
        <f t="shared" si="21"/>
        <v>2.1753499999999999</v>
      </c>
      <c r="AA42" s="135">
        <f t="shared" si="21"/>
        <v>1.9079900000000001</v>
      </c>
    </row>
    <row r="43" spans="1:27" ht="12.75" hidden="1" customHeight="1" outlineLevel="1" x14ac:dyDescent="0.2">
      <c r="A43" s="163" t="s">
        <v>1069</v>
      </c>
      <c r="B43" s="94" t="s">
        <v>238</v>
      </c>
      <c r="C43" s="70" t="s">
        <v>79</v>
      </c>
      <c r="D43" s="71">
        <v>1477.23</v>
      </c>
      <c r="E43" s="71">
        <v>1311.43</v>
      </c>
      <c r="F43" s="71">
        <v>1240.02</v>
      </c>
      <c r="G43" s="71">
        <v>1229.8699999999999</v>
      </c>
      <c r="H43" s="71">
        <v>1230.8499999999999</v>
      </c>
      <c r="I43" s="71">
        <v>1329.12</v>
      </c>
      <c r="J43" s="71">
        <v>1374.82</v>
      </c>
      <c r="K43" s="71">
        <v>1597.74</v>
      </c>
      <c r="L43" s="71">
        <v>1835.93</v>
      </c>
      <c r="M43" s="71">
        <v>1926.51</v>
      </c>
      <c r="N43" s="71">
        <v>1993.25</v>
      </c>
      <c r="O43" s="71">
        <v>2039.47</v>
      </c>
      <c r="P43" s="71">
        <v>2087.69</v>
      </c>
      <c r="Q43" s="71">
        <v>2086.3200000000002</v>
      </c>
      <c r="R43" s="71">
        <v>2038.59</v>
      </c>
      <c r="S43" s="71">
        <v>1994.79</v>
      </c>
      <c r="T43" s="71">
        <v>1937.44</v>
      </c>
      <c r="U43" s="71">
        <v>1888.56</v>
      </c>
      <c r="V43" s="71">
        <v>1896.43</v>
      </c>
      <c r="W43" s="71">
        <v>1910.25</v>
      </c>
      <c r="X43" s="71">
        <v>1961.3</v>
      </c>
      <c r="Y43" s="71">
        <v>1928.9</v>
      </c>
      <c r="Z43" s="71">
        <v>1840.08</v>
      </c>
      <c r="AA43" s="71">
        <v>1572.72</v>
      </c>
    </row>
    <row r="44" spans="1:27" ht="12.75" hidden="1" customHeight="1" outlineLevel="1" x14ac:dyDescent="0.2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1071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1072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collapsed="1" x14ac:dyDescent="0.2">
      <c r="A47" s="162" t="s">
        <v>1073</v>
      </c>
      <c r="B47" s="54" t="str">
        <f>"09"&amp;"."&amp;$B$663&amp;"."&amp;$B$664</f>
        <v>09.05.2024</v>
      </c>
      <c r="C47" s="134" t="s">
        <v>76</v>
      </c>
      <c r="D47" s="135">
        <f>ROUND(((D48+D49+D51+D50)/1000),5)</f>
        <v>1.7294400000000001</v>
      </c>
      <c r="E47" s="135">
        <f>ROUND(((E48+E49+E51+E50)/1000),5)</f>
        <v>1.6035600000000001</v>
      </c>
      <c r="F47" s="135">
        <f>ROUND(((F48+F49+F51+F50)/1000),5)</f>
        <v>1.5675600000000001</v>
      </c>
      <c r="G47" s="135">
        <f t="shared" ref="G47:AA47" si="24">ROUND(((G48+G49+G51+G50)/1000),5)</f>
        <v>1.54037</v>
      </c>
      <c r="H47" s="135">
        <f t="shared" si="24"/>
        <v>1.53392</v>
      </c>
      <c r="I47" s="135">
        <f t="shared" si="24"/>
        <v>1.53674</v>
      </c>
      <c r="J47" s="135">
        <f t="shared" si="24"/>
        <v>1.5053399999999999</v>
      </c>
      <c r="K47" s="135">
        <f t="shared" si="24"/>
        <v>1.5669500000000001</v>
      </c>
      <c r="L47" s="135">
        <f t="shared" si="24"/>
        <v>1.8000100000000001</v>
      </c>
      <c r="M47" s="135">
        <f t="shared" si="24"/>
        <v>2.0064199999999999</v>
      </c>
      <c r="N47" s="135">
        <f t="shared" si="24"/>
        <v>2.0421299999999998</v>
      </c>
      <c r="O47" s="135">
        <f t="shared" si="24"/>
        <v>2.0448200000000001</v>
      </c>
      <c r="P47" s="135">
        <f t="shared" si="24"/>
        <v>2.04291</v>
      </c>
      <c r="Q47" s="135">
        <f t="shared" si="24"/>
        <v>2.0396999999999998</v>
      </c>
      <c r="R47" s="135">
        <f t="shared" si="24"/>
        <v>2.0392999999999999</v>
      </c>
      <c r="S47" s="135">
        <f t="shared" si="24"/>
        <v>2.0400700000000001</v>
      </c>
      <c r="T47" s="135">
        <f t="shared" si="24"/>
        <v>2.0361899999999999</v>
      </c>
      <c r="U47" s="135">
        <f t="shared" si="24"/>
        <v>2.03661</v>
      </c>
      <c r="V47" s="135">
        <f t="shared" si="24"/>
        <v>2.0440499999999999</v>
      </c>
      <c r="W47" s="135">
        <f t="shared" si="24"/>
        <v>2.0676399999999999</v>
      </c>
      <c r="X47" s="135">
        <f t="shared" si="24"/>
        <v>2.1859799999999998</v>
      </c>
      <c r="Y47" s="135">
        <f t="shared" si="24"/>
        <v>2.0480299999999998</v>
      </c>
      <c r="Z47" s="135">
        <f t="shared" si="24"/>
        <v>1.91113</v>
      </c>
      <c r="AA47" s="135">
        <f t="shared" si="24"/>
        <v>1.7272099999999999</v>
      </c>
    </row>
    <row r="48" spans="1:27" ht="12.75" hidden="1" customHeight="1" outlineLevel="1" x14ac:dyDescent="0.2">
      <c r="A48" s="163" t="s">
        <v>1074</v>
      </c>
      <c r="B48" s="94" t="s">
        <v>238</v>
      </c>
      <c r="C48" s="70" t="s">
        <v>79</v>
      </c>
      <c r="D48" s="71">
        <v>1394.17</v>
      </c>
      <c r="E48" s="71">
        <v>1268.29</v>
      </c>
      <c r="F48" s="71">
        <v>1232.29</v>
      </c>
      <c r="G48" s="71">
        <v>1205.0999999999999</v>
      </c>
      <c r="H48" s="71">
        <v>1198.6500000000001</v>
      </c>
      <c r="I48" s="71">
        <v>1201.47</v>
      </c>
      <c r="J48" s="71">
        <v>1170.07</v>
      </c>
      <c r="K48" s="71">
        <v>1231.68</v>
      </c>
      <c r="L48" s="71">
        <v>1464.74</v>
      </c>
      <c r="M48" s="71">
        <v>1671.15</v>
      </c>
      <c r="N48" s="71">
        <v>1706.86</v>
      </c>
      <c r="O48" s="71">
        <v>1709.55</v>
      </c>
      <c r="P48" s="71">
        <v>1707.64</v>
      </c>
      <c r="Q48" s="71">
        <v>1704.43</v>
      </c>
      <c r="R48" s="71">
        <v>1704.03</v>
      </c>
      <c r="S48" s="71">
        <v>1704.8</v>
      </c>
      <c r="T48" s="71">
        <v>1700.92</v>
      </c>
      <c r="U48" s="71">
        <v>1701.34</v>
      </c>
      <c r="V48" s="71">
        <v>1708.78</v>
      </c>
      <c r="W48" s="71">
        <v>1732.37</v>
      </c>
      <c r="X48" s="71">
        <v>1850.71</v>
      </c>
      <c r="Y48" s="71">
        <v>1712.76</v>
      </c>
      <c r="Z48" s="71">
        <v>1575.86</v>
      </c>
      <c r="AA48" s="71">
        <v>1391.94</v>
      </c>
    </row>
    <row r="49" spans="1:27" ht="12.75" hidden="1" customHeight="1" outlineLevel="1" x14ac:dyDescent="0.2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1076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1077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collapsed="1" x14ac:dyDescent="0.2">
      <c r="A52" s="162" t="s">
        <v>1078</v>
      </c>
      <c r="B52" s="54" t="str">
        <f>"10"&amp;"."&amp;$B$663&amp;"."&amp;$B$664</f>
        <v>10.05.2024</v>
      </c>
      <c r="C52" s="134" t="s">
        <v>76</v>
      </c>
      <c r="D52" s="135">
        <f>ROUND(((D53+D54+D56+D55)/1000),5)</f>
        <v>1.7317899999999999</v>
      </c>
      <c r="E52" s="135">
        <f>ROUND(((E53+E54+E56+E55)/1000),5)</f>
        <v>1.6012299999999999</v>
      </c>
      <c r="F52" s="135">
        <f>ROUND(((F53+F54+F56+F55)/1000),5)</f>
        <v>1.53945</v>
      </c>
      <c r="G52" s="135">
        <f t="shared" ref="G52:AA52" si="27">ROUND(((G53+G54+G56+G55)/1000),5)</f>
        <v>1.5314700000000001</v>
      </c>
      <c r="H52" s="135">
        <f t="shared" si="27"/>
        <v>1.5299499999999999</v>
      </c>
      <c r="I52" s="135">
        <f t="shared" si="27"/>
        <v>1.5294399999999999</v>
      </c>
      <c r="J52" s="135">
        <f t="shared" si="27"/>
        <v>1.5224500000000001</v>
      </c>
      <c r="K52" s="135">
        <f t="shared" si="27"/>
        <v>1.5968599999999999</v>
      </c>
      <c r="L52" s="135">
        <f t="shared" si="27"/>
        <v>1.85456</v>
      </c>
      <c r="M52" s="135">
        <f t="shared" si="27"/>
        <v>2.0412300000000001</v>
      </c>
      <c r="N52" s="135">
        <f t="shared" si="27"/>
        <v>2.0809799999999998</v>
      </c>
      <c r="O52" s="135">
        <f t="shared" si="27"/>
        <v>2.0823200000000002</v>
      </c>
      <c r="P52" s="135">
        <f t="shared" si="27"/>
        <v>2.0603400000000001</v>
      </c>
      <c r="Q52" s="135">
        <f t="shared" si="27"/>
        <v>2.0585100000000001</v>
      </c>
      <c r="R52" s="135">
        <f t="shared" si="27"/>
        <v>2.0541700000000001</v>
      </c>
      <c r="S52" s="135">
        <f t="shared" si="27"/>
        <v>2.0493100000000002</v>
      </c>
      <c r="T52" s="135">
        <f t="shared" si="27"/>
        <v>2.0413999999999999</v>
      </c>
      <c r="U52" s="135">
        <f t="shared" si="27"/>
        <v>2.04243</v>
      </c>
      <c r="V52" s="135">
        <f t="shared" si="27"/>
        <v>2.0463200000000001</v>
      </c>
      <c r="W52" s="135">
        <f t="shared" si="27"/>
        <v>2.0594600000000001</v>
      </c>
      <c r="X52" s="135">
        <f t="shared" si="27"/>
        <v>2.1712500000000001</v>
      </c>
      <c r="Y52" s="135">
        <f t="shared" si="27"/>
        <v>2.0595699999999999</v>
      </c>
      <c r="Z52" s="135">
        <f t="shared" si="27"/>
        <v>1.95906</v>
      </c>
      <c r="AA52" s="135">
        <f t="shared" si="27"/>
        <v>1.75688</v>
      </c>
    </row>
    <row r="53" spans="1:27" ht="12.75" hidden="1" customHeight="1" outlineLevel="1" x14ac:dyDescent="0.2">
      <c r="A53" s="163" t="s">
        <v>1079</v>
      </c>
      <c r="B53" s="94" t="s">
        <v>238</v>
      </c>
      <c r="C53" s="70" t="s">
        <v>79</v>
      </c>
      <c r="D53" s="71">
        <v>1396.52</v>
      </c>
      <c r="E53" s="71">
        <v>1265.96</v>
      </c>
      <c r="F53" s="71">
        <v>1204.18</v>
      </c>
      <c r="G53" s="71">
        <v>1196.2</v>
      </c>
      <c r="H53" s="71">
        <v>1194.68</v>
      </c>
      <c r="I53" s="71">
        <v>1194.17</v>
      </c>
      <c r="J53" s="71">
        <v>1187.18</v>
      </c>
      <c r="K53" s="71">
        <v>1261.5899999999999</v>
      </c>
      <c r="L53" s="71">
        <v>1519.29</v>
      </c>
      <c r="M53" s="71">
        <v>1705.96</v>
      </c>
      <c r="N53" s="71">
        <v>1745.71</v>
      </c>
      <c r="O53" s="71">
        <v>1747.05</v>
      </c>
      <c r="P53" s="71">
        <v>1725.07</v>
      </c>
      <c r="Q53" s="71">
        <v>1723.24</v>
      </c>
      <c r="R53" s="71">
        <v>1718.9</v>
      </c>
      <c r="S53" s="71">
        <v>1714.04</v>
      </c>
      <c r="T53" s="71">
        <v>1706.13</v>
      </c>
      <c r="U53" s="71">
        <v>1707.16</v>
      </c>
      <c r="V53" s="71">
        <v>1711.05</v>
      </c>
      <c r="W53" s="71">
        <v>1724.19</v>
      </c>
      <c r="X53" s="71">
        <v>1835.98</v>
      </c>
      <c r="Y53" s="71">
        <v>1724.3</v>
      </c>
      <c r="Z53" s="71">
        <v>1623.79</v>
      </c>
      <c r="AA53" s="71">
        <v>1421.61</v>
      </c>
    </row>
    <row r="54" spans="1:27" ht="12.75" hidden="1" customHeight="1" outlineLevel="1" x14ac:dyDescent="0.2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1081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1082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collapsed="1" x14ac:dyDescent="0.2">
      <c r="A57" s="162" t="s">
        <v>1083</v>
      </c>
      <c r="B57" s="54" t="str">
        <f>"11"&amp;"."&amp;$B$663&amp;"."&amp;$B$664</f>
        <v>11.05.2024</v>
      </c>
      <c r="C57" s="134" t="s">
        <v>76</v>
      </c>
      <c r="D57" s="135">
        <f>ROUND(((D58+D59+D61+D60)/1000),5)</f>
        <v>1.7832699999999999</v>
      </c>
      <c r="E57" s="135">
        <f>ROUND(((E58+E59+E61+E60)/1000),5)</f>
        <v>1.63104</v>
      </c>
      <c r="F57" s="135">
        <f>ROUND(((F58+F59+F61+F60)/1000),5)</f>
        <v>1.5841000000000001</v>
      </c>
      <c r="G57" s="135">
        <f t="shared" ref="G57:AA57" si="30">ROUND(((G58+G59+G61+G60)/1000),5)</f>
        <v>1.5645199999999999</v>
      </c>
      <c r="H57" s="135">
        <f t="shared" si="30"/>
        <v>1.54471</v>
      </c>
      <c r="I57" s="135">
        <f t="shared" si="30"/>
        <v>1.54488</v>
      </c>
      <c r="J57" s="135">
        <f t="shared" si="30"/>
        <v>1.5418099999999999</v>
      </c>
      <c r="K57" s="135">
        <f t="shared" si="30"/>
        <v>1.67645</v>
      </c>
      <c r="L57" s="135">
        <f t="shared" si="30"/>
        <v>1.85772</v>
      </c>
      <c r="M57" s="135">
        <f t="shared" si="30"/>
        <v>2.1861799999999998</v>
      </c>
      <c r="N57" s="135">
        <f t="shared" si="30"/>
        <v>2.2235399999999998</v>
      </c>
      <c r="O57" s="135">
        <f t="shared" si="30"/>
        <v>2.2241399999999998</v>
      </c>
      <c r="P57" s="135">
        <f t="shared" si="30"/>
        <v>2.1956500000000001</v>
      </c>
      <c r="Q57" s="135">
        <f t="shared" si="30"/>
        <v>2.1903600000000001</v>
      </c>
      <c r="R57" s="135">
        <f t="shared" si="30"/>
        <v>2.1823199999999998</v>
      </c>
      <c r="S57" s="135">
        <f t="shared" si="30"/>
        <v>2.1836700000000002</v>
      </c>
      <c r="T57" s="135">
        <f t="shared" si="30"/>
        <v>2.1480600000000001</v>
      </c>
      <c r="U57" s="135">
        <f t="shared" si="30"/>
        <v>2.1381899999999998</v>
      </c>
      <c r="V57" s="135">
        <f t="shared" si="30"/>
        <v>2.1489500000000001</v>
      </c>
      <c r="W57" s="135">
        <f t="shared" si="30"/>
        <v>2.1961499999999998</v>
      </c>
      <c r="X57" s="135">
        <f t="shared" si="30"/>
        <v>2.3799199999999998</v>
      </c>
      <c r="Y57" s="135">
        <f t="shared" si="30"/>
        <v>2.3472300000000001</v>
      </c>
      <c r="Z57" s="135">
        <f t="shared" si="30"/>
        <v>2.1143900000000002</v>
      </c>
      <c r="AA57" s="135">
        <f t="shared" si="30"/>
        <v>1.82097</v>
      </c>
    </row>
    <row r="58" spans="1:27" ht="12.75" hidden="1" customHeight="1" outlineLevel="1" x14ac:dyDescent="0.2">
      <c r="A58" s="163" t="s">
        <v>1084</v>
      </c>
      <c r="B58" s="94" t="s">
        <v>238</v>
      </c>
      <c r="C58" s="70" t="s">
        <v>79</v>
      </c>
      <c r="D58" s="71">
        <v>1448</v>
      </c>
      <c r="E58" s="71">
        <v>1295.77</v>
      </c>
      <c r="F58" s="71">
        <v>1248.83</v>
      </c>
      <c r="G58" s="71">
        <v>1229.25</v>
      </c>
      <c r="H58" s="71">
        <v>1209.44</v>
      </c>
      <c r="I58" s="71">
        <v>1209.6099999999999</v>
      </c>
      <c r="J58" s="71">
        <v>1206.54</v>
      </c>
      <c r="K58" s="71">
        <v>1341.18</v>
      </c>
      <c r="L58" s="71">
        <v>1522.45</v>
      </c>
      <c r="M58" s="71">
        <v>1850.91</v>
      </c>
      <c r="N58" s="71">
        <v>1888.27</v>
      </c>
      <c r="O58" s="71">
        <v>1888.87</v>
      </c>
      <c r="P58" s="71">
        <v>1860.38</v>
      </c>
      <c r="Q58" s="71">
        <v>1855.09</v>
      </c>
      <c r="R58" s="71">
        <v>1847.05</v>
      </c>
      <c r="S58" s="71">
        <v>1848.4</v>
      </c>
      <c r="T58" s="71">
        <v>1812.79</v>
      </c>
      <c r="U58" s="71">
        <v>1802.92</v>
      </c>
      <c r="V58" s="71">
        <v>1813.68</v>
      </c>
      <c r="W58" s="71">
        <v>1860.88</v>
      </c>
      <c r="X58" s="71">
        <v>2044.65</v>
      </c>
      <c r="Y58" s="71">
        <v>2011.96</v>
      </c>
      <c r="Z58" s="71">
        <v>1779.12</v>
      </c>
      <c r="AA58" s="71">
        <v>1485.7</v>
      </c>
    </row>
    <row r="59" spans="1:27" ht="12.75" hidden="1" customHeight="1" outlineLevel="1" x14ac:dyDescent="0.2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1086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1087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collapsed="1" x14ac:dyDescent="0.2">
      <c r="A62" s="162" t="s">
        <v>1088</v>
      </c>
      <c r="B62" s="54" t="str">
        <f>"12"&amp;"."&amp;$B$663&amp;"."&amp;$B$664</f>
        <v>12.05.2024</v>
      </c>
      <c r="C62" s="134" t="s">
        <v>76</v>
      </c>
      <c r="D62" s="135">
        <f>ROUND(((D63+D64+D66+D65)/1000),5)</f>
        <v>1.8333999999999999</v>
      </c>
      <c r="E62" s="135">
        <f>ROUND(((E63+E64+E66+E65)/1000),5)</f>
        <v>1.6836199999999999</v>
      </c>
      <c r="F62" s="135">
        <f>ROUND(((F63+F64+F66+F65)/1000),5)</f>
        <v>1.5833299999999999</v>
      </c>
      <c r="G62" s="135">
        <f t="shared" ref="G62:AA62" si="33">ROUND(((G63+G64+G66+G65)/1000),5)</f>
        <v>1.5455399999999999</v>
      </c>
      <c r="H62" s="135">
        <f t="shared" si="33"/>
        <v>1.5312399999999999</v>
      </c>
      <c r="I62" s="135">
        <f t="shared" si="33"/>
        <v>1.53267</v>
      </c>
      <c r="J62" s="135">
        <f t="shared" si="33"/>
        <v>1.46695</v>
      </c>
      <c r="K62" s="135">
        <f t="shared" si="33"/>
        <v>1.56734</v>
      </c>
      <c r="L62" s="135">
        <f t="shared" si="33"/>
        <v>1.8010600000000001</v>
      </c>
      <c r="M62" s="135">
        <f t="shared" si="33"/>
        <v>1.95302</v>
      </c>
      <c r="N62" s="135">
        <f t="shared" si="33"/>
        <v>2.02841</v>
      </c>
      <c r="O62" s="135">
        <f t="shared" si="33"/>
        <v>2.0381999999999998</v>
      </c>
      <c r="P62" s="135">
        <f t="shared" si="33"/>
        <v>2.03775</v>
      </c>
      <c r="Q62" s="135">
        <f t="shared" si="33"/>
        <v>2.03722</v>
      </c>
      <c r="R62" s="135">
        <f t="shared" si="33"/>
        <v>2.0373399999999999</v>
      </c>
      <c r="S62" s="135">
        <f t="shared" si="33"/>
        <v>2.0390600000000001</v>
      </c>
      <c r="T62" s="135">
        <f t="shared" si="33"/>
        <v>2.0925799999999999</v>
      </c>
      <c r="U62" s="135">
        <f t="shared" si="33"/>
        <v>2.1243300000000001</v>
      </c>
      <c r="V62" s="135">
        <f t="shared" si="33"/>
        <v>2.0940799999999999</v>
      </c>
      <c r="W62" s="135">
        <f t="shared" si="33"/>
        <v>2.1098300000000001</v>
      </c>
      <c r="X62" s="135">
        <f t="shared" si="33"/>
        <v>2.1494300000000002</v>
      </c>
      <c r="Y62" s="135">
        <f t="shared" si="33"/>
        <v>2.1380699999999999</v>
      </c>
      <c r="Z62" s="135">
        <f t="shared" si="33"/>
        <v>1.92578</v>
      </c>
      <c r="AA62" s="135">
        <f t="shared" si="33"/>
        <v>1.73068</v>
      </c>
    </row>
    <row r="63" spans="1:27" ht="12.75" hidden="1" customHeight="1" outlineLevel="1" x14ac:dyDescent="0.2">
      <c r="A63" s="163" t="s">
        <v>1089</v>
      </c>
      <c r="B63" s="94" t="s">
        <v>238</v>
      </c>
      <c r="C63" s="70" t="s">
        <v>79</v>
      </c>
      <c r="D63" s="71">
        <v>1498.13</v>
      </c>
      <c r="E63" s="71">
        <v>1348.35</v>
      </c>
      <c r="F63" s="71">
        <v>1248.06</v>
      </c>
      <c r="G63" s="71">
        <v>1210.27</v>
      </c>
      <c r="H63" s="71">
        <v>1195.97</v>
      </c>
      <c r="I63" s="71">
        <v>1197.4000000000001</v>
      </c>
      <c r="J63" s="71">
        <v>1131.68</v>
      </c>
      <c r="K63" s="71">
        <v>1232.07</v>
      </c>
      <c r="L63" s="71">
        <v>1465.79</v>
      </c>
      <c r="M63" s="71">
        <v>1617.75</v>
      </c>
      <c r="N63" s="71">
        <v>1693.14</v>
      </c>
      <c r="O63" s="71">
        <v>1702.93</v>
      </c>
      <c r="P63" s="71">
        <v>1702.48</v>
      </c>
      <c r="Q63" s="71">
        <v>1701.95</v>
      </c>
      <c r="R63" s="71">
        <v>1702.07</v>
      </c>
      <c r="S63" s="71">
        <v>1703.79</v>
      </c>
      <c r="T63" s="71">
        <v>1757.31</v>
      </c>
      <c r="U63" s="71">
        <v>1789.06</v>
      </c>
      <c r="V63" s="71">
        <v>1758.81</v>
      </c>
      <c r="W63" s="71">
        <v>1774.56</v>
      </c>
      <c r="X63" s="71">
        <v>1814.16</v>
      </c>
      <c r="Y63" s="71">
        <v>1802.8</v>
      </c>
      <c r="Z63" s="71">
        <v>1590.51</v>
      </c>
      <c r="AA63" s="71">
        <v>1395.41</v>
      </c>
    </row>
    <row r="64" spans="1:27" ht="12.75" hidden="1" customHeight="1" outlineLevel="1" x14ac:dyDescent="0.2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1091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1092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collapsed="1" x14ac:dyDescent="0.2">
      <c r="A67" s="162" t="s">
        <v>1093</v>
      </c>
      <c r="B67" s="54" t="str">
        <f>"13"&amp;"."&amp;$B$663&amp;"."&amp;$B$664</f>
        <v>13.05.2024</v>
      </c>
      <c r="C67" s="134" t="s">
        <v>76</v>
      </c>
      <c r="D67" s="135">
        <f>ROUND(((D68+D69+D71+D70)/1000),5)</f>
        <v>1.7523899999999999</v>
      </c>
      <c r="E67" s="135">
        <f>ROUND(((E68+E69+E71+E70)/1000),5)</f>
        <v>1.6133599999999999</v>
      </c>
      <c r="F67" s="135">
        <f>ROUND(((F68+F69+F71+F70)/1000),5)</f>
        <v>1.5545899999999999</v>
      </c>
      <c r="G67" s="135">
        <f t="shared" ref="G67:AA67" si="36">ROUND(((G68+G69+G71+G70)/1000),5)</f>
        <v>1.5442899999999999</v>
      </c>
      <c r="H67" s="135">
        <f t="shared" si="36"/>
        <v>1.5306299999999999</v>
      </c>
      <c r="I67" s="135">
        <f t="shared" si="36"/>
        <v>1.58077</v>
      </c>
      <c r="J67" s="135">
        <f t="shared" si="36"/>
        <v>1.7677</v>
      </c>
      <c r="K67" s="135">
        <f t="shared" si="36"/>
        <v>1.9967999999999999</v>
      </c>
      <c r="L67" s="135">
        <f t="shared" si="36"/>
        <v>2.3246500000000001</v>
      </c>
      <c r="M67" s="135">
        <f t="shared" si="36"/>
        <v>2.6667200000000002</v>
      </c>
      <c r="N67" s="135">
        <f t="shared" si="36"/>
        <v>2.8226499999999999</v>
      </c>
      <c r="O67" s="135">
        <f t="shared" si="36"/>
        <v>2.4832399999999999</v>
      </c>
      <c r="P67" s="135">
        <f t="shared" si="36"/>
        <v>2.3797199999999998</v>
      </c>
      <c r="Q67" s="135">
        <f t="shared" si="36"/>
        <v>2.3975399999999998</v>
      </c>
      <c r="R67" s="135">
        <f t="shared" si="36"/>
        <v>2.3934000000000002</v>
      </c>
      <c r="S67" s="135">
        <f t="shared" si="36"/>
        <v>2.34165</v>
      </c>
      <c r="T67" s="135">
        <f t="shared" si="36"/>
        <v>2.327</v>
      </c>
      <c r="U67" s="135">
        <f t="shared" si="36"/>
        <v>2.2631600000000001</v>
      </c>
      <c r="V67" s="135">
        <f t="shared" si="36"/>
        <v>2.2778299999999998</v>
      </c>
      <c r="W67" s="135">
        <f t="shared" si="36"/>
        <v>2.3979699999999999</v>
      </c>
      <c r="X67" s="135">
        <f t="shared" si="36"/>
        <v>2.4382600000000001</v>
      </c>
      <c r="Y67" s="135">
        <f t="shared" si="36"/>
        <v>2.2429100000000002</v>
      </c>
      <c r="Z67" s="135">
        <f t="shared" si="36"/>
        <v>1.8833599999999999</v>
      </c>
      <c r="AA67" s="135">
        <f t="shared" si="36"/>
        <v>1.71312</v>
      </c>
    </row>
    <row r="68" spans="1:27" ht="12.75" hidden="1" customHeight="1" outlineLevel="1" x14ac:dyDescent="0.2">
      <c r="A68" s="163" t="s">
        <v>1094</v>
      </c>
      <c r="B68" s="94" t="s">
        <v>238</v>
      </c>
      <c r="C68" s="70" t="s">
        <v>79</v>
      </c>
      <c r="D68" s="71">
        <v>1417.12</v>
      </c>
      <c r="E68" s="71">
        <v>1278.0899999999999</v>
      </c>
      <c r="F68" s="71">
        <v>1219.32</v>
      </c>
      <c r="G68" s="71">
        <v>1209.02</v>
      </c>
      <c r="H68" s="71">
        <v>1195.3599999999999</v>
      </c>
      <c r="I68" s="71">
        <v>1245.5</v>
      </c>
      <c r="J68" s="71">
        <v>1432.43</v>
      </c>
      <c r="K68" s="71">
        <v>1661.53</v>
      </c>
      <c r="L68" s="71">
        <v>1989.38</v>
      </c>
      <c r="M68" s="71">
        <v>2331.4499999999998</v>
      </c>
      <c r="N68" s="71">
        <v>2487.38</v>
      </c>
      <c r="O68" s="71">
        <v>2147.9699999999998</v>
      </c>
      <c r="P68" s="71">
        <v>2044.45</v>
      </c>
      <c r="Q68" s="71">
        <v>2062.27</v>
      </c>
      <c r="R68" s="71">
        <v>2058.13</v>
      </c>
      <c r="S68" s="71">
        <v>2006.38</v>
      </c>
      <c r="T68" s="71">
        <v>1991.73</v>
      </c>
      <c r="U68" s="71">
        <v>1927.89</v>
      </c>
      <c r="V68" s="71">
        <v>1942.56</v>
      </c>
      <c r="W68" s="71">
        <v>2062.6999999999998</v>
      </c>
      <c r="X68" s="71">
        <v>2102.9899999999998</v>
      </c>
      <c r="Y68" s="71">
        <v>1907.64</v>
      </c>
      <c r="Z68" s="71">
        <v>1548.09</v>
      </c>
      <c r="AA68" s="71">
        <v>1377.85</v>
      </c>
    </row>
    <row r="69" spans="1:27" ht="12.75" hidden="1" customHeight="1" outlineLevel="1" x14ac:dyDescent="0.2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1096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1097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collapsed="1" x14ac:dyDescent="0.2">
      <c r="A72" s="162" t="s">
        <v>1098</v>
      </c>
      <c r="B72" s="54" t="str">
        <f>"14"&amp;"."&amp;$B$663&amp;"."&amp;$B$664</f>
        <v>14.05.2024</v>
      </c>
      <c r="C72" s="134" t="s">
        <v>76</v>
      </c>
      <c r="D72" s="135">
        <f>ROUND(((D73+D74+D76+D75)/1000),5)</f>
        <v>1.64961</v>
      </c>
      <c r="E72" s="135">
        <f>ROUND(((E73+E74+E76+E75)/1000),5)</f>
        <v>1.5617700000000001</v>
      </c>
      <c r="F72" s="135">
        <f>ROUND(((F73+F74+F76+F75)/1000),5)</f>
        <v>1.522</v>
      </c>
      <c r="G72" s="135">
        <f t="shared" ref="G72:AA72" si="39">ROUND(((G73+G74+G76+G75)/1000),5)</f>
        <v>1.51874</v>
      </c>
      <c r="H72" s="135">
        <f t="shared" si="39"/>
        <v>1.5206299999999999</v>
      </c>
      <c r="I72" s="135">
        <f t="shared" si="39"/>
        <v>1.56253</v>
      </c>
      <c r="J72" s="135">
        <f t="shared" si="39"/>
        <v>1.73173</v>
      </c>
      <c r="K72" s="135">
        <f t="shared" si="39"/>
        <v>1.85103</v>
      </c>
      <c r="L72" s="135">
        <f t="shared" si="39"/>
        <v>2.1734499999999999</v>
      </c>
      <c r="M72" s="135">
        <f t="shared" si="39"/>
        <v>2.4403700000000002</v>
      </c>
      <c r="N72" s="135">
        <f t="shared" si="39"/>
        <v>2.45966</v>
      </c>
      <c r="O72" s="135">
        <f t="shared" si="39"/>
        <v>2.3203200000000002</v>
      </c>
      <c r="P72" s="135">
        <f t="shared" si="39"/>
        <v>2.32002</v>
      </c>
      <c r="Q72" s="135">
        <f t="shared" si="39"/>
        <v>2.3236500000000002</v>
      </c>
      <c r="R72" s="135">
        <f t="shared" si="39"/>
        <v>2.3140700000000001</v>
      </c>
      <c r="S72" s="135">
        <f t="shared" si="39"/>
        <v>2.29677</v>
      </c>
      <c r="T72" s="135">
        <f t="shared" si="39"/>
        <v>2.2561</v>
      </c>
      <c r="U72" s="135">
        <f t="shared" si="39"/>
        <v>2.24655</v>
      </c>
      <c r="V72" s="135">
        <f t="shared" si="39"/>
        <v>2.2395800000000001</v>
      </c>
      <c r="W72" s="135">
        <f t="shared" si="39"/>
        <v>2.1862599999999999</v>
      </c>
      <c r="X72" s="135">
        <f t="shared" si="39"/>
        <v>2.4150399999999999</v>
      </c>
      <c r="Y72" s="135">
        <f t="shared" si="39"/>
        <v>2.26932</v>
      </c>
      <c r="Z72" s="135">
        <f t="shared" si="39"/>
        <v>1.9383300000000001</v>
      </c>
      <c r="AA72" s="135">
        <f t="shared" si="39"/>
        <v>1.8078000000000001</v>
      </c>
    </row>
    <row r="73" spans="1:27" ht="12.75" hidden="1" customHeight="1" outlineLevel="1" x14ac:dyDescent="0.2">
      <c r="A73" s="163" t="s">
        <v>1099</v>
      </c>
      <c r="B73" s="94" t="s">
        <v>238</v>
      </c>
      <c r="C73" s="70" t="s">
        <v>79</v>
      </c>
      <c r="D73" s="71">
        <v>1314.34</v>
      </c>
      <c r="E73" s="71">
        <v>1226.5</v>
      </c>
      <c r="F73" s="71">
        <v>1186.73</v>
      </c>
      <c r="G73" s="71">
        <v>1183.47</v>
      </c>
      <c r="H73" s="71">
        <v>1185.3599999999999</v>
      </c>
      <c r="I73" s="71">
        <v>1227.26</v>
      </c>
      <c r="J73" s="71">
        <v>1396.46</v>
      </c>
      <c r="K73" s="71">
        <v>1515.76</v>
      </c>
      <c r="L73" s="71">
        <v>1838.18</v>
      </c>
      <c r="M73" s="71">
        <v>2105.1</v>
      </c>
      <c r="N73" s="71">
        <v>2124.39</v>
      </c>
      <c r="O73" s="71">
        <v>1985.05</v>
      </c>
      <c r="P73" s="71">
        <v>1984.75</v>
      </c>
      <c r="Q73" s="71">
        <v>1988.38</v>
      </c>
      <c r="R73" s="71">
        <v>1978.8</v>
      </c>
      <c r="S73" s="71">
        <v>1961.5</v>
      </c>
      <c r="T73" s="71">
        <v>1920.83</v>
      </c>
      <c r="U73" s="71">
        <v>1911.28</v>
      </c>
      <c r="V73" s="71">
        <v>1904.31</v>
      </c>
      <c r="W73" s="71">
        <v>1850.99</v>
      </c>
      <c r="X73" s="71">
        <v>2079.77</v>
      </c>
      <c r="Y73" s="71">
        <v>1934.05</v>
      </c>
      <c r="Z73" s="71">
        <v>1603.06</v>
      </c>
      <c r="AA73" s="71">
        <v>1472.53</v>
      </c>
    </row>
    <row r="74" spans="1:27" ht="12.75" hidden="1" customHeight="1" outlineLevel="1" x14ac:dyDescent="0.2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1101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1102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collapsed="1" x14ac:dyDescent="0.2">
      <c r="A77" s="162" t="s">
        <v>1103</v>
      </c>
      <c r="B77" s="54" t="str">
        <f>"15"&amp;"."&amp;$B$663&amp;"."&amp;$B$664</f>
        <v>15.05.2024</v>
      </c>
      <c r="C77" s="134" t="s">
        <v>76</v>
      </c>
      <c r="D77" s="135">
        <f>ROUND(((D78+D79+D81+D80)/1000),5)</f>
        <v>1.6964300000000001</v>
      </c>
      <c r="E77" s="135">
        <f>ROUND(((E78+E79+E81+E80)/1000),5)</f>
        <v>1.5698099999999999</v>
      </c>
      <c r="F77" s="135">
        <f>ROUND(((F78+F79+F81+F80)/1000),5)</f>
        <v>1.56158</v>
      </c>
      <c r="G77" s="135">
        <f t="shared" ref="G77:AA77" si="42">ROUND(((G78+G79+G81+G80)/1000),5)</f>
        <v>1.55647</v>
      </c>
      <c r="H77" s="135">
        <f t="shared" si="42"/>
        <v>1.56141</v>
      </c>
      <c r="I77" s="135">
        <f t="shared" si="42"/>
        <v>1.5719000000000001</v>
      </c>
      <c r="J77" s="135">
        <f t="shared" si="42"/>
        <v>1.7897799999999999</v>
      </c>
      <c r="K77" s="135">
        <f t="shared" si="42"/>
        <v>2.0472100000000002</v>
      </c>
      <c r="L77" s="135">
        <f t="shared" si="42"/>
        <v>2.2872300000000001</v>
      </c>
      <c r="M77" s="135">
        <f t="shared" si="42"/>
        <v>2.5190999999999999</v>
      </c>
      <c r="N77" s="135">
        <f t="shared" si="42"/>
        <v>2.5114800000000002</v>
      </c>
      <c r="O77" s="135">
        <f t="shared" si="42"/>
        <v>2.3938199999999998</v>
      </c>
      <c r="P77" s="135">
        <f t="shared" si="42"/>
        <v>2.3961800000000002</v>
      </c>
      <c r="Q77" s="135">
        <f t="shared" si="42"/>
        <v>2.4221699999999999</v>
      </c>
      <c r="R77" s="135">
        <f t="shared" si="42"/>
        <v>2.3996400000000002</v>
      </c>
      <c r="S77" s="135">
        <f t="shared" si="42"/>
        <v>2.3926099999999999</v>
      </c>
      <c r="T77" s="135">
        <f t="shared" si="42"/>
        <v>2.3701099999999999</v>
      </c>
      <c r="U77" s="135">
        <f t="shared" si="42"/>
        <v>2.3166000000000002</v>
      </c>
      <c r="V77" s="135">
        <f t="shared" si="42"/>
        <v>2.27637</v>
      </c>
      <c r="W77" s="135">
        <f t="shared" si="42"/>
        <v>2.2481499999999999</v>
      </c>
      <c r="X77" s="135">
        <f t="shared" si="42"/>
        <v>2.3132600000000001</v>
      </c>
      <c r="Y77" s="135">
        <f t="shared" si="42"/>
        <v>2.2900100000000001</v>
      </c>
      <c r="Z77" s="135">
        <f t="shared" si="42"/>
        <v>1.92492</v>
      </c>
      <c r="AA77" s="135">
        <f t="shared" si="42"/>
        <v>1.81047</v>
      </c>
    </row>
    <row r="78" spans="1:27" ht="12.75" hidden="1" customHeight="1" outlineLevel="1" x14ac:dyDescent="0.2">
      <c r="A78" s="163" t="s">
        <v>1104</v>
      </c>
      <c r="B78" s="94" t="s">
        <v>238</v>
      </c>
      <c r="C78" s="70" t="s">
        <v>79</v>
      </c>
      <c r="D78" s="71">
        <v>1361.16</v>
      </c>
      <c r="E78" s="71">
        <v>1234.54</v>
      </c>
      <c r="F78" s="71">
        <v>1226.31</v>
      </c>
      <c r="G78" s="71">
        <v>1221.2</v>
      </c>
      <c r="H78" s="71">
        <v>1226.1400000000001</v>
      </c>
      <c r="I78" s="71">
        <v>1236.6300000000001</v>
      </c>
      <c r="J78" s="71">
        <v>1454.51</v>
      </c>
      <c r="K78" s="71">
        <v>1711.94</v>
      </c>
      <c r="L78" s="71">
        <v>1951.96</v>
      </c>
      <c r="M78" s="71">
        <v>2183.83</v>
      </c>
      <c r="N78" s="71">
        <v>2176.21</v>
      </c>
      <c r="O78" s="71">
        <v>2058.5500000000002</v>
      </c>
      <c r="P78" s="71">
        <v>2060.91</v>
      </c>
      <c r="Q78" s="71">
        <v>2086.9</v>
      </c>
      <c r="R78" s="71">
        <v>2064.37</v>
      </c>
      <c r="S78" s="71">
        <v>2057.34</v>
      </c>
      <c r="T78" s="71">
        <v>2034.84</v>
      </c>
      <c r="U78" s="71">
        <v>1981.33</v>
      </c>
      <c r="V78" s="71">
        <v>1941.1</v>
      </c>
      <c r="W78" s="71">
        <v>1912.88</v>
      </c>
      <c r="X78" s="71">
        <v>1977.99</v>
      </c>
      <c r="Y78" s="71">
        <v>1954.74</v>
      </c>
      <c r="Z78" s="71">
        <v>1589.65</v>
      </c>
      <c r="AA78" s="71">
        <v>1475.2</v>
      </c>
    </row>
    <row r="79" spans="1:27" ht="12.75" hidden="1" customHeight="1" outlineLevel="1" x14ac:dyDescent="0.2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1106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1107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collapsed="1" x14ac:dyDescent="0.2">
      <c r="A82" s="162" t="s">
        <v>1108</v>
      </c>
      <c r="B82" s="54" t="str">
        <f>"16"&amp;"."&amp;$B$663&amp;"."&amp;$B$664</f>
        <v>16.05.2024</v>
      </c>
      <c r="C82" s="134" t="s">
        <v>76</v>
      </c>
      <c r="D82" s="135">
        <f>ROUND(((D83+D84+D86+D85)/1000),5)</f>
        <v>1.64557</v>
      </c>
      <c r="E82" s="135">
        <f>ROUND(((E83+E84+E86+E85)/1000),5)</f>
        <v>1.5535099999999999</v>
      </c>
      <c r="F82" s="135">
        <f>ROUND(((F83+F84+F86+F85)/1000),5)</f>
        <v>1.5224800000000001</v>
      </c>
      <c r="G82" s="135">
        <f t="shared" ref="G82:AA82" si="45">ROUND(((G83+G84+G86+G85)/1000),5)</f>
        <v>1.5200800000000001</v>
      </c>
      <c r="H82" s="135">
        <f t="shared" si="45"/>
        <v>1.53125</v>
      </c>
      <c r="I82" s="135">
        <f t="shared" si="45"/>
        <v>1.56637</v>
      </c>
      <c r="J82" s="135">
        <f t="shared" si="45"/>
        <v>1.72431</v>
      </c>
      <c r="K82" s="135">
        <f t="shared" si="45"/>
        <v>1.9833400000000001</v>
      </c>
      <c r="L82" s="135">
        <f t="shared" si="45"/>
        <v>2.23611</v>
      </c>
      <c r="M82" s="135">
        <f t="shared" si="45"/>
        <v>2.2945000000000002</v>
      </c>
      <c r="N82" s="135">
        <f t="shared" si="45"/>
        <v>2.3245499999999999</v>
      </c>
      <c r="O82" s="135">
        <f t="shared" si="45"/>
        <v>2.3847299999999998</v>
      </c>
      <c r="P82" s="135">
        <f t="shared" si="45"/>
        <v>2.37738</v>
      </c>
      <c r="Q82" s="135">
        <f t="shared" si="45"/>
        <v>2.3921999999999999</v>
      </c>
      <c r="R82" s="135">
        <f t="shared" si="45"/>
        <v>2.38117</v>
      </c>
      <c r="S82" s="135">
        <f t="shared" si="45"/>
        <v>2.3250000000000002</v>
      </c>
      <c r="T82" s="135">
        <f t="shared" si="45"/>
        <v>2.2612100000000002</v>
      </c>
      <c r="U82" s="135">
        <f t="shared" si="45"/>
        <v>2.2400899999999999</v>
      </c>
      <c r="V82" s="135">
        <f t="shared" si="45"/>
        <v>2.14703</v>
      </c>
      <c r="W82" s="135">
        <f t="shared" si="45"/>
        <v>2.0378400000000001</v>
      </c>
      <c r="X82" s="135">
        <f t="shared" si="45"/>
        <v>2.1524299999999998</v>
      </c>
      <c r="Y82" s="135">
        <f t="shared" si="45"/>
        <v>2.24499</v>
      </c>
      <c r="Z82" s="135">
        <f t="shared" si="45"/>
        <v>1.93757</v>
      </c>
      <c r="AA82" s="135">
        <f t="shared" si="45"/>
        <v>1.72061</v>
      </c>
    </row>
    <row r="83" spans="1:27" ht="12.75" hidden="1" customHeight="1" outlineLevel="1" x14ac:dyDescent="0.2">
      <c r="A83" s="163" t="s">
        <v>1109</v>
      </c>
      <c r="B83" s="94" t="s">
        <v>238</v>
      </c>
      <c r="C83" s="70" t="s">
        <v>79</v>
      </c>
      <c r="D83" s="71">
        <v>1310.3</v>
      </c>
      <c r="E83" s="71">
        <v>1218.24</v>
      </c>
      <c r="F83" s="71">
        <v>1187.21</v>
      </c>
      <c r="G83" s="71">
        <v>1184.81</v>
      </c>
      <c r="H83" s="71">
        <v>1195.98</v>
      </c>
      <c r="I83" s="71">
        <v>1231.0999999999999</v>
      </c>
      <c r="J83" s="71">
        <v>1389.04</v>
      </c>
      <c r="K83" s="71">
        <v>1648.07</v>
      </c>
      <c r="L83" s="71">
        <v>1900.84</v>
      </c>
      <c r="M83" s="71">
        <v>1959.23</v>
      </c>
      <c r="N83" s="71">
        <v>1989.28</v>
      </c>
      <c r="O83" s="71">
        <v>2049.46</v>
      </c>
      <c r="P83" s="71">
        <v>2042.11</v>
      </c>
      <c r="Q83" s="71">
        <v>2056.9299999999998</v>
      </c>
      <c r="R83" s="71">
        <v>2045.9</v>
      </c>
      <c r="S83" s="71">
        <v>1989.73</v>
      </c>
      <c r="T83" s="71">
        <v>1925.94</v>
      </c>
      <c r="U83" s="71">
        <v>1904.82</v>
      </c>
      <c r="V83" s="71">
        <v>1811.76</v>
      </c>
      <c r="W83" s="71">
        <v>1702.57</v>
      </c>
      <c r="X83" s="71">
        <v>1817.16</v>
      </c>
      <c r="Y83" s="71">
        <v>1909.72</v>
      </c>
      <c r="Z83" s="71">
        <v>1602.3</v>
      </c>
      <c r="AA83" s="71">
        <v>1385.34</v>
      </c>
    </row>
    <row r="84" spans="1:27" ht="12.75" hidden="1" customHeight="1" outlineLevel="1" x14ac:dyDescent="0.2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1111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1112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collapsed="1" x14ac:dyDescent="0.2">
      <c r="A87" s="162" t="s">
        <v>1113</v>
      </c>
      <c r="B87" s="54" t="str">
        <f>"17"&amp;"."&amp;$B$663&amp;"."&amp;$B$664</f>
        <v>17.05.2024</v>
      </c>
      <c r="C87" s="134" t="s">
        <v>76</v>
      </c>
      <c r="D87" s="135">
        <f>ROUND(((D88+D89+D91+D90)/1000),5)</f>
        <v>1.70059</v>
      </c>
      <c r="E87" s="135">
        <f>ROUND(((E88+E89+E91+E90)/1000),5)</f>
        <v>1.56711</v>
      </c>
      <c r="F87" s="135">
        <f>ROUND(((F88+F89+F91+F90)/1000),5)</f>
        <v>1.5306299999999999</v>
      </c>
      <c r="G87" s="135">
        <f t="shared" ref="G87:AA87" si="48">ROUND(((G88+G89+G91+G90)/1000),5)</f>
        <v>1.4680899999999999</v>
      </c>
      <c r="H87" s="135">
        <f t="shared" si="48"/>
        <v>1.5327299999999999</v>
      </c>
      <c r="I87" s="135">
        <f t="shared" si="48"/>
        <v>1.6218699999999999</v>
      </c>
      <c r="J87" s="135">
        <f t="shared" si="48"/>
        <v>1.7931299999999999</v>
      </c>
      <c r="K87" s="135">
        <f t="shared" si="48"/>
        <v>2.06549</v>
      </c>
      <c r="L87" s="135">
        <f t="shared" si="48"/>
        <v>2.3749799999999999</v>
      </c>
      <c r="M87" s="135">
        <f t="shared" si="48"/>
        <v>2.4335300000000002</v>
      </c>
      <c r="N87" s="135">
        <f t="shared" si="48"/>
        <v>2.4462100000000002</v>
      </c>
      <c r="O87" s="135">
        <f t="shared" si="48"/>
        <v>2.4510299999999998</v>
      </c>
      <c r="P87" s="135">
        <f t="shared" si="48"/>
        <v>2.4861399999999998</v>
      </c>
      <c r="Q87" s="135">
        <f t="shared" si="48"/>
        <v>2.5167000000000002</v>
      </c>
      <c r="R87" s="135">
        <f t="shared" si="48"/>
        <v>2.49275</v>
      </c>
      <c r="S87" s="135">
        <f t="shared" si="48"/>
        <v>2.5021300000000002</v>
      </c>
      <c r="T87" s="135">
        <f t="shared" si="48"/>
        <v>2.45309</v>
      </c>
      <c r="U87" s="135">
        <f t="shared" si="48"/>
        <v>2.4405399999999999</v>
      </c>
      <c r="V87" s="135">
        <f t="shared" si="48"/>
        <v>2.40916</v>
      </c>
      <c r="W87" s="135">
        <f t="shared" si="48"/>
        <v>2.3713899999999999</v>
      </c>
      <c r="X87" s="135">
        <f t="shared" si="48"/>
        <v>2.38646</v>
      </c>
      <c r="Y87" s="135">
        <f t="shared" si="48"/>
        <v>2.4464700000000001</v>
      </c>
      <c r="Z87" s="135">
        <f t="shared" si="48"/>
        <v>2.3541500000000002</v>
      </c>
      <c r="AA87" s="135">
        <f t="shared" si="48"/>
        <v>1.9448300000000001</v>
      </c>
    </row>
    <row r="88" spans="1:27" ht="12.75" hidden="1" customHeight="1" outlineLevel="1" x14ac:dyDescent="0.2">
      <c r="A88" s="163" t="s">
        <v>1114</v>
      </c>
      <c r="B88" s="94" t="s">
        <v>238</v>
      </c>
      <c r="C88" s="70" t="s">
        <v>79</v>
      </c>
      <c r="D88" s="71">
        <v>1365.32</v>
      </c>
      <c r="E88" s="71">
        <v>1231.8399999999999</v>
      </c>
      <c r="F88" s="71">
        <v>1195.3599999999999</v>
      </c>
      <c r="G88" s="71">
        <v>1132.82</v>
      </c>
      <c r="H88" s="71">
        <v>1197.46</v>
      </c>
      <c r="I88" s="71">
        <v>1286.5999999999999</v>
      </c>
      <c r="J88" s="71">
        <v>1457.86</v>
      </c>
      <c r="K88" s="71">
        <v>1730.22</v>
      </c>
      <c r="L88" s="71">
        <v>2039.71</v>
      </c>
      <c r="M88" s="71">
        <v>2098.2600000000002</v>
      </c>
      <c r="N88" s="71">
        <v>2110.94</v>
      </c>
      <c r="O88" s="71">
        <v>2115.7600000000002</v>
      </c>
      <c r="P88" s="71">
        <v>2150.87</v>
      </c>
      <c r="Q88" s="71">
        <v>2181.4299999999998</v>
      </c>
      <c r="R88" s="71">
        <v>2157.48</v>
      </c>
      <c r="S88" s="71">
        <v>2166.86</v>
      </c>
      <c r="T88" s="71">
        <v>2117.8200000000002</v>
      </c>
      <c r="U88" s="71">
        <v>2105.27</v>
      </c>
      <c r="V88" s="71">
        <v>2073.89</v>
      </c>
      <c r="W88" s="71">
        <v>2036.12</v>
      </c>
      <c r="X88" s="71">
        <v>2051.19</v>
      </c>
      <c r="Y88" s="71">
        <v>2111.1999999999998</v>
      </c>
      <c r="Z88" s="71">
        <v>2018.88</v>
      </c>
      <c r="AA88" s="71">
        <v>1609.56</v>
      </c>
    </row>
    <row r="89" spans="1:27" ht="12.75" hidden="1" customHeight="1" outlineLevel="1" x14ac:dyDescent="0.2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1116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1117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collapsed="1" x14ac:dyDescent="0.2">
      <c r="A92" s="162" t="s">
        <v>1118</v>
      </c>
      <c r="B92" s="54" t="str">
        <f>"18"&amp;"."&amp;$B$663&amp;"."&amp;$B$664</f>
        <v>18.05.2024</v>
      </c>
      <c r="C92" s="134" t="s">
        <v>76</v>
      </c>
      <c r="D92" s="135">
        <f>ROUND(((D93+D94+D96+D95)/1000),5)</f>
        <v>1.8979600000000001</v>
      </c>
      <c r="E92" s="135">
        <f>ROUND(((E93+E94+E96+E95)/1000),5)</f>
        <v>1.8243100000000001</v>
      </c>
      <c r="F92" s="135">
        <f>ROUND(((F93+F94+F96+F95)/1000),5)</f>
        <v>1.6818599999999999</v>
      </c>
      <c r="G92" s="135">
        <f t="shared" ref="G92:AA92" si="51">ROUND(((G93+G94+G96+G95)/1000),5)</f>
        <v>1.6299699999999999</v>
      </c>
      <c r="H92" s="135">
        <f t="shared" si="51"/>
        <v>1.5850299999999999</v>
      </c>
      <c r="I92" s="135">
        <f t="shared" si="51"/>
        <v>1.6019399999999999</v>
      </c>
      <c r="J92" s="135">
        <f t="shared" si="51"/>
        <v>1.67225</v>
      </c>
      <c r="K92" s="135">
        <f t="shared" si="51"/>
        <v>1.8824000000000001</v>
      </c>
      <c r="L92" s="135">
        <f t="shared" si="51"/>
        <v>2.1664599999999998</v>
      </c>
      <c r="M92" s="135">
        <f t="shared" si="51"/>
        <v>2.3283900000000002</v>
      </c>
      <c r="N92" s="135">
        <f t="shared" si="51"/>
        <v>2.4297300000000002</v>
      </c>
      <c r="O92" s="135">
        <f t="shared" si="51"/>
        <v>2.4356800000000001</v>
      </c>
      <c r="P92" s="135">
        <f t="shared" si="51"/>
        <v>2.4745200000000001</v>
      </c>
      <c r="Q92" s="135">
        <f t="shared" si="51"/>
        <v>2.4666000000000001</v>
      </c>
      <c r="R92" s="135">
        <f t="shared" si="51"/>
        <v>2.4448099999999999</v>
      </c>
      <c r="S92" s="135">
        <f t="shared" si="51"/>
        <v>2.4253</v>
      </c>
      <c r="T92" s="135">
        <f t="shared" si="51"/>
        <v>2.41323</v>
      </c>
      <c r="U92" s="135">
        <f t="shared" si="51"/>
        <v>2.38537</v>
      </c>
      <c r="V92" s="135">
        <f t="shared" si="51"/>
        <v>2.3714</v>
      </c>
      <c r="W92" s="135">
        <f t="shared" si="51"/>
        <v>2.4818199999999999</v>
      </c>
      <c r="X92" s="135">
        <f t="shared" si="51"/>
        <v>2.6042100000000001</v>
      </c>
      <c r="Y92" s="135">
        <f t="shared" si="51"/>
        <v>2.4216899999999999</v>
      </c>
      <c r="Z92" s="135">
        <f t="shared" si="51"/>
        <v>2.2557499999999999</v>
      </c>
      <c r="AA92" s="135">
        <f t="shared" si="51"/>
        <v>1.8869100000000001</v>
      </c>
    </row>
    <row r="93" spans="1:27" ht="12.75" hidden="1" customHeight="1" outlineLevel="1" x14ac:dyDescent="0.2">
      <c r="A93" s="163" t="s">
        <v>1119</v>
      </c>
      <c r="B93" s="94" t="s">
        <v>238</v>
      </c>
      <c r="C93" s="70" t="s">
        <v>79</v>
      </c>
      <c r="D93" s="71">
        <v>1562.69</v>
      </c>
      <c r="E93" s="71">
        <v>1489.04</v>
      </c>
      <c r="F93" s="71">
        <v>1346.59</v>
      </c>
      <c r="G93" s="71">
        <v>1294.7</v>
      </c>
      <c r="H93" s="71">
        <v>1249.76</v>
      </c>
      <c r="I93" s="71">
        <v>1266.67</v>
      </c>
      <c r="J93" s="71">
        <v>1336.98</v>
      </c>
      <c r="K93" s="71">
        <v>1547.13</v>
      </c>
      <c r="L93" s="71">
        <v>1831.19</v>
      </c>
      <c r="M93" s="71">
        <v>1993.12</v>
      </c>
      <c r="N93" s="71">
        <v>2094.46</v>
      </c>
      <c r="O93" s="71">
        <v>2100.41</v>
      </c>
      <c r="P93" s="71">
        <v>2139.25</v>
      </c>
      <c r="Q93" s="71">
        <v>2131.33</v>
      </c>
      <c r="R93" s="71">
        <v>2109.54</v>
      </c>
      <c r="S93" s="71">
        <v>2090.0300000000002</v>
      </c>
      <c r="T93" s="71">
        <v>2077.96</v>
      </c>
      <c r="U93" s="71">
        <v>2050.1</v>
      </c>
      <c r="V93" s="71">
        <v>2036.13</v>
      </c>
      <c r="W93" s="71">
        <v>2146.5500000000002</v>
      </c>
      <c r="X93" s="71">
        <v>2268.94</v>
      </c>
      <c r="Y93" s="71">
        <v>2086.42</v>
      </c>
      <c r="Z93" s="71">
        <v>1920.48</v>
      </c>
      <c r="AA93" s="71">
        <v>1551.64</v>
      </c>
    </row>
    <row r="94" spans="1:27" ht="12.75" hidden="1" customHeight="1" outlineLevel="1" x14ac:dyDescent="0.2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1121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1122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collapsed="1" x14ac:dyDescent="0.2">
      <c r="A97" s="162" t="s">
        <v>1123</v>
      </c>
      <c r="B97" s="54" t="str">
        <f>"19"&amp;"."&amp;$B$663&amp;"."&amp;$B$664</f>
        <v>19.05.2024</v>
      </c>
      <c r="C97" s="134" t="s">
        <v>76</v>
      </c>
      <c r="D97" s="135">
        <f>ROUND(((D98+D99+D101+D100)/1000),5)</f>
        <v>1.86355</v>
      </c>
      <c r="E97" s="135">
        <f>ROUND(((E98+E99+E101+E100)/1000),5)</f>
        <v>1.7169700000000001</v>
      </c>
      <c r="F97" s="135">
        <f>ROUND(((F98+F99+F101+F100)/1000),5)</f>
        <v>1.58009</v>
      </c>
      <c r="G97" s="135">
        <f t="shared" ref="G97:AA97" si="54">ROUND(((G98+G99+G101+G100)/1000),5)</f>
        <v>1.5646</v>
      </c>
      <c r="H97" s="135">
        <f t="shared" si="54"/>
        <v>1.54457</v>
      </c>
      <c r="I97" s="135">
        <f t="shared" si="54"/>
        <v>1.52057</v>
      </c>
      <c r="J97" s="135">
        <f t="shared" si="54"/>
        <v>1.4502999999999999</v>
      </c>
      <c r="K97" s="135">
        <f t="shared" si="54"/>
        <v>1.6942200000000001</v>
      </c>
      <c r="L97" s="135">
        <f t="shared" si="54"/>
        <v>1.9228000000000001</v>
      </c>
      <c r="M97" s="135">
        <f t="shared" si="54"/>
        <v>2.1356299999999999</v>
      </c>
      <c r="N97" s="135">
        <f t="shared" si="54"/>
        <v>2.3044199999999999</v>
      </c>
      <c r="O97" s="135">
        <f t="shared" si="54"/>
        <v>2.3481200000000002</v>
      </c>
      <c r="P97" s="135">
        <f t="shared" si="54"/>
        <v>2.2980200000000002</v>
      </c>
      <c r="Q97" s="135">
        <f t="shared" si="54"/>
        <v>2.2970299999999999</v>
      </c>
      <c r="R97" s="135">
        <f t="shared" si="54"/>
        <v>2.2879</v>
      </c>
      <c r="S97" s="135">
        <f t="shared" si="54"/>
        <v>2.2768899999999999</v>
      </c>
      <c r="T97" s="135">
        <f t="shared" si="54"/>
        <v>2.2847300000000001</v>
      </c>
      <c r="U97" s="135">
        <f t="shared" si="54"/>
        <v>2.3293200000000001</v>
      </c>
      <c r="V97" s="135">
        <f t="shared" si="54"/>
        <v>2.3280500000000002</v>
      </c>
      <c r="W97" s="135">
        <f t="shared" si="54"/>
        <v>2.3871799999999999</v>
      </c>
      <c r="X97" s="135">
        <f t="shared" si="54"/>
        <v>2.5402200000000001</v>
      </c>
      <c r="Y97" s="135">
        <f t="shared" si="54"/>
        <v>2.5058099999999999</v>
      </c>
      <c r="Z97" s="135">
        <f t="shared" si="54"/>
        <v>2.2280500000000001</v>
      </c>
      <c r="AA97" s="135">
        <f t="shared" si="54"/>
        <v>1.85972</v>
      </c>
    </row>
    <row r="98" spans="1:27" ht="12.75" hidden="1" customHeight="1" outlineLevel="1" x14ac:dyDescent="0.2">
      <c r="A98" s="163" t="s">
        <v>1124</v>
      </c>
      <c r="B98" s="94" t="s">
        <v>238</v>
      </c>
      <c r="C98" s="70" t="s">
        <v>79</v>
      </c>
      <c r="D98" s="71">
        <v>1528.28</v>
      </c>
      <c r="E98" s="71">
        <v>1381.7</v>
      </c>
      <c r="F98" s="71">
        <v>1244.82</v>
      </c>
      <c r="G98" s="71">
        <v>1229.33</v>
      </c>
      <c r="H98" s="71">
        <v>1209.3</v>
      </c>
      <c r="I98" s="71">
        <v>1185.3</v>
      </c>
      <c r="J98" s="71">
        <v>1115.03</v>
      </c>
      <c r="K98" s="71">
        <v>1358.95</v>
      </c>
      <c r="L98" s="71">
        <v>1587.53</v>
      </c>
      <c r="M98" s="71">
        <v>1800.36</v>
      </c>
      <c r="N98" s="71">
        <v>1969.15</v>
      </c>
      <c r="O98" s="71">
        <v>2012.85</v>
      </c>
      <c r="P98" s="71">
        <v>1962.75</v>
      </c>
      <c r="Q98" s="71">
        <v>1961.76</v>
      </c>
      <c r="R98" s="71">
        <v>1952.63</v>
      </c>
      <c r="S98" s="71">
        <v>1941.62</v>
      </c>
      <c r="T98" s="71">
        <v>1949.46</v>
      </c>
      <c r="U98" s="71">
        <v>1994.05</v>
      </c>
      <c r="V98" s="71">
        <v>1992.78</v>
      </c>
      <c r="W98" s="71">
        <v>2051.91</v>
      </c>
      <c r="X98" s="71">
        <v>2204.9499999999998</v>
      </c>
      <c r="Y98" s="71">
        <v>2170.54</v>
      </c>
      <c r="Z98" s="71">
        <v>1892.78</v>
      </c>
      <c r="AA98" s="71">
        <v>1524.45</v>
      </c>
    </row>
    <row r="99" spans="1:27" ht="12.75" hidden="1" customHeight="1" outlineLevel="1" x14ac:dyDescent="0.2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1126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1127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collapsed="1" x14ac:dyDescent="0.2">
      <c r="A102" s="162" t="s">
        <v>1128</v>
      </c>
      <c r="B102" s="54" t="str">
        <f>"20"&amp;"."&amp;$B$663&amp;"."&amp;$B$664</f>
        <v>20.05.2024</v>
      </c>
      <c r="C102" s="134" t="s">
        <v>76</v>
      </c>
      <c r="D102" s="135">
        <f>ROUND(((D103+D104+D106+D105)/1000),5)</f>
        <v>1.7161299999999999</v>
      </c>
      <c r="E102" s="135">
        <f>ROUND(((E103+E104+E106+E105)/1000),5)</f>
        <v>1.5645800000000001</v>
      </c>
      <c r="F102" s="135">
        <f>ROUND(((F103+F104+F106+F105)/1000),5)</f>
        <v>1.45882</v>
      </c>
      <c r="G102" s="135">
        <f t="shared" ref="G102:AA102" si="57">ROUND(((G103+G104+G106+G105)/1000),5)</f>
        <v>1.4408700000000001</v>
      </c>
      <c r="H102" s="135">
        <f t="shared" si="57"/>
        <v>1.4334</v>
      </c>
      <c r="I102" s="135">
        <f t="shared" si="57"/>
        <v>1.5285299999999999</v>
      </c>
      <c r="J102" s="135">
        <f t="shared" si="57"/>
        <v>1.7172700000000001</v>
      </c>
      <c r="K102" s="135">
        <f t="shared" si="57"/>
        <v>2.06155</v>
      </c>
      <c r="L102" s="135">
        <f t="shared" si="57"/>
        <v>2.33893</v>
      </c>
      <c r="M102" s="135">
        <f t="shared" si="57"/>
        <v>2.4627500000000002</v>
      </c>
      <c r="N102" s="135">
        <f t="shared" si="57"/>
        <v>2.4690500000000002</v>
      </c>
      <c r="O102" s="135">
        <f t="shared" si="57"/>
        <v>2.4670899999999998</v>
      </c>
      <c r="P102" s="135">
        <f t="shared" si="57"/>
        <v>2.4658099999999998</v>
      </c>
      <c r="Q102" s="135">
        <f t="shared" si="57"/>
        <v>2.4855399999999999</v>
      </c>
      <c r="R102" s="135">
        <f t="shared" si="57"/>
        <v>2.48706</v>
      </c>
      <c r="S102" s="135">
        <f t="shared" si="57"/>
        <v>2.4735800000000001</v>
      </c>
      <c r="T102" s="135">
        <f t="shared" si="57"/>
        <v>2.4622899999999999</v>
      </c>
      <c r="U102" s="135">
        <f t="shared" si="57"/>
        <v>2.4333499999999999</v>
      </c>
      <c r="V102" s="135">
        <f t="shared" si="57"/>
        <v>2.3903799999999999</v>
      </c>
      <c r="W102" s="135">
        <f t="shared" si="57"/>
        <v>2.2703700000000002</v>
      </c>
      <c r="X102" s="135">
        <f t="shared" si="57"/>
        <v>2.3154300000000001</v>
      </c>
      <c r="Y102" s="135">
        <f t="shared" si="57"/>
        <v>2.3416000000000001</v>
      </c>
      <c r="Z102" s="135">
        <f t="shared" si="57"/>
        <v>1.95075</v>
      </c>
      <c r="AA102" s="135">
        <f t="shared" si="57"/>
        <v>1.72235</v>
      </c>
    </row>
    <row r="103" spans="1:27" ht="12.75" hidden="1" customHeight="1" outlineLevel="1" x14ac:dyDescent="0.2">
      <c r="A103" s="163" t="s">
        <v>1129</v>
      </c>
      <c r="B103" s="94" t="s">
        <v>238</v>
      </c>
      <c r="C103" s="70" t="s">
        <v>79</v>
      </c>
      <c r="D103" s="71">
        <v>1380.86</v>
      </c>
      <c r="E103" s="71">
        <v>1229.31</v>
      </c>
      <c r="F103" s="71">
        <v>1123.55</v>
      </c>
      <c r="G103" s="71">
        <v>1105.5999999999999</v>
      </c>
      <c r="H103" s="71">
        <v>1098.1300000000001</v>
      </c>
      <c r="I103" s="71">
        <v>1193.26</v>
      </c>
      <c r="J103" s="71">
        <v>1382</v>
      </c>
      <c r="K103" s="71">
        <v>1726.28</v>
      </c>
      <c r="L103" s="71">
        <v>2003.66</v>
      </c>
      <c r="M103" s="71">
        <v>2127.48</v>
      </c>
      <c r="N103" s="71">
        <v>2133.7800000000002</v>
      </c>
      <c r="O103" s="71">
        <v>2131.8200000000002</v>
      </c>
      <c r="P103" s="71">
        <v>2130.54</v>
      </c>
      <c r="Q103" s="71">
        <v>2150.27</v>
      </c>
      <c r="R103" s="71">
        <v>2151.79</v>
      </c>
      <c r="S103" s="71">
        <v>2138.31</v>
      </c>
      <c r="T103" s="71">
        <v>2127.02</v>
      </c>
      <c r="U103" s="71">
        <v>2098.08</v>
      </c>
      <c r="V103" s="71">
        <v>2055.11</v>
      </c>
      <c r="W103" s="71">
        <v>1935.1</v>
      </c>
      <c r="X103" s="71">
        <v>1980.16</v>
      </c>
      <c r="Y103" s="71">
        <v>2006.33</v>
      </c>
      <c r="Z103" s="71">
        <v>1615.48</v>
      </c>
      <c r="AA103" s="71">
        <v>1387.08</v>
      </c>
    </row>
    <row r="104" spans="1:27" ht="12.75" hidden="1" customHeight="1" outlineLevel="1" x14ac:dyDescent="0.2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1131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1132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collapsed="1" x14ac:dyDescent="0.2">
      <c r="A107" s="162" t="s">
        <v>1133</v>
      </c>
      <c r="B107" s="54" t="str">
        <f>"21"&amp;"."&amp;$B$663&amp;"."&amp;$B$664</f>
        <v>21.05.2024</v>
      </c>
      <c r="C107" s="134" t="s">
        <v>76</v>
      </c>
      <c r="D107" s="135">
        <f>ROUND(((D108+D109+D111+D110)/1000),5)</f>
        <v>1.68923</v>
      </c>
      <c r="E107" s="135">
        <f>ROUND(((E108+E109+E111+E110)/1000),5)</f>
        <v>1.5556300000000001</v>
      </c>
      <c r="F107" s="135">
        <f>ROUND(((F108+F109+F111+F110)/1000),5)</f>
        <v>1.4402999999999999</v>
      </c>
      <c r="G107" s="135">
        <f t="shared" ref="G107:AA107" si="60">ROUND(((G108+G109+G111+G110)/1000),5)</f>
        <v>1.3548500000000001</v>
      </c>
      <c r="H107" s="135">
        <f t="shared" si="60"/>
        <v>1.4076200000000001</v>
      </c>
      <c r="I107" s="135">
        <f t="shared" si="60"/>
        <v>1.5316000000000001</v>
      </c>
      <c r="J107" s="135">
        <f t="shared" si="60"/>
        <v>1.73238</v>
      </c>
      <c r="K107" s="135">
        <f t="shared" si="60"/>
        <v>1.9054500000000001</v>
      </c>
      <c r="L107" s="135">
        <f t="shared" si="60"/>
        <v>2.2637100000000001</v>
      </c>
      <c r="M107" s="135">
        <f t="shared" si="60"/>
        <v>2.3919999999999999</v>
      </c>
      <c r="N107" s="135">
        <f t="shared" si="60"/>
        <v>2.44814</v>
      </c>
      <c r="O107" s="135">
        <f t="shared" si="60"/>
        <v>2.4532799999999999</v>
      </c>
      <c r="P107" s="135">
        <f t="shared" si="60"/>
        <v>2.46557</v>
      </c>
      <c r="Q107" s="135">
        <f t="shared" si="60"/>
        <v>2.4728500000000002</v>
      </c>
      <c r="R107" s="135">
        <f t="shared" si="60"/>
        <v>2.45933</v>
      </c>
      <c r="S107" s="135">
        <f t="shared" si="60"/>
        <v>2.44841</v>
      </c>
      <c r="T107" s="135">
        <f t="shared" si="60"/>
        <v>2.3130000000000002</v>
      </c>
      <c r="U107" s="135">
        <f t="shared" si="60"/>
        <v>2.2312099999999999</v>
      </c>
      <c r="V107" s="135">
        <f t="shared" si="60"/>
        <v>2.2608600000000001</v>
      </c>
      <c r="W107" s="135">
        <f t="shared" si="60"/>
        <v>2.22451</v>
      </c>
      <c r="X107" s="135">
        <f t="shared" si="60"/>
        <v>2.2483</v>
      </c>
      <c r="Y107" s="135">
        <f t="shared" si="60"/>
        <v>2.2927399999999998</v>
      </c>
      <c r="Z107" s="135">
        <f t="shared" si="60"/>
        <v>1.9864599999999999</v>
      </c>
      <c r="AA107" s="135">
        <f t="shared" si="60"/>
        <v>1.71637</v>
      </c>
    </row>
    <row r="108" spans="1:27" ht="12.75" hidden="1" customHeight="1" outlineLevel="1" x14ac:dyDescent="0.2">
      <c r="A108" s="163" t="s">
        <v>1134</v>
      </c>
      <c r="B108" s="94" t="s">
        <v>238</v>
      </c>
      <c r="C108" s="70" t="s">
        <v>79</v>
      </c>
      <c r="D108" s="71">
        <v>1353.96</v>
      </c>
      <c r="E108" s="71">
        <v>1220.3599999999999</v>
      </c>
      <c r="F108" s="71">
        <v>1105.03</v>
      </c>
      <c r="G108" s="71">
        <v>1019.58</v>
      </c>
      <c r="H108" s="71">
        <v>1072.3499999999999</v>
      </c>
      <c r="I108" s="71">
        <v>1196.33</v>
      </c>
      <c r="J108" s="71">
        <v>1397.11</v>
      </c>
      <c r="K108" s="71">
        <v>1570.18</v>
      </c>
      <c r="L108" s="71">
        <v>1928.44</v>
      </c>
      <c r="M108" s="71">
        <v>2056.73</v>
      </c>
      <c r="N108" s="71">
        <v>2112.87</v>
      </c>
      <c r="O108" s="71">
        <v>2118.0100000000002</v>
      </c>
      <c r="P108" s="71">
        <v>2130.3000000000002</v>
      </c>
      <c r="Q108" s="71">
        <v>2137.58</v>
      </c>
      <c r="R108" s="71">
        <v>2124.06</v>
      </c>
      <c r="S108" s="71">
        <v>2113.14</v>
      </c>
      <c r="T108" s="71">
        <v>1977.73</v>
      </c>
      <c r="U108" s="71">
        <v>1895.94</v>
      </c>
      <c r="V108" s="71">
        <v>1925.59</v>
      </c>
      <c r="W108" s="71">
        <v>1889.24</v>
      </c>
      <c r="X108" s="71">
        <v>1913.03</v>
      </c>
      <c r="Y108" s="71">
        <v>1957.47</v>
      </c>
      <c r="Z108" s="71">
        <v>1651.19</v>
      </c>
      <c r="AA108" s="71">
        <v>1381.1</v>
      </c>
    </row>
    <row r="109" spans="1:27" ht="12.75" hidden="1" customHeight="1" outlineLevel="1" x14ac:dyDescent="0.2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1136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1137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collapsed="1" x14ac:dyDescent="0.2">
      <c r="A112" s="162" t="s">
        <v>1138</v>
      </c>
      <c r="B112" s="54" t="str">
        <f>"22"&amp;"."&amp;$B$663&amp;"."&amp;$B$664</f>
        <v>22.05.2024</v>
      </c>
      <c r="C112" s="134" t="s">
        <v>76</v>
      </c>
      <c r="D112" s="135">
        <f>ROUND(((D113+D114+D116+D115)/1000),5)</f>
        <v>1.5981700000000001</v>
      </c>
      <c r="E112" s="135">
        <f>ROUND(((E113+E114+E116+E115)/1000),5)</f>
        <v>1.42154</v>
      </c>
      <c r="F112" s="135">
        <f>ROUND(((F113+F114+F116+F115)/1000),5)</f>
        <v>1.3058700000000001</v>
      </c>
      <c r="G112" s="135">
        <f t="shared" ref="G112:AA112" si="63">ROUND(((G113+G114+G116+G115)/1000),5)</f>
        <v>1.2598800000000001</v>
      </c>
      <c r="H112" s="135">
        <f t="shared" si="63"/>
        <v>1.2624899999999999</v>
      </c>
      <c r="I112" s="135">
        <f t="shared" si="63"/>
        <v>1.41371</v>
      </c>
      <c r="J112" s="135">
        <f t="shared" si="63"/>
        <v>1.6687000000000001</v>
      </c>
      <c r="K112" s="135">
        <f t="shared" si="63"/>
        <v>1.89432</v>
      </c>
      <c r="L112" s="135">
        <f t="shared" si="63"/>
        <v>2.1575500000000001</v>
      </c>
      <c r="M112" s="135">
        <f t="shared" si="63"/>
        <v>2.4595500000000001</v>
      </c>
      <c r="N112" s="135">
        <f t="shared" si="63"/>
        <v>2.4658899999999999</v>
      </c>
      <c r="O112" s="135">
        <f t="shared" si="63"/>
        <v>2.47017</v>
      </c>
      <c r="P112" s="135">
        <f t="shared" si="63"/>
        <v>2.4718100000000001</v>
      </c>
      <c r="Q112" s="135">
        <f t="shared" si="63"/>
        <v>2.4881199999999999</v>
      </c>
      <c r="R112" s="135">
        <f t="shared" si="63"/>
        <v>2.4794299999999998</v>
      </c>
      <c r="S112" s="135">
        <f t="shared" si="63"/>
        <v>2.4674299999999998</v>
      </c>
      <c r="T112" s="135">
        <f t="shared" si="63"/>
        <v>2.4582700000000002</v>
      </c>
      <c r="U112" s="135">
        <f t="shared" si="63"/>
        <v>2.3732199999999999</v>
      </c>
      <c r="V112" s="135">
        <f t="shared" si="63"/>
        <v>2.2269700000000001</v>
      </c>
      <c r="W112" s="135">
        <f t="shared" si="63"/>
        <v>2.12731</v>
      </c>
      <c r="X112" s="135">
        <f t="shared" si="63"/>
        <v>2.1482600000000001</v>
      </c>
      <c r="Y112" s="135">
        <f t="shared" si="63"/>
        <v>2.2225799999999998</v>
      </c>
      <c r="Z112" s="135">
        <f t="shared" si="63"/>
        <v>1.9329799999999999</v>
      </c>
      <c r="AA112" s="135">
        <f t="shared" si="63"/>
        <v>1.6873400000000001</v>
      </c>
    </row>
    <row r="113" spans="1:27" ht="12.75" hidden="1" customHeight="1" outlineLevel="1" x14ac:dyDescent="0.2">
      <c r="A113" s="163" t="s">
        <v>1139</v>
      </c>
      <c r="B113" s="94" t="s">
        <v>238</v>
      </c>
      <c r="C113" s="70" t="s">
        <v>79</v>
      </c>
      <c r="D113" s="71">
        <v>1262.9000000000001</v>
      </c>
      <c r="E113" s="71">
        <v>1086.27</v>
      </c>
      <c r="F113" s="71">
        <v>970.6</v>
      </c>
      <c r="G113" s="71">
        <v>924.61</v>
      </c>
      <c r="H113" s="71">
        <v>927.22</v>
      </c>
      <c r="I113" s="71">
        <v>1078.44</v>
      </c>
      <c r="J113" s="71">
        <v>1333.43</v>
      </c>
      <c r="K113" s="71">
        <v>1559.05</v>
      </c>
      <c r="L113" s="71">
        <v>1822.28</v>
      </c>
      <c r="M113" s="71">
        <v>2124.2800000000002</v>
      </c>
      <c r="N113" s="71">
        <v>2130.62</v>
      </c>
      <c r="O113" s="71">
        <v>2134.9</v>
      </c>
      <c r="P113" s="71">
        <v>2136.54</v>
      </c>
      <c r="Q113" s="71">
        <v>2152.85</v>
      </c>
      <c r="R113" s="71">
        <v>2144.16</v>
      </c>
      <c r="S113" s="71">
        <v>2132.16</v>
      </c>
      <c r="T113" s="71">
        <v>2123</v>
      </c>
      <c r="U113" s="71">
        <v>2037.95</v>
      </c>
      <c r="V113" s="71">
        <v>1891.7</v>
      </c>
      <c r="W113" s="71">
        <v>1792.04</v>
      </c>
      <c r="X113" s="71">
        <v>1812.99</v>
      </c>
      <c r="Y113" s="71">
        <v>1887.31</v>
      </c>
      <c r="Z113" s="71">
        <v>1597.71</v>
      </c>
      <c r="AA113" s="71">
        <v>1352.07</v>
      </c>
    </row>
    <row r="114" spans="1:27" ht="12.75" hidden="1" customHeight="1" outlineLevel="1" x14ac:dyDescent="0.2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1141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1142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collapsed="1" x14ac:dyDescent="0.2">
      <c r="A117" s="162" t="s">
        <v>1143</v>
      </c>
      <c r="B117" s="54" t="str">
        <f>"23"&amp;"."&amp;$B$663&amp;"."&amp;$B$664</f>
        <v>23.05.2024</v>
      </c>
      <c r="C117" s="134" t="s">
        <v>76</v>
      </c>
      <c r="D117" s="135">
        <f>ROUND(((D118+D119+D121+D120)/1000),5)</f>
        <v>1.6544000000000001</v>
      </c>
      <c r="E117" s="135">
        <f>ROUND(((E118+E119+E121+E120)/1000),5)</f>
        <v>1.49099</v>
      </c>
      <c r="F117" s="135">
        <f>ROUND(((F118+F119+F121+F120)/1000),5)</f>
        <v>1.4104300000000001</v>
      </c>
      <c r="G117" s="135">
        <f t="shared" ref="G117:AA117" si="66">ROUND(((G118+G119+G121+G120)/1000),5)</f>
        <v>1.3744099999999999</v>
      </c>
      <c r="H117" s="135">
        <f t="shared" si="66"/>
        <v>1.3007899999999999</v>
      </c>
      <c r="I117" s="135">
        <f t="shared" si="66"/>
        <v>1.4372499999999999</v>
      </c>
      <c r="J117" s="135">
        <f t="shared" si="66"/>
        <v>1.819</v>
      </c>
      <c r="K117" s="135">
        <f t="shared" si="66"/>
        <v>1.92056</v>
      </c>
      <c r="L117" s="135">
        <f t="shared" si="66"/>
        <v>2.2494200000000002</v>
      </c>
      <c r="M117" s="135">
        <f t="shared" si="66"/>
        <v>2.4513099999999999</v>
      </c>
      <c r="N117" s="135">
        <f t="shared" si="66"/>
        <v>2.46766</v>
      </c>
      <c r="O117" s="135">
        <f t="shared" si="66"/>
        <v>2.4741300000000002</v>
      </c>
      <c r="P117" s="135">
        <f t="shared" si="66"/>
        <v>2.4771399999999999</v>
      </c>
      <c r="Q117" s="135">
        <f t="shared" si="66"/>
        <v>2.5064700000000002</v>
      </c>
      <c r="R117" s="135">
        <f t="shared" si="66"/>
        <v>2.5041899999999999</v>
      </c>
      <c r="S117" s="135">
        <f t="shared" si="66"/>
        <v>2.4898099999999999</v>
      </c>
      <c r="T117" s="135">
        <f t="shared" si="66"/>
        <v>2.47831</v>
      </c>
      <c r="U117" s="135">
        <f t="shared" si="66"/>
        <v>2.45777</v>
      </c>
      <c r="V117" s="135">
        <f t="shared" si="66"/>
        <v>2.36259</v>
      </c>
      <c r="W117" s="135">
        <f t="shared" si="66"/>
        <v>2.19842</v>
      </c>
      <c r="X117" s="135">
        <f t="shared" si="66"/>
        <v>2.1701700000000002</v>
      </c>
      <c r="Y117" s="135">
        <f t="shared" si="66"/>
        <v>2.3085100000000001</v>
      </c>
      <c r="Z117" s="135">
        <f t="shared" si="66"/>
        <v>1.97237</v>
      </c>
      <c r="AA117" s="135">
        <f t="shared" si="66"/>
        <v>1.85246</v>
      </c>
    </row>
    <row r="118" spans="1:27" ht="12.75" hidden="1" customHeight="1" outlineLevel="1" x14ac:dyDescent="0.2">
      <c r="A118" s="163" t="s">
        <v>1144</v>
      </c>
      <c r="B118" s="94" t="s">
        <v>238</v>
      </c>
      <c r="C118" s="70" t="s">
        <v>79</v>
      </c>
      <c r="D118" s="71">
        <v>1319.13</v>
      </c>
      <c r="E118" s="71">
        <v>1155.72</v>
      </c>
      <c r="F118" s="71">
        <v>1075.1600000000001</v>
      </c>
      <c r="G118" s="71">
        <v>1039.1400000000001</v>
      </c>
      <c r="H118" s="71">
        <v>965.52</v>
      </c>
      <c r="I118" s="71">
        <v>1101.98</v>
      </c>
      <c r="J118" s="71">
        <v>1483.73</v>
      </c>
      <c r="K118" s="71">
        <v>1585.29</v>
      </c>
      <c r="L118" s="71">
        <v>1914.15</v>
      </c>
      <c r="M118" s="71">
        <v>2116.04</v>
      </c>
      <c r="N118" s="71">
        <v>2132.39</v>
      </c>
      <c r="O118" s="71">
        <v>2138.86</v>
      </c>
      <c r="P118" s="71">
        <v>2141.87</v>
      </c>
      <c r="Q118" s="71">
        <v>2171.1999999999998</v>
      </c>
      <c r="R118" s="71">
        <v>2168.92</v>
      </c>
      <c r="S118" s="71">
        <v>2154.54</v>
      </c>
      <c r="T118" s="71">
        <v>2143.04</v>
      </c>
      <c r="U118" s="71">
        <v>2122.5</v>
      </c>
      <c r="V118" s="71">
        <v>2027.32</v>
      </c>
      <c r="W118" s="71">
        <v>1863.15</v>
      </c>
      <c r="X118" s="71">
        <v>1834.9</v>
      </c>
      <c r="Y118" s="71">
        <v>1973.24</v>
      </c>
      <c r="Z118" s="71">
        <v>1637.1</v>
      </c>
      <c r="AA118" s="71">
        <v>1517.19</v>
      </c>
    </row>
    <row r="119" spans="1:27" ht="12.75" hidden="1" customHeight="1" outlineLevel="1" x14ac:dyDescent="0.2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1146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1147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collapsed="1" x14ac:dyDescent="0.2">
      <c r="A122" s="162" t="s">
        <v>1148</v>
      </c>
      <c r="B122" s="54" t="str">
        <f>"24"&amp;"."&amp;$B$663&amp;"."&amp;$B$664</f>
        <v>24.05.2024</v>
      </c>
      <c r="C122" s="134" t="s">
        <v>76</v>
      </c>
      <c r="D122" s="135">
        <f>ROUND(((D123+D124+D126+D125)/1000),5)</f>
        <v>1.7260800000000001</v>
      </c>
      <c r="E122" s="135">
        <f>ROUND(((E123+E124+E126+E125)/1000),5)</f>
        <v>1.5310900000000001</v>
      </c>
      <c r="F122" s="135">
        <f>ROUND(((F123+F124+F126+F125)/1000),5)</f>
        <v>1.4414199999999999</v>
      </c>
      <c r="G122" s="135">
        <f t="shared" ref="G122:AA122" si="69">ROUND(((G123+G124+G126+G125)/1000),5)</f>
        <v>1.3913199999999999</v>
      </c>
      <c r="H122" s="135">
        <f t="shared" si="69"/>
        <v>1.3272299999999999</v>
      </c>
      <c r="I122" s="135">
        <f t="shared" si="69"/>
        <v>1.522</v>
      </c>
      <c r="J122" s="135">
        <f t="shared" si="69"/>
        <v>1.7922</v>
      </c>
      <c r="K122" s="135">
        <f t="shared" si="69"/>
        <v>2.0547</v>
      </c>
      <c r="L122" s="135">
        <f t="shared" si="69"/>
        <v>2.4504700000000001</v>
      </c>
      <c r="M122" s="135">
        <f t="shared" si="69"/>
        <v>2.5020899999999999</v>
      </c>
      <c r="N122" s="135">
        <f t="shared" si="69"/>
        <v>2.5134699999999999</v>
      </c>
      <c r="O122" s="135">
        <f t="shared" si="69"/>
        <v>2.5476000000000001</v>
      </c>
      <c r="P122" s="135">
        <f t="shared" si="69"/>
        <v>2.6154600000000001</v>
      </c>
      <c r="Q122" s="135">
        <f t="shared" si="69"/>
        <v>2.6644100000000002</v>
      </c>
      <c r="R122" s="135">
        <f t="shared" si="69"/>
        <v>2.6608900000000002</v>
      </c>
      <c r="S122" s="135">
        <f t="shared" si="69"/>
        <v>2.6482899999999998</v>
      </c>
      <c r="T122" s="135">
        <f t="shared" si="69"/>
        <v>2.6382500000000002</v>
      </c>
      <c r="U122" s="135">
        <f t="shared" si="69"/>
        <v>2.5261900000000002</v>
      </c>
      <c r="V122" s="135">
        <f t="shared" si="69"/>
        <v>2.4736199999999999</v>
      </c>
      <c r="W122" s="135">
        <f t="shared" si="69"/>
        <v>2.4325399999999999</v>
      </c>
      <c r="X122" s="135">
        <f t="shared" si="69"/>
        <v>2.44346</v>
      </c>
      <c r="Y122" s="135">
        <f t="shared" si="69"/>
        <v>2.49716</v>
      </c>
      <c r="Z122" s="135">
        <f t="shared" si="69"/>
        <v>2.4684599999999999</v>
      </c>
      <c r="AA122" s="135">
        <f t="shared" si="69"/>
        <v>2.0236499999999999</v>
      </c>
    </row>
    <row r="123" spans="1:27" ht="12.75" hidden="1" customHeight="1" outlineLevel="1" x14ac:dyDescent="0.2">
      <c r="A123" s="163" t="s">
        <v>1149</v>
      </c>
      <c r="B123" s="94" t="s">
        <v>238</v>
      </c>
      <c r="C123" s="70" t="s">
        <v>79</v>
      </c>
      <c r="D123" s="71">
        <v>1390.81</v>
      </c>
      <c r="E123" s="71">
        <v>1195.82</v>
      </c>
      <c r="F123" s="71">
        <v>1106.1500000000001</v>
      </c>
      <c r="G123" s="71">
        <v>1056.05</v>
      </c>
      <c r="H123" s="71">
        <v>991.96</v>
      </c>
      <c r="I123" s="71">
        <v>1186.73</v>
      </c>
      <c r="J123" s="71">
        <v>1456.93</v>
      </c>
      <c r="K123" s="71">
        <v>1719.43</v>
      </c>
      <c r="L123" s="71">
        <v>2115.1999999999998</v>
      </c>
      <c r="M123" s="71">
        <v>2166.8200000000002</v>
      </c>
      <c r="N123" s="71">
        <v>2178.1999999999998</v>
      </c>
      <c r="O123" s="71">
        <v>2212.33</v>
      </c>
      <c r="P123" s="71">
        <v>2280.19</v>
      </c>
      <c r="Q123" s="71">
        <v>2329.14</v>
      </c>
      <c r="R123" s="71">
        <v>2325.62</v>
      </c>
      <c r="S123" s="71">
        <v>2313.02</v>
      </c>
      <c r="T123" s="71">
        <v>2302.98</v>
      </c>
      <c r="U123" s="71">
        <v>2190.92</v>
      </c>
      <c r="V123" s="71">
        <v>2138.35</v>
      </c>
      <c r="W123" s="71">
        <v>2097.27</v>
      </c>
      <c r="X123" s="71">
        <v>2108.19</v>
      </c>
      <c r="Y123" s="71">
        <v>2161.89</v>
      </c>
      <c r="Z123" s="71">
        <v>2133.19</v>
      </c>
      <c r="AA123" s="71">
        <v>1688.38</v>
      </c>
    </row>
    <row r="124" spans="1:27" ht="12.75" hidden="1" customHeight="1" outlineLevel="1" x14ac:dyDescent="0.2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1151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1152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collapsed="1" x14ac:dyDescent="0.2">
      <c r="A127" s="162" t="s">
        <v>1153</v>
      </c>
      <c r="B127" s="54" t="str">
        <f>"25"&amp;"."&amp;$B$663&amp;"."&amp;$B$664</f>
        <v>25.05.2024</v>
      </c>
      <c r="C127" s="134" t="s">
        <v>76</v>
      </c>
      <c r="D127" s="135">
        <f>ROUND(((D128+D129+D131+D130)/1000),5)</f>
        <v>2.1503299999999999</v>
      </c>
      <c r="E127" s="135">
        <f>ROUND(((E128+E129+E131+E130)/1000),5)</f>
        <v>1.96852</v>
      </c>
      <c r="F127" s="135">
        <f>ROUND(((F128+F129+F131+F130)/1000),5)</f>
        <v>1.9121600000000001</v>
      </c>
      <c r="G127" s="135">
        <f t="shared" ref="G127:AA127" si="72">ROUND(((G128+G129+G131+G130)/1000),5)</f>
        <v>1.8541799999999999</v>
      </c>
      <c r="H127" s="135">
        <f t="shared" si="72"/>
        <v>1.7109799999999999</v>
      </c>
      <c r="I127" s="135">
        <f t="shared" si="72"/>
        <v>1.7462500000000001</v>
      </c>
      <c r="J127" s="135">
        <f t="shared" si="72"/>
        <v>1.78531</v>
      </c>
      <c r="K127" s="135">
        <f t="shared" si="72"/>
        <v>1.95214</v>
      </c>
      <c r="L127" s="135">
        <f t="shared" si="72"/>
        <v>2.4527600000000001</v>
      </c>
      <c r="M127" s="135">
        <f t="shared" si="72"/>
        <v>2.48542</v>
      </c>
      <c r="N127" s="135">
        <f t="shared" si="72"/>
        <v>2.5669599999999999</v>
      </c>
      <c r="O127" s="135">
        <f t="shared" si="72"/>
        <v>2.56718</v>
      </c>
      <c r="P127" s="135">
        <f t="shared" si="72"/>
        <v>2.6873</v>
      </c>
      <c r="Q127" s="135">
        <f t="shared" si="72"/>
        <v>2.7140499999999999</v>
      </c>
      <c r="R127" s="135">
        <f t="shared" si="72"/>
        <v>2.6864300000000001</v>
      </c>
      <c r="S127" s="135">
        <f t="shared" si="72"/>
        <v>2.6164800000000001</v>
      </c>
      <c r="T127" s="135">
        <f t="shared" si="72"/>
        <v>2.5755599999999998</v>
      </c>
      <c r="U127" s="135">
        <f t="shared" si="72"/>
        <v>2.49132</v>
      </c>
      <c r="V127" s="135">
        <f t="shared" si="72"/>
        <v>2.4662000000000002</v>
      </c>
      <c r="W127" s="135">
        <f t="shared" si="72"/>
        <v>2.45878</v>
      </c>
      <c r="X127" s="135">
        <f t="shared" si="72"/>
        <v>2.4578500000000001</v>
      </c>
      <c r="Y127" s="135">
        <f t="shared" si="72"/>
        <v>2.5230000000000001</v>
      </c>
      <c r="Z127" s="135">
        <f t="shared" si="72"/>
        <v>2.43831</v>
      </c>
      <c r="AA127" s="135">
        <f t="shared" si="72"/>
        <v>2.0612599999999999</v>
      </c>
    </row>
    <row r="128" spans="1:27" ht="12.75" hidden="1" customHeight="1" outlineLevel="1" x14ac:dyDescent="0.2">
      <c r="A128" s="163" t="s">
        <v>1154</v>
      </c>
      <c r="B128" s="94" t="s">
        <v>238</v>
      </c>
      <c r="C128" s="70" t="s">
        <v>79</v>
      </c>
      <c r="D128" s="71">
        <v>1815.06</v>
      </c>
      <c r="E128" s="71">
        <v>1633.25</v>
      </c>
      <c r="F128" s="71">
        <v>1576.89</v>
      </c>
      <c r="G128" s="71">
        <v>1518.91</v>
      </c>
      <c r="H128" s="71">
        <v>1375.71</v>
      </c>
      <c r="I128" s="71">
        <v>1410.98</v>
      </c>
      <c r="J128" s="71">
        <v>1450.04</v>
      </c>
      <c r="K128" s="71">
        <v>1616.87</v>
      </c>
      <c r="L128" s="71">
        <v>2117.4899999999998</v>
      </c>
      <c r="M128" s="71">
        <v>2150.15</v>
      </c>
      <c r="N128" s="71">
        <v>2231.69</v>
      </c>
      <c r="O128" s="71">
        <v>2231.91</v>
      </c>
      <c r="P128" s="71">
        <v>2352.0300000000002</v>
      </c>
      <c r="Q128" s="71">
        <v>2378.7800000000002</v>
      </c>
      <c r="R128" s="71">
        <v>2351.16</v>
      </c>
      <c r="S128" s="71">
        <v>2281.21</v>
      </c>
      <c r="T128" s="71">
        <v>2240.29</v>
      </c>
      <c r="U128" s="71">
        <v>2156.0500000000002</v>
      </c>
      <c r="V128" s="71">
        <v>2130.9299999999998</v>
      </c>
      <c r="W128" s="71">
        <v>2123.5100000000002</v>
      </c>
      <c r="X128" s="71">
        <v>2122.58</v>
      </c>
      <c r="Y128" s="71">
        <v>2187.73</v>
      </c>
      <c r="Z128" s="71">
        <v>2103.04</v>
      </c>
      <c r="AA128" s="71">
        <v>1725.99</v>
      </c>
    </row>
    <row r="129" spans="1:27" ht="12.75" hidden="1" customHeight="1" outlineLevel="1" x14ac:dyDescent="0.2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1156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1157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collapsed="1" x14ac:dyDescent="0.2">
      <c r="A132" s="162" t="s">
        <v>1158</v>
      </c>
      <c r="B132" s="54" t="str">
        <f>"26"&amp;"."&amp;$B$663&amp;"."&amp;$B$664</f>
        <v>26.05.2024</v>
      </c>
      <c r="C132" s="134" t="s">
        <v>76</v>
      </c>
      <c r="D132" s="135">
        <f>ROUND(((D133+D134+D136+D135)/1000),5)</f>
        <v>1.9797</v>
      </c>
      <c r="E132" s="135">
        <f>ROUND(((E133+E134+E136+E135)/1000),5)</f>
        <v>1.88408</v>
      </c>
      <c r="F132" s="135">
        <f>ROUND(((F133+F134+F136+F135)/1000),5)</f>
        <v>1.7943</v>
      </c>
      <c r="G132" s="135">
        <f t="shared" ref="G132:AA132" si="75">ROUND(((G133+G134+G136+G135)/1000),5)</f>
        <v>1.65411</v>
      </c>
      <c r="H132" s="135">
        <f t="shared" si="75"/>
        <v>1.5513999999999999</v>
      </c>
      <c r="I132" s="135">
        <f t="shared" si="75"/>
        <v>1.6619299999999999</v>
      </c>
      <c r="J132" s="135">
        <f t="shared" si="75"/>
        <v>1.4577199999999999</v>
      </c>
      <c r="K132" s="135">
        <f t="shared" si="75"/>
        <v>1.8110200000000001</v>
      </c>
      <c r="L132" s="135">
        <f t="shared" si="75"/>
        <v>2.1009000000000002</v>
      </c>
      <c r="M132" s="135">
        <f t="shared" si="75"/>
        <v>2.4634200000000002</v>
      </c>
      <c r="N132" s="135">
        <f t="shared" si="75"/>
        <v>2.4864999999999999</v>
      </c>
      <c r="O132" s="135">
        <f t="shared" si="75"/>
        <v>2.4936400000000001</v>
      </c>
      <c r="P132" s="135">
        <f t="shared" si="75"/>
        <v>2.4940000000000002</v>
      </c>
      <c r="Q132" s="135">
        <f t="shared" si="75"/>
        <v>2.5308099999999998</v>
      </c>
      <c r="R132" s="135">
        <f t="shared" si="75"/>
        <v>2.5301</v>
      </c>
      <c r="S132" s="135">
        <f t="shared" si="75"/>
        <v>2.4976099999999999</v>
      </c>
      <c r="T132" s="135">
        <f t="shared" si="75"/>
        <v>2.4674100000000001</v>
      </c>
      <c r="U132" s="135">
        <f t="shared" si="75"/>
        <v>2.4528699999999999</v>
      </c>
      <c r="V132" s="135">
        <f t="shared" si="75"/>
        <v>2.42611</v>
      </c>
      <c r="W132" s="135">
        <f t="shared" si="75"/>
        <v>2.4424000000000001</v>
      </c>
      <c r="X132" s="135">
        <f t="shared" si="75"/>
        <v>2.4620099999999998</v>
      </c>
      <c r="Y132" s="135">
        <f t="shared" si="75"/>
        <v>2.4603000000000002</v>
      </c>
      <c r="Z132" s="135">
        <f t="shared" si="75"/>
        <v>2.34951</v>
      </c>
      <c r="AA132" s="135">
        <f t="shared" si="75"/>
        <v>1.9333199999999999</v>
      </c>
    </row>
    <row r="133" spans="1:27" ht="12.75" hidden="1" customHeight="1" outlineLevel="1" x14ac:dyDescent="0.2">
      <c r="A133" s="163" t="s">
        <v>1159</v>
      </c>
      <c r="B133" s="94" t="s">
        <v>238</v>
      </c>
      <c r="C133" s="70" t="s">
        <v>79</v>
      </c>
      <c r="D133" s="71">
        <v>1644.43</v>
      </c>
      <c r="E133" s="71">
        <v>1548.81</v>
      </c>
      <c r="F133" s="71">
        <v>1459.03</v>
      </c>
      <c r="G133" s="71">
        <v>1318.84</v>
      </c>
      <c r="H133" s="71">
        <v>1216.1300000000001</v>
      </c>
      <c r="I133" s="71">
        <v>1326.66</v>
      </c>
      <c r="J133" s="71">
        <v>1122.45</v>
      </c>
      <c r="K133" s="71">
        <v>1475.75</v>
      </c>
      <c r="L133" s="71">
        <v>1765.63</v>
      </c>
      <c r="M133" s="71">
        <v>2128.15</v>
      </c>
      <c r="N133" s="71">
        <v>2151.23</v>
      </c>
      <c r="O133" s="71">
        <v>2158.37</v>
      </c>
      <c r="P133" s="71">
        <v>2158.73</v>
      </c>
      <c r="Q133" s="71">
        <v>2195.54</v>
      </c>
      <c r="R133" s="71">
        <v>2194.83</v>
      </c>
      <c r="S133" s="71">
        <v>2162.34</v>
      </c>
      <c r="T133" s="71">
        <v>2132.14</v>
      </c>
      <c r="U133" s="71">
        <v>2117.6</v>
      </c>
      <c r="V133" s="71">
        <v>2090.84</v>
      </c>
      <c r="W133" s="71">
        <v>2107.13</v>
      </c>
      <c r="X133" s="71">
        <v>2126.7399999999998</v>
      </c>
      <c r="Y133" s="71">
        <v>2125.0300000000002</v>
      </c>
      <c r="Z133" s="71">
        <v>2014.24</v>
      </c>
      <c r="AA133" s="71">
        <v>1598.05</v>
      </c>
    </row>
    <row r="134" spans="1:27" ht="12.75" hidden="1" customHeight="1" outlineLevel="1" x14ac:dyDescent="0.2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1161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1162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collapsed="1" x14ac:dyDescent="0.2">
      <c r="A137" s="162" t="s">
        <v>1163</v>
      </c>
      <c r="B137" s="54" t="str">
        <f>"27"&amp;"."&amp;$B$663&amp;"."&amp;$B$664</f>
        <v>27.05.2024</v>
      </c>
      <c r="C137" s="134" t="s">
        <v>76</v>
      </c>
      <c r="D137" s="135">
        <f>ROUND(((D138+D139+D141+D140)/1000),5)</f>
        <v>1.6717500000000001</v>
      </c>
      <c r="E137" s="135">
        <f>ROUND(((E138+E139+E141+E140)/1000),5)</f>
        <v>1.5661</v>
      </c>
      <c r="F137" s="135">
        <f>ROUND(((F138+F139+F141+F140)/1000),5)</f>
        <v>1.37727</v>
      </c>
      <c r="G137" s="135">
        <f t="shared" ref="G137:AA137" si="78">ROUND(((G138+G139+G141+G140)/1000),5)</f>
        <v>1.3106500000000001</v>
      </c>
      <c r="H137" s="135">
        <f t="shared" si="78"/>
        <v>1.24316</v>
      </c>
      <c r="I137" s="135">
        <f t="shared" si="78"/>
        <v>1.4390000000000001</v>
      </c>
      <c r="J137" s="135">
        <f t="shared" si="78"/>
        <v>1.5960000000000001</v>
      </c>
      <c r="K137" s="135">
        <f t="shared" si="78"/>
        <v>1.8829100000000001</v>
      </c>
      <c r="L137" s="135">
        <f t="shared" si="78"/>
        <v>2.2398899999999999</v>
      </c>
      <c r="M137" s="135">
        <f t="shared" si="78"/>
        <v>2.4467099999999999</v>
      </c>
      <c r="N137" s="135">
        <f t="shared" si="78"/>
        <v>2.4541900000000001</v>
      </c>
      <c r="O137" s="135">
        <f t="shared" si="78"/>
        <v>2.41933</v>
      </c>
      <c r="P137" s="135">
        <f t="shared" si="78"/>
        <v>2.3770799999999999</v>
      </c>
      <c r="Q137" s="135">
        <f t="shared" si="78"/>
        <v>2.4504899999999998</v>
      </c>
      <c r="R137" s="135">
        <f t="shared" si="78"/>
        <v>2.4698099999999998</v>
      </c>
      <c r="S137" s="135">
        <f t="shared" si="78"/>
        <v>2.4496500000000001</v>
      </c>
      <c r="T137" s="135">
        <f t="shared" si="78"/>
        <v>2.41506</v>
      </c>
      <c r="U137" s="135">
        <f t="shared" si="78"/>
        <v>2.34537</v>
      </c>
      <c r="V137" s="135">
        <f t="shared" si="78"/>
        <v>2.29304</v>
      </c>
      <c r="W137" s="135">
        <f t="shared" si="78"/>
        <v>2.21732</v>
      </c>
      <c r="X137" s="135">
        <f t="shared" si="78"/>
        <v>2.21665</v>
      </c>
      <c r="Y137" s="135">
        <f t="shared" si="78"/>
        <v>2.16967</v>
      </c>
      <c r="Z137" s="135">
        <f t="shared" si="78"/>
        <v>1.86131</v>
      </c>
      <c r="AA137" s="135">
        <f t="shared" si="78"/>
        <v>1.72011</v>
      </c>
    </row>
    <row r="138" spans="1:27" ht="12.75" hidden="1" customHeight="1" outlineLevel="1" x14ac:dyDescent="0.2">
      <c r="A138" s="163" t="s">
        <v>1164</v>
      </c>
      <c r="B138" s="94" t="s">
        <v>238</v>
      </c>
      <c r="C138" s="70" t="s">
        <v>79</v>
      </c>
      <c r="D138" s="71">
        <v>1336.48</v>
      </c>
      <c r="E138" s="71">
        <v>1230.83</v>
      </c>
      <c r="F138" s="71">
        <v>1042</v>
      </c>
      <c r="G138" s="71">
        <v>975.38</v>
      </c>
      <c r="H138" s="71">
        <v>907.89</v>
      </c>
      <c r="I138" s="71">
        <v>1103.73</v>
      </c>
      <c r="J138" s="71">
        <v>1260.73</v>
      </c>
      <c r="K138" s="71">
        <v>1547.64</v>
      </c>
      <c r="L138" s="71">
        <v>1904.62</v>
      </c>
      <c r="M138" s="71">
        <v>2111.44</v>
      </c>
      <c r="N138" s="71">
        <v>2118.92</v>
      </c>
      <c r="O138" s="71">
        <v>2084.06</v>
      </c>
      <c r="P138" s="71">
        <v>2041.81</v>
      </c>
      <c r="Q138" s="71">
        <v>2115.2199999999998</v>
      </c>
      <c r="R138" s="71">
        <v>2134.54</v>
      </c>
      <c r="S138" s="71">
        <v>2114.38</v>
      </c>
      <c r="T138" s="71">
        <v>2079.79</v>
      </c>
      <c r="U138" s="71">
        <v>2010.1</v>
      </c>
      <c r="V138" s="71">
        <v>1957.77</v>
      </c>
      <c r="W138" s="71">
        <v>1882.05</v>
      </c>
      <c r="X138" s="71">
        <v>1881.38</v>
      </c>
      <c r="Y138" s="71">
        <v>1834.4</v>
      </c>
      <c r="Z138" s="71">
        <v>1526.04</v>
      </c>
      <c r="AA138" s="71">
        <v>1384.84</v>
      </c>
    </row>
    <row r="139" spans="1:27" ht="12.75" hidden="1" customHeight="1" outlineLevel="1" x14ac:dyDescent="0.2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1166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1167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collapsed="1" x14ac:dyDescent="0.2">
      <c r="A142" s="162" t="s">
        <v>1168</v>
      </c>
      <c r="B142" s="54" t="str">
        <f>"28"&amp;"."&amp;$B$663&amp;"."&amp;$B$664</f>
        <v>28.05.2024</v>
      </c>
      <c r="C142" s="134" t="s">
        <v>76</v>
      </c>
      <c r="D142" s="135">
        <f>ROUND(((D143+D144+D146+D145)/1000),5)</f>
        <v>1.42598</v>
      </c>
      <c r="E142" s="135">
        <f>ROUND(((E143+E144+E146+E145)/1000),5)</f>
        <v>1.29186</v>
      </c>
      <c r="F142" s="135">
        <f>ROUND(((F143+F144+F146+F145)/1000),5)</f>
        <v>1.18167</v>
      </c>
      <c r="G142" s="135">
        <f t="shared" ref="G142:AA142" si="81">ROUND(((G143+G144+G146+G145)/1000),5)</f>
        <v>0.57379999999999998</v>
      </c>
      <c r="H142" s="135">
        <f t="shared" si="81"/>
        <v>0.57240999999999997</v>
      </c>
      <c r="I142" s="135">
        <f t="shared" si="81"/>
        <v>1.21431</v>
      </c>
      <c r="J142" s="135">
        <f t="shared" si="81"/>
        <v>1.59711</v>
      </c>
      <c r="K142" s="135">
        <f t="shared" si="81"/>
        <v>1.8754200000000001</v>
      </c>
      <c r="L142" s="135">
        <f t="shared" si="81"/>
        <v>2.2272500000000002</v>
      </c>
      <c r="M142" s="135">
        <f t="shared" si="81"/>
        <v>2.5700699999999999</v>
      </c>
      <c r="N142" s="135">
        <f t="shared" si="81"/>
        <v>2.6286999999999998</v>
      </c>
      <c r="O142" s="135">
        <f t="shared" si="81"/>
        <v>2.6284200000000002</v>
      </c>
      <c r="P142" s="135">
        <f t="shared" si="81"/>
        <v>2.5570300000000001</v>
      </c>
      <c r="Q142" s="135">
        <f t="shared" si="81"/>
        <v>2.59809</v>
      </c>
      <c r="R142" s="135">
        <f t="shared" si="81"/>
        <v>2.4785300000000001</v>
      </c>
      <c r="S142" s="135">
        <f t="shared" si="81"/>
        <v>2.47906</v>
      </c>
      <c r="T142" s="135">
        <f t="shared" si="81"/>
        <v>2.5363199999999999</v>
      </c>
      <c r="U142" s="135">
        <f t="shared" si="81"/>
        <v>2.4998399999999998</v>
      </c>
      <c r="V142" s="135">
        <f t="shared" si="81"/>
        <v>2.3862199999999998</v>
      </c>
      <c r="W142" s="135">
        <f t="shared" si="81"/>
        <v>2.2855500000000002</v>
      </c>
      <c r="X142" s="135">
        <f t="shared" si="81"/>
        <v>2.28071</v>
      </c>
      <c r="Y142" s="135">
        <f t="shared" si="81"/>
        <v>2.2979400000000001</v>
      </c>
      <c r="Z142" s="135">
        <f t="shared" si="81"/>
        <v>1.99865</v>
      </c>
      <c r="AA142" s="135">
        <f t="shared" si="81"/>
        <v>1.7427900000000001</v>
      </c>
    </row>
    <row r="143" spans="1:27" ht="12.75" hidden="1" customHeight="1" outlineLevel="1" x14ac:dyDescent="0.2">
      <c r="A143" s="163" t="s">
        <v>1169</v>
      </c>
      <c r="B143" s="94" t="s">
        <v>238</v>
      </c>
      <c r="C143" s="70" t="s">
        <v>79</v>
      </c>
      <c r="D143" s="71">
        <v>1090.71</v>
      </c>
      <c r="E143" s="71">
        <v>956.59</v>
      </c>
      <c r="F143" s="71">
        <v>846.4</v>
      </c>
      <c r="G143" s="71">
        <v>238.53</v>
      </c>
      <c r="H143" s="71">
        <v>237.14</v>
      </c>
      <c r="I143" s="71">
        <v>879.04</v>
      </c>
      <c r="J143" s="71">
        <v>1261.8399999999999</v>
      </c>
      <c r="K143" s="71">
        <v>1540.15</v>
      </c>
      <c r="L143" s="71">
        <v>1891.98</v>
      </c>
      <c r="M143" s="71">
        <v>2234.8000000000002</v>
      </c>
      <c r="N143" s="71">
        <v>2293.4299999999998</v>
      </c>
      <c r="O143" s="71">
        <v>2293.15</v>
      </c>
      <c r="P143" s="71">
        <v>2221.7600000000002</v>
      </c>
      <c r="Q143" s="71">
        <v>2262.8200000000002</v>
      </c>
      <c r="R143" s="71">
        <v>2143.2600000000002</v>
      </c>
      <c r="S143" s="71">
        <v>2143.79</v>
      </c>
      <c r="T143" s="71">
        <v>2201.0500000000002</v>
      </c>
      <c r="U143" s="71">
        <v>2164.5700000000002</v>
      </c>
      <c r="V143" s="71">
        <v>2050.9499999999998</v>
      </c>
      <c r="W143" s="71">
        <v>1950.28</v>
      </c>
      <c r="X143" s="71">
        <v>1945.44</v>
      </c>
      <c r="Y143" s="71">
        <v>1962.67</v>
      </c>
      <c r="Z143" s="71">
        <v>1663.38</v>
      </c>
      <c r="AA143" s="71">
        <v>1407.52</v>
      </c>
    </row>
    <row r="144" spans="1:27" ht="12.75" hidden="1" customHeight="1" outlineLevel="1" x14ac:dyDescent="0.2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1171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1172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collapsed="1" x14ac:dyDescent="0.2">
      <c r="A147" s="162" t="s">
        <v>1173</v>
      </c>
      <c r="B147" s="54" t="str">
        <f>"29"&amp;"."&amp;$B$663&amp;"."&amp;$B$664</f>
        <v>29.05.2024</v>
      </c>
      <c r="C147" s="134" t="s">
        <v>76</v>
      </c>
      <c r="D147" s="135">
        <f>ROUND(((D148+D149+D151+D150)/1000),5)</f>
        <v>1.58199</v>
      </c>
      <c r="E147" s="135">
        <f>ROUND(((E148+E149+E151+E150)/1000),5)</f>
        <v>1.43455</v>
      </c>
      <c r="F147" s="135">
        <f>ROUND(((F148+F149+F151+F150)/1000),5)</f>
        <v>1.2179599999999999</v>
      </c>
      <c r="G147" s="135">
        <f t="shared" ref="G147:AA147" si="84">ROUND(((G148+G149+G151+G150)/1000),5)</f>
        <v>1.1030599999999999</v>
      </c>
      <c r="H147" s="135">
        <f t="shared" si="84"/>
        <v>1.0910899999999999</v>
      </c>
      <c r="I147" s="135">
        <f t="shared" si="84"/>
        <v>1.39642</v>
      </c>
      <c r="J147" s="135">
        <f t="shared" si="84"/>
        <v>1.5163</v>
      </c>
      <c r="K147" s="135">
        <f t="shared" si="84"/>
        <v>1.80261</v>
      </c>
      <c r="L147" s="135">
        <f t="shared" si="84"/>
        <v>2.0888300000000002</v>
      </c>
      <c r="M147" s="135">
        <f t="shared" si="84"/>
        <v>2.4371299999999998</v>
      </c>
      <c r="N147" s="135">
        <f t="shared" si="84"/>
        <v>2.4425699999999999</v>
      </c>
      <c r="O147" s="135">
        <f t="shared" si="84"/>
        <v>2.45363</v>
      </c>
      <c r="P147" s="135">
        <f t="shared" si="84"/>
        <v>2.4467099999999999</v>
      </c>
      <c r="Q147" s="135">
        <f t="shared" si="84"/>
        <v>2.4715400000000001</v>
      </c>
      <c r="R147" s="135">
        <f t="shared" si="84"/>
        <v>2.4923899999999999</v>
      </c>
      <c r="S147" s="135">
        <f t="shared" si="84"/>
        <v>2.48949</v>
      </c>
      <c r="T147" s="135">
        <f t="shared" si="84"/>
        <v>2.4750200000000002</v>
      </c>
      <c r="U147" s="135">
        <f t="shared" si="84"/>
        <v>2.4473099999999999</v>
      </c>
      <c r="V147" s="135">
        <f t="shared" si="84"/>
        <v>2.3546399999999998</v>
      </c>
      <c r="W147" s="135">
        <f t="shared" si="84"/>
        <v>2.2114799999999999</v>
      </c>
      <c r="X147" s="135">
        <f t="shared" si="84"/>
        <v>2.1588799999999999</v>
      </c>
      <c r="Y147" s="135">
        <f t="shared" si="84"/>
        <v>2.1233499999999998</v>
      </c>
      <c r="Z147" s="135">
        <f t="shared" si="84"/>
        <v>1.8741300000000001</v>
      </c>
      <c r="AA147" s="135">
        <f t="shared" si="84"/>
        <v>1.7310300000000001</v>
      </c>
    </row>
    <row r="148" spans="1:27" ht="12.75" hidden="1" customHeight="1" outlineLevel="1" x14ac:dyDescent="0.2">
      <c r="A148" s="163" t="s">
        <v>1174</v>
      </c>
      <c r="B148" s="94" t="s">
        <v>238</v>
      </c>
      <c r="C148" s="70" t="s">
        <v>79</v>
      </c>
      <c r="D148" s="71">
        <v>1246.72</v>
      </c>
      <c r="E148" s="71">
        <v>1099.28</v>
      </c>
      <c r="F148" s="71">
        <v>882.69</v>
      </c>
      <c r="G148" s="71">
        <v>767.79</v>
      </c>
      <c r="H148" s="71">
        <v>755.82</v>
      </c>
      <c r="I148" s="71">
        <v>1061.1500000000001</v>
      </c>
      <c r="J148" s="71">
        <v>1181.03</v>
      </c>
      <c r="K148" s="71">
        <v>1467.34</v>
      </c>
      <c r="L148" s="71">
        <v>1753.56</v>
      </c>
      <c r="M148" s="71">
        <v>2101.86</v>
      </c>
      <c r="N148" s="71">
        <v>2107.3000000000002</v>
      </c>
      <c r="O148" s="71">
        <v>2118.36</v>
      </c>
      <c r="P148" s="71">
        <v>2111.44</v>
      </c>
      <c r="Q148" s="71">
        <v>2136.27</v>
      </c>
      <c r="R148" s="71">
        <v>2157.12</v>
      </c>
      <c r="S148" s="71">
        <v>2154.2199999999998</v>
      </c>
      <c r="T148" s="71">
        <v>2139.75</v>
      </c>
      <c r="U148" s="71">
        <v>2112.04</v>
      </c>
      <c r="V148" s="71">
        <v>2019.37</v>
      </c>
      <c r="W148" s="71">
        <v>1876.21</v>
      </c>
      <c r="X148" s="71">
        <v>1823.61</v>
      </c>
      <c r="Y148" s="71">
        <v>1788.08</v>
      </c>
      <c r="Z148" s="71">
        <v>1538.86</v>
      </c>
      <c r="AA148" s="71">
        <v>1395.76</v>
      </c>
    </row>
    <row r="149" spans="1:27" ht="12.75" hidden="1" customHeight="1" outlineLevel="1" x14ac:dyDescent="0.2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1176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1177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collapsed="1" x14ac:dyDescent="0.2">
      <c r="A152" s="162" t="s">
        <v>1178</v>
      </c>
      <c r="B152" s="54" t="str">
        <f>"30"&amp;"."&amp;$B$663&amp;"."&amp;$B$664</f>
        <v>30.05.2024</v>
      </c>
      <c r="C152" s="134" t="s">
        <v>76</v>
      </c>
      <c r="D152" s="135">
        <f>ROUND(((D153+D154+D156+D155)/1000),5)</f>
        <v>1.53854</v>
      </c>
      <c r="E152" s="135">
        <f>ROUND(((E153+E154+E156+E155)/1000),5)</f>
        <v>1.39534</v>
      </c>
      <c r="F152" s="135">
        <f>ROUND(((F153+F154+F156+F155)/1000),5)</f>
        <v>1.24261</v>
      </c>
      <c r="G152" s="135">
        <f t="shared" ref="G152:AA152" si="87">ROUND(((G153+G154+G156+G155)/1000),5)</f>
        <v>1.1418600000000001</v>
      </c>
      <c r="H152" s="135">
        <f t="shared" si="87"/>
        <v>1.14577</v>
      </c>
      <c r="I152" s="135">
        <f t="shared" si="87"/>
        <v>1.43292</v>
      </c>
      <c r="J152" s="135">
        <f t="shared" si="87"/>
        <v>1.52102</v>
      </c>
      <c r="K152" s="135">
        <f t="shared" si="87"/>
        <v>1.8402700000000001</v>
      </c>
      <c r="L152" s="135">
        <f t="shared" si="87"/>
        <v>2.2353700000000001</v>
      </c>
      <c r="M152" s="135">
        <f t="shared" si="87"/>
        <v>2.4518900000000001</v>
      </c>
      <c r="N152" s="135">
        <f t="shared" si="87"/>
        <v>2.5003099999999998</v>
      </c>
      <c r="O152" s="135">
        <f t="shared" si="87"/>
        <v>2.4914000000000001</v>
      </c>
      <c r="P152" s="135">
        <f t="shared" si="87"/>
        <v>2.5112199999999998</v>
      </c>
      <c r="Q152" s="135">
        <f t="shared" si="87"/>
        <v>2.5011700000000001</v>
      </c>
      <c r="R152" s="135">
        <f t="shared" si="87"/>
        <v>2.5042499999999999</v>
      </c>
      <c r="S152" s="135">
        <f t="shared" si="87"/>
        <v>2.5033099999999999</v>
      </c>
      <c r="T152" s="135">
        <f t="shared" si="87"/>
        <v>2.7955100000000002</v>
      </c>
      <c r="U152" s="135">
        <f t="shared" si="87"/>
        <v>2.7890000000000001</v>
      </c>
      <c r="V152" s="135">
        <f t="shared" si="87"/>
        <v>2.4209200000000002</v>
      </c>
      <c r="W152" s="135">
        <f t="shared" si="87"/>
        <v>2.2980700000000001</v>
      </c>
      <c r="X152" s="135">
        <f t="shared" si="87"/>
        <v>2.25535</v>
      </c>
      <c r="Y152" s="135">
        <f t="shared" si="87"/>
        <v>2.2358500000000001</v>
      </c>
      <c r="Z152" s="135">
        <f t="shared" si="87"/>
        <v>1.85876</v>
      </c>
      <c r="AA152" s="135">
        <f t="shared" si="87"/>
        <v>1.6983900000000001</v>
      </c>
    </row>
    <row r="153" spans="1:27" ht="12.75" hidden="1" customHeight="1" outlineLevel="1" x14ac:dyDescent="0.2">
      <c r="A153" s="163" t="s">
        <v>1179</v>
      </c>
      <c r="B153" s="94" t="s">
        <v>238</v>
      </c>
      <c r="C153" s="70" t="s">
        <v>79</v>
      </c>
      <c r="D153" s="71">
        <v>1203.27</v>
      </c>
      <c r="E153" s="71">
        <v>1060.07</v>
      </c>
      <c r="F153" s="71">
        <v>907.34</v>
      </c>
      <c r="G153" s="71">
        <v>806.59</v>
      </c>
      <c r="H153" s="71">
        <v>810.5</v>
      </c>
      <c r="I153" s="71">
        <v>1097.6500000000001</v>
      </c>
      <c r="J153" s="71">
        <v>1185.75</v>
      </c>
      <c r="K153" s="71">
        <v>1505</v>
      </c>
      <c r="L153" s="71">
        <v>1900.1</v>
      </c>
      <c r="M153" s="71">
        <v>2116.62</v>
      </c>
      <c r="N153" s="71">
        <v>2165.04</v>
      </c>
      <c r="O153" s="71">
        <v>2156.13</v>
      </c>
      <c r="P153" s="71">
        <v>2175.9499999999998</v>
      </c>
      <c r="Q153" s="71">
        <v>2165.9</v>
      </c>
      <c r="R153" s="71">
        <v>2168.98</v>
      </c>
      <c r="S153" s="71">
        <v>2168.04</v>
      </c>
      <c r="T153" s="71">
        <v>2460.2399999999998</v>
      </c>
      <c r="U153" s="71">
        <v>2453.73</v>
      </c>
      <c r="V153" s="71">
        <v>2085.65</v>
      </c>
      <c r="W153" s="71">
        <v>1962.8</v>
      </c>
      <c r="X153" s="71">
        <v>1920.08</v>
      </c>
      <c r="Y153" s="71">
        <v>1900.58</v>
      </c>
      <c r="Z153" s="71">
        <v>1523.49</v>
      </c>
      <c r="AA153" s="71">
        <v>1363.12</v>
      </c>
    </row>
    <row r="154" spans="1:27" ht="12.75" hidden="1" customHeight="1" outlineLevel="1" x14ac:dyDescent="0.2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1181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1182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collapsed="1" x14ac:dyDescent="0.2">
      <c r="A157" s="162" t="s">
        <v>1183</v>
      </c>
      <c r="B157" s="54" t="str">
        <f>"31"&amp;"."&amp;$B$663&amp;"."&amp;$B$664</f>
        <v>31.05.2024</v>
      </c>
      <c r="C157" s="134" t="s">
        <v>76</v>
      </c>
      <c r="D157" s="135">
        <f>ROUND(((D158+D159+D161+D160)/1000),5)</f>
        <v>1.5268699999999999</v>
      </c>
      <c r="E157" s="135">
        <f>ROUND(((E158+E159+E161+E160)/1000),5)</f>
        <v>1.3126800000000001</v>
      </c>
      <c r="F157" s="135">
        <f>ROUND(((F158+F159+F161+F160)/1000),5)</f>
        <v>1.24169</v>
      </c>
      <c r="G157" s="135">
        <f t="shared" ref="G157:AA157" si="90">ROUND(((G158+G159+G161+G160)/1000),5)</f>
        <v>1.1479200000000001</v>
      </c>
      <c r="H157" s="135">
        <f t="shared" si="90"/>
        <v>1.09873</v>
      </c>
      <c r="I157" s="135">
        <f t="shared" si="90"/>
        <v>1.4212199999999999</v>
      </c>
      <c r="J157" s="135">
        <f t="shared" si="90"/>
        <v>1.5658099999999999</v>
      </c>
      <c r="K157" s="135">
        <f t="shared" si="90"/>
        <v>1.90337</v>
      </c>
      <c r="L157" s="135">
        <f t="shared" si="90"/>
        <v>2.2828499999999998</v>
      </c>
      <c r="M157" s="135">
        <f t="shared" si="90"/>
        <v>2.47864</v>
      </c>
      <c r="N157" s="135">
        <f t="shared" si="90"/>
        <v>2.65191</v>
      </c>
      <c r="O157" s="135">
        <f t="shared" si="90"/>
        <v>2.6649500000000002</v>
      </c>
      <c r="P157" s="135">
        <f t="shared" si="90"/>
        <v>2.5242200000000001</v>
      </c>
      <c r="Q157" s="135">
        <f t="shared" si="90"/>
        <v>2.6808399999999999</v>
      </c>
      <c r="R157" s="135">
        <f t="shared" si="90"/>
        <v>2.6894</v>
      </c>
      <c r="S157" s="135">
        <f t="shared" si="90"/>
        <v>2.7324000000000002</v>
      </c>
      <c r="T157" s="135">
        <f t="shared" si="90"/>
        <v>2.7164199999999998</v>
      </c>
      <c r="U157" s="135">
        <f t="shared" si="90"/>
        <v>2.47858</v>
      </c>
      <c r="V157" s="135">
        <f t="shared" si="90"/>
        <v>2.4567100000000002</v>
      </c>
      <c r="W157" s="135">
        <f t="shared" si="90"/>
        <v>2.4059400000000002</v>
      </c>
      <c r="X157" s="135">
        <f t="shared" si="90"/>
        <v>2.41351</v>
      </c>
      <c r="Y157" s="135">
        <f t="shared" si="90"/>
        <v>2.36165</v>
      </c>
      <c r="Z157" s="135">
        <f t="shared" si="90"/>
        <v>2.12269</v>
      </c>
      <c r="AA157" s="135">
        <f t="shared" si="90"/>
        <v>1.83874</v>
      </c>
    </row>
    <row r="158" spans="1:27" ht="12.75" hidden="1" customHeight="1" outlineLevel="1" x14ac:dyDescent="0.2">
      <c r="A158" s="163" t="s">
        <v>1184</v>
      </c>
      <c r="B158" s="94" t="s">
        <v>238</v>
      </c>
      <c r="C158" s="70" t="s">
        <v>79</v>
      </c>
      <c r="D158" s="71">
        <v>1191.5999999999999</v>
      </c>
      <c r="E158" s="71">
        <v>977.41</v>
      </c>
      <c r="F158" s="71">
        <v>906.42</v>
      </c>
      <c r="G158" s="71">
        <v>812.65</v>
      </c>
      <c r="H158" s="71">
        <v>763.46</v>
      </c>
      <c r="I158" s="71">
        <v>1085.95</v>
      </c>
      <c r="J158" s="71">
        <v>1230.54</v>
      </c>
      <c r="K158" s="71">
        <v>1568.1</v>
      </c>
      <c r="L158" s="71">
        <v>1947.58</v>
      </c>
      <c r="M158" s="71">
        <v>2143.37</v>
      </c>
      <c r="N158" s="71">
        <v>2316.64</v>
      </c>
      <c r="O158" s="71">
        <v>2329.6799999999998</v>
      </c>
      <c r="P158" s="71">
        <v>2188.9499999999998</v>
      </c>
      <c r="Q158" s="71">
        <v>2345.5700000000002</v>
      </c>
      <c r="R158" s="71">
        <v>2354.13</v>
      </c>
      <c r="S158" s="71">
        <v>2397.13</v>
      </c>
      <c r="T158" s="71">
        <v>2381.15</v>
      </c>
      <c r="U158" s="71">
        <v>2143.31</v>
      </c>
      <c r="V158" s="71">
        <v>2121.44</v>
      </c>
      <c r="W158" s="71">
        <v>2070.67</v>
      </c>
      <c r="X158" s="71">
        <v>2078.2399999999998</v>
      </c>
      <c r="Y158" s="71">
        <v>2026.38</v>
      </c>
      <c r="Z158" s="71">
        <v>1787.42</v>
      </c>
      <c r="AA158" s="71">
        <v>1503.47</v>
      </c>
    </row>
    <row r="159" spans="1:27" ht="12.75" hidden="1" customHeight="1" outlineLevel="1" x14ac:dyDescent="0.2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1186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1187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1188</v>
      </c>
      <c r="B166" s="54" t="str">
        <f>"01"&amp;"."&amp;$B$663&amp;"."&amp;$B$664</f>
        <v>01.05.2024</v>
      </c>
      <c r="C166" s="134" t="s">
        <v>76</v>
      </c>
      <c r="D166" s="135">
        <f>ROUND(((D167+D168+D170+D169)/1000),5)</f>
        <v>1.7669699999999999</v>
      </c>
      <c r="E166" s="135">
        <f>ROUND(((E167+E168+E170+E169)/1000),5)</f>
        <v>1.7292400000000001</v>
      </c>
      <c r="F166" s="135">
        <f>ROUND(((F167+F168+F170+F169)/1000),5)</f>
        <v>1.5930599999999999</v>
      </c>
      <c r="G166" s="135">
        <f t="shared" ref="G166:AA166" si="93">ROUND(((G167+G168+G170+G169)/1000),5)</f>
        <v>1.5694600000000001</v>
      </c>
      <c r="H166" s="135">
        <f t="shared" si="93"/>
        <v>1.5237700000000001</v>
      </c>
      <c r="I166" s="135">
        <f t="shared" si="93"/>
        <v>1.4887600000000001</v>
      </c>
      <c r="J166" s="135">
        <f t="shared" si="93"/>
        <v>1.4913400000000001</v>
      </c>
      <c r="K166" s="135">
        <f t="shared" si="93"/>
        <v>1.6495</v>
      </c>
      <c r="L166" s="135">
        <f t="shared" si="93"/>
        <v>1.8099400000000001</v>
      </c>
      <c r="M166" s="135">
        <f t="shared" si="93"/>
        <v>2.0449899999999999</v>
      </c>
      <c r="N166" s="135">
        <f t="shared" si="93"/>
        <v>2.1875100000000001</v>
      </c>
      <c r="O166" s="135">
        <f t="shared" si="93"/>
        <v>2.1173500000000001</v>
      </c>
      <c r="P166" s="135">
        <f t="shared" si="93"/>
        <v>2.0969199999999999</v>
      </c>
      <c r="Q166" s="135">
        <f t="shared" si="93"/>
        <v>2.1283300000000001</v>
      </c>
      <c r="R166" s="135">
        <f t="shared" si="93"/>
        <v>2.08717</v>
      </c>
      <c r="S166" s="135">
        <f t="shared" si="93"/>
        <v>2.03721</v>
      </c>
      <c r="T166" s="135">
        <f t="shared" si="93"/>
        <v>2.0766399999999998</v>
      </c>
      <c r="U166" s="135">
        <f t="shared" si="93"/>
        <v>2.0940099999999999</v>
      </c>
      <c r="V166" s="135">
        <f t="shared" si="93"/>
        <v>2.1481300000000001</v>
      </c>
      <c r="W166" s="135">
        <f t="shared" si="93"/>
        <v>2.2659500000000001</v>
      </c>
      <c r="X166" s="135">
        <f t="shared" si="93"/>
        <v>2.3544999999999998</v>
      </c>
      <c r="Y166" s="135">
        <f t="shared" si="93"/>
        <v>2.2546400000000002</v>
      </c>
      <c r="Z166" s="135">
        <f t="shared" si="93"/>
        <v>1.9390400000000001</v>
      </c>
      <c r="AA166" s="135">
        <f t="shared" si="93"/>
        <v>1.7495400000000001</v>
      </c>
    </row>
    <row r="167" spans="1:27" ht="12.75" hidden="1" customHeight="1" outlineLevel="1" x14ac:dyDescent="0.2">
      <c r="A167" s="163" t="s">
        <v>1189</v>
      </c>
      <c r="B167" s="94" t="s">
        <v>238</v>
      </c>
      <c r="C167" s="70" t="s">
        <v>79</v>
      </c>
      <c r="D167" s="71">
        <v>1384.76</v>
      </c>
      <c r="E167" s="71">
        <v>1347.03</v>
      </c>
      <c r="F167" s="71">
        <v>1210.8499999999999</v>
      </c>
      <c r="G167" s="71">
        <v>1187.25</v>
      </c>
      <c r="H167" s="71">
        <v>1141.56</v>
      </c>
      <c r="I167" s="71">
        <v>1106.55</v>
      </c>
      <c r="J167" s="71">
        <v>1109.1300000000001</v>
      </c>
      <c r="K167" s="71">
        <v>1267.29</v>
      </c>
      <c r="L167" s="71">
        <v>1427.73</v>
      </c>
      <c r="M167" s="71">
        <v>1662.78</v>
      </c>
      <c r="N167" s="71">
        <v>1805.3</v>
      </c>
      <c r="O167" s="71">
        <v>1735.14</v>
      </c>
      <c r="P167" s="71">
        <v>1714.71</v>
      </c>
      <c r="Q167" s="71">
        <v>1746.12</v>
      </c>
      <c r="R167" s="71">
        <v>1704.96</v>
      </c>
      <c r="S167" s="71">
        <v>1655</v>
      </c>
      <c r="T167" s="71">
        <v>1694.43</v>
      </c>
      <c r="U167" s="71">
        <v>1711.8</v>
      </c>
      <c r="V167" s="71">
        <v>1765.92</v>
      </c>
      <c r="W167" s="71">
        <v>1883.74</v>
      </c>
      <c r="X167" s="71">
        <v>1972.29</v>
      </c>
      <c r="Y167" s="71">
        <v>1872.43</v>
      </c>
      <c r="Z167" s="71">
        <v>1556.83</v>
      </c>
      <c r="AA167" s="71">
        <v>1367.33</v>
      </c>
    </row>
    <row r="168" spans="1:27" ht="12.75" hidden="1" customHeight="1" outlineLevel="1" x14ac:dyDescent="0.2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1191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1192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collapsed="1" x14ac:dyDescent="0.2">
      <c r="A171" s="162" t="s">
        <v>1193</v>
      </c>
      <c r="B171" s="54" t="str">
        <f>"02"&amp;"."&amp;$B$663&amp;"."&amp;$B$664</f>
        <v>02.05.2024</v>
      </c>
      <c r="C171" s="134" t="s">
        <v>76</v>
      </c>
      <c r="D171" s="135">
        <f>ROUND(((D172+D173+D175+D174)/1000),5)</f>
        <v>1.74187</v>
      </c>
      <c r="E171" s="135">
        <f>ROUND(((E172+E173+E175+E174)/1000),5)</f>
        <v>1.63043</v>
      </c>
      <c r="F171" s="135">
        <f>ROUND(((F172+F173+F175+F174)/1000),5)</f>
        <v>1.59775</v>
      </c>
      <c r="G171" s="135">
        <f t="shared" ref="G171:AA171" si="96">ROUND(((G172+G173+G175+G174)/1000),5)</f>
        <v>1.5424800000000001</v>
      </c>
      <c r="H171" s="135">
        <f t="shared" si="96"/>
        <v>1.56941</v>
      </c>
      <c r="I171" s="135">
        <f t="shared" si="96"/>
        <v>1.61432</v>
      </c>
      <c r="J171" s="135">
        <f t="shared" si="96"/>
        <v>1.7393400000000001</v>
      </c>
      <c r="K171" s="135">
        <f t="shared" si="96"/>
        <v>1.9715199999999999</v>
      </c>
      <c r="L171" s="135">
        <f t="shared" si="96"/>
        <v>2.29366</v>
      </c>
      <c r="M171" s="135">
        <f t="shared" si="96"/>
        <v>2.4098299999999999</v>
      </c>
      <c r="N171" s="135">
        <f t="shared" si="96"/>
        <v>2.4383400000000002</v>
      </c>
      <c r="O171" s="135">
        <f t="shared" si="96"/>
        <v>2.3739499999999998</v>
      </c>
      <c r="P171" s="135">
        <f t="shared" si="96"/>
        <v>2.3955099999999998</v>
      </c>
      <c r="Q171" s="135">
        <f t="shared" si="96"/>
        <v>2.4300799999999998</v>
      </c>
      <c r="R171" s="135">
        <f t="shared" si="96"/>
        <v>2.4493</v>
      </c>
      <c r="S171" s="135">
        <f t="shared" si="96"/>
        <v>2.39351</v>
      </c>
      <c r="T171" s="135">
        <f t="shared" si="96"/>
        <v>2.3852000000000002</v>
      </c>
      <c r="U171" s="135">
        <f t="shared" si="96"/>
        <v>2.3474699999999999</v>
      </c>
      <c r="V171" s="135">
        <f t="shared" si="96"/>
        <v>2.3727999999999998</v>
      </c>
      <c r="W171" s="135">
        <f t="shared" si="96"/>
        <v>2.3938700000000002</v>
      </c>
      <c r="X171" s="135">
        <f t="shared" si="96"/>
        <v>2.4375300000000002</v>
      </c>
      <c r="Y171" s="135">
        <f t="shared" si="96"/>
        <v>2.32064</v>
      </c>
      <c r="Z171" s="135">
        <f t="shared" si="96"/>
        <v>1.9553499999999999</v>
      </c>
      <c r="AA171" s="135">
        <f t="shared" si="96"/>
        <v>1.782</v>
      </c>
    </row>
    <row r="172" spans="1:27" ht="12.75" hidden="1" customHeight="1" outlineLevel="1" x14ac:dyDescent="0.2">
      <c r="A172" s="163" t="s">
        <v>1194</v>
      </c>
      <c r="B172" s="94" t="s">
        <v>238</v>
      </c>
      <c r="C172" s="70" t="s">
        <v>79</v>
      </c>
      <c r="D172" s="71">
        <v>1359.66</v>
      </c>
      <c r="E172" s="71">
        <v>1248.22</v>
      </c>
      <c r="F172" s="71">
        <v>1215.54</v>
      </c>
      <c r="G172" s="71">
        <v>1160.27</v>
      </c>
      <c r="H172" s="71">
        <v>1187.2</v>
      </c>
      <c r="I172" s="71">
        <v>1232.1099999999999</v>
      </c>
      <c r="J172" s="71">
        <v>1357.13</v>
      </c>
      <c r="K172" s="71">
        <v>1589.31</v>
      </c>
      <c r="L172" s="71">
        <v>1911.45</v>
      </c>
      <c r="M172" s="71">
        <v>2027.62</v>
      </c>
      <c r="N172" s="71">
        <v>2056.13</v>
      </c>
      <c r="O172" s="71">
        <v>1991.74</v>
      </c>
      <c r="P172" s="71">
        <v>2013.3</v>
      </c>
      <c r="Q172" s="71">
        <v>2047.87</v>
      </c>
      <c r="R172" s="71">
        <v>2067.09</v>
      </c>
      <c r="S172" s="71">
        <v>2011.3</v>
      </c>
      <c r="T172" s="71">
        <v>2002.99</v>
      </c>
      <c r="U172" s="71">
        <v>1965.26</v>
      </c>
      <c r="V172" s="71">
        <v>1990.59</v>
      </c>
      <c r="W172" s="71">
        <v>2011.66</v>
      </c>
      <c r="X172" s="71">
        <v>2055.3200000000002</v>
      </c>
      <c r="Y172" s="71">
        <v>1938.43</v>
      </c>
      <c r="Z172" s="71">
        <v>1573.14</v>
      </c>
      <c r="AA172" s="71">
        <v>1399.79</v>
      </c>
    </row>
    <row r="173" spans="1:27" ht="12.75" hidden="1" customHeight="1" outlineLevel="1" x14ac:dyDescent="0.2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1196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1197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collapsed="1" x14ac:dyDescent="0.2">
      <c r="A176" s="162" t="s">
        <v>1198</v>
      </c>
      <c r="B176" s="54" t="str">
        <f>"03"&amp;"."&amp;$B$663&amp;"."&amp;$B$664</f>
        <v>03.05.2024</v>
      </c>
      <c r="C176" s="134" t="s">
        <v>76</v>
      </c>
      <c r="D176" s="135">
        <f>ROUND(((D177+D178+D180+D179)/1000),5)</f>
        <v>1.6605700000000001</v>
      </c>
      <c r="E176" s="135">
        <f>ROUND(((E177+E178+E180+E179)/1000),5)</f>
        <v>1.5878000000000001</v>
      </c>
      <c r="F176" s="135">
        <f>ROUND(((F177+F178+F180+F179)/1000),5)</f>
        <v>1.48932</v>
      </c>
      <c r="G176" s="135">
        <f t="shared" ref="G176:AA176" si="99">ROUND(((G177+G178+G180+G179)/1000),5)</f>
        <v>1.48736</v>
      </c>
      <c r="H176" s="135">
        <f t="shared" si="99"/>
        <v>1.5278700000000001</v>
      </c>
      <c r="I176" s="135">
        <f t="shared" si="99"/>
        <v>1.62449</v>
      </c>
      <c r="J176" s="135">
        <f t="shared" si="99"/>
        <v>1.80114</v>
      </c>
      <c r="K176" s="135">
        <f t="shared" si="99"/>
        <v>2.0808200000000001</v>
      </c>
      <c r="L176" s="135">
        <f t="shared" si="99"/>
        <v>2.2949799999999998</v>
      </c>
      <c r="M176" s="135">
        <f t="shared" si="99"/>
        <v>2.4529800000000002</v>
      </c>
      <c r="N176" s="135">
        <f t="shared" si="99"/>
        <v>2.5454300000000001</v>
      </c>
      <c r="O176" s="135">
        <f t="shared" si="99"/>
        <v>2.4092500000000001</v>
      </c>
      <c r="P176" s="135">
        <f t="shared" si="99"/>
        <v>2.39723</v>
      </c>
      <c r="Q176" s="135">
        <f t="shared" si="99"/>
        <v>2.4158200000000001</v>
      </c>
      <c r="R176" s="135">
        <f t="shared" si="99"/>
        <v>2.3826800000000001</v>
      </c>
      <c r="S176" s="135">
        <f t="shared" si="99"/>
        <v>2.3791199999999999</v>
      </c>
      <c r="T176" s="135">
        <f t="shared" si="99"/>
        <v>2.38035</v>
      </c>
      <c r="U176" s="135">
        <f t="shared" si="99"/>
        <v>2.36442</v>
      </c>
      <c r="V176" s="135">
        <f t="shared" si="99"/>
        <v>2.3492799999999998</v>
      </c>
      <c r="W176" s="135">
        <f t="shared" si="99"/>
        <v>2.3528600000000002</v>
      </c>
      <c r="X176" s="135">
        <f t="shared" si="99"/>
        <v>2.4229099999999999</v>
      </c>
      <c r="Y176" s="135">
        <f t="shared" si="99"/>
        <v>2.3316699999999999</v>
      </c>
      <c r="Z176" s="135">
        <f t="shared" si="99"/>
        <v>2.0267599999999999</v>
      </c>
      <c r="AA176" s="135">
        <f t="shared" si="99"/>
        <v>1.8119099999999999</v>
      </c>
    </row>
    <row r="177" spans="1:27" ht="12.75" hidden="1" customHeight="1" outlineLevel="1" x14ac:dyDescent="0.2">
      <c r="A177" s="163" t="s">
        <v>1199</v>
      </c>
      <c r="B177" s="94" t="s">
        <v>238</v>
      </c>
      <c r="C177" s="70" t="s">
        <v>79</v>
      </c>
      <c r="D177" s="71">
        <v>1278.3599999999999</v>
      </c>
      <c r="E177" s="71">
        <v>1205.5899999999999</v>
      </c>
      <c r="F177" s="71">
        <v>1107.1099999999999</v>
      </c>
      <c r="G177" s="71">
        <v>1105.1500000000001</v>
      </c>
      <c r="H177" s="71">
        <v>1145.6600000000001</v>
      </c>
      <c r="I177" s="71">
        <v>1242.28</v>
      </c>
      <c r="J177" s="71">
        <v>1418.93</v>
      </c>
      <c r="K177" s="71">
        <v>1698.61</v>
      </c>
      <c r="L177" s="71">
        <v>1912.77</v>
      </c>
      <c r="M177" s="71">
        <v>2070.77</v>
      </c>
      <c r="N177" s="71">
        <v>2163.2199999999998</v>
      </c>
      <c r="O177" s="71">
        <v>2027.04</v>
      </c>
      <c r="P177" s="71">
        <v>2015.02</v>
      </c>
      <c r="Q177" s="71">
        <v>2033.61</v>
      </c>
      <c r="R177" s="71">
        <v>2000.47</v>
      </c>
      <c r="S177" s="71">
        <v>1996.91</v>
      </c>
      <c r="T177" s="71">
        <v>1998.14</v>
      </c>
      <c r="U177" s="71">
        <v>1982.21</v>
      </c>
      <c r="V177" s="71">
        <v>1967.07</v>
      </c>
      <c r="W177" s="71">
        <v>1970.65</v>
      </c>
      <c r="X177" s="71">
        <v>2040.7</v>
      </c>
      <c r="Y177" s="71">
        <v>1949.46</v>
      </c>
      <c r="Z177" s="71">
        <v>1644.55</v>
      </c>
      <c r="AA177" s="71">
        <v>1429.7</v>
      </c>
    </row>
    <row r="178" spans="1:27" ht="12.75" hidden="1" customHeight="1" outlineLevel="1" x14ac:dyDescent="0.2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1201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1202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collapsed="1" x14ac:dyDescent="0.2">
      <c r="A181" s="162" t="s">
        <v>1203</v>
      </c>
      <c r="B181" s="54" t="str">
        <f>"04"&amp;"."&amp;$B$663&amp;"."&amp;$B$664</f>
        <v>04.05.2024</v>
      </c>
      <c r="C181" s="134" t="s">
        <v>76</v>
      </c>
      <c r="D181" s="135">
        <f>ROUND(((D182+D183+D185+D184)/1000),5)</f>
        <v>1.89974</v>
      </c>
      <c r="E181" s="135">
        <f>ROUND(((E182+E183+E185+E184)/1000),5)</f>
        <v>1.8070999999999999</v>
      </c>
      <c r="F181" s="135">
        <f>ROUND(((F182+F183+F185+F184)/1000),5)</f>
        <v>1.68144</v>
      </c>
      <c r="G181" s="135">
        <f t="shared" ref="G181:AA181" si="102">ROUND(((G182+G183+G185+G184)/1000),5)</f>
        <v>1.63306</v>
      </c>
      <c r="H181" s="135">
        <f t="shared" si="102"/>
        <v>1.6118300000000001</v>
      </c>
      <c r="I181" s="135">
        <f t="shared" si="102"/>
        <v>1.6333500000000001</v>
      </c>
      <c r="J181" s="135">
        <f t="shared" si="102"/>
        <v>1.7206300000000001</v>
      </c>
      <c r="K181" s="135">
        <f t="shared" si="102"/>
        <v>1.94923</v>
      </c>
      <c r="L181" s="135">
        <f t="shared" si="102"/>
        <v>2.2386200000000001</v>
      </c>
      <c r="M181" s="135">
        <f t="shared" si="102"/>
        <v>2.4167399999999999</v>
      </c>
      <c r="N181" s="135">
        <f t="shared" si="102"/>
        <v>2.4677899999999999</v>
      </c>
      <c r="O181" s="135">
        <f t="shared" si="102"/>
        <v>2.46712</v>
      </c>
      <c r="P181" s="135">
        <f t="shared" si="102"/>
        <v>2.4585900000000001</v>
      </c>
      <c r="Q181" s="135">
        <f t="shared" si="102"/>
        <v>2.46787</v>
      </c>
      <c r="R181" s="135">
        <f t="shared" si="102"/>
        <v>2.4155600000000002</v>
      </c>
      <c r="S181" s="135">
        <f t="shared" si="102"/>
        <v>2.2520899999999999</v>
      </c>
      <c r="T181" s="135">
        <f t="shared" si="102"/>
        <v>2.2765499999999999</v>
      </c>
      <c r="U181" s="135">
        <f t="shared" si="102"/>
        <v>2.1703999999999999</v>
      </c>
      <c r="V181" s="135">
        <f t="shared" si="102"/>
        <v>2.2158000000000002</v>
      </c>
      <c r="W181" s="135">
        <f t="shared" si="102"/>
        <v>2.31637</v>
      </c>
      <c r="X181" s="135">
        <f t="shared" si="102"/>
        <v>2.3928600000000002</v>
      </c>
      <c r="Y181" s="135">
        <f t="shared" si="102"/>
        <v>2.32084</v>
      </c>
      <c r="Z181" s="135">
        <f t="shared" si="102"/>
        <v>1.9890000000000001</v>
      </c>
      <c r="AA181" s="135">
        <f t="shared" si="102"/>
        <v>1.8866700000000001</v>
      </c>
    </row>
    <row r="182" spans="1:27" ht="12.75" hidden="1" customHeight="1" outlineLevel="1" x14ac:dyDescent="0.2">
      <c r="A182" s="163" t="s">
        <v>1204</v>
      </c>
      <c r="B182" s="94" t="s">
        <v>238</v>
      </c>
      <c r="C182" s="70" t="s">
        <v>79</v>
      </c>
      <c r="D182" s="71">
        <v>1517.53</v>
      </c>
      <c r="E182" s="71">
        <v>1424.89</v>
      </c>
      <c r="F182" s="71">
        <v>1299.23</v>
      </c>
      <c r="G182" s="71">
        <v>1250.8499999999999</v>
      </c>
      <c r="H182" s="71">
        <v>1229.6199999999999</v>
      </c>
      <c r="I182" s="71">
        <v>1251.1400000000001</v>
      </c>
      <c r="J182" s="71">
        <v>1338.42</v>
      </c>
      <c r="K182" s="71">
        <v>1567.02</v>
      </c>
      <c r="L182" s="71">
        <v>1856.41</v>
      </c>
      <c r="M182" s="71">
        <v>2034.53</v>
      </c>
      <c r="N182" s="71">
        <v>2085.58</v>
      </c>
      <c r="O182" s="71">
        <v>2084.91</v>
      </c>
      <c r="P182" s="71">
        <v>2076.38</v>
      </c>
      <c r="Q182" s="71">
        <v>2085.66</v>
      </c>
      <c r="R182" s="71">
        <v>2033.35</v>
      </c>
      <c r="S182" s="71">
        <v>1869.88</v>
      </c>
      <c r="T182" s="71">
        <v>1894.34</v>
      </c>
      <c r="U182" s="71">
        <v>1788.19</v>
      </c>
      <c r="V182" s="71">
        <v>1833.59</v>
      </c>
      <c r="W182" s="71">
        <v>1934.16</v>
      </c>
      <c r="X182" s="71">
        <v>2010.65</v>
      </c>
      <c r="Y182" s="71">
        <v>1938.63</v>
      </c>
      <c r="Z182" s="71">
        <v>1606.79</v>
      </c>
      <c r="AA182" s="71">
        <v>1504.46</v>
      </c>
    </row>
    <row r="183" spans="1:27" ht="12.75" hidden="1" customHeight="1" outlineLevel="1" x14ac:dyDescent="0.2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1206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1207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collapsed="1" x14ac:dyDescent="0.2">
      <c r="A186" s="162" t="s">
        <v>1208</v>
      </c>
      <c r="B186" s="54" t="str">
        <f>"05"&amp;"."&amp;$B$663&amp;"."&amp;$B$664</f>
        <v>05.05.2024</v>
      </c>
      <c r="C186" s="134" t="s">
        <v>76</v>
      </c>
      <c r="D186" s="135">
        <f>ROUND(((D187+D188+D190+D189)/1000),5)</f>
        <v>1.8271299999999999</v>
      </c>
      <c r="E186" s="135">
        <f>ROUND(((E187+E188+E190+E189)/1000),5)</f>
        <v>1.63269</v>
      </c>
      <c r="F186" s="135">
        <f>ROUND(((F187+F188+F190+F189)/1000),5)</f>
        <v>1.6056900000000001</v>
      </c>
      <c r="G186" s="135">
        <f t="shared" ref="G186:AA186" si="105">ROUND(((G187+G188+G190+G189)/1000),5)</f>
        <v>1.57369</v>
      </c>
      <c r="H186" s="135">
        <f t="shared" si="105"/>
        <v>1.5525</v>
      </c>
      <c r="I186" s="135">
        <f t="shared" si="105"/>
        <v>1.57483</v>
      </c>
      <c r="J186" s="135">
        <f t="shared" si="105"/>
        <v>1.48855</v>
      </c>
      <c r="K186" s="135">
        <f t="shared" si="105"/>
        <v>1.62477</v>
      </c>
      <c r="L186" s="135">
        <f t="shared" si="105"/>
        <v>1.8971199999999999</v>
      </c>
      <c r="M186" s="135">
        <f t="shared" si="105"/>
        <v>2.0667599999999999</v>
      </c>
      <c r="N186" s="135">
        <f t="shared" si="105"/>
        <v>2.1135600000000001</v>
      </c>
      <c r="O186" s="135">
        <f t="shared" si="105"/>
        <v>2.1411699999999998</v>
      </c>
      <c r="P186" s="135">
        <f t="shared" si="105"/>
        <v>2.0934300000000001</v>
      </c>
      <c r="Q186" s="135">
        <f t="shared" si="105"/>
        <v>2.09111</v>
      </c>
      <c r="R186" s="135">
        <f t="shared" si="105"/>
        <v>2.0880399999999999</v>
      </c>
      <c r="S186" s="135">
        <f t="shared" si="105"/>
        <v>1.97366</v>
      </c>
      <c r="T186" s="135">
        <f t="shared" si="105"/>
        <v>1.9567399999999999</v>
      </c>
      <c r="U186" s="135">
        <f t="shared" si="105"/>
        <v>1.96235</v>
      </c>
      <c r="V186" s="135">
        <f t="shared" si="105"/>
        <v>2.0241699999999998</v>
      </c>
      <c r="W186" s="135">
        <f t="shared" si="105"/>
        <v>2.1920099999999998</v>
      </c>
      <c r="X186" s="135">
        <f t="shared" si="105"/>
        <v>2.3167800000000001</v>
      </c>
      <c r="Y186" s="135">
        <f t="shared" si="105"/>
        <v>2.2911199999999998</v>
      </c>
      <c r="Z186" s="135">
        <f t="shared" si="105"/>
        <v>1.9470700000000001</v>
      </c>
      <c r="AA186" s="135">
        <f t="shared" si="105"/>
        <v>1.8832</v>
      </c>
    </row>
    <row r="187" spans="1:27" ht="12.75" hidden="1" customHeight="1" outlineLevel="1" x14ac:dyDescent="0.2">
      <c r="A187" s="163" t="s">
        <v>1209</v>
      </c>
      <c r="B187" s="94" t="s">
        <v>238</v>
      </c>
      <c r="C187" s="70" t="s">
        <v>79</v>
      </c>
      <c r="D187" s="71">
        <v>1444.92</v>
      </c>
      <c r="E187" s="71">
        <v>1250.48</v>
      </c>
      <c r="F187" s="71">
        <v>1223.48</v>
      </c>
      <c r="G187" s="71">
        <v>1191.48</v>
      </c>
      <c r="H187" s="71">
        <v>1170.29</v>
      </c>
      <c r="I187" s="71">
        <v>1192.6199999999999</v>
      </c>
      <c r="J187" s="71">
        <v>1106.3399999999999</v>
      </c>
      <c r="K187" s="71">
        <v>1242.56</v>
      </c>
      <c r="L187" s="71">
        <v>1514.91</v>
      </c>
      <c r="M187" s="71">
        <v>1684.55</v>
      </c>
      <c r="N187" s="71">
        <v>1731.35</v>
      </c>
      <c r="O187" s="71">
        <v>1758.96</v>
      </c>
      <c r="P187" s="71">
        <v>1711.22</v>
      </c>
      <c r="Q187" s="71">
        <v>1708.9</v>
      </c>
      <c r="R187" s="71">
        <v>1705.83</v>
      </c>
      <c r="S187" s="71">
        <v>1591.45</v>
      </c>
      <c r="T187" s="71">
        <v>1574.53</v>
      </c>
      <c r="U187" s="71">
        <v>1580.14</v>
      </c>
      <c r="V187" s="71">
        <v>1641.96</v>
      </c>
      <c r="W187" s="71">
        <v>1809.8</v>
      </c>
      <c r="X187" s="71">
        <v>1934.57</v>
      </c>
      <c r="Y187" s="71">
        <v>1908.91</v>
      </c>
      <c r="Z187" s="71">
        <v>1564.86</v>
      </c>
      <c r="AA187" s="71">
        <v>1500.99</v>
      </c>
    </row>
    <row r="188" spans="1:27" ht="12.75" hidden="1" customHeight="1" outlineLevel="1" x14ac:dyDescent="0.2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1211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1212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collapsed="1" x14ac:dyDescent="0.2">
      <c r="A191" s="162" t="s">
        <v>1213</v>
      </c>
      <c r="B191" s="54" t="str">
        <f>"06"&amp;"."&amp;$B$663&amp;"."&amp;$B$664</f>
        <v>06.05.2024</v>
      </c>
      <c r="C191" s="134" t="s">
        <v>76</v>
      </c>
      <c r="D191" s="135">
        <f>ROUND(((D192+D193+D195+D194)/1000),5)</f>
        <v>1.67882</v>
      </c>
      <c r="E191" s="135">
        <f>ROUND(((E192+E193+E195+E194)/1000),5)</f>
        <v>1.58687</v>
      </c>
      <c r="F191" s="135">
        <f>ROUND(((F192+F193+F195+F194)/1000),5)</f>
        <v>1.4979100000000001</v>
      </c>
      <c r="G191" s="135">
        <f t="shared" ref="G191:AA191" si="108">ROUND(((G192+G193+G195+G194)/1000),5)</f>
        <v>1.4897800000000001</v>
      </c>
      <c r="H191" s="135">
        <f t="shared" si="108"/>
        <v>1.49204</v>
      </c>
      <c r="I191" s="135">
        <f t="shared" si="108"/>
        <v>1.62748</v>
      </c>
      <c r="J191" s="135">
        <f t="shared" si="108"/>
        <v>1.79627</v>
      </c>
      <c r="K191" s="135">
        <f t="shared" si="108"/>
        <v>2.07985</v>
      </c>
      <c r="L191" s="135">
        <f t="shared" si="108"/>
        <v>2.3671899999999999</v>
      </c>
      <c r="M191" s="135">
        <f t="shared" si="108"/>
        <v>2.4501200000000001</v>
      </c>
      <c r="N191" s="135">
        <f t="shared" si="108"/>
        <v>2.45696</v>
      </c>
      <c r="O191" s="135">
        <f t="shared" si="108"/>
        <v>2.4592800000000001</v>
      </c>
      <c r="P191" s="135">
        <f t="shared" si="108"/>
        <v>2.4645299999999999</v>
      </c>
      <c r="Q191" s="135">
        <f t="shared" si="108"/>
        <v>2.4610099999999999</v>
      </c>
      <c r="R191" s="135">
        <f t="shared" si="108"/>
        <v>2.4580600000000001</v>
      </c>
      <c r="S191" s="135">
        <f t="shared" si="108"/>
        <v>2.4585900000000001</v>
      </c>
      <c r="T191" s="135">
        <f t="shared" si="108"/>
        <v>2.4494799999999999</v>
      </c>
      <c r="U191" s="135">
        <f t="shared" si="108"/>
        <v>2.4133599999999999</v>
      </c>
      <c r="V191" s="135">
        <f t="shared" si="108"/>
        <v>2.37697</v>
      </c>
      <c r="W191" s="135">
        <f t="shared" si="108"/>
        <v>2.4022600000000001</v>
      </c>
      <c r="X191" s="135">
        <f t="shared" si="108"/>
        <v>2.4504299999999999</v>
      </c>
      <c r="Y191" s="135">
        <f t="shared" si="108"/>
        <v>2.3848600000000002</v>
      </c>
      <c r="Z191" s="135">
        <f t="shared" si="108"/>
        <v>2.04257</v>
      </c>
      <c r="AA191" s="135">
        <f t="shared" si="108"/>
        <v>1.8777999999999999</v>
      </c>
    </row>
    <row r="192" spans="1:27" ht="12.75" hidden="1" customHeight="1" outlineLevel="1" x14ac:dyDescent="0.2">
      <c r="A192" s="163" t="s">
        <v>1214</v>
      </c>
      <c r="B192" s="94" t="s">
        <v>238</v>
      </c>
      <c r="C192" s="70" t="s">
        <v>79</v>
      </c>
      <c r="D192" s="71">
        <v>1296.6099999999999</v>
      </c>
      <c r="E192" s="71">
        <v>1204.6600000000001</v>
      </c>
      <c r="F192" s="71">
        <v>1115.7</v>
      </c>
      <c r="G192" s="71">
        <v>1107.57</v>
      </c>
      <c r="H192" s="71">
        <v>1109.83</v>
      </c>
      <c r="I192" s="71">
        <v>1245.27</v>
      </c>
      <c r="J192" s="71">
        <v>1414.06</v>
      </c>
      <c r="K192" s="71">
        <v>1697.64</v>
      </c>
      <c r="L192" s="71">
        <v>1984.98</v>
      </c>
      <c r="M192" s="71">
        <v>2067.91</v>
      </c>
      <c r="N192" s="71">
        <v>2074.75</v>
      </c>
      <c r="O192" s="71">
        <v>2077.0700000000002</v>
      </c>
      <c r="P192" s="71">
        <v>2082.3200000000002</v>
      </c>
      <c r="Q192" s="71">
        <v>2078.8000000000002</v>
      </c>
      <c r="R192" s="71">
        <v>2075.85</v>
      </c>
      <c r="S192" s="71">
        <v>2076.38</v>
      </c>
      <c r="T192" s="71">
        <v>2067.27</v>
      </c>
      <c r="U192" s="71">
        <v>2031.15</v>
      </c>
      <c r="V192" s="71">
        <v>1994.76</v>
      </c>
      <c r="W192" s="71">
        <v>2020.05</v>
      </c>
      <c r="X192" s="71">
        <v>2068.2199999999998</v>
      </c>
      <c r="Y192" s="71">
        <v>2002.65</v>
      </c>
      <c r="Z192" s="71">
        <v>1660.36</v>
      </c>
      <c r="AA192" s="71">
        <v>1495.59</v>
      </c>
    </row>
    <row r="193" spans="1:27" ht="12.75" hidden="1" customHeight="1" outlineLevel="1" x14ac:dyDescent="0.2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1216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1217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collapsed="1" x14ac:dyDescent="0.2">
      <c r="A196" s="162" t="s">
        <v>1218</v>
      </c>
      <c r="B196" s="54" t="str">
        <f>"07"&amp;"."&amp;$B$663&amp;"."&amp;$B$664</f>
        <v>07.05.2024</v>
      </c>
      <c r="C196" s="134" t="s">
        <v>76</v>
      </c>
      <c r="D196" s="135">
        <f>ROUND(((D197+D198+D200+D199)/1000),5)</f>
        <v>1.8643400000000001</v>
      </c>
      <c r="E196" s="135">
        <f>ROUND(((E197+E198+E200+E199)/1000),5)</f>
        <v>1.67343</v>
      </c>
      <c r="F196" s="135">
        <f>ROUND(((F197+F198+F200+F199)/1000),5)</f>
        <v>1.6008899999999999</v>
      </c>
      <c r="G196" s="135">
        <f t="shared" ref="G196:AA196" si="111">ROUND(((G197+G198+G200+G199)/1000),5)</f>
        <v>1.58474</v>
      </c>
      <c r="H196" s="135">
        <f t="shared" si="111"/>
        <v>1.58012</v>
      </c>
      <c r="I196" s="135">
        <f t="shared" si="111"/>
        <v>1.6530899999999999</v>
      </c>
      <c r="J196" s="135">
        <f t="shared" si="111"/>
        <v>1.8012600000000001</v>
      </c>
      <c r="K196" s="135">
        <f t="shared" si="111"/>
        <v>2.0338400000000001</v>
      </c>
      <c r="L196" s="135">
        <f t="shared" si="111"/>
        <v>2.2941099999999999</v>
      </c>
      <c r="M196" s="135">
        <f t="shared" si="111"/>
        <v>2.3713299999999999</v>
      </c>
      <c r="N196" s="135">
        <f t="shared" si="111"/>
        <v>2.3949099999999999</v>
      </c>
      <c r="O196" s="135">
        <f t="shared" si="111"/>
        <v>2.4603700000000002</v>
      </c>
      <c r="P196" s="135">
        <f t="shared" si="111"/>
        <v>2.4544600000000001</v>
      </c>
      <c r="Q196" s="135">
        <f t="shared" si="111"/>
        <v>2.4700500000000001</v>
      </c>
      <c r="R196" s="135">
        <f t="shared" si="111"/>
        <v>2.4141900000000001</v>
      </c>
      <c r="S196" s="135">
        <f t="shared" si="111"/>
        <v>2.3973800000000001</v>
      </c>
      <c r="T196" s="135">
        <f t="shared" si="111"/>
        <v>2.36782</v>
      </c>
      <c r="U196" s="135">
        <f t="shared" si="111"/>
        <v>2.3550300000000002</v>
      </c>
      <c r="V196" s="135">
        <f t="shared" si="111"/>
        <v>2.3545400000000001</v>
      </c>
      <c r="W196" s="135">
        <f t="shared" si="111"/>
        <v>2.36043</v>
      </c>
      <c r="X196" s="135">
        <f t="shared" si="111"/>
        <v>2.4268399999999999</v>
      </c>
      <c r="Y196" s="135">
        <f t="shared" si="111"/>
        <v>2.2542599999999999</v>
      </c>
      <c r="Z196" s="135">
        <f t="shared" si="111"/>
        <v>2.0963099999999999</v>
      </c>
      <c r="AA196" s="135">
        <f t="shared" si="111"/>
        <v>1.98536</v>
      </c>
    </row>
    <row r="197" spans="1:27" ht="12.75" hidden="1" customHeight="1" outlineLevel="1" x14ac:dyDescent="0.2">
      <c r="A197" s="163" t="s">
        <v>1219</v>
      </c>
      <c r="B197" s="94" t="s">
        <v>238</v>
      </c>
      <c r="C197" s="70" t="s">
        <v>79</v>
      </c>
      <c r="D197" s="71">
        <v>1482.13</v>
      </c>
      <c r="E197" s="71">
        <v>1291.22</v>
      </c>
      <c r="F197" s="71">
        <v>1218.68</v>
      </c>
      <c r="G197" s="71">
        <v>1202.53</v>
      </c>
      <c r="H197" s="71">
        <v>1197.9100000000001</v>
      </c>
      <c r="I197" s="71">
        <v>1270.8800000000001</v>
      </c>
      <c r="J197" s="71">
        <v>1419.05</v>
      </c>
      <c r="K197" s="71">
        <v>1651.63</v>
      </c>
      <c r="L197" s="71">
        <v>1911.9</v>
      </c>
      <c r="M197" s="71">
        <v>1989.12</v>
      </c>
      <c r="N197" s="71">
        <v>2012.7</v>
      </c>
      <c r="O197" s="71">
        <v>2078.16</v>
      </c>
      <c r="P197" s="71">
        <v>2072.25</v>
      </c>
      <c r="Q197" s="71">
        <v>2087.84</v>
      </c>
      <c r="R197" s="71">
        <v>2031.98</v>
      </c>
      <c r="S197" s="71">
        <v>2015.17</v>
      </c>
      <c r="T197" s="71">
        <v>1985.61</v>
      </c>
      <c r="U197" s="71">
        <v>1972.82</v>
      </c>
      <c r="V197" s="71">
        <v>1972.33</v>
      </c>
      <c r="W197" s="71">
        <v>1978.22</v>
      </c>
      <c r="X197" s="71">
        <v>2044.63</v>
      </c>
      <c r="Y197" s="71">
        <v>1872.05</v>
      </c>
      <c r="Z197" s="71">
        <v>1714.1</v>
      </c>
      <c r="AA197" s="71">
        <v>1603.15</v>
      </c>
    </row>
    <row r="198" spans="1:27" ht="12.75" hidden="1" customHeight="1" outlineLevel="1" x14ac:dyDescent="0.2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1221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1222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collapsed="1" x14ac:dyDescent="0.2">
      <c r="A201" s="162" t="s">
        <v>1223</v>
      </c>
      <c r="B201" s="54" t="str">
        <f>"08"&amp;"."&amp;$B$663&amp;"."&amp;$B$664</f>
        <v>08.05.2024</v>
      </c>
      <c r="C201" s="134" t="s">
        <v>76</v>
      </c>
      <c r="D201" s="135">
        <f>ROUND(((D202+D203+D205+D204)/1000),5)</f>
        <v>1.85944</v>
      </c>
      <c r="E201" s="135">
        <f>ROUND(((E202+E203+E205+E204)/1000),5)</f>
        <v>1.69364</v>
      </c>
      <c r="F201" s="135">
        <f>ROUND(((F202+F203+F205+F204)/1000),5)</f>
        <v>1.6222300000000001</v>
      </c>
      <c r="G201" s="135">
        <f t="shared" ref="G201:AA201" si="114">ROUND(((G202+G203+G205+G204)/1000),5)</f>
        <v>1.61208</v>
      </c>
      <c r="H201" s="135">
        <f t="shared" si="114"/>
        <v>1.6130599999999999</v>
      </c>
      <c r="I201" s="135">
        <f t="shared" si="114"/>
        <v>1.71133</v>
      </c>
      <c r="J201" s="135">
        <f t="shared" si="114"/>
        <v>1.7570300000000001</v>
      </c>
      <c r="K201" s="135">
        <f t="shared" si="114"/>
        <v>1.9799500000000001</v>
      </c>
      <c r="L201" s="135">
        <f t="shared" si="114"/>
        <v>2.21814</v>
      </c>
      <c r="M201" s="135">
        <f t="shared" si="114"/>
        <v>2.3087200000000001</v>
      </c>
      <c r="N201" s="135">
        <f t="shared" si="114"/>
        <v>2.3754599999999999</v>
      </c>
      <c r="O201" s="135">
        <f t="shared" si="114"/>
        <v>2.4216799999999998</v>
      </c>
      <c r="P201" s="135">
        <f t="shared" si="114"/>
        <v>2.4699</v>
      </c>
      <c r="Q201" s="135">
        <f t="shared" si="114"/>
        <v>2.4685299999999999</v>
      </c>
      <c r="R201" s="135">
        <f t="shared" si="114"/>
        <v>2.4207999999999998</v>
      </c>
      <c r="S201" s="135">
        <f t="shared" si="114"/>
        <v>2.3769999999999998</v>
      </c>
      <c r="T201" s="135">
        <f t="shared" si="114"/>
        <v>2.3196500000000002</v>
      </c>
      <c r="U201" s="135">
        <f t="shared" si="114"/>
        <v>2.2707700000000002</v>
      </c>
      <c r="V201" s="135">
        <f t="shared" si="114"/>
        <v>2.2786400000000002</v>
      </c>
      <c r="W201" s="135">
        <f t="shared" si="114"/>
        <v>2.2924600000000002</v>
      </c>
      <c r="X201" s="135">
        <f t="shared" si="114"/>
        <v>2.3435100000000002</v>
      </c>
      <c r="Y201" s="135">
        <f t="shared" si="114"/>
        <v>2.3111100000000002</v>
      </c>
      <c r="Z201" s="135">
        <f t="shared" si="114"/>
        <v>2.2222900000000001</v>
      </c>
      <c r="AA201" s="135">
        <f t="shared" si="114"/>
        <v>1.9549300000000001</v>
      </c>
    </row>
    <row r="202" spans="1:27" ht="12.75" hidden="1" customHeight="1" outlineLevel="1" x14ac:dyDescent="0.2">
      <c r="A202" s="163" t="s">
        <v>1224</v>
      </c>
      <c r="B202" s="94" t="s">
        <v>238</v>
      </c>
      <c r="C202" s="70" t="s">
        <v>79</v>
      </c>
      <c r="D202" s="71">
        <v>1477.23</v>
      </c>
      <c r="E202" s="71">
        <v>1311.43</v>
      </c>
      <c r="F202" s="71">
        <v>1240.02</v>
      </c>
      <c r="G202" s="71">
        <v>1229.8699999999999</v>
      </c>
      <c r="H202" s="71">
        <v>1230.8499999999999</v>
      </c>
      <c r="I202" s="71">
        <v>1329.12</v>
      </c>
      <c r="J202" s="71">
        <v>1374.82</v>
      </c>
      <c r="K202" s="71">
        <v>1597.74</v>
      </c>
      <c r="L202" s="71">
        <v>1835.93</v>
      </c>
      <c r="M202" s="71">
        <v>1926.51</v>
      </c>
      <c r="N202" s="71">
        <v>1993.25</v>
      </c>
      <c r="O202" s="71">
        <v>2039.47</v>
      </c>
      <c r="P202" s="71">
        <v>2087.69</v>
      </c>
      <c r="Q202" s="71">
        <v>2086.3200000000002</v>
      </c>
      <c r="R202" s="71">
        <v>2038.59</v>
      </c>
      <c r="S202" s="71">
        <v>1994.79</v>
      </c>
      <c r="T202" s="71">
        <v>1937.44</v>
      </c>
      <c r="U202" s="71">
        <v>1888.56</v>
      </c>
      <c r="V202" s="71">
        <v>1896.43</v>
      </c>
      <c r="W202" s="71">
        <v>1910.25</v>
      </c>
      <c r="X202" s="71">
        <v>1961.3</v>
      </c>
      <c r="Y202" s="71">
        <v>1928.9</v>
      </c>
      <c r="Z202" s="71">
        <v>1840.08</v>
      </c>
      <c r="AA202" s="71">
        <v>1572.72</v>
      </c>
    </row>
    <row r="203" spans="1:27" ht="12.75" hidden="1" customHeight="1" outlineLevel="1" x14ac:dyDescent="0.2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1226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1227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collapsed="1" x14ac:dyDescent="0.2">
      <c r="A206" s="162" t="s">
        <v>1228</v>
      </c>
      <c r="B206" s="54" t="str">
        <f>"09"&amp;"."&amp;$B$663&amp;"."&amp;$B$664</f>
        <v>09.05.2024</v>
      </c>
      <c r="C206" s="134" t="s">
        <v>76</v>
      </c>
      <c r="D206" s="135">
        <f>ROUND(((D207+D208+D210+D209)/1000),5)</f>
        <v>1.7763800000000001</v>
      </c>
      <c r="E206" s="135">
        <f>ROUND(((E207+E208+E210+E209)/1000),5)</f>
        <v>1.6505000000000001</v>
      </c>
      <c r="F206" s="135">
        <f>ROUND(((F207+F208+F210+F209)/1000),5)</f>
        <v>1.6145</v>
      </c>
      <c r="G206" s="135">
        <f t="shared" ref="G206:AA206" si="117">ROUND(((G207+G208+G210+G209)/1000),5)</f>
        <v>1.58731</v>
      </c>
      <c r="H206" s="135">
        <f t="shared" si="117"/>
        <v>1.5808599999999999</v>
      </c>
      <c r="I206" s="135">
        <f t="shared" si="117"/>
        <v>1.58368</v>
      </c>
      <c r="J206" s="135">
        <f t="shared" si="117"/>
        <v>1.5522800000000001</v>
      </c>
      <c r="K206" s="135">
        <f t="shared" si="117"/>
        <v>1.61389</v>
      </c>
      <c r="L206" s="135">
        <f t="shared" si="117"/>
        <v>1.8469500000000001</v>
      </c>
      <c r="M206" s="135">
        <f t="shared" si="117"/>
        <v>2.0533600000000001</v>
      </c>
      <c r="N206" s="135">
        <f t="shared" si="117"/>
        <v>2.08907</v>
      </c>
      <c r="O206" s="135">
        <f t="shared" si="117"/>
        <v>2.0917599999999998</v>
      </c>
      <c r="P206" s="135">
        <f t="shared" si="117"/>
        <v>2.0898500000000002</v>
      </c>
      <c r="Q206" s="135">
        <f t="shared" si="117"/>
        <v>2.0866400000000001</v>
      </c>
      <c r="R206" s="135">
        <f t="shared" si="117"/>
        <v>2.0862400000000001</v>
      </c>
      <c r="S206" s="135">
        <f t="shared" si="117"/>
        <v>2.0870099999999998</v>
      </c>
      <c r="T206" s="135">
        <f t="shared" si="117"/>
        <v>2.0831300000000001</v>
      </c>
      <c r="U206" s="135">
        <f t="shared" si="117"/>
        <v>2.0835499999999998</v>
      </c>
      <c r="V206" s="135">
        <f t="shared" si="117"/>
        <v>2.0909900000000001</v>
      </c>
      <c r="W206" s="135">
        <f t="shared" si="117"/>
        <v>2.1145800000000001</v>
      </c>
      <c r="X206" s="135">
        <f t="shared" si="117"/>
        <v>2.23292</v>
      </c>
      <c r="Y206" s="135">
        <f t="shared" si="117"/>
        <v>2.09497</v>
      </c>
      <c r="Z206" s="135">
        <f t="shared" si="117"/>
        <v>1.95807</v>
      </c>
      <c r="AA206" s="135">
        <f t="shared" si="117"/>
        <v>1.7741499999999999</v>
      </c>
    </row>
    <row r="207" spans="1:27" ht="12.75" hidden="1" customHeight="1" outlineLevel="1" x14ac:dyDescent="0.2">
      <c r="A207" s="163" t="s">
        <v>1229</v>
      </c>
      <c r="B207" s="94" t="s">
        <v>238</v>
      </c>
      <c r="C207" s="70" t="s">
        <v>79</v>
      </c>
      <c r="D207" s="71">
        <v>1394.17</v>
      </c>
      <c r="E207" s="71">
        <v>1268.29</v>
      </c>
      <c r="F207" s="71">
        <v>1232.29</v>
      </c>
      <c r="G207" s="71">
        <v>1205.0999999999999</v>
      </c>
      <c r="H207" s="71">
        <v>1198.6500000000001</v>
      </c>
      <c r="I207" s="71">
        <v>1201.47</v>
      </c>
      <c r="J207" s="71">
        <v>1170.07</v>
      </c>
      <c r="K207" s="71">
        <v>1231.68</v>
      </c>
      <c r="L207" s="71">
        <v>1464.74</v>
      </c>
      <c r="M207" s="71">
        <v>1671.15</v>
      </c>
      <c r="N207" s="71">
        <v>1706.86</v>
      </c>
      <c r="O207" s="71">
        <v>1709.55</v>
      </c>
      <c r="P207" s="71">
        <v>1707.64</v>
      </c>
      <c r="Q207" s="71">
        <v>1704.43</v>
      </c>
      <c r="R207" s="71">
        <v>1704.03</v>
      </c>
      <c r="S207" s="71">
        <v>1704.8</v>
      </c>
      <c r="T207" s="71">
        <v>1700.92</v>
      </c>
      <c r="U207" s="71">
        <v>1701.34</v>
      </c>
      <c r="V207" s="71">
        <v>1708.78</v>
      </c>
      <c r="W207" s="71">
        <v>1732.37</v>
      </c>
      <c r="X207" s="71">
        <v>1850.71</v>
      </c>
      <c r="Y207" s="71">
        <v>1712.76</v>
      </c>
      <c r="Z207" s="71">
        <v>1575.86</v>
      </c>
      <c r="AA207" s="71">
        <v>1391.94</v>
      </c>
    </row>
    <row r="208" spans="1:27" ht="12.75" hidden="1" customHeight="1" outlineLevel="1" x14ac:dyDescent="0.2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1231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1232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collapsed="1" x14ac:dyDescent="0.2">
      <c r="A211" s="162" t="s">
        <v>1233</v>
      </c>
      <c r="B211" s="54" t="str">
        <f>"10"&amp;"."&amp;$B$663&amp;"."&amp;$B$664</f>
        <v>10.05.2024</v>
      </c>
      <c r="C211" s="134" t="s">
        <v>76</v>
      </c>
      <c r="D211" s="135">
        <f>ROUND(((D212+D213+D215+D214)/1000),5)</f>
        <v>1.7787299999999999</v>
      </c>
      <c r="E211" s="135">
        <f>ROUND(((E212+E213+E215+E214)/1000),5)</f>
        <v>1.6481699999999999</v>
      </c>
      <c r="F211" s="135">
        <f>ROUND(((F212+F213+F215+F214)/1000),5)</f>
        <v>1.58639</v>
      </c>
      <c r="G211" s="135">
        <f t="shared" ref="G211:AA211" si="120">ROUND(((G212+G213+G215+G214)/1000),5)</f>
        <v>1.5784100000000001</v>
      </c>
      <c r="H211" s="135">
        <f t="shared" si="120"/>
        <v>1.5768899999999999</v>
      </c>
      <c r="I211" s="135">
        <f t="shared" si="120"/>
        <v>1.5763799999999999</v>
      </c>
      <c r="J211" s="135">
        <f t="shared" si="120"/>
        <v>1.5693900000000001</v>
      </c>
      <c r="K211" s="135">
        <f t="shared" si="120"/>
        <v>1.6437999999999999</v>
      </c>
      <c r="L211" s="135">
        <f t="shared" si="120"/>
        <v>1.9015</v>
      </c>
      <c r="M211" s="135">
        <f t="shared" si="120"/>
        <v>2.0881699999999999</v>
      </c>
      <c r="N211" s="135">
        <f t="shared" si="120"/>
        <v>2.12792</v>
      </c>
      <c r="O211" s="135">
        <f t="shared" si="120"/>
        <v>2.1292599999999999</v>
      </c>
      <c r="P211" s="135">
        <f t="shared" si="120"/>
        <v>2.1072799999999998</v>
      </c>
      <c r="Q211" s="135">
        <f t="shared" si="120"/>
        <v>2.1054499999999998</v>
      </c>
      <c r="R211" s="135">
        <f t="shared" si="120"/>
        <v>2.1011099999999998</v>
      </c>
      <c r="S211" s="135">
        <f t="shared" si="120"/>
        <v>2.0962499999999999</v>
      </c>
      <c r="T211" s="135">
        <f t="shared" si="120"/>
        <v>2.0883400000000001</v>
      </c>
      <c r="U211" s="135">
        <f t="shared" si="120"/>
        <v>2.0893700000000002</v>
      </c>
      <c r="V211" s="135">
        <f t="shared" si="120"/>
        <v>2.0932599999999999</v>
      </c>
      <c r="W211" s="135">
        <f t="shared" si="120"/>
        <v>2.1063999999999998</v>
      </c>
      <c r="X211" s="135">
        <f t="shared" si="120"/>
        <v>2.2181899999999999</v>
      </c>
      <c r="Y211" s="135">
        <f t="shared" si="120"/>
        <v>2.1065100000000001</v>
      </c>
      <c r="Z211" s="135">
        <f t="shared" si="120"/>
        <v>2.0059999999999998</v>
      </c>
      <c r="AA211" s="135">
        <f t="shared" si="120"/>
        <v>1.80382</v>
      </c>
    </row>
    <row r="212" spans="1:27" ht="12.75" hidden="1" customHeight="1" outlineLevel="1" x14ac:dyDescent="0.2">
      <c r="A212" s="163" t="s">
        <v>1234</v>
      </c>
      <c r="B212" s="94" t="s">
        <v>238</v>
      </c>
      <c r="C212" s="70" t="s">
        <v>79</v>
      </c>
      <c r="D212" s="71">
        <v>1396.52</v>
      </c>
      <c r="E212" s="71">
        <v>1265.96</v>
      </c>
      <c r="F212" s="71">
        <v>1204.18</v>
      </c>
      <c r="G212" s="71">
        <v>1196.2</v>
      </c>
      <c r="H212" s="71">
        <v>1194.68</v>
      </c>
      <c r="I212" s="71">
        <v>1194.17</v>
      </c>
      <c r="J212" s="71">
        <v>1187.18</v>
      </c>
      <c r="K212" s="71">
        <v>1261.5899999999999</v>
      </c>
      <c r="L212" s="71">
        <v>1519.29</v>
      </c>
      <c r="M212" s="71">
        <v>1705.96</v>
      </c>
      <c r="N212" s="71">
        <v>1745.71</v>
      </c>
      <c r="O212" s="71">
        <v>1747.05</v>
      </c>
      <c r="P212" s="71">
        <v>1725.07</v>
      </c>
      <c r="Q212" s="71">
        <v>1723.24</v>
      </c>
      <c r="R212" s="71">
        <v>1718.9</v>
      </c>
      <c r="S212" s="71">
        <v>1714.04</v>
      </c>
      <c r="T212" s="71">
        <v>1706.13</v>
      </c>
      <c r="U212" s="71">
        <v>1707.16</v>
      </c>
      <c r="V212" s="71">
        <v>1711.05</v>
      </c>
      <c r="W212" s="71">
        <v>1724.19</v>
      </c>
      <c r="X212" s="71">
        <v>1835.98</v>
      </c>
      <c r="Y212" s="71">
        <v>1724.3</v>
      </c>
      <c r="Z212" s="71">
        <v>1623.79</v>
      </c>
      <c r="AA212" s="71">
        <v>1421.61</v>
      </c>
    </row>
    <row r="213" spans="1:27" ht="12.75" hidden="1" customHeight="1" outlineLevel="1" x14ac:dyDescent="0.2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1236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1237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collapsed="1" x14ac:dyDescent="0.2">
      <c r="A216" s="162" t="s">
        <v>1238</v>
      </c>
      <c r="B216" s="54" t="str">
        <f>"11"&amp;"."&amp;$B$663&amp;"."&amp;$B$664</f>
        <v>11.05.2024</v>
      </c>
      <c r="C216" s="134" t="s">
        <v>76</v>
      </c>
      <c r="D216" s="135">
        <f>ROUND(((D217+D218+D220+D219)/1000),5)</f>
        <v>1.8302099999999999</v>
      </c>
      <c r="E216" s="135">
        <f>ROUND(((E217+E218+E220+E219)/1000),5)</f>
        <v>1.67798</v>
      </c>
      <c r="F216" s="135">
        <f>ROUND(((F217+F218+F220+F219)/1000),5)</f>
        <v>1.63104</v>
      </c>
      <c r="G216" s="135">
        <f t="shared" ref="G216:AA216" si="123">ROUND(((G217+G218+G220+G219)/1000),5)</f>
        <v>1.6114599999999999</v>
      </c>
      <c r="H216" s="135">
        <f t="shared" si="123"/>
        <v>1.59165</v>
      </c>
      <c r="I216" s="135">
        <f t="shared" si="123"/>
        <v>1.59182</v>
      </c>
      <c r="J216" s="135">
        <f t="shared" si="123"/>
        <v>1.5887500000000001</v>
      </c>
      <c r="K216" s="135">
        <f t="shared" si="123"/>
        <v>1.72339</v>
      </c>
      <c r="L216" s="135">
        <f t="shared" si="123"/>
        <v>1.90466</v>
      </c>
      <c r="M216" s="135">
        <f t="shared" si="123"/>
        <v>2.23312</v>
      </c>
      <c r="N216" s="135">
        <f t="shared" si="123"/>
        <v>2.2704800000000001</v>
      </c>
      <c r="O216" s="135">
        <f t="shared" si="123"/>
        <v>2.27108</v>
      </c>
      <c r="P216" s="135">
        <f t="shared" si="123"/>
        <v>2.2425899999999999</v>
      </c>
      <c r="Q216" s="135">
        <f t="shared" si="123"/>
        <v>2.2372999999999998</v>
      </c>
      <c r="R216" s="135">
        <f t="shared" si="123"/>
        <v>2.22926</v>
      </c>
      <c r="S216" s="135">
        <f t="shared" si="123"/>
        <v>2.23061</v>
      </c>
      <c r="T216" s="135">
        <f t="shared" si="123"/>
        <v>2.1949999999999998</v>
      </c>
      <c r="U216" s="135">
        <f t="shared" si="123"/>
        <v>2.18513</v>
      </c>
      <c r="V216" s="135">
        <f t="shared" si="123"/>
        <v>2.1958899999999999</v>
      </c>
      <c r="W216" s="135">
        <f t="shared" si="123"/>
        <v>2.24309</v>
      </c>
      <c r="X216" s="135">
        <f t="shared" si="123"/>
        <v>2.42686</v>
      </c>
      <c r="Y216" s="135">
        <f t="shared" si="123"/>
        <v>2.3941699999999999</v>
      </c>
      <c r="Z216" s="135">
        <f t="shared" si="123"/>
        <v>2.16133</v>
      </c>
      <c r="AA216" s="135">
        <f t="shared" si="123"/>
        <v>1.86791</v>
      </c>
    </row>
    <row r="217" spans="1:27" ht="12.75" hidden="1" customHeight="1" outlineLevel="1" x14ac:dyDescent="0.2">
      <c r="A217" s="163" t="s">
        <v>1239</v>
      </c>
      <c r="B217" s="94" t="s">
        <v>238</v>
      </c>
      <c r="C217" s="70" t="s">
        <v>79</v>
      </c>
      <c r="D217" s="71">
        <v>1448</v>
      </c>
      <c r="E217" s="71">
        <v>1295.77</v>
      </c>
      <c r="F217" s="71">
        <v>1248.83</v>
      </c>
      <c r="G217" s="71">
        <v>1229.25</v>
      </c>
      <c r="H217" s="71">
        <v>1209.44</v>
      </c>
      <c r="I217" s="71">
        <v>1209.6099999999999</v>
      </c>
      <c r="J217" s="71">
        <v>1206.54</v>
      </c>
      <c r="K217" s="71">
        <v>1341.18</v>
      </c>
      <c r="L217" s="71">
        <v>1522.45</v>
      </c>
      <c r="M217" s="71">
        <v>1850.91</v>
      </c>
      <c r="N217" s="71">
        <v>1888.27</v>
      </c>
      <c r="O217" s="71">
        <v>1888.87</v>
      </c>
      <c r="P217" s="71">
        <v>1860.38</v>
      </c>
      <c r="Q217" s="71">
        <v>1855.09</v>
      </c>
      <c r="R217" s="71">
        <v>1847.05</v>
      </c>
      <c r="S217" s="71">
        <v>1848.4</v>
      </c>
      <c r="T217" s="71">
        <v>1812.79</v>
      </c>
      <c r="U217" s="71">
        <v>1802.92</v>
      </c>
      <c r="V217" s="71">
        <v>1813.68</v>
      </c>
      <c r="W217" s="71">
        <v>1860.88</v>
      </c>
      <c r="X217" s="71">
        <v>2044.65</v>
      </c>
      <c r="Y217" s="71">
        <v>2011.96</v>
      </c>
      <c r="Z217" s="71">
        <v>1779.12</v>
      </c>
      <c r="AA217" s="71">
        <v>1485.7</v>
      </c>
    </row>
    <row r="218" spans="1:27" ht="12.75" hidden="1" customHeight="1" outlineLevel="1" x14ac:dyDescent="0.2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1241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1242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collapsed="1" x14ac:dyDescent="0.2">
      <c r="A221" s="162" t="s">
        <v>1243</v>
      </c>
      <c r="B221" s="54" t="str">
        <f>"12"&amp;"."&amp;$B$663&amp;"."&amp;$B$664</f>
        <v>12.05.2024</v>
      </c>
      <c r="C221" s="134" t="s">
        <v>76</v>
      </c>
      <c r="D221" s="135">
        <f>ROUND(((D222+D223+D225+D224)/1000),5)</f>
        <v>1.8803399999999999</v>
      </c>
      <c r="E221" s="135">
        <f>ROUND(((E222+E223+E225+E224)/1000),5)</f>
        <v>1.7305600000000001</v>
      </c>
      <c r="F221" s="135">
        <f>ROUND(((F222+F223+F225+F224)/1000),5)</f>
        <v>1.6302700000000001</v>
      </c>
      <c r="G221" s="135">
        <f t="shared" ref="G221:AA221" si="126">ROUND(((G222+G223+G225+G224)/1000),5)</f>
        <v>1.5924799999999999</v>
      </c>
      <c r="H221" s="135">
        <f t="shared" si="126"/>
        <v>1.5781799999999999</v>
      </c>
      <c r="I221" s="135">
        <f t="shared" si="126"/>
        <v>1.57961</v>
      </c>
      <c r="J221" s="135">
        <f t="shared" si="126"/>
        <v>1.51389</v>
      </c>
      <c r="K221" s="135">
        <f t="shared" si="126"/>
        <v>1.6142799999999999</v>
      </c>
      <c r="L221" s="135">
        <f t="shared" si="126"/>
        <v>1.8480000000000001</v>
      </c>
      <c r="M221" s="135">
        <f t="shared" si="126"/>
        <v>1.99996</v>
      </c>
      <c r="N221" s="135">
        <f t="shared" si="126"/>
        <v>2.0753499999999998</v>
      </c>
      <c r="O221" s="135">
        <f t="shared" si="126"/>
        <v>2.08514</v>
      </c>
      <c r="P221" s="135">
        <f t="shared" si="126"/>
        <v>2.0846900000000002</v>
      </c>
      <c r="Q221" s="135">
        <f t="shared" si="126"/>
        <v>2.0841599999999998</v>
      </c>
      <c r="R221" s="135">
        <f t="shared" si="126"/>
        <v>2.0842800000000001</v>
      </c>
      <c r="S221" s="135">
        <f t="shared" si="126"/>
        <v>2.0859999999999999</v>
      </c>
      <c r="T221" s="135">
        <f t="shared" si="126"/>
        <v>2.1395200000000001</v>
      </c>
      <c r="U221" s="135">
        <f t="shared" si="126"/>
        <v>2.1712699999999998</v>
      </c>
      <c r="V221" s="135">
        <f t="shared" si="126"/>
        <v>2.1410200000000001</v>
      </c>
      <c r="W221" s="135">
        <f t="shared" si="126"/>
        <v>2.1567699999999999</v>
      </c>
      <c r="X221" s="135">
        <f t="shared" si="126"/>
        <v>2.1963699999999999</v>
      </c>
      <c r="Y221" s="135">
        <f t="shared" si="126"/>
        <v>2.1850100000000001</v>
      </c>
      <c r="Z221" s="135">
        <f t="shared" si="126"/>
        <v>1.97272</v>
      </c>
      <c r="AA221" s="135">
        <f t="shared" si="126"/>
        <v>1.77762</v>
      </c>
    </row>
    <row r="222" spans="1:27" ht="12.75" hidden="1" customHeight="1" outlineLevel="1" x14ac:dyDescent="0.2">
      <c r="A222" s="163" t="s">
        <v>1244</v>
      </c>
      <c r="B222" s="94" t="s">
        <v>238</v>
      </c>
      <c r="C222" s="70" t="s">
        <v>79</v>
      </c>
      <c r="D222" s="71">
        <v>1498.13</v>
      </c>
      <c r="E222" s="71">
        <v>1348.35</v>
      </c>
      <c r="F222" s="71">
        <v>1248.06</v>
      </c>
      <c r="G222" s="71">
        <v>1210.27</v>
      </c>
      <c r="H222" s="71">
        <v>1195.97</v>
      </c>
      <c r="I222" s="71">
        <v>1197.4000000000001</v>
      </c>
      <c r="J222" s="71">
        <v>1131.68</v>
      </c>
      <c r="K222" s="71">
        <v>1232.07</v>
      </c>
      <c r="L222" s="71">
        <v>1465.79</v>
      </c>
      <c r="M222" s="71">
        <v>1617.75</v>
      </c>
      <c r="N222" s="71">
        <v>1693.14</v>
      </c>
      <c r="O222" s="71">
        <v>1702.93</v>
      </c>
      <c r="P222" s="71">
        <v>1702.48</v>
      </c>
      <c r="Q222" s="71">
        <v>1701.95</v>
      </c>
      <c r="R222" s="71">
        <v>1702.07</v>
      </c>
      <c r="S222" s="71">
        <v>1703.79</v>
      </c>
      <c r="T222" s="71">
        <v>1757.31</v>
      </c>
      <c r="U222" s="71">
        <v>1789.06</v>
      </c>
      <c r="V222" s="71">
        <v>1758.81</v>
      </c>
      <c r="W222" s="71">
        <v>1774.56</v>
      </c>
      <c r="X222" s="71">
        <v>1814.16</v>
      </c>
      <c r="Y222" s="71">
        <v>1802.8</v>
      </c>
      <c r="Z222" s="71">
        <v>1590.51</v>
      </c>
      <c r="AA222" s="71">
        <v>1395.41</v>
      </c>
    </row>
    <row r="223" spans="1:27" ht="12.75" hidden="1" customHeight="1" outlineLevel="1" x14ac:dyDescent="0.2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1246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1247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collapsed="1" x14ac:dyDescent="0.2">
      <c r="A226" s="162" t="s">
        <v>1248</v>
      </c>
      <c r="B226" s="54" t="str">
        <f>"13"&amp;"."&amp;$B$663&amp;"."&amp;$B$664</f>
        <v>13.05.2024</v>
      </c>
      <c r="C226" s="134" t="s">
        <v>76</v>
      </c>
      <c r="D226" s="135">
        <f>ROUND(((D227+D228+D230+D229)/1000),5)</f>
        <v>1.7993300000000001</v>
      </c>
      <c r="E226" s="135">
        <f>ROUND(((E227+E228+E230+E229)/1000),5)</f>
        <v>1.6603000000000001</v>
      </c>
      <c r="F226" s="135">
        <f>ROUND(((F227+F228+F230+F229)/1000),5)</f>
        <v>1.6015299999999999</v>
      </c>
      <c r="G226" s="135">
        <f t="shared" ref="G226:AA226" si="129">ROUND(((G227+G228+G230+G229)/1000),5)</f>
        <v>1.5912299999999999</v>
      </c>
      <c r="H226" s="135">
        <f t="shared" si="129"/>
        <v>1.5775699999999999</v>
      </c>
      <c r="I226" s="135">
        <f t="shared" si="129"/>
        <v>1.62771</v>
      </c>
      <c r="J226" s="135">
        <f t="shared" si="129"/>
        <v>1.81464</v>
      </c>
      <c r="K226" s="135">
        <f t="shared" si="129"/>
        <v>2.0437400000000001</v>
      </c>
      <c r="L226" s="135">
        <f t="shared" si="129"/>
        <v>2.3715899999999999</v>
      </c>
      <c r="M226" s="135">
        <f t="shared" si="129"/>
        <v>2.71366</v>
      </c>
      <c r="N226" s="135">
        <f t="shared" si="129"/>
        <v>2.8695900000000001</v>
      </c>
      <c r="O226" s="135">
        <f t="shared" si="129"/>
        <v>2.5301800000000001</v>
      </c>
      <c r="P226" s="135">
        <f t="shared" si="129"/>
        <v>2.42666</v>
      </c>
      <c r="Q226" s="135">
        <f t="shared" si="129"/>
        <v>2.44448</v>
      </c>
      <c r="R226" s="135">
        <f t="shared" si="129"/>
        <v>2.44034</v>
      </c>
      <c r="S226" s="135">
        <f t="shared" si="129"/>
        <v>2.3885900000000002</v>
      </c>
      <c r="T226" s="135">
        <f t="shared" si="129"/>
        <v>2.3739400000000002</v>
      </c>
      <c r="U226" s="135">
        <f t="shared" si="129"/>
        <v>2.3100999999999998</v>
      </c>
      <c r="V226" s="135">
        <f t="shared" si="129"/>
        <v>2.32477</v>
      </c>
      <c r="W226" s="135">
        <f t="shared" si="129"/>
        <v>2.4449100000000001</v>
      </c>
      <c r="X226" s="135">
        <f t="shared" si="129"/>
        <v>2.4851999999999999</v>
      </c>
      <c r="Y226" s="135">
        <f t="shared" si="129"/>
        <v>2.2898499999999999</v>
      </c>
      <c r="Z226" s="135">
        <f t="shared" si="129"/>
        <v>1.9302999999999999</v>
      </c>
      <c r="AA226" s="135">
        <f t="shared" si="129"/>
        <v>1.76006</v>
      </c>
    </row>
    <row r="227" spans="1:27" ht="12.75" hidden="1" customHeight="1" outlineLevel="1" x14ac:dyDescent="0.2">
      <c r="A227" s="163" t="s">
        <v>1249</v>
      </c>
      <c r="B227" s="94" t="s">
        <v>238</v>
      </c>
      <c r="C227" s="70" t="s">
        <v>79</v>
      </c>
      <c r="D227" s="71">
        <v>1417.12</v>
      </c>
      <c r="E227" s="71">
        <v>1278.0899999999999</v>
      </c>
      <c r="F227" s="71">
        <v>1219.32</v>
      </c>
      <c r="G227" s="71">
        <v>1209.02</v>
      </c>
      <c r="H227" s="71">
        <v>1195.3599999999999</v>
      </c>
      <c r="I227" s="71">
        <v>1245.5</v>
      </c>
      <c r="J227" s="71">
        <v>1432.43</v>
      </c>
      <c r="K227" s="71">
        <v>1661.53</v>
      </c>
      <c r="L227" s="71">
        <v>1989.38</v>
      </c>
      <c r="M227" s="71">
        <v>2331.4499999999998</v>
      </c>
      <c r="N227" s="71">
        <v>2487.38</v>
      </c>
      <c r="O227" s="71">
        <v>2147.9699999999998</v>
      </c>
      <c r="P227" s="71">
        <v>2044.45</v>
      </c>
      <c r="Q227" s="71">
        <v>2062.27</v>
      </c>
      <c r="R227" s="71">
        <v>2058.13</v>
      </c>
      <c r="S227" s="71">
        <v>2006.38</v>
      </c>
      <c r="T227" s="71">
        <v>1991.73</v>
      </c>
      <c r="U227" s="71">
        <v>1927.89</v>
      </c>
      <c r="V227" s="71">
        <v>1942.56</v>
      </c>
      <c r="W227" s="71">
        <v>2062.6999999999998</v>
      </c>
      <c r="X227" s="71">
        <v>2102.9899999999998</v>
      </c>
      <c r="Y227" s="71">
        <v>1907.64</v>
      </c>
      <c r="Z227" s="71">
        <v>1548.09</v>
      </c>
      <c r="AA227" s="71">
        <v>1377.85</v>
      </c>
    </row>
    <row r="228" spans="1:27" ht="12.75" hidden="1" customHeight="1" outlineLevel="1" x14ac:dyDescent="0.2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1251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1252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collapsed="1" x14ac:dyDescent="0.2">
      <c r="A231" s="162" t="s">
        <v>1253</v>
      </c>
      <c r="B231" s="54" t="str">
        <f>"14"&amp;"."&amp;$B$663&amp;"."&amp;$B$664</f>
        <v>14.05.2024</v>
      </c>
      <c r="C231" s="134" t="s">
        <v>76</v>
      </c>
      <c r="D231" s="135">
        <f>ROUND(((D232+D233+D235+D234)/1000),5)</f>
        <v>1.69655</v>
      </c>
      <c r="E231" s="135">
        <f>ROUND(((E232+E233+E235+E234)/1000),5)</f>
        <v>1.6087100000000001</v>
      </c>
      <c r="F231" s="135">
        <f>ROUND(((F232+F233+F235+F234)/1000),5)</f>
        <v>1.56894</v>
      </c>
      <c r="G231" s="135">
        <f t="shared" ref="G231:AA231" si="132">ROUND(((G232+G233+G235+G234)/1000),5)</f>
        <v>1.56568</v>
      </c>
      <c r="H231" s="135">
        <f t="shared" si="132"/>
        <v>1.5675699999999999</v>
      </c>
      <c r="I231" s="135">
        <f t="shared" si="132"/>
        <v>1.60947</v>
      </c>
      <c r="J231" s="135">
        <f t="shared" si="132"/>
        <v>1.77867</v>
      </c>
      <c r="K231" s="135">
        <f t="shared" si="132"/>
        <v>1.8979699999999999</v>
      </c>
      <c r="L231" s="135">
        <f t="shared" si="132"/>
        <v>2.2203900000000001</v>
      </c>
      <c r="M231" s="135">
        <f t="shared" si="132"/>
        <v>2.4873099999999999</v>
      </c>
      <c r="N231" s="135">
        <f t="shared" si="132"/>
        <v>2.5066000000000002</v>
      </c>
      <c r="O231" s="135">
        <f t="shared" si="132"/>
        <v>2.3672599999999999</v>
      </c>
      <c r="P231" s="135">
        <f t="shared" si="132"/>
        <v>2.3669600000000002</v>
      </c>
      <c r="Q231" s="135">
        <f t="shared" si="132"/>
        <v>2.37059</v>
      </c>
      <c r="R231" s="135">
        <f t="shared" si="132"/>
        <v>2.3610099999999998</v>
      </c>
      <c r="S231" s="135">
        <f t="shared" si="132"/>
        <v>2.3437100000000002</v>
      </c>
      <c r="T231" s="135">
        <f t="shared" si="132"/>
        <v>2.3030400000000002</v>
      </c>
      <c r="U231" s="135">
        <f t="shared" si="132"/>
        <v>2.2934899999999998</v>
      </c>
      <c r="V231" s="135">
        <f t="shared" si="132"/>
        <v>2.2865199999999999</v>
      </c>
      <c r="W231" s="135">
        <f t="shared" si="132"/>
        <v>2.2332000000000001</v>
      </c>
      <c r="X231" s="135">
        <f t="shared" si="132"/>
        <v>2.4619800000000001</v>
      </c>
      <c r="Y231" s="135">
        <f t="shared" si="132"/>
        <v>2.3162600000000002</v>
      </c>
      <c r="Z231" s="135">
        <f t="shared" si="132"/>
        <v>1.9852700000000001</v>
      </c>
      <c r="AA231" s="135">
        <f t="shared" si="132"/>
        <v>1.8547400000000001</v>
      </c>
    </row>
    <row r="232" spans="1:27" ht="12.75" hidden="1" customHeight="1" outlineLevel="1" x14ac:dyDescent="0.2">
      <c r="A232" s="163" t="s">
        <v>1254</v>
      </c>
      <c r="B232" s="94" t="s">
        <v>238</v>
      </c>
      <c r="C232" s="70" t="s">
        <v>79</v>
      </c>
      <c r="D232" s="71">
        <v>1314.34</v>
      </c>
      <c r="E232" s="71">
        <v>1226.5</v>
      </c>
      <c r="F232" s="71">
        <v>1186.73</v>
      </c>
      <c r="G232" s="71">
        <v>1183.47</v>
      </c>
      <c r="H232" s="71">
        <v>1185.3599999999999</v>
      </c>
      <c r="I232" s="71">
        <v>1227.26</v>
      </c>
      <c r="J232" s="71">
        <v>1396.46</v>
      </c>
      <c r="K232" s="71">
        <v>1515.76</v>
      </c>
      <c r="L232" s="71">
        <v>1838.18</v>
      </c>
      <c r="M232" s="71">
        <v>2105.1</v>
      </c>
      <c r="N232" s="71">
        <v>2124.39</v>
      </c>
      <c r="O232" s="71">
        <v>1985.05</v>
      </c>
      <c r="P232" s="71">
        <v>1984.75</v>
      </c>
      <c r="Q232" s="71">
        <v>1988.38</v>
      </c>
      <c r="R232" s="71">
        <v>1978.8</v>
      </c>
      <c r="S232" s="71">
        <v>1961.5</v>
      </c>
      <c r="T232" s="71">
        <v>1920.83</v>
      </c>
      <c r="U232" s="71">
        <v>1911.28</v>
      </c>
      <c r="V232" s="71">
        <v>1904.31</v>
      </c>
      <c r="W232" s="71">
        <v>1850.99</v>
      </c>
      <c r="X232" s="71">
        <v>2079.77</v>
      </c>
      <c r="Y232" s="71">
        <v>1934.05</v>
      </c>
      <c r="Z232" s="71">
        <v>1603.06</v>
      </c>
      <c r="AA232" s="71">
        <v>1472.53</v>
      </c>
    </row>
    <row r="233" spans="1:27" ht="12.75" hidden="1" customHeight="1" outlineLevel="1" x14ac:dyDescent="0.2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1256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1257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collapsed="1" x14ac:dyDescent="0.2">
      <c r="A236" s="162" t="s">
        <v>1258</v>
      </c>
      <c r="B236" s="54" t="str">
        <f>"15"&amp;"."&amp;$B$663&amp;"."&amp;$B$664</f>
        <v>15.05.2024</v>
      </c>
      <c r="C236" s="134" t="s">
        <v>76</v>
      </c>
      <c r="D236" s="135">
        <f>ROUND(((D237+D238+D240+D239)/1000),5)</f>
        <v>1.7433700000000001</v>
      </c>
      <c r="E236" s="135">
        <f>ROUND(((E237+E238+E240+E239)/1000),5)</f>
        <v>1.6167499999999999</v>
      </c>
      <c r="F236" s="135">
        <f>ROUND(((F237+F238+F240+F239)/1000),5)</f>
        <v>1.6085199999999999</v>
      </c>
      <c r="G236" s="135">
        <f t="shared" ref="G236:AA236" si="135">ROUND(((G237+G238+G240+G239)/1000),5)</f>
        <v>1.60341</v>
      </c>
      <c r="H236" s="135">
        <f t="shared" si="135"/>
        <v>1.6083499999999999</v>
      </c>
      <c r="I236" s="135">
        <f t="shared" si="135"/>
        <v>1.6188400000000001</v>
      </c>
      <c r="J236" s="135">
        <f t="shared" si="135"/>
        <v>1.8367199999999999</v>
      </c>
      <c r="K236" s="135">
        <f t="shared" si="135"/>
        <v>2.09415</v>
      </c>
      <c r="L236" s="135">
        <f t="shared" si="135"/>
        <v>2.3341699999999999</v>
      </c>
      <c r="M236" s="135">
        <f t="shared" si="135"/>
        <v>2.5660400000000001</v>
      </c>
      <c r="N236" s="135">
        <f t="shared" si="135"/>
        <v>2.5584199999999999</v>
      </c>
      <c r="O236" s="135">
        <f t="shared" si="135"/>
        <v>2.44076</v>
      </c>
      <c r="P236" s="135">
        <f t="shared" si="135"/>
        <v>2.44312</v>
      </c>
      <c r="Q236" s="135">
        <f t="shared" si="135"/>
        <v>2.4691100000000001</v>
      </c>
      <c r="R236" s="135">
        <f t="shared" si="135"/>
        <v>2.44658</v>
      </c>
      <c r="S236" s="135">
        <f t="shared" si="135"/>
        <v>2.4395500000000001</v>
      </c>
      <c r="T236" s="135">
        <f t="shared" si="135"/>
        <v>2.4170500000000001</v>
      </c>
      <c r="U236" s="135">
        <f t="shared" si="135"/>
        <v>2.36354</v>
      </c>
      <c r="V236" s="135">
        <f t="shared" si="135"/>
        <v>2.3233100000000002</v>
      </c>
      <c r="W236" s="135">
        <f t="shared" si="135"/>
        <v>2.2950900000000001</v>
      </c>
      <c r="X236" s="135">
        <f t="shared" si="135"/>
        <v>2.3601999999999999</v>
      </c>
      <c r="Y236" s="135">
        <f t="shared" si="135"/>
        <v>2.3369499999999999</v>
      </c>
      <c r="Z236" s="135">
        <f t="shared" si="135"/>
        <v>1.9718599999999999</v>
      </c>
      <c r="AA236" s="135">
        <f t="shared" si="135"/>
        <v>1.85741</v>
      </c>
    </row>
    <row r="237" spans="1:27" ht="12.75" hidden="1" customHeight="1" outlineLevel="1" x14ac:dyDescent="0.2">
      <c r="A237" s="163" t="s">
        <v>1259</v>
      </c>
      <c r="B237" s="94" t="s">
        <v>238</v>
      </c>
      <c r="C237" s="70" t="s">
        <v>79</v>
      </c>
      <c r="D237" s="71">
        <v>1361.16</v>
      </c>
      <c r="E237" s="71">
        <v>1234.54</v>
      </c>
      <c r="F237" s="71">
        <v>1226.31</v>
      </c>
      <c r="G237" s="71">
        <v>1221.2</v>
      </c>
      <c r="H237" s="71">
        <v>1226.1400000000001</v>
      </c>
      <c r="I237" s="71">
        <v>1236.6300000000001</v>
      </c>
      <c r="J237" s="71">
        <v>1454.51</v>
      </c>
      <c r="K237" s="71">
        <v>1711.94</v>
      </c>
      <c r="L237" s="71">
        <v>1951.96</v>
      </c>
      <c r="M237" s="71">
        <v>2183.83</v>
      </c>
      <c r="N237" s="71">
        <v>2176.21</v>
      </c>
      <c r="O237" s="71">
        <v>2058.5500000000002</v>
      </c>
      <c r="P237" s="71">
        <v>2060.91</v>
      </c>
      <c r="Q237" s="71">
        <v>2086.9</v>
      </c>
      <c r="R237" s="71">
        <v>2064.37</v>
      </c>
      <c r="S237" s="71">
        <v>2057.34</v>
      </c>
      <c r="T237" s="71">
        <v>2034.84</v>
      </c>
      <c r="U237" s="71">
        <v>1981.33</v>
      </c>
      <c r="V237" s="71">
        <v>1941.1</v>
      </c>
      <c r="W237" s="71">
        <v>1912.88</v>
      </c>
      <c r="X237" s="71">
        <v>1977.99</v>
      </c>
      <c r="Y237" s="71">
        <v>1954.74</v>
      </c>
      <c r="Z237" s="71">
        <v>1589.65</v>
      </c>
      <c r="AA237" s="71">
        <v>1475.2</v>
      </c>
    </row>
    <row r="238" spans="1:27" ht="12.75" hidden="1" customHeight="1" outlineLevel="1" x14ac:dyDescent="0.2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1261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1262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collapsed="1" x14ac:dyDescent="0.2">
      <c r="A241" s="162" t="s">
        <v>1263</v>
      </c>
      <c r="B241" s="54" t="str">
        <f>"16"&amp;"."&amp;$B$663&amp;"."&amp;$B$664</f>
        <v>16.05.2024</v>
      </c>
      <c r="C241" s="134" t="s">
        <v>76</v>
      </c>
      <c r="D241" s="135">
        <f>ROUND(((D242+D243+D245+D244)/1000),5)</f>
        <v>1.69251</v>
      </c>
      <c r="E241" s="135">
        <f>ROUND(((E242+E243+E245+E244)/1000),5)</f>
        <v>1.6004499999999999</v>
      </c>
      <c r="F241" s="135">
        <f>ROUND(((F242+F243+F245+F244)/1000),5)</f>
        <v>1.56942</v>
      </c>
      <c r="G241" s="135">
        <f t="shared" ref="G241:AA241" si="138">ROUND(((G242+G243+G245+G244)/1000),5)</f>
        <v>1.5670200000000001</v>
      </c>
      <c r="H241" s="135">
        <f t="shared" si="138"/>
        <v>1.57819</v>
      </c>
      <c r="I241" s="135">
        <f t="shared" si="138"/>
        <v>1.61331</v>
      </c>
      <c r="J241" s="135">
        <f t="shared" si="138"/>
        <v>1.77125</v>
      </c>
      <c r="K241" s="135">
        <f t="shared" si="138"/>
        <v>2.0302799999999999</v>
      </c>
      <c r="L241" s="135">
        <f t="shared" si="138"/>
        <v>2.2830499999999998</v>
      </c>
      <c r="M241" s="135">
        <f t="shared" si="138"/>
        <v>2.34144</v>
      </c>
      <c r="N241" s="135">
        <f t="shared" si="138"/>
        <v>2.3714900000000001</v>
      </c>
      <c r="O241" s="135">
        <f t="shared" si="138"/>
        <v>2.43167</v>
      </c>
      <c r="P241" s="135">
        <f t="shared" si="138"/>
        <v>2.4243199999999998</v>
      </c>
      <c r="Q241" s="135">
        <f t="shared" si="138"/>
        <v>2.4391400000000001</v>
      </c>
      <c r="R241" s="135">
        <f t="shared" si="138"/>
        <v>2.4281100000000002</v>
      </c>
      <c r="S241" s="135">
        <f t="shared" si="138"/>
        <v>2.3719399999999999</v>
      </c>
      <c r="T241" s="135">
        <f t="shared" si="138"/>
        <v>2.3081499999999999</v>
      </c>
      <c r="U241" s="135">
        <f t="shared" si="138"/>
        <v>2.2870300000000001</v>
      </c>
      <c r="V241" s="135">
        <f t="shared" si="138"/>
        <v>2.1939700000000002</v>
      </c>
      <c r="W241" s="135">
        <f t="shared" si="138"/>
        <v>2.0847799999999999</v>
      </c>
      <c r="X241" s="135">
        <f t="shared" si="138"/>
        <v>2.19937</v>
      </c>
      <c r="Y241" s="135">
        <f t="shared" si="138"/>
        <v>2.2919299999999998</v>
      </c>
      <c r="Z241" s="135">
        <f t="shared" si="138"/>
        <v>1.98451</v>
      </c>
      <c r="AA241" s="135">
        <f t="shared" si="138"/>
        <v>1.76755</v>
      </c>
    </row>
    <row r="242" spans="1:27" ht="12.75" hidden="1" customHeight="1" outlineLevel="1" x14ac:dyDescent="0.2">
      <c r="A242" s="163" t="s">
        <v>1264</v>
      </c>
      <c r="B242" s="94" t="s">
        <v>238</v>
      </c>
      <c r="C242" s="70" t="s">
        <v>79</v>
      </c>
      <c r="D242" s="71">
        <v>1310.3</v>
      </c>
      <c r="E242" s="71">
        <v>1218.24</v>
      </c>
      <c r="F242" s="71">
        <v>1187.21</v>
      </c>
      <c r="G242" s="71">
        <v>1184.81</v>
      </c>
      <c r="H242" s="71">
        <v>1195.98</v>
      </c>
      <c r="I242" s="71">
        <v>1231.0999999999999</v>
      </c>
      <c r="J242" s="71">
        <v>1389.04</v>
      </c>
      <c r="K242" s="71">
        <v>1648.07</v>
      </c>
      <c r="L242" s="71">
        <v>1900.84</v>
      </c>
      <c r="M242" s="71">
        <v>1959.23</v>
      </c>
      <c r="N242" s="71">
        <v>1989.28</v>
      </c>
      <c r="O242" s="71">
        <v>2049.46</v>
      </c>
      <c r="P242" s="71">
        <v>2042.11</v>
      </c>
      <c r="Q242" s="71">
        <v>2056.9299999999998</v>
      </c>
      <c r="R242" s="71">
        <v>2045.9</v>
      </c>
      <c r="S242" s="71">
        <v>1989.73</v>
      </c>
      <c r="T242" s="71">
        <v>1925.94</v>
      </c>
      <c r="U242" s="71">
        <v>1904.82</v>
      </c>
      <c r="V242" s="71">
        <v>1811.76</v>
      </c>
      <c r="W242" s="71">
        <v>1702.57</v>
      </c>
      <c r="X242" s="71">
        <v>1817.16</v>
      </c>
      <c r="Y242" s="71">
        <v>1909.72</v>
      </c>
      <c r="Z242" s="71">
        <v>1602.3</v>
      </c>
      <c r="AA242" s="71">
        <v>1385.34</v>
      </c>
    </row>
    <row r="243" spans="1:27" ht="12.75" hidden="1" customHeight="1" outlineLevel="1" x14ac:dyDescent="0.2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1266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1267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collapsed="1" x14ac:dyDescent="0.2">
      <c r="A246" s="162" t="s">
        <v>1268</v>
      </c>
      <c r="B246" s="54" t="str">
        <f>"17"&amp;"."&amp;$B$663&amp;"."&amp;$B$664</f>
        <v>17.05.2024</v>
      </c>
      <c r="C246" s="134" t="s">
        <v>76</v>
      </c>
      <c r="D246" s="135">
        <f>ROUND(((D247+D248+D250+D249)/1000),5)</f>
        <v>1.74753</v>
      </c>
      <c r="E246" s="135">
        <f>ROUND(((E247+E248+E250+E249)/1000),5)</f>
        <v>1.61405</v>
      </c>
      <c r="F246" s="135">
        <f>ROUND(((F247+F248+F250+F249)/1000),5)</f>
        <v>1.5775699999999999</v>
      </c>
      <c r="G246" s="135">
        <f t="shared" ref="G246:AA246" si="141">ROUND(((G247+G248+G250+G249)/1000),5)</f>
        <v>1.5150300000000001</v>
      </c>
      <c r="H246" s="135">
        <f t="shared" si="141"/>
        <v>1.5796699999999999</v>
      </c>
      <c r="I246" s="135">
        <f t="shared" si="141"/>
        <v>1.6688099999999999</v>
      </c>
      <c r="J246" s="135">
        <f t="shared" si="141"/>
        <v>1.8400700000000001</v>
      </c>
      <c r="K246" s="135">
        <f t="shared" si="141"/>
        <v>2.1124299999999998</v>
      </c>
      <c r="L246" s="135">
        <f t="shared" si="141"/>
        <v>2.4219200000000001</v>
      </c>
      <c r="M246" s="135">
        <f t="shared" si="141"/>
        <v>2.48047</v>
      </c>
      <c r="N246" s="135">
        <f t="shared" si="141"/>
        <v>2.49315</v>
      </c>
      <c r="O246" s="135">
        <f t="shared" si="141"/>
        <v>2.49797</v>
      </c>
      <c r="P246" s="135">
        <f t="shared" si="141"/>
        <v>2.53308</v>
      </c>
      <c r="Q246" s="135">
        <f t="shared" si="141"/>
        <v>2.5636399999999999</v>
      </c>
      <c r="R246" s="135">
        <f t="shared" si="141"/>
        <v>2.5396899999999998</v>
      </c>
      <c r="S246" s="135">
        <f t="shared" si="141"/>
        <v>2.5490699999999999</v>
      </c>
      <c r="T246" s="135">
        <f t="shared" si="141"/>
        <v>2.5000300000000002</v>
      </c>
      <c r="U246" s="135">
        <f t="shared" si="141"/>
        <v>2.4874800000000001</v>
      </c>
      <c r="V246" s="135">
        <f t="shared" si="141"/>
        <v>2.4561000000000002</v>
      </c>
      <c r="W246" s="135">
        <f t="shared" si="141"/>
        <v>2.4183300000000001</v>
      </c>
      <c r="X246" s="135">
        <f t="shared" si="141"/>
        <v>2.4333999999999998</v>
      </c>
      <c r="Y246" s="135">
        <f t="shared" si="141"/>
        <v>2.4934099999999999</v>
      </c>
      <c r="Z246" s="135">
        <f t="shared" si="141"/>
        <v>2.4010899999999999</v>
      </c>
      <c r="AA246" s="135">
        <f t="shared" si="141"/>
        <v>1.99177</v>
      </c>
    </row>
    <row r="247" spans="1:27" ht="12.75" hidden="1" customHeight="1" outlineLevel="1" x14ac:dyDescent="0.2">
      <c r="A247" s="163" t="s">
        <v>1269</v>
      </c>
      <c r="B247" s="94" t="s">
        <v>238</v>
      </c>
      <c r="C247" s="70" t="s">
        <v>79</v>
      </c>
      <c r="D247" s="71">
        <v>1365.32</v>
      </c>
      <c r="E247" s="71">
        <v>1231.8399999999999</v>
      </c>
      <c r="F247" s="71">
        <v>1195.3599999999999</v>
      </c>
      <c r="G247" s="71">
        <v>1132.82</v>
      </c>
      <c r="H247" s="71">
        <v>1197.46</v>
      </c>
      <c r="I247" s="71">
        <v>1286.5999999999999</v>
      </c>
      <c r="J247" s="71">
        <v>1457.86</v>
      </c>
      <c r="K247" s="71">
        <v>1730.22</v>
      </c>
      <c r="L247" s="71">
        <v>2039.71</v>
      </c>
      <c r="M247" s="71">
        <v>2098.2600000000002</v>
      </c>
      <c r="N247" s="71">
        <v>2110.94</v>
      </c>
      <c r="O247" s="71">
        <v>2115.7600000000002</v>
      </c>
      <c r="P247" s="71">
        <v>2150.87</v>
      </c>
      <c r="Q247" s="71">
        <v>2181.4299999999998</v>
      </c>
      <c r="R247" s="71">
        <v>2157.48</v>
      </c>
      <c r="S247" s="71">
        <v>2166.86</v>
      </c>
      <c r="T247" s="71">
        <v>2117.8200000000002</v>
      </c>
      <c r="U247" s="71">
        <v>2105.27</v>
      </c>
      <c r="V247" s="71">
        <v>2073.89</v>
      </c>
      <c r="W247" s="71">
        <v>2036.12</v>
      </c>
      <c r="X247" s="71">
        <v>2051.19</v>
      </c>
      <c r="Y247" s="71">
        <v>2111.1999999999998</v>
      </c>
      <c r="Z247" s="71">
        <v>2018.88</v>
      </c>
      <c r="AA247" s="71">
        <v>1609.56</v>
      </c>
    </row>
    <row r="248" spans="1:27" ht="12.75" hidden="1" customHeight="1" outlineLevel="1" x14ac:dyDescent="0.2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1271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1272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collapsed="1" x14ac:dyDescent="0.2">
      <c r="A251" s="162" t="s">
        <v>1273</v>
      </c>
      <c r="B251" s="54" t="str">
        <f>"18"&amp;"."&amp;$B$663&amp;"."&amp;$B$664</f>
        <v>18.05.2024</v>
      </c>
      <c r="C251" s="134" t="s">
        <v>76</v>
      </c>
      <c r="D251" s="135">
        <f>ROUND(((D252+D253+D255+D254)/1000),5)</f>
        <v>1.9449000000000001</v>
      </c>
      <c r="E251" s="135">
        <f>ROUND(((E252+E253+E255+E254)/1000),5)</f>
        <v>1.8712500000000001</v>
      </c>
      <c r="F251" s="135">
        <f>ROUND(((F252+F253+F255+F254)/1000),5)</f>
        <v>1.7287999999999999</v>
      </c>
      <c r="G251" s="135">
        <f t="shared" ref="G251:AA251" si="144">ROUND(((G252+G253+G255+G254)/1000),5)</f>
        <v>1.6769099999999999</v>
      </c>
      <c r="H251" s="135">
        <f t="shared" si="144"/>
        <v>1.6319699999999999</v>
      </c>
      <c r="I251" s="135">
        <f t="shared" si="144"/>
        <v>1.6488799999999999</v>
      </c>
      <c r="J251" s="135">
        <f t="shared" si="144"/>
        <v>1.71919</v>
      </c>
      <c r="K251" s="135">
        <f t="shared" si="144"/>
        <v>1.9293400000000001</v>
      </c>
      <c r="L251" s="135">
        <f t="shared" si="144"/>
        <v>2.2134</v>
      </c>
      <c r="M251" s="135">
        <f t="shared" si="144"/>
        <v>2.3753299999999999</v>
      </c>
      <c r="N251" s="135">
        <f t="shared" si="144"/>
        <v>2.4766699999999999</v>
      </c>
      <c r="O251" s="135">
        <f t="shared" si="144"/>
        <v>2.4826199999999998</v>
      </c>
      <c r="P251" s="135">
        <f t="shared" si="144"/>
        <v>2.5214599999999998</v>
      </c>
      <c r="Q251" s="135">
        <f t="shared" si="144"/>
        <v>2.5135399999999999</v>
      </c>
      <c r="R251" s="135">
        <f t="shared" si="144"/>
        <v>2.4917500000000001</v>
      </c>
      <c r="S251" s="135">
        <f t="shared" si="144"/>
        <v>2.4722400000000002</v>
      </c>
      <c r="T251" s="135">
        <f t="shared" si="144"/>
        <v>2.4601700000000002</v>
      </c>
      <c r="U251" s="135">
        <f t="shared" si="144"/>
        <v>2.4323100000000002</v>
      </c>
      <c r="V251" s="135">
        <f t="shared" si="144"/>
        <v>2.4183400000000002</v>
      </c>
      <c r="W251" s="135">
        <f t="shared" si="144"/>
        <v>2.5287600000000001</v>
      </c>
      <c r="X251" s="135">
        <f t="shared" si="144"/>
        <v>2.6511499999999999</v>
      </c>
      <c r="Y251" s="135">
        <f t="shared" si="144"/>
        <v>2.4686300000000001</v>
      </c>
      <c r="Z251" s="135">
        <f t="shared" si="144"/>
        <v>2.3026900000000001</v>
      </c>
      <c r="AA251" s="135">
        <f t="shared" si="144"/>
        <v>1.9338500000000001</v>
      </c>
    </row>
    <row r="252" spans="1:27" ht="12.75" hidden="1" customHeight="1" outlineLevel="1" x14ac:dyDescent="0.2">
      <c r="A252" s="163" t="s">
        <v>1274</v>
      </c>
      <c r="B252" s="94" t="s">
        <v>238</v>
      </c>
      <c r="C252" s="70" t="s">
        <v>79</v>
      </c>
      <c r="D252" s="71">
        <v>1562.69</v>
      </c>
      <c r="E252" s="71">
        <v>1489.04</v>
      </c>
      <c r="F252" s="71">
        <v>1346.59</v>
      </c>
      <c r="G252" s="71">
        <v>1294.7</v>
      </c>
      <c r="H252" s="71">
        <v>1249.76</v>
      </c>
      <c r="I252" s="71">
        <v>1266.67</v>
      </c>
      <c r="J252" s="71">
        <v>1336.98</v>
      </c>
      <c r="K252" s="71">
        <v>1547.13</v>
      </c>
      <c r="L252" s="71">
        <v>1831.19</v>
      </c>
      <c r="M252" s="71">
        <v>1993.12</v>
      </c>
      <c r="N252" s="71">
        <v>2094.46</v>
      </c>
      <c r="O252" s="71">
        <v>2100.41</v>
      </c>
      <c r="P252" s="71">
        <v>2139.25</v>
      </c>
      <c r="Q252" s="71">
        <v>2131.33</v>
      </c>
      <c r="R252" s="71">
        <v>2109.54</v>
      </c>
      <c r="S252" s="71">
        <v>2090.0300000000002</v>
      </c>
      <c r="T252" s="71">
        <v>2077.96</v>
      </c>
      <c r="U252" s="71">
        <v>2050.1</v>
      </c>
      <c r="V252" s="71">
        <v>2036.13</v>
      </c>
      <c r="W252" s="71">
        <v>2146.5500000000002</v>
      </c>
      <c r="X252" s="71">
        <v>2268.94</v>
      </c>
      <c r="Y252" s="71">
        <v>2086.42</v>
      </c>
      <c r="Z252" s="71">
        <v>1920.48</v>
      </c>
      <c r="AA252" s="71">
        <v>1551.64</v>
      </c>
    </row>
    <row r="253" spans="1:27" ht="12.75" hidden="1" customHeight="1" outlineLevel="1" x14ac:dyDescent="0.2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1276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1277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collapsed="1" x14ac:dyDescent="0.2">
      <c r="A256" s="162" t="s">
        <v>1278</v>
      </c>
      <c r="B256" s="54" t="str">
        <f>"19"&amp;"."&amp;$B$663&amp;"."&amp;$B$664</f>
        <v>19.05.2024</v>
      </c>
      <c r="C256" s="134" t="s">
        <v>76</v>
      </c>
      <c r="D256" s="135">
        <f>ROUND(((D257+D258+D260+D259)/1000),5)</f>
        <v>1.91049</v>
      </c>
      <c r="E256" s="135">
        <f>ROUND(((E257+E258+E260+E259)/1000),5)</f>
        <v>1.7639100000000001</v>
      </c>
      <c r="F256" s="135">
        <f>ROUND(((F257+F258+F260+F259)/1000),5)</f>
        <v>1.62703</v>
      </c>
      <c r="G256" s="135">
        <f t="shared" ref="G256:AA256" si="147">ROUND(((G257+G258+G260+G259)/1000),5)</f>
        <v>1.61154</v>
      </c>
      <c r="H256" s="135">
        <f t="shared" si="147"/>
        <v>1.59151</v>
      </c>
      <c r="I256" s="135">
        <f t="shared" si="147"/>
        <v>1.56751</v>
      </c>
      <c r="J256" s="135">
        <f t="shared" si="147"/>
        <v>1.4972399999999999</v>
      </c>
      <c r="K256" s="135">
        <f t="shared" si="147"/>
        <v>1.74116</v>
      </c>
      <c r="L256" s="135">
        <f t="shared" si="147"/>
        <v>1.96974</v>
      </c>
      <c r="M256" s="135">
        <f t="shared" si="147"/>
        <v>2.1825700000000001</v>
      </c>
      <c r="N256" s="135">
        <f t="shared" si="147"/>
        <v>2.3513600000000001</v>
      </c>
      <c r="O256" s="135">
        <f t="shared" si="147"/>
        <v>2.39506</v>
      </c>
      <c r="P256" s="135">
        <f t="shared" si="147"/>
        <v>2.3449599999999999</v>
      </c>
      <c r="Q256" s="135">
        <f t="shared" si="147"/>
        <v>2.3439700000000001</v>
      </c>
      <c r="R256" s="135">
        <f t="shared" si="147"/>
        <v>2.3348399999999998</v>
      </c>
      <c r="S256" s="135">
        <f t="shared" si="147"/>
        <v>2.3238300000000001</v>
      </c>
      <c r="T256" s="135">
        <f t="shared" si="147"/>
        <v>2.3316699999999999</v>
      </c>
      <c r="U256" s="135">
        <f t="shared" si="147"/>
        <v>2.3762599999999998</v>
      </c>
      <c r="V256" s="135">
        <f t="shared" si="147"/>
        <v>2.3749899999999999</v>
      </c>
      <c r="W256" s="135">
        <f t="shared" si="147"/>
        <v>2.4341200000000001</v>
      </c>
      <c r="X256" s="135">
        <f t="shared" si="147"/>
        <v>2.5871599999999999</v>
      </c>
      <c r="Y256" s="135">
        <f t="shared" si="147"/>
        <v>2.5527500000000001</v>
      </c>
      <c r="Z256" s="135">
        <f t="shared" si="147"/>
        <v>2.2749899999999998</v>
      </c>
      <c r="AA256" s="135">
        <f t="shared" si="147"/>
        <v>1.90666</v>
      </c>
    </row>
    <row r="257" spans="1:27" ht="12.75" hidden="1" customHeight="1" outlineLevel="1" x14ac:dyDescent="0.2">
      <c r="A257" s="163" t="s">
        <v>1279</v>
      </c>
      <c r="B257" s="94" t="s">
        <v>238</v>
      </c>
      <c r="C257" s="70" t="s">
        <v>79</v>
      </c>
      <c r="D257" s="71">
        <v>1528.28</v>
      </c>
      <c r="E257" s="71">
        <v>1381.7</v>
      </c>
      <c r="F257" s="71">
        <v>1244.82</v>
      </c>
      <c r="G257" s="71">
        <v>1229.33</v>
      </c>
      <c r="H257" s="71">
        <v>1209.3</v>
      </c>
      <c r="I257" s="71">
        <v>1185.3</v>
      </c>
      <c r="J257" s="71">
        <v>1115.03</v>
      </c>
      <c r="K257" s="71">
        <v>1358.95</v>
      </c>
      <c r="L257" s="71">
        <v>1587.53</v>
      </c>
      <c r="M257" s="71">
        <v>1800.36</v>
      </c>
      <c r="N257" s="71">
        <v>1969.15</v>
      </c>
      <c r="O257" s="71">
        <v>2012.85</v>
      </c>
      <c r="P257" s="71">
        <v>1962.75</v>
      </c>
      <c r="Q257" s="71">
        <v>1961.76</v>
      </c>
      <c r="R257" s="71">
        <v>1952.63</v>
      </c>
      <c r="S257" s="71">
        <v>1941.62</v>
      </c>
      <c r="T257" s="71">
        <v>1949.46</v>
      </c>
      <c r="U257" s="71">
        <v>1994.05</v>
      </c>
      <c r="V257" s="71">
        <v>1992.78</v>
      </c>
      <c r="W257" s="71">
        <v>2051.91</v>
      </c>
      <c r="X257" s="71">
        <v>2204.9499999999998</v>
      </c>
      <c r="Y257" s="71">
        <v>2170.54</v>
      </c>
      <c r="Z257" s="71">
        <v>1892.78</v>
      </c>
      <c r="AA257" s="71">
        <v>1524.45</v>
      </c>
    </row>
    <row r="258" spans="1:27" ht="12.75" hidden="1" customHeight="1" outlineLevel="1" x14ac:dyDescent="0.2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1281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1282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collapsed="1" x14ac:dyDescent="0.2">
      <c r="A261" s="162" t="s">
        <v>1283</v>
      </c>
      <c r="B261" s="54" t="str">
        <f>"20"&amp;"."&amp;$B$663&amp;"."&amp;$B$664</f>
        <v>20.05.2024</v>
      </c>
      <c r="C261" s="134" t="s">
        <v>76</v>
      </c>
      <c r="D261" s="135">
        <f>ROUND(((D262+D263+D265+D264)/1000),5)</f>
        <v>1.7630699999999999</v>
      </c>
      <c r="E261" s="135">
        <f>ROUND(((E262+E263+E265+E264)/1000),5)</f>
        <v>1.6115200000000001</v>
      </c>
      <c r="F261" s="135">
        <f>ROUND(((F262+F263+F265+F264)/1000),5)</f>
        <v>1.50576</v>
      </c>
      <c r="G261" s="135">
        <f t="shared" ref="G261:AA261" si="150">ROUND(((G262+G263+G265+G264)/1000),5)</f>
        <v>1.4878100000000001</v>
      </c>
      <c r="H261" s="135">
        <f t="shared" si="150"/>
        <v>1.48034</v>
      </c>
      <c r="I261" s="135">
        <f t="shared" si="150"/>
        <v>1.5754699999999999</v>
      </c>
      <c r="J261" s="135">
        <f t="shared" si="150"/>
        <v>1.7642100000000001</v>
      </c>
      <c r="K261" s="135">
        <f t="shared" si="150"/>
        <v>2.1084900000000002</v>
      </c>
      <c r="L261" s="135">
        <f t="shared" si="150"/>
        <v>2.3858700000000002</v>
      </c>
      <c r="M261" s="135">
        <f t="shared" si="150"/>
        <v>2.50969</v>
      </c>
      <c r="N261" s="135">
        <f t="shared" si="150"/>
        <v>2.5159899999999999</v>
      </c>
      <c r="O261" s="135">
        <f t="shared" si="150"/>
        <v>2.51403</v>
      </c>
      <c r="P261" s="135">
        <f t="shared" si="150"/>
        <v>2.51275</v>
      </c>
      <c r="Q261" s="135">
        <f t="shared" si="150"/>
        <v>2.5324800000000001</v>
      </c>
      <c r="R261" s="135">
        <f t="shared" si="150"/>
        <v>2.5339999999999998</v>
      </c>
      <c r="S261" s="135">
        <f t="shared" si="150"/>
        <v>2.5205199999999999</v>
      </c>
      <c r="T261" s="135">
        <f t="shared" si="150"/>
        <v>2.5092300000000001</v>
      </c>
      <c r="U261" s="135">
        <f t="shared" si="150"/>
        <v>2.4802900000000001</v>
      </c>
      <c r="V261" s="135">
        <f t="shared" si="150"/>
        <v>2.4373200000000002</v>
      </c>
      <c r="W261" s="135">
        <f t="shared" si="150"/>
        <v>2.31731</v>
      </c>
      <c r="X261" s="135">
        <f t="shared" si="150"/>
        <v>2.3623699999999999</v>
      </c>
      <c r="Y261" s="135">
        <f t="shared" si="150"/>
        <v>2.3885399999999999</v>
      </c>
      <c r="Z261" s="135">
        <f t="shared" si="150"/>
        <v>1.99769</v>
      </c>
      <c r="AA261" s="135">
        <f t="shared" si="150"/>
        <v>1.76929</v>
      </c>
    </row>
    <row r="262" spans="1:27" ht="12.75" hidden="1" customHeight="1" outlineLevel="1" x14ac:dyDescent="0.2">
      <c r="A262" s="163" t="s">
        <v>1284</v>
      </c>
      <c r="B262" s="94" t="s">
        <v>238</v>
      </c>
      <c r="C262" s="70" t="s">
        <v>79</v>
      </c>
      <c r="D262" s="71">
        <v>1380.86</v>
      </c>
      <c r="E262" s="71">
        <v>1229.31</v>
      </c>
      <c r="F262" s="71">
        <v>1123.55</v>
      </c>
      <c r="G262" s="71">
        <v>1105.5999999999999</v>
      </c>
      <c r="H262" s="71">
        <v>1098.1300000000001</v>
      </c>
      <c r="I262" s="71">
        <v>1193.26</v>
      </c>
      <c r="J262" s="71">
        <v>1382</v>
      </c>
      <c r="K262" s="71">
        <v>1726.28</v>
      </c>
      <c r="L262" s="71">
        <v>2003.66</v>
      </c>
      <c r="M262" s="71">
        <v>2127.48</v>
      </c>
      <c r="N262" s="71">
        <v>2133.7800000000002</v>
      </c>
      <c r="O262" s="71">
        <v>2131.8200000000002</v>
      </c>
      <c r="P262" s="71">
        <v>2130.54</v>
      </c>
      <c r="Q262" s="71">
        <v>2150.27</v>
      </c>
      <c r="R262" s="71">
        <v>2151.79</v>
      </c>
      <c r="S262" s="71">
        <v>2138.31</v>
      </c>
      <c r="T262" s="71">
        <v>2127.02</v>
      </c>
      <c r="U262" s="71">
        <v>2098.08</v>
      </c>
      <c r="V262" s="71">
        <v>2055.11</v>
      </c>
      <c r="W262" s="71">
        <v>1935.1</v>
      </c>
      <c r="X262" s="71">
        <v>1980.16</v>
      </c>
      <c r="Y262" s="71">
        <v>2006.33</v>
      </c>
      <c r="Z262" s="71">
        <v>1615.48</v>
      </c>
      <c r="AA262" s="71">
        <v>1387.08</v>
      </c>
    </row>
    <row r="263" spans="1:27" ht="12.75" hidden="1" customHeight="1" outlineLevel="1" x14ac:dyDescent="0.2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1286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1287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collapsed="1" x14ac:dyDescent="0.2">
      <c r="A266" s="162" t="s">
        <v>1288</v>
      </c>
      <c r="B266" s="54" t="str">
        <f>"21"&amp;"."&amp;$B$663&amp;"."&amp;$B$664</f>
        <v>21.05.2024</v>
      </c>
      <c r="C266" s="134" t="s">
        <v>76</v>
      </c>
      <c r="D266" s="135">
        <f>ROUND(((D267+D268+D270+D269)/1000),5)</f>
        <v>1.73617</v>
      </c>
      <c r="E266" s="135">
        <f>ROUND(((E267+E268+E270+E269)/1000),5)</f>
        <v>1.6025700000000001</v>
      </c>
      <c r="F266" s="135">
        <f>ROUND(((F267+F268+F270+F269)/1000),5)</f>
        <v>1.4872399999999999</v>
      </c>
      <c r="G266" s="135">
        <f t="shared" ref="G266:AA266" si="153">ROUND(((G267+G268+G270+G269)/1000),5)</f>
        <v>1.4017900000000001</v>
      </c>
      <c r="H266" s="135">
        <f t="shared" si="153"/>
        <v>1.4545600000000001</v>
      </c>
      <c r="I266" s="135">
        <f t="shared" si="153"/>
        <v>1.5785400000000001</v>
      </c>
      <c r="J266" s="135">
        <f t="shared" si="153"/>
        <v>1.77932</v>
      </c>
      <c r="K266" s="135">
        <f t="shared" si="153"/>
        <v>1.9523900000000001</v>
      </c>
      <c r="L266" s="135">
        <f t="shared" si="153"/>
        <v>2.3106499999999999</v>
      </c>
      <c r="M266" s="135">
        <f t="shared" si="153"/>
        <v>2.4389400000000001</v>
      </c>
      <c r="N266" s="135">
        <f t="shared" si="153"/>
        <v>2.4950800000000002</v>
      </c>
      <c r="O266" s="135">
        <f t="shared" si="153"/>
        <v>2.5002200000000001</v>
      </c>
      <c r="P266" s="135">
        <f t="shared" si="153"/>
        <v>2.5125099999999998</v>
      </c>
      <c r="Q266" s="135">
        <f t="shared" si="153"/>
        <v>2.51979</v>
      </c>
      <c r="R266" s="135">
        <f t="shared" si="153"/>
        <v>2.5062700000000002</v>
      </c>
      <c r="S266" s="135">
        <f t="shared" si="153"/>
        <v>2.4953500000000002</v>
      </c>
      <c r="T266" s="135">
        <f t="shared" si="153"/>
        <v>2.3599399999999999</v>
      </c>
      <c r="U266" s="135">
        <f t="shared" si="153"/>
        <v>2.2781500000000001</v>
      </c>
      <c r="V266" s="135">
        <f t="shared" si="153"/>
        <v>2.3077999999999999</v>
      </c>
      <c r="W266" s="135">
        <f t="shared" si="153"/>
        <v>2.2714500000000002</v>
      </c>
      <c r="X266" s="135">
        <f t="shared" si="153"/>
        <v>2.2952400000000002</v>
      </c>
      <c r="Y266" s="135">
        <f t="shared" si="153"/>
        <v>2.33968</v>
      </c>
      <c r="Z266" s="135">
        <f t="shared" si="153"/>
        <v>2.0333999999999999</v>
      </c>
      <c r="AA266" s="135">
        <f t="shared" si="153"/>
        <v>1.7633099999999999</v>
      </c>
    </row>
    <row r="267" spans="1:27" ht="12.75" hidden="1" customHeight="1" outlineLevel="1" x14ac:dyDescent="0.2">
      <c r="A267" s="163" t="s">
        <v>1289</v>
      </c>
      <c r="B267" s="94" t="s">
        <v>238</v>
      </c>
      <c r="C267" s="70" t="s">
        <v>79</v>
      </c>
      <c r="D267" s="71">
        <v>1353.96</v>
      </c>
      <c r="E267" s="71">
        <v>1220.3599999999999</v>
      </c>
      <c r="F267" s="71">
        <v>1105.03</v>
      </c>
      <c r="G267" s="71">
        <v>1019.58</v>
      </c>
      <c r="H267" s="71">
        <v>1072.3499999999999</v>
      </c>
      <c r="I267" s="71">
        <v>1196.33</v>
      </c>
      <c r="J267" s="71">
        <v>1397.11</v>
      </c>
      <c r="K267" s="71">
        <v>1570.18</v>
      </c>
      <c r="L267" s="71">
        <v>1928.44</v>
      </c>
      <c r="M267" s="71">
        <v>2056.73</v>
      </c>
      <c r="N267" s="71">
        <v>2112.87</v>
      </c>
      <c r="O267" s="71">
        <v>2118.0100000000002</v>
      </c>
      <c r="P267" s="71">
        <v>2130.3000000000002</v>
      </c>
      <c r="Q267" s="71">
        <v>2137.58</v>
      </c>
      <c r="R267" s="71">
        <v>2124.06</v>
      </c>
      <c r="S267" s="71">
        <v>2113.14</v>
      </c>
      <c r="T267" s="71">
        <v>1977.73</v>
      </c>
      <c r="U267" s="71">
        <v>1895.94</v>
      </c>
      <c r="V267" s="71">
        <v>1925.59</v>
      </c>
      <c r="W267" s="71">
        <v>1889.24</v>
      </c>
      <c r="X267" s="71">
        <v>1913.03</v>
      </c>
      <c r="Y267" s="71">
        <v>1957.47</v>
      </c>
      <c r="Z267" s="71">
        <v>1651.19</v>
      </c>
      <c r="AA267" s="71">
        <v>1381.1</v>
      </c>
    </row>
    <row r="268" spans="1:27" ht="12.75" hidden="1" customHeight="1" outlineLevel="1" x14ac:dyDescent="0.2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1291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1292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collapsed="1" x14ac:dyDescent="0.2">
      <c r="A271" s="162" t="s">
        <v>1293</v>
      </c>
      <c r="B271" s="54" t="str">
        <f>"22"&amp;"."&amp;$B$663&amp;"."&amp;$B$664</f>
        <v>22.05.2024</v>
      </c>
      <c r="C271" s="134" t="s">
        <v>76</v>
      </c>
      <c r="D271" s="135">
        <f>ROUND(((D272+D273+D275+D274)/1000),5)</f>
        <v>1.6451100000000001</v>
      </c>
      <c r="E271" s="135">
        <f>ROUND(((E272+E273+E275+E274)/1000),5)</f>
        <v>1.46848</v>
      </c>
      <c r="F271" s="135">
        <f>ROUND(((F272+F273+F275+F274)/1000),5)</f>
        <v>1.3528100000000001</v>
      </c>
      <c r="G271" s="135">
        <f t="shared" ref="G271:AA271" si="156">ROUND(((G272+G273+G275+G274)/1000),5)</f>
        <v>1.3068200000000001</v>
      </c>
      <c r="H271" s="135">
        <f t="shared" si="156"/>
        <v>1.3094300000000001</v>
      </c>
      <c r="I271" s="135">
        <f t="shared" si="156"/>
        <v>1.46065</v>
      </c>
      <c r="J271" s="135">
        <f t="shared" si="156"/>
        <v>1.7156400000000001</v>
      </c>
      <c r="K271" s="135">
        <f t="shared" si="156"/>
        <v>1.94126</v>
      </c>
      <c r="L271" s="135">
        <f t="shared" si="156"/>
        <v>2.2044899999999998</v>
      </c>
      <c r="M271" s="135">
        <f t="shared" si="156"/>
        <v>2.5064899999999999</v>
      </c>
      <c r="N271" s="135">
        <f t="shared" si="156"/>
        <v>2.5128300000000001</v>
      </c>
      <c r="O271" s="135">
        <f t="shared" si="156"/>
        <v>2.5171100000000002</v>
      </c>
      <c r="P271" s="135">
        <f t="shared" si="156"/>
        <v>2.5187499999999998</v>
      </c>
      <c r="Q271" s="135">
        <f t="shared" si="156"/>
        <v>2.5350600000000001</v>
      </c>
      <c r="R271" s="135">
        <f t="shared" si="156"/>
        <v>2.52637</v>
      </c>
      <c r="S271" s="135">
        <f t="shared" si="156"/>
        <v>2.51437</v>
      </c>
      <c r="T271" s="135">
        <f t="shared" si="156"/>
        <v>2.5052099999999999</v>
      </c>
      <c r="U271" s="135">
        <f t="shared" si="156"/>
        <v>2.4201600000000001</v>
      </c>
      <c r="V271" s="135">
        <f t="shared" si="156"/>
        <v>2.2739099999999999</v>
      </c>
      <c r="W271" s="135">
        <f t="shared" si="156"/>
        <v>2.1742499999999998</v>
      </c>
      <c r="X271" s="135">
        <f t="shared" si="156"/>
        <v>2.1951999999999998</v>
      </c>
      <c r="Y271" s="135">
        <f t="shared" si="156"/>
        <v>2.26952</v>
      </c>
      <c r="Z271" s="135">
        <f t="shared" si="156"/>
        <v>1.9799199999999999</v>
      </c>
      <c r="AA271" s="135">
        <f t="shared" si="156"/>
        <v>1.73428</v>
      </c>
    </row>
    <row r="272" spans="1:27" ht="12.75" hidden="1" customHeight="1" outlineLevel="1" x14ac:dyDescent="0.2">
      <c r="A272" s="163" t="s">
        <v>1294</v>
      </c>
      <c r="B272" s="94" t="s">
        <v>238</v>
      </c>
      <c r="C272" s="70" t="s">
        <v>79</v>
      </c>
      <c r="D272" s="71">
        <v>1262.9000000000001</v>
      </c>
      <c r="E272" s="71">
        <v>1086.27</v>
      </c>
      <c r="F272" s="71">
        <v>970.6</v>
      </c>
      <c r="G272" s="71">
        <v>924.61</v>
      </c>
      <c r="H272" s="71">
        <v>927.22</v>
      </c>
      <c r="I272" s="71">
        <v>1078.44</v>
      </c>
      <c r="J272" s="71">
        <v>1333.43</v>
      </c>
      <c r="K272" s="71">
        <v>1559.05</v>
      </c>
      <c r="L272" s="71">
        <v>1822.28</v>
      </c>
      <c r="M272" s="71">
        <v>2124.2800000000002</v>
      </c>
      <c r="N272" s="71">
        <v>2130.62</v>
      </c>
      <c r="O272" s="71">
        <v>2134.9</v>
      </c>
      <c r="P272" s="71">
        <v>2136.54</v>
      </c>
      <c r="Q272" s="71">
        <v>2152.85</v>
      </c>
      <c r="R272" s="71">
        <v>2144.16</v>
      </c>
      <c r="S272" s="71">
        <v>2132.16</v>
      </c>
      <c r="T272" s="71">
        <v>2123</v>
      </c>
      <c r="U272" s="71">
        <v>2037.95</v>
      </c>
      <c r="V272" s="71">
        <v>1891.7</v>
      </c>
      <c r="W272" s="71">
        <v>1792.04</v>
      </c>
      <c r="X272" s="71">
        <v>1812.99</v>
      </c>
      <c r="Y272" s="71">
        <v>1887.31</v>
      </c>
      <c r="Z272" s="71">
        <v>1597.71</v>
      </c>
      <c r="AA272" s="71">
        <v>1352.07</v>
      </c>
    </row>
    <row r="273" spans="1:27" ht="12.75" hidden="1" customHeight="1" outlineLevel="1" x14ac:dyDescent="0.2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1296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1297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collapsed="1" x14ac:dyDescent="0.2">
      <c r="A276" s="162" t="s">
        <v>1298</v>
      </c>
      <c r="B276" s="54" t="str">
        <f>"23"&amp;"."&amp;$B$663&amp;"."&amp;$B$664</f>
        <v>23.05.2024</v>
      </c>
      <c r="C276" s="134" t="s">
        <v>76</v>
      </c>
      <c r="D276" s="135">
        <f>ROUND(((D277+D278+D280+D279)/1000),5)</f>
        <v>1.7013400000000001</v>
      </c>
      <c r="E276" s="135">
        <f>ROUND(((E277+E278+E280+E279)/1000),5)</f>
        <v>1.53793</v>
      </c>
      <c r="F276" s="135">
        <f>ROUND(((F277+F278+F280+F279)/1000),5)</f>
        <v>1.4573700000000001</v>
      </c>
      <c r="G276" s="135">
        <f t="shared" ref="G276:AA276" si="159">ROUND(((G277+G278+G280+G279)/1000),5)</f>
        <v>1.4213499999999999</v>
      </c>
      <c r="H276" s="135">
        <f t="shared" si="159"/>
        <v>1.3477300000000001</v>
      </c>
      <c r="I276" s="135">
        <f t="shared" si="159"/>
        <v>1.4841899999999999</v>
      </c>
      <c r="J276" s="135">
        <f t="shared" si="159"/>
        <v>1.8659399999999999</v>
      </c>
      <c r="K276" s="135">
        <f t="shared" si="159"/>
        <v>1.9675</v>
      </c>
      <c r="L276" s="135">
        <f t="shared" si="159"/>
        <v>2.29636</v>
      </c>
      <c r="M276" s="135">
        <f t="shared" si="159"/>
        <v>2.4982500000000001</v>
      </c>
      <c r="N276" s="135">
        <f t="shared" si="159"/>
        <v>2.5146000000000002</v>
      </c>
      <c r="O276" s="135">
        <f t="shared" si="159"/>
        <v>2.5210699999999999</v>
      </c>
      <c r="P276" s="135">
        <f t="shared" si="159"/>
        <v>2.5240800000000001</v>
      </c>
      <c r="Q276" s="135">
        <f t="shared" si="159"/>
        <v>2.55341</v>
      </c>
      <c r="R276" s="135">
        <f t="shared" si="159"/>
        <v>2.5511300000000001</v>
      </c>
      <c r="S276" s="135">
        <f t="shared" si="159"/>
        <v>2.5367500000000001</v>
      </c>
      <c r="T276" s="135">
        <f t="shared" si="159"/>
        <v>2.5252500000000002</v>
      </c>
      <c r="U276" s="135">
        <f t="shared" si="159"/>
        <v>2.5047100000000002</v>
      </c>
      <c r="V276" s="135">
        <f t="shared" si="159"/>
        <v>2.4095300000000002</v>
      </c>
      <c r="W276" s="135">
        <f t="shared" si="159"/>
        <v>2.2453599999999998</v>
      </c>
      <c r="X276" s="135">
        <f t="shared" si="159"/>
        <v>2.2171099999999999</v>
      </c>
      <c r="Y276" s="135">
        <f t="shared" si="159"/>
        <v>2.3554499999999998</v>
      </c>
      <c r="Z276" s="135">
        <f t="shared" si="159"/>
        <v>2.0193099999999999</v>
      </c>
      <c r="AA276" s="135">
        <f t="shared" si="159"/>
        <v>1.8994</v>
      </c>
    </row>
    <row r="277" spans="1:27" ht="12.75" hidden="1" customHeight="1" outlineLevel="1" x14ac:dyDescent="0.2">
      <c r="A277" s="163" t="s">
        <v>1299</v>
      </c>
      <c r="B277" s="94" t="s">
        <v>238</v>
      </c>
      <c r="C277" s="70" t="s">
        <v>79</v>
      </c>
      <c r="D277" s="71">
        <v>1319.13</v>
      </c>
      <c r="E277" s="71">
        <v>1155.72</v>
      </c>
      <c r="F277" s="71">
        <v>1075.1600000000001</v>
      </c>
      <c r="G277" s="71">
        <v>1039.1400000000001</v>
      </c>
      <c r="H277" s="71">
        <v>965.52</v>
      </c>
      <c r="I277" s="71">
        <v>1101.98</v>
      </c>
      <c r="J277" s="71">
        <v>1483.73</v>
      </c>
      <c r="K277" s="71">
        <v>1585.29</v>
      </c>
      <c r="L277" s="71">
        <v>1914.15</v>
      </c>
      <c r="M277" s="71">
        <v>2116.04</v>
      </c>
      <c r="N277" s="71">
        <v>2132.39</v>
      </c>
      <c r="O277" s="71">
        <v>2138.86</v>
      </c>
      <c r="P277" s="71">
        <v>2141.87</v>
      </c>
      <c r="Q277" s="71">
        <v>2171.1999999999998</v>
      </c>
      <c r="R277" s="71">
        <v>2168.92</v>
      </c>
      <c r="S277" s="71">
        <v>2154.54</v>
      </c>
      <c r="T277" s="71">
        <v>2143.04</v>
      </c>
      <c r="U277" s="71">
        <v>2122.5</v>
      </c>
      <c r="V277" s="71">
        <v>2027.32</v>
      </c>
      <c r="W277" s="71">
        <v>1863.15</v>
      </c>
      <c r="X277" s="71">
        <v>1834.9</v>
      </c>
      <c r="Y277" s="71">
        <v>1973.24</v>
      </c>
      <c r="Z277" s="71">
        <v>1637.1</v>
      </c>
      <c r="AA277" s="71">
        <v>1517.19</v>
      </c>
    </row>
    <row r="278" spans="1:27" ht="12.75" hidden="1" customHeight="1" outlineLevel="1" x14ac:dyDescent="0.2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1301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1302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collapsed="1" x14ac:dyDescent="0.2">
      <c r="A281" s="162" t="s">
        <v>1303</v>
      </c>
      <c r="B281" s="54" t="str">
        <f>"24"&amp;"."&amp;$B$663&amp;"."&amp;$B$664</f>
        <v>24.05.2024</v>
      </c>
      <c r="C281" s="134" t="s">
        <v>76</v>
      </c>
      <c r="D281" s="135">
        <f>ROUND(((D282+D283+D285+D284)/1000),5)</f>
        <v>1.77302</v>
      </c>
      <c r="E281" s="135">
        <f>ROUND(((E282+E283+E285+E284)/1000),5)</f>
        <v>1.57803</v>
      </c>
      <c r="F281" s="135">
        <f>ROUND(((F282+F283+F285+F284)/1000),5)</f>
        <v>1.4883599999999999</v>
      </c>
      <c r="G281" s="135">
        <f t="shared" ref="G281:AA281" si="162">ROUND(((G282+G283+G285+G284)/1000),5)</f>
        <v>1.4382600000000001</v>
      </c>
      <c r="H281" s="135">
        <f t="shared" si="162"/>
        <v>1.3741699999999999</v>
      </c>
      <c r="I281" s="135">
        <f t="shared" si="162"/>
        <v>1.56894</v>
      </c>
      <c r="J281" s="135">
        <f t="shared" si="162"/>
        <v>1.83914</v>
      </c>
      <c r="K281" s="135">
        <f t="shared" si="162"/>
        <v>2.1016400000000002</v>
      </c>
      <c r="L281" s="135">
        <f t="shared" si="162"/>
        <v>2.4974099999999999</v>
      </c>
      <c r="M281" s="135">
        <f t="shared" si="162"/>
        <v>2.5490300000000001</v>
      </c>
      <c r="N281" s="135">
        <f t="shared" si="162"/>
        <v>2.5604100000000001</v>
      </c>
      <c r="O281" s="135">
        <f t="shared" si="162"/>
        <v>2.5945399999999998</v>
      </c>
      <c r="P281" s="135">
        <f t="shared" si="162"/>
        <v>2.6623999999999999</v>
      </c>
      <c r="Q281" s="135">
        <f t="shared" si="162"/>
        <v>2.7113499999999999</v>
      </c>
      <c r="R281" s="135">
        <f t="shared" si="162"/>
        <v>2.70783</v>
      </c>
      <c r="S281" s="135">
        <f t="shared" si="162"/>
        <v>2.69523</v>
      </c>
      <c r="T281" s="135">
        <f t="shared" si="162"/>
        <v>2.68519</v>
      </c>
      <c r="U281" s="135">
        <f t="shared" si="162"/>
        <v>2.5731299999999999</v>
      </c>
      <c r="V281" s="135">
        <f t="shared" si="162"/>
        <v>2.5205600000000001</v>
      </c>
      <c r="W281" s="135">
        <f t="shared" si="162"/>
        <v>2.4794800000000001</v>
      </c>
      <c r="X281" s="135">
        <f t="shared" si="162"/>
        <v>2.4904000000000002</v>
      </c>
      <c r="Y281" s="135">
        <f t="shared" si="162"/>
        <v>2.5440999999999998</v>
      </c>
      <c r="Z281" s="135">
        <f t="shared" si="162"/>
        <v>2.5154000000000001</v>
      </c>
      <c r="AA281" s="135">
        <f t="shared" si="162"/>
        <v>2.0705900000000002</v>
      </c>
    </row>
    <row r="282" spans="1:27" ht="12.75" hidden="1" customHeight="1" outlineLevel="1" x14ac:dyDescent="0.2">
      <c r="A282" s="163" t="s">
        <v>1304</v>
      </c>
      <c r="B282" s="94" t="s">
        <v>238</v>
      </c>
      <c r="C282" s="70" t="s">
        <v>79</v>
      </c>
      <c r="D282" s="71">
        <v>1390.81</v>
      </c>
      <c r="E282" s="71">
        <v>1195.82</v>
      </c>
      <c r="F282" s="71">
        <v>1106.1500000000001</v>
      </c>
      <c r="G282" s="71">
        <v>1056.05</v>
      </c>
      <c r="H282" s="71">
        <v>991.96</v>
      </c>
      <c r="I282" s="71">
        <v>1186.73</v>
      </c>
      <c r="J282" s="71">
        <v>1456.93</v>
      </c>
      <c r="K282" s="71">
        <v>1719.43</v>
      </c>
      <c r="L282" s="71">
        <v>2115.1999999999998</v>
      </c>
      <c r="M282" s="71">
        <v>2166.8200000000002</v>
      </c>
      <c r="N282" s="71">
        <v>2178.1999999999998</v>
      </c>
      <c r="O282" s="71">
        <v>2212.33</v>
      </c>
      <c r="P282" s="71">
        <v>2280.19</v>
      </c>
      <c r="Q282" s="71">
        <v>2329.14</v>
      </c>
      <c r="R282" s="71">
        <v>2325.62</v>
      </c>
      <c r="S282" s="71">
        <v>2313.02</v>
      </c>
      <c r="T282" s="71">
        <v>2302.98</v>
      </c>
      <c r="U282" s="71">
        <v>2190.92</v>
      </c>
      <c r="V282" s="71">
        <v>2138.35</v>
      </c>
      <c r="W282" s="71">
        <v>2097.27</v>
      </c>
      <c r="X282" s="71">
        <v>2108.19</v>
      </c>
      <c r="Y282" s="71">
        <v>2161.89</v>
      </c>
      <c r="Z282" s="71">
        <v>2133.19</v>
      </c>
      <c r="AA282" s="71">
        <v>1688.38</v>
      </c>
    </row>
    <row r="283" spans="1:27" ht="12.75" hidden="1" customHeight="1" outlineLevel="1" x14ac:dyDescent="0.2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1306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1307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collapsed="1" x14ac:dyDescent="0.2">
      <c r="A286" s="162" t="s">
        <v>1308</v>
      </c>
      <c r="B286" s="54" t="str">
        <f>"25"&amp;"."&amp;$B$663&amp;"."&amp;$B$664</f>
        <v>25.05.2024</v>
      </c>
      <c r="C286" s="134" t="s">
        <v>76</v>
      </c>
      <c r="D286" s="135">
        <f>ROUND(((D287+D288+D290+D289)/1000),5)</f>
        <v>2.1972700000000001</v>
      </c>
      <c r="E286" s="135">
        <f>ROUND(((E287+E288+E290+E289)/1000),5)</f>
        <v>2.01546</v>
      </c>
      <c r="F286" s="135">
        <f>ROUND(((F287+F288+F290+F289)/1000),5)</f>
        <v>1.9591000000000001</v>
      </c>
      <c r="G286" s="135">
        <f t="shared" ref="G286:AA286" si="165">ROUND(((G287+G288+G290+G289)/1000),5)</f>
        <v>1.9011199999999999</v>
      </c>
      <c r="H286" s="135">
        <f t="shared" si="165"/>
        <v>1.7579199999999999</v>
      </c>
      <c r="I286" s="135">
        <f t="shared" si="165"/>
        <v>1.7931900000000001</v>
      </c>
      <c r="J286" s="135">
        <f t="shared" si="165"/>
        <v>1.8322499999999999</v>
      </c>
      <c r="K286" s="135">
        <f t="shared" si="165"/>
        <v>1.99908</v>
      </c>
      <c r="L286" s="135">
        <f t="shared" si="165"/>
        <v>2.4996999999999998</v>
      </c>
      <c r="M286" s="135">
        <f t="shared" si="165"/>
        <v>2.5323600000000002</v>
      </c>
      <c r="N286" s="135">
        <f t="shared" si="165"/>
        <v>2.6139000000000001</v>
      </c>
      <c r="O286" s="135">
        <f t="shared" si="165"/>
        <v>2.6141200000000002</v>
      </c>
      <c r="P286" s="135">
        <f t="shared" si="165"/>
        <v>2.7342399999999998</v>
      </c>
      <c r="Q286" s="135">
        <f t="shared" si="165"/>
        <v>2.7609900000000001</v>
      </c>
      <c r="R286" s="135">
        <f t="shared" si="165"/>
        <v>2.7333699999999999</v>
      </c>
      <c r="S286" s="135">
        <f t="shared" si="165"/>
        <v>2.6634199999999999</v>
      </c>
      <c r="T286" s="135">
        <f t="shared" si="165"/>
        <v>2.6225000000000001</v>
      </c>
      <c r="U286" s="135">
        <f t="shared" si="165"/>
        <v>2.5382600000000002</v>
      </c>
      <c r="V286" s="135">
        <f t="shared" si="165"/>
        <v>2.5131399999999999</v>
      </c>
      <c r="W286" s="135">
        <f t="shared" si="165"/>
        <v>2.5057200000000002</v>
      </c>
      <c r="X286" s="135">
        <f t="shared" si="165"/>
        <v>2.5047899999999998</v>
      </c>
      <c r="Y286" s="135">
        <f t="shared" si="165"/>
        <v>2.5699399999999999</v>
      </c>
      <c r="Z286" s="135">
        <f t="shared" si="165"/>
        <v>2.4852500000000002</v>
      </c>
      <c r="AA286" s="135">
        <f t="shared" si="165"/>
        <v>2.1082000000000001</v>
      </c>
    </row>
    <row r="287" spans="1:27" ht="12.75" hidden="1" customHeight="1" outlineLevel="1" x14ac:dyDescent="0.2">
      <c r="A287" s="163" t="s">
        <v>1309</v>
      </c>
      <c r="B287" s="94" t="s">
        <v>238</v>
      </c>
      <c r="C287" s="70" t="s">
        <v>79</v>
      </c>
      <c r="D287" s="71">
        <v>1815.06</v>
      </c>
      <c r="E287" s="71">
        <v>1633.25</v>
      </c>
      <c r="F287" s="71">
        <v>1576.89</v>
      </c>
      <c r="G287" s="71">
        <v>1518.91</v>
      </c>
      <c r="H287" s="71">
        <v>1375.71</v>
      </c>
      <c r="I287" s="71">
        <v>1410.98</v>
      </c>
      <c r="J287" s="71">
        <v>1450.04</v>
      </c>
      <c r="K287" s="71">
        <v>1616.87</v>
      </c>
      <c r="L287" s="71">
        <v>2117.4899999999998</v>
      </c>
      <c r="M287" s="71">
        <v>2150.15</v>
      </c>
      <c r="N287" s="71">
        <v>2231.69</v>
      </c>
      <c r="O287" s="71">
        <v>2231.91</v>
      </c>
      <c r="P287" s="71">
        <v>2352.0300000000002</v>
      </c>
      <c r="Q287" s="71">
        <v>2378.7800000000002</v>
      </c>
      <c r="R287" s="71">
        <v>2351.16</v>
      </c>
      <c r="S287" s="71">
        <v>2281.21</v>
      </c>
      <c r="T287" s="71">
        <v>2240.29</v>
      </c>
      <c r="U287" s="71">
        <v>2156.0500000000002</v>
      </c>
      <c r="V287" s="71">
        <v>2130.9299999999998</v>
      </c>
      <c r="W287" s="71">
        <v>2123.5100000000002</v>
      </c>
      <c r="X287" s="71">
        <v>2122.58</v>
      </c>
      <c r="Y287" s="71">
        <v>2187.73</v>
      </c>
      <c r="Z287" s="71">
        <v>2103.04</v>
      </c>
      <c r="AA287" s="71">
        <v>1725.99</v>
      </c>
    </row>
    <row r="288" spans="1:27" ht="12.75" hidden="1" customHeight="1" outlineLevel="1" x14ac:dyDescent="0.2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1311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1312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collapsed="1" x14ac:dyDescent="0.2">
      <c r="A291" s="162" t="s">
        <v>1313</v>
      </c>
      <c r="B291" s="54" t="str">
        <f>"26"&amp;"."&amp;$B$663&amp;"."&amp;$B$664</f>
        <v>26.05.2024</v>
      </c>
      <c r="C291" s="134" t="s">
        <v>76</v>
      </c>
      <c r="D291" s="135">
        <f>ROUND(((D292+D293+D295+D294)/1000),5)</f>
        <v>2.02664</v>
      </c>
      <c r="E291" s="135">
        <f>ROUND(((E292+E293+E295+E294)/1000),5)</f>
        <v>1.93102</v>
      </c>
      <c r="F291" s="135">
        <f>ROUND(((F292+F293+F295+F294)/1000),5)</f>
        <v>1.84124</v>
      </c>
      <c r="G291" s="135">
        <f t="shared" ref="G291:AA291" si="168">ROUND(((G292+G293+G295+G294)/1000),5)</f>
        <v>1.70105</v>
      </c>
      <c r="H291" s="135">
        <f t="shared" si="168"/>
        <v>1.5983400000000001</v>
      </c>
      <c r="I291" s="135">
        <f t="shared" si="168"/>
        <v>1.7088699999999999</v>
      </c>
      <c r="J291" s="135">
        <f t="shared" si="168"/>
        <v>1.5046600000000001</v>
      </c>
      <c r="K291" s="135">
        <f t="shared" si="168"/>
        <v>1.8579600000000001</v>
      </c>
      <c r="L291" s="135">
        <f t="shared" si="168"/>
        <v>2.14784</v>
      </c>
      <c r="M291" s="135">
        <f t="shared" si="168"/>
        <v>2.5103599999999999</v>
      </c>
      <c r="N291" s="135">
        <f t="shared" si="168"/>
        <v>2.5334400000000001</v>
      </c>
      <c r="O291" s="135">
        <f t="shared" si="168"/>
        <v>2.5405799999999998</v>
      </c>
      <c r="P291" s="135">
        <f t="shared" si="168"/>
        <v>2.54094</v>
      </c>
      <c r="Q291" s="135">
        <f t="shared" si="168"/>
        <v>2.57775</v>
      </c>
      <c r="R291" s="135">
        <f t="shared" si="168"/>
        <v>2.5770400000000002</v>
      </c>
      <c r="S291" s="135">
        <f t="shared" si="168"/>
        <v>2.5445500000000001</v>
      </c>
      <c r="T291" s="135">
        <f t="shared" si="168"/>
        <v>2.5143499999999999</v>
      </c>
      <c r="U291" s="135">
        <f t="shared" si="168"/>
        <v>2.4998100000000001</v>
      </c>
      <c r="V291" s="135">
        <f t="shared" si="168"/>
        <v>2.4730500000000002</v>
      </c>
      <c r="W291" s="135">
        <f t="shared" si="168"/>
        <v>2.4893399999999999</v>
      </c>
      <c r="X291" s="135">
        <f t="shared" si="168"/>
        <v>2.50895</v>
      </c>
      <c r="Y291" s="135">
        <f t="shared" si="168"/>
        <v>2.5072399999999999</v>
      </c>
      <c r="Z291" s="135">
        <f t="shared" si="168"/>
        <v>2.3964500000000002</v>
      </c>
      <c r="AA291" s="135">
        <f t="shared" si="168"/>
        <v>1.9802599999999999</v>
      </c>
    </row>
    <row r="292" spans="1:27" ht="12.75" hidden="1" customHeight="1" outlineLevel="1" x14ac:dyDescent="0.2">
      <c r="A292" s="163" t="s">
        <v>1314</v>
      </c>
      <c r="B292" s="94" t="s">
        <v>238</v>
      </c>
      <c r="C292" s="70" t="s">
        <v>79</v>
      </c>
      <c r="D292" s="71">
        <v>1644.43</v>
      </c>
      <c r="E292" s="71">
        <v>1548.81</v>
      </c>
      <c r="F292" s="71">
        <v>1459.03</v>
      </c>
      <c r="G292" s="71">
        <v>1318.84</v>
      </c>
      <c r="H292" s="71">
        <v>1216.1300000000001</v>
      </c>
      <c r="I292" s="71">
        <v>1326.66</v>
      </c>
      <c r="J292" s="71">
        <v>1122.45</v>
      </c>
      <c r="K292" s="71">
        <v>1475.75</v>
      </c>
      <c r="L292" s="71">
        <v>1765.63</v>
      </c>
      <c r="M292" s="71">
        <v>2128.15</v>
      </c>
      <c r="N292" s="71">
        <v>2151.23</v>
      </c>
      <c r="O292" s="71">
        <v>2158.37</v>
      </c>
      <c r="P292" s="71">
        <v>2158.73</v>
      </c>
      <c r="Q292" s="71">
        <v>2195.54</v>
      </c>
      <c r="R292" s="71">
        <v>2194.83</v>
      </c>
      <c r="S292" s="71">
        <v>2162.34</v>
      </c>
      <c r="T292" s="71">
        <v>2132.14</v>
      </c>
      <c r="U292" s="71">
        <v>2117.6</v>
      </c>
      <c r="V292" s="71">
        <v>2090.84</v>
      </c>
      <c r="W292" s="71">
        <v>2107.13</v>
      </c>
      <c r="X292" s="71">
        <v>2126.7399999999998</v>
      </c>
      <c r="Y292" s="71">
        <v>2125.0300000000002</v>
      </c>
      <c r="Z292" s="71">
        <v>2014.24</v>
      </c>
      <c r="AA292" s="71">
        <v>1598.05</v>
      </c>
    </row>
    <row r="293" spans="1:27" ht="12.75" hidden="1" customHeight="1" outlineLevel="1" x14ac:dyDescent="0.2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1316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1317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collapsed="1" x14ac:dyDescent="0.2">
      <c r="A296" s="162" t="s">
        <v>1318</v>
      </c>
      <c r="B296" s="54" t="str">
        <f>"27"&amp;"."&amp;$B$663&amp;"."&amp;$B$664</f>
        <v>27.05.2024</v>
      </c>
      <c r="C296" s="134" t="s">
        <v>76</v>
      </c>
      <c r="D296" s="135">
        <f>ROUND(((D297+D298+D300+D299)/1000),5)</f>
        <v>1.7186900000000001</v>
      </c>
      <c r="E296" s="135">
        <f>ROUND(((E297+E298+E300+E299)/1000),5)</f>
        <v>1.61304</v>
      </c>
      <c r="F296" s="135">
        <f>ROUND(((F297+F298+F300+F299)/1000),5)</f>
        <v>1.42421</v>
      </c>
      <c r="G296" s="135">
        <f t="shared" ref="G296:AA296" si="171">ROUND(((G297+G298+G300+G299)/1000),5)</f>
        <v>1.3575900000000001</v>
      </c>
      <c r="H296" s="135">
        <f t="shared" si="171"/>
        <v>1.2901</v>
      </c>
      <c r="I296" s="135">
        <f t="shared" si="171"/>
        <v>1.48594</v>
      </c>
      <c r="J296" s="135">
        <f t="shared" si="171"/>
        <v>1.6429400000000001</v>
      </c>
      <c r="K296" s="135">
        <f t="shared" si="171"/>
        <v>1.9298500000000001</v>
      </c>
      <c r="L296" s="135">
        <f t="shared" si="171"/>
        <v>2.2868300000000001</v>
      </c>
      <c r="M296" s="135">
        <f t="shared" si="171"/>
        <v>2.4936500000000001</v>
      </c>
      <c r="N296" s="135">
        <f t="shared" si="171"/>
        <v>2.5011299999999999</v>
      </c>
      <c r="O296" s="135">
        <f t="shared" si="171"/>
        <v>2.4662700000000002</v>
      </c>
      <c r="P296" s="135">
        <f t="shared" si="171"/>
        <v>2.4240200000000001</v>
      </c>
      <c r="Q296" s="135">
        <f t="shared" si="171"/>
        <v>2.49743</v>
      </c>
      <c r="R296" s="135">
        <f t="shared" si="171"/>
        <v>2.51675</v>
      </c>
      <c r="S296" s="135">
        <f t="shared" si="171"/>
        <v>2.4965899999999999</v>
      </c>
      <c r="T296" s="135">
        <f t="shared" si="171"/>
        <v>2.4620000000000002</v>
      </c>
      <c r="U296" s="135">
        <f t="shared" si="171"/>
        <v>2.3923100000000002</v>
      </c>
      <c r="V296" s="135">
        <f t="shared" si="171"/>
        <v>2.3399800000000002</v>
      </c>
      <c r="W296" s="135">
        <f t="shared" si="171"/>
        <v>2.2642600000000002</v>
      </c>
      <c r="X296" s="135">
        <f t="shared" si="171"/>
        <v>2.2635900000000002</v>
      </c>
      <c r="Y296" s="135">
        <f t="shared" si="171"/>
        <v>2.2166100000000002</v>
      </c>
      <c r="Z296" s="135">
        <f t="shared" si="171"/>
        <v>1.90825</v>
      </c>
      <c r="AA296" s="135">
        <f t="shared" si="171"/>
        <v>1.76705</v>
      </c>
    </row>
    <row r="297" spans="1:27" ht="12.75" hidden="1" customHeight="1" outlineLevel="1" x14ac:dyDescent="0.2">
      <c r="A297" s="163" t="s">
        <v>1319</v>
      </c>
      <c r="B297" s="94" t="s">
        <v>238</v>
      </c>
      <c r="C297" s="70" t="s">
        <v>79</v>
      </c>
      <c r="D297" s="71">
        <v>1336.48</v>
      </c>
      <c r="E297" s="71">
        <v>1230.83</v>
      </c>
      <c r="F297" s="71">
        <v>1042</v>
      </c>
      <c r="G297" s="71">
        <v>975.38</v>
      </c>
      <c r="H297" s="71">
        <v>907.89</v>
      </c>
      <c r="I297" s="71">
        <v>1103.73</v>
      </c>
      <c r="J297" s="71">
        <v>1260.73</v>
      </c>
      <c r="K297" s="71">
        <v>1547.64</v>
      </c>
      <c r="L297" s="71">
        <v>1904.62</v>
      </c>
      <c r="M297" s="71">
        <v>2111.44</v>
      </c>
      <c r="N297" s="71">
        <v>2118.92</v>
      </c>
      <c r="O297" s="71">
        <v>2084.06</v>
      </c>
      <c r="P297" s="71">
        <v>2041.81</v>
      </c>
      <c r="Q297" s="71">
        <v>2115.2199999999998</v>
      </c>
      <c r="R297" s="71">
        <v>2134.54</v>
      </c>
      <c r="S297" s="71">
        <v>2114.38</v>
      </c>
      <c r="T297" s="71">
        <v>2079.79</v>
      </c>
      <c r="U297" s="71">
        <v>2010.1</v>
      </c>
      <c r="V297" s="71">
        <v>1957.77</v>
      </c>
      <c r="W297" s="71">
        <v>1882.05</v>
      </c>
      <c r="X297" s="71">
        <v>1881.38</v>
      </c>
      <c r="Y297" s="71">
        <v>1834.4</v>
      </c>
      <c r="Z297" s="71">
        <v>1526.04</v>
      </c>
      <c r="AA297" s="71">
        <v>1384.84</v>
      </c>
    </row>
    <row r="298" spans="1:27" ht="12.75" hidden="1" customHeight="1" outlineLevel="1" x14ac:dyDescent="0.2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1321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1322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collapsed="1" x14ac:dyDescent="0.2">
      <c r="A301" s="162" t="s">
        <v>1323</v>
      </c>
      <c r="B301" s="54" t="str">
        <f>"28"&amp;"."&amp;$B$663&amp;"."&amp;$B$664</f>
        <v>28.05.2024</v>
      </c>
      <c r="C301" s="134" t="s">
        <v>76</v>
      </c>
      <c r="D301" s="135">
        <f>ROUND(((D302+D303+D305+D304)/1000),5)</f>
        <v>1.47292</v>
      </c>
      <c r="E301" s="135">
        <f>ROUND(((E302+E303+E305+E304)/1000),5)</f>
        <v>1.3388</v>
      </c>
      <c r="F301" s="135">
        <f>ROUND(((F302+F303+F305+F304)/1000),5)</f>
        <v>1.22861</v>
      </c>
      <c r="G301" s="135">
        <f t="shared" ref="G301:AA301" si="174">ROUND(((G302+G303+G305+G304)/1000),5)</f>
        <v>0.62073999999999996</v>
      </c>
      <c r="H301" s="135">
        <f t="shared" si="174"/>
        <v>0.61934999999999996</v>
      </c>
      <c r="I301" s="135">
        <f t="shared" si="174"/>
        <v>1.26125</v>
      </c>
      <c r="J301" s="135">
        <f t="shared" si="174"/>
        <v>1.64405</v>
      </c>
      <c r="K301" s="135">
        <f t="shared" si="174"/>
        <v>1.9223600000000001</v>
      </c>
      <c r="L301" s="135">
        <f t="shared" si="174"/>
        <v>2.2741899999999999</v>
      </c>
      <c r="M301" s="135">
        <f t="shared" si="174"/>
        <v>2.6170100000000001</v>
      </c>
      <c r="N301" s="135">
        <f t="shared" si="174"/>
        <v>2.67564</v>
      </c>
      <c r="O301" s="135">
        <f t="shared" si="174"/>
        <v>2.67536</v>
      </c>
      <c r="P301" s="135">
        <f t="shared" si="174"/>
        <v>2.6039699999999999</v>
      </c>
      <c r="Q301" s="135">
        <f t="shared" si="174"/>
        <v>2.6450300000000002</v>
      </c>
      <c r="R301" s="135">
        <f t="shared" si="174"/>
        <v>2.5254699999999999</v>
      </c>
      <c r="S301" s="135">
        <f t="shared" si="174"/>
        <v>2.5259999999999998</v>
      </c>
      <c r="T301" s="135">
        <f t="shared" si="174"/>
        <v>2.5832600000000001</v>
      </c>
      <c r="U301" s="135">
        <f t="shared" si="174"/>
        <v>2.54678</v>
      </c>
      <c r="V301" s="135">
        <f t="shared" si="174"/>
        <v>2.43316</v>
      </c>
      <c r="W301" s="135">
        <f t="shared" si="174"/>
        <v>2.33249</v>
      </c>
      <c r="X301" s="135">
        <f t="shared" si="174"/>
        <v>2.3276500000000002</v>
      </c>
      <c r="Y301" s="135">
        <f t="shared" si="174"/>
        <v>2.3448799999999999</v>
      </c>
      <c r="Z301" s="135">
        <f t="shared" si="174"/>
        <v>2.0455899999999998</v>
      </c>
      <c r="AA301" s="135">
        <f t="shared" si="174"/>
        <v>1.78973</v>
      </c>
    </row>
    <row r="302" spans="1:27" ht="12.75" hidden="1" customHeight="1" outlineLevel="1" x14ac:dyDescent="0.2">
      <c r="A302" s="163" t="s">
        <v>1324</v>
      </c>
      <c r="B302" s="94" t="s">
        <v>238</v>
      </c>
      <c r="C302" s="70" t="s">
        <v>79</v>
      </c>
      <c r="D302" s="71">
        <v>1090.71</v>
      </c>
      <c r="E302" s="71">
        <v>956.59</v>
      </c>
      <c r="F302" s="71">
        <v>846.4</v>
      </c>
      <c r="G302" s="71">
        <v>238.53</v>
      </c>
      <c r="H302" s="71">
        <v>237.14</v>
      </c>
      <c r="I302" s="71">
        <v>879.04</v>
      </c>
      <c r="J302" s="71">
        <v>1261.8399999999999</v>
      </c>
      <c r="K302" s="71">
        <v>1540.15</v>
      </c>
      <c r="L302" s="71">
        <v>1891.98</v>
      </c>
      <c r="M302" s="71">
        <v>2234.8000000000002</v>
      </c>
      <c r="N302" s="71">
        <v>2293.4299999999998</v>
      </c>
      <c r="O302" s="71">
        <v>2293.15</v>
      </c>
      <c r="P302" s="71">
        <v>2221.7600000000002</v>
      </c>
      <c r="Q302" s="71">
        <v>2262.8200000000002</v>
      </c>
      <c r="R302" s="71">
        <v>2143.2600000000002</v>
      </c>
      <c r="S302" s="71">
        <v>2143.79</v>
      </c>
      <c r="T302" s="71">
        <v>2201.0500000000002</v>
      </c>
      <c r="U302" s="71">
        <v>2164.5700000000002</v>
      </c>
      <c r="V302" s="71">
        <v>2050.9499999999998</v>
      </c>
      <c r="W302" s="71">
        <v>1950.28</v>
      </c>
      <c r="X302" s="71">
        <v>1945.44</v>
      </c>
      <c r="Y302" s="71">
        <v>1962.67</v>
      </c>
      <c r="Z302" s="71">
        <v>1663.38</v>
      </c>
      <c r="AA302" s="71">
        <v>1407.52</v>
      </c>
    </row>
    <row r="303" spans="1:27" ht="12.75" hidden="1" customHeight="1" outlineLevel="1" x14ac:dyDescent="0.2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1326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1327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collapsed="1" x14ac:dyDescent="0.2">
      <c r="A306" s="162" t="s">
        <v>1328</v>
      </c>
      <c r="B306" s="54" t="str">
        <f>"29"&amp;"."&amp;$B$663&amp;"."&amp;$B$664</f>
        <v>29.05.2024</v>
      </c>
      <c r="C306" s="134" t="s">
        <v>76</v>
      </c>
      <c r="D306" s="135">
        <f>ROUND(((D307+D308+D310+D309)/1000),5)</f>
        <v>1.62893</v>
      </c>
      <c r="E306" s="135">
        <f>ROUND(((E307+E308+E310+E309)/1000),5)</f>
        <v>1.48149</v>
      </c>
      <c r="F306" s="135">
        <f>ROUND(((F307+F308+F310+F309)/1000),5)</f>
        <v>1.2648999999999999</v>
      </c>
      <c r="G306" s="135">
        <f t="shared" ref="G306:AA306" si="177">ROUND(((G307+G308+G310+G309)/1000),5)</f>
        <v>1.1499999999999999</v>
      </c>
      <c r="H306" s="135">
        <f t="shared" si="177"/>
        <v>1.1380300000000001</v>
      </c>
      <c r="I306" s="135">
        <f t="shared" si="177"/>
        <v>1.44336</v>
      </c>
      <c r="J306" s="135">
        <f t="shared" si="177"/>
        <v>1.56324</v>
      </c>
      <c r="K306" s="135">
        <f t="shared" si="177"/>
        <v>1.84955</v>
      </c>
      <c r="L306" s="135">
        <f t="shared" si="177"/>
        <v>2.1357699999999999</v>
      </c>
      <c r="M306" s="135">
        <f t="shared" si="177"/>
        <v>2.48407</v>
      </c>
      <c r="N306" s="135">
        <f t="shared" si="177"/>
        <v>2.4895100000000001</v>
      </c>
      <c r="O306" s="135">
        <f t="shared" si="177"/>
        <v>2.5005700000000002</v>
      </c>
      <c r="P306" s="135">
        <f t="shared" si="177"/>
        <v>2.4936500000000001</v>
      </c>
      <c r="Q306" s="135">
        <f t="shared" si="177"/>
        <v>2.5184799999999998</v>
      </c>
      <c r="R306" s="135">
        <f t="shared" si="177"/>
        <v>2.5393300000000001</v>
      </c>
      <c r="S306" s="135">
        <f t="shared" si="177"/>
        <v>2.5364300000000002</v>
      </c>
      <c r="T306" s="135">
        <f t="shared" si="177"/>
        <v>2.52196</v>
      </c>
      <c r="U306" s="135">
        <f t="shared" si="177"/>
        <v>2.4942500000000001</v>
      </c>
      <c r="V306" s="135">
        <f t="shared" si="177"/>
        <v>2.40158</v>
      </c>
      <c r="W306" s="135">
        <f t="shared" si="177"/>
        <v>2.2584200000000001</v>
      </c>
      <c r="X306" s="135">
        <f t="shared" si="177"/>
        <v>2.2058200000000001</v>
      </c>
      <c r="Y306" s="135">
        <f t="shared" si="177"/>
        <v>2.1702900000000001</v>
      </c>
      <c r="Z306" s="135">
        <f t="shared" si="177"/>
        <v>1.9210700000000001</v>
      </c>
      <c r="AA306" s="135">
        <f t="shared" si="177"/>
        <v>1.7779700000000001</v>
      </c>
    </row>
    <row r="307" spans="1:27" ht="12.75" hidden="1" customHeight="1" outlineLevel="1" x14ac:dyDescent="0.2">
      <c r="A307" s="163" t="s">
        <v>1329</v>
      </c>
      <c r="B307" s="94" t="s">
        <v>238</v>
      </c>
      <c r="C307" s="70" t="s">
        <v>79</v>
      </c>
      <c r="D307" s="71">
        <v>1246.72</v>
      </c>
      <c r="E307" s="71">
        <v>1099.28</v>
      </c>
      <c r="F307" s="71">
        <v>882.69</v>
      </c>
      <c r="G307" s="71">
        <v>767.79</v>
      </c>
      <c r="H307" s="71">
        <v>755.82</v>
      </c>
      <c r="I307" s="71">
        <v>1061.1500000000001</v>
      </c>
      <c r="J307" s="71">
        <v>1181.03</v>
      </c>
      <c r="K307" s="71">
        <v>1467.34</v>
      </c>
      <c r="L307" s="71">
        <v>1753.56</v>
      </c>
      <c r="M307" s="71">
        <v>2101.86</v>
      </c>
      <c r="N307" s="71">
        <v>2107.3000000000002</v>
      </c>
      <c r="O307" s="71">
        <v>2118.36</v>
      </c>
      <c r="P307" s="71">
        <v>2111.44</v>
      </c>
      <c r="Q307" s="71">
        <v>2136.27</v>
      </c>
      <c r="R307" s="71">
        <v>2157.12</v>
      </c>
      <c r="S307" s="71">
        <v>2154.2199999999998</v>
      </c>
      <c r="T307" s="71">
        <v>2139.75</v>
      </c>
      <c r="U307" s="71">
        <v>2112.04</v>
      </c>
      <c r="V307" s="71">
        <v>2019.37</v>
      </c>
      <c r="W307" s="71">
        <v>1876.21</v>
      </c>
      <c r="X307" s="71">
        <v>1823.61</v>
      </c>
      <c r="Y307" s="71">
        <v>1788.08</v>
      </c>
      <c r="Z307" s="71">
        <v>1538.86</v>
      </c>
      <c r="AA307" s="71">
        <v>1395.76</v>
      </c>
    </row>
    <row r="308" spans="1:27" ht="12.75" hidden="1" customHeight="1" outlineLevel="1" x14ac:dyDescent="0.2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1331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1332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collapsed="1" x14ac:dyDescent="0.2">
      <c r="A311" s="162" t="s">
        <v>1333</v>
      </c>
      <c r="B311" s="54" t="str">
        <f>"30"&amp;"."&amp;$B$663&amp;"."&amp;$B$664</f>
        <v>30.05.2024</v>
      </c>
      <c r="C311" s="134" t="s">
        <v>76</v>
      </c>
      <c r="D311" s="135">
        <f>ROUND(((D312+D313+D315+D314)/1000),5)</f>
        <v>1.58548</v>
      </c>
      <c r="E311" s="135">
        <f>ROUND(((E312+E313+E315+E314)/1000),5)</f>
        <v>1.44228</v>
      </c>
      <c r="F311" s="135">
        <f>ROUND(((F312+F313+F315+F314)/1000),5)</f>
        <v>1.28955</v>
      </c>
      <c r="G311" s="135">
        <f t="shared" ref="G311:AA311" si="180">ROUND(((G312+G313+G315+G314)/1000),5)</f>
        <v>1.1888000000000001</v>
      </c>
      <c r="H311" s="135">
        <f t="shared" si="180"/>
        <v>1.1927099999999999</v>
      </c>
      <c r="I311" s="135">
        <f t="shared" si="180"/>
        <v>1.47986</v>
      </c>
      <c r="J311" s="135">
        <f t="shared" si="180"/>
        <v>1.56796</v>
      </c>
      <c r="K311" s="135">
        <f t="shared" si="180"/>
        <v>1.8872100000000001</v>
      </c>
      <c r="L311" s="135">
        <f t="shared" si="180"/>
        <v>2.2823099999999998</v>
      </c>
      <c r="M311" s="135">
        <f t="shared" si="180"/>
        <v>2.4988299999999999</v>
      </c>
      <c r="N311" s="135">
        <f t="shared" si="180"/>
        <v>2.54725</v>
      </c>
      <c r="O311" s="135">
        <f t="shared" si="180"/>
        <v>2.5383399999999998</v>
      </c>
      <c r="P311" s="135">
        <f t="shared" si="180"/>
        <v>2.55816</v>
      </c>
      <c r="Q311" s="135">
        <f t="shared" si="180"/>
        <v>2.5481099999999999</v>
      </c>
      <c r="R311" s="135">
        <f t="shared" si="180"/>
        <v>2.5511900000000001</v>
      </c>
      <c r="S311" s="135">
        <f t="shared" si="180"/>
        <v>2.5502500000000001</v>
      </c>
      <c r="T311" s="135">
        <f t="shared" si="180"/>
        <v>2.8424499999999999</v>
      </c>
      <c r="U311" s="135">
        <f t="shared" si="180"/>
        <v>2.8359399999999999</v>
      </c>
      <c r="V311" s="135">
        <f t="shared" si="180"/>
        <v>2.4678599999999999</v>
      </c>
      <c r="W311" s="135">
        <f t="shared" si="180"/>
        <v>2.3450099999999998</v>
      </c>
      <c r="X311" s="135">
        <f t="shared" si="180"/>
        <v>2.3022900000000002</v>
      </c>
      <c r="Y311" s="135">
        <f t="shared" si="180"/>
        <v>2.2827899999999999</v>
      </c>
      <c r="Z311" s="135">
        <f t="shared" si="180"/>
        <v>1.9056999999999999</v>
      </c>
      <c r="AA311" s="135">
        <f t="shared" si="180"/>
        <v>1.74533</v>
      </c>
    </row>
    <row r="312" spans="1:27" ht="12.75" hidden="1" customHeight="1" outlineLevel="1" x14ac:dyDescent="0.2">
      <c r="A312" s="163" t="s">
        <v>1334</v>
      </c>
      <c r="B312" s="94" t="s">
        <v>238</v>
      </c>
      <c r="C312" s="70" t="s">
        <v>79</v>
      </c>
      <c r="D312" s="71">
        <v>1203.27</v>
      </c>
      <c r="E312" s="71">
        <v>1060.07</v>
      </c>
      <c r="F312" s="71">
        <v>907.34</v>
      </c>
      <c r="G312" s="71">
        <v>806.59</v>
      </c>
      <c r="H312" s="71">
        <v>810.5</v>
      </c>
      <c r="I312" s="71">
        <v>1097.6500000000001</v>
      </c>
      <c r="J312" s="71">
        <v>1185.75</v>
      </c>
      <c r="K312" s="71">
        <v>1505</v>
      </c>
      <c r="L312" s="71">
        <v>1900.1</v>
      </c>
      <c r="M312" s="71">
        <v>2116.62</v>
      </c>
      <c r="N312" s="71">
        <v>2165.04</v>
      </c>
      <c r="O312" s="71">
        <v>2156.13</v>
      </c>
      <c r="P312" s="71">
        <v>2175.9499999999998</v>
      </c>
      <c r="Q312" s="71">
        <v>2165.9</v>
      </c>
      <c r="R312" s="71">
        <v>2168.98</v>
      </c>
      <c r="S312" s="71">
        <v>2168.04</v>
      </c>
      <c r="T312" s="71">
        <v>2460.2399999999998</v>
      </c>
      <c r="U312" s="71">
        <v>2453.73</v>
      </c>
      <c r="V312" s="71">
        <v>2085.65</v>
      </c>
      <c r="W312" s="71">
        <v>1962.8</v>
      </c>
      <c r="X312" s="71">
        <v>1920.08</v>
      </c>
      <c r="Y312" s="71">
        <v>1900.58</v>
      </c>
      <c r="Z312" s="71">
        <v>1523.49</v>
      </c>
      <c r="AA312" s="71">
        <v>1363.12</v>
      </c>
    </row>
    <row r="313" spans="1:27" ht="12.75" hidden="1" customHeight="1" outlineLevel="1" x14ac:dyDescent="0.2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1336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1337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collapsed="1" x14ac:dyDescent="0.2">
      <c r="A316" s="162" t="s">
        <v>1338</v>
      </c>
      <c r="B316" s="54" t="str">
        <f>"31"&amp;"."&amp;$B$663&amp;"."&amp;$B$664</f>
        <v>31.05.2024</v>
      </c>
      <c r="C316" s="134" t="s">
        <v>76</v>
      </c>
      <c r="D316" s="135">
        <f>ROUND(((D317+D318+D320+D319)/1000),5)</f>
        <v>1.5738099999999999</v>
      </c>
      <c r="E316" s="135">
        <f>ROUND(((E317+E318+E320+E319)/1000),5)</f>
        <v>1.3596200000000001</v>
      </c>
      <c r="F316" s="135">
        <f>ROUND(((F317+F318+F320+F319)/1000),5)</f>
        <v>1.2886299999999999</v>
      </c>
      <c r="G316" s="135">
        <f t="shared" ref="G316:AA316" si="183">ROUND(((G317+G318+G320+G319)/1000),5)</f>
        <v>1.19486</v>
      </c>
      <c r="H316" s="135">
        <f t="shared" si="183"/>
        <v>1.14567</v>
      </c>
      <c r="I316" s="135">
        <f t="shared" si="183"/>
        <v>1.4681599999999999</v>
      </c>
      <c r="J316" s="135">
        <f t="shared" si="183"/>
        <v>1.6127499999999999</v>
      </c>
      <c r="K316" s="135">
        <f t="shared" si="183"/>
        <v>1.95031</v>
      </c>
      <c r="L316" s="135">
        <f t="shared" si="183"/>
        <v>2.32979</v>
      </c>
      <c r="M316" s="135">
        <f t="shared" si="183"/>
        <v>2.5255800000000002</v>
      </c>
      <c r="N316" s="135">
        <f t="shared" si="183"/>
        <v>2.6988500000000002</v>
      </c>
      <c r="O316" s="135">
        <f t="shared" si="183"/>
        <v>2.7118899999999999</v>
      </c>
      <c r="P316" s="135">
        <f t="shared" si="183"/>
        <v>2.5711599999999999</v>
      </c>
      <c r="Q316" s="135">
        <f t="shared" si="183"/>
        <v>2.7277800000000001</v>
      </c>
      <c r="R316" s="135">
        <f t="shared" si="183"/>
        <v>2.7363400000000002</v>
      </c>
      <c r="S316" s="135">
        <f t="shared" si="183"/>
        <v>2.7793399999999999</v>
      </c>
      <c r="T316" s="135">
        <f t="shared" si="183"/>
        <v>2.76336</v>
      </c>
      <c r="U316" s="135">
        <f t="shared" si="183"/>
        <v>2.5255200000000002</v>
      </c>
      <c r="V316" s="135">
        <f t="shared" si="183"/>
        <v>2.5036499999999999</v>
      </c>
      <c r="W316" s="135">
        <f t="shared" si="183"/>
        <v>2.4528799999999999</v>
      </c>
      <c r="X316" s="135">
        <f t="shared" si="183"/>
        <v>2.4604499999999998</v>
      </c>
      <c r="Y316" s="135">
        <f t="shared" si="183"/>
        <v>2.4085899999999998</v>
      </c>
      <c r="Z316" s="135">
        <f t="shared" si="183"/>
        <v>2.1696300000000002</v>
      </c>
      <c r="AA316" s="135">
        <f t="shared" si="183"/>
        <v>1.88568</v>
      </c>
    </row>
    <row r="317" spans="1:27" ht="12.75" hidden="1" customHeight="1" outlineLevel="1" x14ac:dyDescent="0.2">
      <c r="A317" s="163" t="s">
        <v>1339</v>
      </c>
      <c r="B317" s="94" t="s">
        <v>238</v>
      </c>
      <c r="C317" s="70" t="s">
        <v>79</v>
      </c>
      <c r="D317" s="71">
        <v>1191.5999999999999</v>
      </c>
      <c r="E317" s="71">
        <v>977.41</v>
      </c>
      <c r="F317" s="71">
        <v>906.42</v>
      </c>
      <c r="G317" s="71">
        <v>812.65</v>
      </c>
      <c r="H317" s="71">
        <v>763.46</v>
      </c>
      <c r="I317" s="71">
        <v>1085.95</v>
      </c>
      <c r="J317" s="71">
        <v>1230.54</v>
      </c>
      <c r="K317" s="71">
        <v>1568.1</v>
      </c>
      <c r="L317" s="71">
        <v>1947.58</v>
      </c>
      <c r="M317" s="71">
        <v>2143.37</v>
      </c>
      <c r="N317" s="71">
        <v>2316.64</v>
      </c>
      <c r="O317" s="71">
        <v>2329.6799999999998</v>
      </c>
      <c r="P317" s="71">
        <v>2188.9499999999998</v>
      </c>
      <c r="Q317" s="71">
        <v>2345.5700000000002</v>
      </c>
      <c r="R317" s="71">
        <v>2354.13</v>
      </c>
      <c r="S317" s="71">
        <v>2397.13</v>
      </c>
      <c r="T317" s="71">
        <v>2381.15</v>
      </c>
      <c r="U317" s="71">
        <v>2143.31</v>
      </c>
      <c r="V317" s="71">
        <v>2121.44</v>
      </c>
      <c r="W317" s="71">
        <v>2070.67</v>
      </c>
      <c r="X317" s="71">
        <v>2078.2399999999998</v>
      </c>
      <c r="Y317" s="71">
        <v>2026.38</v>
      </c>
      <c r="Z317" s="71">
        <v>1787.42</v>
      </c>
      <c r="AA317" s="71">
        <v>1503.47</v>
      </c>
    </row>
    <row r="318" spans="1:27" ht="12.75" hidden="1" customHeight="1" outlineLevel="1" x14ac:dyDescent="0.2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1341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1342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1343</v>
      </c>
      <c r="B325" s="54" t="str">
        <f>"01"&amp;"."&amp;$B$663&amp;"."&amp;$B$664</f>
        <v>01.05.2024</v>
      </c>
      <c r="C325" s="134" t="s">
        <v>76</v>
      </c>
      <c r="D325" s="135">
        <f>ROUND(((D326+D327+D329+D328)/1000),5)</f>
        <v>1.8708800000000001</v>
      </c>
      <c r="E325" s="135">
        <f>ROUND(((E326+E327+E329+E328)/1000),5)</f>
        <v>1.8331500000000001</v>
      </c>
      <c r="F325" s="135">
        <f>ROUND(((F326+F327+F329+F328)/1000),5)</f>
        <v>1.6969700000000001</v>
      </c>
      <c r="G325" s="135">
        <f t="shared" ref="G325:AA325" si="186">ROUND(((G326+G327+G329+G328)/1000),5)</f>
        <v>1.67337</v>
      </c>
      <c r="H325" s="135">
        <f t="shared" si="186"/>
        <v>1.62768</v>
      </c>
      <c r="I325" s="135">
        <f t="shared" si="186"/>
        <v>1.59267</v>
      </c>
      <c r="J325" s="135">
        <f t="shared" si="186"/>
        <v>1.5952500000000001</v>
      </c>
      <c r="K325" s="135">
        <f t="shared" si="186"/>
        <v>1.7534099999999999</v>
      </c>
      <c r="L325" s="135">
        <f t="shared" si="186"/>
        <v>1.9138500000000001</v>
      </c>
      <c r="M325" s="135">
        <f t="shared" si="186"/>
        <v>2.1488999999999998</v>
      </c>
      <c r="N325" s="135">
        <f t="shared" si="186"/>
        <v>2.29142</v>
      </c>
      <c r="O325" s="135">
        <f t="shared" si="186"/>
        <v>2.22126</v>
      </c>
      <c r="P325" s="135">
        <f t="shared" si="186"/>
        <v>2.2008299999999998</v>
      </c>
      <c r="Q325" s="135">
        <f t="shared" si="186"/>
        <v>2.23224</v>
      </c>
      <c r="R325" s="135">
        <f t="shared" si="186"/>
        <v>2.1910799999999999</v>
      </c>
      <c r="S325" s="135">
        <f t="shared" si="186"/>
        <v>2.1411199999999999</v>
      </c>
      <c r="T325" s="135">
        <f t="shared" si="186"/>
        <v>2.1805500000000002</v>
      </c>
      <c r="U325" s="135">
        <f t="shared" si="186"/>
        <v>2.1979199999999999</v>
      </c>
      <c r="V325" s="135">
        <f t="shared" si="186"/>
        <v>2.25204</v>
      </c>
      <c r="W325" s="135">
        <f t="shared" si="186"/>
        <v>2.3698600000000001</v>
      </c>
      <c r="X325" s="135">
        <f t="shared" si="186"/>
        <v>2.4584100000000002</v>
      </c>
      <c r="Y325" s="135">
        <f t="shared" si="186"/>
        <v>2.3585500000000001</v>
      </c>
      <c r="Z325" s="135">
        <f t="shared" si="186"/>
        <v>2.0429499999999998</v>
      </c>
      <c r="AA325" s="135">
        <f t="shared" si="186"/>
        <v>1.85345</v>
      </c>
    </row>
    <row r="326" spans="1:27" ht="12.75" hidden="1" customHeight="1" outlineLevel="1" x14ac:dyDescent="0.2">
      <c r="A326" s="163" t="s">
        <v>1344</v>
      </c>
      <c r="B326" s="94" t="s">
        <v>238</v>
      </c>
      <c r="C326" s="70" t="s">
        <v>79</v>
      </c>
      <c r="D326" s="71">
        <v>1384.76</v>
      </c>
      <c r="E326" s="71">
        <v>1347.03</v>
      </c>
      <c r="F326" s="71">
        <v>1210.8499999999999</v>
      </c>
      <c r="G326" s="71">
        <v>1187.25</v>
      </c>
      <c r="H326" s="71">
        <v>1141.56</v>
      </c>
      <c r="I326" s="71">
        <v>1106.55</v>
      </c>
      <c r="J326" s="71">
        <v>1109.1300000000001</v>
      </c>
      <c r="K326" s="71">
        <v>1267.29</v>
      </c>
      <c r="L326" s="71">
        <v>1427.73</v>
      </c>
      <c r="M326" s="71">
        <v>1662.78</v>
      </c>
      <c r="N326" s="71">
        <v>1805.3</v>
      </c>
      <c r="O326" s="71">
        <v>1735.14</v>
      </c>
      <c r="P326" s="71">
        <v>1714.71</v>
      </c>
      <c r="Q326" s="71">
        <v>1746.12</v>
      </c>
      <c r="R326" s="71">
        <v>1704.96</v>
      </c>
      <c r="S326" s="71">
        <v>1655</v>
      </c>
      <c r="T326" s="71">
        <v>1694.43</v>
      </c>
      <c r="U326" s="71">
        <v>1711.8</v>
      </c>
      <c r="V326" s="71">
        <v>1765.92</v>
      </c>
      <c r="W326" s="71">
        <v>1883.74</v>
      </c>
      <c r="X326" s="71">
        <v>1972.29</v>
      </c>
      <c r="Y326" s="71">
        <v>1872.43</v>
      </c>
      <c r="Z326" s="71">
        <v>1556.83</v>
      </c>
      <c r="AA326" s="71">
        <v>1367.33</v>
      </c>
    </row>
    <row r="327" spans="1:27" ht="12.75" hidden="1" customHeight="1" outlineLevel="1" x14ac:dyDescent="0.2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1346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1347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collapsed="1" x14ac:dyDescent="0.2">
      <c r="A330" s="162" t="s">
        <v>1348</v>
      </c>
      <c r="B330" s="54" t="str">
        <f>"02"&amp;"."&amp;$B$663&amp;"."&amp;$B$664</f>
        <v>02.05.2024</v>
      </c>
      <c r="C330" s="134" t="s">
        <v>76</v>
      </c>
      <c r="D330" s="135">
        <f>ROUND(((D331+D332+D334+D333)/1000),5)</f>
        <v>1.84578</v>
      </c>
      <c r="E330" s="135">
        <f>ROUND(((E331+E332+E334+E333)/1000),5)</f>
        <v>1.73434</v>
      </c>
      <c r="F330" s="135">
        <f>ROUND(((F331+F332+F334+F333)/1000),5)</f>
        <v>1.70166</v>
      </c>
      <c r="G330" s="135">
        <f t="shared" ref="G330:AA330" si="189">ROUND(((G331+G332+G334+G333)/1000),5)</f>
        <v>1.64639</v>
      </c>
      <c r="H330" s="135">
        <f t="shared" si="189"/>
        <v>1.6733199999999999</v>
      </c>
      <c r="I330" s="135">
        <f t="shared" si="189"/>
        <v>1.7182299999999999</v>
      </c>
      <c r="J330" s="135">
        <f t="shared" si="189"/>
        <v>1.8432500000000001</v>
      </c>
      <c r="K330" s="135">
        <f t="shared" si="189"/>
        <v>2.0754299999999999</v>
      </c>
      <c r="L330" s="135">
        <f t="shared" si="189"/>
        <v>2.39757</v>
      </c>
      <c r="M330" s="135">
        <f t="shared" si="189"/>
        <v>2.5137399999999999</v>
      </c>
      <c r="N330" s="135">
        <f t="shared" si="189"/>
        <v>2.5422500000000001</v>
      </c>
      <c r="O330" s="135">
        <f t="shared" si="189"/>
        <v>2.4778600000000002</v>
      </c>
      <c r="P330" s="135">
        <f t="shared" si="189"/>
        <v>2.4994200000000002</v>
      </c>
      <c r="Q330" s="135">
        <f t="shared" si="189"/>
        <v>2.5339900000000002</v>
      </c>
      <c r="R330" s="135">
        <f t="shared" si="189"/>
        <v>2.55321</v>
      </c>
      <c r="S330" s="135">
        <f t="shared" si="189"/>
        <v>2.49742</v>
      </c>
      <c r="T330" s="135">
        <f t="shared" si="189"/>
        <v>2.4891100000000002</v>
      </c>
      <c r="U330" s="135">
        <f t="shared" si="189"/>
        <v>2.4513799999999999</v>
      </c>
      <c r="V330" s="135">
        <f t="shared" si="189"/>
        <v>2.4767100000000002</v>
      </c>
      <c r="W330" s="135">
        <f t="shared" si="189"/>
        <v>2.4977800000000001</v>
      </c>
      <c r="X330" s="135">
        <f t="shared" si="189"/>
        <v>2.5414400000000001</v>
      </c>
      <c r="Y330" s="135">
        <f t="shared" si="189"/>
        <v>2.42455</v>
      </c>
      <c r="Z330" s="135">
        <f t="shared" si="189"/>
        <v>2.0592600000000001</v>
      </c>
      <c r="AA330" s="135">
        <f t="shared" si="189"/>
        <v>1.88591</v>
      </c>
    </row>
    <row r="331" spans="1:27" ht="12.75" hidden="1" customHeight="1" outlineLevel="1" x14ac:dyDescent="0.2">
      <c r="A331" s="163" t="s">
        <v>1349</v>
      </c>
      <c r="B331" s="94" t="s">
        <v>238</v>
      </c>
      <c r="C331" s="70" t="s">
        <v>79</v>
      </c>
      <c r="D331" s="71">
        <v>1359.66</v>
      </c>
      <c r="E331" s="71">
        <v>1248.22</v>
      </c>
      <c r="F331" s="71">
        <v>1215.54</v>
      </c>
      <c r="G331" s="71">
        <v>1160.27</v>
      </c>
      <c r="H331" s="71">
        <v>1187.2</v>
      </c>
      <c r="I331" s="71">
        <v>1232.1099999999999</v>
      </c>
      <c r="J331" s="71">
        <v>1357.13</v>
      </c>
      <c r="K331" s="71">
        <v>1589.31</v>
      </c>
      <c r="L331" s="71">
        <v>1911.45</v>
      </c>
      <c r="M331" s="71">
        <v>2027.62</v>
      </c>
      <c r="N331" s="71">
        <v>2056.13</v>
      </c>
      <c r="O331" s="71">
        <v>1991.74</v>
      </c>
      <c r="P331" s="71">
        <v>2013.3</v>
      </c>
      <c r="Q331" s="71">
        <v>2047.87</v>
      </c>
      <c r="R331" s="71">
        <v>2067.09</v>
      </c>
      <c r="S331" s="71">
        <v>2011.3</v>
      </c>
      <c r="T331" s="71">
        <v>2002.99</v>
      </c>
      <c r="U331" s="71">
        <v>1965.26</v>
      </c>
      <c r="V331" s="71">
        <v>1990.59</v>
      </c>
      <c r="W331" s="71">
        <v>2011.66</v>
      </c>
      <c r="X331" s="71">
        <v>2055.3200000000002</v>
      </c>
      <c r="Y331" s="71">
        <v>1938.43</v>
      </c>
      <c r="Z331" s="71">
        <v>1573.14</v>
      </c>
      <c r="AA331" s="71">
        <v>1399.79</v>
      </c>
    </row>
    <row r="332" spans="1:27" ht="12.75" hidden="1" customHeight="1" outlineLevel="1" x14ac:dyDescent="0.2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1351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1352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collapsed="1" x14ac:dyDescent="0.2">
      <c r="A335" s="162" t="s">
        <v>1353</v>
      </c>
      <c r="B335" s="54" t="str">
        <f>"03"&amp;"."&amp;$B$663&amp;"."&amp;$B$664</f>
        <v>03.05.2024</v>
      </c>
      <c r="C335" s="134" t="s">
        <v>76</v>
      </c>
      <c r="D335" s="135">
        <f>ROUND(((D336+D337+D339+D338)/1000),5)</f>
        <v>1.76448</v>
      </c>
      <c r="E335" s="135">
        <f>ROUND(((E336+E337+E339+E338)/1000),5)</f>
        <v>1.69171</v>
      </c>
      <c r="F335" s="135">
        <f>ROUND(((F336+F337+F339+F338)/1000),5)</f>
        <v>1.5932299999999999</v>
      </c>
      <c r="G335" s="135">
        <f t="shared" ref="G335:AA335" si="192">ROUND(((G336+G337+G339+G338)/1000),5)</f>
        <v>1.59127</v>
      </c>
      <c r="H335" s="135">
        <f t="shared" si="192"/>
        <v>1.63178</v>
      </c>
      <c r="I335" s="135">
        <f t="shared" si="192"/>
        <v>1.7283999999999999</v>
      </c>
      <c r="J335" s="135">
        <f t="shared" si="192"/>
        <v>1.9050499999999999</v>
      </c>
      <c r="K335" s="135">
        <f t="shared" si="192"/>
        <v>2.1847300000000001</v>
      </c>
      <c r="L335" s="135">
        <f t="shared" si="192"/>
        <v>2.3988900000000002</v>
      </c>
      <c r="M335" s="135">
        <f t="shared" si="192"/>
        <v>2.5568900000000001</v>
      </c>
      <c r="N335" s="135">
        <f t="shared" si="192"/>
        <v>2.64934</v>
      </c>
      <c r="O335" s="135">
        <f t="shared" si="192"/>
        <v>2.5131600000000001</v>
      </c>
      <c r="P335" s="135">
        <f t="shared" si="192"/>
        <v>2.5011399999999999</v>
      </c>
      <c r="Q335" s="135">
        <f t="shared" si="192"/>
        <v>2.51973</v>
      </c>
      <c r="R335" s="135">
        <f t="shared" si="192"/>
        <v>2.4865900000000001</v>
      </c>
      <c r="S335" s="135">
        <f t="shared" si="192"/>
        <v>2.4830299999999998</v>
      </c>
      <c r="T335" s="135">
        <f t="shared" si="192"/>
        <v>2.4842599999999999</v>
      </c>
      <c r="U335" s="135">
        <f t="shared" si="192"/>
        <v>2.4683299999999999</v>
      </c>
      <c r="V335" s="135">
        <f t="shared" si="192"/>
        <v>2.4531900000000002</v>
      </c>
      <c r="W335" s="135">
        <f t="shared" si="192"/>
        <v>2.4567700000000001</v>
      </c>
      <c r="X335" s="135">
        <f t="shared" si="192"/>
        <v>2.5268199999999998</v>
      </c>
      <c r="Y335" s="135">
        <f t="shared" si="192"/>
        <v>2.4355799999999999</v>
      </c>
      <c r="Z335" s="135">
        <f t="shared" si="192"/>
        <v>2.1306699999999998</v>
      </c>
      <c r="AA335" s="135">
        <f t="shared" si="192"/>
        <v>1.9158200000000001</v>
      </c>
    </row>
    <row r="336" spans="1:27" ht="12.75" hidden="1" customHeight="1" outlineLevel="1" x14ac:dyDescent="0.2">
      <c r="A336" s="163" t="s">
        <v>1354</v>
      </c>
      <c r="B336" s="94" t="s">
        <v>238</v>
      </c>
      <c r="C336" s="70" t="s">
        <v>79</v>
      </c>
      <c r="D336" s="71">
        <v>1278.3599999999999</v>
      </c>
      <c r="E336" s="71">
        <v>1205.5899999999999</v>
      </c>
      <c r="F336" s="71">
        <v>1107.1099999999999</v>
      </c>
      <c r="G336" s="71">
        <v>1105.1500000000001</v>
      </c>
      <c r="H336" s="71">
        <v>1145.6600000000001</v>
      </c>
      <c r="I336" s="71">
        <v>1242.28</v>
      </c>
      <c r="J336" s="71">
        <v>1418.93</v>
      </c>
      <c r="K336" s="71">
        <v>1698.61</v>
      </c>
      <c r="L336" s="71">
        <v>1912.77</v>
      </c>
      <c r="M336" s="71">
        <v>2070.77</v>
      </c>
      <c r="N336" s="71">
        <v>2163.2199999999998</v>
      </c>
      <c r="O336" s="71">
        <v>2027.04</v>
      </c>
      <c r="P336" s="71">
        <v>2015.02</v>
      </c>
      <c r="Q336" s="71">
        <v>2033.61</v>
      </c>
      <c r="R336" s="71">
        <v>2000.47</v>
      </c>
      <c r="S336" s="71">
        <v>1996.91</v>
      </c>
      <c r="T336" s="71">
        <v>1998.14</v>
      </c>
      <c r="U336" s="71">
        <v>1982.21</v>
      </c>
      <c r="V336" s="71">
        <v>1967.07</v>
      </c>
      <c r="W336" s="71">
        <v>1970.65</v>
      </c>
      <c r="X336" s="71">
        <v>2040.7</v>
      </c>
      <c r="Y336" s="71">
        <v>1949.46</v>
      </c>
      <c r="Z336" s="71">
        <v>1644.55</v>
      </c>
      <c r="AA336" s="71">
        <v>1429.7</v>
      </c>
    </row>
    <row r="337" spans="1:27" ht="12.75" hidden="1" customHeight="1" outlineLevel="1" x14ac:dyDescent="0.2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1356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1357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collapsed="1" x14ac:dyDescent="0.2">
      <c r="A340" s="162" t="s">
        <v>1358</v>
      </c>
      <c r="B340" s="54" t="str">
        <f>"04"&amp;"."&amp;$B$663&amp;"."&amp;$B$664</f>
        <v>04.05.2024</v>
      </c>
      <c r="C340" s="134" t="s">
        <v>76</v>
      </c>
      <c r="D340" s="135">
        <f>ROUND(((D341+D342+D344+D343)/1000),5)</f>
        <v>2.0036499999999999</v>
      </c>
      <c r="E340" s="135">
        <f>ROUND(((E341+E342+E344+E343)/1000),5)</f>
        <v>1.9110100000000001</v>
      </c>
      <c r="F340" s="135">
        <f>ROUND(((F341+F342+F344+F343)/1000),5)</f>
        <v>1.78535</v>
      </c>
      <c r="G340" s="135">
        <f t="shared" ref="G340:AA340" si="195">ROUND(((G341+G342+G344+G343)/1000),5)</f>
        <v>1.7369699999999999</v>
      </c>
      <c r="H340" s="135">
        <f t="shared" si="195"/>
        <v>1.71574</v>
      </c>
      <c r="I340" s="135">
        <f t="shared" si="195"/>
        <v>1.73726</v>
      </c>
      <c r="J340" s="135">
        <f t="shared" si="195"/>
        <v>1.8245400000000001</v>
      </c>
      <c r="K340" s="135">
        <f t="shared" si="195"/>
        <v>2.05314</v>
      </c>
      <c r="L340" s="135">
        <f t="shared" si="195"/>
        <v>2.34253</v>
      </c>
      <c r="M340" s="135">
        <f t="shared" si="195"/>
        <v>2.5206499999999998</v>
      </c>
      <c r="N340" s="135">
        <f t="shared" si="195"/>
        <v>2.5716999999999999</v>
      </c>
      <c r="O340" s="135">
        <f t="shared" si="195"/>
        <v>2.5710299999999999</v>
      </c>
      <c r="P340" s="135">
        <f t="shared" si="195"/>
        <v>2.5625</v>
      </c>
      <c r="Q340" s="135">
        <f t="shared" si="195"/>
        <v>2.57178</v>
      </c>
      <c r="R340" s="135">
        <f t="shared" si="195"/>
        <v>2.5194700000000001</v>
      </c>
      <c r="S340" s="135">
        <f t="shared" si="195"/>
        <v>2.3559999999999999</v>
      </c>
      <c r="T340" s="135">
        <f t="shared" si="195"/>
        <v>2.3804599999999998</v>
      </c>
      <c r="U340" s="135">
        <f t="shared" si="195"/>
        <v>2.2743099999999998</v>
      </c>
      <c r="V340" s="135">
        <f t="shared" si="195"/>
        <v>2.3197100000000002</v>
      </c>
      <c r="W340" s="135">
        <f t="shared" si="195"/>
        <v>2.42028</v>
      </c>
      <c r="X340" s="135">
        <f t="shared" si="195"/>
        <v>2.4967700000000002</v>
      </c>
      <c r="Y340" s="135">
        <f t="shared" si="195"/>
        <v>2.42475</v>
      </c>
      <c r="Z340" s="135">
        <f t="shared" si="195"/>
        <v>2.0929099999999998</v>
      </c>
      <c r="AA340" s="135">
        <f t="shared" si="195"/>
        <v>1.99058</v>
      </c>
    </row>
    <row r="341" spans="1:27" ht="12.75" hidden="1" customHeight="1" outlineLevel="1" x14ac:dyDescent="0.2">
      <c r="A341" s="163" t="s">
        <v>1359</v>
      </c>
      <c r="B341" s="94" t="s">
        <v>238</v>
      </c>
      <c r="C341" s="70" t="s">
        <v>79</v>
      </c>
      <c r="D341" s="71">
        <v>1517.53</v>
      </c>
      <c r="E341" s="71">
        <v>1424.89</v>
      </c>
      <c r="F341" s="71">
        <v>1299.23</v>
      </c>
      <c r="G341" s="71">
        <v>1250.8499999999999</v>
      </c>
      <c r="H341" s="71">
        <v>1229.6199999999999</v>
      </c>
      <c r="I341" s="71">
        <v>1251.1400000000001</v>
      </c>
      <c r="J341" s="71">
        <v>1338.42</v>
      </c>
      <c r="K341" s="71">
        <v>1567.02</v>
      </c>
      <c r="L341" s="71">
        <v>1856.41</v>
      </c>
      <c r="M341" s="71">
        <v>2034.53</v>
      </c>
      <c r="N341" s="71">
        <v>2085.58</v>
      </c>
      <c r="O341" s="71">
        <v>2084.91</v>
      </c>
      <c r="P341" s="71">
        <v>2076.38</v>
      </c>
      <c r="Q341" s="71">
        <v>2085.66</v>
      </c>
      <c r="R341" s="71">
        <v>2033.35</v>
      </c>
      <c r="S341" s="71">
        <v>1869.88</v>
      </c>
      <c r="T341" s="71">
        <v>1894.34</v>
      </c>
      <c r="U341" s="71">
        <v>1788.19</v>
      </c>
      <c r="V341" s="71">
        <v>1833.59</v>
      </c>
      <c r="W341" s="71">
        <v>1934.16</v>
      </c>
      <c r="X341" s="71">
        <v>2010.65</v>
      </c>
      <c r="Y341" s="71">
        <v>1938.63</v>
      </c>
      <c r="Z341" s="71">
        <v>1606.79</v>
      </c>
      <c r="AA341" s="71">
        <v>1504.46</v>
      </c>
    </row>
    <row r="342" spans="1:27" ht="12.75" hidden="1" customHeight="1" outlineLevel="1" x14ac:dyDescent="0.2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1361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1362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collapsed="1" x14ac:dyDescent="0.2">
      <c r="A345" s="162" t="s">
        <v>1363</v>
      </c>
      <c r="B345" s="54" t="str">
        <f>"05"&amp;"."&amp;$B$663&amp;"."&amp;$B$664</f>
        <v>05.05.2024</v>
      </c>
      <c r="C345" s="134" t="s">
        <v>76</v>
      </c>
      <c r="D345" s="135">
        <f>ROUND(((D346+D347+D349+D348)/1000),5)</f>
        <v>1.9310400000000001</v>
      </c>
      <c r="E345" s="135">
        <f>ROUND(((E346+E347+E349+E348)/1000),5)</f>
        <v>1.7365999999999999</v>
      </c>
      <c r="F345" s="135">
        <f>ROUND(((F346+F347+F349+F348)/1000),5)</f>
        <v>1.7096</v>
      </c>
      <c r="G345" s="135">
        <f t="shared" ref="G345:AA345" si="198">ROUND(((G346+G347+G349+G348)/1000),5)</f>
        <v>1.6776</v>
      </c>
      <c r="H345" s="135">
        <f t="shared" si="198"/>
        <v>1.6564099999999999</v>
      </c>
      <c r="I345" s="135">
        <f t="shared" si="198"/>
        <v>1.6787399999999999</v>
      </c>
      <c r="J345" s="135">
        <f t="shared" si="198"/>
        <v>1.59246</v>
      </c>
      <c r="K345" s="135">
        <f t="shared" si="198"/>
        <v>1.72868</v>
      </c>
      <c r="L345" s="135">
        <f t="shared" si="198"/>
        <v>2.0010300000000001</v>
      </c>
      <c r="M345" s="135">
        <f t="shared" si="198"/>
        <v>2.1706699999999999</v>
      </c>
      <c r="N345" s="135">
        <f t="shared" si="198"/>
        <v>2.2174700000000001</v>
      </c>
      <c r="O345" s="135">
        <f t="shared" si="198"/>
        <v>2.2450800000000002</v>
      </c>
      <c r="P345" s="135">
        <f t="shared" si="198"/>
        <v>2.1973400000000001</v>
      </c>
      <c r="Q345" s="135">
        <f t="shared" si="198"/>
        <v>2.19502</v>
      </c>
      <c r="R345" s="135">
        <f t="shared" si="198"/>
        <v>2.1919499999999998</v>
      </c>
      <c r="S345" s="135">
        <f t="shared" si="198"/>
        <v>2.0775700000000001</v>
      </c>
      <c r="T345" s="135">
        <f t="shared" si="198"/>
        <v>2.0606499999999999</v>
      </c>
      <c r="U345" s="135">
        <f t="shared" si="198"/>
        <v>2.0662600000000002</v>
      </c>
      <c r="V345" s="135">
        <f t="shared" si="198"/>
        <v>2.1280800000000002</v>
      </c>
      <c r="W345" s="135">
        <f t="shared" si="198"/>
        <v>2.2959200000000002</v>
      </c>
      <c r="X345" s="135">
        <f t="shared" si="198"/>
        <v>2.42069</v>
      </c>
      <c r="Y345" s="135">
        <f t="shared" si="198"/>
        <v>2.3950300000000002</v>
      </c>
      <c r="Z345" s="135">
        <f t="shared" si="198"/>
        <v>2.05098</v>
      </c>
      <c r="AA345" s="135">
        <f t="shared" si="198"/>
        <v>1.9871099999999999</v>
      </c>
    </row>
    <row r="346" spans="1:27" ht="12.75" hidden="1" customHeight="1" outlineLevel="1" x14ac:dyDescent="0.2">
      <c r="A346" s="163" t="s">
        <v>1364</v>
      </c>
      <c r="B346" s="94" t="s">
        <v>238</v>
      </c>
      <c r="C346" s="70" t="s">
        <v>79</v>
      </c>
      <c r="D346" s="71">
        <v>1444.92</v>
      </c>
      <c r="E346" s="71">
        <v>1250.48</v>
      </c>
      <c r="F346" s="71">
        <v>1223.48</v>
      </c>
      <c r="G346" s="71">
        <v>1191.48</v>
      </c>
      <c r="H346" s="71">
        <v>1170.29</v>
      </c>
      <c r="I346" s="71">
        <v>1192.6199999999999</v>
      </c>
      <c r="J346" s="71">
        <v>1106.3399999999999</v>
      </c>
      <c r="K346" s="71">
        <v>1242.56</v>
      </c>
      <c r="L346" s="71">
        <v>1514.91</v>
      </c>
      <c r="M346" s="71">
        <v>1684.55</v>
      </c>
      <c r="N346" s="71">
        <v>1731.35</v>
      </c>
      <c r="O346" s="71">
        <v>1758.96</v>
      </c>
      <c r="P346" s="71">
        <v>1711.22</v>
      </c>
      <c r="Q346" s="71">
        <v>1708.9</v>
      </c>
      <c r="R346" s="71">
        <v>1705.83</v>
      </c>
      <c r="S346" s="71">
        <v>1591.45</v>
      </c>
      <c r="T346" s="71">
        <v>1574.53</v>
      </c>
      <c r="U346" s="71">
        <v>1580.14</v>
      </c>
      <c r="V346" s="71">
        <v>1641.96</v>
      </c>
      <c r="W346" s="71">
        <v>1809.8</v>
      </c>
      <c r="X346" s="71">
        <v>1934.57</v>
      </c>
      <c r="Y346" s="71">
        <v>1908.91</v>
      </c>
      <c r="Z346" s="71">
        <v>1564.86</v>
      </c>
      <c r="AA346" s="71">
        <v>1500.99</v>
      </c>
    </row>
    <row r="347" spans="1:27" ht="12.75" hidden="1" customHeight="1" outlineLevel="1" x14ac:dyDescent="0.2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1366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1367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collapsed="1" x14ac:dyDescent="0.2">
      <c r="A350" s="162" t="s">
        <v>1368</v>
      </c>
      <c r="B350" s="54" t="str">
        <f>"06"&amp;"."&amp;$B$663&amp;"."&amp;$B$664</f>
        <v>06.05.2024</v>
      </c>
      <c r="C350" s="134" t="s">
        <v>76</v>
      </c>
      <c r="D350" s="135">
        <f>ROUND(((D351+D352+D354+D353)/1000),5)</f>
        <v>1.7827299999999999</v>
      </c>
      <c r="E350" s="135">
        <f>ROUND(((E351+E352+E354+E353)/1000),5)</f>
        <v>1.6907799999999999</v>
      </c>
      <c r="F350" s="135">
        <f>ROUND(((F351+F352+F354+F353)/1000),5)</f>
        <v>1.60182</v>
      </c>
      <c r="G350" s="135">
        <f t="shared" ref="G350:AA350" si="201">ROUND(((G351+G352+G354+G353)/1000),5)</f>
        <v>1.5936900000000001</v>
      </c>
      <c r="H350" s="135">
        <f t="shared" si="201"/>
        <v>1.59595</v>
      </c>
      <c r="I350" s="135">
        <f t="shared" si="201"/>
        <v>1.73139</v>
      </c>
      <c r="J350" s="135">
        <f t="shared" si="201"/>
        <v>1.90018</v>
      </c>
      <c r="K350" s="135">
        <f t="shared" si="201"/>
        <v>2.1837599999999999</v>
      </c>
      <c r="L350" s="135">
        <f t="shared" si="201"/>
        <v>2.4710999999999999</v>
      </c>
      <c r="M350" s="135">
        <f t="shared" si="201"/>
        <v>2.55403</v>
      </c>
      <c r="N350" s="135">
        <f t="shared" si="201"/>
        <v>2.56087</v>
      </c>
      <c r="O350" s="135">
        <f t="shared" si="201"/>
        <v>2.5631900000000001</v>
      </c>
      <c r="P350" s="135">
        <f t="shared" si="201"/>
        <v>2.5684399999999998</v>
      </c>
      <c r="Q350" s="135">
        <f t="shared" si="201"/>
        <v>2.5649199999999999</v>
      </c>
      <c r="R350" s="135">
        <f t="shared" si="201"/>
        <v>2.5619700000000001</v>
      </c>
      <c r="S350" s="135">
        <f t="shared" si="201"/>
        <v>2.5625</v>
      </c>
      <c r="T350" s="135">
        <f t="shared" si="201"/>
        <v>2.5533899999999998</v>
      </c>
      <c r="U350" s="135">
        <f t="shared" si="201"/>
        <v>2.5172699999999999</v>
      </c>
      <c r="V350" s="135">
        <f t="shared" si="201"/>
        <v>2.48088</v>
      </c>
      <c r="W350" s="135">
        <f t="shared" si="201"/>
        <v>2.50617</v>
      </c>
      <c r="X350" s="135">
        <f t="shared" si="201"/>
        <v>2.5543399999999998</v>
      </c>
      <c r="Y350" s="135">
        <f t="shared" si="201"/>
        <v>2.4887700000000001</v>
      </c>
      <c r="Z350" s="135">
        <f t="shared" si="201"/>
        <v>2.1464799999999999</v>
      </c>
      <c r="AA350" s="135">
        <f t="shared" si="201"/>
        <v>1.9817100000000001</v>
      </c>
    </row>
    <row r="351" spans="1:27" ht="12.75" hidden="1" customHeight="1" outlineLevel="1" x14ac:dyDescent="0.2">
      <c r="A351" s="163" t="s">
        <v>1369</v>
      </c>
      <c r="B351" s="94" t="s">
        <v>238</v>
      </c>
      <c r="C351" s="70" t="s">
        <v>79</v>
      </c>
      <c r="D351" s="71">
        <v>1296.6099999999999</v>
      </c>
      <c r="E351" s="71">
        <v>1204.6600000000001</v>
      </c>
      <c r="F351" s="71">
        <v>1115.7</v>
      </c>
      <c r="G351" s="71">
        <v>1107.57</v>
      </c>
      <c r="H351" s="71">
        <v>1109.83</v>
      </c>
      <c r="I351" s="71">
        <v>1245.27</v>
      </c>
      <c r="J351" s="71">
        <v>1414.06</v>
      </c>
      <c r="K351" s="71">
        <v>1697.64</v>
      </c>
      <c r="L351" s="71">
        <v>1984.98</v>
      </c>
      <c r="M351" s="71">
        <v>2067.91</v>
      </c>
      <c r="N351" s="71">
        <v>2074.75</v>
      </c>
      <c r="O351" s="71">
        <v>2077.0700000000002</v>
      </c>
      <c r="P351" s="71">
        <v>2082.3200000000002</v>
      </c>
      <c r="Q351" s="71">
        <v>2078.8000000000002</v>
      </c>
      <c r="R351" s="71">
        <v>2075.85</v>
      </c>
      <c r="S351" s="71">
        <v>2076.38</v>
      </c>
      <c r="T351" s="71">
        <v>2067.27</v>
      </c>
      <c r="U351" s="71">
        <v>2031.15</v>
      </c>
      <c r="V351" s="71">
        <v>1994.76</v>
      </c>
      <c r="W351" s="71">
        <v>2020.05</v>
      </c>
      <c r="X351" s="71">
        <v>2068.2199999999998</v>
      </c>
      <c r="Y351" s="71">
        <v>2002.65</v>
      </c>
      <c r="Z351" s="71">
        <v>1660.36</v>
      </c>
      <c r="AA351" s="71">
        <v>1495.59</v>
      </c>
    </row>
    <row r="352" spans="1:27" ht="12.75" hidden="1" customHeight="1" outlineLevel="1" x14ac:dyDescent="0.2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1371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1372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collapsed="1" x14ac:dyDescent="0.2">
      <c r="A355" s="162" t="s">
        <v>1373</v>
      </c>
      <c r="B355" s="54" t="str">
        <f>"07"&amp;"."&amp;$B$663&amp;"."&amp;$B$664</f>
        <v>07.05.2024</v>
      </c>
      <c r="C355" s="134" t="s">
        <v>76</v>
      </c>
      <c r="D355" s="135">
        <f>ROUND(((D356+D357+D359+D358)/1000),5)</f>
        <v>1.9682500000000001</v>
      </c>
      <c r="E355" s="135">
        <f>ROUND(((E356+E357+E359+E358)/1000),5)</f>
        <v>1.7773399999999999</v>
      </c>
      <c r="F355" s="135">
        <f>ROUND(((F356+F357+F359+F358)/1000),5)</f>
        <v>1.7048000000000001</v>
      </c>
      <c r="G355" s="135">
        <f t="shared" ref="G355:AA355" si="204">ROUND(((G356+G357+G359+G358)/1000),5)</f>
        <v>1.68865</v>
      </c>
      <c r="H355" s="135">
        <f t="shared" si="204"/>
        <v>1.6840299999999999</v>
      </c>
      <c r="I355" s="135">
        <f t="shared" si="204"/>
        <v>1.7569999999999999</v>
      </c>
      <c r="J355" s="135">
        <f t="shared" si="204"/>
        <v>1.90517</v>
      </c>
      <c r="K355" s="135">
        <f t="shared" si="204"/>
        <v>2.13775</v>
      </c>
      <c r="L355" s="135">
        <f t="shared" si="204"/>
        <v>2.3980199999999998</v>
      </c>
      <c r="M355" s="135">
        <f t="shared" si="204"/>
        <v>2.4752399999999999</v>
      </c>
      <c r="N355" s="135">
        <f t="shared" si="204"/>
        <v>2.4988199999999998</v>
      </c>
      <c r="O355" s="135">
        <f t="shared" si="204"/>
        <v>2.5642800000000001</v>
      </c>
      <c r="P355" s="135">
        <f t="shared" si="204"/>
        <v>2.55837</v>
      </c>
      <c r="Q355" s="135">
        <f t="shared" si="204"/>
        <v>2.57396</v>
      </c>
      <c r="R355" s="135">
        <f t="shared" si="204"/>
        <v>2.5181</v>
      </c>
      <c r="S355" s="135">
        <f t="shared" si="204"/>
        <v>2.50129</v>
      </c>
      <c r="T355" s="135">
        <f t="shared" si="204"/>
        <v>2.47173</v>
      </c>
      <c r="U355" s="135">
        <f t="shared" si="204"/>
        <v>2.4589400000000001</v>
      </c>
      <c r="V355" s="135">
        <f t="shared" si="204"/>
        <v>2.45845</v>
      </c>
      <c r="W355" s="135">
        <f t="shared" si="204"/>
        <v>2.46434</v>
      </c>
      <c r="X355" s="135">
        <f t="shared" si="204"/>
        <v>2.5307499999999998</v>
      </c>
      <c r="Y355" s="135">
        <f t="shared" si="204"/>
        <v>2.3581699999999999</v>
      </c>
      <c r="Z355" s="135">
        <f t="shared" si="204"/>
        <v>2.2002199999999998</v>
      </c>
      <c r="AA355" s="135">
        <f t="shared" si="204"/>
        <v>2.08927</v>
      </c>
    </row>
    <row r="356" spans="1:27" ht="12.75" hidden="1" customHeight="1" outlineLevel="1" x14ac:dyDescent="0.2">
      <c r="A356" s="163" t="s">
        <v>1374</v>
      </c>
      <c r="B356" s="94" t="s">
        <v>238</v>
      </c>
      <c r="C356" s="70" t="s">
        <v>79</v>
      </c>
      <c r="D356" s="71">
        <v>1482.13</v>
      </c>
      <c r="E356" s="71">
        <v>1291.22</v>
      </c>
      <c r="F356" s="71">
        <v>1218.68</v>
      </c>
      <c r="G356" s="71">
        <v>1202.53</v>
      </c>
      <c r="H356" s="71">
        <v>1197.9100000000001</v>
      </c>
      <c r="I356" s="71">
        <v>1270.8800000000001</v>
      </c>
      <c r="J356" s="71">
        <v>1419.05</v>
      </c>
      <c r="K356" s="71">
        <v>1651.63</v>
      </c>
      <c r="L356" s="71">
        <v>1911.9</v>
      </c>
      <c r="M356" s="71">
        <v>1989.12</v>
      </c>
      <c r="N356" s="71">
        <v>2012.7</v>
      </c>
      <c r="O356" s="71">
        <v>2078.16</v>
      </c>
      <c r="P356" s="71">
        <v>2072.25</v>
      </c>
      <c r="Q356" s="71">
        <v>2087.84</v>
      </c>
      <c r="R356" s="71">
        <v>2031.98</v>
      </c>
      <c r="S356" s="71">
        <v>2015.17</v>
      </c>
      <c r="T356" s="71">
        <v>1985.61</v>
      </c>
      <c r="U356" s="71">
        <v>1972.82</v>
      </c>
      <c r="V356" s="71">
        <v>1972.33</v>
      </c>
      <c r="W356" s="71">
        <v>1978.22</v>
      </c>
      <c r="X356" s="71">
        <v>2044.63</v>
      </c>
      <c r="Y356" s="71">
        <v>1872.05</v>
      </c>
      <c r="Z356" s="71">
        <v>1714.1</v>
      </c>
      <c r="AA356" s="71">
        <v>1603.15</v>
      </c>
    </row>
    <row r="357" spans="1:27" ht="12.75" hidden="1" customHeight="1" outlineLevel="1" x14ac:dyDescent="0.2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1376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1377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collapsed="1" x14ac:dyDescent="0.2">
      <c r="A360" s="162" t="s">
        <v>1378</v>
      </c>
      <c r="B360" s="54" t="str">
        <f>"08"&amp;"."&amp;$B$663&amp;"."&amp;$B$664</f>
        <v>08.05.2024</v>
      </c>
      <c r="C360" s="134" t="s">
        <v>76</v>
      </c>
      <c r="D360" s="135">
        <f>ROUND(((D361+D362+D364+D363)/1000),5)</f>
        <v>1.9633499999999999</v>
      </c>
      <c r="E360" s="135">
        <f>ROUND(((E361+E362+E364+E363)/1000),5)</f>
        <v>1.79755</v>
      </c>
      <c r="F360" s="135">
        <f>ROUND(((F361+F362+F364+F363)/1000),5)</f>
        <v>1.72614</v>
      </c>
      <c r="G360" s="135">
        <f t="shared" ref="G360:AA360" si="207">ROUND(((G361+G362+G364+G363)/1000),5)</f>
        <v>1.7159899999999999</v>
      </c>
      <c r="H360" s="135">
        <f t="shared" si="207"/>
        <v>1.7169700000000001</v>
      </c>
      <c r="I360" s="135">
        <f t="shared" si="207"/>
        <v>1.81524</v>
      </c>
      <c r="J360" s="135">
        <f t="shared" si="207"/>
        <v>1.86094</v>
      </c>
      <c r="K360" s="135">
        <f t="shared" si="207"/>
        <v>2.08386</v>
      </c>
      <c r="L360" s="135">
        <f t="shared" si="207"/>
        <v>2.3220499999999999</v>
      </c>
      <c r="M360" s="135">
        <f t="shared" si="207"/>
        <v>2.4126300000000001</v>
      </c>
      <c r="N360" s="135">
        <f t="shared" si="207"/>
        <v>2.4793699999999999</v>
      </c>
      <c r="O360" s="135">
        <f t="shared" si="207"/>
        <v>2.5255899999999998</v>
      </c>
      <c r="P360" s="135">
        <f t="shared" si="207"/>
        <v>2.5738099999999999</v>
      </c>
      <c r="Q360" s="135">
        <f t="shared" si="207"/>
        <v>2.5724399999999998</v>
      </c>
      <c r="R360" s="135">
        <f t="shared" si="207"/>
        <v>2.5247099999999998</v>
      </c>
      <c r="S360" s="135">
        <f t="shared" si="207"/>
        <v>2.4809100000000002</v>
      </c>
      <c r="T360" s="135">
        <f t="shared" si="207"/>
        <v>2.4235600000000002</v>
      </c>
      <c r="U360" s="135">
        <f t="shared" si="207"/>
        <v>2.3746800000000001</v>
      </c>
      <c r="V360" s="135">
        <f t="shared" si="207"/>
        <v>2.3825500000000002</v>
      </c>
      <c r="W360" s="135">
        <f t="shared" si="207"/>
        <v>2.3963700000000001</v>
      </c>
      <c r="X360" s="135">
        <f t="shared" si="207"/>
        <v>2.4474200000000002</v>
      </c>
      <c r="Y360" s="135">
        <f t="shared" si="207"/>
        <v>2.4150200000000002</v>
      </c>
      <c r="Z360" s="135">
        <f t="shared" si="207"/>
        <v>2.3262</v>
      </c>
      <c r="AA360" s="135">
        <f t="shared" si="207"/>
        <v>2.05884</v>
      </c>
    </row>
    <row r="361" spans="1:27" ht="12.75" hidden="1" customHeight="1" outlineLevel="1" x14ac:dyDescent="0.2">
      <c r="A361" s="163" t="s">
        <v>1379</v>
      </c>
      <c r="B361" s="94" t="s">
        <v>238</v>
      </c>
      <c r="C361" s="70" t="s">
        <v>79</v>
      </c>
      <c r="D361" s="71">
        <v>1477.23</v>
      </c>
      <c r="E361" s="71">
        <v>1311.43</v>
      </c>
      <c r="F361" s="71">
        <v>1240.02</v>
      </c>
      <c r="G361" s="71">
        <v>1229.8699999999999</v>
      </c>
      <c r="H361" s="71">
        <v>1230.8499999999999</v>
      </c>
      <c r="I361" s="71">
        <v>1329.12</v>
      </c>
      <c r="J361" s="71">
        <v>1374.82</v>
      </c>
      <c r="K361" s="71">
        <v>1597.74</v>
      </c>
      <c r="L361" s="71">
        <v>1835.93</v>
      </c>
      <c r="M361" s="71">
        <v>1926.51</v>
      </c>
      <c r="N361" s="71">
        <v>1993.25</v>
      </c>
      <c r="O361" s="71">
        <v>2039.47</v>
      </c>
      <c r="P361" s="71">
        <v>2087.69</v>
      </c>
      <c r="Q361" s="71">
        <v>2086.3200000000002</v>
      </c>
      <c r="R361" s="71">
        <v>2038.59</v>
      </c>
      <c r="S361" s="71">
        <v>1994.79</v>
      </c>
      <c r="T361" s="71">
        <v>1937.44</v>
      </c>
      <c r="U361" s="71">
        <v>1888.56</v>
      </c>
      <c r="V361" s="71">
        <v>1896.43</v>
      </c>
      <c r="W361" s="71">
        <v>1910.25</v>
      </c>
      <c r="X361" s="71">
        <v>1961.3</v>
      </c>
      <c r="Y361" s="71">
        <v>1928.9</v>
      </c>
      <c r="Z361" s="71">
        <v>1840.08</v>
      </c>
      <c r="AA361" s="71">
        <v>1572.72</v>
      </c>
    </row>
    <row r="362" spans="1:27" ht="12.75" hidden="1" customHeight="1" outlineLevel="1" x14ac:dyDescent="0.2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1381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1382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collapsed="1" x14ac:dyDescent="0.2">
      <c r="A365" s="162" t="s">
        <v>1383</v>
      </c>
      <c r="B365" s="54" t="str">
        <f>"09"&amp;"."&amp;$B$663&amp;"."&amp;$B$664</f>
        <v>09.05.2024</v>
      </c>
      <c r="C365" s="134" t="s">
        <v>76</v>
      </c>
      <c r="D365" s="135">
        <f>ROUND(((D366+D367+D369+D368)/1000),5)</f>
        <v>1.88029</v>
      </c>
      <c r="E365" s="135">
        <f>ROUND(((E366+E367+E369+E368)/1000),5)</f>
        <v>1.75441</v>
      </c>
      <c r="F365" s="135">
        <f>ROUND(((F366+F367+F369+F368)/1000),5)</f>
        <v>1.71841</v>
      </c>
      <c r="G365" s="135">
        <f t="shared" ref="G365:AA365" si="210">ROUND(((G366+G367+G369+G368)/1000),5)</f>
        <v>1.6912199999999999</v>
      </c>
      <c r="H365" s="135">
        <f t="shared" si="210"/>
        <v>1.6847700000000001</v>
      </c>
      <c r="I365" s="135">
        <f t="shared" si="210"/>
        <v>1.6875899999999999</v>
      </c>
      <c r="J365" s="135">
        <f t="shared" si="210"/>
        <v>1.6561900000000001</v>
      </c>
      <c r="K365" s="135">
        <f t="shared" si="210"/>
        <v>1.7178</v>
      </c>
      <c r="L365" s="135">
        <f t="shared" si="210"/>
        <v>1.95086</v>
      </c>
      <c r="M365" s="135">
        <f t="shared" si="210"/>
        <v>2.15727</v>
      </c>
      <c r="N365" s="135">
        <f t="shared" si="210"/>
        <v>2.1929799999999999</v>
      </c>
      <c r="O365" s="135">
        <f t="shared" si="210"/>
        <v>2.1956699999999998</v>
      </c>
      <c r="P365" s="135">
        <f t="shared" si="210"/>
        <v>2.1937600000000002</v>
      </c>
      <c r="Q365" s="135">
        <f t="shared" si="210"/>
        <v>2.19055</v>
      </c>
      <c r="R365" s="135">
        <f t="shared" si="210"/>
        <v>2.19015</v>
      </c>
      <c r="S365" s="135">
        <f t="shared" si="210"/>
        <v>2.1909200000000002</v>
      </c>
      <c r="T365" s="135">
        <f t="shared" si="210"/>
        <v>2.1870400000000001</v>
      </c>
      <c r="U365" s="135">
        <f t="shared" si="210"/>
        <v>2.1874600000000002</v>
      </c>
      <c r="V365" s="135">
        <f t="shared" si="210"/>
        <v>2.1949000000000001</v>
      </c>
      <c r="W365" s="135">
        <f t="shared" si="210"/>
        <v>2.2184900000000001</v>
      </c>
      <c r="X365" s="135">
        <f t="shared" si="210"/>
        <v>2.33683</v>
      </c>
      <c r="Y365" s="135">
        <f t="shared" si="210"/>
        <v>2.1988799999999999</v>
      </c>
      <c r="Z365" s="135">
        <f t="shared" si="210"/>
        <v>2.0619800000000001</v>
      </c>
      <c r="AA365" s="135">
        <f t="shared" si="210"/>
        <v>1.8780600000000001</v>
      </c>
    </row>
    <row r="366" spans="1:27" ht="12.75" hidden="1" customHeight="1" outlineLevel="1" x14ac:dyDescent="0.2">
      <c r="A366" s="163" t="s">
        <v>1384</v>
      </c>
      <c r="B366" s="94" t="s">
        <v>238</v>
      </c>
      <c r="C366" s="70" t="s">
        <v>79</v>
      </c>
      <c r="D366" s="71">
        <v>1394.17</v>
      </c>
      <c r="E366" s="71">
        <v>1268.29</v>
      </c>
      <c r="F366" s="71">
        <v>1232.29</v>
      </c>
      <c r="G366" s="71">
        <v>1205.0999999999999</v>
      </c>
      <c r="H366" s="71">
        <v>1198.6500000000001</v>
      </c>
      <c r="I366" s="71">
        <v>1201.47</v>
      </c>
      <c r="J366" s="71">
        <v>1170.07</v>
      </c>
      <c r="K366" s="71">
        <v>1231.68</v>
      </c>
      <c r="L366" s="71">
        <v>1464.74</v>
      </c>
      <c r="M366" s="71">
        <v>1671.15</v>
      </c>
      <c r="N366" s="71">
        <v>1706.86</v>
      </c>
      <c r="O366" s="71">
        <v>1709.55</v>
      </c>
      <c r="P366" s="71">
        <v>1707.64</v>
      </c>
      <c r="Q366" s="71">
        <v>1704.43</v>
      </c>
      <c r="R366" s="71">
        <v>1704.03</v>
      </c>
      <c r="S366" s="71">
        <v>1704.8</v>
      </c>
      <c r="T366" s="71">
        <v>1700.92</v>
      </c>
      <c r="U366" s="71">
        <v>1701.34</v>
      </c>
      <c r="V366" s="71">
        <v>1708.78</v>
      </c>
      <c r="W366" s="71">
        <v>1732.37</v>
      </c>
      <c r="X366" s="71">
        <v>1850.71</v>
      </c>
      <c r="Y366" s="71">
        <v>1712.76</v>
      </c>
      <c r="Z366" s="71">
        <v>1575.86</v>
      </c>
      <c r="AA366" s="71">
        <v>1391.94</v>
      </c>
    </row>
    <row r="367" spans="1:27" ht="12.75" hidden="1" customHeight="1" outlineLevel="1" x14ac:dyDescent="0.2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1386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1387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collapsed="1" x14ac:dyDescent="0.2">
      <c r="A370" s="162" t="s">
        <v>1388</v>
      </c>
      <c r="B370" s="54" t="str">
        <f>"10"&amp;"."&amp;$B$663&amp;"."&amp;$B$664</f>
        <v>10.05.2024</v>
      </c>
      <c r="C370" s="134" t="s">
        <v>76</v>
      </c>
      <c r="D370" s="135">
        <f>ROUND(((D371+D372+D374+D373)/1000),5)</f>
        <v>1.8826400000000001</v>
      </c>
      <c r="E370" s="135">
        <f>ROUND(((E371+E372+E374+E373)/1000),5)</f>
        <v>1.7520800000000001</v>
      </c>
      <c r="F370" s="135">
        <f>ROUND(((F371+F372+F374+F373)/1000),5)</f>
        <v>1.6902999999999999</v>
      </c>
      <c r="G370" s="135">
        <f t="shared" ref="G370:AA370" si="213">ROUND(((G371+G372+G374+G373)/1000),5)</f>
        <v>1.68232</v>
      </c>
      <c r="H370" s="135">
        <f t="shared" si="213"/>
        <v>1.6808000000000001</v>
      </c>
      <c r="I370" s="135">
        <f t="shared" si="213"/>
        <v>1.6802900000000001</v>
      </c>
      <c r="J370" s="135">
        <f t="shared" si="213"/>
        <v>1.6733</v>
      </c>
      <c r="K370" s="135">
        <f t="shared" si="213"/>
        <v>1.7477100000000001</v>
      </c>
      <c r="L370" s="135">
        <f t="shared" si="213"/>
        <v>2.0054099999999999</v>
      </c>
      <c r="M370" s="135">
        <f t="shared" si="213"/>
        <v>2.1920799999999998</v>
      </c>
      <c r="N370" s="135">
        <f t="shared" si="213"/>
        <v>2.23183</v>
      </c>
      <c r="O370" s="135">
        <f t="shared" si="213"/>
        <v>2.2331699999999999</v>
      </c>
      <c r="P370" s="135">
        <f t="shared" si="213"/>
        <v>2.2111900000000002</v>
      </c>
      <c r="Q370" s="135">
        <f t="shared" si="213"/>
        <v>2.2093600000000002</v>
      </c>
      <c r="R370" s="135">
        <f t="shared" si="213"/>
        <v>2.2050200000000002</v>
      </c>
      <c r="S370" s="135">
        <f t="shared" si="213"/>
        <v>2.2001599999999999</v>
      </c>
      <c r="T370" s="135">
        <f t="shared" si="213"/>
        <v>2.19225</v>
      </c>
      <c r="U370" s="135">
        <f t="shared" si="213"/>
        <v>2.1932800000000001</v>
      </c>
      <c r="V370" s="135">
        <f t="shared" si="213"/>
        <v>2.1971699999999998</v>
      </c>
      <c r="W370" s="135">
        <f t="shared" si="213"/>
        <v>2.2103100000000002</v>
      </c>
      <c r="X370" s="135">
        <f t="shared" si="213"/>
        <v>2.3220999999999998</v>
      </c>
      <c r="Y370" s="135">
        <f t="shared" si="213"/>
        <v>2.2104200000000001</v>
      </c>
      <c r="Z370" s="135">
        <f t="shared" si="213"/>
        <v>2.1099100000000002</v>
      </c>
      <c r="AA370" s="135">
        <f t="shared" si="213"/>
        <v>1.9077299999999999</v>
      </c>
    </row>
    <row r="371" spans="1:27" ht="12.75" hidden="1" customHeight="1" outlineLevel="1" x14ac:dyDescent="0.2">
      <c r="A371" s="163" t="s">
        <v>1389</v>
      </c>
      <c r="B371" s="94" t="s">
        <v>238</v>
      </c>
      <c r="C371" s="70" t="s">
        <v>79</v>
      </c>
      <c r="D371" s="71">
        <v>1396.52</v>
      </c>
      <c r="E371" s="71">
        <v>1265.96</v>
      </c>
      <c r="F371" s="71">
        <v>1204.18</v>
      </c>
      <c r="G371" s="71">
        <v>1196.2</v>
      </c>
      <c r="H371" s="71">
        <v>1194.68</v>
      </c>
      <c r="I371" s="71">
        <v>1194.17</v>
      </c>
      <c r="J371" s="71">
        <v>1187.18</v>
      </c>
      <c r="K371" s="71">
        <v>1261.5899999999999</v>
      </c>
      <c r="L371" s="71">
        <v>1519.29</v>
      </c>
      <c r="M371" s="71">
        <v>1705.96</v>
      </c>
      <c r="N371" s="71">
        <v>1745.71</v>
      </c>
      <c r="O371" s="71">
        <v>1747.05</v>
      </c>
      <c r="P371" s="71">
        <v>1725.07</v>
      </c>
      <c r="Q371" s="71">
        <v>1723.24</v>
      </c>
      <c r="R371" s="71">
        <v>1718.9</v>
      </c>
      <c r="S371" s="71">
        <v>1714.04</v>
      </c>
      <c r="T371" s="71">
        <v>1706.13</v>
      </c>
      <c r="U371" s="71">
        <v>1707.16</v>
      </c>
      <c r="V371" s="71">
        <v>1711.05</v>
      </c>
      <c r="W371" s="71">
        <v>1724.19</v>
      </c>
      <c r="X371" s="71">
        <v>1835.98</v>
      </c>
      <c r="Y371" s="71">
        <v>1724.3</v>
      </c>
      <c r="Z371" s="71">
        <v>1623.79</v>
      </c>
      <c r="AA371" s="71">
        <v>1421.61</v>
      </c>
    </row>
    <row r="372" spans="1:27" ht="12.75" hidden="1" customHeight="1" outlineLevel="1" x14ac:dyDescent="0.2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1391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1392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collapsed="1" x14ac:dyDescent="0.2">
      <c r="A375" s="162" t="s">
        <v>1393</v>
      </c>
      <c r="B375" s="54" t="str">
        <f>"11"&amp;"."&amp;$B$663&amp;"."&amp;$B$664</f>
        <v>11.05.2024</v>
      </c>
      <c r="C375" s="134" t="s">
        <v>76</v>
      </c>
      <c r="D375" s="135">
        <f>ROUND(((D376+D377+D379+D378)/1000),5)</f>
        <v>1.9341200000000001</v>
      </c>
      <c r="E375" s="135">
        <f>ROUND(((E376+E377+E379+E378)/1000),5)</f>
        <v>1.78189</v>
      </c>
      <c r="F375" s="135">
        <f>ROUND(((F376+F377+F379+F378)/1000),5)</f>
        <v>1.73495</v>
      </c>
      <c r="G375" s="135">
        <f t="shared" ref="G375:AA375" si="216">ROUND(((G376+G377+G379+G378)/1000),5)</f>
        <v>1.7153700000000001</v>
      </c>
      <c r="H375" s="135">
        <f t="shared" si="216"/>
        <v>1.69556</v>
      </c>
      <c r="I375" s="135">
        <f t="shared" si="216"/>
        <v>1.69573</v>
      </c>
      <c r="J375" s="135">
        <f t="shared" si="216"/>
        <v>1.6926600000000001</v>
      </c>
      <c r="K375" s="135">
        <f t="shared" si="216"/>
        <v>1.8272999999999999</v>
      </c>
      <c r="L375" s="135">
        <f t="shared" si="216"/>
        <v>2.0085700000000002</v>
      </c>
      <c r="M375" s="135">
        <f t="shared" si="216"/>
        <v>2.3370299999999999</v>
      </c>
      <c r="N375" s="135">
        <f t="shared" si="216"/>
        <v>2.37439</v>
      </c>
      <c r="O375" s="135">
        <f t="shared" si="216"/>
        <v>2.3749899999999999</v>
      </c>
      <c r="P375" s="135">
        <f t="shared" si="216"/>
        <v>2.3464999999999998</v>
      </c>
      <c r="Q375" s="135">
        <f t="shared" si="216"/>
        <v>2.3412099999999998</v>
      </c>
      <c r="R375" s="135">
        <f t="shared" si="216"/>
        <v>2.33317</v>
      </c>
      <c r="S375" s="135">
        <f t="shared" si="216"/>
        <v>2.3345199999999999</v>
      </c>
      <c r="T375" s="135">
        <f t="shared" si="216"/>
        <v>2.2989099999999998</v>
      </c>
      <c r="U375" s="135">
        <f t="shared" si="216"/>
        <v>2.28904</v>
      </c>
      <c r="V375" s="135">
        <f t="shared" si="216"/>
        <v>2.2997999999999998</v>
      </c>
      <c r="W375" s="135">
        <f t="shared" si="216"/>
        <v>2.347</v>
      </c>
      <c r="X375" s="135">
        <f t="shared" si="216"/>
        <v>2.53077</v>
      </c>
      <c r="Y375" s="135">
        <f t="shared" si="216"/>
        <v>2.4980799999999999</v>
      </c>
      <c r="Z375" s="135">
        <f t="shared" si="216"/>
        <v>2.2652399999999999</v>
      </c>
      <c r="AA375" s="135">
        <f t="shared" si="216"/>
        <v>1.9718199999999999</v>
      </c>
    </row>
    <row r="376" spans="1:27" ht="12.75" hidden="1" customHeight="1" outlineLevel="1" x14ac:dyDescent="0.2">
      <c r="A376" s="163" t="s">
        <v>1394</v>
      </c>
      <c r="B376" s="94" t="s">
        <v>238</v>
      </c>
      <c r="C376" s="70" t="s">
        <v>79</v>
      </c>
      <c r="D376" s="71">
        <v>1448</v>
      </c>
      <c r="E376" s="71">
        <v>1295.77</v>
      </c>
      <c r="F376" s="71">
        <v>1248.83</v>
      </c>
      <c r="G376" s="71">
        <v>1229.25</v>
      </c>
      <c r="H376" s="71">
        <v>1209.44</v>
      </c>
      <c r="I376" s="71">
        <v>1209.6099999999999</v>
      </c>
      <c r="J376" s="71">
        <v>1206.54</v>
      </c>
      <c r="K376" s="71">
        <v>1341.18</v>
      </c>
      <c r="L376" s="71">
        <v>1522.45</v>
      </c>
      <c r="M376" s="71">
        <v>1850.91</v>
      </c>
      <c r="N376" s="71">
        <v>1888.27</v>
      </c>
      <c r="O376" s="71">
        <v>1888.87</v>
      </c>
      <c r="P376" s="71">
        <v>1860.38</v>
      </c>
      <c r="Q376" s="71">
        <v>1855.09</v>
      </c>
      <c r="R376" s="71">
        <v>1847.05</v>
      </c>
      <c r="S376" s="71">
        <v>1848.4</v>
      </c>
      <c r="T376" s="71">
        <v>1812.79</v>
      </c>
      <c r="U376" s="71">
        <v>1802.92</v>
      </c>
      <c r="V376" s="71">
        <v>1813.68</v>
      </c>
      <c r="W376" s="71">
        <v>1860.88</v>
      </c>
      <c r="X376" s="71">
        <v>2044.65</v>
      </c>
      <c r="Y376" s="71">
        <v>2011.96</v>
      </c>
      <c r="Z376" s="71">
        <v>1779.12</v>
      </c>
      <c r="AA376" s="71">
        <v>1485.7</v>
      </c>
    </row>
    <row r="377" spans="1:27" ht="12.75" hidden="1" customHeight="1" outlineLevel="1" x14ac:dyDescent="0.2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1396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1397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collapsed="1" x14ac:dyDescent="0.2">
      <c r="A380" s="162" t="s">
        <v>1398</v>
      </c>
      <c r="B380" s="54" t="str">
        <f>"12"&amp;"."&amp;$B$663&amp;"."&amp;$B$664</f>
        <v>12.05.2024</v>
      </c>
      <c r="C380" s="134" t="s">
        <v>76</v>
      </c>
      <c r="D380" s="135">
        <f>ROUND(((D381+D382+D384+D383)/1000),5)</f>
        <v>1.9842500000000001</v>
      </c>
      <c r="E380" s="135">
        <f>ROUND(((E381+E382+E384+E383)/1000),5)</f>
        <v>1.83447</v>
      </c>
      <c r="F380" s="135">
        <f>ROUND(((F381+F382+F384+F383)/1000),5)</f>
        <v>1.7341800000000001</v>
      </c>
      <c r="G380" s="135">
        <f t="shared" ref="G380:AA380" si="219">ROUND(((G381+G382+G384+G383)/1000),5)</f>
        <v>1.6963900000000001</v>
      </c>
      <c r="H380" s="135">
        <f t="shared" si="219"/>
        <v>1.6820900000000001</v>
      </c>
      <c r="I380" s="135">
        <f t="shared" si="219"/>
        <v>1.6835199999999999</v>
      </c>
      <c r="J380" s="135">
        <f t="shared" si="219"/>
        <v>1.6177999999999999</v>
      </c>
      <c r="K380" s="135">
        <f t="shared" si="219"/>
        <v>1.7181900000000001</v>
      </c>
      <c r="L380" s="135">
        <f t="shared" si="219"/>
        <v>1.95191</v>
      </c>
      <c r="M380" s="135">
        <f t="shared" si="219"/>
        <v>2.1038700000000001</v>
      </c>
      <c r="N380" s="135">
        <f t="shared" si="219"/>
        <v>2.1792600000000002</v>
      </c>
      <c r="O380" s="135">
        <f t="shared" si="219"/>
        <v>2.1890499999999999</v>
      </c>
      <c r="P380" s="135">
        <f t="shared" si="219"/>
        <v>2.1886000000000001</v>
      </c>
      <c r="Q380" s="135">
        <f t="shared" si="219"/>
        <v>2.1880700000000002</v>
      </c>
      <c r="R380" s="135">
        <f t="shared" si="219"/>
        <v>2.1881900000000001</v>
      </c>
      <c r="S380" s="135">
        <f t="shared" si="219"/>
        <v>2.1899099999999998</v>
      </c>
      <c r="T380" s="135">
        <f t="shared" si="219"/>
        <v>2.24343</v>
      </c>
      <c r="U380" s="135">
        <f t="shared" si="219"/>
        <v>2.2751800000000002</v>
      </c>
      <c r="V380" s="135">
        <f t="shared" si="219"/>
        <v>2.2449300000000001</v>
      </c>
      <c r="W380" s="135">
        <f t="shared" si="219"/>
        <v>2.2606799999999998</v>
      </c>
      <c r="X380" s="135">
        <f t="shared" si="219"/>
        <v>2.3002799999999999</v>
      </c>
      <c r="Y380" s="135">
        <f t="shared" si="219"/>
        <v>2.2889200000000001</v>
      </c>
      <c r="Z380" s="135">
        <f t="shared" si="219"/>
        <v>2.0766300000000002</v>
      </c>
      <c r="AA380" s="135">
        <f t="shared" si="219"/>
        <v>1.8815299999999999</v>
      </c>
    </row>
    <row r="381" spans="1:27" ht="12.75" hidden="1" customHeight="1" outlineLevel="1" x14ac:dyDescent="0.2">
      <c r="A381" s="163" t="s">
        <v>1399</v>
      </c>
      <c r="B381" s="94" t="s">
        <v>238</v>
      </c>
      <c r="C381" s="70" t="s">
        <v>79</v>
      </c>
      <c r="D381" s="71">
        <v>1498.13</v>
      </c>
      <c r="E381" s="71">
        <v>1348.35</v>
      </c>
      <c r="F381" s="71">
        <v>1248.06</v>
      </c>
      <c r="G381" s="71">
        <v>1210.27</v>
      </c>
      <c r="H381" s="71">
        <v>1195.97</v>
      </c>
      <c r="I381" s="71">
        <v>1197.4000000000001</v>
      </c>
      <c r="J381" s="71">
        <v>1131.68</v>
      </c>
      <c r="K381" s="71">
        <v>1232.07</v>
      </c>
      <c r="L381" s="71">
        <v>1465.79</v>
      </c>
      <c r="M381" s="71">
        <v>1617.75</v>
      </c>
      <c r="N381" s="71">
        <v>1693.14</v>
      </c>
      <c r="O381" s="71">
        <v>1702.93</v>
      </c>
      <c r="P381" s="71">
        <v>1702.48</v>
      </c>
      <c r="Q381" s="71">
        <v>1701.95</v>
      </c>
      <c r="R381" s="71">
        <v>1702.07</v>
      </c>
      <c r="S381" s="71">
        <v>1703.79</v>
      </c>
      <c r="T381" s="71">
        <v>1757.31</v>
      </c>
      <c r="U381" s="71">
        <v>1789.06</v>
      </c>
      <c r="V381" s="71">
        <v>1758.81</v>
      </c>
      <c r="W381" s="71">
        <v>1774.56</v>
      </c>
      <c r="X381" s="71">
        <v>1814.16</v>
      </c>
      <c r="Y381" s="71">
        <v>1802.8</v>
      </c>
      <c r="Z381" s="71">
        <v>1590.51</v>
      </c>
      <c r="AA381" s="71">
        <v>1395.41</v>
      </c>
    </row>
    <row r="382" spans="1:27" ht="12.75" hidden="1" customHeight="1" outlineLevel="1" x14ac:dyDescent="0.2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1401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1402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collapsed="1" x14ac:dyDescent="0.2">
      <c r="A385" s="162" t="s">
        <v>1403</v>
      </c>
      <c r="B385" s="54" t="str">
        <f>"13"&amp;"."&amp;$B$663&amp;"."&amp;$B$664</f>
        <v>13.05.2024</v>
      </c>
      <c r="C385" s="134" t="s">
        <v>76</v>
      </c>
      <c r="D385" s="135">
        <f>ROUND(((D386+D387+D389+D388)/1000),5)</f>
        <v>1.90324</v>
      </c>
      <c r="E385" s="135">
        <f>ROUND(((E386+E387+E389+E388)/1000),5)</f>
        <v>1.7642100000000001</v>
      </c>
      <c r="F385" s="135">
        <f>ROUND(((F386+F387+F389+F388)/1000),5)</f>
        <v>1.7054400000000001</v>
      </c>
      <c r="G385" s="135">
        <f t="shared" ref="G385:AA385" si="222">ROUND(((G386+G387+G389+G388)/1000),5)</f>
        <v>1.6951400000000001</v>
      </c>
      <c r="H385" s="135">
        <f t="shared" si="222"/>
        <v>1.6814800000000001</v>
      </c>
      <c r="I385" s="135">
        <f t="shared" si="222"/>
        <v>1.7316199999999999</v>
      </c>
      <c r="J385" s="135">
        <f t="shared" si="222"/>
        <v>1.91855</v>
      </c>
      <c r="K385" s="135">
        <f t="shared" si="222"/>
        <v>2.1476500000000001</v>
      </c>
      <c r="L385" s="135">
        <f t="shared" si="222"/>
        <v>2.4754999999999998</v>
      </c>
      <c r="M385" s="135">
        <f t="shared" si="222"/>
        <v>2.8175699999999999</v>
      </c>
      <c r="N385" s="135">
        <f t="shared" si="222"/>
        <v>2.9735</v>
      </c>
      <c r="O385" s="135">
        <f t="shared" si="222"/>
        <v>2.63409</v>
      </c>
      <c r="P385" s="135">
        <f t="shared" si="222"/>
        <v>2.53057</v>
      </c>
      <c r="Q385" s="135">
        <f t="shared" si="222"/>
        <v>2.5483899999999999</v>
      </c>
      <c r="R385" s="135">
        <f t="shared" si="222"/>
        <v>2.5442499999999999</v>
      </c>
      <c r="S385" s="135">
        <f t="shared" si="222"/>
        <v>2.4925000000000002</v>
      </c>
      <c r="T385" s="135">
        <f t="shared" si="222"/>
        <v>2.4778500000000001</v>
      </c>
      <c r="U385" s="135">
        <f t="shared" si="222"/>
        <v>2.4140100000000002</v>
      </c>
      <c r="V385" s="135">
        <f t="shared" si="222"/>
        <v>2.4286799999999999</v>
      </c>
      <c r="W385" s="135">
        <f t="shared" si="222"/>
        <v>2.5488200000000001</v>
      </c>
      <c r="X385" s="135">
        <f t="shared" si="222"/>
        <v>2.5891099999999998</v>
      </c>
      <c r="Y385" s="135">
        <f t="shared" si="222"/>
        <v>2.3937599999999999</v>
      </c>
      <c r="Z385" s="135">
        <f t="shared" si="222"/>
        <v>2.0342099999999999</v>
      </c>
      <c r="AA385" s="135">
        <f t="shared" si="222"/>
        <v>1.8639699999999999</v>
      </c>
    </row>
    <row r="386" spans="1:27" ht="12.75" hidden="1" customHeight="1" outlineLevel="1" x14ac:dyDescent="0.2">
      <c r="A386" s="163" t="s">
        <v>1404</v>
      </c>
      <c r="B386" s="94" t="s">
        <v>238</v>
      </c>
      <c r="C386" s="70" t="s">
        <v>79</v>
      </c>
      <c r="D386" s="71">
        <v>1417.12</v>
      </c>
      <c r="E386" s="71">
        <v>1278.0899999999999</v>
      </c>
      <c r="F386" s="71">
        <v>1219.32</v>
      </c>
      <c r="G386" s="71">
        <v>1209.02</v>
      </c>
      <c r="H386" s="71">
        <v>1195.3599999999999</v>
      </c>
      <c r="I386" s="71">
        <v>1245.5</v>
      </c>
      <c r="J386" s="71">
        <v>1432.43</v>
      </c>
      <c r="K386" s="71">
        <v>1661.53</v>
      </c>
      <c r="L386" s="71">
        <v>1989.38</v>
      </c>
      <c r="M386" s="71">
        <v>2331.4499999999998</v>
      </c>
      <c r="N386" s="71">
        <v>2487.38</v>
      </c>
      <c r="O386" s="71">
        <v>2147.9699999999998</v>
      </c>
      <c r="P386" s="71">
        <v>2044.45</v>
      </c>
      <c r="Q386" s="71">
        <v>2062.27</v>
      </c>
      <c r="R386" s="71">
        <v>2058.13</v>
      </c>
      <c r="S386" s="71">
        <v>2006.38</v>
      </c>
      <c r="T386" s="71">
        <v>1991.73</v>
      </c>
      <c r="U386" s="71">
        <v>1927.89</v>
      </c>
      <c r="V386" s="71">
        <v>1942.56</v>
      </c>
      <c r="W386" s="71">
        <v>2062.6999999999998</v>
      </c>
      <c r="X386" s="71">
        <v>2102.9899999999998</v>
      </c>
      <c r="Y386" s="71">
        <v>1907.64</v>
      </c>
      <c r="Z386" s="71">
        <v>1548.09</v>
      </c>
      <c r="AA386" s="71">
        <v>1377.85</v>
      </c>
    </row>
    <row r="387" spans="1:27" ht="12.75" hidden="1" customHeight="1" outlineLevel="1" x14ac:dyDescent="0.2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1406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1407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collapsed="1" x14ac:dyDescent="0.2">
      <c r="A390" s="162" t="s">
        <v>1408</v>
      </c>
      <c r="B390" s="54" t="str">
        <f>"14"&amp;"."&amp;$B$663&amp;"."&amp;$B$664</f>
        <v>14.05.2024</v>
      </c>
      <c r="C390" s="134" t="s">
        <v>76</v>
      </c>
      <c r="D390" s="135">
        <f>ROUND(((D391+D392+D394+D393)/1000),5)</f>
        <v>1.8004599999999999</v>
      </c>
      <c r="E390" s="135">
        <f>ROUND(((E391+E392+E394+E393)/1000),5)</f>
        <v>1.71262</v>
      </c>
      <c r="F390" s="135">
        <f>ROUND(((F391+F392+F394+F393)/1000),5)</f>
        <v>1.6728499999999999</v>
      </c>
      <c r="G390" s="135">
        <f t="shared" ref="G390:AA390" si="225">ROUND(((G391+G392+G394+G393)/1000),5)</f>
        <v>1.6695899999999999</v>
      </c>
      <c r="H390" s="135">
        <f t="shared" si="225"/>
        <v>1.6714800000000001</v>
      </c>
      <c r="I390" s="135">
        <f t="shared" si="225"/>
        <v>1.7133799999999999</v>
      </c>
      <c r="J390" s="135">
        <f t="shared" si="225"/>
        <v>1.8825799999999999</v>
      </c>
      <c r="K390" s="135">
        <f t="shared" si="225"/>
        <v>2.0018799999999999</v>
      </c>
      <c r="L390" s="135">
        <f t="shared" si="225"/>
        <v>2.3243</v>
      </c>
      <c r="M390" s="135">
        <f t="shared" si="225"/>
        <v>2.5912199999999999</v>
      </c>
      <c r="N390" s="135">
        <f t="shared" si="225"/>
        <v>2.6105100000000001</v>
      </c>
      <c r="O390" s="135">
        <f t="shared" si="225"/>
        <v>2.4711699999999999</v>
      </c>
      <c r="P390" s="135">
        <f t="shared" si="225"/>
        <v>2.4708700000000001</v>
      </c>
      <c r="Q390" s="135">
        <f t="shared" si="225"/>
        <v>2.4744999999999999</v>
      </c>
      <c r="R390" s="135">
        <f t="shared" si="225"/>
        <v>2.4649200000000002</v>
      </c>
      <c r="S390" s="135">
        <f t="shared" si="225"/>
        <v>2.4476200000000001</v>
      </c>
      <c r="T390" s="135">
        <f t="shared" si="225"/>
        <v>2.4069500000000001</v>
      </c>
      <c r="U390" s="135">
        <f t="shared" si="225"/>
        <v>2.3974000000000002</v>
      </c>
      <c r="V390" s="135">
        <f t="shared" si="225"/>
        <v>2.3904299999999998</v>
      </c>
      <c r="W390" s="135">
        <f t="shared" si="225"/>
        <v>2.33711</v>
      </c>
      <c r="X390" s="135">
        <f t="shared" si="225"/>
        <v>2.56589</v>
      </c>
      <c r="Y390" s="135">
        <f t="shared" si="225"/>
        <v>2.4201700000000002</v>
      </c>
      <c r="Z390" s="135">
        <f t="shared" si="225"/>
        <v>2.0891799999999998</v>
      </c>
      <c r="AA390" s="135">
        <f t="shared" si="225"/>
        <v>1.95865</v>
      </c>
    </row>
    <row r="391" spans="1:27" ht="12.75" hidden="1" customHeight="1" outlineLevel="1" x14ac:dyDescent="0.2">
      <c r="A391" s="163" t="s">
        <v>1409</v>
      </c>
      <c r="B391" s="94" t="s">
        <v>238</v>
      </c>
      <c r="C391" s="70" t="s">
        <v>79</v>
      </c>
      <c r="D391" s="71">
        <v>1314.34</v>
      </c>
      <c r="E391" s="71">
        <v>1226.5</v>
      </c>
      <c r="F391" s="71">
        <v>1186.73</v>
      </c>
      <c r="G391" s="71">
        <v>1183.47</v>
      </c>
      <c r="H391" s="71">
        <v>1185.3599999999999</v>
      </c>
      <c r="I391" s="71">
        <v>1227.26</v>
      </c>
      <c r="J391" s="71">
        <v>1396.46</v>
      </c>
      <c r="K391" s="71">
        <v>1515.76</v>
      </c>
      <c r="L391" s="71">
        <v>1838.18</v>
      </c>
      <c r="M391" s="71">
        <v>2105.1</v>
      </c>
      <c r="N391" s="71">
        <v>2124.39</v>
      </c>
      <c r="O391" s="71">
        <v>1985.05</v>
      </c>
      <c r="P391" s="71">
        <v>1984.75</v>
      </c>
      <c r="Q391" s="71">
        <v>1988.38</v>
      </c>
      <c r="R391" s="71">
        <v>1978.8</v>
      </c>
      <c r="S391" s="71">
        <v>1961.5</v>
      </c>
      <c r="T391" s="71">
        <v>1920.83</v>
      </c>
      <c r="U391" s="71">
        <v>1911.28</v>
      </c>
      <c r="V391" s="71">
        <v>1904.31</v>
      </c>
      <c r="W391" s="71">
        <v>1850.99</v>
      </c>
      <c r="X391" s="71">
        <v>2079.77</v>
      </c>
      <c r="Y391" s="71">
        <v>1934.05</v>
      </c>
      <c r="Z391" s="71">
        <v>1603.06</v>
      </c>
      <c r="AA391" s="71">
        <v>1472.53</v>
      </c>
    </row>
    <row r="392" spans="1:27" ht="12.75" hidden="1" customHeight="1" outlineLevel="1" x14ac:dyDescent="0.2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1411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1412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collapsed="1" x14ac:dyDescent="0.2">
      <c r="A395" s="162" t="s">
        <v>1413</v>
      </c>
      <c r="B395" s="54" t="str">
        <f>"15"&amp;"."&amp;$B$663&amp;"."&amp;$B$664</f>
        <v>15.05.2024</v>
      </c>
      <c r="C395" s="134" t="s">
        <v>76</v>
      </c>
      <c r="D395" s="135">
        <f>ROUND(((D396+D397+D399+D398)/1000),5)</f>
        <v>1.84728</v>
      </c>
      <c r="E395" s="135">
        <f>ROUND(((E396+E397+E399+E398)/1000),5)</f>
        <v>1.7206600000000001</v>
      </c>
      <c r="F395" s="135">
        <f>ROUND(((F396+F397+F399+F398)/1000),5)</f>
        <v>1.7124299999999999</v>
      </c>
      <c r="G395" s="135">
        <f t="shared" ref="G395:AA395" si="228">ROUND(((G396+G397+G399+G398)/1000),5)</f>
        <v>1.7073199999999999</v>
      </c>
      <c r="H395" s="135">
        <f t="shared" si="228"/>
        <v>1.7122599999999999</v>
      </c>
      <c r="I395" s="135">
        <f t="shared" si="228"/>
        <v>1.72275</v>
      </c>
      <c r="J395" s="135">
        <f t="shared" si="228"/>
        <v>1.9406300000000001</v>
      </c>
      <c r="K395" s="135">
        <f t="shared" si="228"/>
        <v>2.1980599999999999</v>
      </c>
      <c r="L395" s="135">
        <f t="shared" si="228"/>
        <v>2.4380799999999998</v>
      </c>
      <c r="M395" s="135">
        <f t="shared" si="228"/>
        <v>2.66995</v>
      </c>
      <c r="N395" s="135">
        <f t="shared" si="228"/>
        <v>2.6623299999999999</v>
      </c>
      <c r="O395" s="135">
        <f t="shared" si="228"/>
        <v>2.54467</v>
      </c>
      <c r="P395" s="135">
        <f t="shared" si="228"/>
        <v>2.5470299999999999</v>
      </c>
      <c r="Q395" s="135">
        <f t="shared" si="228"/>
        <v>2.5730200000000001</v>
      </c>
      <c r="R395" s="135">
        <f t="shared" si="228"/>
        <v>2.5504899999999999</v>
      </c>
      <c r="S395" s="135">
        <f t="shared" si="228"/>
        <v>2.5434600000000001</v>
      </c>
      <c r="T395" s="135">
        <f t="shared" si="228"/>
        <v>2.5209600000000001</v>
      </c>
      <c r="U395" s="135">
        <f t="shared" si="228"/>
        <v>2.4674499999999999</v>
      </c>
      <c r="V395" s="135">
        <f t="shared" si="228"/>
        <v>2.4272200000000002</v>
      </c>
      <c r="W395" s="135">
        <f t="shared" si="228"/>
        <v>2.399</v>
      </c>
      <c r="X395" s="135">
        <f t="shared" si="228"/>
        <v>2.4641099999999998</v>
      </c>
      <c r="Y395" s="135">
        <f t="shared" si="228"/>
        <v>2.4408599999999998</v>
      </c>
      <c r="Z395" s="135">
        <f t="shared" si="228"/>
        <v>2.0757699999999999</v>
      </c>
      <c r="AA395" s="135">
        <f t="shared" si="228"/>
        <v>1.96132</v>
      </c>
    </row>
    <row r="396" spans="1:27" ht="12.75" hidden="1" customHeight="1" outlineLevel="1" x14ac:dyDescent="0.2">
      <c r="A396" s="163" t="s">
        <v>1414</v>
      </c>
      <c r="B396" s="94" t="s">
        <v>238</v>
      </c>
      <c r="C396" s="70" t="s">
        <v>79</v>
      </c>
      <c r="D396" s="71">
        <v>1361.16</v>
      </c>
      <c r="E396" s="71">
        <v>1234.54</v>
      </c>
      <c r="F396" s="71">
        <v>1226.31</v>
      </c>
      <c r="G396" s="71">
        <v>1221.2</v>
      </c>
      <c r="H396" s="71">
        <v>1226.1400000000001</v>
      </c>
      <c r="I396" s="71">
        <v>1236.6300000000001</v>
      </c>
      <c r="J396" s="71">
        <v>1454.51</v>
      </c>
      <c r="K396" s="71">
        <v>1711.94</v>
      </c>
      <c r="L396" s="71">
        <v>1951.96</v>
      </c>
      <c r="M396" s="71">
        <v>2183.83</v>
      </c>
      <c r="N396" s="71">
        <v>2176.21</v>
      </c>
      <c r="O396" s="71">
        <v>2058.5500000000002</v>
      </c>
      <c r="P396" s="71">
        <v>2060.91</v>
      </c>
      <c r="Q396" s="71">
        <v>2086.9</v>
      </c>
      <c r="R396" s="71">
        <v>2064.37</v>
      </c>
      <c r="S396" s="71">
        <v>2057.34</v>
      </c>
      <c r="T396" s="71">
        <v>2034.84</v>
      </c>
      <c r="U396" s="71">
        <v>1981.33</v>
      </c>
      <c r="V396" s="71">
        <v>1941.1</v>
      </c>
      <c r="W396" s="71">
        <v>1912.88</v>
      </c>
      <c r="X396" s="71">
        <v>1977.99</v>
      </c>
      <c r="Y396" s="71">
        <v>1954.74</v>
      </c>
      <c r="Z396" s="71">
        <v>1589.65</v>
      </c>
      <c r="AA396" s="71">
        <v>1475.2</v>
      </c>
    </row>
    <row r="397" spans="1:27" ht="12.75" hidden="1" customHeight="1" outlineLevel="1" x14ac:dyDescent="0.2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1416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1417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collapsed="1" x14ac:dyDescent="0.2">
      <c r="A400" s="162" t="s">
        <v>1418</v>
      </c>
      <c r="B400" s="54" t="str">
        <f>"16"&amp;"."&amp;$B$663&amp;"."&amp;$B$664</f>
        <v>16.05.2024</v>
      </c>
      <c r="C400" s="134" t="s">
        <v>76</v>
      </c>
      <c r="D400" s="135">
        <f>ROUND(((D401+D402+D404+D403)/1000),5)</f>
        <v>1.7964199999999999</v>
      </c>
      <c r="E400" s="135">
        <f>ROUND(((E401+E402+E404+E403)/1000),5)</f>
        <v>1.7043600000000001</v>
      </c>
      <c r="F400" s="135">
        <f>ROUND(((F401+F402+F404+F403)/1000),5)</f>
        <v>1.67333</v>
      </c>
      <c r="G400" s="135">
        <f t="shared" ref="G400:AA400" si="231">ROUND(((G401+G402+G404+G403)/1000),5)</f>
        <v>1.67093</v>
      </c>
      <c r="H400" s="135">
        <f t="shared" si="231"/>
        <v>1.6820999999999999</v>
      </c>
      <c r="I400" s="135">
        <f t="shared" si="231"/>
        <v>1.71722</v>
      </c>
      <c r="J400" s="135">
        <f t="shared" si="231"/>
        <v>1.8751599999999999</v>
      </c>
      <c r="K400" s="135">
        <f t="shared" si="231"/>
        <v>2.1341899999999998</v>
      </c>
      <c r="L400" s="135">
        <f t="shared" si="231"/>
        <v>2.3869600000000002</v>
      </c>
      <c r="M400" s="135">
        <f t="shared" si="231"/>
        <v>2.4453499999999999</v>
      </c>
      <c r="N400" s="135">
        <f t="shared" si="231"/>
        <v>2.4754</v>
      </c>
      <c r="O400" s="135">
        <f t="shared" si="231"/>
        <v>2.5355799999999999</v>
      </c>
      <c r="P400" s="135">
        <f t="shared" si="231"/>
        <v>2.5282300000000002</v>
      </c>
      <c r="Q400" s="135">
        <f t="shared" si="231"/>
        <v>2.54305</v>
      </c>
      <c r="R400" s="135">
        <f t="shared" si="231"/>
        <v>2.5320200000000002</v>
      </c>
      <c r="S400" s="135">
        <f t="shared" si="231"/>
        <v>2.4758499999999999</v>
      </c>
      <c r="T400" s="135">
        <f t="shared" si="231"/>
        <v>2.4120599999999999</v>
      </c>
      <c r="U400" s="135">
        <f t="shared" si="231"/>
        <v>2.3909400000000001</v>
      </c>
      <c r="V400" s="135">
        <f t="shared" si="231"/>
        <v>2.2978800000000001</v>
      </c>
      <c r="W400" s="135">
        <f t="shared" si="231"/>
        <v>2.1886899999999998</v>
      </c>
      <c r="X400" s="135">
        <f t="shared" si="231"/>
        <v>2.30328</v>
      </c>
      <c r="Y400" s="135">
        <f t="shared" si="231"/>
        <v>2.3958400000000002</v>
      </c>
      <c r="Z400" s="135">
        <f t="shared" si="231"/>
        <v>2.0884200000000002</v>
      </c>
      <c r="AA400" s="135">
        <f t="shared" si="231"/>
        <v>1.8714599999999999</v>
      </c>
    </row>
    <row r="401" spans="1:27" ht="12.75" hidden="1" customHeight="1" outlineLevel="1" x14ac:dyDescent="0.2">
      <c r="A401" s="163" t="s">
        <v>1419</v>
      </c>
      <c r="B401" s="94" t="s">
        <v>238</v>
      </c>
      <c r="C401" s="70" t="s">
        <v>79</v>
      </c>
      <c r="D401" s="71">
        <v>1310.3</v>
      </c>
      <c r="E401" s="71">
        <v>1218.24</v>
      </c>
      <c r="F401" s="71">
        <v>1187.21</v>
      </c>
      <c r="G401" s="71">
        <v>1184.81</v>
      </c>
      <c r="H401" s="71">
        <v>1195.98</v>
      </c>
      <c r="I401" s="71">
        <v>1231.0999999999999</v>
      </c>
      <c r="J401" s="71">
        <v>1389.04</v>
      </c>
      <c r="K401" s="71">
        <v>1648.07</v>
      </c>
      <c r="L401" s="71">
        <v>1900.84</v>
      </c>
      <c r="M401" s="71">
        <v>1959.23</v>
      </c>
      <c r="N401" s="71">
        <v>1989.28</v>
      </c>
      <c r="O401" s="71">
        <v>2049.46</v>
      </c>
      <c r="P401" s="71">
        <v>2042.11</v>
      </c>
      <c r="Q401" s="71">
        <v>2056.9299999999998</v>
      </c>
      <c r="R401" s="71">
        <v>2045.9</v>
      </c>
      <c r="S401" s="71">
        <v>1989.73</v>
      </c>
      <c r="T401" s="71">
        <v>1925.94</v>
      </c>
      <c r="U401" s="71">
        <v>1904.82</v>
      </c>
      <c r="V401" s="71">
        <v>1811.76</v>
      </c>
      <c r="W401" s="71">
        <v>1702.57</v>
      </c>
      <c r="X401" s="71">
        <v>1817.16</v>
      </c>
      <c r="Y401" s="71">
        <v>1909.72</v>
      </c>
      <c r="Z401" s="71">
        <v>1602.3</v>
      </c>
      <c r="AA401" s="71">
        <v>1385.34</v>
      </c>
    </row>
    <row r="402" spans="1:27" ht="12.75" hidden="1" customHeight="1" outlineLevel="1" x14ac:dyDescent="0.2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1421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1422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collapsed="1" x14ac:dyDescent="0.2">
      <c r="A405" s="162" t="s">
        <v>1423</v>
      </c>
      <c r="B405" s="54" t="str">
        <f>"17"&amp;"."&amp;$B$663&amp;"."&amp;$B$664</f>
        <v>17.05.2024</v>
      </c>
      <c r="C405" s="134" t="s">
        <v>76</v>
      </c>
      <c r="D405" s="135">
        <f>ROUND(((D406+D407+D409+D408)/1000),5)</f>
        <v>1.85144</v>
      </c>
      <c r="E405" s="135">
        <f>ROUND(((E406+E407+E409+E408)/1000),5)</f>
        <v>1.7179599999999999</v>
      </c>
      <c r="F405" s="135">
        <f>ROUND(((F406+F407+F409+F408)/1000),5)</f>
        <v>1.6814800000000001</v>
      </c>
      <c r="G405" s="135">
        <f t="shared" ref="G405:AA405" si="234">ROUND(((G406+G407+G409+G408)/1000),5)</f>
        <v>1.61894</v>
      </c>
      <c r="H405" s="135">
        <f t="shared" si="234"/>
        <v>1.6835800000000001</v>
      </c>
      <c r="I405" s="135">
        <f t="shared" si="234"/>
        <v>1.7727200000000001</v>
      </c>
      <c r="J405" s="135">
        <f t="shared" si="234"/>
        <v>1.94398</v>
      </c>
      <c r="K405" s="135">
        <f t="shared" si="234"/>
        <v>2.2163400000000002</v>
      </c>
      <c r="L405" s="135">
        <f t="shared" si="234"/>
        <v>2.52583</v>
      </c>
      <c r="M405" s="135">
        <f t="shared" si="234"/>
        <v>2.5843799999999999</v>
      </c>
      <c r="N405" s="135">
        <f t="shared" si="234"/>
        <v>2.5970599999999999</v>
      </c>
      <c r="O405" s="135">
        <f t="shared" si="234"/>
        <v>2.60188</v>
      </c>
      <c r="P405" s="135">
        <f t="shared" si="234"/>
        <v>2.6369899999999999</v>
      </c>
      <c r="Q405" s="135">
        <f t="shared" si="234"/>
        <v>2.6675499999999999</v>
      </c>
      <c r="R405" s="135">
        <f t="shared" si="234"/>
        <v>2.6436000000000002</v>
      </c>
      <c r="S405" s="135">
        <f t="shared" si="234"/>
        <v>2.6529799999999999</v>
      </c>
      <c r="T405" s="135">
        <f t="shared" si="234"/>
        <v>2.6039400000000001</v>
      </c>
      <c r="U405" s="135">
        <f t="shared" si="234"/>
        <v>2.5913900000000001</v>
      </c>
      <c r="V405" s="135">
        <f t="shared" si="234"/>
        <v>2.5600100000000001</v>
      </c>
      <c r="W405" s="135">
        <f t="shared" si="234"/>
        <v>2.52224</v>
      </c>
      <c r="X405" s="135">
        <f t="shared" si="234"/>
        <v>2.5373100000000002</v>
      </c>
      <c r="Y405" s="135">
        <f t="shared" si="234"/>
        <v>2.5973199999999999</v>
      </c>
      <c r="Z405" s="135">
        <f t="shared" si="234"/>
        <v>2.5049999999999999</v>
      </c>
      <c r="AA405" s="135">
        <f t="shared" si="234"/>
        <v>2.0956800000000002</v>
      </c>
    </row>
    <row r="406" spans="1:27" ht="12.75" hidden="1" customHeight="1" outlineLevel="1" x14ac:dyDescent="0.2">
      <c r="A406" s="163" t="s">
        <v>1424</v>
      </c>
      <c r="B406" s="94" t="s">
        <v>238</v>
      </c>
      <c r="C406" s="70" t="s">
        <v>79</v>
      </c>
      <c r="D406" s="71">
        <v>1365.32</v>
      </c>
      <c r="E406" s="71">
        <v>1231.8399999999999</v>
      </c>
      <c r="F406" s="71">
        <v>1195.3599999999999</v>
      </c>
      <c r="G406" s="71">
        <v>1132.82</v>
      </c>
      <c r="H406" s="71">
        <v>1197.46</v>
      </c>
      <c r="I406" s="71">
        <v>1286.5999999999999</v>
      </c>
      <c r="J406" s="71">
        <v>1457.86</v>
      </c>
      <c r="K406" s="71">
        <v>1730.22</v>
      </c>
      <c r="L406" s="71">
        <v>2039.71</v>
      </c>
      <c r="M406" s="71">
        <v>2098.2600000000002</v>
      </c>
      <c r="N406" s="71">
        <v>2110.94</v>
      </c>
      <c r="O406" s="71">
        <v>2115.7600000000002</v>
      </c>
      <c r="P406" s="71">
        <v>2150.87</v>
      </c>
      <c r="Q406" s="71">
        <v>2181.4299999999998</v>
      </c>
      <c r="R406" s="71">
        <v>2157.48</v>
      </c>
      <c r="S406" s="71">
        <v>2166.86</v>
      </c>
      <c r="T406" s="71">
        <v>2117.8200000000002</v>
      </c>
      <c r="U406" s="71">
        <v>2105.27</v>
      </c>
      <c r="V406" s="71">
        <v>2073.89</v>
      </c>
      <c r="W406" s="71">
        <v>2036.12</v>
      </c>
      <c r="X406" s="71">
        <v>2051.19</v>
      </c>
      <c r="Y406" s="71">
        <v>2111.1999999999998</v>
      </c>
      <c r="Z406" s="71">
        <v>2018.88</v>
      </c>
      <c r="AA406" s="71">
        <v>1609.56</v>
      </c>
    </row>
    <row r="407" spans="1:27" ht="12.75" hidden="1" customHeight="1" outlineLevel="1" x14ac:dyDescent="0.2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1426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1427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collapsed="1" x14ac:dyDescent="0.2">
      <c r="A410" s="162" t="s">
        <v>1428</v>
      </c>
      <c r="B410" s="54" t="str">
        <f>"18"&amp;"."&amp;$B$663&amp;"."&amp;$B$664</f>
        <v>18.05.2024</v>
      </c>
      <c r="C410" s="134" t="s">
        <v>76</v>
      </c>
      <c r="D410" s="135">
        <f>ROUND(((D411+D412+D414+D413)/1000),5)</f>
        <v>2.04881</v>
      </c>
      <c r="E410" s="135">
        <f>ROUND(((E411+E412+E414+E413)/1000),5)</f>
        <v>1.97516</v>
      </c>
      <c r="F410" s="135">
        <f>ROUND(((F411+F412+F414+F413)/1000),5)</f>
        <v>1.8327100000000001</v>
      </c>
      <c r="G410" s="135">
        <f t="shared" ref="G410:AA410" si="237">ROUND(((G411+G412+G414+G413)/1000),5)</f>
        <v>1.7808200000000001</v>
      </c>
      <c r="H410" s="135">
        <f t="shared" si="237"/>
        <v>1.7358800000000001</v>
      </c>
      <c r="I410" s="135">
        <f t="shared" si="237"/>
        <v>1.7527900000000001</v>
      </c>
      <c r="J410" s="135">
        <f t="shared" si="237"/>
        <v>1.8230999999999999</v>
      </c>
      <c r="K410" s="135">
        <f t="shared" si="237"/>
        <v>2.0332499999999998</v>
      </c>
      <c r="L410" s="135">
        <f t="shared" si="237"/>
        <v>2.31731</v>
      </c>
      <c r="M410" s="135">
        <f t="shared" si="237"/>
        <v>2.4792399999999999</v>
      </c>
      <c r="N410" s="135">
        <f t="shared" si="237"/>
        <v>2.5805799999999999</v>
      </c>
      <c r="O410" s="135">
        <f t="shared" si="237"/>
        <v>2.5865300000000002</v>
      </c>
      <c r="P410" s="135">
        <f t="shared" si="237"/>
        <v>2.6253700000000002</v>
      </c>
      <c r="Q410" s="135">
        <f t="shared" si="237"/>
        <v>2.6174499999999998</v>
      </c>
      <c r="R410" s="135">
        <f t="shared" si="237"/>
        <v>2.5956600000000001</v>
      </c>
      <c r="S410" s="135">
        <f t="shared" si="237"/>
        <v>2.5761500000000002</v>
      </c>
      <c r="T410" s="135">
        <f t="shared" si="237"/>
        <v>2.5640800000000001</v>
      </c>
      <c r="U410" s="135">
        <f t="shared" si="237"/>
        <v>2.5362200000000001</v>
      </c>
      <c r="V410" s="135">
        <f t="shared" si="237"/>
        <v>2.5222500000000001</v>
      </c>
      <c r="W410" s="135">
        <f t="shared" si="237"/>
        <v>2.6326700000000001</v>
      </c>
      <c r="X410" s="135">
        <f t="shared" si="237"/>
        <v>2.7550599999999998</v>
      </c>
      <c r="Y410" s="135">
        <f t="shared" si="237"/>
        <v>2.57254</v>
      </c>
      <c r="Z410" s="135">
        <f t="shared" si="237"/>
        <v>2.4066000000000001</v>
      </c>
      <c r="AA410" s="135">
        <f t="shared" si="237"/>
        <v>2.03776</v>
      </c>
    </row>
    <row r="411" spans="1:27" ht="12.75" hidden="1" customHeight="1" outlineLevel="1" x14ac:dyDescent="0.2">
      <c r="A411" s="163" t="s">
        <v>1429</v>
      </c>
      <c r="B411" s="94" t="s">
        <v>238</v>
      </c>
      <c r="C411" s="70" t="s">
        <v>79</v>
      </c>
      <c r="D411" s="71">
        <v>1562.69</v>
      </c>
      <c r="E411" s="71">
        <v>1489.04</v>
      </c>
      <c r="F411" s="71">
        <v>1346.59</v>
      </c>
      <c r="G411" s="71">
        <v>1294.7</v>
      </c>
      <c r="H411" s="71">
        <v>1249.76</v>
      </c>
      <c r="I411" s="71">
        <v>1266.67</v>
      </c>
      <c r="J411" s="71">
        <v>1336.98</v>
      </c>
      <c r="K411" s="71">
        <v>1547.13</v>
      </c>
      <c r="L411" s="71">
        <v>1831.19</v>
      </c>
      <c r="M411" s="71">
        <v>1993.12</v>
      </c>
      <c r="N411" s="71">
        <v>2094.46</v>
      </c>
      <c r="O411" s="71">
        <v>2100.41</v>
      </c>
      <c r="P411" s="71">
        <v>2139.25</v>
      </c>
      <c r="Q411" s="71">
        <v>2131.33</v>
      </c>
      <c r="R411" s="71">
        <v>2109.54</v>
      </c>
      <c r="S411" s="71">
        <v>2090.0300000000002</v>
      </c>
      <c r="T411" s="71">
        <v>2077.96</v>
      </c>
      <c r="U411" s="71">
        <v>2050.1</v>
      </c>
      <c r="V411" s="71">
        <v>2036.13</v>
      </c>
      <c r="W411" s="71">
        <v>2146.5500000000002</v>
      </c>
      <c r="X411" s="71">
        <v>2268.94</v>
      </c>
      <c r="Y411" s="71">
        <v>2086.42</v>
      </c>
      <c r="Z411" s="71">
        <v>1920.48</v>
      </c>
      <c r="AA411" s="71">
        <v>1551.64</v>
      </c>
    </row>
    <row r="412" spans="1:27" ht="12.75" hidden="1" customHeight="1" outlineLevel="1" x14ac:dyDescent="0.2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1431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1432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collapsed="1" x14ac:dyDescent="0.2">
      <c r="A415" s="162" t="s">
        <v>1433</v>
      </c>
      <c r="B415" s="54" t="str">
        <f>"19"&amp;"."&amp;$B$663&amp;"."&amp;$B$664</f>
        <v>19.05.2024</v>
      </c>
      <c r="C415" s="134" t="s">
        <v>76</v>
      </c>
      <c r="D415" s="135">
        <f>ROUND(((D416+D417+D419+D418)/1000),5)</f>
        <v>2.0144000000000002</v>
      </c>
      <c r="E415" s="135">
        <f>ROUND(((E416+E417+E419+E418)/1000),5)</f>
        <v>1.86782</v>
      </c>
      <c r="F415" s="135">
        <f>ROUND(((F416+F417+F419+F418)/1000),5)</f>
        <v>1.7309399999999999</v>
      </c>
      <c r="G415" s="135">
        <f t="shared" ref="G415:AA415" si="240">ROUND(((G416+G417+G419+G418)/1000),5)</f>
        <v>1.7154499999999999</v>
      </c>
      <c r="H415" s="135">
        <f t="shared" si="240"/>
        <v>1.6954199999999999</v>
      </c>
      <c r="I415" s="135">
        <f t="shared" si="240"/>
        <v>1.6714199999999999</v>
      </c>
      <c r="J415" s="135">
        <f t="shared" si="240"/>
        <v>1.6011500000000001</v>
      </c>
      <c r="K415" s="135">
        <f t="shared" si="240"/>
        <v>1.84507</v>
      </c>
      <c r="L415" s="135">
        <f t="shared" si="240"/>
        <v>2.0736500000000002</v>
      </c>
      <c r="M415" s="135">
        <f t="shared" si="240"/>
        <v>2.2864800000000001</v>
      </c>
      <c r="N415" s="135">
        <f t="shared" si="240"/>
        <v>2.4552700000000001</v>
      </c>
      <c r="O415" s="135">
        <f t="shared" si="240"/>
        <v>2.4989699999999999</v>
      </c>
      <c r="P415" s="135">
        <f t="shared" si="240"/>
        <v>2.4488699999999999</v>
      </c>
      <c r="Q415" s="135">
        <f t="shared" si="240"/>
        <v>2.4478800000000001</v>
      </c>
      <c r="R415" s="135">
        <f t="shared" si="240"/>
        <v>2.4387500000000002</v>
      </c>
      <c r="S415" s="135">
        <f t="shared" si="240"/>
        <v>2.42774</v>
      </c>
      <c r="T415" s="135">
        <f t="shared" si="240"/>
        <v>2.4355799999999999</v>
      </c>
      <c r="U415" s="135">
        <f t="shared" si="240"/>
        <v>2.4801700000000002</v>
      </c>
      <c r="V415" s="135">
        <f t="shared" si="240"/>
        <v>2.4788999999999999</v>
      </c>
      <c r="W415" s="135">
        <f t="shared" si="240"/>
        <v>2.53803</v>
      </c>
      <c r="X415" s="135">
        <f t="shared" si="240"/>
        <v>2.6910699999999999</v>
      </c>
      <c r="Y415" s="135">
        <f t="shared" si="240"/>
        <v>2.65666</v>
      </c>
      <c r="Z415" s="135">
        <f t="shared" si="240"/>
        <v>2.3788999999999998</v>
      </c>
      <c r="AA415" s="135">
        <f t="shared" si="240"/>
        <v>2.01057</v>
      </c>
    </row>
    <row r="416" spans="1:27" ht="12.75" hidden="1" customHeight="1" outlineLevel="1" x14ac:dyDescent="0.2">
      <c r="A416" s="163" t="s">
        <v>1434</v>
      </c>
      <c r="B416" s="94" t="s">
        <v>238</v>
      </c>
      <c r="C416" s="70" t="s">
        <v>79</v>
      </c>
      <c r="D416" s="71">
        <v>1528.28</v>
      </c>
      <c r="E416" s="71">
        <v>1381.7</v>
      </c>
      <c r="F416" s="71">
        <v>1244.82</v>
      </c>
      <c r="G416" s="71">
        <v>1229.33</v>
      </c>
      <c r="H416" s="71">
        <v>1209.3</v>
      </c>
      <c r="I416" s="71">
        <v>1185.3</v>
      </c>
      <c r="J416" s="71">
        <v>1115.03</v>
      </c>
      <c r="K416" s="71">
        <v>1358.95</v>
      </c>
      <c r="L416" s="71">
        <v>1587.53</v>
      </c>
      <c r="M416" s="71">
        <v>1800.36</v>
      </c>
      <c r="N416" s="71">
        <v>1969.15</v>
      </c>
      <c r="O416" s="71">
        <v>2012.85</v>
      </c>
      <c r="P416" s="71">
        <v>1962.75</v>
      </c>
      <c r="Q416" s="71">
        <v>1961.76</v>
      </c>
      <c r="R416" s="71">
        <v>1952.63</v>
      </c>
      <c r="S416" s="71">
        <v>1941.62</v>
      </c>
      <c r="T416" s="71">
        <v>1949.46</v>
      </c>
      <c r="U416" s="71">
        <v>1994.05</v>
      </c>
      <c r="V416" s="71">
        <v>1992.78</v>
      </c>
      <c r="W416" s="71">
        <v>2051.91</v>
      </c>
      <c r="X416" s="71">
        <v>2204.9499999999998</v>
      </c>
      <c r="Y416" s="71">
        <v>2170.54</v>
      </c>
      <c r="Z416" s="71">
        <v>1892.78</v>
      </c>
      <c r="AA416" s="71">
        <v>1524.45</v>
      </c>
    </row>
    <row r="417" spans="1:27" ht="12.75" hidden="1" customHeight="1" outlineLevel="1" x14ac:dyDescent="0.2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1436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1437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collapsed="1" x14ac:dyDescent="0.2">
      <c r="A420" s="162" t="s">
        <v>1438</v>
      </c>
      <c r="B420" s="54" t="str">
        <f>"20"&amp;"."&amp;$B$663&amp;"."&amp;$B$664</f>
        <v>20.05.2024</v>
      </c>
      <c r="C420" s="134" t="s">
        <v>76</v>
      </c>
      <c r="D420" s="135">
        <f>ROUND(((D421+D422+D424+D423)/1000),5)</f>
        <v>1.8669800000000001</v>
      </c>
      <c r="E420" s="135">
        <f>ROUND(((E421+E422+E424+E423)/1000),5)</f>
        <v>1.71543</v>
      </c>
      <c r="F420" s="135">
        <f>ROUND(((F421+F422+F424+F423)/1000),5)</f>
        <v>1.6096699999999999</v>
      </c>
      <c r="G420" s="135">
        <f t="shared" ref="G420:AA420" si="243">ROUND(((G421+G422+G424+G423)/1000),5)</f>
        <v>1.59172</v>
      </c>
      <c r="H420" s="135">
        <f t="shared" si="243"/>
        <v>1.5842499999999999</v>
      </c>
      <c r="I420" s="135">
        <f t="shared" si="243"/>
        <v>1.6793800000000001</v>
      </c>
      <c r="J420" s="135">
        <f t="shared" si="243"/>
        <v>1.86812</v>
      </c>
      <c r="K420" s="135">
        <f t="shared" si="243"/>
        <v>2.2124000000000001</v>
      </c>
      <c r="L420" s="135">
        <f t="shared" si="243"/>
        <v>2.4897800000000001</v>
      </c>
      <c r="M420" s="135">
        <f t="shared" si="243"/>
        <v>2.6135999999999999</v>
      </c>
      <c r="N420" s="135">
        <f t="shared" si="243"/>
        <v>2.6198999999999999</v>
      </c>
      <c r="O420" s="135">
        <f t="shared" si="243"/>
        <v>2.6179399999999999</v>
      </c>
      <c r="P420" s="135">
        <f t="shared" si="243"/>
        <v>2.61666</v>
      </c>
      <c r="Q420" s="135">
        <f t="shared" si="243"/>
        <v>2.63639</v>
      </c>
      <c r="R420" s="135">
        <f t="shared" si="243"/>
        <v>2.6379100000000002</v>
      </c>
      <c r="S420" s="135">
        <f t="shared" si="243"/>
        <v>2.6244299999999998</v>
      </c>
      <c r="T420" s="135">
        <f t="shared" si="243"/>
        <v>2.61314</v>
      </c>
      <c r="U420" s="135">
        <f t="shared" si="243"/>
        <v>2.5842000000000001</v>
      </c>
      <c r="V420" s="135">
        <f t="shared" si="243"/>
        <v>2.5412300000000001</v>
      </c>
      <c r="W420" s="135">
        <f t="shared" si="243"/>
        <v>2.4212199999999999</v>
      </c>
      <c r="X420" s="135">
        <f t="shared" si="243"/>
        <v>2.4662799999999998</v>
      </c>
      <c r="Y420" s="135">
        <f t="shared" si="243"/>
        <v>2.4924499999999998</v>
      </c>
      <c r="Z420" s="135">
        <f t="shared" si="243"/>
        <v>2.1015999999999999</v>
      </c>
      <c r="AA420" s="135">
        <f t="shared" si="243"/>
        <v>1.8732</v>
      </c>
    </row>
    <row r="421" spans="1:27" ht="12.75" hidden="1" customHeight="1" outlineLevel="1" x14ac:dyDescent="0.2">
      <c r="A421" s="163" t="s">
        <v>1439</v>
      </c>
      <c r="B421" s="94" t="s">
        <v>238</v>
      </c>
      <c r="C421" s="70" t="s">
        <v>79</v>
      </c>
      <c r="D421" s="71">
        <v>1380.86</v>
      </c>
      <c r="E421" s="71">
        <v>1229.31</v>
      </c>
      <c r="F421" s="71">
        <v>1123.55</v>
      </c>
      <c r="G421" s="71">
        <v>1105.5999999999999</v>
      </c>
      <c r="H421" s="71">
        <v>1098.1300000000001</v>
      </c>
      <c r="I421" s="71">
        <v>1193.26</v>
      </c>
      <c r="J421" s="71">
        <v>1382</v>
      </c>
      <c r="K421" s="71">
        <v>1726.28</v>
      </c>
      <c r="L421" s="71">
        <v>2003.66</v>
      </c>
      <c r="M421" s="71">
        <v>2127.48</v>
      </c>
      <c r="N421" s="71">
        <v>2133.7800000000002</v>
      </c>
      <c r="O421" s="71">
        <v>2131.8200000000002</v>
      </c>
      <c r="P421" s="71">
        <v>2130.54</v>
      </c>
      <c r="Q421" s="71">
        <v>2150.27</v>
      </c>
      <c r="R421" s="71">
        <v>2151.79</v>
      </c>
      <c r="S421" s="71">
        <v>2138.31</v>
      </c>
      <c r="T421" s="71">
        <v>2127.02</v>
      </c>
      <c r="U421" s="71">
        <v>2098.08</v>
      </c>
      <c r="V421" s="71">
        <v>2055.11</v>
      </c>
      <c r="W421" s="71">
        <v>1935.1</v>
      </c>
      <c r="X421" s="71">
        <v>1980.16</v>
      </c>
      <c r="Y421" s="71">
        <v>2006.33</v>
      </c>
      <c r="Z421" s="71">
        <v>1615.48</v>
      </c>
      <c r="AA421" s="71">
        <v>1387.08</v>
      </c>
    </row>
    <row r="422" spans="1:27" ht="12.75" hidden="1" customHeight="1" outlineLevel="1" x14ac:dyDescent="0.2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1441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1442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collapsed="1" x14ac:dyDescent="0.2">
      <c r="A425" s="162" t="s">
        <v>1443</v>
      </c>
      <c r="B425" s="54" t="str">
        <f>"21"&amp;"."&amp;$B$663&amp;"."&amp;$B$664</f>
        <v>21.05.2024</v>
      </c>
      <c r="C425" s="134" t="s">
        <v>76</v>
      </c>
      <c r="D425" s="135">
        <f>ROUND(((D426+D427+D429+D428)/1000),5)</f>
        <v>1.8400799999999999</v>
      </c>
      <c r="E425" s="135">
        <f>ROUND(((E426+E427+E429+E428)/1000),5)</f>
        <v>1.70648</v>
      </c>
      <c r="F425" s="135">
        <f>ROUND(((F426+F427+F429+F428)/1000),5)</f>
        <v>1.5911500000000001</v>
      </c>
      <c r="G425" s="135">
        <f t="shared" ref="G425:AA425" si="246">ROUND(((G426+G427+G429+G428)/1000),5)</f>
        <v>1.5057</v>
      </c>
      <c r="H425" s="135">
        <f t="shared" si="246"/>
        <v>1.55847</v>
      </c>
      <c r="I425" s="135">
        <f t="shared" si="246"/>
        <v>1.68245</v>
      </c>
      <c r="J425" s="135">
        <f t="shared" si="246"/>
        <v>1.88323</v>
      </c>
      <c r="K425" s="135">
        <f t="shared" si="246"/>
        <v>2.0562999999999998</v>
      </c>
      <c r="L425" s="135">
        <f t="shared" si="246"/>
        <v>2.4145599999999998</v>
      </c>
      <c r="M425" s="135">
        <f t="shared" si="246"/>
        <v>2.5428500000000001</v>
      </c>
      <c r="N425" s="135">
        <f t="shared" si="246"/>
        <v>2.5989900000000001</v>
      </c>
      <c r="O425" s="135">
        <f t="shared" si="246"/>
        <v>2.6041300000000001</v>
      </c>
      <c r="P425" s="135">
        <f t="shared" si="246"/>
        <v>2.6164200000000002</v>
      </c>
      <c r="Q425" s="135">
        <f t="shared" si="246"/>
        <v>2.6236999999999999</v>
      </c>
      <c r="R425" s="135">
        <f t="shared" si="246"/>
        <v>2.6101800000000002</v>
      </c>
      <c r="S425" s="135">
        <f t="shared" si="246"/>
        <v>2.5992600000000001</v>
      </c>
      <c r="T425" s="135">
        <f t="shared" si="246"/>
        <v>2.4638499999999999</v>
      </c>
      <c r="U425" s="135">
        <f t="shared" si="246"/>
        <v>2.3820600000000001</v>
      </c>
      <c r="V425" s="135">
        <f t="shared" si="246"/>
        <v>2.4117099999999998</v>
      </c>
      <c r="W425" s="135">
        <f t="shared" si="246"/>
        <v>2.3753600000000001</v>
      </c>
      <c r="X425" s="135">
        <f t="shared" si="246"/>
        <v>2.3991500000000001</v>
      </c>
      <c r="Y425" s="135">
        <f t="shared" si="246"/>
        <v>2.4435899999999999</v>
      </c>
      <c r="Z425" s="135">
        <f t="shared" si="246"/>
        <v>2.1373099999999998</v>
      </c>
      <c r="AA425" s="135">
        <f t="shared" si="246"/>
        <v>1.8672200000000001</v>
      </c>
    </row>
    <row r="426" spans="1:27" ht="12.75" hidden="1" customHeight="1" outlineLevel="1" x14ac:dyDescent="0.2">
      <c r="A426" s="163" t="s">
        <v>1444</v>
      </c>
      <c r="B426" s="94" t="s">
        <v>238</v>
      </c>
      <c r="C426" s="70" t="s">
        <v>79</v>
      </c>
      <c r="D426" s="71">
        <v>1353.96</v>
      </c>
      <c r="E426" s="71">
        <v>1220.3599999999999</v>
      </c>
      <c r="F426" s="71">
        <v>1105.03</v>
      </c>
      <c r="G426" s="71">
        <v>1019.58</v>
      </c>
      <c r="H426" s="71">
        <v>1072.3499999999999</v>
      </c>
      <c r="I426" s="71">
        <v>1196.33</v>
      </c>
      <c r="J426" s="71">
        <v>1397.11</v>
      </c>
      <c r="K426" s="71">
        <v>1570.18</v>
      </c>
      <c r="L426" s="71">
        <v>1928.44</v>
      </c>
      <c r="M426" s="71">
        <v>2056.73</v>
      </c>
      <c r="N426" s="71">
        <v>2112.87</v>
      </c>
      <c r="O426" s="71">
        <v>2118.0100000000002</v>
      </c>
      <c r="P426" s="71">
        <v>2130.3000000000002</v>
      </c>
      <c r="Q426" s="71">
        <v>2137.58</v>
      </c>
      <c r="R426" s="71">
        <v>2124.06</v>
      </c>
      <c r="S426" s="71">
        <v>2113.14</v>
      </c>
      <c r="T426" s="71">
        <v>1977.73</v>
      </c>
      <c r="U426" s="71">
        <v>1895.94</v>
      </c>
      <c r="V426" s="71">
        <v>1925.59</v>
      </c>
      <c r="W426" s="71">
        <v>1889.24</v>
      </c>
      <c r="X426" s="71">
        <v>1913.03</v>
      </c>
      <c r="Y426" s="71">
        <v>1957.47</v>
      </c>
      <c r="Z426" s="71">
        <v>1651.19</v>
      </c>
      <c r="AA426" s="71">
        <v>1381.1</v>
      </c>
    </row>
    <row r="427" spans="1:27" ht="12.75" hidden="1" customHeight="1" outlineLevel="1" x14ac:dyDescent="0.2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1446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1447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collapsed="1" x14ac:dyDescent="0.2">
      <c r="A430" s="162" t="s">
        <v>1448</v>
      </c>
      <c r="B430" s="54" t="str">
        <f>"22"&amp;"."&amp;$B$663&amp;"."&amp;$B$664</f>
        <v>22.05.2024</v>
      </c>
      <c r="C430" s="134" t="s">
        <v>76</v>
      </c>
      <c r="D430" s="135">
        <f>ROUND(((D431+D432+D434+D433)/1000),5)</f>
        <v>1.74902</v>
      </c>
      <c r="E430" s="135">
        <f>ROUND(((E431+E432+E434+E433)/1000),5)</f>
        <v>1.57239</v>
      </c>
      <c r="F430" s="135">
        <f>ROUND(((F431+F432+F434+F433)/1000),5)</f>
        <v>1.45672</v>
      </c>
      <c r="G430" s="135">
        <f t="shared" ref="G430:AA430" si="249">ROUND(((G431+G432+G434+G433)/1000),5)</f>
        <v>1.41073</v>
      </c>
      <c r="H430" s="135">
        <f t="shared" si="249"/>
        <v>1.41334</v>
      </c>
      <c r="I430" s="135">
        <f t="shared" si="249"/>
        <v>1.56456</v>
      </c>
      <c r="J430" s="135">
        <f t="shared" si="249"/>
        <v>1.81955</v>
      </c>
      <c r="K430" s="135">
        <f t="shared" si="249"/>
        <v>2.0451700000000002</v>
      </c>
      <c r="L430" s="135">
        <f t="shared" si="249"/>
        <v>2.3083999999999998</v>
      </c>
      <c r="M430" s="135">
        <f t="shared" si="249"/>
        <v>2.6103999999999998</v>
      </c>
      <c r="N430" s="135">
        <f t="shared" si="249"/>
        <v>2.6167400000000001</v>
      </c>
      <c r="O430" s="135">
        <f t="shared" si="249"/>
        <v>2.6210200000000001</v>
      </c>
      <c r="P430" s="135">
        <f t="shared" si="249"/>
        <v>2.6226600000000002</v>
      </c>
      <c r="Q430" s="135">
        <f t="shared" si="249"/>
        <v>2.63897</v>
      </c>
      <c r="R430" s="135">
        <f t="shared" si="249"/>
        <v>2.63028</v>
      </c>
      <c r="S430" s="135">
        <f t="shared" si="249"/>
        <v>2.6182799999999999</v>
      </c>
      <c r="T430" s="135">
        <f t="shared" si="249"/>
        <v>2.6091199999999999</v>
      </c>
      <c r="U430" s="135">
        <f t="shared" si="249"/>
        <v>2.52407</v>
      </c>
      <c r="V430" s="135">
        <f t="shared" si="249"/>
        <v>2.3778199999999998</v>
      </c>
      <c r="W430" s="135">
        <f t="shared" si="249"/>
        <v>2.2781600000000002</v>
      </c>
      <c r="X430" s="135">
        <f t="shared" si="249"/>
        <v>2.2991100000000002</v>
      </c>
      <c r="Y430" s="135">
        <f t="shared" si="249"/>
        <v>2.3734299999999999</v>
      </c>
      <c r="Z430" s="135">
        <f t="shared" si="249"/>
        <v>2.0838299999999998</v>
      </c>
      <c r="AA430" s="135">
        <f t="shared" si="249"/>
        <v>1.83819</v>
      </c>
    </row>
    <row r="431" spans="1:27" ht="12.75" hidden="1" customHeight="1" outlineLevel="1" x14ac:dyDescent="0.2">
      <c r="A431" s="163" t="s">
        <v>1449</v>
      </c>
      <c r="B431" s="94" t="s">
        <v>238</v>
      </c>
      <c r="C431" s="70" t="s">
        <v>79</v>
      </c>
      <c r="D431" s="71">
        <v>1262.9000000000001</v>
      </c>
      <c r="E431" s="71">
        <v>1086.27</v>
      </c>
      <c r="F431" s="71">
        <v>970.6</v>
      </c>
      <c r="G431" s="71">
        <v>924.61</v>
      </c>
      <c r="H431" s="71">
        <v>927.22</v>
      </c>
      <c r="I431" s="71">
        <v>1078.44</v>
      </c>
      <c r="J431" s="71">
        <v>1333.43</v>
      </c>
      <c r="K431" s="71">
        <v>1559.05</v>
      </c>
      <c r="L431" s="71">
        <v>1822.28</v>
      </c>
      <c r="M431" s="71">
        <v>2124.2800000000002</v>
      </c>
      <c r="N431" s="71">
        <v>2130.62</v>
      </c>
      <c r="O431" s="71">
        <v>2134.9</v>
      </c>
      <c r="P431" s="71">
        <v>2136.54</v>
      </c>
      <c r="Q431" s="71">
        <v>2152.85</v>
      </c>
      <c r="R431" s="71">
        <v>2144.16</v>
      </c>
      <c r="S431" s="71">
        <v>2132.16</v>
      </c>
      <c r="T431" s="71">
        <v>2123</v>
      </c>
      <c r="U431" s="71">
        <v>2037.95</v>
      </c>
      <c r="V431" s="71">
        <v>1891.7</v>
      </c>
      <c r="W431" s="71">
        <v>1792.04</v>
      </c>
      <c r="X431" s="71">
        <v>1812.99</v>
      </c>
      <c r="Y431" s="71">
        <v>1887.31</v>
      </c>
      <c r="Z431" s="71">
        <v>1597.71</v>
      </c>
      <c r="AA431" s="71">
        <v>1352.07</v>
      </c>
    </row>
    <row r="432" spans="1:27" ht="12.75" hidden="1" customHeight="1" outlineLevel="1" x14ac:dyDescent="0.2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1451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1452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collapsed="1" x14ac:dyDescent="0.2">
      <c r="A435" s="162" t="s">
        <v>1453</v>
      </c>
      <c r="B435" s="54" t="str">
        <f>"23"&amp;"."&amp;$B$663&amp;"."&amp;$B$664</f>
        <v>23.05.2024</v>
      </c>
      <c r="C435" s="134" t="s">
        <v>76</v>
      </c>
      <c r="D435" s="135">
        <f>ROUND(((D436+D437+D439+D438)/1000),5)</f>
        <v>1.80525</v>
      </c>
      <c r="E435" s="135">
        <f>ROUND(((E436+E437+E439+E438)/1000),5)</f>
        <v>1.64184</v>
      </c>
      <c r="F435" s="135">
        <f>ROUND(((F436+F437+F439+F438)/1000),5)</f>
        <v>1.56128</v>
      </c>
      <c r="G435" s="135">
        <f t="shared" ref="G435:AA435" si="252">ROUND(((G436+G437+G439+G438)/1000),5)</f>
        <v>1.5252600000000001</v>
      </c>
      <c r="H435" s="135">
        <f t="shared" si="252"/>
        <v>1.45164</v>
      </c>
      <c r="I435" s="135">
        <f t="shared" si="252"/>
        <v>1.5881000000000001</v>
      </c>
      <c r="J435" s="135">
        <f t="shared" si="252"/>
        <v>1.9698500000000001</v>
      </c>
      <c r="K435" s="135">
        <f t="shared" si="252"/>
        <v>2.0714100000000002</v>
      </c>
      <c r="L435" s="135">
        <f t="shared" si="252"/>
        <v>2.4002699999999999</v>
      </c>
      <c r="M435" s="135">
        <f t="shared" si="252"/>
        <v>2.60216</v>
      </c>
      <c r="N435" s="135">
        <f t="shared" si="252"/>
        <v>2.6185100000000001</v>
      </c>
      <c r="O435" s="135">
        <f t="shared" si="252"/>
        <v>2.6249799999999999</v>
      </c>
      <c r="P435" s="135">
        <f t="shared" si="252"/>
        <v>2.62799</v>
      </c>
      <c r="Q435" s="135">
        <f t="shared" si="252"/>
        <v>2.6573199999999999</v>
      </c>
      <c r="R435" s="135">
        <f t="shared" si="252"/>
        <v>2.6550400000000001</v>
      </c>
      <c r="S435" s="135">
        <f t="shared" si="252"/>
        <v>2.64066</v>
      </c>
      <c r="T435" s="135">
        <f t="shared" si="252"/>
        <v>2.6291600000000002</v>
      </c>
      <c r="U435" s="135">
        <f t="shared" si="252"/>
        <v>2.6086200000000002</v>
      </c>
      <c r="V435" s="135">
        <f t="shared" si="252"/>
        <v>2.5134400000000001</v>
      </c>
      <c r="W435" s="135">
        <f t="shared" si="252"/>
        <v>2.3492700000000002</v>
      </c>
      <c r="X435" s="135">
        <f t="shared" si="252"/>
        <v>2.3210199999999999</v>
      </c>
      <c r="Y435" s="135">
        <f t="shared" si="252"/>
        <v>2.4593600000000002</v>
      </c>
      <c r="Z435" s="135">
        <f t="shared" si="252"/>
        <v>2.1232199999999999</v>
      </c>
      <c r="AA435" s="135">
        <f t="shared" si="252"/>
        <v>2.0033099999999999</v>
      </c>
    </row>
    <row r="436" spans="1:27" ht="12.75" hidden="1" customHeight="1" outlineLevel="1" x14ac:dyDescent="0.2">
      <c r="A436" s="163" t="s">
        <v>1454</v>
      </c>
      <c r="B436" s="94" t="s">
        <v>238</v>
      </c>
      <c r="C436" s="70" t="s">
        <v>79</v>
      </c>
      <c r="D436" s="71">
        <v>1319.13</v>
      </c>
      <c r="E436" s="71">
        <v>1155.72</v>
      </c>
      <c r="F436" s="71">
        <v>1075.1600000000001</v>
      </c>
      <c r="G436" s="71">
        <v>1039.1400000000001</v>
      </c>
      <c r="H436" s="71">
        <v>965.52</v>
      </c>
      <c r="I436" s="71">
        <v>1101.98</v>
      </c>
      <c r="J436" s="71">
        <v>1483.73</v>
      </c>
      <c r="K436" s="71">
        <v>1585.29</v>
      </c>
      <c r="L436" s="71">
        <v>1914.15</v>
      </c>
      <c r="M436" s="71">
        <v>2116.04</v>
      </c>
      <c r="N436" s="71">
        <v>2132.39</v>
      </c>
      <c r="O436" s="71">
        <v>2138.86</v>
      </c>
      <c r="P436" s="71">
        <v>2141.87</v>
      </c>
      <c r="Q436" s="71">
        <v>2171.1999999999998</v>
      </c>
      <c r="R436" s="71">
        <v>2168.92</v>
      </c>
      <c r="S436" s="71">
        <v>2154.54</v>
      </c>
      <c r="T436" s="71">
        <v>2143.04</v>
      </c>
      <c r="U436" s="71">
        <v>2122.5</v>
      </c>
      <c r="V436" s="71">
        <v>2027.32</v>
      </c>
      <c r="W436" s="71">
        <v>1863.15</v>
      </c>
      <c r="X436" s="71">
        <v>1834.9</v>
      </c>
      <c r="Y436" s="71">
        <v>1973.24</v>
      </c>
      <c r="Z436" s="71">
        <v>1637.1</v>
      </c>
      <c r="AA436" s="71">
        <v>1517.19</v>
      </c>
    </row>
    <row r="437" spans="1:27" ht="12.75" hidden="1" customHeight="1" outlineLevel="1" x14ac:dyDescent="0.2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1456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1457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collapsed="1" x14ac:dyDescent="0.2">
      <c r="A440" s="162" t="s">
        <v>1458</v>
      </c>
      <c r="B440" s="54" t="str">
        <f>"24"&amp;"."&amp;$B$663&amp;"."&amp;$B$664</f>
        <v>24.05.2024</v>
      </c>
      <c r="C440" s="134" t="s">
        <v>76</v>
      </c>
      <c r="D440" s="135">
        <f>ROUND(((D441+D442+D444+D443)/1000),5)</f>
        <v>1.87693</v>
      </c>
      <c r="E440" s="135">
        <f>ROUND(((E441+E442+E444+E443)/1000),5)</f>
        <v>1.68194</v>
      </c>
      <c r="F440" s="135">
        <f>ROUND(((F441+F442+F444+F443)/1000),5)</f>
        <v>1.5922700000000001</v>
      </c>
      <c r="G440" s="135">
        <f t="shared" ref="G440:AA440" si="255">ROUND(((G441+G442+G444+G443)/1000),5)</f>
        <v>1.54217</v>
      </c>
      <c r="H440" s="135">
        <f t="shared" si="255"/>
        <v>1.4780800000000001</v>
      </c>
      <c r="I440" s="135">
        <f t="shared" si="255"/>
        <v>1.6728499999999999</v>
      </c>
      <c r="J440" s="135">
        <f t="shared" si="255"/>
        <v>1.9430499999999999</v>
      </c>
      <c r="K440" s="135">
        <f t="shared" si="255"/>
        <v>2.2055500000000001</v>
      </c>
      <c r="L440" s="135">
        <f t="shared" si="255"/>
        <v>2.6013199999999999</v>
      </c>
      <c r="M440" s="135">
        <f t="shared" si="255"/>
        <v>2.6529400000000001</v>
      </c>
      <c r="N440" s="135">
        <f t="shared" si="255"/>
        <v>2.66432</v>
      </c>
      <c r="O440" s="135">
        <f t="shared" si="255"/>
        <v>2.6984499999999998</v>
      </c>
      <c r="P440" s="135">
        <f t="shared" si="255"/>
        <v>2.7663099999999998</v>
      </c>
      <c r="Q440" s="135">
        <f t="shared" si="255"/>
        <v>2.8152599999999999</v>
      </c>
      <c r="R440" s="135">
        <f t="shared" si="255"/>
        <v>2.8117399999999999</v>
      </c>
      <c r="S440" s="135">
        <f t="shared" si="255"/>
        <v>2.79914</v>
      </c>
      <c r="T440" s="135">
        <f t="shared" si="255"/>
        <v>2.7890999999999999</v>
      </c>
      <c r="U440" s="135">
        <f t="shared" si="255"/>
        <v>2.6770399999999999</v>
      </c>
      <c r="V440" s="135">
        <f t="shared" si="255"/>
        <v>2.6244700000000001</v>
      </c>
      <c r="W440" s="135">
        <f t="shared" si="255"/>
        <v>2.5833900000000001</v>
      </c>
      <c r="X440" s="135">
        <f t="shared" si="255"/>
        <v>2.5943100000000001</v>
      </c>
      <c r="Y440" s="135">
        <f t="shared" si="255"/>
        <v>2.6480100000000002</v>
      </c>
      <c r="Z440" s="135">
        <f t="shared" si="255"/>
        <v>2.61931</v>
      </c>
      <c r="AA440" s="135">
        <f t="shared" si="255"/>
        <v>2.1745000000000001</v>
      </c>
    </row>
    <row r="441" spans="1:27" ht="12.75" hidden="1" customHeight="1" outlineLevel="1" x14ac:dyDescent="0.2">
      <c r="A441" s="163" t="s">
        <v>1459</v>
      </c>
      <c r="B441" s="94" t="s">
        <v>238</v>
      </c>
      <c r="C441" s="70" t="s">
        <v>79</v>
      </c>
      <c r="D441" s="71">
        <v>1390.81</v>
      </c>
      <c r="E441" s="71">
        <v>1195.82</v>
      </c>
      <c r="F441" s="71">
        <v>1106.1500000000001</v>
      </c>
      <c r="G441" s="71">
        <v>1056.05</v>
      </c>
      <c r="H441" s="71">
        <v>991.96</v>
      </c>
      <c r="I441" s="71">
        <v>1186.73</v>
      </c>
      <c r="J441" s="71">
        <v>1456.93</v>
      </c>
      <c r="K441" s="71">
        <v>1719.43</v>
      </c>
      <c r="L441" s="71">
        <v>2115.1999999999998</v>
      </c>
      <c r="M441" s="71">
        <v>2166.8200000000002</v>
      </c>
      <c r="N441" s="71">
        <v>2178.1999999999998</v>
      </c>
      <c r="O441" s="71">
        <v>2212.33</v>
      </c>
      <c r="P441" s="71">
        <v>2280.19</v>
      </c>
      <c r="Q441" s="71">
        <v>2329.14</v>
      </c>
      <c r="R441" s="71">
        <v>2325.62</v>
      </c>
      <c r="S441" s="71">
        <v>2313.02</v>
      </c>
      <c r="T441" s="71">
        <v>2302.98</v>
      </c>
      <c r="U441" s="71">
        <v>2190.92</v>
      </c>
      <c r="V441" s="71">
        <v>2138.35</v>
      </c>
      <c r="W441" s="71">
        <v>2097.27</v>
      </c>
      <c r="X441" s="71">
        <v>2108.19</v>
      </c>
      <c r="Y441" s="71">
        <v>2161.89</v>
      </c>
      <c r="Z441" s="71">
        <v>2133.19</v>
      </c>
      <c r="AA441" s="71">
        <v>1688.38</v>
      </c>
    </row>
    <row r="442" spans="1:27" ht="12.75" hidden="1" customHeight="1" outlineLevel="1" x14ac:dyDescent="0.2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1461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1462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collapsed="1" x14ac:dyDescent="0.2">
      <c r="A445" s="162" t="s">
        <v>1463</v>
      </c>
      <c r="B445" s="54" t="str">
        <f>"25"&amp;"."&amp;$B$663&amp;"."&amp;$B$664</f>
        <v>25.05.2024</v>
      </c>
      <c r="C445" s="134" t="s">
        <v>76</v>
      </c>
      <c r="D445" s="135">
        <f>ROUND(((D446+D447+D449+D448)/1000),5)</f>
        <v>2.30118</v>
      </c>
      <c r="E445" s="135">
        <f>ROUND(((E446+E447+E449+E448)/1000),5)</f>
        <v>2.11937</v>
      </c>
      <c r="F445" s="135">
        <f>ROUND(((F446+F447+F449+F448)/1000),5)</f>
        <v>2.0630099999999998</v>
      </c>
      <c r="G445" s="135">
        <f t="shared" ref="G445:AA445" si="258">ROUND(((G446+G447+G449+G448)/1000),5)</f>
        <v>2.0050300000000001</v>
      </c>
      <c r="H445" s="135">
        <f t="shared" si="258"/>
        <v>1.8618300000000001</v>
      </c>
      <c r="I445" s="135">
        <f t="shared" si="258"/>
        <v>1.8971</v>
      </c>
      <c r="J445" s="135">
        <f t="shared" si="258"/>
        <v>1.9361600000000001</v>
      </c>
      <c r="K445" s="135">
        <f t="shared" si="258"/>
        <v>2.1029900000000001</v>
      </c>
      <c r="L445" s="135">
        <f t="shared" si="258"/>
        <v>2.6036100000000002</v>
      </c>
      <c r="M445" s="135">
        <f t="shared" si="258"/>
        <v>2.6362700000000001</v>
      </c>
      <c r="N445" s="135">
        <f t="shared" si="258"/>
        <v>2.7178100000000001</v>
      </c>
      <c r="O445" s="135">
        <f t="shared" si="258"/>
        <v>2.7180300000000002</v>
      </c>
      <c r="P445" s="135">
        <f t="shared" si="258"/>
        <v>2.8381500000000002</v>
      </c>
      <c r="Q445" s="135">
        <f t="shared" si="258"/>
        <v>2.8649</v>
      </c>
      <c r="R445" s="135">
        <f t="shared" si="258"/>
        <v>2.8372799999999998</v>
      </c>
      <c r="S445" s="135">
        <f t="shared" si="258"/>
        <v>2.7673299999999998</v>
      </c>
      <c r="T445" s="135">
        <f t="shared" si="258"/>
        <v>2.72641</v>
      </c>
      <c r="U445" s="135">
        <f t="shared" si="258"/>
        <v>2.6421700000000001</v>
      </c>
      <c r="V445" s="135">
        <f t="shared" si="258"/>
        <v>2.6170499999999999</v>
      </c>
      <c r="W445" s="135">
        <f t="shared" si="258"/>
        <v>2.6096300000000001</v>
      </c>
      <c r="X445" s="135">
        <f t="shared" si="258"/>
        <v>2.6086999999999998</v>
      </c>
      <c r="Y445" s="135">
        <f t="shared" si="258"/>
        <v>2.6738499999999998</v>
      </c>
      <c r="Z445" s="135">
        <f t="shared" si="258"/>
        <v>2.5891600000000001</v>
      </c>
      <c r="AA445" s="135">
        <f t="shared" si="258"/>
        <v>2.21211</v>
      </c>
    </row>
    <row r="446" spans="1:27" ht="12.75" hidden="1" customHeight="1" outlineLevel="1" x14ac:dyDescent="0.2">
      <c r="A446" s="163" t="s">
        <v>1464</v>
      </c>
      <c r="B446" s="94" t="s">
        <v>238</v>
      </c>
      <c r="C446" s="70" t="s">
        <v>79</v>
      </c>
      <c r="D446" s="71">
        <v>1815.06</v>
      </c>
      <c r="E446" s="71">
        <v>1633.25</v>
      </c>
      <c r="F446" s="71">
        <v>1576.89</v>
      </c>
      <c r="G446" s="71">
        <v>1518.91</v>
      </c>
      <c r="H446" s="71">
        <v>1375.71</v>
      </c>
      <c r="I446" s="71">
        <v>1410.98</v>
      </c>
      <c r="J446" s="71">
        <v>1450.04</v>
      </c>
      <c r="K446" s="71">
        <v>1616.87</v>
      </c>
      <c r="L446" s="71">
        <v>2117.4899999999998</v>
      </c>
      <c r="M446" s="71">
        <v>2150.15</v>
      </c>
      <c r="N446" s="71">
        <v>2231.69</v>
      </c>
      <c r="O446" s="71">
        <v>2231.91</v>
      </c>
      <c r="P446" s="71">
        <v>2352.0300000000002</v>
      </c>
      <c r="Q446" s="71">
        <v>2378.7800000000002</v>
      </c>
      <c r="R446" s="71">
        <v>2351.16</v>
      </c>
      <c r="S446" s="71">
        <v>2281.21</v>
      </c>
      <c r="T446" s="71">
        <v>2240.29</v>
      </c>
      <c r="U446" s="71">
        <v>2156.0500000000002</v>
      </c>
      <c r="V446" s="71">
        <v>2130.9299999999998</v>
      </c>
      <c r="W446" s="71">
        <v>2123.5100000000002</v>
      </c>
      <c r="X446" s="71">
        <v>2122.58</v>
      </c>
      <c r="Y446" s="71">
        <v>2187.73</v>
      </c>
      <c r="Z446" s="71">
        <v>2103.04</v>
      </c>
      <c r="AA446" s="71">
        <v>1725.99</v>
      </c>
    </row>
    <row r="447" spans="1:27" ht="12.75" hidden="1" customHeight="1" outlineLevel="1" x14ac:dyDescent="0.2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1466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1467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collapsed="1" x14ac:dyDescent="0.2">
      <c r="A450" s="162" t="s">
        <v>1468</v>
      </c>
      <c r="B450" s="54" t="str">
        <f>"26"&amp;"."&amp;$B$663&amp;"."&amp;$B$664</f>
        <v>26.05.2024</v>
      </c>
      <c r="C450" s="134" t="s">
        <v>76</v>
      </c>
      <c r="D450" s="135">
        <f>ROUND(((D451+D452+D454+D453)/1000),5)</f>
        <v>2.1305499999999999</v>
      </c>
      <c r="E450" s="135">
        <f>ROUND(((E451+E452+E454+E453)/1000),5)</f>
        <v>2.0349300000000001</v>
      </c>
      <c r="F450" s="135">
        <f>ROUND(((F451+F452+F454+F453)/1000),5)</f>
        <v>1.9451499999999999</v>
      </c>
      <c r="G450" s="135">
        <f t="shared" ref="G450:AA450" si="261">ROUND(((G451+G452+G454+G453)/1000),5)</f>
        <v>1.8049599999999999</v>
      </c>
      <c r="H450" s="135">
        <f t="shared" si="261"/>
        <v>1.70225</v>
      </c>
      <c r="I450" s="135">
        <f t="shared" si="261"/>
        <v>1.8127800000000001</v>
      </c>
      <c r="J450" s="135">
        <f t="shared" si="261"/>
        <v>1.6085700000000001</v>
      </c>
      <c r="K450" s="135">
        <f t="shared" si="261"/>
        <v>1.96187</v>
      </c>
      <c r="L450" s="135">
        <f t="shared" si="261"/>
        <v>2.2517499999999999</v>
      </c>
      <c r="M450" s="135">
        <f t="shared" si="261"/>
        <v>2.6142699999999999</v>
      </c>
      <c r="N450" s="135">
        <f t="shared" si="261"/>
        <v>2.6373500000000001</v>
      </c>
      <c r="O450" s="135">
        <f t="shared" si="261"/>
        <v>2.6444899999999998</v>
      </c>
      <c r="P450" s="135">
        <f t="shared" si="261"/>
        <v>2.6448499999999999</v>
      </c>
      <c r="Q450" s="135">
        <f t="shared" si="261"/>
        <v>2.6816599999999999</v>
      </c>
      <c r="R450" s="135">
        <f t="shared" si="261"/>
        <v>2.6809500000000002</v>
      </c>
      <c r="S450" s="135">
        <f t="shared" si="261"/>
        <v>2.64846</v>
      </c>
      <c r="T450" s="135">
        <f t="shared" si="261"/>
        <v>2.6182599999999998</v>
      </c>
      <c r="U450" s="135">
        <f t="shared" si="261"/>
        <v>2.60372</v>
      </c>
      <c r="V450" s="135">
        <f t="shared" si="261"/>
        <v>2.5769600000000001</v>
      </c>
      <c r="W450" s="135">
        <f t="shared" si="261"/>
        <v>2.5932499999999998</v>
      </c>
      <c r="X450" s="135">
        <f t="shared" si="261"/>
        <v>2.61286</v>
      </c>
      <c r="Y450" s="135">
        <f t="shared" si="261"/>
        <v>2.6111499999999999</v>
      </c>
      <c r="Z450" s="135">
        <f t="shared" si="261"/>
        <v>2.5003600000000001</v>
      </c>
      <c r="AA450" s="135">
        <f t="shared" si="261"/>
        <v>2.0841699999999999</v>
      </c>
    </row>
    <row r="451" spans="1:27" ht="12.75" hidden="1" customHeight="1" outlineLevel="1" x14ac:dyDescent="0.2">
      <c r="A451" s="163" t="s">
        <v>1469</v>
      </c>
      <c r="B451" s="94" t="s">
        <v>238</v>
      </c>
      <c r="C451" s="70" t="s">
        <v>79</v>
      </c>
      <c r="D451" s="71">
        <v>1644.43</v>
      </c>
      <c r="E451" s="71">
        <v>1548.81</v>
      </c>
      <c r="F451" s="71">
        <v>1459.03</v>
      </c>
      <c r="G451" s="71">
        <v>1318.84</v>
      </c>
      <c r="H451" s="71">
        <v>1216.1300000000001</v>
      </c>
      <c r="I451" s="71">
        <v>1326.66</v>
      </c>
      <c r="J451" s="71">
        <v>1122.45</v>
      </c>
      <c r="K451" s="71">
        <v>1475.75</v>
      </c>
      <c r="L451" s="71">
        <v>1765.63</v>
      </c>
      <c r="M451" s="71">
        <v>2128.15</v>
      </c>
      <c r="N451" s="71">
        <v>2151.23</v>
      </c>
      <c r="O451" s="71">
        <v>2158.37</v>
      </c>
      <c r="P451" s="71">
        <v>2158.73</v>
      </c>
      <c r="Q451" s="71">
        <v>2195.54</v>
      </c>
      <c r="R451" s="71">
        <v>2194.83</v>
      </c>
      <c r="S451" s="71">
        <v>2162.34</v>
      </c>
      <c r="T451" s="71">
        <v>2132.14</v>
      </c>
      <c r="U451" s="71">
        <v>2117.6</v>
      </c>
      <c r="V451" s="71">
        <v>2090.84</v>
      </c>
      <c r="W451" s="71">
        <v>2107.13</v>
      </c>
      <c r="X451" s="71">
        <v>2126.7399999999998</v>
      </c>
      <c r="Y451" s="71">
        <v>2125.0300000000002</v>
      </c>
      <c r="Z451" s="71">
        <v>2014.24</v>
      </c>
      <c r="AA451" s="71">
        <v>1598.05</v>
      </c>
    </row>
    <row r="452" spans="1:27" ht="12.75" hidden="1" customHeight="1" outlineLevel="1" x14ac:dyDescent="0.2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1471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1472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collapsed="1" x14ac:dyDescent="0.2">
      <c r="A455" s="162" t="s">
        <v>1473</v>
      </c>
      <c r="B455" s="54" t="str">
        <f>"27"&amp;"."&amp;$B$663&amp;"."&amp;$B$664</f>
        <v>27.05.2024</v>
      </c>
      <c r="C455" s="134" t="s">
        <v>76</v>
      </c>
      <c r="D455" s="135">
        <f>ROUND(((D456+D457+D459+D458)/1000),5)</f>
        <v>1.8226</v>
      </c>
      <c r="E455" s="135">
        <f>ROUND(((E456+E457+E459+E458)/1000),5)</f>
        <v>1.71695</v>
      </c>
      <c r="F455" s="135">
        <f>ROUND(((F456+F457+F459+F458)/1000),5)</f>
        <v>1.5281199999999999</v>
      </c>
      <c r="G455" s="135">
        <f t="shared" ref="G455:AA455" si="264">ROUND(((G456+G457+G459+G458)/1000),5)</f>
        <v>1.4615</v>
      </c>
      <c r="H455" s="135">
        <f t="shared" si="264"/>
        <v>1.39401</v>
      </c>
      <c r="I455" s="135">
        <f t="shared" si="264"/>
        <v>1.58985</v>
      </c>
      <c r="J455" s="135">
        <f t="shared" si="264"/>
        <v>1.74685</v>
      </c>
      <c r="K455" s="135">
        <f t="shared" si="264"/>
        <v>2.03376</v>
      </c>
      <c r="L455" s="135">
        <f t="shared" si="264"/>
        <v>2.3907400000000001</v>
      </c>
      <c r="M455" s="135">
        <f t="shared" si="264"/>
        <v>2.5975600000000001</v>
      </c>
      <c r="N455" s="135">
        <f t="shared" si="264"/>
        <v>2.6050399999999998</v>
      </c>
      <c r="O455" s="135">
        <f t="shared" si="264"/>
        <v>2.5701800000000001</v>
      </c>
      <c r="P455" s="135">
        <f t="shared" si="264"/>
        <v>2.52793</v>
      </c>
      <c r="Q455" s="135">
        <f t="shared" si="264"/>
        <v>2.60134</v>
      </c>
      <c r="R455" s="135">
        <f t="shared" si="264"/>
        <v>2.62066</v>
      </c>
      <c r="S455" s="135">
        <f t="shared" si="264"/>
        <v>2.6004999999999998</v>
      </c>
      <c r="T455" s="135">
        <f t="shared" si="264"/>
        <v>2.5659100000000001</v>
      </c>
      <c r="U455" s="135">
        <f t="shared" si="264"/>
        <v>2.4962200000000001</v>
      </c>
      <c r="V455" s="135">
        <f t="shared" si="264"/>
        <v>2.4438900000000001</v>
      </c>
      <c r="W455" s="135">
        <f t="shared" si="264"/>
        <v>2.3681700000000001</v>
      </c>
      <c r="X455" s="135">
        <f t="shared" si="264"/>
        <v>2.3675000000000002</v>
      </c>
      <c r="Y455" s="135">
        <f t="shared" si="264"/>
        <v>2.3205200000000001</v>
      </c>
      <c r="Z455" s="135">
        <f t="shared" si="264"/>
        <v>2.0121600000000002</v>
      </c>
      <c r="AA455" s="135">
        <f t="shared" si="264"/>
        <v>1.87096</v>
      </c>
    </row>
    <row r="456" spans="1:27" ht="12.75" hidden="1" customHeight="1" outlineLevel="1" x14ac:dyDescent="0.2">
      <c r="A456" s="163" t="s">
        <v>1474</v>
      </c>
      <c r="B456" s="94" t="s">
        <v>238</v>
      </c>
      <c r="C456" s="70" t="s">
        <v>79</v>
      </c>
      <c r="D456" s="71">
        <v>1336.48</v>
      </c>
      <c r="E456" s="71">
        <v>1230.83</v>
      </c>
      <c r="F456" s="71">
        <v>1042</v>
      </c>
      <c r="G456" s="71">
        <v>975.38</v>
      </c>
      <c r="H456" s="71">
        <v>907.89</v>
      </c>
      <c r="I456" s="71">
        <v>1103.73</v>
      </c>
      <c r="J456" s="71">
        <v>1260.73</v>
      </c>
      <c r="K456" s="71">
        <v>1547.64</v>
      </c>
      <c r="L456" s="71">
        <v>1904.62</v>
      </c>
      <c r="M456" s="71">
        <v>2111.44</v>
      </c>
      <c r="N456" s="71">
        <v>2118.92</v>
      </c>
      <c r="O456" s="71">
        <v>2084.06</v>
      </c>
      <c r="P456" s="71">
        <v>2041.81</v>
      </c>
      <c r="Q456" s="71">
        <v>2115.2199999999998</v>
      </c>
      <c r="R456" s="71">
        <v>2134.54</v>
      </c>
      <c r="S456" s="71">
        <v>2114.38</v>
      </c>
      <c r="T456" s="71">
        <v>2079.79</v>
      </c>
      <c r="U456" s="71">
        <v>2010.1</v>
      </c>
      <c r="V456" s="71">
        <v>1957.77</v>
      </c>
      <c r="W456" s="71">
        <v>1882.05</v>
      </c>
      <c r="X456" s="71">
        <v>1881.38</v>
      </c>
      <c r="Y456" s="71">
        <v>1834.4</v>
      </c>
      <c r="Z456" s="71">
        <v>1526.04</v>
      </c>
      <c r="AA456" s="71">
        <v>1384.84</v>
      </c>
    </row>
    <row r="457" spans="1:27" ht="12.75" hidden="1" customHeight="1" outlineLevel="1" x14ac:dyDescent="0.2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1476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1477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collapsed="1" x14ac:dyDescent="0.2">
      <c r="A460" s="162" t="s">
        <v>1478</v>
      </c>
      <c r="B460" s="54" t="str">
        <f>"28"&amp;"."&amp;$B$663&amp;"."&amp;$B$664</f>
        <v>28.05.2024</v>
      </c>
      <c r="C460" s="134" t="s">
        <v>76</v>
      </c>
      <c r="D460" s="135">
        <f>ROUND(((D461+D462+D464+D463)/1000),5)</f>
        <v>1.57683</v>
      </c>
      <c r="E460" s="135">
        <f>ROUND(((E461+E462+E464+E463)/1000),5)</f>
        <v>1.4427099999999999</v>
      </c>
      <c r="F460" s="135">
        <f>ROUND(((F461+F462+F464+F463)/1000),5)</f>
        <v>1.3325199999999999</v>
      </c>
      <c r="G460" s="135">
        <f t="shared" ref="G460:AA460" si="267">ROUND(((G461+G462+G464+G463)/1000),5)</f>
        <v>0.72465000000000002</v>
      </c>
      <c r="H460" s="135">
        <f t="shared" si="267"/>
        <v>0.72326000000000001</v>
      </c>
      <c r="I460" s="135">
        <f t="shared" si="267"/>
        <v>1.3651599999999999</v>
      </c>
      <c r="J460" s="135">
        <f t="shared" si="267"/>
        <v>1.74796</v>
      </c>
      <c r="K460" s="135">
        <f t="shared" si="267"/>
        <v>2.0262699999999998</v>
      </c>
      <c r="L460" s="135">
        <f t="shared" si="267"/>
        <v>2.3780999999999999</v>
      </c>
      <c r="M460" s="135">
        <f t="shared" si="267"/>
        <v>2.72092</v>
      </c>
      <c r="N460" s="135">
        <f t="shared" si="267"/>
        <v>2.77955</v>
      </c>
      <c r="O460" s="135">
        <f t="shared" si="267"/>
        <v>2.7792699999999999</v>
      </c>
      <c r="P460" s="135">
        <f t="shared" si="267"/>
        <v>2.7078799999999998</v>
      </c>
      <c r="Q460" s="135">
        <f t="shared" si="267"/>
        <v>2.7489400000000002</v>
      </c>
      <c r="R460" s="135">
        <f t="shared" si="267"/>
        <v>2.6293799999999998</v>
      </c>
      <c r="S460" s="135">
        <f t="shared" si="267"/>
        <v>2.6299100000000002</v>
      </c>
      <c r="T460" s="135">
        <f t="shared" si="267"/>
        <v>2.6871700000000001</v>
      </c>
      <c r="U460" s="135">
        <f t="shared" si="267"/>
        <v>2.65069</v>
      </c>
      <c r="V460" s="135">
        <f t="shared" si="267"/>
        <v>2.5370699999999999</v>
      </c>
      <c r="W460" s="135">
        <f t="shared" si="267"/>
        <v>2.4363999999999999</v>
      </c>
      <c r="X460" s="135">
        <f t="shared" si="267"/>
        <v>2.4315600000000002</v>
      </c>
      <c r="Y460" s="135">
        <f t="shared" si="267"/>
        <v>2.4487899999999998</v>
      </c>
      <c r="Z460" s="135">
        <f t="shared" si="267"/>
        <v>2.1495000000000002</v>
      </c>
      <c r="AA460" s="135">
        <f t="shared" si="267"/>
        <v>1.89364</v>
      </c>
    </row>
    <row r="461" spans="1:27" ht="12.75" hidden="1" customHeight="1" outlineLevel="1" x14ac:dyDescent="0.2">
      <c r="A461" s="163" t="s">
        <v>1479</v>
      </c>
      <c r="B461" s="94" t="s">
        <v>238</v>
      </c>
      <c r="C461" s="70" t="s">
        <v>79</v>
      </c>
      <c r="D461" s="71">
        <v>1090.71</v>
      </c>
      <c r="E461" s="71">
        <v>956.59</v>
      </c>
      <c r="F461" s="71">
        <v>846.4</v>
      </c>
      <c r="G461" s="71">
        <v>238.53</v>
      </c>
      <c r="H461" s="71">
        <v>237.14</v>
      </c>
      <c r="I461" s="71">
        <v>879.04</v>
      </c>
      <c r="J461" s="71">
        <v>1261.8399999999999</v>
      </c>
      <c r="K461" s="71">
        <v>1540.15</v>
      </c>
      <c r="L461" s="71">
        <v>1891.98</v>
      </c>
      <c r="M461" s="71">
        <v>2234.8000000000002</v>
      </c>
      <c r="N461" s="71">
        <v>2293.4299999999998</v>
      </c>
      <c r="O461" s="71">
        <v>2293.15</v>
      </c>
      <c r="P461" s="71">
        <v>2221.7600000000002</v>
      </c>
      <c r="Q461" s="71">
        <v>2262.8200000000002</v>
      </c>
      <c r="R461" s="71">
        <v>2143.2600000000002</v>
      </c>
      <c r="S461" s="71">
        <v>2143.79</v>
      </c>
      <c r="T461" s="71">
        <v>2201.0500000000002</v>
      </c>
      <c r="U461" s="71">
        <v>2164.5700000000002</v>
      </c>
      <c r="V461" s="71">
        <v>2050.9499999999998</v>
      </c>
      <c r="W461" s="71">
        <v>1950.28</v>
      </c>
      <c r="X461" s="71">
        <v>1945.44</v>
      </c>
      <c r="Y461" s="71">
        <v>1962.67</v>
      </c>
      <c r="Z461" s="71">
        <v>1663.38</v>
      </c>
      <c r="AA461" s="71">
        <v>1407.52</v>
      </c>
    </row>
    <row r="462" spans="1:27" ht="12.75" hidden="1" customHeight="1" outlineLevel="1" x14ac:dyDescent="0.2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1481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1482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collapsed="1" x14ac:dyDescent="0.2">
      <c r="A465" s="162" t="s">
        <v>1483</v>
      </c>
      <c r="B465" s="54" t="str">
        <f>"29"&amp;"."&amp;$B$663&amp;"."&amp;$B$664</f>
        <v>29.05.2024</v>
      </c>
      <c r="C465" s="134" t="s">
        <v>76</v>
      </c>
      <c r="D465" s="135">
        <f>ROUND(((D466+D467+D469+D468)/1000),5)</f>
        <v>1.7328399999999999</v>
      </c>
      <c r="E465" s="135">
        <f>ROUND(((E466+E467+E469+E468)/1000),5)</f>
        <v>1.5853999999999999</v>
      </c>
      <c r="F465" s="135">
        <f>ROUND(((F466+F467+F469+F468)/1000),5)</f>
        <v>1.3688100000000001</v>
      </c>
      <c r="G465" s="135">
        <f t="shared" ref="G465:AA465" si="270">ROUND(((G466+G467+G469+G468)/1000),5)</f>
        <v>1.2539100000000001</v>
      </c>
      <c r="H465" s="135">
        <f t="shared" si="270"/>
        <v>1.24194</v>
      </c>
      <c r="I465" s="135">
        <f t="shared" si="270"/>
        <v>1.5472699999999999</v>
      </c>
      <c r="J465" s="135">
        <f t="shared" si="270"/>
        <v>1.6671499999999999</v>
      </c>
      <c r="K465" s="135">
        <f t="shared" si="270"/>
        <v>1.95346</v>
      </c>
      <c r="L465" s="135">
        <f t="shared" si="270"/>
        <v>2.2396799999999999</v>
      </c>
      <c r="M465" s="135">
        <f t="shared" si="270"/>
        <v>2.5879799999999999</v>
      </c>
      <c r="N465" s="135">
        <f t="shared" si="270"/>
        <v>2.5934200000000001</v>
      </c>
      <c r="O465" s="135">
        <f t="shared" si="270"/>
        <v>2.6044800000000001</v>
      </c>
      <c r="P465" s="135">
        <f t="shared" si="270"/>
        <v>2.5975600000000001</v>
      </c>
      <c r="Q465" s="135">
        <f t="shared" si="270"/>
        <v>2.6223900000000002</v>
      </c>
      <c r="R465" s="135">
        <f t="shared" si="270"/>
        <v>2.64324</v>
      </c>
      <c r="S465" s="135">
        <f t="shared" si="270"/>
        <v>2.6403400000000001</v>
      </c>
      <c r="T465" s="135">
        <f t="shared" si="270"/>
        <v>2.6258699999999999</v>
      </c>
      <c r="U465" s="135">
        <f t="shared" si="270"/>
        <v>2.59816</v>
      </c>
      <c r="V465" s="135">
        <f t="shared" si="270"/>
        <v>2.50549</v>
      </c>
      <c r="W465" s="135">
        <f t="shared" si="270"/>
        <v>2.36233</v>
      </c>
      <c r="X465" s="135">
        <f t="shared" si="270"/>
        <v>2.3097300000000001</v>
      </c>
      <c r="Y465" s="135">
        <f t="shared" si="270"/>
        <v>2.2742</v>
      </c>
      <c r="Z465" s="135">
        <f t="shared" si="270"/>
        <v>2.0249799999999998</v>
      </c>
      <c r="AA465" s="135">
        <f t="shared" si="270"/>
        <v>1.88188</v>
      </c>
    </row>
    <row r="466" spans="1:27" ht="12.75" hidden="1" customHeight="1" outlineLevel="1" x14ac:dyDescent="0.2">
      <c r="A466" s="163" t="s">
        <v>1484</v>
      </c>
      <c r="B466" s="94" t="s">
        <v>238</v>
      </c>
      <c r="C466" s="70" t="s">
        <v>79</v>
      </c>
      <c r="D466" s="71">
        <v>1246.72</v>
      </c>
      <c r="E466" s="71">
        <v>1099.28</v>
      </c>
      <c r="F466" s="71">
        <v>882.69</v>
      </c>
      <c r="G466" s="71">
        <v>767.79</v>
      </c>
      <c r="H466" s="71">
        <v>755.82</v>
      </c>
      <c r="I466" s="71">
        <v>1061.1500000000001</v>
      </c>
      <c r="J466" s="71">
        <v>1181.03</v>
      </c>
      <c r="K466" s="71">
        <v>1467.34</v>
      </c>
      <c r="L466" s="71">
        <v>1753.56</v>
      </c>
      <c r="M466" s="71">
        <v>2101.86</v>
      </c>
      <c r="N466" s="71">
        <v>2107.3000000000002</v>
      </c>
      <c r="O466" s="71">
        <v>2118.36</v>
      </c>
      <c r="P466" s="71">
        <v>2111.44</v>
      </c>
      <c r="Q466" s="71">
        <v>2136.27</v>
      </c>
      <c r="R466" s="71">
        <v>2157.12</v>
      </c>
      <c r="S466" s="71">
        <v>2154.2199999999998</v>
      </c>
      <c r="T466" s="71">
        <v>2139.75</v>
      </c>
      <c r="U466" s="71">
        <v>2112.04</v>
      </c>
      <c r="V466" s="71">
        <v>2019.37</v>
      </c>
      <c r="W466" s="71">
        <v>1876.21</v>
      </c>
      <c r="X466" s="71">
        <v>1823.61</v>
      </c>
      <c r="Y466" s="71">
        <v>1788.08</v>
      </c>
      <c r="Z466" s="71">
        <v>1538.86</v>
      </c>
      <c r="AA466" s="71">
        <v>1395.76</v>
      </c>
    </row>
    <row r="467" spans="1:27" ht="12.75" hidden="1" customHeight="1" outlineLevel="1" x14ac:dyDescent="0.2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1486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1487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collapsed="1" x14ac:dyDescent="0.2">
      <c r="A470" s="162" t="s">
        <v>1488</v>
      </c>
      <c r="B470" s="54" t="str">
        <f>"30"&amp;"."&amp;$B$663&amp;"."&amp;$B$664</f>
        <v>30.05.2024</v>
      </c>
      <c r="C470" s="134" t="s">
        <v>76</v>
      </c>
      <c r="D470" s="135">
        <f>ROUND(((D471+D472+D474+D473)/1000),5)</f>
        <v>1.6893899999999999</v>
      </c>
      <c r="E470" s="135">
        <f>ROUND(((E471+E472+E474+E473)/1000),5)</f>
        <v>1.54619</v>
      </c>
      <c r="F470" s="135">
        <f>ROUND(((F471+F472+F474+F473)/1000),5)</f>
        <v>1.3934599999999999</v>
      </c>
      <c r="G470" s="135">
        <f t="shared" ref="G470:AA470" si="273">ROUND(((G471+G472+G474+G473)/1000),5)</f>
        <v>1.29271</v>
      </c>
      <c r="H470" s="135">
        <f t="shared" si="273"/>
        <v>1.2966200000000001</v>
      </c>
      <c r="I470" s="135">
        <f t="shared" si="273"/>
        <v>1.5837699999999999</v>
      </c>
      <c r="J470" s="135">
        <f t="shared" si="273"/>
        <v>1.67187</v>
      </c>
      <c r="K470" s="135">
        <f t="shared" si="273"/>
        <v>1.99112</v>
      </c>
      <c r="L470" s="135">
        <f t="shared" si="273"/>
        <v>2.3862199999999998</v>
      </c>
      <c r="M470" s="135">
        <f t="shared" si="273"/>
        <v>2.6027399999999998</v>
      </c>
      <c r="N470" s="135">
        <f t="shared" si="273"/>
        <v>2.65116</v>
      </c>
      <c r="O470" s="135">
        <f t="shared" si="273"/>
        <v>2.6422500000000002</v>
      </c>
      <c r="P470" s="135">
        <f t="shared" si="273"/>
        <v>2.6620699999999999</v>
      </c>
      <c r="Q470" s="135">
        <f t="shared" si="273"/>
        <v>2.6520199999999998</v>
      </c>
      <c r="R470" s="135">
        <f t="shared" si="273"/>
        <v>2.6551</v>
      </c>
      <c r="S470" s="135">
        <f t="shared" si="273"/>
        <v>2.6541600000000001</v>
      </c>
      <c r="T470" s="135">
        <f t="shared" si="273"/>
        <v>2.9463599999999999</v>
      </c>
      <c r="U470" s="135">
        <f t="shared" si="273"/>
        <v>2.9398499999999999</v>
      </c>
      <c r="V470" s="135">
        <f t="shared" si="273"/>
        <v>2.5717699999999999</v>
      </c>
      <c r="W470" s="135">
        <f t="shared" si="273"/>
        <v>2.4489200000000002</v>
      </c>
      <c r="X470" s="135">
        <f t="shared" si="273"/>
        <v>2.4062000000000001</v>
      </c>
      <c r="Y470" s="135">
        <f t="shared" si="273"/>
        <v>2.3866999999999998</v>
      </c>
      <c r="Z470" s="135">
        <f t="shared" si="273"/>
        <v>2.0096099999999999</v>
      </c>
      <c r="AA470" s="135">
        <f t="shared" si="273"/>
        <v>1.84924</v>
      </c>
    </row>
    <row r="471" spans="1:27" ht="12.75" hidden="1" customHeight="1" outlineLevel="1" x14ac:dyDescent="0.2">
      <c r="A471" s="163" t="s">
        <v>1489</v>
      </c>
      <c r="B471" s="94" t="s">
        <v>238</v>
      </c>
      <c r="C471" s="70" t="s">
        <v>79</v>
      </c>
      <c r="D471" s="71">
        <v>1203.27</v>
      </c>
      <c r="E471" s="71">
        <v>1060.07</v>
      </c>
      <c r="F471" s="71">
        <v>907.34</v>
      </c>
      <c r="G471" s="71">
        <v>806.59</v>
      </c>
      <c r="H471" s="71">
        <v>810.5</v>
      </c>
      <c r="I471" s="71">
        <v>1097.6500000000001</v>
      </c>
      <c r="J471" s="71">
        <v>1185.75</v>
      </c>
      <c r="K471" s="71">
        <v>1505</v>
      </c>
      <c r="L471" s="71">
        <v>1900.1</v>
      </c>
      <c r="M471" s="71">
        <v>2116.62</v>
      </c>
      <c r="N471" s="71">
        <v>2165.04</v>
      </c>
      <c r="O471" s="71">
        <v>2156.13</v>
      </c>
      <c r="P471" s="71">
        <v>2175.9499999999998</v>
      </c>
      <c r="Q471" s="71">
        <v>2165.9</v>
      </c>
      <c r="R471" s="71">
        <v>2168.98</v>
      </c>
      <c r="S471" s="71">
        <v>2168.04</v>
      </c>
      <c r="T471" s="71">
        <v>2460.2399999999998</v>
      </c>
      <c r="U471" s="71">
        <v>2453.73</v>
      </c>
      <c r="V471" s="71">
        <v>2085.65</v>
      </c>
      <c r="W471" s="71">
        <v>1962.8</v>
      </c>
      <c r="X471" s="71">
        <v>1920.08</v>
      </c>
      <c r="Y471" s="71">
        <v>1900.58</v>
      </c>
      <c r="Z471" s="71">
        <v>1523.49</v>
      </c>
      <c r="AA471" s="71">
        <v>1363.12</v>
      </c>
    </row>
    <row r="472" spans="1:27" ht="12.75" hidden="1" customHeight="1" outlineLevel="1" x14ac:dyDescent="0.2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1491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1492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collapsed="1" x14ac:dyDescent="0.2">
      <c r="A475" s="162" t="s">
        <v>1493</v>
      </c>
      <c r="B475" s="54" t="str">
        <f>"31"&amp;"."&amp;$B$663&amp;"."&amp;$B$664</f>
        <v>31.05.2024</v>
      </c>
      <c r="C475" s="134" t="s">
        <v>76</v>
      </c>
      <c r="D475" s="135">
        <f>ROUND(((D476+D477+D479+D478)/1000),5)</f>
        <v>1.6777200000000001</v>
      </c>
      <c r="E475" s="135">
        <f>ROUND(((E476+E477+E479+E478)/1000),5)</f>
        <v>1.46353</v>
      </c>
      <c r="F475" s="135">
        <f>ROUND(((F476+F477+F479+F478)/1000),5)</f>
        <v>1.3925399999999999</v>
      </c>
      <c r="G475" s="135">
        <f t="shared" ref="G475:AA475" si="276">ROUND(((G476+G477+G479+G478)/1000),5)</f>
        <v>1.29877</v>
      </c>
      <c r="H475" s="135">
        <f t="shared" si="276"/>
        <v>1.2495799999999999</v>
      </c>
      <c r="I475" s="135">
        <f t="shared" si="276"/>
        <v>1.5720700000000001</v>
      </c>
      <c r="J475" s="135">
        <f t="shared" si="276"/>
        <v>1.7166600000000001</v>
      </c>
      <c r="K475" s="135">
        <f t="shared" si="276"/>
        <v>2.0542199999999999</v>
      </c>
      <c r="L475" s="135">
        <f t="shared" si="276"/>
        <v>2.4337</v>
      </c>
      <c r="M475" s="135">
        <f t="shared" si="276"/>
        <v>2.6294900000000001</v>
      </c>
      <c r="N475" s="135">
        <f t="shared" si="276"/>
        <v>2.8027600000000001</v>
      </c>
      <c r="O475" s="135">
        <f t="shared" si="276"/>
        <v>2.8157999999999999</v>
      </c>
      <c r="P475" s="135">
        <f t="shared" si="276"/>
        <v>2.6750699999999998</v>
      </c>
      <c r="Q475" s="135">
        <f t="shared" si="276"/>
        <v>2.83169</v>
      </c>
      <c r="R475" s="135">
        <f t="shared" si="276"/>
        <v>2.8402500000000002</v>
      </c>
      <c r="S475" s="135">
        <f t="shared" si="276"/>
        <v>2.8832499999999999</v>
      </c>
      <c r="T475" s="135">
        <f t="shared" si="276"/>
        <v>2.86727</v>
      </c>
      <c r="U475" s="135">
        <f t="shared" si="276"/>
        <v>2.6294300000000002</v>
      </c>
      <c r="V475" s="135">
        <f t="shared" si="276"/>
        <v>2.6075599999999999</v>
      </c>
      <c r="W475" s="135">
        <f t="shared" si="276"/>
        <v>2.5567899999999999</v>
      </c>
      <c r="X475" s="135">
        <f t="shared" si="276"/>
        <v>2.5643600000000002</v>
      </c>
      <c r="Y475" s="135">
        <f t="shared" si="276"/>
        <v>2.5125000000000002</v>
      </c>
      <c r="Z475" s="135">
        <f t="shared" si="276"/>
        <v>2.2735400000000001</v>
      </c>
      <c r="AA475" s="135">
        <f t="shared" si="276"/>
        <v>1.98959</v>
      </c>
    </row>
    <row r="476" spans="1:27" ht="12.75" hidden="1" customHeight="1" outlineLevel="1" x14ac:dyDescent="0.2">
      <c r="A476" s="163" t="s">
        <v>1494</v>
      </c>
      <c r="B476" s="94" t="s">
        <v>238</v>
      </c>
      <c r="C476" s="70" t="s">
        <v>79</v>
      </c>
      <c r="D476" s="71">
        <v>1191.5999999999999</v>
      </c>
      <c r="E476" s="71">
        <v>977.41</v>
      </c>
      <c r="F476" s="71">
        <v>906.42</v>
      </c>
      <c r="G476" s="71">
        <v>812.65</v>
      </c>
      <c r="H476" s="71">
        <v>763.46</v>
      </c>
      <c r="I476" s="71">
        <v>1085.95</v>
      </c>
      <c r="J476" s="71">
        <v>1230.54</v>
      </c>
      <c r="K476" s="71">
        <v>1568.1</v>
      </c>
      <c r="L476" s="71">
        <v>1947.58</v>
      </c>
      <c r="M476" s="71">
        <v>2143.37</v>
      </c>
      <c r="N476" s="71">
        <v>2316.64</v>
      </c>
      <c r="O476" s="71">
        <v>2329.6799999999998</v>
      </c>
      <c r="P476" s="71">
        <v>2188.9499999999998</v>
      </c>
      <c r="Q476" s="71">
        <v>2345.5700000000002</v>
      </c>
      <c r="R476" s="71">
        <v>2354.13</v>
      </c>
      <c r="S476" s="71">
        <v>2397.13</v>
      </c>
      <c r="T476" s="71">
        <v>2381.15</v>
      </c>
      <c r="U476" s="71">
        <v>2143.31</v>
      </c>
      <c r="V476" s="71">
        <v>2121.44</v>
      </c>
      <c r="W476" s="71">
        <v>2070.67</v>
      </c>
      <c r="X476" s="71">
        <v>2078.2399999999998</v>
      </c>
      <c r="Y476" s="71">
        <v>2026.38</v>
      </c>
      <c r="Z476" s="71">
        <v>1787.42</v>
      </c>
      <c r="AA476" s="71">
        <v>1503.47</v>
      </c>
    </row>
    <row r="477" spans="1:27" ht="12.75" hidden="1" customHeight="1" outlineLevel="1" x14ac:dyDescent="0.2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1496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1497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1498</v>
      </c>
      <c r="B484" s="54" t="str">
        <f>"01"&amp;"."&amp;$B$663&amp;"."&amp;$B$664</f>
        <v>01.05.2024</v>
      </c>
      <c r="C484" s="134" t="s">
        <v>76</v>
      </c>
      <c r="D484" s="135">
        <f>ROUND(((D485+D486+D488+D487)/1000),5)</f>
        <v>2.0880299999999998</v>
      </c>
      <c r="E484" s="135">
        <f>ROUND(((E485+E486+E488+E487)/1000),5)</f>
        <v>2.0503</v>
      </c>
      <c r="F484" s="135">
        <f>ROUND(((F485+F486+F488+F487)/1000),5)</f>
        <v>1.91412</v>
      </c>
      <c r="G484" s="135">
        <f t="shared" ref="G484:AA484" si="279">ROUND(((G485+G486+G488+G487)/1000),5)</f>
        <v>1.89052</v>
      </c>
      <c r="H484" s="135">
        <f t="shared" si="279"/>
        <v>1.84483</v>
      </c>
      <c r="I484" s="135">
        <f t="shared" si="279"/>
        <v>1.80982</v>
      </c>
      <c r="J484" s="135">
        <f t="shared" si="279"/>
        <v>1.8124</v>
      </c>
      <c r="K484" s="135">
        <f t="shared" si="279"/>
        <v>1.9705600000000001</v>
      </c>
      <c r="L484" s="135">
        <f t="shared" si="279"/>
        <v>2.1309999999999998</v>
      </c>
      <c r="M484" s="135">
        <f t="shared" si="279"/>
        <v>2.36605</v>
      </c>
      <c r="N484" s="135">
        <f t="shared" si="279"/>
        <v>2.5085700000000002</v>
      </c>
      <c r="O484" s="135">
        <f t="shared" si="279"/>
        <v>2.4384100000000002</v>
      </c>
      <c r="P484" s="135">
        <f t="shared" si="279"/>
        <v>2.41798</v>
      </c>
      <c r="Q484" s="135">
        <f t="shared" si="279"/>
        <v>2.4493900000000002</v>
      </c>
      <c r="R484" s="135">
        <f t="shared" si="279"/>
        <v>2.4082300000000001</v>
      </c>
      <c r="S484" s="135">
        <f t="shared" si="279"/>
        <v>2.3582700000000001</v>
      </c>
      <c r="T484" s="135">
        <f t="shared" si="279"/>
        <v>2.3976999999999999</v>
      </c>
      <c r="U484" s="135">
        <f t="shared" si="279"/>
        <v>2.4150700000000001</v>
      </c>
      <c r="V484" s="135">
        <f t="shared" si="279"/>
        <v>2.4691900000000002</v>
      </c>
      <c r="W484" s="135">
        <f t="shared" si="279"/>
        <v>2.5870099999999998</v>
      </c>
      <c r="X484" s="135">
        <f t="shared" si="279"/>
        <v>2.6755599999999999</v>
      </c>
      <c r="Y484" s="135">
        <f t="shared" si="279"/>
        <v>2.5756999999999999</v>
      </c>
      <c r="Z484" s="135">
        <f t="shared" si="279"/>
        <v>2.2601</v>
      </c>
      <c r="AA484" s="135">
        <f t="shared" si="279"/>
        <v>2.0706000000000002</v>
      </c>
    </row>
    <row r="485" spans="1:27" ht="12.75" hidden="1" customHeight="1" outlineLevel="1" x14ac:dyDescent="0.2">
      <c r="A485" s="163" t="s">
        <v>1499</v>
      </c>
      <c r="B485" s="94" t="s">
        <v>238</v>
      </c>
      <c r="C485" s="70" t="s">
        <v>79</v>
      </c>
      <c r="D485" s="71">
        <v>1384.76</v>
      </c>
      <c r="E485" s="71">
        <v>1347.03</v>
      </c>
      <c r="F485" s="71">
        <v>1210.8499999999999</v>
      </c>
      <c r="G485" s="71">
        <v>1187.25</v>
      </c>
      <c r="H485" s="71">
        <v>1141.56</v>
      </c>
      <c r="I485" s="71">
        <v>1106.55</v>
      </c>
      <c r="J485" s="71">
        <v>1109.1300000000001</v>
      </c>
      <c r="K485" s="71">
        <v>1267.29</v>
      </c>
      <c r="L485" s="71">
        <v>1427.73</v>
      </c>
      <c r="M485" s="71">
        <v>1662.78</v>
      </c>
      <c r="N485" s="71">
        <v>1805.3</v>
      </c>
      <c r="O485" s="71">
        <v>1735.14</v>
      </c>
      <c r="P485" s="71">
        <v>1714.71</v>
      </c>
      <c r="Q485" s="71">
        <v>1746.12</v>
      </c>
      <c r="R485" s="71">
        <v>1704.96</v>
      </c>
      <c r="S485" s="71">
        <v>1655</v>
      </c>
      <c r="T485" s="71">
        <v>1694.43</v>
      </c>
      <c r="U485" s="71">
        <v>1711.8</v>
      </c>
      <c r="V485" s="71">
        <v>1765.92</v>
      </c>
      <c r="W485" s="71">
        <v>1883.74</v>
      </c>
      <c r="X485" s="71">
        <v>1972.29</v>
      </c>
      <c r="Y485" s="71">
        <v>1872.43</v>
      </c>
      <c r="Z485" s="71">
        <v>1556.83</v>
      </c>
      <c r="AA485" s="71">
        <v>1367.33</v>
      </c>
    </row>
    <row r="486" spans="1:27" ht="12.75" hidden="1" customHeight="1" outlineLevel="1" x14ac:dyDescent="0.2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1501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1502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collapsed="1" x14ac:dyDescent="0.2">
      <c r="A489" s="162" t="s">
        <v>1503</v>
      </c>
      <c r="B489" s="54" t="str">
        <f>"02"&amp;"."&amp;$B$663&amp;"."&amp;$B$664</f>
        <v>02.05.2024</v>
      </c>
      <c r="C489" s="134" t="s">
        <v>76</v>
      </c>
      <c r="D489" s="135">
        <f>ROUND(((D490+D491+D493+D492)/1000),5)</f>
        <v>2.0629300000000002</v>
      </c>
      <c r="E489" s="135">
        <f>ROUND(((E490+E491+E493+E492)/1000),5)</f>
        <v>1.9514899999999999</v>
      </c>
      <c r="F489" s="135">
        <f>ROUND(((F490+F491+F493+F492)/1000),5)</f>
        <v>1.9188099999999999</v>
      </c>
      <c r="G489" s="135">
        <f t="shared" ref="G489:AA489" si="282">ROUND(((G490+G491+G493+G492)/1000),5)</f>
        <v>1.86354</v>
      </c>
      <c r="H489" s="135">
        <f t="shared" si="282"/>
        <v>1.8904700000000001</v>
      </c>
      <c r="I489" s="135">
        <f t="shared" si="282"/>
        <v>1.9353800000000001</v>
      </c>
      <c r="J489" s="135">
        <f t="shared" si="282"/>
        <v>2.0604</v>
      </c>
      <c r="K489" s="135">
        <f t="shared" si="282"/>
        <v>2.2925800000000001</v>
      </c>
      <c r="L489" s="135">
        <f t="shared" si="282"/>
        <v>2.6147200000000002</v>
      </c>
      <c r="M489" s="135">
        <f t="shared" si="282"/>
        <v>2.73089</v>
      </c>
      <c r="N489" s="135">
        <f t="shared" si="282"/>
        <v>2.7593999999999999</v>
      </c>
      <c r="O489" s="135">
        <f t="shared" si="282"/>
        <v>2.6950099999999999</v>
      </c>
      <c r="P489" s="135">
        <f t="shared" si="282"/>
        <v>2.7165699999999999</v>
      </c>
      <c r="Q489" s="135">
        <f t="shared" si="282"/>
        <v>2.7511399999999999</v>
      </c>
      <c r="R489" s="135">
        <f t="shared" si="282"/>
        <v>2.7703600000000002</v>
      </c>
      <c r="S489" s="135">
        <f t="shared" si="282"/>
        <v>2.7145700000000001</v>
      </c>
      <c r="T489" s="135">
        <f t="shared" si="282"/>
        <v>2.7062599999999999</v>
      </c>
      <c r="U489" s="135">
        <f t="shared" si="282"/>
        <v>2.6685300000000001</v>
      </c>
      <c r="V489" s="135">
        <f t="shared" si="282"/>
        <v>2.6938599999999999</v>
      </c>
      <c r="W489" s="135">
        <f t="shared" si="282"/>
        <v>2.7149299999999998</v>
      </c>
      <c r="X489" s="135">
        <f t="shared" si="282"/>
        <v>2.7585899999999999</v>
      </c>
      <c r="Y489" s="135">
        <f t="shared" si="282"/>
        <v>2.6417000000000002</v>
      </c>
      <c r="Z489" s="135">
        <f t="shared" si="282"/>
        <v>2.2764099999999998</v>
      </c>
      <c r="AA489" s="135">
        <f t="shared" si="282"/>
        <v>2.1030600000000002</v>
      </c>
    </row>
    <row r="490" spans="1:27" ht="12.75" hidden="1" customHeight="1" outlineLevel="1" x14ac:dyDescent="0.2">
      <c r="A490" s="163" t="s">
        <v>1504</v>
      </c>
      <c r="B490" s="94" t="s">
        <v>238</v>
      </c>
      <c r="C490" s="70" t="s">
        <v>79</v>
      </c>
      <c r="D490" s="71">
        <v>1359.66</v>
      </c>
      <c r="E490" s="71">
        <v>1248.22</v>
      </c>
      <c r="F490" s="71">
        <v>1215.54</v>
      </c>
      <c r="G490" s="71">
        <v>1160.27</v>
      </c>
      <c r="H490" s="71">
        <v>1187.2</v>
      </c>
      <c r="I490" s="71">
        <v>1232.1099999999999</v>
      </c>
      <c r="J490" s="71">
        <v>1357.13</v>
      </c>
      <c r="K490" s="71">
        <v>1589.31</v>
      </c>
      <c r="L490" s="71">
        <v>1911.45</v>
      </c>
      <c r="M490" s="71">
        <v>2027.62</v>
      </c>
      <c r="N490" s="71">
        <v>2056.13</v>
      </c>
      <c r="O490" s="71">
        <v>1991.74</v>
      </c>
      <c r="P490" s="71">
        <v>2013.3</v>
      </c>
      <c r="Q490" s="71">
        <v>2047.87</v>
      </c>
      <c r="R490" s="71">
        <v>2067.09</v>
      </c>
      <c r="S490" s="71">
        <v>2011.3</v>
      </c>
      <c r="T490" s="71">
        <v>2002.99</v>
      </c>
      <c r="U490" s="71">
        <v>1965.26</v>
      </c>
      <c r="V490" s="71">
        <v>1990.59</v>
      </c>
      <c r="W490" s="71">
        <v>2011.66</v>
      </c>
      <c r="X490" s="71">
        <v>2055.3200000000002</v>
      </c>
      <c r="Y490" s="71">
        <v>1938.43</v>
      </c>
      <c r="Z490" s="71">
        <v>1573.14</v>
      </c>
      <c r="AA490" s="71">
        <v>1399.79</v>
      </c>
    </row>
    <row r="491" spans="1:27" ht="12.75" hidden="1" customHeight="1" outlineLevel="1" x14ac:dyDescent="0.2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1506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1507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collapsed="1" x14ac:dyDescent="0.2">
      <c r="A494" s="162" t="s">
        <v>1508</v>
      </c>
      <c r="B494" s="54" t="str">
        <f>"03"&amp;"."&amp;$B$663&amp;"."&amp;$B$664</f>
        <v>03.05.2024</v>
      </c>
      <c r="C494" s="134" t="s">
        <v>76</v>
      </c>
      <c r="D494" s="135">
        <f>ROUND(((D495+D496+D498+D497)/1000),5)</f>
        <v>1.98163</v>
      </c>
      <c r="E494" s="135">
        <f>ROUND(((E495+E496+E498+E497)/1000),5)</f>
        <v>1.90886</v>
      </c>
      <c r="F494" s="135">
        <f>ROUND(((F495+F496+F498+F497)/1000),5)</f>
        <v>1.8103800000000001</v>
      </c>
      <c r="G494" s="135">
        <f t="shared" ref="G494:AA494" si="285">ROUND(((G495+G496+G498+G497)/1000),5)</f>
        <v>1.8084199999999999</v>
      </c>
      <c r="H494" s="135">
        <f t="shared" si="285"/>
        <v>1.84893</v>
      </c>
      <c r="I494" s="135">
        <f t="shared" si="285"/>
        <v>1.9455499999999999</v>
      </c>
      <c r="J494" s="135">
        <f t="shared" si="285"/>
        <v>2.1221999999999999</v>
      </c>
      <c r="K494" s="135">
        <f t="shared" si="285"/>
        <v>2.4018799999999998</v>
      </c>
      <c r="L494" s="135">
        <f t="shared" si="285"/>
        <v>2.6160399999999999</v>
      </c>
      <c r="M494" s="135">
        <f t="shared" si="285"/>
        <v>2.7740399999999998</v>
      </c>
      <c r="N494" s="135">
        <f t="shared" si="285"/>
        <v>2.8664900000000002</v>
      </c>
      <c r="O494" s="135">
        <f t="shared" si="285"/>
        <v>2.7303099999999998</v>
      </c>
      <c r="P494" s="135">
        <f t="shared" si="285"/>
        <v>2.7182900000000001</v>
      </c>
      <c r="Q494" s="135">
        <f t="shared" si="285"/>
        <v>2.7368800000000002</v>
      </c>
      <c r="R494" s="135">
        <f t="shared" si="285"/>
        <v>2.7037399999999998</v>
      </c>
      <c r="S494" s="135">
        <f t="shared" si="285"/>
        <v>2.70018</v>
      </c>
      <c r="T494" s="135">
        <f t="shared" si="285"/>
        <v>2.7014100000000001</v>
      </c>
      <c r="U494" s="135">
        <f t="shared" si="285"/>
        <v>2.6854800000000001</v>
      </c>
      <c r="V494" s="135">
        <f t="shared" si="285"/>
        <v>2.6703399999999999</v>
      </c>
      <c r="W494" s="135">
        <f t="shared" si="285"/>
        <v>2.6739199999999999</v>
      </c>
      <c r="X494" s="135">
        <f t="shared" si="285"/>
        <v>2.74397</v>
      </c>
      <c r="Y494" s="135">
        <f t="shared" si="285"/>
        <v>2.65273</v>
      </c>
      <c r="Z494" s="135">
        <f t="shared" si="285"/>
        <v>2.34782</v>
      </c>
      <c r="AA494" s="135">
        <f t="shared" si="285"/>
        <v>2.1329699999999998</v>
      </c>
    </row>
    <row r="495" spans="1:27" ht="12.75" hidden="1" customHeight="1" outlineLevel="1" x14ac:dyDescent="0.2">
      <c r="A495" s="163" t="s">
        <v>1509</v>
      </c>
      <c r="B495" s="94" t="s">
        <v>238</v>
      </c>
      <c r="C495" s="70" t="s">
        <v>79</v>
      </c>
      <c r="D495" s="71">
        <v>1278.3599999999999</v>
      </c>
      <c r="E495" s="71">
        <v>1205.5899999999999</v>
      </c>
      <c r="F495" s="71">
        <v>1107.1099999999999</v>
      </c>
      <c r="G495" s="71">
        <v>1105.1500000000001</v>
      </c>
      <c r="H495" s="71">
        <v>1145.6600000000001</v>
      </c>
      <c r="I495" s="71">
        <v>1242.28</v>
      </c>
      <c r="J495" s="71">
        <v>1418.93</v>
      </c>
      <c r="K495" s="71">
        <v>1698.61</v>
      </c>
      <c r="L495" s="71">
        <v>1912.77</v>
      </c>
      <c r="M495" s="71">
        <v>2070.77</v>
      </c>
      <c r="N495" s="71">
        <v>2163.2199999999998</v>
      </c>
      <c r="O495" s="71">
        <v>2027.04</v>
      </c>
      <c r="P495" s="71">
        <v>2015.02</v>
      </c>
      <c r="Q495" s="71">
        <v>2033.61</v>
      </c>
      <c r="R495" s="71">
        <v>2000.47</v>
      </c>
      <c r="S495" s="71">
        <v>1996.91</v>
      </c>
      <c r="T495" s="71">
        <v>1998.14</v>
      </c>
      <c r="U495" s="71">
        <v>1982.21</v>
      </c>
      <c r="V495" s="71">
        <v>1967.07</v>
      </c>
      <c r="W495" s="71">
        <v>1970.65</v>
      </c>
      <c r="X495" s="71">
        <v>2040.7</v>
      </c>
      <c r="Y495" s="71">
        <v>1949.46</v>
      </c>
      <c r="Z495" s="71">
        <v>1644.55</v>
      </c>
      <c r="AA495" s="71">
        <v>1429.7</v>
      </c>
    </row>
    <row r="496" spans="1:27" ht="12.75" hidden="1" customHeight="1" outlineLevel="1" x14ac:dyDescent="0.2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1511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1512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collapsed="1" x14ac:dyDescent="0.2">
      <c r="A499" s="162" t="s">
        <v>1513</v>
      </c>
      <c r="B499" s="54" t="str">
        <f>"04"&amp;"."&amp;$B$663&amp;"."&amp;$B$664</f>
        <v>04.05.2024</v>
      </c>
      <c r="C499" s="134" t="s">
        <v>76</v>
      </c>
      <c r="D499" s="135">
        <f>ROUND(((D500+D501+D503+D502)/1000),5)</f>
        <v>2.2208000000000001</v>
      </c>
      <c r="E499" s="135">
        <f>ROUND(((E500+E501+E503+E502)/1000),5)</f>
        <v>2.1281599999999998</v>
      </c>
      <c r="F499" s="135">
        <f>ROUND(((F500+F501+F503+F502)/1000),5)</f>
        <v>2.0024999999999999</v>
      </c>
      <c r="G499" s="135">
        <f t="shared" ref="G499:AA499" si="288">ROUND(((G500+G501+G503+G502)/1000),5)</f>
        <v>1.9541200000000001</v>
      </c>
      <c r="H499" s="135">
        <f t="shared" si="288"/>
        <v>1.93289</v>
      </c>
      <c r="I499" s="135">
        <f t="shared" si="288"/>
        <v>1.95441</v>
      </c>
      <c r="J499" s="135">
        <f t="shared" si="288"/>
        <v>2.04169</v>
      </c>
      <c r="K499" s="135">
        <f t="shared" si="288"/>
        <v>2.2702900000000001</v>
      </c>
      <c r="L499" s="135">
        <f t="shared" si="288"/>
        <v>2.5596800000000002</v>
      </c>
      <c r="M499" s="135">
        <f t="shared" si="288"/>
        <v>2.7378</v>
      </c>
      <c r="N499" s="135">
        <f t="shared" si="288"/>
        <v>2.7888500000000001</v>
      </c>
      <c r="O499" s="135">
        <f t="shared" si="288"/>
        <v>2.7881800000000001</v>
      </c>
      <c r="P499" s="135">
        <f t="shared" si="288"/>
        <v>2.7796500000000002</v>
      </c>
      <c r="Q499" s="135">
        <f t="shared" si="288"/>
        <v>2.7889300000000001</v>
      </c>
      <c r="R499" s="135">
        <f t="shared" si="288"/>
        <v>2.7366199999999998</v>
      </c>
      <c r="S499" s="135">
        <f t="shared" si="288"/>
        <v>2.57315</v>
      </c>
      <c r="T499" s="135">
        <f t="shared" si="288"/>
        <v>2.59761</v>
      </c>
      <c r="U499" s="135">
        <f t="shared" si="288"/>
        <v>2.49146</v>
      </c>
      <c r="V499" s="135">
        <f t="shared" si="288"/>
        <v>2.5368599999999999</v>
      </c>
      <c r="W499" s="135">
        <f t="shared" si="288"/>
        <v>2.6374300000000002</v>
      </c>
      <c r="X499" s="135">
        <f t="shared" si="288"/>
        <v>2.7139199999999999</v>
      </c>
      <c r="Y499" s="135">
        <f t="shared" si="288"/>
        <v>2.6419000000000001</v>
      </c>
      <c r="Z499" s="135">
        <f t="shared" si="288"/>
        <v>2.31006</v>
      </c>
      <c r="AA499" s="135">
        <f t="shared" si="288"/>
        <v>2.2077300000000002</v>
      </c>
    </row>
    <row r="500" spans="1:27" ht="12.75" hidden="1" customHeight="1" outlineLevel="1" x14ac:dyDescent="0.2">
      <c r="A500" s="163" t="s">
        <v>1514</v>
      </c>
      <c r="B500" s="94" t="s">
        <v>238</v>
      </c>
      <c r="C500" s="70" t="s">
        <v>79</v>
      </c>
      <c r="D500" s="71">
        <v>1517.53</v>
      </c>
      <c r="E500" s="71">
        <v>1424.89</v>
      </c>
      <c r="F500" s="71">
        <v>1299.23</v>
      </c>
      <c r="G500" s="71">
        <v>1250.8499999999999</v>
      </c>
      <c r="H500" s="71">
        <v>1229.6199999999999</v>
      </c>
      <c r="I500" s="71">
        <v>1251.1400000000001</v>
      </c>
      <c r="J500" s="71">
        <v>1338.42</v>
      </c>
      <c r="K500" s="71">
        <v>1567.02</v>
      </c>
      <c r="L500" s="71">
        <v>1856.41</v>
      </c>
      <c r="M500" s="71">
        <v>2034.53</v>
      </c>
      <c r="N500" s="71">
        <v>2085.58</v>
      </c>
      <c r="O500" s="71">
        <v>2084.91</v>
      </c>
      <c r="P500" s="71">
        <v>2076.38</v>
      </c>
      <c r="Q500" s="71">
        <v>2085.66</v>
      </c>
      <c r="R500" s="71">
        <v>2033.35</v>
      </c>
      <c r="S500" s="71">
        <v>1869.88</v>
      </c>
      <c r="T500" s="71">
        <v>1894.34</v>
      </c>
      <c r="U500" s="71">
        <v>1788.19</v>
      </c>
      <c r="V500" s="71">
        <v>1833.59</v>
      </c>
      <c r="W500" s="71">
        <v>1934.16</v>
      </c>
      <c r="X500" s="71">
        <v>2010.65</v>
      </c>
      <c r="Y500" s="71">
        <v>1938.63</v>
      </c>
      <c r="Z500" s="71">
        <v>1606.79</v>
      </c>
      <c r="AA500" s="71">
        <v>1504.46</v>
      </c>
    </row>
    <row r="501" spans="1:27" ht="12.75" hidden="1" customHeight="1" outlineLevel="1" x14ac:dyDescent="0.2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1516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1517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collapsed="1" x14ac:dyDescent="0.2">
      <c r="A504" s="162" t="s">
        <v>1518</v>
      </c>
      <c r="B504" s="54" t="str">
        <f>"05"&amp;"."&amp;$B$663&amp;"."&amp;$B$664</f>
        <v>05.05.2024</v>
      </c>
      <c r="C504" s="134" t="s">
        <v>76</v>
      </c>
      <c r="D504" s="135">
        <f>ROUND(((D505+D506+D508+D507)/1000),5)</f>
        <v>2.14819</v>
      </c>
      <c r="E504" s="135">
        <f>ROUND(((E505+E506+E508+E507)/1000),5)</f>
        <v>1.9537500000000001</v>
      </c>
      <c r="F504" s="135">
        <f>ROUND(((F505+F506+F508+F507)/1000),5)</f>
        <v>1.92675</v>
      </c>
      <c r="G504" s="135">
        <f t="shared" ref="G504:AA504" si="291">ROUND(((G505+G506+G508+G507)/1000),5)</f>
        <v>1.8947499999999999</v>
      </c>
      <c r="H504" s="135">
        <f t="shared" si="291"/>
        <v>1.8735599999999999</v>
      </c>
      <c r="I504" s="135">
        <f t="shared" si="291"/>
        <v>1.8958900000000001</v>
      </c>
      <c r="J504" s="135">
        <f t="shared" si="291"/>
        <v>1.8096099999999999</v>
      </c>
      <c r="K504" s="135">
        <f t="shared" si="291"/>
        <v>1.9458299999999999</v>
      </c>
      <c r="L504" s="135">
        <f t="shared" si="291"/>
        <v>2.2181799999999998</v>
      </c>
      <c r="M504" s="135">
        <f t="shared" si="291"/>
        <v>2.3878200000000001</v>
      </c>
      <c r="N504" s="135">
        <f t="shared" si="291"/>
        <v>2.4346199999999998</v>
      </c>
      <c r="O504" s="135">
        <f t="shared" si="291"/>
        <v>2.4622299999999999</v>
      </c>
      <c r="P504" s="135">
        <f t="shared" si="291"/>
        <v>2.4144899999999998</v>
      </c>
      <c r="Q504" s="135">
        <f t="shared" si="291"/>
        <v>2.4121700000000001</v>
      </c>
      <c r="R504" s="135">
        <f t="shared" si="291"/>
        <v>2.4091</v>
      </c>
      <c r="S504" s="135">
        <f t="shared" si="291"/>
        <v>2.2947199999999999</v>
      </c>
      <c r="T504" s="135">
        <f t="shared" si="291"/>
        <v>2.2778</v>
      </c>
      <c r="U504" s="135">
        <f t="shared" si="291"/>
        <v>2.2834099999999999</v>
      </c>
      <c r="V504" s="135">
        <f t="shared" si="291"/>
        <v>2.3452299999999999</v>
      </c>
      <c r="W504" s="135">
        <f t="shared" si="291"/>
        <v>2.5130699999999999</v>
      </c>
      <c r="X504" s="135">
        <f t="shared" si="291"/>
        <v>2.6378400000000002</v>
      </c>
      <c r="Y504" s="135">
        <f t="shared" si="291"/>
        <v>2.6121799999999999</v>
      </c>
      <c r="Z504" s="135">
        <f t="shared" si="291"/>
        <v>2.2681300000000002</v>
      </c>
      <c r="AA504" s="135">
        <f t="shared" si="291"/>
        <v>2.2042600000000001</v>
      </c>
    </row>
    <row r="505" spans="1:27" ht="12.75" hidden="1" customHeight="1" outlineLevel="1" x14ac:dyDescent="0.2">
      <c r="A505" s="163" t="s">
        <v>1519</v>
      </c>
      <c r="B505" s="94" t="s">
        <v>238</v>
      </c>
      <c r="C505" s="70" t="s">
        <v>79</v>
      </c>
      <c r="D505" s="71">
        <v>1444.92</v>
      </c>
      <c r="E505" s="71">
        <v>1250.48</v>
      </c>
      <c r="F505" s="71">
        <v>1223.48</v>
      </c>
      <c r="G505" s="71">
        <v>1191.48</v>
      </c>
      <c r="H505" s="71">
        <v>1170.29</v>
      </c>
      <c r="I505" s="71">
        <v>1192.6199999999999</v>
      </c>
      <c r="J505" s="71">
        <v>1106.3399999999999</v>
      </c>
      <c r="K505" s="71">
        <v>1242.56</v>
      </c>
      <c r="L505" s="71">
        <v>1514.91</v>
      </c>
      <c r="M505" s="71">
        <v>1684.55</v>
      </c>
      <c r="N505" s="71">
        <v>1731.35</v>
      </c>
      <c r="O505" s="71">
        <v>1758.96</v>
      </c>
      <c r="P505" s="71">
        <v>1711.22</v>
      </c>
      <c r="Q505" s="71">
        <v>1708.9</v>
      </c>
      <c r="R505" s="71">
        <v>1705.83</v>
      </c>
      <c r="S505" s="71">
        <v>1591.45</v>
      </c>
      <c r="T505" s="71">
        <v>1574.53</v>
      </c>
      <c r="U505" s="71">
        <v>1580.14</v>
      </c>
      <c r="V505" s="71">
        <v>1641.96</v>
      </c>
      <c r="W505" s="71">
        <v>1809.8</v>
      </c>
      <c r="X505" s="71">
        <v>1934.57</v>
      </c>
      <c r="Y505" s="71">
        <v>1908.91</v>
      </c>
      <c r="Z505" s="71">
        <v>1564.86</v>
      </c>
      <c r="AA505" s="71">
        <v>1500.99</v>
      </c>
    </row>
    <row r="506" spans="1:27" ht="12.75" hidden="1" customHeight="1" outlineLevel="1" x14ac:dyDescent="0.2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1521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1522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collapsed="1" x14ac:dyDescent="0.2">
      <c r="A509" s="162" t="s">
        <v>1523</v>
      </c>
      <c r="B509" s="54" t="str">
        <f>"06"&amp;"."&amp;$B$663&amp;"."&amp;$B$664</f>
        <v>06.05.2024</v>
      </c>
      <c r="C509" s="134" t="s">
        <v>76</v>
      </c>
      <c r="D509" s="135">
        <f>ROUND(((D510+D511+D513+D512)/1000),5)</f>
        <v>1.9998800000000001</v>
      </c>
      <c r="E509" s="135">
        <f>ROUND(((E510+E511+E513+E512)/1000),5)</f>
        <v>1.9079299999999999</v>
      </c>
      <c r="F509" s="135">
        <f>ROUND(((F510+F511+F513+F512)/1000),5)</f>
        <v>1.81897</v>
      </c>
      <c r="G509" s="135">
        <f t="shared" ref="G509:AA509" si="294">ROUND(((G510+G511+G513+G512)/1000),5)</f>
        <v>1.81084</v>
      </c>
      <c r="H509" s="135">
        <f t="shared" si="294"/>
        <v>1.8130999999999999</v>
      </c>
      <c r="I509" s="135">
        <f t="shared" si="294"/>
        <v>1.9485399999999999</v>
      </c>
      <c r="J509" s="135">
        <f t="shared" si="294"/>
        <v>2.1173299999999999</v>
      </c>
      <c r="K509" s="135">
        <f t="shared" si="294"/>
        <v>2.4009100000000001</v>
      </c>
      <c r="L509" s="135">
        <f t="shared" si="294"/>
        <v>2.68825</v>
      </c>
      <c r="M509" s="135">
        <f t="shared" si="294"/>
        <v>2.7711800000000002</v>
      </c>
      <c r="N509" s="135">
        <f t="shared" si="294"/>
        <v>2.7780200000000002</v>
      </c>
      <c r="O509" s="135">
        <f t="shared" si="294"/>
        <v>2.7803399999999998</v>
      </c>
      <c r="P509" s="135">
        <f t="shared" si="294"/>
        <v>2.78559</v>
      </c>
      <c r="Q509" s="135">
        <f t="shared" si="294"/>
        <v>2.78207</v>
      </c>
      <c r="R509" s="135">
        <f t="shared" si="294"/>
        <v>2.7791199999999998</v>
      </c>
      <c r="S509" s="135">
        <f t="shared" si="294"/>
        <v>2.7796500000000002</v>
      </c>
      <c r="T509" s="135">
        <f t="shared" si="294"/>
        <v>2.77054</v>
      </c>
      <c r="U509" s="135">
        <f t="shared" si="294"/>
        <v>2.7344200000000001</v>
      </c>
      <c r="V509" s="135">
        <f t="shared" si="294"/>
        <v>2.6980300000000002</v>
      </c>
      <c r="W509" s="135">
        <f t="shared" si="294"/>
        <v>2.7233200000000002</v>
      </c>
      <c r="X509" s="135">
        <f t="shared" si="294"/>
        <v>2.77149</v>
      </c>
      <c r="Y509" s="135">
        <f t="shared" si="294"/>
        <v>2.7059199999999999</v>
      </c>
      <c r="Z509" s="135">
        <f t="shared" si="294"/>
        <v>2.3636300000000001</v>
      </c>
      <c r="AA509" s="135">
        <f t="shared" si="294"/>
        <v>2.1988599999999998</v>
      </c>
    </row>
    <row r="510" spans="1:27" ht="12.75" hidden="1" customHeight="1" outlineLevel="1" x14ac:dyDescent="0.2">
      <c r="A510" s="163" t="s">
        <v>1524</v>
      </c>
      <c r="B510" s="94" t="s">
        <v>238</v>
      </c>
      <c r="C510" s="70" t="s">
        <v>79</v>
      </c>
      <c r="D510" s="71">
        <v>1296.6099999999999</v>
      </c>
      <c r="E510" s="71">
        <v>1204.6600000000001</v>
      </c>
      <c r="F510" s="71">
        <v>1115.7</v>
      </c>
      <c r="G510" s="71">
        <v>1107.57</v>
      </c>
      <c r="H510" s="71">
        <v>1109.83</v>
      </c>
      <c r="I510" s="71">
        <v>1245.27</v>
      </c>
      <c r="J510" s="71">
        <v>1414.06</v>
      </c>
      <c r="K510" s="71">
        <v>1697.64</v>
      </c>
      <c r="L510" s="71">
        <v>1984.98</v>
      </c>
      <c r="M510" s="71">
        <v>2067.91</v>
      </c>
      <c r="N510" s="71">
        <v>2074.75</v>
      </c>
      <c r="O510" s="71">
        <v>2077.0700000000002</v>
      </c>
      <c r="P510" s="71">
        <v>2082.3200000000002</v>
      </c>
      <c r="Q510" s="71">
        <v>2078.8000000000002</v>
      </c>
      <c r="R510" s="71">
        <v>2075.85</v>
      </c>
      <c r="S510" s="71">
        <v>2076.38</v>
      </c>
      <c r="T510" s="71">
        <v>2067.27</v>
      </c>
      <c r="U510" s="71">
        <v>2031.15</v>
      </c>
      <c r="V510" s="71">
        <v>1994.76</v>
      </c>
      <c r="W510" s="71">
        <v>2020.05</v>
      </c>
      <c r="X510" s="71">
        <v>2068.2199999999998</v>
      </c>
      <c r="Y510" s="71">
        <v>2002.65</v>
      </c>
      <c r="Z510" s="71">
        <v>1660.36</v>
      </c>
      <c r="AA510" s="71">
        <v>1495.59</v>
      </c>
    </row>
    <row r="511" spans="1:27" ht="12.75" hidden="1" customHeight="1" outlineLevel="1" x14ac:dyDescent="0.2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1526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1527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collapsed="1" x14ac:dyDescent="0.2">
      <c r="A514" s="162" t="s">
        <v>1528</v>
      </c>
      <c r="B514" s="54" t="str">
        <f>"07"&amp;"."&amp;$B$663&amp;"."&amp;$B$664</f>
        <v>07.05.2024</v>
      </c>
      <c r="C514" s="134" t="s">
        <v>76</v>
      </c>
      <c r="D514" s="135">
        <f>ROUND(((D515+D516+D518+D517)/1000),5)</f>
        <v>2.1854</v>
      </c>
      <c r="E514" s="135">
        <f>ROUND(((E515+E516+E518+E517)/1000),5)</f>
        <v>1.9944900000000001</v>
      </c>
      <c r="F514" s="135">
        <f>ROUND(((F515+F516+F518+F517)/1000),5)</f>
        <v>1.92195</v>
      </c>
      <c r="G514" s="135">
        <f t="shared" ref="G514:AA514" si="297">ROUND(((G515+G516+G518+G517)/1000),5)</f>
        <v>1.9057999999999999</v>
      </c>
      <c r="H514" s="135">
        <f t="shared" si="297"/>
        <v>1.9011800000000001</v>
      </c>
      <c r="I514" s="135">
        <f t="shared" si="297"/>
        <v>1.9741500000000001</v>
      </c>
      <c r="J514" s="135">
        <f t="shared" si="297"/>
        <v>2.1223200000000002</v>
      </c>
      <c r="K514" s="135">
        <f t="shared" si="297"/>
        <v>2.3549000000000002</v>
      </c>
      <c r="L514" s="135">
        <f t="shared" si="297"/>
        <v>2.61517</v>
      </c>
      <c r="M514" s="135">
        <f t="shared" si="297"/>
        <v>2.6923900000000001</v>
      </c>
      <c r="N514" s="135">
        <f t="shared" si="297"/>
        <v>2.71597</v>
      </c>
      <c r="O514" s="135">
        <f t="shared" si="297"/>
        <v>2.7814299999999998</v>
      </c>
      <c r="P514" s="135">
        <f t="shared" si="297"/>
        <v>2.7755200000000002</v>
      </c>
      <c r="Q514" s="135">
        <f t="shared" si="297"/>
        <v>2.7911100000000002</v>
      </c>
      <c r="R514" s="135">
        <f t="shared" si="297"/>
        <v>2.7352500000000002</v>
      </c>
      <c r="S514" s="135">
        <f t="shared" si="297"/>
        <v>2.7184400000000002</v>
      </c>
      <c r="T514" s="135">
        <f t="shared" si="297"/>
        <v>2.6888800000000002</v>
      </c>
      <c r="U514" s="135">
        <f t="shared" si="297"/>
        <v>2.6760899999999999</v>
      </c>
      <c r="V514" s="135">
        <f t="shared" si="297"/>
        <v>2.6756000000000002</v>
      </c>
      <c r="W514" s="135">
        <f t="shared" si="297"/>
        <v>2.6814900000000002</v>
      </c>
      <c r="X514" s="135">
        <f t="shared" si="297"/>
        <v>2.7479</v>
      </c>
      <c r="Y514" s="135">
        <f t="shared" si="297"/>
        <v>2.5753200000000001</v>
      </c>
      <c r="Z514" s="135">
        <f t="shared" si="297"/>
        <v>2.41737</v>
      </c>
      <c r="AA514" s="135">
        <f t="shared" si="297"/>
        <v>2.3064200000000001</v>
      </c>
    </row>
    <row r="515" spans="1:27" ht="12.75" hidden="1" customHeight="1" outlineLevel="1" x14ac:dyDescent="0.2">
      <c r="A515" s="163" t="s">
        <v>1529</v>
      </c>
      <c r="B515" s="94" t="s">
        <v>238</v>
      </c>
      <c r="C515" s="70" t="s">
        <v>79</v>
      </c>
      <c r="D515" s="71">
        <v>1482.13</v>
      </c>
      <c r="E515" s="71">
        <v>1291.22</v>
      </c>
      <c r="F515" s="71">
        <v>1218.68</v>
      </c>
      <c r="G515" s="71">
        <v>1202.53</v>
      </c>
      <c r="H515" s="71">
        <v>1197.9100000000001</v>
      </c>
      <c r="I515" s="71">
        <v>1270.8800000000001</v>
      </c>
      <c r="J515" s="71">
        <v>1419.05</v>
      </c>
      <c r="K515" s="71">
        <v>1651.63</v>
      </c>
      <c r="L515" s="71">
        <v>1911.9</v>
      </c>
      <c r="M515" s="71">
        <v>1989.12</v>
      </c>
      <c r="N515" s="71">
        <v>2012.7</v>
      </c>
      <c r="O515" s="71">
        <v>2078.16</v>
      </c>
      <c r="P515" s="71">
        <v>2072.25</v>
      </c>
      <c r="Q515" s="71">
        <v>2087.84</v>
      </c>
      <c r="R515" s="71">
        <v>2031.98</v>
      </c>
      <c r="S515" s="71">
        <v>2015.17</v>
      </c>
      <c r="T515" s="71">
        <v>1985.61</v>
      </c>
      <c r="U515" s="71">
        <v>1972.82</v>
      </c>
      <c r="V515" s="71">
        <v>1972.33</v>
      </c>
      <c r="W515" s="71">
        <v>1978.22</v>
      </c>
      <c r="X515" s="71">
        <v>2044.63</v>
      </c>
      <c r="Y515" s="71">
        <v>1872.05</v>
      </c>
      <c r="Z515" s="71">
        <v>1714.1</v>
      </c>
      <c r="AA515" s="71">
        <v>1603.15</v>
      </c>
    </row>
    <row r="516" spans="1:27" ht="12.75" hidden="1" customHeight="1" outlineLevel="1" x14ac:dyDescent="0.2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1531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1532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collapsed="1" x14ac:dyDescent="0.2">
      <c r="A519" s="162" t="s">
        <v>1533</v>
      </c>
      <c r="B519" s="54" t="str">
        <f>"08"&amp;"."&amp;$B$663&amp;"."&amp;$B$664</f>
        <v>08.05.2024</v>
      </c>
      <c r="C519" s="134" t="s">
        <v>76</v>
      </c>
      <c r="D519" s="135">
        <f>ROUND(((D520+D521+D523+D522)/1000),5)</f>
        <v>2.1804999999999999</v>
      </c>
      <c r="E519" s="135">
        <f>ROUND(((E520+E521+E523+E522)/1000),5)</f>
        <v>2.0146999999999999</v>
      </c>
      <c r="F519" s="135">
        <f>ROUND(((F520+F521+F523+F522)/1000),5)</f>
        <v>1.94329</v>
      </c>
      <c r="G519" s="135">
        <f t="shared" ref="G519:AA519" si="300">ROUND(((G520+G521+G523+G522)/1000),5)</f>
        <v>1.9331400000000001</v>
      </c>
      <c r="H519" s="135">
        <f t="shared" si="300"/>
        <v>1.9341200000000001</v>
      </c>
      <c r="I519" s="135">
        <f t="shared" si="300"/>
        <v>2.0323899999999999</v>
      </c>
      <c r="J519" s="135">
        <f t="shared" si="300"/>
        <v>2.07809</v>
      </c>
      <c r="K519" s="135">
        <f t="shared" si="300"/>
        <v>2.3010100000000002</v>
      </c>
      <c r="L519" s="135">
        <f t="shared" si="300"/>
        <v>2.5392000000000001</v>
      </c>
      <c r="M519" s="135">
        <f t="shared" si="300"/>
        <v>2.6297799999999998</v>
      </c>
      <c r="N519" s="135">
        <f t="shared" si="300"/>
        <v>2.69652</v>
      </c>
      <c r="O519" s="135">
        <f t="shared" si="300"/>
        <v>2.74274</v>
      </c>
      <c r="P519" s="135">
        <f t="shared" si="300"/>
        <v>2.7909600000000001</v>
      </c>
      <c r="Q519" s="135">
        <f t="shared" si="300"/>
        <v>2.78959</v>
      </c>
      <c r="R519" s="135">
        <f t="shared" si="300"/>
        <v>2.74186</v>
      </c>
      <c r="S519" s="135">
        <f t="shared" si="300"/>
        <v>2.6980599999999999</v>
      </c>
      <c r="T519" s="135">
        <f t="shared" si="300"/>
        <v>2.6407099999999999</v>
      </c>
      <c r="U519" s="135">
        <f t="shared" si="300"/>
        <v>2.5918299999999999</v>
      </c>
      <c r="V519" s="135">
        <f t="shared" si="300"/>
        <v>2.5996999999999999</v>
      </c>
      <c r="W519" s="135">
        <f t="shared" si="300"/>
        <v>2.6135199999999998</v>
      </c>
      <c r="X519" s="135">
        <f t="shared" si="300"/>
        <v>2.6645699999999999</v>
      </c>
      <c r="Y519" s="135">
        <f t="shared" si="300"/>
        <v>2.6321699999999999</v>
      </c>
      <c r="Z519" s="135">
        <f t="shared" si="300"/>
        <v>2.5433500000000002</v>
      </c>
      <c r="AA519" s="135">
        <f t="shared" si="300"/>
        <v>2.2759900000000002</v>
      </c>
    </row>
    <row r="520" spans="1:27" ht="12.75" hidden="1" customHeight="1" outlineLevel="1" x14ac:dyDescent="0.2">
      <c r="A520" s="163" t="s">
        <v>1534</v>
      </c>
      <c r="B520" s="94" t="s">
        <v>238</v>
      </c>
      <c r="C520" s="70" t="s">
        <v>79</v>
      </c>
      <c r="D520" s="71">
        <v>1477.23</v>
      </c>
      <c r="E520" s="71">
        <v>1311.43</v>
      </c>
      <c r="F520" s="71">
        <v>1240.02</v>
      </c>
      <c r="G520" s="71">
        <v>1229.8699999999999</v>
      </c>
      <c r="H520" s="71">
        <v>1230.8499999999999</v>
      </c>
      <c r="I520" s="71">
        <v>1329.12</v>
      </c>
      <c r="J520" s="71">
        <v>1374.82</v>
      </c>
      <c r="K520" s="71">
        <v>1597.74</v>
      </c>
      <c r="L520" s="71">
        <v>1835.93</v>
      </c>
      <c r="M520" s="71">
        <v>1926.51</v>
      </c>
      <c r="N520" s="71">
        <v>1993.25</v>
      </c>
      <c r="O520" s="71">
        <v>2039.47</v>
      </c>
      <c r="P520" s="71">
        <v>2087.69</v>
      </c>
      <c r="Q520" s="71">
        <v>2086.3200000000002</v>
      </c>
      <c r="R520" s="71">
        <v>2038.59</v>
      </c>
      <c r="S520" s="71">
        <v>1994.79</v>
      </c>
      <c r="T520" s="71">
        <v>1937.44</v>
      </c>
      <c r="U520" s="71">
        <v>1888.56</v>
      </c>
      <c r="V520" s="71">
        <v>1896.43</v>
      </c>
      <c r="W520" s="71">
        <v>1910.25</v>
      </c>
      <c r="X520" s="71">
        <v>1961.3</v>
      </c>
      <c r="Y520" s="71">
        <v>1928.9</v>
      </c>
      <c r="Z520" s="71">
        <v>1840.08</v>
      </c>
      <c r="AA520" s="71">
        <v>1572.72</v>
      </c>
    </row>
    <row r="521" spans="1:27" ht="12.75" hidden="1" customHeight="1" outlineLevel="1" x14ac:dyDescent="0.2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1536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1537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collapsed="1" x14ac:dyDescent="0.2">
      <c r="A524" s="162" t="s">
        <v>1538</v>
      </c>
      <c r="B524" s="54" t="str">
        <f>"09"&amp;"."&amp;$B$663&amp;"."&amp;$B$664</f>
        <v>09.05.2024</v>
      </c>
      <c r="C524" s="134" t="s">
        <v>76</v>
      </c>
      <c r="D524" s="135">
        <f>ROUND(((D525+D526+D528+D527)/1000),5)</f>
        <v>2.0974400000000002</v>
      </c>
      <c r="E524" s="135">
        <f>ROUND(((E525+E526+E528+E527)/1000),5)</f>
        <v>1.97156</v>
      </c>
      <c r="F524" s="135">
        <f>ROUND(((F525+F526+F528+F527)/1000),5)</f>
        <v>1.9355599999999999</v>
      </c>
      <c r="G524" s="135">
        <f t="shared" ref="G524:AA524" si="303">ROUND(((G525+G526+G528+G527)/1000),5)</f>
        <v>1.9083699999999999</v>
      </c>
      <c r="H524" s="135">
        <f t="shared" si="303"/>
        <v>1.9019200000000001</v>
      </c>
      <c r="I524" s="135">
        <f t="shared" si="303"/>
        <v>1.9047400000000001</v>
      </c>
      <c r="J524" s="135">
        <f t="shared" si="303"/>
        <v>1.87334</v>
      </c>
      <c r="K524" s="135">
        <f t="shared" si="303"/>
        <v>1.9349499999999999</v>
      </c>
      <c r="L524" s="135">
        <f t="shared" si="303"/>
        <v>2.1680100000000002</v>
      </c>
      <c r="M524" s="135">
        <f t="shared" si="303"/>
        <v>2.3744200000000002</v>
      </c>
      <c r="N524" s="135">
        <f t="shared" si="303"/>
        <v>2.4101300000000001</v>
      </c>
      <c r="O524" s="135">
        <f t="shared" si="303"/>
        <v>2.41282</v>
      </c>
      <c r="P524" s="135">
        <f t="shared" si="303"/>
        <v>2.4109099999999999</v>
      </c>
      <c r="Q524" s="135">
        <f t="shared" si="303"/>
        <v>2.4077000000000002</v>
      </c>
      <c r="R524" s="135">
        <f t="shared" si="303"/>
        <v>2.4073000000000002</v>
      </c>
      <c r="S524" s="135">
        <f t="shared" si="303"/>
        <v>2.4080699999999999</v>
      </c>
      <c r="T524" s="135">
        <f t="shared" si="303"/>
        <v>2.4041899999999998</v>
      </c>
      <c r="U524" s="135">
        <f t="shared" si="303"/>
        <v>2.4046099999999999</v>
      </c>
      <c r="V524" s="135">
        <f t="shared" si="303"/>
        <v>2.4120499999999998</v>
      </c>
      <c r="W524" s="135">
        <f t="shared" si="303"/>
        <v>2.4356399999999998</v>
      </c>
      <c r="X524" s="135">
        <f t="shared" si="303"/>
        <v>2.5539800000000001</v>
      </c>
      <c r="Y524" s="135">
        <f t="shared" si="303"/>
        <v>2.4160300000000001</v>
      </c>
      <c r="Z524" s="135">
        <f t="shared" si="303"/>
        <v>2.2791299999999999</v>
      </c>
      <c r="AA524" s="135">
        <f t="shared" si="303"/>
        <v>2.0952099999999998</v>
      </c>
    </row>
    <row r="525" spans="1:27" ht="12.75" hidden="1" customHeight="1" outlineLevel="1" x14ac:dyDescent="0.2">
      <c r="A525" s="163" t="s">
        <v>1539</v>
      </c>
      <c r="B525" s="94" t="s">
        <v>238</v>
      </c>
      <c r="C525" s="70" t="s">
        <v>79</v>
      </c>
      <c r="D525" s="71">
        <v>1394.17</v>
      </c>
      <c r="E525" s="71">
        <v>1268.29</v>
      </c>
      <c r="F525" s="71">
        <v>1232.29</v>
      </c>
      <c r="G525" s="71">
        <v>1205.0999999999999</v>
      </c>
      <c r="H525" s="71">
        <v>1198.6500000000001</v>
      </c>
      <c r="I525" s="71">
        <v>1201.47</v>
      </c>
      <c r="J525" s="71">
        <v>1170.07</v>
      </c>
      <c r="K525" s="71">
        <v>1231.68</v>
      </c>
      <c r="L525" s="71">
        <v>1464.74</v>
      </c>
      <c r="M525" s="71">
        <v>1671.15</v>
      </c>
      <c r="N525" s="71">
        <v>1706.86</v>
      </c>
      <c r="O525" s="71">
        <v>1709.55</v>
      </c>
      <c r="P525" s="71">
        <v>1707.64</v>
      </c>
      <c r="Q525" s="71">
        <v>1704.43</v>
      </c>
      <c r="R525" s="71">
        <v>1704.03</v>
      </c>
      <c r="S525" s="71">
        <v>1704.8</v>
      </c>
      <c r="T525" s="71">
        <v>1700.92</v>
      </c>
      <c r="U525" s="71">
        <v>1701.34</v>
      </c>
      <c r="V525" s="71">
        <v>1708.78</v>
      </c>
      <c r="W525" s="71">
        <v>1732.37</v>
      </c>
      <c r="X525" s="71">
        <v>1850.71</v>
      </c>
      <c r="Y525" s="71">
        <v>1712.76</v>
      </c>
      <c r="Z525" s="71">
        <v>1575.86</v>
      </c>
      <c r="AA525" s="71">
        <v>1391.94</v>
      </c>
    </row>
    <row r="526" spans="1:27" ht="12.75" hidden="1" customHeight="1" outlineLevel="1" x14ac:dyDescent="0.2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1541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1542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collapsed="1" x14ac:dyDescent="0.2">
      <c r="A529" s="162" t="s">
        <v>1543</v>
      </c>
      <c r="B529" s="54" t="str">
        <f>"10"&amp;"."&amp;$B$663&amp;"."&amp;$B$664</f>
        <v>10.05.2024</v>
      </c>
      <c r="C529" s="134" t="s">
        <v>76</v>
      </c>
      <c r="D529" s="135">
        <f>ROUND(((D530+D531+D533+D532)/1000),5)</f>
        <v>2.09979</v>
      </c>
      <c r="E529" s="135">
        <f>ROUND(((E530+E531+E533+E532)/1000),5)</f>
        <v>1.96923</v>
      </c>
      <c r="F529" s="135">
        <f>ROUND(((F530+F531+F533+F532)/1000),5)</f>
        <v>1.9074500000000001</v>
      </c>
      <c r="G529" s="135">
        <f t="shared" ref="G529:AA529" si="306">ROUND(((G530+G531+G533+G532)/1000),5)</f>
        <v>1.89947</v>
      </c>
      <c r="H529" s="135">
        <f t="shared" si="306"/>
        <v>1.89795</v>
      </c>
      <c r="I529" s="135">
        <f t="shared" si="306"/>
        <v>1.89744</v>
      </c>
      <c r="J529" s="135">
        <f t="shared" si="306"/>
        <v>1.89045</v>
      </c>
      <c r="K529" s="135">
        <f t="shared" si="306"/>
        <v>1.9648600000000001</v>
      </c>
      <c r="L529" s="135">
        <f t="shared" si="306"/>
        <v>2.2225600000000001</v>
      </c>
      <c r="M529" s="135">
        <f t="shared" si="306"/>
        <v>2.40923</v>
      </c>
      <c r="N529" s="135">
        <f t="shared" si="306"/>
        <v>2.4489800000000002</v>
      </c>
      <c r="O529" s="135">
        <f t="shared" si="306"/>
        <v>2.4503200000000001</v>
      </c>
      <c r="P529" s="135">
        <f t="shared" si="306"/>
        <v>2.4283399999999999</v>
      </c>
      <c r="Q529" s="135">
        <f t="shared" si="306"/>
        <v>2.4265099999999999</v>
      </c>
      <c r="R529" s="135">
        <f t="shared" si="306"/>
        <v>2.4221699999999999</v>
      </c>
      <c r="S529" s="135">
        <f t="shared" si="306"/>
        <v>2.4173100000000001</v>
      </c>
      <c r="T529" s="135">
        <f t="shared" si="306"/>
        <v>2.4094000000000002</v>
      </c>
      <c r="U529" s="135">
        <f t="shared" si="306"/>
        <v>2.4104299999999999</v>
      </c>
      <c r="V529" s="135">
        <f t="shared" si="306"/>
        <v>2.41432</v>
      </c>
      <c r="W529" s="135">
        <f t="shared" si="306"/>
        <v>2.42746</v>
      </c>
      <c r="X529" s="135">
        <f t="shared" si="306"/>
        <v>2.53925</v>
      </c>
      <c r="Y529" s="135">
        <f t="shared" si="306"/>
        <v>2.4275699999999998</v>
      </c>
      <c r="Z529" s="135">
        <f t="shared" si="306"/>
        <v>2.3270599999999999</v>
      </c>
      <c r="AA529" s="135">
        <f t="shared" si="306"/>
        <v>2.1248800000000001</v>
      </c>
    </row>
    <row r="530" spans="1:27" ht="12.75" hidden="1" customHeight="1" outlineLevel="1" x14ac:dyDescent="0.2">
      <c r="A530" s="163" t="s">
        <v>1544</v>
      </c>
      <c r="B530" s="94" t="s">
        <v>238</v>
      </c>
      <c r="C530" s="70" t="s">
        <v>79</v>
      </c>
      <c r="D530" s="71">
        <v>1396.52</v>
      </c>
      <c r="E530" s="71">
        <v>1265.96</v>
      </c>
      <c r="F530" s="71">
        <v>1204.18</v>
      </c>
      <c r="G530" s="71">
        <v>1196.2</v>
      </c>
      <c r="H530" s="71">
        <v>1194.68</v>
      </c>
      <c r="I530" s="71">
        <v>1194.17</v>
      </c>
      <c r="J530" s="71">
        <v>1187.18</v>
      </c>
      <c r="K530" s="71">
        <v>1261.5899999999999</v>
      </c>
      <c r="L530" s="71">
        <v>1519.29</v>
      </c>
      <c r="M530" s="71">
        <v>1705.96</v>
      </c>
      <c r="N530" s="71">
        <v>1745.71</v>
      </c>
      <c r="O530" s="71">
        <v>1747.05</v>
      </c>
      <c r="P530" s="71">
        <v>1725.07</v>
      </c>
      <c r="Q530" s="71">
        <v>1723.24</v>
      </c>
      <c r="R530" s="71">
        <v>1718.9</v>
      </c>
      <c r="S530" s="71">
        <v>1714.04</v>
      </c>
      <c r="T530" s="71">
        <v>1706.13</v>
      </c>
      <c r="U530" s="71">
        <v>1707.16</v>
      </c>
      <c r="V530" s="71">
        <v>1711.05</v>
      </c>
      <c r="W530" s="71">
        <v>1724.19</v>
      </c>
      <c r="X530" s="71">
        <v>1835.98</v>
      </c>
      <c r="Y530" s="71">
        <v>1724.3</v>
      </c>
      <c r="Z530" s="71">
        <v>1623.79</v>
      </c>
      <c r="AA530" s="71">
        <v>1421.61</v>
      </c>
    </row>
    <row r="531" spans="1:27" ht="12.75" hidden="1" customHeight="1" outlineLevel="1" x14ac:dyDescent="0.2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1546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1547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collapsed="1" x14ac:dyDescent="0.2">
      <c r="A534" s="162" t="s">
        <v>1548</v>
      </c>
      <c r="B534" s="54" t="str">
        <f>"11"&amp;"."&amp;$B$663&amp;"."&amp;$B$664</f>
        <v>11.05.2024</v>
      </c>
      <c r="C534" s="134" t="s">
        <v>76</v>
      </c>
      <c r="D534" s="135">
        <f>ROUND(((D535+D536+D538+D537)/1000),5)</f>
        <v>2.1512699999999998</v>
      </c>
      <c r="E534" s="135">
        <f>ROUND(((E535+E536+E538+E537)/1000),5)</f>
        <v>1.9990399999999999</v>
      </c>
      <c r="F534" s="135">
        <f>ROUND(((F535+F536+F538+F537)/1000),5)</f>
        <v>1.9520999999999999</v>
      </c>
      <c r="G534" s="135">
        <f t="shared" ref="G534:AA534" si="309">ROUND(((G535+G536+G538+G537)/1000),5)</f>
        <v>1.93252</v>
      </c>
      <c r="H534" s="135">
        <f t="shared" si="309"/>
        <v>1.9127099999999999</v>
      </c>
      <c r="I534" s="135">
        <f t="shared" si="309"/>
        <v>1.9128799999999999</v>
      </c>
      <c r="J534" s="135">
        <f t="shared" si="309"/>
        <v>1.90981</v>
      </c>
      <c r="K534" s="135">
        <f t="shared" si="309"/>
        <v>2.0444499999999999</v>
      </c>
      <c r="L534" s="135">
        <f t="shared" si="309"/>
        <v>2.2257199999999999</v>
      </c>
      <c r="M534" s="135">
        <f t="shared" si="309"/>
        <v>2.5541800000000001</v>
      </c>
      <c r="N534" s="135">
        <f t="shared" si="309"/>
        <v>2.5915400000000002</v>
      </c>
      <c r="O534" s="135">
        <f t="shared" si="309"/>
        <v>2.5921400000000001</v>
      </c>
      <c r="P534" s="135">
        <f t="shared" si="309"/>
        <v>2.56365</v>
      </c>
      <c r="Q534" s="135">
        <f t="shared" si="309"/>
        <v>2.55836</v>
      </c>
      <c r="R534" s="135">
        <f t="shared" si="309"/>
        <v>2.5503200000000001</v>
      </c>
      <c r="S534" s="135">
        <f t="shared" si="309"/>
        <v>2.5516700000000001</v>
      </c>
      <c r="T534" s="135">
        <f t="shared" si="309"/>
        <v>2.51606</v>
      </c>
      <c r="U534" s="135">
        <f t="shared" si="309"/>
        <v>2.5061900000000001</v>
      </c>
      <c r="V534" s="135">
        <f t="shared" si="309"/>
        <v>2.51695</v>
      </c>
      <c r="W534" s="135">
        <f t="shared" si="309"/>
        <v>2.5641500000000002</v>
      </c>
      <c r="X534" s="135">
        <f t="shared" si="309"/>
        <v>2.7479200000000001</v>
      </c>
      <c r="Y534" s="135">
        <f t="shared" si="309"/>
        <v>2.71523</v>
      </c>
      <c r="Z534" s="135">
        <f t="shared" si="309"/>
        <v>2.4823900000000001</v>
      </c>
      <c r="AA534" s="135">
        <f t="shared" si="309"/>
        <v>2.1889699999999999</v>
      </c>
    </row>
    <row r="535" spans="1:27" ht="12.75" hidden="1" customHeight="1" outlineLevel="1" x14ac:dyDescent="0.2">
      <c r="A535" s="163" t="s">
        <v>1549</v>
      </c>
      <c r="B535" s="94" t="s">
        <v>238</v>
      </c>
      <c r="C535" s="70" t="s">
        <v>79</v>
      </c>
      <c r="D535" s="71">
        <v>1448</v>
      </c>
      <c r="E535" s="71">
        <v>1295.77</v>
      </c>
      <c r="F535" s="71">
        <v>1248.83</v>
      </c>
      <c r="G535" s="71">
        <v>1229.25</v>
      </c>
      <c r="H535" s="71">
        <v>1209.44</v>
      </c>
      <c r="I535" s="71">
        <v>1209.6099999999999</v>
      </c>
      <c r="J535" s="71">
        <v>1206.54</v>
      </c>
      <c r="K535" s="71">
        <v>1341.18</v>
      </c>
      <c r="L535" s="71">
        <v>1522.45</v>
      </c>
      <c r="M535" s="71">
        <v>1850.91</v>
      </c>
      <c r="N535" s="71">
        <v>1888.27</v>
      </c>
      <c r="O535" s="71">
        <v>1888.87</v>
      </c>
      <c r="P535" s="71">
        <v>1860.38</v>
      </c>
      <c r="Q535" s="71">
        <v>1855.09</v>
      </c>
      <c r="R535" s="71">
        <v>1847.05</v>
      </c>
      <c r="S535" s="71">
        <v>1848.4</v>
      </c>
      <c r="T535" s="71">
        <v>1812.79</v>
      </c>
      <c r="U535" s="71">
        <v>1802.92</v>
      </c>
      <c r="V535" s="71">
        <v>1813.68</v>
      </c>
      <c r="W535" s="71">
        <v>1860.88</v>
      </c>
      <c r="X535" s="71">
        <v>2044.65</v>
      </c>
      <c r="Y535" s="71">
        <v>2011.96</v>
      </c>
      <c r="Z535" s="71">
        <v>1779.12</v>
      </c>
      <c r="AA535" s="71">
        <v>1485.7</v>
      </c>
    </row>
    <row r="536" spans="1:27" ht="12.75" hidden="1" customHeight="1" outlineLevel="1" x14ac:dyDescent="0.2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1551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1552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collapsed="1" x14ac:dyDescent="0.2">
      <c r="A539" s="162" t="s">
        <v>1553</v>
      </c>
      <c r="B539" s="54" t="str">
        <f>"12"&amp;"."&amp;$B$663&amp;"."&amp;$B$664</f>
        <v>12.05.2024</v>
      </c>
      <c r="C539" s="134" t="s">
        <v>76</v>
      </c>
      <c r="D539" s="135">
        <f>ROUND(((D540+D541+D543+D542)/1000),5)</f>
        <v>2.2014</v>
      </c>
      <c r="E539" s="135">
        <f>ROUND(((E540+E541+E543+E542)/1000),5)</f>
        <v>2.0516200000000002</v>
      </c>
      <c r="F539" s="135">
        <f>ROUND(((F540+F541+F543+F542)/1000),5)</f>
        <v>1.95133</v>
      </c>
      <c r="G539" s="135">
        <f t="shared" ref="G539:AA539" si="312">ROUND(((G540+G541+G543+G542)/1000),5)</f>
        <v>1.91354</v>
      </c>
      <c r="H539" s="135">
        <f t="shared" si="312"/>
        <v>1.89924</v>
      </c>
      <c r="I539" s="135">
        <f t="shared" si="312"/>
        <v>1.9006700000000001</v>
      </c>
      <c r="J539" s="135">
        <f t="shared" si="312"/>
        <v>1.8349500000000001</v>
      </c>
      <c r="K539" s="135">
        <f t="shared" si="312"/>
        <v>1.9353400000000001</v>
      </c>
      <c r="L539" s="135">
        <f t="shared" si="312"/>
        <v>2.16906</v>
      </c>
      <c r="M539" s="135">
        <f t="shared" si="312"/>
        <v>2.3210199999999999</v>
      </c>
      <c r="N539" s="135">
        <f t="shared" si="312"/>
        <v>2.3964099999999999</v>
      </c>
      <c r="O539" s="135">
        <f t="shared" si="312"/>
        <v>2.4062000000000001</v>
      </c>
      <c r="P539" s="135">
        <f t="shared" si="312"/>
        <v>2.4057499999999998</v>
      </c>
      <c r="Q539" s="135">
        <f t="shared" si="312"/>
        <v>2.4052199999999999</v>
      </c>
      <c r="R539" s="135">
        <f t="shared" si="312"/>
        <v>2.4053399999999998</v>
      </c>
      <c r="S539" s="135">
        <f t="shared" si="312"/>
        <v>2.40706</v>
      </c>
      <c r="T539" s="135">
        <f t="shared" si="312"/>
        <v>2.4605800000000002</v>
      </c>
      <c r="U539" s="135">
        <f t="shared" si="312"/>
        <v>2.4923299999999999</v>
      </c>
      <c r="V539" s="135">
        <f t="shared" si="312"/>
        <v>2.4620799999999998</v>
      </c>
      <c r="W539" s="135">
        <f t="shared" si="312"/>
        <v>2.47783</v>
      </c>
      <c r="X539" s="135">
        <f t="shared" si="312"/>
        <v>2.5174300000000001</v>
      </c>
      <c r="Y539" s="135">
        <f t="shared" si="312"/>
        <v>2.5060699999999998</v>
      </c>
      <c r="Z539" s="135">
        <f t="shared" si="312"/>
        <v>2.2937799999999999</v>
      </c>
      <c r="AA539" s="135">
        <f t="shared" si="312"/>
        <v>2.0986799999999999</v>
      </c>
    </row>
    <row r="540" spans="1:27" ht="12.75" hidden="1" customHeight="1" outlineLevel="1" x14ac:dyDescent="0.2">
      <c r="A540" s="163" t="s">
        <v>1554</v>
      </c>
      <c r="B540" s="94" t="s">
        <v>238</v>
      </c>
      <c r="C540" s="70" t="s">
        <v>79</v>
      </c>
      <c r="D540" s="71">
        <v>1498.13</v>
      </c>
      <c r="E540" s="71">
        <v>1348.35</v>
      </c>
      <c r="F540" s="71">
        <v>1248.06</v>
      </c>
      <c r="G540" s="71">
        <v>1210.27</v>
      </c>
      <c r="H540" s="71">
        <v>1195.97</v>
      </c>
      <c r="I540" s="71">
        <v>1197.4000000000001</v>
      </c>
      <c r="J540" s="71">
        <v>1131.68</v>
      </c>
      <c r="K540" s="71">
        <v>1232.07</v>
      </c>
      <c r="L540" s="71">
        <v>1465.79</v>
      </c>
      <c r="M540" s="71">
        <v>1617.75</v>
      </c>
      <c r="N540" s="71">
        <v>1693.14</v>
      </c>
      <c r="O540" s="71">
        <v>1702.93</v>
      </c>
      <c r="P540" s="71">
        <v>1702.48</v>
      </c>
      <c r="Q540" s="71">
        <v>1701.95</v>
      </c>
      <c r="R540" s="71">
        <v>1702.07</v>
      </c>
      <c r="S540" s="71">
        <v>1703.79</v>
      </c>
      <c r="T540" s="71">
        <v>1757.31</v>
      </c>
      <c r="U540" s="71">
        <v>1789.06</v>
      </c>
      <c r="V540" s="71">
        <v>1758.81</v>
      </c>
      <c r="W540" s="71">
        <v>1774.56</v>
      </c>
      <c r="X540" s="71">
        <v>1814.16</v>
      </c>
      <c r="Y540" s="71">
        <v>1802.8</v>
      </c>
      <c r="Z540" s="71">
        <v>1590.51</v>
      </c>
      <c r="AA540" s="71">
        <v>1395.41</v>
      </c>
    </row>
    <row r="541" spans="1:27" ht="12.75" hidden="1" customHeight="1" outlineLevel="1" x14ac:dyDescent="0.2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1556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1557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collapsed="1" x14ac:dyDescent="0.2">
      <c r="A544" s="162" t="s">
        <v>1558</v>
      </c>
      <c r="B544" s="54" t="str">
        <f>"13"&amp;"."&amp;$B$663&amp;"."&amp;$B$664</f>
        <v>13.05.2024</v>
      </c>
      <c r="C544" s="134" t="s">
        <v>76</v>
      </c>
      <c r="D544" s="135">
        <f>ROUND(((D545+D546+D548+D547)/1000),5)</f>
        <v>2.12039</v>
      </c>
      <c r="E544" s="135">
        <f>ROUND(((E545+E546+E548+E547)/1000),5)</f>
        <v>1.98136</v>
      </c>
      <c r="F544" s="135">
        <f>ROUND(((F545+F546+F548+F547)/1000),5)</f>
        <v>1.92259</v>
      </c>
      <c r="G544" s="135">
        <f t="shared" ref="G544:AA544" si="315">ROUND(((G545+G546+G548+G547)/1000),5)</f>
        <v>1.91229</v>
      </c>
      <c r="H544" s="135">
        <f t="shared" si="315"/>
        <v>1.89863</v>
      </c>
      <c r="I544" s="135">
        <f t="shared" si="315"/>
        <v>1.9487699999999999</v>
      </c>
      <c r="J544" s="135">
        <f t="shared" si="315"/>
        <v>2.1356999999999999</v>
      </c>
      <c r="K544" s="135">
        <f t="shared" si="315"/>
        <v>2.3647999999999998</v>
      </c>
      <c r="L544" s="135">
        <f t="shared" si="315"/>
        <v>2.69265</v>
      </c>
      <c r="M544" s="135">
        <f t="shared" si="315"/>
        <v>3.0347200000000001</v>
      </c>
      <c r="N544" s="135">
        <f t="shared" si="315"/>
        <v>3.1906500000000002</v>
      </c>
      <c r="O544" s="135">
        <f t="shared" si="315"/>
        <v>2.8512400000000002</v>
      </c>
      <c r="P544" s="135">
        <f t="shared" si="315"/>
        <v>2.7477200000000002</v>
      </c>
      <c r="Q544" s="135">
        <f t="shared" si="315"/>
        <v>2.7655400000000001</v>
      </c>
      <c r="R544" s="135">
        <f t="shared" si="315"/>
        <v>2.7614000000000001</v>
      </c>
      <c r="S544" s="135">
        <f t="shared" si="315"/>
        <v>2.7096499999999999</v>
      </c>
      <c r="T544" s="135">
        <f t="shared" si="315"/>
        <v>2.6949999999999998</v>
      </c>
      <c r="U544" s="135">
        <f t="shared" si="315"/>
        <v>2.6311599999999999</v>
      </c>
      <c r="V544" s="135">
        <f t="shared" si="315"/>
        <v>2.6458300000000001</v>
      </c>
      <c r="W544" s="135">
        <f t="shared" si="315"/>
        <v>2.7659699999999998</v>
      </c>
      <c r="X544" s="135">
        <f t="shared" si="315"/>
        <v>2.80626</v>
      </c>
      <c r="Y544" s="135">
        <f t="shared" si="315"/>
        <v>2.6109100000000001</v>
      </c>
      <c r="Z544" s="135">
        <f t="shared" si="315"/>
        <v>2.25136</v>
      </c>
      <c r="AA544" s="135">
        <f t="shared" si="315"/>
        <v>2.0811199999999999</v>
      </c>
    </row>
    <row r="545" spans="1:27" ht="12.75" hidden="1" customHeight="1" outlineLevel="1" x14ac:dyDescent="0.2">
      <c r="A545" s="163" t="s">
        <v>1559</v>
      </c>
      <c r="B545" s="94" t="s">
        <v>238</v>
      </c>
      <c r="C545" s="70" t="s">
        <v>79</v>
      </c>
      <c r="D545" s="71">
        <v>1417.12</v>
      </c>
      <c r="E545" s="71">
        <v>1278.0899999999999</v>
      </c>
      <c r="F545" s="71">
        <v>1219.32</v>
      </c>
      <c r="G545" s="71">
        <v>1209.02</v>
      </c>
      <c r="H545" s="71">
        <v>1195.3599999999999</v>
      </c>
      <c r="I545" s="71">
        <v>1245.5</v>
      </c>
      <c r="J545" s="71">
        <v>1432.43</v>
      </c>
      <c r="K545" s="71">
        <v>1661.53</v>
      </c>
      <c r="L545" s="71">
        <v>1989.38</v>
      </c>
      <c r="M545" s="71">
        <v>2331.4499999999998</v>
      </c>
      <c r="N545" s="71">
        <v>2487.38</v>
      </c>
      <c r="O545" s="71">
        <v>2147.9699999999998</v>
      </c>
      <c r="P545" s="71">
        <v>2044.45</v>
      </c>
      <c r="Q545" s="71">
        <v>2062.27</v>
      </c>
      <c r="R545" s="71">
        <v>2058.13</v>
      </c>
      <c r="S545" s="71">
        <v>2006.38</v>
      </c>
      <c r="T545" s="71">
        <v>1991.73</v>
      </c>
      <c r="U545" s="71">
        <v>1927.89</v>
      </c>
      <c r="V545" s="71">
        <v>1942.56</v>
      </c>
      <c r="W545" s="71">
        <v>2062.6999999999998</v>
      </c>
      <c r="X545" s="71">
        <v>2102.9899999999998</v>
      </c>
      <c r="Y545" s="71">
        <v>1907.64</v>
      </c>
      <c r="Z545" s="71">
        <v>1548.09</v>
      </c>
      <c r="AA545" s="71">
        <v>1377.85</v>
      </c>
    </row>
    <row r="546" spans="1:27" ht="12.75" hidden="1" customHeight="1" outlineLevel="1" x14ac:dyDescent="0.2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1561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1562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collapsed="1" x14ac:dyDescent="0.2">
      <c r="A549" s="162" t="s">
        <v>1563</v>
      </c>
      <c r="B549" s="54" t="str">
        <f>"14"&amp;"."&amp;$B$663&amp;"."&amp;$B$664</f>
        <v>14.05.2024</v>
      </c>
      <c r="C549" s="134" t="s">
        <v>76</v>
      </c>
      <c r="D549" s="135">
        <f>ROUND(((D550+D551+D553+D552)/1000),5)</f>
        <v>2.0176099999999999</v>
      </c>
      <c r="E549" s="135">
        <f>ROUND(((E550+E551+E553+E552)/1000),5)</f>
        <v>1.92977</v>
      </c>
      <c r="F549" s="135">
        <f>ROUND(((F550+F551+F553+F552)/1000),5)</f>
        <v>1.89</v>
      </c>
      <c r="G549" s="135">
        <f t="shared" ref="G549:AA549" si="318">ROUND(((G550+G551+G553+G552)/1000),5)</f>
        <v>1.8867400000000001</v>
      </c>
      <c r="H549" s="135">
        <f t="shared" si="318"/>
        <v>1.88863</v>
      </c>
      <c r="I549" s="135">
        <f t="shared" si="318"/>
        <v>1.9305300000000001</v>
      </c>
      <c r="J549" s="135">
        <f t="shared" si="318"/>
        <v>2.0997300000000001</v>
      </c>
      <c r="K549" s="135">
        <f t="shared" si="318"/>
        <v>2.2190300000000001</v>
      </c>
      <c r="L549" s="135">
        <f t="shared" si="318"/>
        <v>2.5414500000000002</v>
      </c>
      <c r="M549" s="135">
        <f t="shared" si="318"/>
        <v>2.80837</v>
      </c>
      <c r="N549" s="135">
        <f t="shared" si="318"/>
        <v>2.8276599999999998</v>
      </c>
      <c r="O549" s="135">
        <f t="shared" si="318"/>
        <v>2.68832</v>
      </c>
      <c r="P549" s="135">
        <f t="shared" si="318"/>
        <v>2.6880199999999999</v>
      </c>
      <c r="Q549" s="135">
        <f t="shared" si="318"/>
        <v>2.6916500000000001</v>
      </c>
      <c r="R549" s="135">
        <f t="shared" si="318"/>
        <v>2.68207</v>
      </c>
      <c r="S549" s="135">
        <f t="shared" si="318"/>
        <v>2.6647699999999999</v>
      </c>
      <c r="T549" s="135">
        <f t="shared" si="318"/>
        <v>2.6240999999999999</v>
      </c>
      <c r="U549" s="135">
        <f t="shared" si="318"/>
        <v>2.6145499999999999</v>
      </c>
      <c r="V549" s="135">
        <f t="shared" si="318"/>
        <v>2.60758</v>
      </c>
      <c r="W549" s="135">
        <f t="shared" si="318"/>
        <v>2.5542600000000002</v>
      </c>
      <c r="X549" s="135">
        <f t="shared" si="318"/>
        <v>2.7830400000000002</v>
      </c>
      <c r="Y549" s="135">
        <f t="shared" si="318"/>
        <v>2.6373199999999999</v>
      </c>
      <c r="Z549" s="135">
        <f t="shared" si="318"/>
        <v>2.30633</v>
      </c>
      <c r="AA549" s="135">
        <f t="shared" si="318"/>
        <v>2.1758000000000002</v>
      </c>
    </row>
    <row r="550" spans="1:27" ht="12.75" hidden="1" customHeight="1" outlineLevel="1" x14ac:dyDescent="0.2">
      <c r="A550" s="163" t="s">
        <v>1564</v>
      </c>
      <c r="B550" s="94" t="s">
        <v>238</v>
      </c>
      <c r="C550" s="70" t="s">
        <v>79</v>
      </c>
      <c r="D550" s="71">
        <v>1314.34</v>
      </c>
      <c r="E550" s="71">
        <v>1226.5</v>
      </c>
      <c r="F550" s="71">
        <v>1186.73</v>
      </c>
      <c r="G550" s="71">
        <v>1183.47</v>
      </c>
      <c r="H550" s="71">
        <v>1185.3599999999999</v>
      </c>
      <c r="I550" s="71">
        <v>1227.26</v>
      </c>
      <c r="J550" s="71">
        <v>1396.46</v>
      </c>
      <c r="K550" s="71">
        <v>1515.76</v>
      </c>
      <c r="L550" s="71">
        <v>1838.18</v>
      </c>
      <c r="M550" s="71">
        <v>2105.1</v>
      </c>
      <c r="N550" s="71">
        <v>2124.39</v>
      </c>
      <c r="O550" s="71">
        <v>1985.05</v>
      </c>
      <c r="P550" s="71">
        <v>1984.75</v>
      </c>
      <c r="Q550" s="71">
        <v>1988.38</v>
      </c>
      <c r="R550" s="71">
        <v>1978.8</v>
      </c>
      <c r="S550" s="71">
        <v>1961.5</v>
      </c>
      <c r="T550" s="71">
        <v>1920.83</v>
      </c>
      <c r="U550" s="71">
        <v>1911.28</v>
      </c>
      <c r="V550" s="71">
        <v>1904.31</v>
      </c>
      <c r="W550" s="71">
        <v>1850.99</v>
      </c>
      <c r="X550" s="71">
        <v>2079.77</v>
      </c>
      <c r="Y550" s="71">
        <v>1934.05</v>
      </c>
      <c r="Z550" s="71">
        <v>1603.06</v>
      </c>
      <c r="AA550" s="71">
        <v>1472.53</v>
      </c>
    </row>
    <row r="551" spans="1:27" ht="12.75" hidden="1" customHeight="1" outlineLevel="1" x14ac:dyDescent="0.2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1566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1567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collapsed="1" x14ac:dyDescent="0.2">
      <c r="A554" s="162" t="s">
        <v>1568</v>
      </c>
      <c r="B554" s="54" t="str">
        <f>"15"&amp;"."&amp;$B$663&amp;"."&amp;$B$664</f>
        <v>15.05.2024</v>
      </c>
      <c r="C554" s="134" t="s">
        <v>76</v>
      </c>
      <c r="D554" s="135">
        <f>ROUND(((D555+D556+D558+D557)/1000),5)</f>
        <v>2.0644300000000002</v>
      </c>
      <c r="E554" s="135">
        <f>ROUND(((E555+E556+E558+E557)/1000),5)</f>
        <v>1.93781</v>
      </c>
      <c r="F554" s="135">
        <f>ROUND(((F555+F556+F558+F557)/1000),5)</f>
        <v>1.9295800000000001</v>
      </c>
      <c r="G554" s="135">
        <f t="shared" ref="G554:AA554" si="321">ROUND(((G555+G556+G558+G557)/1000),5)</f>
        <v>1.9244699999999999</v>
      </c>
      <c r="H554" s="135">
        <f t="shared" si="321"/>
        <v>1.9294100000000001</v>
      </c>
      <c r="I554" s="135">
        <f t="shared" si="321"/>
        <v>1.9399</v>
      </c>
      <c r="J554" s="135">
        <f t="shared" si="321"/>
        <v>2.1577799999999998</v>
      </c>
      <c r="K554" s="135">
        <f t="shared" si="321"/>
        <v>2.4152100000000001</v>
      </c>
      <c r="L554" s="135">
        <f t="shared" si="321"/>
        <v>2.65523</v>
      </c>
      <c r="M554" s="135">
        <f t="shared" si="321"/>
        <v>2.8871000000000002</v>
      </c>
      <c r="N554" s="135">
        <f t="shared" si="321"/>
        <v>2.87948</v>
      </c>
      <c r="O554" s="135">
        <f t="shared" si="321"/>
        <v>2.7618200000000002</v>
      </c>
      <c r="P554" s="135">
        <f t="shared" si="321"/>
        <v>2.7641800000000001</v>
      </c>
      <c r="Q554" s="135">
        <f t="shared" si="321"/>
        <v>2.7901699999999998</v>
      </c>
      <c r="R554" s="135">
        <f t="shared" si="321"/>
        <v>2.7676400000000001</v>
      </c>
      <c r="S554" s="135">
        <f t="shared" si="321"/>
        <v>2.7606099999999998</v>
      </c>
      <c r="T554" s="135">
        <f t="shared" si="321"/>
        <v>2.7381099999999998</v>
      </c>
      <c r="U554" s="135">
        <f t="shared" si="321"/>
        <v>2.6846000000000001</v>
      </c>
      <c r="V554" s="135">
        <f t="shared" si="321"/>
        <v>2.6443699999999999</v>
      </c>
      <c r="W554" s="135">
        <f t="shared" si="321"/>
        <v>2.6161500000000002</v>
      </c>
      <c r="X554" s="135">
        <f t="shared" si="321"/>
        <v>2.68126</v>
      </c>
      <c r="Y554" s="135">
        <f t="shared" si="321"/>
        <v>2.65801</v>
      </c>
      <c r="Z554" s="135">
        <f t="shared" si="321"/>
        <v>2.2929200000000001</v>
      </c>
      <c r="AA554" s="135">
        <f t="shared" si="321"/>
        <v>2.1784699999999999</v>
      </c>
    </row>
    <row r="555" spans="1:27" ht="12.75" hidden="1" customHeight="1" outlineLevel="1" x14ac:dyDescent="0.2">
      <c r="A555" s="163" t="s">
        <v>1569</v>
      </c>
      <c r="B555" s="94" t="s">
        <v>238</v>
      </c>
      <c r="C555" s="70" t="s">
        <v>79</v>
      </c>
      <c r="D555" s="71">
        <v>1361.16</v>
      </c>
      <c r="E555" s="71">
        <v>1234.54</v>
      </c>
      <c r="F555" s="71">
        <v>1226.31</v>
      </c>
      <c r="G555" s="71">
        <v>1221.2</v>
      </c>
      <c r="H555" s="71">
        <v>1226.1400000000001</v>
      </c>
      <c r="I555" s="71">
        <v>1236.6300000000001</v>
      </c>
      <c r="J555" s="71">
        <v>1454.51</v>
      </c>
      <c r="K555" s="71">
        <v>1711.94</v>
      </c>
      <c r="L555" s="71">
        <v>1951.96</v>
      </c>
      <c r="M555" s="71">
        <v>2183.83</v>
      </c>
      <c r="N555" s="71">
        <v>2176.21</v>
      </c>
      <c r="O555" s="71">
        <v>2058.5500000000002</v>
      </c>
      <c r="P555" s="71">
        <v>2060.91</v>
      </c>
      <c r="Q555" s="71">
        <v>2086.9</v>
      </c>
      <c r="R555" s="71">
        <v>2064.37</v>
      </c>
      <c r="S555" s="71">
        <v>2057.34</v>
      </c>
      <c r="T555" s="71">
        <v>2034.84</v>
      </c>
      <c r="U555" s="71">
        <v>1981.33</v>
      </c>
      <c r="V555" s="71">
        <v>1941.1</v>
      </c>
      <c r="W555" s="71">
        <v>1912.88</v>
      </c>
      <c r="X555" s="71">
        <v>1977.99</v>
      </c>
      <c r="Y555" s="71">
        <v>1954.74</v>
      </c>
      <c r="Z555" s="71">
        <v>1589.65</v>
      </c>
      <c r="AA555" s="71">
        <v>1475.2</v>
      </c>
    </row>
    <row r="556" spans="1:27" ht="12.75" hidden="1" customHeight="1" outlineLevel="1" x14ac:dyDescent="0.2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1571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1572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collapsed="1" x14ac:dyDescent="0.2">
      <c r="A559" s="162" t="s">
        <v>1573</v>
      </c>
      <c r="B559" s="54" t="str">
        <f>"16"&amp;"."&amp;$B$663&amp;"."&amp;$B$664</f>
        <v>16.05.2024</v>
      </c>
      <c r="C559" s="134" t="s">
        <v>76</v>
      </c>
      <c r="D559" s="135">
        <f>ROUND(((D560+D561+D563+D562)/1000),5)</f>
        <v>2.0135700000000001</v>
      </c>
      <c r="E559" s="135">
        <f>ROUND(((E560+E561+E563+E562)/1000),5)</f>
        <v>1.9215100000000001</v>
      </c>
      <c r="F559" s="135">
        <f>ROUND(((F560+F561+F563+F562)/1000),5)</f>
        <v>1.8904799999999999</v>
      </c>
      <c r="G559" s="135">
        <f t="shared" ref="G559:AA559" si="324">ROUND(((G560+G561+G563+G562)/1000),5)</f>
        <v>1.88808</v>
      </c>
      <c r="H559" s="135">
        <f t="shared" si="324"/>
        <v>1.8992500000000001</v>
      </c>
      <c r="I559" s="135">
        <f t="shared" si="324"/>
        <v>1.9343699999999999</v>
      </c>
      <c r="J559" s="135">
        <f t="shared" si="324"/>
        <v>2.0923099999999999</v>
      </c>
      <c r="K559" s="135">
        <f t="shared" si="324"/>
        <v>2.35134</v>
      </c>
      <c r="L559" s="135">
        <f t="shared" si="324"/>
        <v>2.6041099999999999</v>
      </c>
      <c r="M559" s="135">
        <f t="shared" si="324"/>
        <v>2.6625000000000001</v>
      </c>
      <c r="N559" s="135">
        <f t="shared" si="324"/>
        <v>2.6925500000000002</v>
      </c>
      <c r="O559" s="135">
        <f t="shared" si="324"/>
        <v>2.7527300000000001</v>
      </c>
      <c r="P559" s="135">
        <f t="shared" si="324"/>
        <v>2.7453799999999999</v>
      </c>
      <c r="Q559" s="135">
        <f t="shared" si="324"/>
        <v>2.7602000000000002</v>
      </c>
      <c r="R559" s="135">
        <f t="shared" si="324"/>
        <v>2.7491699999999999</v>
      </c>
      <c r="S559" s="135">
        <f t="shared" si="324"/>
        <v>2.6930000000000001</v>
      </c>
      <c r="T559" s="135">
        <f t="shared" si="324"/>
        <v>2.62921</v>
      </c>
      <c r="U559" s="135">
        <f t="shared" si="324"/>
        <v>2.6080899999999998</v>
      </c>
      <c r="V559" s="135">
        <f t="shared" si="324"/>
        <v>2.5150299999999999</v>
      </c>
      <c r="W559" s="135">
        <f t="shared" si="324"/>
        <v>2.40584</v>
      </c>
      <c r="X559" s="135">
        <f t="shared" si="324"/>
        <v>2.5204300000000002</v>
      </c>
      <c r="Y559" s="135">
        <f t="shared" si="324"/>
        <v>2.6129899999999999</v>
      </c>
      <c r="Z559" s="135">
        <f t="shared" si="324"/>
        <v>2.3055699999999999</v>
      </c>
      <c r="AA559" s="135">
        <f t="shared" si="324"/>
        <v>2.0886100000000001</v>
      </c>
    </row>
    <row r="560" spans="1:27" ht="12.75" hidden="1" customHeight="1" outlineLevel="1" x14ac:dyDescent="0.2">
      <c r="A560" s="163" t="s">
        <v>1574</v>
      </c>
      <c r="B560" s="94" t="s">
        <v>238</v>
      </c>
      <c r="C560" s="70" t="s">
        <v>79</v>
      </c>
      <c r="D560" s="71">
        <v>1310.3</v>
      </c>
      <c r="E560" s="71">
        <v>1218.24</v>
      </c>
      <c r="F560" s="71">
        <v>1187.21</v>
      </c>
      <c r="G560" s="71">
        <v>1184.81</v>
      </c>
      <c r="H560" s="71">
        <v>1195.98</v>
      </c>
      <c r="I560" s="71">
        <v>1231.0999999999999</v>
      </c>
      <c r="J560" s="71">
        <v>1389.04</v>
      </c>
      <c r="K560" s="71">
        <v>1648.07</v>
      </c>
      <c r="L560" s="71">
        <v>1900.84</v>
      </c>
      <c r="M560" s="71">
        <v>1959.23</v>
      </c>
      <c r="N560" s="71">
        <v>1989.28</v>
      </c>
      <c r="O560" s="71">
        <v>2049.46</v>
      </c>
      <c r="P560" s="71">
        <v>2042.11</v>
      </c>
      <c r="Q560" s="71">
        <v>2056.9299999999998</v>
      </c>
      <c r="R560" s="71">
        <v>2045.9</v>
      </c>
      <c r="S560" s="71">
        <v>1989.73</v>
      </c>
      <c r="T560" s="71">
        <v>1925.94</v>
      </c>
      <c r="U560" s="71">
        <v>1904.82</v>
      </c>
      <c r="V560" s="71">
        <v>1811.76</v>
      </c>
      <c r="W560" s="71">
        <v>1702.57</v>
      </c>
      <c r="X560" s="71">
        <v>1817.16</v>
      </c>
      <c r="Y560" s="71">
        <v>1909.72</v>
      </c>
      <c r="Z560" s="71">
        <v>1602.3</v>
      </c>
      <c r="AA560" s="71">
        <v>1385.34</v>
      </c>
    </row>
    <row r="561" spans="1:27" ht="12.75" hidden="1" customHeight="1" outlineLevel="1" x14ac:dyDescent="0.2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1576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1577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collapsed="1" x14ac:dyDescent="0.2">
      <c r="A564" s="162" t="s">
        <v>1578</v>
      </c>
      <c r="B564" s="54" t="str">
        <f>"17"&amp;"."&amp;$B$663&amp;"."&amp;$B$664</f>
        <v>17.05.2024</v>
      </c>
      <c r="C564" s="134" t="s">
        <v>76</v>
      </c>
      <c r="D564" s="135">
        <f>ROUND(((D565+D566+D568+D567)/1000),5)</f>
        <v>2.0685899999999999</v>
      </c>
      <c r="E564" s="135">
        <f>ROUND(((E565+E566+E568+E567)/1000),5)</f>
        <v>1.9351100000000001</v>
      </c>
      <c r="F564" s="135">
        <f>ROUND(((F565+F566+F568+F567)/1000),5)</f>
        <v>1.89863</v>
      </c>
      <c r="G564" s="135">
        <f t="shared" ref="G564:AA564" si="327">ROUND(((G565+G566+G568+G567)/1000),5)</f>
        <v>1.83609</v>
      </c>
      <c r="H564" s="135">
        <f t="shared" si="327"/>
        <v>1.90073</v>
      </c>
      <c r="I564" s="135">
        <f t="shared" si="327"/>
        <v>1.98987</v>
      </c>
      <c r="J564" s="135">
        <f t="shared" si="327"/>
        <v>2.16113</v>
      </c>
      <c r="K564" s="135">
        <f t="shared" si="327"/>
        <v>2.4334899999999999</v>
      </c>
      <c r="L564" s="135">
        <f t="shared" si="327"/>
        <v>2.7429800000000002</v>
      </c>
      <c r="M564" s="135">
        <f t="shared" si="327"/>
        <v>2.8015300000000001</v>
      </c>
      <c r="N564" s="135">
        <f t="shared" si="327"/>
        <v>2.8142100000000001</v>
      </c>
      <c r="O564" s="135">
        <f t="shared" si="327"/>
        <v>2.8190300000000001</v>
      </c>
      <c r="P564" s="135">
        <f t="shared" si="327"/>
        <v>2.8541400000000001</v>
      </c>
      <c r="Q564" s="135">
        <f t="shared" si="327"/>
        <v>2.8847</v>
      </c>
      <c r="R564" s="135">
        <f t="shared" si="327"/>
        <v>2.8607499999999999</v>
      </c>
      <c r="S564" s="135">
        <f t="shared" si="327"/>
        <v>2.8701300000000001</v>
      </c>
      <c r="T564" s="135">
        <f t="shared" si="327"/>
        <v>2.8210899999999999</v>
      </c>
      <c r="U564" s="135">
        <f t="shared" si="327"/>
        <v>2.8085399999999998</v>
      </c>
      <c r="V564" s="135">
        <f t="shared" si="327"/>
        <v>2.7771599999999999</v>
      </c>
      <c r="W564" s="135">
        <f t="shared" si="327"/>
        <v>2.7393900000000002</v>
      </c>
      <c r="X564" s="135">
        <f t="shared" si="327"/>
        <v>2.7544599999999999</v>
      </c>
      <c r="Y564" s="135">
        <f t="shared" si="327"/>
        <v>2.81447</v>
      </c>
      <c r="Z564" s="135">
        <f t="shared" si="327"/>
        <v>2.7221500000000001</v>
      </c>
      <c r="AA564" s="135">
        <f t="shared" si="327"/>
        <v>2.3128299999999999</v>
      </c>
    </row>
    <row r="565" spans="1:27" ht="12.75" hidden="1" customHeight="1" outlineLevel="1" x14ac:dyDescent="0.2">
      <c r="A565" s="163" t="s">
        <v>1579</v>
      </c>
      <c r="B565" s="94" t="s">
        <v>238</v>
      </c>
      <c r="C565" s="70" t="s">
        <v>79</v>
      </c>
      <c r="D565" s="71">
        <v>1365.32</v>
      </c>
      <c r="E565" s="71">
        <v>1231.8399999999999</v>
      </c>
      <c r="F565" s="71">
        <v>1195.3599999999999</v>
      </c>
      <c r="G565" s="71">
        <v>1132.82</v>
      </c>
      <c r="H565" s="71">
        <v>1197.46</v>
      </c>
      <c r="I565" s="71">
        <v>1286.5999999999999</v>
      </c>
      <c r="J565" s="71">
        <v>1457.86</v>
      </c>
      <c r="K565" s="71">
        <v>1730.22</v>
      </c>
      <c r="L565" s="71">
        <v>2039.71</v>
      </c>
      <c r="M565" s="71">
        <v>2098.2600000000002</v>
      </c>
      <c r="N565" s="71">
        <v>2110.94</v>
      </c>
      <c r="O565" s="71">
        <v>2115.7600000000002</v>
      </c>
      <c r="P565" s="71">
        <v>2150.87</v>
      </c>
      <c r="Q565" s="71">
        <v>2181.4299999999998</v>
      </c>
      <c r="R565" s="71">
        <v>2157.48</v>
      </c>
      <c r="S565" s="71">
        <v>2166.86</v>
      </c>
      <c r="T565" s="71">
        <v>2117.8200000000002</v>
      </c>
      <c r="U565" s="71">
        <v>2105.27</v>
      </c>
      <c r="V565" s="71">
        <v>2073.89</v>
      </c>
      <c r="W565" s="71">
        <v>2036.12</v>
      </c>
      <c r="X565" s="71">
        <v>2051.19</v>
      </c>
      <c r="Y565" s="71">
        <v>2111.1999999999998</v>
      </c>
      <c r="Z565" s="71">
        <v>2018.88</v>
      </c>
      <c r="AA565" s="71">
        <v>1609.56</v>
      </c>
    </row>
    <row r="566" spans="1:27" ht="12.75" hidden="1" customHeight="1" outlineLevel="1" x14ac:dyDescent="0.2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1581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1582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collapsed="1" x14ac:dyDescent="0.2">
      <c r="A569" s="162" t="s">
        <v>1583</v>
      </c>
      <c r="B569" s="54" t="str">
        <f>"18"&amp;"."&amp;$B$663&amp;"."&amp;$B$664</f>
        <v>18.05.2024</v>
      </c>
      <c r="C569" s="134" t="s">
        <v>76</v>
      </c>
      <c r="D569" s="135">
        <f>ROUND(((D570+D571+D573+D572)/1000),5)</f>
        <v>2.2659600000000002</v>
      </c>
      <c r="E569" s="135">
        <f>ROUND(((E570+E571+E573+E572)/1000),5)</f>
        <v>2.19231</v>
      </c>
      <c r="F569" s="135">
        <f>ROUND(((F570+F571+F573+F572)/1000),5)</f>
        <v>2.0498599999999998</v>
      </c>
      <c r="G569" s="135">
        <f t="shared" ref="G569:AA569" si="330">ROUND(((G570+G571+G573+G572)/1000),5)</f>
        <v>1.99797</v>
      </c>
      <c r="H569" s="135">
        <f t="shared" si="330"/>
        <v>1.95303</v>
      </c>
      <c r="I569" s="135">
        <f t="shared" si="330"/>
        <v>1.96994</v>
      </c>
      <c r="J569" s="135">
        <f t="shared" si="330"/>
        <v>2.0402499999999999</v>
      </c>
      <c r="K569" s="135">
        <f t="shared" si="330"/>
        <v>2.2504</v>
      </c>
      <c r="L569" s="135">
        <f t="shared" si="330"/>
        <v>2.5344600000000002</v>
      </c>
      <c r="M569" s="135">
        <f t="shared" si="330"/>
        <v>2.6963900000000001</v>
      </c>
      <c r="N569" s="135">
        <f t="shared" si="330"/>
        <v>2.7977300000000001</v>
      </c>
      <c r="O569" s="135">
        <f t="shared" si="330"/>
        <v>2.8036799999999999</v>
      </c>
      <c r="P569" s="135">
        <f t="shared" si="330"/>
        <v>2.8425199999999999</v>
      </c>
      <c r="Q569" s="135">
        <f t="shared" si="330"/>
        <v>2.8346</v>
      </c>
      <c r="R569" s="135">
        <f t="shared" si="330"/>
        <v>2.8128099999999998</v>
      </c>
      <c r="S569" s="135">
        <f t="shared" si="330"/>
        <v>2.7932999999999999</v>
      </c>
      <c r="T569" s="135">
        <f t="shared" si="330"/>
        <v>2.7812299999999999</v>
      </c>
      <c r="U569" s="135">
        <f t="shared" si="330"/>
        <v>2.7533699999999999</v>
      </c>
      <c r="V569" s="135">
        <f t="shared" si="330"/>
        <v>2.7393999999999998</v>
      </c>
      <c r="W569" s="135">
        <f t="shared" si="330"/>
        <v>2.8498199999999998</v>
      </c>
      <c r="X569" s="135">
        <f t="shared" si="330"/>
        <v>2.97221</v>
      </c>
      <c r="Y569" s="135">
        <f t="shared" si="330"/>
        <v>2.7896899999999998</v>
      </c>
      <c r="Z569" s="135">
        <f t="shared" si="330"/>
        <v>2.6237499999999998</v>
      </c>
      <c r="AA569" s="135">
        <f t="shared" si="330"/>
        <v>2.2549100000000002</v>
      </c>
    </row>
    <row r="570" spans="1:27" ht="12.75" hidden="1" customHeight="1" outlineLevel="1" x14ac:dyDescent="0.2">
      <c r="A570" s="163" t="s">
        <v>1584</v>
      </c>
      <c r="B570" s="94" t="s">
        <v>238</v>
      </c>
      <c r="C570" s="70" t="s">
        <v>79</v>
      </c>
      <c r="D570" s="71">
        <v>1562.69</v>
      </c>
      <c r="E570" s="71">
        <v>1489.04</v>
      </c>
      <c r="F570" s="71">
        <v>1346.59</v>
      </c>
      <c r="G570" s="71">
        <v>1294.7</v>
      </c>
      <c r="H570" s="71">
        <v>1249.76</v>
      </c>
      <c r="I570" s="71">
        <v>1266.67</v>
      </c>
      <c r="J570" s="71">
        <v>1336.98</v>
      </c>
      <c r="K570" s="71">
        <v>1547.13</v>
      </c>
      <c r="L570" s="71">
        <v>1831.19</v>
      </c>
      <c r="M570" s="71">
        <v>1993.12</v>
      </c>
      <c r="N570" s="71">
        <v>2094.46</v>
      </c>
      <c r="O570" s="71">
        <v>2100.41</v>
      </c>
      <c r="P570" s="71">
        <v>2139.25</v>
      </c>
      <c r="Q570" s="71">
        <v>2131.33</v>
      </c>
      <c r="R570" s="71">
        <v>2109.54</v>
      </c>
      <c r="S570" s="71">
        <v>2090.0300000000002</v>
      </c>
      <c r="T570" s="71">
        <v>2077.96</v>
      </c>
      <c r="U570" s="71">
        <v>2050.1</v>
      </c>
      <c r="V570" s="71">
        <v>2036.13</v>
      </c>
      <c r="W570" s="71">
        <v>2146.5500000000002</v>
      </c>
      <c r="X570" s="71">
        <v>2268.94</v>
      </c>
      <c r="Y570" s="71">
        <v>2086.42</v>
      </c>
      <c r="Z570" s="71">
        <v>1920.48</v>
      </c>
      <c r="AA570" s="71">
        <v>1551.64</v>
      </c>
    </row>
    <row r="571" spans="1:27" ht="12.75" hidden="1" customHeight="1" outlineLevel="1" x14ac:dyDescent="0.2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1586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1587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collapsed="1" x14ac:dyDescent="0.2">
      <c r="A574" s="162" t="s">
        <v>1588</v>
      </c>
      <c r="B574" s="54" t="str">
        <f>"19"&amp;"."&amp;$B$663&amp;"."&amp;$B$664</f>
        <v>19.05.2024</v>
      </c>
      <c r="C574" s="134" t="s">
        <v>76</v>
      </c>
      <c r="D574" s="135">
        <f>ROUND(((D575+D576+D578+D577)/1000),5)</f>
        <v>2.2315499999999999</v>
      </c>
      <c r="E574" s="135">
        <f>ROUND(((E575+E576+E578+E577)/1000),5)</f>
        <v>2.0849700000000002</v>
      </c>
      <c r="F574" s="135">
        <f>ROUND(((F575+F576+F578+F577)/1000),5)</f>
        <v>1.9480900000000001</v>
      </c>
      <c r="G574" s="135">
        <f t="shared" ref="G574:AA574" si="333">ROUND(((G575+G576+G578+G577)/1000),5)</f>
        <v>1.9326000000000001</v>
      </c>
      <c r="H574" s="135">
        <f t="shared" si="333"/>
        <v>1.9125700000000001</v>
      </c>
      <c r="I574" s="135">
        <f t="shared" si="333"/>
        <v>1.8885700000000001</v>
      </c>
      <c r="J574" s="135">
        <f t="shared" si="333"/>
        <v>1.8183</v>
      </c>
      <c r="K574" s="135">
        <f t="shared" si="333"/>
        <v>2.0622199999999999</v>
      </c>
      <c r="L574" s="135">
        <f t="shared" si="333"/>
        <v>2.2907999999999999</v>
      </c>
      <c r="M574" s="135">
        <f t="shared" si="333"/>
        <v>2.5036299999999998</v>
      </c>
      <c r="N574" s="135">
        <f t="shared" si="333"/>
        <v>2.6724199999999998</v>
      </c>
      <c r="O574" s="135">
        <f t="shared" si="333"/>
        <v>2.7161200000000001</v>
      </c>
      <c r="P574" s="135">
        <f t="shared" si="333"/>
        <v>2.6660200000000001</v>
      </c>
      <c r="Q574" s="135">
        <f t="shared" si="333"/>
        <v>2.6650299999999998</v>
      </c>
      <c r="R574" s="135">
        <f t="shared" si="333"/>
        <v>2.6558999999999999</v>
      </c>
      <c r="S574" s="135">
        <f t="shared" si="333"/>
        <v>2.6448900000000002</v>
      </c>
      <c r="T574" s="135">
        <f t="shared" si="333"/>
        <v>2.65273</v>
      </c>
      <c r="U574" s="135">
        <f t="shared" si="333"/>
        <v>2.6973199999999999</v>
      </c>
      <c r="V574" s="135">
        <f t="shared" si="333"/>
        <v>2.6960500000000001</v>
      </c>
      <c r="W574" s="135">
        <f t="shared" si="333"/>
        <v>2.7551800000000002</v>
      </c>
      <c r="X574" s="135">
        <f t="shared" si="333"/>
        <v>2.90822</v>
      </c>
      <c r="Y574" s="135">
        <f t="shared" si="333"/>
        <v>2.8738100000000002</v>
      </c>
      <c r="Z574" s="135">
        <f t="shared" si="333"/>
        <v>2.59605</v>
      </c>
      <c r="AA574" s="135">
        <f t="shared" si="333"/>
        <v>2.2277200000000001</v>
      </c>
    </row>
    <row r="575" spans="1:27" ht="12.75" hidden="1" customHeight="1" outlineLevel="1" x14ac:dyDescent="0.2">
      <c r="A575" s="163" t="s">
        <v>1589</v>
      </c>
      <c r="B575" s="94" t="s">
        <v>238</v>
      </c>
      <c r="C575" s="70" t="s">
        <v>79</v>
      </c>
      <c r="D575" s="71">
        <v>1528.28</v>
      </c>
      <c r="E575" s="71">
        <v>1381.7</v>
      </c>
      <c r="F575" s="71">
        <v>1244.82</v>
      </c>
      <c r="G575" s="71">
        <v>1229.33</v>
      </c>
      <c r="H575" s="71">
        <v>1209.3</v>
      </c>
      <c r="I575" s="71">
        <v>1185.3</v>
      </c>
      <c r="J575" s="71">
        <v>1115.03</v>
      </c>
      <c r="K575" s="71">
        <v>1358.95</v>
      </c>
      <c r="L575" s="71">
        <v>1587.53</v>
      </c>
      <c r="M575" s="71">
        <v>1800.36</v>
      </c>
      <c r="N575" s="71">
        <v>1969.15</v>
      </c>
      <c r="O575" s="71">
        <v>2012.85</v>
      </c>
      <c r="P575" s="71">
        <v>1962.75</v>
      </c>
      <c r="Q575" s="71">
        <v>1961.76</v>
      </c>
      <c r="R575" s="71">
        <v>1952.63</v>
      </c>
      <c r="S575" s="71">
        <v>1941.62</v>
      </c>
      <c r="T575" s="71">
        <v>1949.46</v>
      </c>
      <c r="U575" s="71">
        <v>1994.05</v>
      </c>
      <c r="V575" s="71">
        <v>1992.78</v>
      </c>
      <c r="W575" s="71">
        <v>2051.91</v>
      </c>
      <c r="X575" s="71">
        <v>2204.9499999999998</v>
      </c>
      <c r="Y575" s="71">
        <v>2170.54</v>
      </c>
      <c r="Z575" s="71">
        <v>1892.78</v>
      </c>
      <c r="AA575" s="71">
        <v>1524.45</v>
      </c>
    </row>
    <row r="576" spans="1:27" ht="12.75" hidden="1" customHeight="1" outlineLevel="1" x14ac:dyDescent="0.2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1591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1592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collapsed="1" x14ac:dyDescent="0.2">
      <c r="A579" s="162" t="s">
        <v>1593</v>
      </c>
      <c r="B579" s="54" t="str">
        <f>"20"&amp;"."&amp;$B$663&amp;"."&amp;$B$664</f>
        <v>20.05.2024</v>
      </c>
      <c r="C579" s="134" t="s">
        <v>76</v>
      </c>
      <c r="D579" s="135">
        <f>ROUND(((D580+D581+D583+D582)/1000),5)</f>
        <v>2.08413</v>
      </c>
      <c r="E579" s="135">
        <f>ROUND(((E580+E581+E583+E582)/1000),5)</f>
        <v>1.93258</v>
      </c>
      <c r="F579" s="135">
        <f>ROUND(((F580+F581+F583+F582)/1000),5)</f>
        <v>1.8268200000000001</v>
      </c>
      <c r="G579" s="135">
        <f t="shared" ref="G579:AA579" si="336">ROUND(((G580+G581+G583+G582)/1000),5)</f>
        <v>1.80887</v>
      </c>
      <c r="H579" s="135">
        <f t="shared" si="336"/>
        <v>1.8013999999999999</v>
      </c>
      <c r="I579" s="135">
        <f t="shared" si="336"/>
        <v>1.89653</v>
      </c>
      <c r="J579" s="135">
        <f t="shared" si="336"/>
        <v>2.08527</v>
      </c>
      <c r="K579" s="135">
        <f t="shared" si="336"/>
        <v>2.4295499999999999</v>
      </c>
      <c r="L579" s="135">
        <f t="shared" si="336"/>
        <v>2.7069299999999998</v>
      </c>
      <c r="M579" s="135">
        <f t="shared" si="336"/>
        <v>2.8307500000000001</v>
      </c>
      <c r="N579" s="135">
        <f t="shared" si="336"/>
        <v>2.8370500000000001</v>
      </c>
      <c r="O579" s="135">
        <f t="shared" si="336"/>
        <v>2.8350900000000001</v>
      </c>
      <c r="P579" s="135">
        <f t="shared" si="336"/>
        <v>2.8338100000000002</v>
      </c>
      <c r="Q579" s="135">
        <f t="shared" si="336"/>
        <v>2.8535400000000002</v>
      </c>
      <c r="R579" s="135">
        <f t="shared" si="336"/>
        <v>2.8550599999999999</v>
      </c>
      <c r="S579" s="135">
        <f t="shared" si="336"/>
        <v>2.84158</v>
      </c>
      <c r="T579" s="135">
        <f t="shared" si="336"/>
        <v>2.8302900000000002</v>
      </c>
      <c r="U579" s="135">
        <f t="shared" si="336"/>
        <v>2.8013499999999998</v>
      </c>
      <c r="V579" s="135">
        <f t="shared" si="336"/>
        <v>2.7583799999999998</v>
      </c>
      <c r="W579" s="135">
        <f t="shared" si="336"/>
        <v>2.6383700000000001</v>
      </c>
      <c r="X579" s="135">
        <f t="shared" si="336"/>
        <v>2.68343</v>
      </c>
      <c r="Y579" s="135">
        <f t="shared" si="336"/>
        <v>2.7096</v>
      </c>
      <c r="Z579" s="135">
        <f t="shared" si="336"/>
        <v>2.3187500000000001</v>
      </c>
      <c r="AA579" s="135">
        <f t="shared" si="336"/>
        <v>2.0903499999999999</v>
      </c>
    </row>
    <row r="580" spans="1:27" ht="12.75" hidden="1" customHeight="1" outlineLevel="1" x14ac:dyDescent="0.2">
      <c r="A580" s="163" t="s">
        <v>1594</v>
      </c>
      <c r="B580" s="94" t="s">
        <v>238</v>
      </c>
      <c r="C580" s="70" t="s">
        <v>79</v>
      </c>
      <c r="D580" s="71">
        <v>1380.86</v>
      </c>
      <c r="E580" s="71">
        <v>1229.31</v>
      </c>
      <c r="F580" s="71">
        <v>1123.55</v>
      </c>
      <c r="G580" s="71">
        <v>1105.5999999999999</v>
      </c>
      <c r="H580" s="71">
        <v>1098.1300000000001</v>
      </c>
      <c r="I580" s="71">
        <v>1193.26</v>
      </c>
      <c r="J580" s="71">
        <v>1382</v>
      </c>
      <c r="K580" s="71">
        <v>1726.28</v>
      </c>
      <c r="L580" s="71">
        <v>2003.66</v>
      </c>
      <c r="M580" s="71">
        <v>2127.48</v>
      </c>
      <c r="N580" s="71">
        <v>2133.7800000000002</v>
      </c>
      <c r="O580" s="71">
        <v>2131.8200000000002</v>
      </c>
      <c r="P580" s="71">
        <v>2130.54</v>
      </c>
      <c r="Q580" s="71">
        <v>2150.27</v>
      </c>
      <c r="R580" s="71">
        <v>2151.79</v>
      </c>
      <c r="S580" s="71">
        <v>2138.31</v>
      </c>
      <c r="T580" s="71">
        <v>2127.02</v>
      </c>
      <c r="U580" s="71">
        <v>2098.08</v>
      </c>
      <c r="V580" s="71">
        <v>2055.11</v>
      </c>
      <c r="W580" s="71">
        <v>1935.1</v>
      </c>
      <c r="X580" s="71">
        <v>1980.16</v>
      </c>
      <c r="Y580" s="71">
        <v>2006.33</v>
      </c>
      <c r="Z580" s="71">
        <v>1615.48</v>
      </c>
      <c r="AA580" s="71">
        <v>1387.08</v>
      </c>
    </row>
    <row r="581" spans="1:27" ht="12.75" hidden="1" customHeight="1" outlineLevel="1" x14ac:dyDescent="0.2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1596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1597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collapsed="1" x14ac:dyDescent="0.2">
      <c r="A584" s="162" t="s">
        <v>1598</v>
      </c>
      <c r="B584" s="54" t="str">
        <f>"21"&amp;"."&amp;$B$663&amp;"."&amp;$B$664</f>
        <v>21.05.2024</v>
      </c>
      <c r="C584" s="134" t="s">
        <v>76</v>
      </c>
      <c r="D584" s="135">
        <f>ROUND(((D585+D586+D588+D587)/1000),5)</f>
        <v>2.0572300000000001</v>
      </c>
      <c r="E584" s="135">
        <f>ROUND(((E585+E586+E588+E587)/1000),5)</f>
        <v>1.92363</v>
      </c>
      <c r="F584" s="135">
        <f>ROUND(((F585+F586+F588+F587)/1000),5)</f>
        <v>1.8083</v>
      </c>
      <c r="G584" s="135">
        <f t="shared" ref="G584:AA584" si="339">ROUND(((G585+G586+G588+G587)/1000),5)</f>
        <v>1.72285</v>
      </c>
      <c r="H584" s="135">
        <f t="shared" si="339"/>
        <v>1.77562</v>
      </c>
      <c r="I584" s="135">
        <f t="shared" si="339"/>
        <v>1.8996</v>
      </c>
      <c r="J584" s="135">
        <f t="shared" si="339"/>
        <v>2.1003799999999999</v>
      </c>
      <c r="K584" s="135">
        <f t="shared" si="339"/>
        <v>2.27345</v>
      </c>
      <c r="L584" s="135">
        <f t="shared" si="339"/>
        <v>2.63171</v>
      </c>
      <c r="M584" s="135">
        <f t="shared" si="339"/>
        <v>2.76</v>
      </c>
      <c r="N584" s="135">
        <f t="shared" si="339"/>
        <v>2.8161399999999999</v>
      </c>
      <c r="O584" s="135">
        <f t="shared" si="339"/>
        <v>2.8212799999999998</v>
      </c>
      <c r="P584" s="135">
        <f t="shared" si="339"/>
        <v>2.8335699999999999</v>
      </c>
      <c r="Q584" s="135">
        <f t="shared" si="339"/>
        <v>2.8408500000000001</v>
      </c>
      <c r="R584" s="135">
        <f t="shared" si="339"/>
        <v>2.8273299999999999</v>
      </c>
      <c r="S584" s="135">
        <f t="shared" si="339"/>
        <v>2.8164099999999999</v>
      </c>
      <c r="T584" s="135">
        <f t="shared" si="339"/>
        <v>2.681</v>
      </c>
      <c r="U584" s="135">
        <f t="shared" si="339"/>
        <v>2.5992099999999998</v>
      </c>
      <c r="V584" s="135">
        <f t="shared" si="339"/>
        <v>2.62886</v>
      </c>
      <c r="W584" s="135">
        <f t="shared" si="339"/>
        <v>2.5925099999999999</v>
      </c>
      <c r="X584" s="135">
        <f t="shared" si="339"/>
        <v>2.6162999999999998</v>
      </c>
      <c r="Y584" s="135">
        <f t="shared" si="339"/>
        <v>2.6607400000000001</v>
      </c>
      <c r="Z584" s="135">
        <f t="shared" si="339"/>
        <v>2.35446</v>
      </c>
      <c r="AA584" s="135">
        <f t="shared" si="339"/>
        <v>2.0843699999999998</v>
      </c>
    </row>
    <row r="585" spans="1:27" ht="12.75" hidden="1" customHeight="1" outlineLevel="1" x14ac:dyDescent="0.2">
      <c r="A585" s="163" t="s">
        <v>1599</v>
      </c>
      <c r="B585" s="94" t="s">
        <v>238</v>
      </c>
      <c r="C585" s="70" t="s">
        <v>79</v>
      </c>
      <c r="D585" s="71">
        <v>1353.96</v>
      </c>
      <c r="E585" s="71">
        <v>1220.3599999999999</v>
      </c>
      <c r="F585" s="71">
        <v>1105.03</v>
      </c>
      <c r="G585" s="71">
        <v>1019.58</v>
      </c>
      <c r="H585" s="71">
        <v>1072.3499999999999</v>
      </c>
      <c r="I585" s="71">
        <v>1196.33</v>
      </c>
      <c r="J585" s="71">
        <v>1397.11</v>
      </c>
      <c r="K585" s="71">
        <v>1570.18</v>
      </c>
      <c r="L585" s="71">
        <v>1928.44</v>
      </c>
      <c r="M585" s="71">
        <v>2056.73</v>
      </c>
      <c r="N585" s="71">
        <v>2112.87</v>
      </c>
      <c r="O585" s="71">
        <v>2118.0100000000002</v>
      </c>
      <c r="P585" s="71">
        <v>2130.3000000000002</v>
      </c>
      <c r="Q585" s="71">
        <v>2137.58</v>
      </c>
      <c r="R585" s="71">
        <v>2124.06</v>
      </c>
      <c r="S585" s="71">
        <v>2113.14</v>
      </c>
      <c r="T585" s="71">
        <v>1977.73</v>
      </c>
      <c r="U585" s="71">
        <v>1895.94</v>
      </c>
      <c r="V585" s="71">
        <v>1925.59</v>
      </c>
      <c r="W585" s="71">
        <v>1889.24</v>
      </c>
      <c r="X585" s="71">
        <v>1913.03</v>
      </c>
      <c r="Y585" s="71">
        <v>1957.47</v>
      </c>
      <c r="Z585" s="71">
        <v>1651.19</v>
      </c>
      <c r="AA585" s="71">
        <v>1381.1</v>
      </c>
    </row>
    <row r="586" spans="1:27" ht="12.75" hidden="1" customHeight="1" outlineLevel="1" x14ac:dyDescent="0.2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1601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1602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collapsed="1" x14ac:dyDescent="0.2">
      <c r="A589" s="162" t="s">
        <v>1603</v>
      </c>
      <c r="B589" s="54" t="str">
        <f>"22"&amp;"."&amp;$B$663&amp;"."&amp;$B$664</f>
        <v>22.05.2024</v>
      </c>
      <c r="C589" s="134" t="s">
        <v>76</v>
      </c>
      <c r="D589" s="135">
        <f>ROUND(((D590+D591+D593+D592)/1000),5)</f>
        <v>1.96617</v>
      </c>
      <c r="E589" s="135">
        <f>ROUND(((E590+E591+E593+E592)/1000),5)</f>
        <v>1.7895399999999999</v>
      </c>
      <c r="F589" s="135">
        <f>ROUND(((F590+F591+F593+F592)/1000),5)</f>
        <v>1.67387</v>
      </c>
      <c r="G589" s="135">
        <f t="shared" ref="G589:AA589" si="342">ROUND(((G590+G591+G593+G592)/1000),5)</f>
        <v>1.62788</v>
      </c>
      <c r="H589" s="135">
        <f t="shared" si="342"/>
        <v>1.63049</v>
      </c>
      <c r="I589" s="135">
        <f t="shared" si="342"/>
        <v>1.7817099999999999</v>
      </c>
      <c r="J589" s="135">
        <f t="shared" si="342"/>
        <v>2.0367000000000002</v>
      </c>
      <c r="K589" s="135">
        <f t="shared" si="342"/>
        <v>2.2623199999999999</v>
      </c>
      <c r="L589" s="135">
        <f t="shared" si="342"/>
        <v>2.52555</v>
      </c>
      <c r="M589" s="135">
        <f t="shared" si="342"/>
        <v>2.82755</v>
      </c>
      <c r="N589" s="135">
        <f t="shared" si="342"/>
        <v>2.8338899999999998</v>
      </c>
      <c r="O589" s="135">
        <f t="shared" si="342"/>
        <v>2.8381699999999999</v>
      </c>
      <c r="P589" s="135">
        <f t="shared" si="342"/>
        <v>2.8398099999999999</v>
      </c>
      <c r="Q589" s="135">
        <f t="shared" si="342"/>
        <v>2.8561200000000002</v>
      </c>
      <c r="R589" s="135">
        <f t="shared" si="342"/>
        <v>2.8474300000000001</v>
      </c>
      <c r="S589" s="135">
        <f t="shared" si="342"/>
        <v>2.8354300000000001</v>
      </c>
      <c r="T589" s="135">
        <f t="shared" si="342"/>
        <v>2.8262700000000001</v>
      </c>
      <c r="U589" s="135">
        <f t="shared" si="342"/>
        <v>2.7412200000000002</v>
      </c>
      <c r="V589" s="135">
        <f t="shared" si="342"/>
        <v>2.59497</v>
      </c>
      <c r="W589" s="135">
        <f t="shared" si="342"/>
        <v>2.4953099999999999</v>
      </c>
      <c r="X589" s="135">
        <f t="shared" si="342"/>
        <v>2.5162599999999999</v>
      </c>
      <c r="Y589" s="135">
        <f t="shared" si="342"/>
        <v>2.5905800000000001</v>
      </c>
      <c r="Z589" s="135">
        <f t="shared" si="342"/>
        <v>2.30098</v>
      </c>
      <c r="AA589" s="135">
        <f t="shared" si="342"/>
        <v>2.0553400000000002</v>
      </c>
    </row>
    <row r="590" spans="1:27" ht="12.75" hidden="1" customHeight="1" outlineLevel="1" x14ac:dyDescent="0.2">
      <c r="A590" s="163" t="s">
        <v>1604</v>
      </c>
      <c r="B590" s="94" t="s">
        <v>238</v>
      </c>
      <c r="C590" s="70" t="s">
        <v>79</v>
      </c>
      <c r="D590" s="71">
        <v>1262.9000000000001</v>
      </c>
      <c r="E590" s="71">
        <v>1086.27</v>
      </c>
      <c r="F590" s="71">
        <v>970.6</v>
      </c>
      <c r="G590" s="71">
        <v>924.61</v>
      </c>
      <c r="H590" s="71">
        <v>927.22</v>
      </c>
      <c r="I590" s="71">
        <v>1078.44</v>
      </c>
      <c r="J590" s="71">
        <v>1333.43</v>
      </c>
      <c r="K590" s="71">
        <v>1559.05</v>
      </c>
      <c r="L590" s="71">
        <v>1822.28</v>
      </c>
      <c r="M590" s="71">
        <v>2124.2800000000002</v>
      </c>
      <c r="N590" s="71">
        <v>2130.62</v>
      </c>
      <c r="O590" s="71">
        <v>2134.9</v>
      </c>
      <c r="P590" s="71">
        <v>2136.54</v>
      </c>
      <c r="Q590" s="71">
        <v>2152.85</v>
      </c>
      <c r="R590" s="71">
        <v>2144.16</v>
      </c>
      <c r="S590" s="71">
        <v>2132.16</v>
      </c>
      <c r="T590" s="71">
        <v>2123</v>
      </c>
      <c r="U590" s="71">
        <v>2037.95</v>
      </c>
      <c r="V590" s="71">
        <v>1891.7</v>
      </c>
      <c r="W590" s="71">
        <v>1792.04</v>
      </c>
      <c r="X590" s="71">
        <v>1812.99</v>
      </c>
      <c r="Y590" s="71">
        <v>1887.31</v>
      </c>
      <c r="Z590" s="71">
        <v>1597.71</v>
      </c>
      <c r="AA590" s="71">
        <v>1352.07</v>
      </c>
    </row>
    <row r="591" spans="1:27" ht="12.75" hidden="1" customHeight="1" outlineLevel="1" x14ac:dyDescent="0.2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1606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1607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collapsed="1" x14ac:dyDescent="0.2">
      <c r="A594" s="162" t="s">
        <v>1608</v>
      </c>
      <c r="B594" s="54" t="str">
        <f>"23"&amp;"."&amp;$B$663&amp;"."&amp;$B$664</f>
        <v>23.05.2024</v>
      </c>
      <c r="C594" s="134" t="s">
        <v>76</v>
      </c>
      <c r="D594" s="135">
        <f>ROUND(((D595+D596+D598+D597)/1000),5)</f>
        <v>2.0224000000000002</v>
      </c>
      <c r="E594" s="135">
        <f>ROUND(((E595+E596+E598+E597)/1000),5)</f>
        <v>1.8589899999999999</v>
      </c>
      <c r="F594" s="135">
        <f>ROUND(((F595+F596+F598+F597)/1000),5)</f>
        <v>1.77843</v>
      </c>
      <c r="G594" s="135">
        <f t="shared" ref="G594:AA594" si="345">ROUND(((G595+G596+G598+G597)/1000),5)</f>
        <v>1.74241</v>
      </c>
      <c r="H594" s="135">
        <f t="shared" si="345"/>
        <v>1.66879</v>
      </c>
      <c r="I594" s="135">
        <f t="shared" si="345"/>
        <v>1.80525</v>
      </c>
      <c r="J594" s="135">
        <f t="shared" si="345"/>
        <v>2.1869999999999998</v>
      </c>
      <c r="K594" s="135">
        <f t="shared" si="345"/>
        <v>2.2885599999999999</v>
      </c>
      <c r="L594" s="135">
        <f t="shared" si="345"/>
        <v>2.6174200000000001</v>
      </c>
      <c r="M594" s="135">
        <f t="shared" si="345"/>
        <v>2.8193100000000002</v>
      </c>
      <c r="N594" s="135">
        <f t="shared" si="345"/>
        <v>2.8356599999999998</v>
      </c>
      <c r="O594" s="135">
        <f t="shared" si="345"/>
        <v>2.84213</v>
      </c>
      <c r="P594" s="135">
        <f t="shared" si="345"/>
        <v>2.8451399999999998</v>
      </c>
      <c r="Q594" s="135">
        <f t="shared" si="345"/>
        <v>2.8744700000000001</v>
      </c>
      <c r="R594" s="135">
        <f t="shared" si="345"/>
        <v>2.8721899999999998</v>
      </c>
      <c r="S594" s="135">
        <f t="shared" si="345"/>
        <v>2.8578100000000002</v>
      </c>
      <c r="T594" s="135">
        <f t="shared" si="345"/>
        <v>2.8463099999999999</v>
      </c>
      <c r="U594" s="135">
        <f t="shared" si="345"/>
        <v>2.8257699999999999</v>
      </c>
      <c r="V594" s="135">
        <f t="shared" si="345"/>
        <v>2.7305899999999999</v>
      </c>
      <c r="W594" s="135">
        <f t="shared" si="345"/>
        <v>2.5664199999999999</v>
      </c>
      <c r="X594" s="135">
        <f t="shared" si="345"/>
        <v>2.53817</v>
      </c>
      <c r="Y594" s="135">
        <f t="shared" si="345"/>
        <v>2.6765099999999999</v>
      </c>
      <c r="Z594" s="135">
        <f t="shared" si="345"/>
        <v>2.3403700000000001</v>
      </c>
      <c r="AA594" s="135">
        <f t="shared" si="345"/>
        <v>2.2204600000000001</v>
      </c>
    </row>
    <row r="595" spans="1:27" ht="12.75" hidden="1" customHeight="1" outlineLevel="1" x14ac:dyDescent="0.2">
      <c r="A595" s="163" t="s">
        <v>1609</v>
      </c>
      <c r="B595" s="94" t="s">
        <v>238</v>
      </c>
      <c r="C595" s="70" t="s">
        <v>79</v>
      </c>
      <c r="D595" s="71">
        <v>1319.13</v>
      </c>
      <c r="E595" s="71">
        <v>1155.72</v>
      </c>
      <c r="F595" s="71">
        <v>1075.1600000000001</v>
      </c>
      <c r="G595" s="71">
        <v>1039.1400000000001</v>
      </c>
      <c r="H595" s="71">
        <v>965.52</v>
      </c>
      <c r="I595" s="71">
        <v>1101.98</v>
      </c>
      <c r="J595" s="71">
        <v>1483.73</v>
      </c>
      <c r="K595" s="71">
        <v>1585.29</v>
      </c>
      <c r="L595" s="71">
        <v>1914.15</v>
      </c>
      <c r="M595" s="71">
        <v>2116.04</v>
      </c>
      <c r="N595" s="71">
        <v>2132.39</v>
      </c>
      <c r="O595" s="71">
        <v>2138.86</v>
      </c>
      <c r="P595" s="71">
        <v>2141.87</v>
      </c>
      <c r="Q595" s="71">
        <v>2171.1999999999998</v>
      </c>
      <c r="R595" s="71">
        <v>2168.92</v>
      </c>
      <c r="S595" s="71">
        <v>2154.54</v>
      </c>
      <c r="T595" s="71">
        <v>2143.04</v>
      </c>
      <c r="U595" s="71">
        <v>2122.5</v>
      </c>
      <c r="V595" s="71">
        <v>2027.32</v>
      </c>
      <c r="W595" s="71">
        <v>1863.15</v>
      </c>
      <c r="X595" s="71">
        <v>1834.9</v>
      </c>
      <c r="Y595" s="71">
        <v>1973.24</v>
      </c>
      <c r="Z595" s="71">
        <v>1637.1</v>
      </c>
      <c r="AA595" s="71">
        <v>1517.19</v>
      </c>
    </row>
    <row r="596" spans="1:27" ht="12.75" hidden="1" customHeight="1" outlineLevel="1" x14ac:dyDescent="0.2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1611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1612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collapsed="1" x14ac:dyDescent="0.2">
      <c r="A599" s="162" t="s">
        <v>1613</v>
      </c>
      <c r="B599" s="54" t="str">
        <f>"24"&amp;"."&amp;$B$663&amp;"."&amp;$B$664</f>
        <v>24.05.2024</v>
      </c>
      <c r="C599" s="134" t="s">
        <v>76</v>
      </c>
      <c r="D599" s="135">
        <f>ROUND(((D600+D601+D603+D602)/1000),5)</f>
        <v>2.0940799999999999</v>
      </c>
      <c r="E599" s="135">
        <f>ROUND(((E600+E601+E603+E602)/1000),5)</f>
        <v>1.8990899999999999</v>
      </c>
      <c r="F599" s="135">
        <f>ROUND(((F600+F601+F603+F602)/1000),5)</f>
        <v>1.80942</v>
      </c>
      <c r="G599" s="135">
        <f t="shared" ref="G599:AA599" si="348">ROUND(((G600+G601+G603+G602)/1000),5)</f>
        <v>1.75932</v>
      </c>
      <c r="H599" s="135">
        <f t="shared" si="348"/>
        <v>1.69523</v>
      </c>
      <c r="I599" s="135">
        <f t="shared" si="348"/>
        <v>1.89</v>
      </c>
      <c r="J599" s="135">
        <f t="shared" si="348"/>
        <v>2.1602000000000001</v>
      </c>
      <c r="K599" s="135">
        <f t="shared" si="348"/>
        <v>2.4226999999999999</v>
      </c>
      <c r="L599" s="135">
        <f t="shared" si="348"/>
        <v>2.81847</v>
      </c>
      <c r="M599" s="135">
        <f t="shared" si="348"/>
        <v>2.8700899999999998</v>
      </c>
      <c r="N599" s="135">
        <f t="shared" si="348"/>
        <v>2.8814700000000002</v>
      </c>
      <c r="O599" s="135">
        <f t="shared" si="348"/>
        <v>2.9156</v>
      </c>
      <c r="P599" s="135">
        <f t="shared" si="348"/>
        <v>2.98346</v>
      </c>
      <c r="Q599" s="135">
        <f t="shared" si="348"/>
        <v>3.03241</v>
      </c>
      <c r="R599" s="135">
        <f t="shared" si="348"/>
        <v>3.0288900000000001</v>
      </c>
      <c r="S599" s="135">
        <f t="shared" si="348"/>
        <v>3.0162900000000001</v>
      </c>
      <c r="T599" s="135">
        <f t="shared" si="348"/>
        <v>3.0062500000000001</v>
      </c>
      <c r="U599" s="135">
        <f t="shared" si="348"/>
        <v>2.89419</v>
      </c>
      <c r="V599" s="135">
        <f t="shared" si="348"/>
        <v>2.8416199999999998</v>
      </c>
      <c r="W599" s="135">
        <f t="shared" si="348"/>
        <v>2.8005399999999998</v>
      </c>
      <c r="X599" s="135">
        <f t="shared" si="348"/>
        <v>2.8114599999999998</v>
      </c>
      <c r="Y599" s="135">
        <f t="shared" si="348"/>
        <v>2.8651599999999999</v>
      </c>
      <c r="Z599" s="135">
        <f t="shared" si="348"/>
        <v>2.8364600000000002</v>
      </c>
      <c r="AA599" s="135">
        <f t="shared" si="348"/>
        <v>2.3916499999999998</v>
      </c>
    </row>
    <row r="600" spans="1:27" ht="12.75" hidden="1" customHeight="1" outlineLevel="1" x14ac:dyDescent="0.2">
      <c r="A600" s="163" t="s">
        <v>1614</v>
      </c>
      <c r="B600" s="94" t="s">
        <v>238</v>
      </c>
      <c r="C600" s="70" t="s">
        <v>79</v>
      </c>
      <c r="D600" s="71">
        <v>1390.81</v>
      </c>
      <c r="E600" s="71">
        <v>1195.82</v>
      </c>
      <c r="F600" s="71">
        <v>1106.1500000000001</v>
      </c>
      <c r="G600" s="71">
        <v>1056.05</v>
      </c>
      <c r="H600" s="71">
        <v>991.96</v>
      </c>
      <c r="I600" s="71">
        <v>1186.73</v>
      </c>
      <c r="J600" s="71">
        <v>1456.93</v>
      </c>
      <c r="K600" s="71">
        <v>1719.43</v>
      </c>
      <c r="L600" s="71">
        <v>2115.1999999999998</v>
      </c>
      <c r="M600" s="71">
        <v>2166.8200000000002</v>
      </c>
      <c r="N600" s="71">
        <v>2178.1999999999998</v>
      </c>
      <c r="O600" s="71">
        <v>2212.33</v>
      </c>
      <c r="P600" s="71">
        <v>2280.19</v>
      </c>
      <c r="Q600" s="71">
        <v>2329.14</v>
      </c>
      <c r="R600" s="71">
        <v>2325.62</v>
      </c>
      <c r="S600" s="71">
        <v>2313.02</v>
      </c>
      <c r="T600" s="71">
        <v>2302.98</v>
      </c>
      <c r="U600" s="71">
        <v>2190.92</v>
      </c>
      <c r="V600" s="71">
        <v>2138.35</v>
      </c>
      <c r="W600" s="71">
        <v>2097.27</v>
      </c>
      <c r="X600" s="71">
        <v>2108.19</v>
      </c>
      <c r="Y600" s="71">
        <v>2161.89</v>
      </c>
      <c r="Z600" s="71">
        <v>2133.19</v>
      </c>
      <c r="AA600" s="71">
        <v>1688.38</v>
      </c>
    </row>
    <row r="601" spans="1:27" ht="12.75" hidden="1" customHeight="1" outlineLevel="1" x14ac:dyDescent="0.2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1616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1617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collapsed="1" x14ac:dyDescent="0.2">
      <c r="A604" s="162" t="s">
        <v>1618</v>
      </c>
      <c r="B604" s="54" t="str">
        <f>"25"&amp;"."&amp;$B$663&amp;"."&amp;$B$664</f>
        <v>25.05.2024</v>
      </c>
      <c r="C604" s="134" t="s">
        <v>76</v>
      </c>
      <c r="D604" s="135">
        <f>ROUND(((D605+D606+D608+D607)/1000),5)</f>
        <v>2.5183300000000002</v>
      </c>
      <c r="E604" s="135">
        <f>ROUND(((E605+E606+E608+E607)/1000),5)</f>
        <v>2.3365200000000002</v>
      </c>
      <c r="F604" s="135">
        <f>ROUND(((F605+F606+F608+F607)/1000),5)</f>
        <v>2.28016</v>
      </c>
      <c r="G604" s="135">
        <f t="shared" ref="G604:AA604" si="351">ROUND(((G605+G606+G608+G607)/1000),5)</f>
        <v>2.2221799999999998</v>
      </c>
      <c r="H604" s="135">
        <f t="shared" si="351"/>
        <v>2.0789800000000001</v>
      </c>
      <c r="I604" s="135">
        <f t="shared" si="351"/>
        <v>2.1142500000000002</v>
      </c>
      <c r="J604" s="135">
        <f t="shared" si="351"/>
        <v>2.1533099999999998</v>
      </c>
      <c r="K604" s="135">
        <f t="shared" si="351"/>
        <v>2.3201399999999999</v>
      </c>
      <c r="L604" s="135">
        <f t="shared" si="351"/>
        <v>2.8207599999999999</v>
      </c>
      <c r="M604" s="135">
        <f t="shared" si="351"/>
        <v>2.8534199999999998</v>
      </c>
      <c r="N604" s="135">
        <f t="shared" si="351"/>
        <v>2.9349599999999998</v>
      </c>
      <c r="O604" s="135">
        <f t="shared" si="351"/>
        <v>2.9351799999999999</v>
      </c>
      <c r="P604" s="135">
        <f t="shared" si="351"/>
        <v>3.0552999999999999</v>
      </c>
      <c r="Q604" s="135">
        <f t="shared" si="351"/>
        <v>3.0820500000000002</v>
      </c>
      <c r="R604" s="135">
        <f t="shared" si="351"/>
        <v>3.05443</v>
      </c>
      <c r="S604" s="135">
        <f t="shared" si="351"/>
        <v>2.98448</v>
      </c>
      <c r="T604" s="135">
        <f t="shared" si="351"/>
        <v>2.9435600000000002</v>
      </c>
      <c r="U604" s="135">
        <f t="shared" si="351"/>
        <v>2.8593199999999999</v>
      </c>
      <c r="V604" s="135">
        <f t="shared" si="351"/>
        <v>2.8342000000000001</v>
      </c>
      <c r="W604" s="135">
        <f t="shared" si="351"/>
        <v>2.8267799999999998</v>
      </c>
      <c r="X604" s="135">
        <f t="shared" si="351"/>
        <v>2.82585</v>
      </c>
      <c r="Y604" s="135">
        <f t="shared" si="351"/>
        <v>2.891</v>
      </c>
      <c r="Z604" s="135">
        <f t="shared" si="351"/>
        <v>2.8063099999999999</v>
      </c>
      <c r="AA604" s="135">
        <f t="shared" si="351"/>
        <v>2.4292600000000002</v>
      </c>
    </row>
    <row r="605" spans="1:27" ht="12.75" hidden="1" customHeight="1" outlineLevel="1" x14ac:dyDescent="0.2">
      <c r="A605" s="163" t="s">
        <v>1619</v>
      </c>
      <c r="B605" s="94" t="s">
        <v>238</v>
      </c>
      <c r="C605" s="70" t="s">
        <v>79</v>
      </c>
      <c r="D605" s="71">
        <v>1815.06</v>
      </c>
      <c r="E605" s="71">
        <v>1633.25</v>
      </c>
      <c r="F605" s="71">
        <v>1576.89</v>
      </c>
      <c r="G605" s="71">
        <v>1518.91</v>
      </c>
      <c r="H605" s="71">
        <v>1375.71</v>
      </c>
      <c r="I605" s="71">
        <v>1410.98</v>
      </c>
      <c r="J605" s="71">
        <v>1450.04</v>
      </c>
      <c r="K605" s="71">
        <v>1616.87</v>
      </c>
      <c r="L605" s="71">
        <v>2117.4899999999998</v>
      </c>
      <c r="M605" s="71">
        <v>2150.15</v>
      </c>
      <c r="N605" s="71">
        <v>2231.69</v>
      </c>
      <c r="O605" s="71">
        <v>2231.91</v>
      </c>
      <c r="P605" s="71">
        <v>2352.0300000000002</v>
      </c>
      <c r="Q605" s="71">
        <v>2378.7800000000002</v>
      </c>
      <c r="R605" s="71">
        <v>2351.16</v>
      </c>
      <c r="S605" s="71">
        <v>2281.21</v>
      </c>
      <c r="T605" s="71">
        <v>2240.29</v>
      </c>
      <c r="U605" s="71">
        <v>2156.0500000000002</v>
      </c>
      <c r="V605" s="71">
        <v>2130.9299999999998</v>
      </c>
      <c r="W605" s="71">
        <v>2123.5100000000002</v>
      </c>
      <c r="X605" s="71">
        <v>2122.58</v>
      </c>
      <c r="Y605" s="71">
        <v>2187.73</v>
      </c>
      <c r="Z605" s="71">
        <v>2103.04</v>
      </c>
      <c r="AA605" s="71">
        <v>1725.99</v>
      </c>
    </row>
    <row r="606" spans="1:27" ht="12.75" hidden="1" customHeight="1" outlineLevel="1" x14ac:dyDescent="0.2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1621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1622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collapsed="1" x14ac:dyDescent="0.2">
      <c r="A609" s="162" t="s">
        <v>1623</v>
      </c>
      <c r="B609" s="54" t="str">
        <f>"26"&amp;"."&amp;$B$663&amp;"."&amp;$B$664</f>
        <v>26.05.2024</v>
      </c>
      <c r="C609" s="134" t="s">
        <v>76</v>
      </c>
      <c r="D609" s="135">
        <f>ROUND(((D610+D611+D613+D612)/1000),5)</f>
        <v>2.3477000000000001</v>
      </c>
      <c r="E609" s="135">
        <f>ROUND(((E610+E611+E613+E612)/1000),5)</f>
        <v>2.2520799999999999</v>
      </c>
      <c r="F609" s="135">
        <f>ROUND(((F610+F611+F613+F612)/1000),5)</f>
        <v>2.1623000000000001</v>
      </c>
      <c r="G609" s="135">
        <f t="shared" ref="G609:AA609" si="354">ROUND(((G610+G611+G613+G612)/1000),5)</f>
        <v>2.0221100000000001</v>
      </c>
      <c r="H609" s="135">
        <f t="shared" si="354"/>
        <v>1.9194</v>
      </c>
      <c r="I609" s="135">
        <f t="shared" si="354"/>
        <v>2.0299299999999998</v>
      </c>
      <c r="J609" s="135">
        <f t="shared" si="354"/>
        <v>1.82572</v>
      </c>
      <c r="K609" s="135">
        <f t="shared" si="354"/>
        <v>2.17902</v>
      </c>
      <c r="L609" s="135">
        <f t="shared" si="354"/>
        <v>2.4689000000000001</v>
      </c>
      <c r="M609" s="135">
        <f t="shared" si="354"/>
        <v>2.83142</v>
      </c>
      <c r="N609" s="135">
        <f t="shared" si="354"/>
        <v>2.8544999999999998</v>
      </c>
      <c r="O609" s="135">
        <f t="shared" si="354"/>
        <v>2.86164</v>
      </c>
      <c r="P609" s="135">
        <f t="shared" si="354"/>
        <v>2.8620000000000001</v>
      </c>
      <c r="Q609" s="135">
        <f t="shared" si="354"/>
        <v>2.8988100000000001</v>
      </c>
      <c r="R609" s="135">
        <f t="shared" si="354"/>
        <v>2.8980999999999999</v>
      </c>
      <c r="S609" s="135">
        <f t="shared" si="354"/>
        <v>2.8656100000000002</v>
      </c>
      <c r="T609" s="135">
        <f t="shared" si="354"/>
        <v>2.83541</v>
      </c>
      <c r="U609" s="135">
        <f t="shared" si="354"/>
        <v>2.8208700000000002</v>
      </c>
      <c r="V609" s="135">
        <f t="shared" si="354"/>
        <v>2.7941099999999999</v>
      </c>
      <c r="W609" s="135">
        <f t="shared" si="354"/>
        <v>2.8104</v>
      </c>
      <c r="X609" s="135">
        <f t="shared" si="354"/>
        <v>2.8300100000000001</v>
      </c>
      <c r="Y609" s="135">
        <f t="shared" si="354"/>
        <v>2.8283</v>
      </c>
      <c r="Z609" s="135">
        <f t="shared" si="354"/>
        <v>2.7175099999999999</v>
      </c>
      <c r="AA609" s="135">
        <f t="shared" si="354"/>
        <v>2.30132</v>
      </c>
    </row>
    <row r="610" spans="1:27" ht="12.75" hidden="1" customHeight="1" outlineLevel="1" x14ac:dyDescent="0.2">
      <c r="A610" s="163" t="s">
        <v>1624</v>
      </c>
      <c r="B610" s="94" t="s">
        <v>238</v>
      </c>
      <c r="C610" s="70" t="s">
        <v>79</v>
      </c>
      <c r="D610" s="71">
        <v>1644.43</v>
      </c>
      <c r="E610" s="71">
        <v>1548.81</v>
      </c>
      <c r="F610" s="71">
        <v>1459.03</v>
      </c>
      <c r="G610" s="71">
        <v>1318.84</v>
      </c>
      <c r="H610" s="71">
        <v>1216.1300000000001</v>
      </c>
      <c r="I610" s="71">
        <v>1326.66</v>
      </c>
      <c r="J610" s="71">
        <v>1122.45</v>
      </c>
      <c r="K610" s="71">
        <v>1475.75</v>
      </c>
      <c r="L610" s="71">
        <v>1765.63</v>
      </c>
      <c r="M610" s="71">
        <v>2128.15</v>
      </c>
      <c r="N610" s="71">
        <v>2151.23</v>
      </c>
      <c r="O610" s="71">
        <v>2158.37</v>
      </c>
      <c r="P610" s="71">
        <v>2158.73</v>
      </c>
      <c r="Q610" s="71">
        <v>2195.54</v>
      </c>
      <c r="R610" s="71">
        <v>2194.83</v>
      </c>
      <c r="S610" s="71">
        <v>2162.34</v>
      </c>
      <c r="T610" s="71">
        <v>2132.14</v>
      </c>
      <c r="U610" s="71">
        <v>2117.6</v>
      </c>
      <c r="V610" s="71">
        <v>2090.84</v>
      </c>
      <c r="W610" s="71">
        <v>2107.13</v>
      </c>
      <c r="X610" s="71">
        <v>2126.7399999999998</v>
      </c>
      <c r="Y610" s="71">
        <v>2125.0300000000002</v>
      </c>
      <c r="Z610" s="71">
        <v>2014.24</v>
      </c>
      <c r="AA610" s="71">
        <v>1598.05</v>
      </c>
    </row>
    <row r="611" spans="1:27" ht="12.75" hidden="1" customHeight="1" outlineLevel="1" x14ac:dyDescent="0.2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1626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1627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collapsed="1" x14ac:dyDescent="0.2">
      <c r="A614" s="162" t="s">
        <v>1628</v>
      </c>
      <c r="B614" s="54" t="str">
        <f>"27"&amp;"."&amp;$B$663&amp;"."&amp;$B$664</f>
        <v>27.05.2024</v>
      </c>
      <c r="C614" s="134" t="s">
        <v>76</v>
      </c>
      <c r="D614" s="135">
        <f>ROUND(((D615+D616+D618+D617)/1000),5)</f>
        <v>2.0397500000000002</v>
      </c>
      <c r="E614" s="135">
        <f>ROUND(((E615+E616+E618+E617)/1000),5)</f>
        <v>1.9340999999999999</v>
      </c>
      <c r="F614" s="135">
        <f>ROUND(((F615+F616+F618+F617)/1000),5)</f>
        <v>1.7452700000000001</v>
      </c>
      <c r="G614" s="135">
        <f t="shared" ref="G614:AA614" si="357">ROUND(((G615+G616+G618+G617)/1000),5)</f>
        <v>1.67865</v>
      </c>
      <c r="H614" s="135">
        <f t="shared" si="357"/>
        <v>1.6111599999999999</v>
      </c>
      <c r="I614" s="135">
        <f t="shared" si="357"/>
        <v>1.8069999999999999</v>
      </c>
      <c r="J614" s="135">
        <f t="shared" si="357"/>
        <v>1.964</v>
      </c>
      <c r="K614" s="135">
        <f t="shared" si="357"/>
        <v>2.2509100000000002</v>
      </c>
      <c r="L614" s="135">
        <f t="shared" si="357"/>
        <v>2.6078899999999998</v>
      </c>
      <c r="M614" s="135">
        <f t="shared" si="357"/>
        <v>2.8147099999999998</v>
      </c>
      <c r="N614" s="135">
        <f t="shared" si="357"/>
        <v>2.82219</v>
      </c>
      <c r="O614" s="135">
        <f t="shared" si="357"/>
        <v>2.7873299999999999</v>
      </c>
      <c r="P614" s="135">
        <f t="shared" si="357"/>
        <v>2.7450800000000002</v>
      </c>
      <c r="Q614" s="135">
        <f t="shared" si="357"/>
        <v>2.8184900000000002</v>
      </c>
      <c r="R614" s="135">
        <f t="shared" si="357"/>
        <v>2.8378100000000002</v>
      </c>
      <c r="S614" s="135">
        <f t="shared" si="357"/>
        <v>2.81765</v>
      </c>
      <c r="T614" s="135">
        <f t="shared" si="357"/>
        <v>2.7830599999999999</v>
      </c>
      <c r="U614" s="135">
        <f t="shared" si="357"/>
        <v>2.7133699999999998</v>
      </c>
      <c r="V614" s="135">
        <f t="shared" si="357"/>
        <v>2.6610399999999998</v>
      </c>
      <c r="W614" s="135">
        <f t="shared" si="357"/>
        <v>2.5853199999999998</v>
      </c>
      <c r="X614" s="135">
        <f t="shared" si="357"/>
        <v>2.5846499999999999</v>
      </c>
      <c r="Y614" s="135">
        <f t="shared" si="357"/>
        <v>2.5376699999999999</v>
      </c>
      <c r="Z614" s="135">
        <f t="shared" si="357"/>
        <v>2.2293099999999999</v>
      </c>
      <c r="AA614" s="135">
        <f t="shared" si="357"/>
        <v>2.0881099999999999</v>
      </c>
    </row>
    <row r="615" spans="1:27" ht="12.75" hidden="1" customHeight="1" outlineLevel="1" x14ac:dyDescent="0.2">
      <c r="A615" s="163" t="s">
        <v>1629</v>
      </c>
      <c r="B615" s="94" t="s">
        <v>238</v>
      </c>
      <c r="C615" s="70" t="s">
        <v>79</v>
      </c>
      <c r="D615" s="71">
        <v>1336.48</v>
      </c>
      <c r="E615" s="71">
        <v>1230.83</v>
      </c>
      <c r="F615" s="71">
        <v>1042</v>
      </c>
      <c r="G615" s="71">
        <v>975.38</v>
      </c>
      <c r="H615" s="71">
        <v>907.89</v>
      </c>
      <c r="I615" s="71">
        <v>1103.73</v>
      </c>
      <c r="J615" s="71">
        <v>1260.73</v>
      </c>
      <c r="K615" s="71">
        <v>1547.64</v>
      </c>
      <c r="L615" s="71">
        <v>1904.62</v>
      </c>
      <c r="M615" s="71">
        <v>2111.44</v>
      </c>
      <c r="N615" s="71">
        <v>2118.92</v>
      </c>
      <c r="O615" s="71">
        <v>2084.06</v>
      </c>
      <c r="P615" s="71">
        <v>2041.81</v>
      </c>
      <c r="Q615" s="71">
        <v>2115.2199999999998</v>
      </c>
      <c r="R615" s="71">
        <v>2134.54</v>
      </c>
      <c r="S615" s="71">
        <v>2114.38</v>
      </c>
      <c r="T615" s="71">
        <v>2079.79</v>
      </c>
      <c r="U615" s="71">
        <v>2010.1</v>
      </c>
      <c r="V615" s="71">
        <v>1957.77</v>
      </c>
      <c r="W615" s="71">
        <v>1882.05</v>
      </c>
      <c r="X615" s="71">
        <v>1881.38</v>
      </c>
      <c r="Y615" s="71">
        <v>1834.4</v>
      </c>
      <c r="Z615" s="71">
        <v>1526.04</v>
      </c>
      <c r="AA615" s="71">
        <v>1384.84</v>
      </c>
    </row>
    <row r="616" spans="1:27" ht="12.75" hidden="1" customHeight="1" outlineLevel="1" x14ac:dyDescent="0.2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1631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1632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collapsed="1" x14ac:dyDescent="0.2">
      <c r="A619" s="162" t="s">
        <v>1633</v>
      </c>
      <c r="B619" s="54" t="str">
        <f>"28"&amp;"."&amp;$B$663&amp;"."&amp;$B$664</f>
        <v>28.05.2024</v>
      </c>
      <c r="C619" s="134" t="s">
        <v>76</v>
      </c>
      <c r="D619" s="135">
        <f>ROUND(((D620+D621+D623+D622)/1000),5)</f>
        <v>1.7939799999999999</v>
      </c>
      <c r="E619" s="135">
        <f>ROUND(((E620+E621+E623+E622)/1000),5)</f>
        <v>1.6598599999999999</v>
      </c>
      <c r="F619" s="135">
        <f>ROUND(((F620+F621+F623+F622)/1000),5)</f>
        <v>1.5496700000000001</v>
      </c>
      <c r="G619" s="135">
        <f t="shared" ref="G619:AA619" si="360">ROUND(((G620+G621+G623+G622)/1000),5)</f>
        <v>0.94179999999999997</v>
      </c>
      <c r="H619" s="135">
        <f t="shared" si="360"/>
        <v>0.94040999999999997</v>
      </c>
      <c r="I619" s="135">
        <f t="shared" si="360"/>
        <v>1.5823100000000001</v>
      </c>
      <c r="J619" s="135">
        <f t="shared" si="360"/>
        <v>1.9651099999999999</v>
      </c>
      <c r="K619" s="135">
        <f t="shared" si="360"/>
        <v>2.24342</v>
      </c>
      <c r="L619" s="135">
        <f t="shared" si="360"/>
        <v>2.5952500000000001</v>
      </c>
      <c r="M619" s="135">
        <f t="shared" si="360"/>
        <v>2.9380700000000002</v>
      </c>
      <c r="N619" s="135">
        <f t="shared" si="360"/>
        <v>2.9967000000000001</v>
      </c>
      <c r="O619" s="135">
        <f t="shared" si="360"/>
        <v>2.9964200000000001</v>
      </c>
      <c r="P619" s="135">
        <f t="shared" si="360"/>
        <v>2.92503</v>
      </c>
      <c r="Q619" s="135">
        <f t="shared" si="360"/>
        <v>2.9660899999999999</v>
      </c>
      <c r="R619" s="135">
        <f t="shared" si="360"/>
        <v>2.84653</v>
      </c>
      <c r="S619" s="135">
        <f t="shared" si="360"/>
        <v>2.8470599999999999</v>
      </c>
      <c r="T619" s="135">
        <f t="shared" si="360"/>
        <v>2.9043199999999998</v>
      </c>
      <c r="U619" s="135">
        <f t="shared" si="360"/>
        <v>2.8678400000000002</v>
      </c>
      <c r="V619" s="135">
        <f t="shared" si="360"/>
        <v>2.7542200000000001</v>
      </c>
      <c r="W619" s="135">
        <f t="shared" si="360"/>
        <v>2.6535500000000001</v>
      </c>
      <c r="X619" s="135">
        <f t="shared" si="360"/>
        <v>2.6487099999999999</v>
      </c>
      <c r="Y619" s="135">
        <f t="shared" si="360"/>
        <v>2.66594</v>
      </c>
      <c r="Z619" s="135">
        <f t="shared" si="360"/>
        <v>2.3666499999999999</v>
      </c>
      <c r="AA619" s="135">
        <f t="shared" si="360"/>
        <v>2.1107900000000002</v>
      </c>
    </row>
    <row r="620" spans="1:27" ht="12.75" hidden="1" customHeight="1" outlineLevel="1" x14ac:dyDescent="0.2">
      <c r="A620" s="163" t="s">
        <v>1634</v>
      </c>
      <c r="B620" s="94" t="s">
        <v>238</v>
      </c>
      <c r="C620" s="70" t="s">
        <v>79</v>
      </c>
      <c r="D620" s="71">
        <v>1090.71</v>
      </c>
      <c r="E620" s="71">
        <v>956.59</v>
      </c>
      <c r="F620" s="71">
        <v>846.4</v>
      </c>
      <c r="G620" s="71">
        <v>238.53</v>
      </c>
      <c r="H620" s="71">
        <v>237.14</v>
      </c>
      <c r="I620" s="71">
        <v>879.04</v>
      </c>
      <c r="J620" s="71">
        <v>1261.8399999999999</v>
      </c>
      <c r="K620" s="71">
        <v>1540.15</v>
      </c>
      <c r="L620" s="71">
        <v>1891.98</v>
      </c>
      <c r="M620" s="71">
        <v>2234.8000000000002</v>
      </c>
      <c r="N620" s="71">
        <v>2293.4299999999998</v>
      </c>
      <c r="O620" s="71">
        <v>2293.15</v>
      </c>
      <c r="P620" s="71">
        <v>2221.7600000000002</v>
      </c>
      <c r="Q620" s="71">
        <v>2262.8200000000002</v>
      </c>
      <c r="R620" s="71">
        <v>2143.2600000000002</v>
      </c>
      <c r="S620" s="71">
        <v>2143.79</v>
      </c>
      <c r="T620" s="71">
        <v>2201.0500000000002</v>
      </c>
      <c r="U620" s="71">
        <v>2164.5700000000002</v>
      </c>
      <c r="V620" s="71">
        <v>2050.9499999999998</v>
      </c>
      <c r="W620" s="71">
        <v>1950.28</v>
      </c>
      <c r="X620" s="71">
        <v>1945.44</v>
      </c>
      <c r="Y620" s="71">
        <v>1962.67</v>
      </c>
      <c r="Z620" s="71">
        <v>1663.38</v>
      </c>
      <c r="AA620" s="71">
        <v>1407.52</v>
      </c>
    </row>
    <row r="621" spans="1:27" ht="12.75" hidden="1" customHeight="1" outlineLevel="1" x14ac:dyDescent="0.2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1636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1637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collapsed="1" x14ac:dyDescent="0.2">
      <c r="A624" s="162" t="s">
        <v>1638</v>
      </c>
      <c r="B624" s="54" t="str">
        <f>"29"&amp;"."&amp;$B$663&amp;"."&amp;$B$664</f>
        <v>29.05.2024</v>
      </c>
      <c r="C624" s="134" t="s">
        <v>76</v>
      </c>
      <c r="D624" s="135">
        <f>ROUND(((D625+D626+D628+D627)/1000),5)</f>
        <v>1.9499899999999999</v>
      </c>
      <c r="E624" s="135">
        <f>ROUND(((E625+E626+E628+E627)/1000),5)</f>
        <v>1.8025500000000001</v>
      </c>
      <c r="F624" s="135">
        <f>ROUND(((F625+F626+F628+F627)/1000),5)</f>
        <v>1.58596</v>
      </c>
      <c r="G624" s="135">
        <f t="shared" ref="G624:AA624" si="363">ROUND(((G625+G626+G628+G627)/1000),5)</f>
        <v>1.47106</v>
      </c>
      <c r="H624" s="135">
        <f t="shared" si="363"/>
        <v>1.45909</v>
      </c>
      <c r="I624" s="135">
        <f t="shared" si="363"/>
        <v>1.7644200000000001</v>
      </c>
      <c r="J624" s="135">
        <f t="shared" si="363"/>
        <v>1.8843000000000001</v>
      </c>
      <c r="K624" s="135">
        <f t="shared" si="363"/>
        <v>2.1706099999999999</v>
      </c>
      <c r="L624" s="135">
        <f t="shared" si="363"/>
        <v>2.4568300000000001</v>
      </c>
      <c r="M624" s="135">
        <f t="shared" si="363"/>
        <v>2.8051300000000001</v>
      </c>
      <c r="N624" s="135">
        <f t="shared" si="363"/>
        <v>2.8105699999999998</v>
      </c>
      <c r="O624" s="135">
        <f t="shared" si="363"/>
        <v>2.8216299999999999</v>
      </c>
      <c r="P624" s="135">
        <f t="shared" si="363"/>
        <v>2.8147099999999998</v>
      </c>
      <c r="Q624" s="135">
        <f t="shared" si="363"/>
        <v>2.83954</v>
      </c>
      <c r="R624" s="135">
        <f t="shared" si="363"/>
        <v>2.8603900000000002</v>
      </c>
      <c r="S624" s="135">
        <f t="shared" si="363"/>
        <v>2.8574899999999999</v>
      </c>
      <c r="T624" s="135">
        <f t="shared" si="363"/>
        <v>2.8430200000000001</v>
      </c>
      <c r="U624" s="135">
        <f t="shared" si="363"/>
        <v>2.8153100000000002</v>
      </c>
      <c r="V624" s="135">
        <f t="shared" si="363"/>
        <v>2.7226400000000002</v>
      </c>
      <c r="W624" s="135">
        <f t="shared" si="363"/>
        <v>2.5794800000000002</v>
      </c>
      <c r="X624" s="135">
        <f t="shared" si="363"/>
        <v>2.5268799999999998</v>
      </c>
      <c r="Y624" s="135">
        <f t="shared" si="363"/>
        <v>2.4913500000000002</v>
      </c>
      <c r="Z624" s="135">
        <f t="shared" si="363"/>
        <v>2.24213</v>
      </c>
      <c r="AA624" s="135">
        <f t="shared" si="363"/>
        <v>2.09903</v>
      </c>
    </row>
    <row r="625" spans="1:27" ht="12.75" hidden="1" customHeight="1" outlineLevel="1" x14ac:dyDescent="0.2">
      <c r="A625" s="163" t="s">
        <v>1639</v>
      </c>
      <c r="B625" s="94" t="s">
        <v>238</v>
      </c>
      <c r="C625" s="70" t="s">
        <v>79</v>
      </c>
      <c r="D625" s="71">
        <v>1246.72</v>
      </c>
      <c r="E625" s="71">
        <v>1099.28</v>
      </c>
      <c r="F625" s="71">
        <v>882.69</v>
      </c>
      <c r="G625" s="71">
        <v>767.79</v>
      </c>
      <c r="H625" s="71">
        <v>755.82</v>
      </c>
      <c r="I625" s="71">
        <v>1061.1500000000001</v>
      </c>
      <c r="J625" s="71">
        <v>1181.03</v>
      </c>
      <c r="K625" s="71">
        <v>1467.34</v>
      </c>
      <c r="L625" s="71">
        <v>1753.56</v>
      </c>
      <c r="M625" s="71">
        <v>2101.86</v>
      </c>
      <c r="N625" s="71">
        <v>2107.3000000000002</v>
      </c>
      <c r="O625" s="71">
        <v>2118.36</v>
      </c>
      <c r="P625" s="71">
        <v>2111.44</v>
      </c>
      <c r="Q625" s="71">
        <v>2136.27</v>
      </c>
      <c r="R625" s="71">
        <v>2157.12</v>
      </c>
      <c r="S625" s="71">
        <v>2154.2199999999998</v>
      </c>
      <c r="T625" s="71">
        <v>2139.75</v>
      </c>
      <c r="U625" s="71">
        <v>2112.04</v>
      </c>
      <c r="V625" s="71">
        <v>2019.37</v>
      </c>
      <c r="W625" s="71">
        <v>1876.21</v>
      </c>
      <c r="X625" s="71">
        <v>1823.61</v>
      </c>
      <c r="Y625" s="71">
        <v>1788.08</v>
      </c>
      <c r="Z625" s="71">
        <v>1538.86</v>
      </c>
      <c r="AA625" s="71">
        <v>1395.76</v>
      </c>
    </row>
    <row r="626" spans="1:27" ht="12.75" hidden="1" customHeight="1" outlineLevel="1" x14ac:dyDescent="0.2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1641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1642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collapsed="1" x14ac:dyDescent="0.2">
      <c r="A629" s="162" t="s">
        <v>1643</v>
      </c>
      <c r="B629" s="54" t="str">
        <f>"30"&amp;"."&amp;$B$663&amp;"."&amp;$B$664</f>
        <v>30.05.2024</v>
      </c>
      <c r="C629" s="134" t="s">
        <v>76</v>
      </c>
      <c r="D629" s="135">
        <f>ROUND(((D630+D631+D633+D632)/1000),5)</f>
        <v>1.9065399999999999</v>
      </c>
      <c r="E629" s="135">
        <f>ROUND(((E630+E631+E633+E632)/1000),5)</f>
        <v>1.7633399999999999</v>
      </c>
      <c r="F629" s="135">
        <f>ROUND(((F630+F631+F633+F632)/1000),5)</f>
        <v>1.6106100000000001</v>
      </c>
      <c r="G629" s="135">
        <f t="shared" ref="G629:AA629" si="366">ROUND(((G630+G631+G633+G632)/1000),5)</f>
        <v>1.50986</v>
      </c>
      <c r="H629" s="135">
        <f t="shared" si="366"/>
        <v>1.5137700000000001</v>
      </c>
      <c r="I629" s="135">
        <f t="shared" si="366"/>
        <v>1.8009200000000001</v>
      </c>
      <c r="J629" s="135">
        <f t="shared" si="366"/>
        <v>1.8890199999999999</v>
      </c>
      <c r="K629" s="135">
        <f t="shared" si="366"/>
        <v>2.2082700000000002</v>
      </c>
      <c r="L629" s="135">
        <f t="shared" si="366"/>
        <v>2.60337</v>
      </c>
      <c r="M629" s="135">
        <f t="shared" si="366"/>
        <v>2.81989</v>
      </c>
      <c r="N629" s="135">
        <f t="shared" si="366"/>
        <v>2.8683100000000001</v>
      </c>
      <c r="O629" s="135">
        <f t="shared" si="366"/>
        <v>2.8593999999999999</v>
      </c>
      <c r="P629" s="135">
        <f t="shared" si="366"/>
        <v>2.8792200000000001</v>
      </c>
      <c r="Q629" s="135">
        <f t="shared" si="366"/>
        <v>2.86917</v>
      </c>
      <c r="R629" s="135">
        <f t="shared" si="366"/>
        <v>2.8722500000000002</v>
      </c>
      <c r="S629" s="135">
        <f t="shared" si="366"/>
        <v>2.8713099999999998</v>
      </c>
      <c r="T629" s="135">
        <f t="shared" si="366"/>
        <v>3.16351</v>
      </c>
      <c r="U629" s="135">
        <f t="shared" si="366"/>
        <v>3.157</v>
      </c>
      <c r="V629" s="135">
        <f t="shared" si="366"/>
        <v>2.7889200000000001</v>
      </c>
      <c r="W629" s="135">
        <f t="shared" si="366"/>
        <v>2.6660699999999999</v>
      </c>
      <c r="X629" s="135">
        <f t="shared" si="366"/>
        <v>2.6233499999999998</v>
      </c>
      <c r="Y629" s="135">
        <f t="shared" si="366"/>
        <v>2.60385</v>
      </c>
      <c r="Z629" s="135">
        <f t="shared" si="366"/>
        <v>2.2267600000000001</v>
      </c>
      <c r="AA629" s="135">
        <f t="shared" si="366"/>
        <v>2.0663900000000002</v>
      </c>
    </row>
    <row r="630" spans="1:27" ht="12.75" hidden="1" customHeight="1" outlineLevel="1" x14ac:dyDescent="0.2">
      <c r="A630" s="163" t="s">
        <v>1644</v>
      </c>
      <c r="B630" s="94" t="s">
        <v>238</v>
      </c>
      <c r="C630" s="70" t="s">
        <v>79</v>
      </c>
      <c r="D630" s="71">
        <v>1203.27</v>
      </c>
      <c r="E630" s="71">
        <v>1060.07</v>
      </c>
      <c r="F630" s="71">
        <v>907.34</v>
      </c>
      <c r="G630" s="71">
        <v>806.59</v>
      </c>
      <c r="H630" s="71">
        <v>810.5</v>
      </c>
      <c r="I630" s="71">
        <v>1097.6500000000001</v>
      </c>
      <c r="J630" s="71">
        <v>1185.75</v>
      </c>
      <c r="K630" s="71">
        <v>1505</v>
      </c>
      <c r="L630" s="71">
        <v>1900.1</v>
      </c>
      <c r="M630" s="71">
        <v>2116.62</v>
      </c>
      <c r="N630" s="71">
        <v>2165.04</v>
      </c>
      <c r="O630" s="71">
        <v>2156.13</v>
      </c>
      <c r="P630" s="71">
        <v>2175.9499999999998</v>
      </c>
      <c r="Q630" s="71">
        <v>2165.9</v>
      </c>
      <c r="R630" s="71">
        <v>2168.98</v>
      </c>
      <c r="S630" s="71">
        <v>2168.04</v>
      </c>
      <c r="T630" s="71">
        <v>2460.2399999999998</v>
      </c>
      <c r="U630" s="71">
        <v>2453.73</v>
      </c>
      <c r="V630" s="71">
        <v>2085.65</v>
      </c>
      <c r="W630" s="71">
        <v>1962.8</v>
      </c>
      <c r="X630" s="71">
        <v>1920.08</v>
      </c>
      <c r="Y630" s="71">
        <v>1900.58</v>
      </c>
      <c r="Z630" s="71">
        <v>1523.49</v>
      </c>
      <c r="AA630" s="71">
        <v>1363.12</v>
      </c>
    </row>
    <row r="631" spans="1:27" ht="12.75" hidden="1" customHeight="1" outlineLevel="1" x14ac:dyDescent="0.2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1646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1647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collapsed="1" x14ac:dyDescent="0.2">
      <c r="A634" s="162" t="s">
        <v>1648</v>
      </c>
      <c r="B634" s="54" t="str">
        <f>"31"&amp;"."&amp;$B$663&amp;"."&amp;$B$664</f>
        <v>31.05.2024</v>
      </c>
      <c r="C634" s="134" t="s">
        <v>76</v>
      </c>
      <c r="D634" s="135">
        <f>ROUND(((D635+D636+D638+D637)/1000),5)</f>
        <v>1.8948700000000001</v>
      </c>
      <c r="E634" s="135">
        <f>ROUND(((E635+E636+E638+E637)/1000),5)</f>
        <v>1.68068</v>
      </c>
      <c r="F634" s="135">
        <f>ROUND(((F635+F636+F638+F637)/1000),5)</f>
        <v>1.6096900000000001</v>
      </c>
      <c r="G634" s="135">
        <f t="shared" ref="G634:AA634" si="369">ROUND(((G635+G636+G638+G637)/1000),5)</f>
        <v>1.5159199999999999</v>
      </c>
      <c r="H634" s="135">
        <f t="shared" si="369"/>
        <v>1.4667300000000001</v>
      </c>
      <c r="I634" s="135">
        <f t="shared" si="369"/>
        <v>1.78922</v>
      </c>
      <c r="J634" s="135">
        <f t="shared" si="369"/>
        <v>1.93381</v>
      </c>
      <c r="K634" s="135">
        <f t="shared" si="369"/>
        <v>2.2713700000000001</v>
      </c>
      <c r="L634" s="135">
        <f t="shared" si="369"/>
        <v>2.6508500000000002</v>
      </c>
      <c r="M634" s="135">
        <f t="shared" si="369"/>
        <v>2.8466399999999998</v>
      </c>
      <c r="N634" s="135">
        <f t="shared" si="369"/>
        <v>3.0199099999999999</v>
      </c>
      <c r="O634" s="135">
        <f t="shared" si="369"/>
        <v>3.03295</v>
      </c>
      <c r="P634" s="135">
        <f t="shared" si="369"/>
        <v>2.89222</v>
      </c>
      <c r="Q634" s="135">
        <f t="shared" si="369"/>
        <v>3.0488400000000002</v>
      </c>
      <c r="R634" s="135">
        <f t="shared" si="369"/>
        <v>3.0573999999999999</v>
      </c>
      <c r="S634" s="135">
        <f t="shared" si="369"/>
        <v>3.1004</v>
      </c>
      <c r="T634" s="135">
        <f t="shared" si="369"/>
        <v>3.0844200000000002</v>
      </c>
      <c r="U634" s="135">
        <f t="shared" si="369"/>
        <v>2.8465799999999999</v>
      </c>
      <c r="V634" s="135">
        <f t="shared" si="369"/>
        <v>2.8247100000000001</v>
      </c>
      <c r="W634" s="135">
        <f t="shared" si="369"/>
        <v>2.7739400000000001</v>
      </c>
      <c r="X634" s="135">
        <f t="shared" si="369"/>
        <v>2.7815099999999999</v>
      </c>
      <c r="Y634" s="135">
        <f t="shared" si="369"/>
        <v>2.7296499999999999</v>
      </c>
      <c r="Z634" s="135">
        <f t="shared" si="369"/>
        <v>2.4906899999999998</v>
      </c>
      <c r="AA634" s="135">
        <f t="shared" si="369"/>
        <v>2.2067399999999999</v>
      </c>
    </row>
    <row r="635" spans="1:27" ht="12.75" hidden="1" customHeight="1" outlineLevel="1" x14ac:dyDescent="0.2">
      <c r="A635" s="163" t="s">
        <v>1649</v>
      </c>
      <c r="B635" s="94" t="s">
        <v>238</v>
      </c>
      <c r="C635" s="70" t="s">
        <v>79</v>
      </c>
      <c r="D635" s="71">
        <v>1191.5999999999999</v>
      </c>
      <c r="E635" s="71">
        <v>977.41</v>
      </c>
      <c r="F635" s="71">
        <v>906.42</v>
      </c>
      <c r="G635" s="71">
        <v>812.65</v>
      </c>
      <c r="H635" s="71">
        <v>763.46</v>
      </c>
      <c r="I635" s="71">
        <v>1085.95</v>
      </c>
      <c r="J635" s="71">
        <v>1230.54</v>
      </c>
      <c r="K635" s="71">
        <v>1568.1</v>
      </c>
      <c r="L635" s="71">
        <v>1947.58</v>
      </c>
      <c r="M635" s="71">
        <v>2143.37</v>
      </c>
      <c r="N635" s="71">
        <v>2316.64</v>
      </c>
      <c r="O635" s="71">
        <v>2329.6799999999998</v>
      </c>
      <c r="P635" s="71">
        <v>2188.9499999999998</v>
      </c>
      <c r="Q635" s="71">
        <v>2345.5700000000002</v>
      </c>
      <c r="R635" s="71">
        <v>2354.13</v>
      </c>
      <c r="S635" s="71">
        <v>2397.13</v>
      </c>
      <c r="T635" s="71">
        <v>2381.15</v>
      </c>
      <c r="U635" s="71">
        <v>2143.31</v>
      </c>
      <c r="V635" s="71">
        <v>2121.44</v>
      </c>
      <c r="W635" s="71">
        <v>2070.67</v>
      </c>
      <c r="X635" s="71">
        <v>2078.2399999999998</v>
      </c>
      <c r="Y635" s="71">
        <v>2026.38</v>
      </c>
      <c r="Z635" s="71">
        <v>1787.42</v>
      </c>
      <c r="AA635" s="71">
        <v>1503.47</v>
      </c>
    </row>
    <row r="636" spans="1:27" ht="12.75" hidden="1" customHeight="1" outlineLevel="1" x14ac:dyDescent="0.2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1651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1652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idden="1" x14ac:dyDescent="0.2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2">
      <c r="A644" s="176" t="s">
        <v>1654</v>
      </c>
      <c r="B644" s="177" t="s">
        <v>868</v>
      </c>
      <c r="C644" s="178" t="s">
        <v>864</v>
      </c>
      <c r="D644" s="175">
        <v>846494.76</v>
      </c>
      <c r="E644" s="175">
        <f>$D644</f>
        <v>846494.76</v>
      </c>
      <c r="F644" s="175">
        <f>$D644</f>
        <v>846494.76</v>
      </c>
      <c r="G644" s="175">
        <f>$D644</f>
        <v>846494.76</v>
      </c>
    </row>
    <row r="645" spans="1:27" ht="12.75" customHeight="1" x14ac:dyDescent="0.2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25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83"/>
      <c r="B651" s="84"/>
    </row>
    <row r="652" spans="1:27" x14ac:dyDescent="0.2">
      <c r="A652" s="83"/>
      <c r="B652" s="85"/>
    </row>
    <row r="663" spans="2:2" hidden="1" x14ac:dyDescent="0.2">
      <c r="B663" s="181" t="s">
        <v>3164</v>
      </c>
    </row>
    <row r="664" spans="2:2" hidden="1" x14ac:dyDescent="0.2">
      <c r="B664" s="182" t="s">
        <v>3165</v>
      </c>
    </row>
  </sheetData>
  <autoFilter ref="B6:C585" xr:uid="{00000000-0001-0000-09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77614-5ECF-4685-9ED0-F7647279AD30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G746" sqref="G746"/>
      <selection pane="bottomLeft"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869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1033</v>
      </c>
      <c r="B7" s="54" t="str">
        <f>"01"&amp;"."&amp;$B$663&amp;"."&amp;$B$664</f>
        <v>01.05.2024</v>
      </c>
      <c r="C7" s="134" t="s">
        <v>76</v>
      </c>
      <c r="D7" s="135">
        <f>ROUND(((D8+D9+D11+D10)/1000),5)</f>
        <v>1.6716</v>
      </c>
      <c r="E7" s="135">
        <f>ROUND(((E8+E9+E11+E10)/1000),5)</f>
        <v>1.6338699999999999</v>
      </c>
      <c r="F7" s="135">
        <f>ROUND(((F8+F9+F11+F10)/1000),5)</f>
        <v>1.49769</v>
      </c>
      <c r="G7" s="135">
        <f t="shared" ref="G7:AA7" si="0">ROUND(((G8+G9+G11+G10)/1000),5)</f>
        <v>1.4740899999999999</v>
      </c>
      <c r="H7" s="135">
        <f t="shared" si="0"/>
        <v>1.4283999999999999</v>
      </c>
      <c r="I7" s="135">
        <f t="shared" si="0"/>
        <v>1.3933899999999999</v>
      </c>
      <c r="J7" s="135">
        <f t="shared" si="0"/>
        <v>1.3959699999999999</v>
      </c>
      <c r="K7" s="135">
        <f t="shared" si="0"/>
        <v>1.55413</v>
      </c>
      <c r="L7" s="135">
        <f t="shared" si="0"/>
        <v>1.7145699999999999</v>
      </c>
      <c r="M7" s="135">
        <f t="shared" si="0"/>
        <v>1.9496199999999999</v>
      </c>
      <c r="N7" s="135">
        <f t="shared" si="0"/>
        <v>2.0921400000000001</v>
      </c>
      <c r="O7" s="135">
        <f t="shared" si="0"/>
        <v>2.0219800000000001</v>
      </c>
      <c r="P7" s="135">
        <f t="shared" si="0"/>
        <v>2.0015499999999999</v>
      </c>
      <c r="Q7" s="135">
        <f t="shared" si="0"/>
        <v>2.0329600000000001</v>
      </c>
      <c r="R7" s="135">
        <f t="shared" si="0"/>
        <v>1.9918</v>
      </c>
      <c r="S7" s="135">
        <f t="shared" si="0"/>
        <v>1.94184</v>
      </c>
      <c r="T7" s="135">
        <f t="shared" si="0"/>
        <v>1.9812700000000001</v>
      </c>
      <c r="U7" s="135">
        <f t="shared" si="0"/>
        <v>1.99864</v>
      </c>
      <c r="V7" s="135">
        <f t="shared" si="0"/>
        <v>2.0527600000000001</v>
      </c>
      <c r="W7" s="135">
        <f t="shared" si="0"/>
        <v>2.1705800000000002</v>
      </c>
      <c r="X7" s="135">
        <f t="shared" si="0"/>
        <v>2.2591299999999999</v>
      </c>
      <c r="Y7" s="135">
        <f t="shared" si="0"/>
        <v>2.1592699999999998</v>
      </c>
      <c r="Z7" s="135">
        <f t="shared" si="0"/>
        <v>1.8436699999999999</v>
      </c>
      <c r="AA7" s="135">
        <f t="shared" si="0"/>
        <v>1.6541699999999999</v>
      </c>
    </row>
    <row r="8" spans="1:27" ht="12.75" hidden="1" customHeight="1" outlineLevel="1" x14ac:dyDescent="0.2">
      <c r="A8" s="163" t="s">
        <v>1034</v>
      </c>
      <c r="B8" s="94" t="s">
        <v>238</v>
      </c>
      <c r="C8" s="70" t="s">
        <v>79</v>
      </c>
      <c r="D8" s="71">
        <v>1384.76</v>
      </c>
      <c r="E8" s="71">
        <v>1347.03</v>
      </c>
      <c r="F8" s="71">
        <v>1210.8499999999999</v>
      </c>
      <c r="G8" s="71">
        <v>1187.25</v>
      </c>
      <c r="H8" s="71">
        <v>1141.56</v>
      </c>
      <c r="I8" s="71">
        <v>1106.55</v>
      </c>
      <c r="J8" s="71">
        <v>1109.1300000000001</v>
      </c>
      <c r="K8" s="71">
        <v>1267.29</v>
      </c>
      <c r="L8" s="71">
        <v>1427.73</v>
      </c>
      <c r="M8" s="71">
        <v>1662.78</v>
      </c>
      <c r="N8" s="71">
        <v>1805.3</v>
      </c>
      <c r="O8" s="71">
        <v>1735.14</v>
      </c>
      <c r="P8" s="71">
        <v>1714.71</v>
      </c>
      <c r="Q8" s="71">
        <v>1746.12</v>
      </c>
      <c r="R8" s="71">
        <v>1704.96</v>
      </c>
      <c r="S8" s="71">
        <v>1655</v>
      </c>
      <c r="T8" s="71">
        <v>1694.43</v>
      </c>
      <c r="U8" s="71">
        <v>1711.8</v>
      </c>
      <c r="V8" s="71">
        <v>1765.92</v>
      </c>
      <c r="W8" s="71">
        <v>1883.74</v>
      </c>
      <c r="X8" s="71">
        <v>1972.29</v>
      </c>
      <c r="Y8" s="71">
        <v>1872.43</v>
      </c>
      <c r="Z8" s="71">
        <v>1556.83</v>
      </c>
      <c r="AA8" s="71">
        <v>1367.33</v>
      </c>
    </row>
    <row r="9" spans="1:27" ht="12.75" hidden="1" customHeight="1" outlineLevel="1" x14ac:dyDescent="0.2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1036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1037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collapsed="1" x14ac:dyDescent="0.2">
      <c r="A12" s="162" t="s">
        <v>1038</v>
      </c>
      <c r="B12" s="54" t="str">
        <f>"02"&amp;"."&amp;$B$663&amp;"."&amp;$B$664</f>
        <v>02.05.2024</v>
      </c>
      <c r="C12" s="134" t="s">
        <v>76</v>
      </c>
      <c r="D12" s="135">
        <f>ROUND(((D13+D14+D16+D15)/1000),5)</f>
        <v>1.6465000000000001</v>
      </c>
      <c r="E12" s="135">
        <f>ROUND(((E13+E14+E16+E15)/1000),5)</f>
        <v>1.5350600000000001</v>
      </c>
      <c r="F12" s="135">
        <f>ROUND(((F13+F14+F16+F15)/1000),5)</f>
        <v>1.50238</v>
      </c>
      <c r="G12" s="135">
        <f t="shared" ref="G12:AA12" si="3">ROUND(((G13+G14+G16+G15)/1000),5)</f>
        <v>1.4471099999999999</v>
      </c>
      <c r="H12" s="135">
        <f t="shared" si="3"/>
        <v>1.47404</v>
      </c>
      <c r="I12" s="135">
        <f t="shared" si="3"/>
        <v>1.51895</v>
      </c>
      <c r="J12" s="135">
        <f t="shared" si="3"/>
        <v>1.6439699999999999</v>
      </c>
      <c r="K12" s="135">
        <f t="shared" si="3"/>
        <v>1.87615</v>
      </c>
      <c r="L12" s="135">
        <f t="shared" si="3"/>
        <v>2.1982900000000001</v>
      </c>
      <c r="M12" s="135">
        <f t="shared" si="3"/>
        <v>2.31446</v>
      </c>
      <c r="N12" s="135">
        <f t="shared" si="3"/>
        <v>2.3429700000000002</v>
      </c>
      <c r="O12" s="135">
        <f t="shared" si="3"/>
        <v>2.2785799999999998</v>
      </c>
      <c r="P12" s="135">
        <f t="shared" si="3"/>
        <v>2.3001399999999999</v>
      </c>
      <c r="Q12" s="135">
        <f t="shared" si="3"/>
        <v>2.3347099999999998</v>
      </c>
      <c r="R12" s="135">
        <f t="shared" si="3"/>
        <v>2.3539300000000001</v>
      </c>
      <c r="S12" s="135">
        <f t="shared" si="3"/>
        <v>2.2981400000000001</v>
      </c>
      <c r="T12" s="135">
        <f t="shared" si="3"/>
        <v>2.2898299999999998</v>
      </c>
      <c r="U12" s="135">
        <f t="shared" si="3"/>
        <v>2.2521</v>
      </c>
      <c r="V12" s="135">
        <f t="shared" si="3"/>
        <v>2.2774299999999998</v>
      </c>
      <c r="W12" s="135">
        <f t="shared" si="3"/>
        <v>2.2985000000000002</v>
      </c>
      <c r="X12" s="135">
        <f t="shared" si="3"/>
        <v>2.3421599999999998</v>
      </c>
      <c r="Y12" s="135">
        <f t="shared" si="3"/>
        <v>2.2252700000000001</v>
      </c>
      <c r="Z12" s="135">
        <f t="shared" si="3"/>
        <v>1.85998</v>
      </c>
      <c r="AA12" s="135">
        <f t="shared" si="3"/>
        <v>1.6866300000000001</v>
      </c>
    </row>
    <row r="13" spans="1:27" ht="12.75" hidden="1" customHeight="1" outlineLevel="1" x14ac:dyDescent="0.2">
      <c r="A13" s="163" t="s">
        <v>1039</v>
      </c>
      <c r="B13" s="94" t="s">
        <v>238</v>
      </c>
      <c r="C13" s="70" t="s">
        <v>79</v>
      </c>
      <c r="D13" s="71">
        <v>1359.66</v>
      </c>
      <c r="E13" s="71">
        <v>1248.22</v>
      </c>
      <c r="F13" s="71">
        <v>1215.54</v>
      </c>
      <c r="G13" s="71">
        <v>1160.27</v>
      </c>
      <c r="H13" s="71">
        <v>1187.2</v>
      </c>
      <c r="I13" s="71">
        <v>1232.1099999999999</v>
      </c>
      <c r="J13" s="71">
        <v>1357.13</v>
      </c>
      <c r="K13" s="71">
        <v>1589.31</v>
      </c>
      <c r="L13" s="71">
        <v>1911.45</v>
      </c>
      <c r="M13" s="71">
        <v>2027.62</v>
      </c>
      <c r="N13" s="71">
        <v>2056.13</v>
      </c>
      <c r="O13" s="71">
        <v>1991.74</v>
      </c>
      <c r="P13" s="71">
        <v>2013.3</v>
      </c>
      <c r="Q13" s="71">
        <v>2047.87</v>
      </c>
      <c r="R13" s="71">
        <v>2067.09</v>
      </c>
      <c r="S13" s="71">
        <v>2011.3</v>
      </c>
      <c r="T13" s="71">
        <v>2002.99</v>
      </c>
      <c r="U13" s="71">
        <v>1965.26</v>
      </c>
      <c r="V13" s="71">
        <v>1990.59</v>
      </c>
      <c r="W13" s="71">
        <v>2011.66</v>
      </c>
      <c r="X13" s="71">
        <v>2055.3200000000002</v>
      </c>
      <c r="Y13" s="71">
        <v>1938.43</v>
      </c>
      <c r="Z13" s="71">
        <v>1573.14</v>
      </c>
      <c r="AA13" s="71">
        <v>1399.79</v>
      </c>
    </row>
    <row r="14" spans="1:27" ht="12.75" hidden="1" customHeight="1" outlineLevel="1" x14ac:dyDescent="0.2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1041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1042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>$D$11</f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1043</v>
      </c>
      <c r="B17" s="54" t="str">
        <f>"03"&amp;"."&amp;$B$663&amp;"."&amp;$B$664</f>
        <v>03.05.2024</v>
      </c>
      <c r="C17" s="134" t="s">
        <v>76</v>
      </c>
      <c r="D17" s="135">
        <f>ROUND(((D18+D19+D21+D20)/1000),5)</f>
        <v>1.5651999999999999</v>
      </c>
      <c r="E17" s="135">
        <f>ROUND(((E18+E19+E21+E20)/1000),5)</f>
        <v>1.4924299999999999</v>
      </c>
      <c r="F17" s="135">
        <f>ROUND(((F18+F19+F21+F20)/1000),5)</f>
        <v>1.39395</v>
      </c>
      <c r="G17" s="135">
        <f t="shared" ref="G17:AA17" si="6">ROUND(((G18+G19+G21+G20)/1000),5)</f>
        <v>1.3919900000000001</v>
      </c>
      <c r="H17" s="135">
        <f t="shared" si="6"/>
        <v>1.4325000000000001</v>
      </c>
      <c r="I17" s="135">
        <f t="shared" si="6"/>
        <v>1.52912</v>
      </c>
      <c r="J17" s="135">
        <f t="shared" si="6"/>
        <v>1.70577</v>
      </c>
      <c r="K17" s="135">
        <f t="shared" si="6"/>
        <v>1.9854499999999999</v>
      </c>
      <c r="L17" s="135">
        <f t="shared" si="6"/>
        <v>2.1996099999999998</v>
      </c>
      <c r="M17" s="135">
        <f t="shared" si="6"/>
        <v>2.3576100000000002</v>
      </c>
      <c r="N17" s="135">
        <f t="shared" si="6"/>
        <v>2.4500600000000001</v>
      </c>
      <c r="O17" s="135">
        <f t="shared" si="6"/>
        <v>2.3138800000000002</v>
      </c>
      <c r="P17" s="135">
        <f t="shared" si="6"/>
        <v>2.30186</v>
      </c>
      <c r="Q17" s="135">
        <f t="shared" si="6"/>
        <v>2.3204500000000001</v>
      </c>
      <c r="R17" s="135">
        <f t="shared" si="6"/>
        <v>2.2873100000000002</v>
      </c>
      <c r="S17" s="135">
        <f t="shared" si="6"/>
        <v>2.2837499999999999</v>
      </c>
      <c r="T17" s="135">
        <f t="shared" si="6"/>
        <v>2.28498</v>
      </c>
      <c r="U17" s="135">
        <f t="shared" si="6"/>
        <v>2.26905</v>
      </c>
      <c r="V17" s="135">
        <f t="shared" si="6"/>
        <v>2.2539099999999999</v>
      </c>
      <c r="W17" s="135">
        <f t="shared" si="6"/>
        <v>2.2574900000000002</v>
      </c>
      <c r="X17" s="135">
        <f t="shared" si="6"/>
        <v>2.3275399999999999</v>
      </c>
      <c r="Y17" s="135">
        <f t="shared" si="6"/>
        <v>2.2363</v>
      </c>
      <c r="Z17" s="135">
        <f t="shared" si="6"/>
        <v>1.9313899999999999</v>
      </c>
      <c r="AA17" s="135">
        <f t="shared" si="6"/>
        <v>1.71654</v>
      </c>
    </row>
    <row r="18" spans="1:27" ht="12.75" hidden="1" customHeight="1" outlineLevel="1" x14ac:dyDescent="0.2">
      <c r="A18" s="163" t="s">
        <v>1044</v>
      </c>
      <c r="B18" s="94" t="s">
        <v>238</v>
      </c>
      <c r="C18" s="70" t="s">
        <v>79</v>
      </c>
      <c r="D18" s="71">
        <v>1278.3599999999999</v>
      </c>
      <c r="E18" s="71">
        <v>1205.5899999999999</v>
      </c>
      <c r="F18" s="71">
        <v>1107.1099999999999</v>
      </c>
      <c r="G18" s="71">
        <v>1105.1500000000001</v>
      </c>
      <c r="H18" s="71">
        <v>1145.6600000000001</v>
      </c>
      <c r="I18" s="71">
        <v>1242.28</v>
      </c>
      <c r="J18" s="71">
        <v>1418.93</v>
      </c>
      <c r="K18" s="71">
        <v>1698.61</v>
      </c>
      <c r="L18" s="71">
        <v>1912.77</v>
      </c>
      <c r="M18" s="71">
        <v>2070.77</v>
      </c>
      <c r="N18" s="71">
        <v>2163.2199999999998</v>
      </c>
      <c r="O18" s="71">
        <v>2027.04</v>
      </c>
      <c r="P18" s="71">
        <v>2015.02</v>
      </c>
      <c r="Q18" s="71">
        <v>2033.61</v>
      </c>
      <c r="R18" s="71">
        <v>2000.47</v>
      </c>
      <c r="S18" s="71">
        <v>1996.91</v>
      </c>
      <c r="T18" s="71">
        <v>1998.14</v>
      </c>
      <c r="U18" s="71">
        <v>1982.21</v>
      </c>
      <c r="V18" s="71">
        <v>1967.07</v>
      </c>
      <c r="W18" s="71">
        <v>1970.65</v>
      </c>
      <c r="X18" s="71">
        <v>2040.7</v>
      </c>
      <c r="Y18" s="71">
        <v>1949.46</v>
      </c>
      <c r="Z18" s="71">
        <v>1644.55</v>
      </c>
      <c r="AA18" s="71">
        <v>1429.7</v>
      </c>
    </row>
    <row r="19" spans="1:27" ht="12.75" hidden="1" customHeight="1" outlineLevel="1" x14ac:dyDescent="0.2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1046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1047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>$D$11</f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1048</v>
      </c>
      <c r="B22" s="54" t="str">
        <f>"04"&amp;"."&amp;$B$663&amp;"."&amp;$B$664</f>
        <v>04.05.2024</v>
      </c>
      <c r="C22" s="134" t="s">
        <v>76</v>
      </c>
      <c r="D22" s="135">
        <f>ROUND(((D23+D24+D26+D25)/1000),5)</f>
        <v>1.80437</v>
      </c>
      <c r="E22" s="135">
        <f>ROUND(((E23+E24+E26+E25)/1000),5)</f>
        <v>1.71173</v>
      </c>
      <c r="F22" s="135">
        <f>ROUND(((F23+F24+F26+F25)/1000),5)</f>
        <v>1.5860700000000001</v>
      </c>
      <c r="G22" s="135">
        <f t="shared" ref="G22:AA22" si="9">ROUND(((G23+G24+G26+G25)/1000),5)</f>
        <v>1.53769</v>
      </c>
      <c r="H22" s="135">
        <f t="shared" si="9"/>
        <v>1.5164599999999999</v>
      </c>
      <c r="I22" s="135">
        <f t="shared" si="9"/>
        <v>1.5379799999999999</v>
      </c>
      <c r="J22" s="135">
        <f t="shared" si="9"/>
        <v>1.6252599999999999</v>
      </c>
      <c r="K22" s="135">
        <f t="shared" si="9"/>
        <v>1.8538600000000001</v>
      </c>
      <c r="L22" s="135">
        <f t="shared" si="9"/>
        <v>2.1432500000000001</v>
      </c>
      <c r="M22" s="135">
        <f t="shared" si="9"/>
        <v>2.3213699999999999</v>
      </c>
      <c r="N22" s="135">
        <f t="shared" si="9"/>
        <v>2.37242</v>
      </c>
      <c r="O22" s="135">
        <f t="shared" si="9"/>
        <v>2.37175</v>
      </c>
      <c r="P22" s="135">
        <f t="shared" si="9"/>
        <v>2.3632200000000001</v>
      </c>
      <c r="Q22" s="135">
        <f t="shared" si="9"/>
        <v>2.3725000000000001</v>
      </c>
      <c r="R22" s="135">
        <f t="shared" si="9"/>
        <v>2.3201900000000002</v>
      </c>
      <c r="S22" s="135">
        <f t="shared" si="9"/>
        <v>2.15672</v>
      </c>
      <c r="T22" s="135">
        <f t="shared" si="9"/>
        <v>2.1811799999999999</v>
      </c>
      <c r="U22" s="135">
        <f t="shared" si="9"/>
        <v>2.0750299999999999</v>
      </c>
      <c r="V22" s="135">
        <f t="shared" si="9"/>
        <v>2.1204299999999998</v>
      </c>
      <c r="W22" s="135">
        <f t="shared" si="9"/>
        <v>2.2210000000000001</v>
      </c>
      <c r="X22" s="135">
        <f t="shared" si="9"/>
        <v>2.2974899999999998</v>
      </c>
      <c r="Y22" s="135">
        <f t="shared" si="9"/>
        <v>2.2254700000000001</v>
      </c>
      <c r="Z22" s="135">
        <f t="shared" si="9"/>
        <v>1.8936299999999999</v>
      </c>
      <c r="AA22" s="135">
        <f t="shared" si="9"/>
        <v>1.7912999999999999</v>
      </c>
    </row>
    <row r="23" spans="1:27" ht="12.75" hidden="1" customHeight="1" outlineLevel="1" x14ac:dyDescent="0.2">
      <c r="A23" s="163" t="s">
        <v>1049</v>
      </c>
      <c r="B23" s="94" t="s">
        <v>238</v>
      </c>
      <c r="C23" s="70" t="s">
        <v>79</v>
      </c>
      <c r="D23" s="71">
        <v>1517.53</v>
      </c>
      <c r="E23" s="71">
        <v>1424.89</v>
      </c>
      <c r="F23" s="71">
        <v>1299.23</v>
      </c>
      <c r="G23" s="71">
        <v>1250.8499999999999</v>
      </c>
      <c r="H23" s="71">
        <v>1229.6199999999999</v>
      </c>
      <c r="I23" s="71">
        <v>1251.1400000000001</v>
      </c>
      <c r="J23" s="71">
        <v>1338.42</v>
      </c>
      <c r="K23" s="71">
        <v>1567.02</v>
      </c>
      <c r="L23" s="71">
        <v>1856.41</v>
      </c>
      <c r="M23" s="71">
        <v>2034.53</v>
      </c>
      <c r="N23" s="71">
        <v>2085.58</v>
      </c>
      <c r="O23" s="71">
        <v>2084.91</v>
      </c>
      <c r="P23" s="71">
        <v>2076.38</v>
      </c>
      <c r="Q23" s="71">
        <v>2085.66</v>
      </c>
      <c r="R23" s="71">
        <v>2033.35</v>
      </c>
      <c r="S23" s="71">
        <v>1869.88</v>
      </c>
      <c r="T23" s="71">
        <v>1894.34</v>
      </c>
      <c r="U23" s="71">
        <v>1788.19</v>
      </c>
      <c r="V23" s="71">
        <v>1833.59</v>
      </c>
      <c r="W23" s="71">
        <v>1934.16</v>
      </c>
      <c r="X23" s="71">
        <v>2010.65</v>
      </c>
      <c r="Y23" s="71">
        <v>1938.63</v>
      </c>
      <c r="Z23" s="71">
        <v>1606.79</v>
      </c>
      <c r="AA23" s="71">
        <v>1504.46</v>
      </c>
    </row>
    <row r="24" spans="1:27" ht="12.75" hidden="1" customHeight="1" outlineLevel="1" x14ac:dyDescent="0.2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1051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1052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>$D$11</f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1053</v>
      </c>
      <c r="B27" s="54" t="str">
        <f>"05"&amp;"."&amp;$B$663&amp;"."&amp;$B$664</f>
        <v>05.05.2024</v>
      </c>
      <c r="C27" s="134" t="s">
        <v>76</v>
      </c>
      <c r="D27" s="135">
        <f>ROUND(((D28+D29+D31+D30)/1000),5)</f>
        <v>1.73176</v>
      </c>
      <c r="E27" s="135">
        <f>ROUND(((E28+E29+E31+E30)/1000),5)</f>
        <v>1.53732</v>
      </c>
      <c r="F27" s="135">
        <f>ROUND(((F28+F29+F31+F30)/1000),5)</f>
        <v>1.5103200000000001</v>
      </c>
      <c r="G27" s="135">
        <f t="shared" ref="G27:AA27" si="12">ROUND(((G28+G29+G31+G30)/1000),5)</f>
        <v>1.4783200000000001</v>
      </c>
      <c r="H27" s="135">
        <f t="shared" si="12"/>
        <v>1.45713</v>
      </c>
      <c r="I27" s="135">
        <f t="shared" si="12"/>
        <v>1.47946</v>
      </c>
      <c r="J27" s="135">
        <f t="shared" si="12"/>
        <v>1.3931800000000001</v>
      </c>
      <c r="K27" s="135">
        <f t="shared" si="12"/>
        <v>1.5294000000000001</v>
      </c>
      <c r="L27" s="135">
        <f t="shared" si="12"/>
        <v>1.80175</v>
      </c>
      <c r="M27" s="135">
        <f t="shared" si="12"/>
        <v>1.97139</v>
      </c>
      <c r="N27" s="135">
        <f t="shared" si="12"/>
        <v>2.0181900000000002</v>
      </c>
      <c r="O27" s="135">
        <f t="shared" si="12"/>
        <v>2.0457999999999998</v>
      </c>
      <c r="P27" s="135">
        <f t="shared" si="12"/>
        <v>1.9980599999999999</v>
      </c>
      <c r="Q27" s="135">
        <f t="shared" si="12"/>
        <v>1.9957400000000001</v>
      </c>
      <c r="R27" s="135">
        <f t="shared" si="12"/>
        <v>1.9926699999999999</v>
      </c>
      <c r="S27" s="135">
        <f t="shared" si="12"/>
        <v>1.87829</v>
      </c>
      <c r="T27" s="135">
        <f t="shared" si="12"/>
        <v>1.86137</v>
      </c>
      <c r="U27" s="135">
        <f t="shared" si="12"/>
        <v>1.8669800000000001</v>
      </c>
      <c r="V27" s="135">
        <f t="shared" si="12"/>
        <v>1.9288000000000001</v>
      </c>
      <c r="W27" s="135">
        <f t="shared" si="12"/>
        <v>2.0966399999999998</v>
      </c>
      <c r="X27" s="135">
        <f t="shared" si="12"/>
        <v>2.2214100000000001</v>
      </c>
      <c r="Y27" s="135">
        <f t="shared" si="12"/>
        <v>2.1957499999999999</v>
      </c>
      <c r="Z27" s="135">
        <f t="shared" si="12"/>
        <v>1.8516999999999999</v>
      </c>
      <c r="AA27" s="135">
        <f t="shared" si="12"/>
        <v>1.78783</v>
      </c>
    </row>
    <row r="28" spans="1:27" ht="12.75" hidden="1" customHeight="1" outlineLevel="1" x14ac:dyDescent="0.2">
      <c r="A28" s="163" t="s">
        <v>1054</v>
      </c>
      <c r="B28" s="94" t="s">
        <v>238</v>
      </c>
      <c r="C28" s="70" t="s">
        <v>79</v>
      </c>
      <c r="D28" s="71">
        <v>1444.92</v>
      </c>
      <c r="E28" s="71">
        <v>1250.48</v>
      </c>
      <c r="F28" s="71">
        <v>1223.48</v>
      </c>
      <c r="G28" s="71">
        <v>1191.48</v>
      </c>
      <c r="H28" s="71">
        <v>1170.29</v>
      </c>
      <c r="I28" s="71">
        <v>1192.6199999999999</v>
      </c>
      <c r="J28" s="71">
        <v>1106.3399999999999</v>
      </c>
      <c r="K28" s="71">
        <v>1242.56</v>
      </c>
      <c r="L28" s="71">
        <v>1514.91</v>
      </c>
      <c r="M28" s="71">
        <v>1684.55</v>
      </c>
      <c r="N28" s="71">
        <v>1731.35</v>
      </c>
      <c r="O28" s="71">
        <v>1758.96</v>
      </c>
      <c r="P28" s="71">
        <v>1711.22</v>
      </c>
      <c r="Q28" s="71">
        <v>1708.9</v>
      </c>
      <c r="R28" s="71">
        <v>1705.83</v>
      </c>
      <c r="S28" s="71">
        <v>1591.45</v>
      </c>
      <c r="T28" s="71">
        <v>1574.53</v>
      </c>
      <c r="U28" s="71">
        <v>1580.14</v>
      </c>
      <c r="V28" s="71">
        <v>1641.96</v>
      </c>
      <c r="W28" s="71">
        <v>1809.8</v>
      </c>
      <c r="X28" s="71">
        <v>1934.57</v>
      </c>
      <c r="Y28" s="71">
        <v>1908.91</v>
      </c>
      <c r="Z28" s="71">
        <v>1564.86</v>
      </c>
      <c r="AA28" s="71">
        <v>1500.99</v>
      </c>
    </row>
    <row r="29" spans="1:27" ht="12.75" hidden="1" customHeight="1" outlineLevel="1" x14ac:dyDescent="0.2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1056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1057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>$D$11</f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1058</v>
      </c>
      <c r="B32" s="54" t="str">
        <f>"06"&amp;"."&amp;$B$663&amp;"."&amp;$B$664</f>
        <v>06.05.2024</v>
      </c>
      <c r="C32" s="134" t="s">
        <v>76</v>
      </c>
      <c r="D32" s="135">
        <f>ROUND(((D33+D34+D36+D35)/1000),5)</f>
        <v>1.58345</v>
      </c>
      <c r="E32" s="135">
        <f>ROUND(((E33+E34+E36+E35)/1000),5)</f>
        <v>1.4915</v>
      </c>
      <c r="F32" s="135">
        <f>ROUND(((F33+F34+F36+F35)/1000),5)</f>
        <v>1.4025399999999999</v>
      </c>
      <c r="G32" s="135">
        <f t="shared" ref="G32:AA32" si="15">ROUND(((G33+G34+G36+G35)/1000),5)</f>
        <v>1.3944099999999999</v>
      </c>
      <c r="H32" s="135">
        <f t="shared" si="15"/>
        <v>1.3966700000000001</v>
      </c>
      <c r="I32" s="135">
        <f t="shared" si="15"/>
        <v>1.5321100000000001</v>
      </c>
      <c r="J32" s="135">
        <f t="shared" si="15"/>
        <v>1.7009000000000001</v>
      </c>
      <c r="K32" s="135">
        <f t="shared" si="15"/>
        <v>1.98448</v>
      </c>
      <c r="L32" s="135">
        <f t="shared" si="15"/>
        <v>2.27182</v>
      </c>
      <c r="M32" s="135">
        <f t="shared" si="15"/>
        <v>2.3547500000000001</v>
      </c>
      <c r="N32" s="135">
        <f t="shared" si="15"/>
        <v>2.3615900000000001</v>
      </c>
      <c r="O32" s="135">
        <f t="shared" si="15"/>
        <v>2.3639100000000002</v>
      </c>
      <c r="P32" s="135">
        <f t="shared" si="15"/>
        <v>2.3691599999999999</v>
      </c>
      <c r="Q32" s="135">
        <f t="shared" si="15"/>
        <v>2.36564</v>
      </c>
      <c r="R32" s="135">
        <f t="shared" si="15"/>
        <v>2.3626900000000002</v>
      </c>
      <c r="S32" s="135">
        <f t="shared" si="15"/>
        <v>2.3632200000000001</v>
      </c>
      <c r="T32" s="135">
        <f t="shared" si="15"/>
        <v>2.3541099999999999</v>
      </c>
      <c r="U32" s="135">
        <f t="shared" si="15"/>
        <v>2.31799</v>
      </c>
      <c r="V32" s="135">
        <f t="shared" si="15"/>
        <v>2.2816000000000001</v>
      </c>
      <c r="W32" s="135">
        <f t="shared" si="15"/>
        <v>2.3068900000000001</v>
      </c>
      <c r="X32" s="135">
        <f t="shared" si="15"/>
        <v>2.3550599999999999</v>
      </c>
      <c r="Y32" s="135">
        <f t="shared" si="15"/>
        <v>2.2894899999999998</v>
      </c>
      <c r="Z32" s="135">
        <f t="shared" si="15"/>
        <v>1.9472</v>
      </c>
      <c r="AA32" s="135">
        <f t="shared" si="15"/>
        <v>1.78243</v>
      </c>
    </row>
    <row r="33" spans="1:27" ht="12.75" hidden="1" customHeight="1" outlineLevel="1" x14ac:dyDescent="0.2">
      <c r="A33" s="163" t="s">
        <v>1059</v>
      </c>
      <c r="B33" s="94" t="s">
        <v>238</v>
      </c>
      <c r="C33" s="70" t="s">
        <v>79</v>
      </c>
      <c r="D33" s="71">
        <v>1296.6099999999999</v>
      </c>
      <c r="E33" s="71">
        <v>1204.6600000000001</v>
      </c>
      <c r="F33" s="71">
        <v>1115.7</v>
      </c>
      <c r="G33" s="71">
        <v>1107.57</v>
      </c>
      <c r="H33" s="71">
        <v>1109.83</v>
      </c>
      <c r="I33" s="71">
        <v>1245.27</v>
      </c>
      <c r="J33" s="71">
        <v>1414.06</v>
      </c>
      <c r="K33" s="71">
        <v>1697.64</v>
      </c>
      <c r="L33" s="71">
        <v>1984.98</v>
      </c>
      <c r="M33" s="71">
        <v>2067.91</v>
      </c>
      <c r="N33" s="71">
        <v>2074.75</v>
      </c>
      <c r="O33" s="71">
        <v>2077.0700000000002</v>
      </c>
      <c r="P33" s="71">
        <v>2082.3200000000002</v>
      </c>
      <c r="Q33" s="71">
        <v>2078.8000000000002</v>
      </c>
      <c r="R33" s="71">
        <v>2075.85</v>
      </c>
      <c r="S33" s="71">
        <v>2076.38</v>
      </c>
      <c r="T33" s="71">
        <v>2067.27</v>
      </c>
      <c r="U33" s="71">
        <v>2031.15</v>
      </c>
      <c r="V33" s="71">
        <v>1994.76</v>
      </c>
      <c r="W33" s="71">
        <v>2020.05</v>
      </c>
      <c r="X33" s="71">
        <v>2068.2199999999998</v>
      </c>
      <c r="Y33" s="71">
        <v>2002.65</v>
      </c>
      <c r="Z33" s="71">
        <v>1660.36</v>
      </c>
      <c r="AA33" s="71">
        <v>1495.59</v>
      </c>
    </row>
    <row r="34" spans="1:27" ht="12.75" hidden="1" customHeight="1" outlineLevel="1" x14ac:dyDescent="0.2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1061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1062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>$D$11</f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1063</v>
      </c>
      <c r="B37" s="54" t="str">
        <f>"07"&amp;"."&amp;$B$663&amp;"."&amp;$B$664</f>
        <v>07.05.2024</v>
      </c>
      <c r="C37" s="134" t="s">
        <v>76</v>
      </c>
      <c r="D37" s="135">
        <f>ROUND(((D38+D39+D41+D40)/1000),5)</f>
        <v>1.7689699999999999</v>
      </c>
      <c r="E37" s="135">
        <f>ROUND(((E38+E39+E41+E40)/1000),5)</f>
        <v>1.57806</v>
      </c>
      <c r="F37" s="135">
        <f>ROUND(((F38+F39+F41+F40)/1000),5)</f>
        <v>1.50552</v>
      </c>
      <c r="G37" s="135">
        <f t="shared" ref="G37:AA37" si="18">ROUND(((G38+G39+G41+G40)/1000),5)</f>
        <v>1.4893700000000001</v>
      </c>
      <c r="H37" s="135">
        <f t="shared" si="18"/>
        <v>1.48475</v>
      </c>
      <c r="I37" s="135">
        <f t="shared" si="18"/>
        <v>1.55772</v>
      </c>
      <c r="J37" s="135">
        <f t="shared" si="18"/>
        <v>1.7058899999999999</v>
      </c>
      <c r="K37" s="135">
        <f t="shared" si="18"/>
        <v>1.9384699999999999</v>
      </c>
      <c r="L37" s="135">
        <f t="shared" si="18"/>
        <v>2.1987399999999999</v>
      </c>
      <c r="M37" s="135">
        <f t="shared" si="18"/>
        <v>2.27596</v>
      </c>
      <c r="N37" s="135">
        <f t="shared" si="18"/>
        <v>2.2995399999999999</v>
      </c>
      <c r="O37" s="135">
        <f t="shared" si="18"/>
        <v>2.3650000000000002</v>
      </c>
      <c r="P37" s="135">
        <f t="shared" si="18"/>
        <v>2.3590900000000001</v>
      </c>
      <c r="Q37" s="135">
        <f t="shared" si="18"/>
        <v>2.3746800000000001</v>
      </c>
      <c r="R37" s="135">
        <f t="shared" si="18"/>
        <v>2.3188200000000001</v>
      </c>
      <c r="S37" s="135">
        <f t="shared" si="18"/>
        <v>2.3020100000000001</v>
      </c>
      <c r="T37" s="135">
        <f t="shared" si="18"/>
        <v>2.2724500000000001</v>
      </c>
      <c r="U37" s="135">
        <f t="shared" si="18"/>
        <v>2.2596599999999998</v>
      </c>
      <c r="V37" s="135">
        <f t="shared" si="18"/>
        <v>2.2591700000000001</v>
      </c>
      <c r="W37" s="135">
        <f t="shared" si="18"/>
        <v>2.2650600000000001</v>
      </c>
      <c r="X37" s="135">
        <f t="shared" si="18"/>
        <v>2.3314699999999999</v>
      </c>
      <c r="Y37" s="135">
        <f t="shared" si="18"/>
        <v>2.15889</v>
      </c>
      <c r="Z37" s="135">
        <f t="shared" si="18"/>
        <v>2.0009399999999999</v>
      </c>
      <c r="AA37" s="135">
        <f t="shared" si="18"/>
        <v>1.8899900000000001</v>
      </c>
    </row>
    <row r="38" spans="1:27" ht="12.75" hidden="1" customHeight="1" outlineLevel="1" x14ac:dyDescent="0.2">
      <c r="A38" s="163" t="s">
        <v>1064</v>
      </c>
      <c r="B38" s="94" t="s">
        <v>238</v>
      </c>
      <c r="C38" s="70" t="s">
        <v>79</v>
      </c>
      <c r="D38" s="71">
        <v>1482.13</v>
      </c>
      <c r="E38" s="71">
        <v>1291.22</v>
      </c>
      <c r="F38" s="71">
        <v>1218.68</v>
      </c>
      <c r="G38" s="71">
        <v>1202.53</v>
      </c>
      <c r="H38" s="71">
        <v>1197.9100000000001</v>
      </c>
      <c r="I38" s="71">
        <v>1270.8800000000001</v>
      </c>
      <c r="J38" s="71">
        <v>1419.05</v>
      </c>
      <c r="K38" s="71">
        <v>1651.63</v>
      </c>
      <c r="L38" s="71">
        <v>1911.9</v>
      </c>
      <c r="M38" s="71">
        <v>1989.12</v>
      </c>
      <c r="N38" s="71">
        <v>2012.7</v>
      </c>
      <c r="O38" s="71">
        <v>2078.16</v>
      </c>
      <c r="P38" s="71">
        <v>2072.25</v>
      </c>
      <c r="Q38" s="71">
        <v>2087.84</v>
      </c>
      <c r="R38" s="71">
        <v>2031.98</v>
      </c>
      <c r="S38" s="71">
        <v>2015.17</v>
      </c>
      <c r="T38" s="71">
        <v>1985.61</v>
      </c>
      <c r="U38" s="71">
        <v>1972.82</v>
      </c>
      <c r="V38" s="71">
        <v>1972.33</v>
      </c>
      <c r="W38" s="71">
        <v>1978.22</v>
      </c>
      <c r="X38" s="71">
        <v>2044.63</v>
      </c>
      <c r="Y38" s="71">
        <v>1872.05</v>
      </c>
      <c r="Z38" s="71">
        <v>1714.1</v>
      </c>
      <c r="AA38" s="71">
        <v>1603.15</v>
      </c>
    </row>
    <row r="39" spans="1:27" ht="12.75" hidden="1" customHeight="1" outlineLevel="1" x14ac:dyDescent="0.2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1066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1067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>$D$11</f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1068</v>
      </c>
      <c r="B42" s="54" t="str">
        <f>"08"&amp;"."&amp;$B$663&amp;"."&amp;$B$664</f>
        <v>08.05.2024</v>
      </c>
      <c r="C42" s="134" t="s">
        <v>76</v>
      </c>
      <c r="D42" s="135">
        <f>ROUND(((D43+D44+D46+D45)/1000),5)</f>
        <v>1.76407</v>
      </c>
      <c r="E42" s="135">
        <f>ROUND(((E43+E44+E46+E45)/1000),5)</f>
        <v>1.5982700000000001</v>
      </c>
      <c r="F42" s="135">
        <f>ROUND(((F43+F44+F46+F45)/1000),5)</f>
        <v>1.5268600000000001</v>
      </c>
      <c r="G42" s="135">
        <f t="shared" ref="G42:AA42" si="21">ROUND(((G43+G44+G46+G45)/1000),5)</f>
        <v>1.51671</v>
      </c>
      <c r="H42" s="135">
        <f t="shared" si="21"/>
        <v>1.51769</v>
      </c>
      <c r="I42" s="135">
        <f t="shared" si="21"/>
        <v>1.6159600000000001</v>
      </c>
      <c r="J42" s="135">
        <f t="shared" si="21"/>
        <v>1.6616599999999999</v>
      </c>
      <c r="K42" s="135">
        <f t="shared" si="21"/>
        <v>1.8845799999999999</v>
      </c>
      <c r="L42" s="135">
        <f t="shared" si="21"/>
        <v>2.12277</v>
      </c>
      <c r="M42" s="135">
        <f t="shared" si="21"/>
        <v>2.2133500000000002</v>
      </c>
      <c r="N42" s="135">
        <f t="shared" si="21"/>
        <v>2.28009</v>
      </c>
      <c r="O42" s="135">
        <f t="shared" si="21"/>
        <v>2.3263099999999999</v>
      </c>
      <c r="P42" s="135">
        <f t="shared" si="21"/>
        <v>2.37453</v>
      </c>
      <c r="Q42" s="135">
        <f t="shared" si="21"/>
        <v>2.3731599999999999</v>
      </c>
      <c r="R42" s="135">
        <f t="shared" si="21"/>
        <v>2.3254299999999999</v>
      </c>
      <c r="S42" s="135">
        <f t="shared" si="21"/>
        <v>2.2816299999999998</v>
      </c>
      <c r="T42" s="135">
        <f t="shared" si="21"/>
        <v>2.2242799999999998</v>
      </c>
      <c r="U42" s="135">
        <f t="shared" si="21"/>
        <v>2.1753999999999998</v>
      </c>
      <c r="V42" s="135">
        <f t="shared" si="21"/>
        <v>2.1832699999999998</v>
      </c>
      <c r="W42" s="135">
        <f t="shared" si="21"/>
        <v>2.1970900000000002</v>
      </c>
      <c r="X42" s="135">
        <f t="shared" si="21"/>
        <v>2.2481399999999998</v>
      </c>
      <c r="Y42" s="135">
        <f t="shared" si="21"/>
        <v>2.2157399999999998</v>
      </c>
      <c r="Z42" s="135">
        <f t="shared" si="21"/>
        <v>2.1269200000000001</v>
      </c>
      <c r="AA42" s="135">
        <f t="shared" si="21"/>
        <v>1.8595600000000001</v>
      </c>
    </row>
    <row r="43" spans="1:27" ht="12.75" hidden="1" customHeight="1" outlineLevel="1" x14ac:dyDescent="0.2">
      <c r="A43" s="163" t="s">
        <v>1069</v>
      </c>
      <c r="B43" s="94" t="s">
        <v>238</v>
      </c>
      <c r="C43" s="70" t="s">
        <v>79</v>
      </c>
      <c r="D43" s="71">
        <v>1477.23</v>
      </c>
      <c r="E43" s="71">
        <v>1311.43</v>
      </c>
      <c r="F43" s="71">
        <v>1240.02</v>
      </c>
      <c r="G43" s="71">
        <v>1229.8699999999999</v>
      </c>
      <c r="H43" s="71">
        <v>1230.8499999999999</v>
      </c>
      <c r="I43" s="71">
        <v>1329.12</v>
      </c>
      <c r="J43" s="71">
        <v>1374.82</v>
      </c>
      <c r="K43" s="71">
        <v>1597.74</v>
      </c>
      <c r="L43" s="71">
        <v>1835.93</v>
      </c>
      <c r="M43" s="71">
        <v>1926.51</v>
      </c>
      <c r="N43" s="71">
        <v>1993.25</v>
      </c>
      <c r="O43" s="71">
        <v>2039.47</v>
      </c>
      <c r="P43" s="71">
        <v>2087.69</v>
      </c>
      <c r="Q43" s="71">
        <v>2086.3200000000002</v>
      </c>
      <c r="R43" s="71">
        <v>2038.59</v>
      </c>
      <c r="S43" s="71">
        <v>1994.79</v>
      </c>
      <c r="T43" s="71">
        <v>1937.44</v>
      </c>
      <c r="U43" s="71">
        <v>1888.56</v>
      </c>
      <c r="V43" s="71">
        <v>1896.43</v>
      </c>
      <c r="W43" s="71">
        <v>1910.25</v>
      </c>
      <c r="X43" s="71">
        <v>1961.3</v>
      </c>
      <c r="Y43" s="71">
        <v>1928.9</v>
      </c>
      <c r="Z43" s="71">
        <v>1840.08</v>
      </c>
      <c r="AA43" s="71">
        <v>1572.72</v>
      </c>
    </row>
    <row r="44" spans="1:27" ht="12.75" hidden="1" customHeight="1" outlineLevel="1" x14ac:dyDescent="0.2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1071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1072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>$D$11</f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1073</v>
      </c>
      <c r="B47" s="54" t="str">
        <f>"09"&amp;"."&amp;$B$663&amp;"."&amp;$B$664</f>
        <v>09.05.2024</v>
      </c>
      <c r="C47" s="134" t="s">
        <v>76</v>
      </c>
      <c r="D47" s="135">
        <f>ROUND(((D48+D49+D51+D50)/1000),5)</f>
        <v>1.6810099999999999</v>
      </c>
      <c r="E47" s="135">
        <f>ROUND(((E48+E49+E51+E50)/1000),5)</f>
        <v>1.5551299999999999</v>
      </c>
      <c r="F47" s="135">
        <f>ROUND(((F48+F49+F51+F50)/1000),5)</f>
        <v>1.5191300000000001</v>
      </c>
      <c r="G47" s="135">
        <f t="shared" ref="G47:AA47" si="24">ROUND(((G48+G49+G51+G50)/1000),5)</f>
        <v>1.49194</v>
      </c>
      <c r="H47" s="135">
        <f t="shared" si="24"/>
        <v>1.48549</v>
      </c>
      <c r="I47" s="135">
        <f t="shared" si="24"/>
        <v>1.48831</v>
      </c>
      <c r="J47" s="135">
        <f t="shared" si="24"/>
        <v>1.4569099999999999</v>
      </c>
      <c r="K47" s="135">
        <f t="shared" si="24"/>
        <v>1.5185200000000001</v>
      </c>
      <c r="L47" s="135">
        <f t="shared" si="24"/>
        <v>1.7515799999999999</v>
      </c>
      <c r="M47" s="135">
        <f t="shared" si="24"/>
        <v>1.9579899999999999</v>
      </c>
      <c r="N47" s="135">
        <f t="shared" si="24"/>
        <v>1.9937</v>
      </c>
      <c r="O47" s="135">
        <f t="shared" si="24"/>
        <v>1.9963900000000001</v>
      </c>
      <c r="P47" s="135">
        <f t="shared" si="24"/>
        <v>1.99448</v>
      </c>
      <c r="Q47" s="135">
        <f t="shared" si="24"/>
        <v>1.9912700000000001</v>
      </c>
      <c r="R47" s="135">
        <f t="shared" si="24"/>
        <v>1.9908699999999999</v>
      </c>
      <c r="S47" s="135">
        <f t="shared" si="24"/>
        <v>1.9916400000000001</v>
      </c>
      <c r="T47" s="135">
        <f t="shared" si="24"/>
        <v>1.98776</v>
      </c>
      <c r="U47" s="135">
        <f t="shared" si="24"/>
        <v>1.9881800000000001</v>
      </c>
      <c r="V47" s="135">
        <f t="shared" si="24"/>
        <v>1.9956199999999999</v>
      </c>
      <c r="W47" s="135">
        <f t="shared" si="24"/>
        <v>2.0192100000000002</v>
      </c>
      <c r="X47" s="135">
        <f t="shared" si="24"/>
        <v>2.1375500000000001</v>
      </c>
      <c r="Y47" s="135">
        <f t="shared" si="24"/>
        <v>1.9996</v>
      </c>
      <c r="Z47" s="135">
        <f t="shared" si="24"/>
        <v>1.8627</v>
      </c>
      <c r="AA47" s="135">
        <f t="shared" si="24"/>
        <v>1.6787799999999999</v>
      </c>
    </row>
    <row r="48" spans="1:27" ht="12.75" hidden="1" customHeight="1" outlineLevel="1" x14ac:dyDescent="0.2">
      <c r="A48" s="163" t="s">
        <v>1074</v>
      </c>
      <c r="B48" s="94" t="s">
        <v>238</v>
      </c>
      <c r="C48" s="70" t="s">
        <v>79</v>
      </c>
      <c r="D48" s="71">
        <v>1394.17</v>
      </c>
      <c r="E48" s="71">
        <v>1268.29</v>
      </c>
      <c r="F48" s="71">
        <v>1232.29</v>
      </c>
      <c r="G48" s="71">
        <v>1205.0999999999999</v>
      </c>
      <c r="H48" s="71">
        <v>1198.6500000000001</v>
      </c>
      <c r="I48" s="71">
        <v>1201.47</v>
      </c>
      <c r="J48" s="71">
        <v>1170.07</v>
      </c>
      <c r="K48" s="71">
        <v>1231.68</v>
      </c>
      <c r="L48" s="71">
        <v>1464.74</v>
      </c>
      <c r="M48" s="71">
        <v>1671.15</v>
      </c>
      <c r="N48" s="71">
        <v>1706.86</v>
      </c>
      <c r="O48" s="71">
        <v>1709.55</v>
      </c>
      <c r="P48" s="71">
        <v>1707.64</v>
      </c>
      <c r="Q48" s="71">
        <v>1704.43</v>
      </c>
      <c r="R48" s="71">
        <v>1704.03</v>
      </c>
      <c r="S48" s="71">
        <v>1704.8</v>
      </c>
      <c r="T48" s="71">
        <v>1700.92</v>
      </c>
      <c r="U48" s="71">
        <v>1701.34</v>
      </c>
      <c r="V48" s="71">
        <v>1708.78</v>
      </c>
      <c r="W48" s="71">
        <v>1732.37</v>
      </c>
      <c r="X48" s="71">
        <v>1850.71</v>
      </c>
      <c r="Y48" s="71">
        <v>1712.76</v>
      </c>
      <c r="Z48" s="71">
        <v>1575.86</v>
      </c>
      <c r="AA48" s="71">
        <v>1391.94</v>
      </c>
    </row>
    <row r="49" spans="1:27" ht="12.75" hidden="1" customHeight="1" outlineLevel="1" x14ac:dyDescent="0.2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1076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1077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>$D$11</f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1078</v>
      </c>
      <c r="B52" s="54" t="str">
        <f>"10"&amp;"."&amp;$B$663&amp;"."&amp;$B$664</f>
        <v>10.05.2024</v>
      </c>
      <c r="C52" s="134" t="s">
        <v>76</v>
      </c>
      <c r="D52" s="135">
        <f>ROUND(((D53+D54+D56+D55)/1000),5)</f>
        <v>1.68336</v>
      </c>
      <c r="E52" s="135">
        <f>ROUND(((E53+E54+E56+E55)/1000),5)</f>
        <v>1.5528</v>
      </c>
      <c r="F52" s="135">
        <f>ROUND(((F53+F54+F56+F55)/1000),5)</f>
        <v>1.49102</v>
      </c>
      <c r="G52" s="135">
        <f t="shared" ref="G52:AA52" si="27">ROUND(((G53+G54+G56+G55)/1000),5)</f>
        <v>1.4830399999999999</v>
      </c>
      <c r="H52" s="135">
        <f t="shared" si="27"/>
        <v>1.4815199999999999</v>
      </c>
      <c r="I52" s="135">
        <f t="shared" si="27"/>
        <v>1.4810099999999999</v>
      </c>
      <c r="J52" s="135">
        <f t="shared" si="27"/>
        <v>1.4740200000000001</v>
      </c>
      <c r="K52" s="135">
        <f t="shared" si="27"/>
        <v>1.54843</v>
      </c>
      <c r="L52" s="135">
        <f t="shared" si="27"/>
        <v>1.80613</v>
      </c>
      <c r="M52" s="135">
        <f t="shared" si="27"/>
        <v>1.9927999999999999</v>
      </c>
      <c r="N52" s="135">
        <f t="shared" si="27"/>
        <v>2.0325500000000001</v>
      </c>
      <c r="O52" s="135">
        <f t="shared" si="27"/>
        <v>2.03389</v>
      </c>
      <c r="P52" s="135">
        <f t="shared" si="27"/>
        <v>2.0119099999999999</v>
      </c>
      <c r="Q52" s="135">
        <f t="shared" si="27"/>
        <v>2.0100799999999999</v>
      </c>
      <c r="R52" s="135">
        <f t="shared" si="27"/>
        <v>2.0057399999999999</v>
      </c>
      <c r="S52" s="135">
        <f t="shared" si="27"/>
        <v>2.00088</v>
      </c>
      <c r="T52" s="135">
        <f t="shared" si="27"/>
        <v>1.9929699999999999</v>
      </c>
      <c r="U52" s="135">
        <f t="shared" si="27"/>
        <v>1.994</v>
      </c>
      <c r="V52" s="135">
        <f t="shared" si="27"/>
        <v>1.9978899999999999</v>
      </c>
      <c r="W52" s="135">
        <f t="shared" si="27"/>
        <v>2.0110299999999999</v>
      </c>
      <c r="X52" s="135">
        <f t="shared" si="27"/>
        <v>2.1228199999999999</v>
      </c>
      <c r="Y52" s="135">
        <f t="shared" si="27"/>
        <v>2.0111400000000001</v>
      </c>
      <c r="Z52" s="135">
        <f t="shared" si="27"/>
        <v>1.9106300000000001</v>
      </c>
      <c r="AA52" s="135">
        <f t="shared" si="27"/>
        <v>1.70845</v>
      </c>
    </row>
    <row r="53" spans="1:27" ht="12.75" hidden="1" customHeight="1" outlineLevel="1" x14ac:dyDescent="0.2">
      <c r="A53" s="163" t="s">
        <v>1079</v>
      </c>
      <c r="B53" s="94" t="s">
        <v>238</v>
      </c>
      <c r="C53" s="70" t="s">
        <v>79</v>
      </c>
      <c r="D53" s="71">
        <v>1396.52</v>
      </c>
      <c r="E53" s="71">
        <v>1265.96</v>
      </c>
      <c r="F53" s="71">
        <v>1204.18</v>
      </c>
      <c r="G53" s="71">
        <v>1196.2</v>
      </c>
      <c r="H53" s="71">
        <v>1194.68</v>
      </c>
      <c r="I53" s="71">
        <v>1194.17</v>
      </c>
      <c r="J53" s="71">
        <v>1187.18</v>
      </c>
      <c r="K53" s="71">
        <v>1261.5899999999999</v>
      </c>
      <c r="L53" s="71">
        <v>1519.29</v>
      </c>
      <c r="M53" s="71">
        <v>1705.96</v>
      </c>
      <c r="N53" s="71">
        <v>1745.71</v>
      </c>
      <c r="O53" s="71">
        <v>1747.05</v>
      </c>
      <c r="P53" s="71">
        <v>1725.07</v>
      </c>
      <c r="Q53" s="71">
        <v>1723.24</v>
      </c>
      <c r="R53" s="71">
        <v>1718.9</v>
      </c>
      <c r="S53" s="71">
        <v>1714.04</v>
      </c>
      <c r="T53" s="71">
        <v>1706.13</v>
      </c>
      <c r="U53" s="71">
        <v>1707.16</v>
      </c>
      <c r="V53" s="71">
        <v>1711.05</v>
      </c>
      <c r="W53" s="71">
        <v>1724.19</v>
      </c>
      <c r="X53" s="71">
        <v>1835.98</v>
      </c>
      <c r="Y53" s="71">
        <v>1724.3</v>
      </c>
      <c r="Z53" s="71">
        <v>1623.79</v>
      </c>
      <c r="AA53" s="71">
        <v>1421.61</v>
      </c>
    </row>
    <row r="54" spans="1:27" ht="12.75" hidden="1" customHeight="1" outlineLevel="1" x14ac:dyDescent="0.2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1081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1082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>$D$11</f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1083</v>
      </c>
      <c r="B57" s="54" t="str">
        <f>"11"&amp;"."&amp;$B$663&amp;"."&amp;$B$664</f>
        <v>11.05.2024</v>
      </c>
      <c r="C57" s="134" t="s">
        <v>76</v>
      </c>
      <c r="D57" s="135">
        <f>ROUND(((D58+D59+D61+D60)/1000),5)</f>
        <v>1.7348399999999999</v>
      </c>
      <c r="E57" s="135">
        <f>ROUND(((E58+E59+E61+E60)/1000),5)</f>
        <v>1.5826100000000001</v>
      </c>
      <c r="F57" s="135">
        <f>ROUND(((F58+F59+F61+F60)/1000),5)</f>
        <v>1.5356700000000001</v>
      </c>
      <c r="G57" s="135">
        <f t="shared" ref="G57:AA57" si="30">ROUND(((G58+G59+G61+G60)/1000),5)</f>
        <v>1.5160899999999999</v>
      </c>
      <c r="H57" s="135">
        <f t="shared" si="30"/>
        <v>1.4962800000000001</v>
      </c>
      <c r="I57" s="135">
        <f t="shared" si="30"/>
        <v>1.4964500000000001</v>
      </c>
      <c r="J57" s="135">
        <f t="shared" si="30"/>
        <v>1.4933799999999999</v>
      </c>
      <c r="K57" s="135">
        <f t="shared" si="30"/>
        <v>1.62802</v>
      </c>
      <c r="L57" s="135">
        <f t="shared" si="30"/>
        <v>1.8092900000000001</v>
      </c>
      <c r="M57" s="135">
        <f t="shared" si="30"/>
        <v>2.13775</v>
      </c>
      <c r="N57" s="135">
        <f t="shared" si="30"/>
        <v>2.1751100000000001</v>
      </c>
      <c r="O57" s="135">
        <f t="shared" si="30"/>
        <v>2.17571</v>
      </c>
      <c r="P57" s="135">
        <f t="shared" si="30"/>
        <v>2.1472199999999999</v>
      </c>
      <c r="Q57" s="135">
        <f t="shared" si="30"/>
        <v>2.1419299999999999</v>
      </c>
      <c r="R57" s="135">
        <f t="shared" si="30"/>
        <v>2.1338900000000001</v>
      </c>
      <c r="S57" s="135">
        <f t="shared" si="30"/>
        <v>2.13524</v>
      </c>
      <c r="T57" s="135">
        <f t="shared" si="30"/>
        <v>2.0996299999999999</v>
      </c>
      <c r="U57" s="135">
        <f t="shared" si="30"/>
        <v>2.0897600000000001</v>
      </c>
      <c r="V57" s="135">
        <f t="shared" si="30"/>
        <v>2.1005199999999999</v>
      </c>
      <c r="W57" s="135">
        <f t="shared" si="30"/>
        <v>2.1477200000000001</v>
      </c>
      <c r="X57" s="135">
        <f t="shared" si="30"/>
        <v>2.3314900000000001</v>
      </c>
      <c r="Y57" s="135">
        <f t="shared" si="30"/>
        <v>2.2988</v>
      </c>
      <c r="Z57" s="135">
        <f t="shared" si="30"/>
        <v>2.06596</v>
      </c>
      <c r="AA57" s="135">
        <f t="shared" si="30"/>
        <v>1.77254</v>
      </c>
    </row>
    <row r="58" spans="1:27" ht="12.75" hidden="1" customHeight="1" outlineLevel="1" x14ac:dyDescent="0.2">
      <c r="A58" s="163" t="s">
        <v>1084</v>
      </c>
      <c r="B58" s="94" t="s">
        <v>238</v>
      </c>
      <c r="C58" s="70" t="s">
        <v>79</v>
      </c>
      <c r="D58" s="71">
        <v>1448</v>
      </c>
      <c r="E58" s="71">
        <v>1295.77</v>
      </c>
      <c r="F58" s="71">
        <v>1248.83</v>
      </c>
      <c r="G58" s="71">
        <v>1229.25</v>
      </c>
      <c r="H58" s="71">
        <v>1209.44</v>
      </c>
      <c r="I58" s="71">
        <v>1209.6099999999999</v>
      </c>
      <c r="J58" s="71">
        <v>1206.54</v>
      </c>
      <c r="K58" s="71">
        <v>1341.18</v>
      </c>
      <c r="L58" s="71">
        <v>1522.45</v>
      </c>
      <c r="M58" s="71">
        <v>1850.91</v>
      </c>
      <c r="N58" s="71">
        <v>1888.27</v>
      </c>
      <c r="O58" s="71">
        <v>1888.87</v>
      </c>
      <c r="P58" s="71">
        <v>1860.38</v>
      </c>
      <c r="Q58" s="71">
        <v>1855.09</v>
      </c>
      <c r="R58" s="71">
        <v>1847.05</v>
      </c>
      <c r="S58" s="71">
        <v>1848.4</v>
      </c>
      <c r="T58" s="71">
        <v>1812.79</v>
      </c>
      <c r="U58" s="71">
        <v>1802.92</v>
      </c>
      <c r="V58" s="71">
        <v>1813.68</v>
      </c>
      <c r="W58" s="71">
        <v>1860.88</v>
      </c>
      <c r="X58" s="71">
        <v>2044.65</v>
      </c>
      <c r="Y58" s="71">
        <v>2011.96</v>
      </c>
      <c r="Z58" s="71">
        <v>1779.12</v>
      </c>
      <c r="AA58" s="71">
        <v>1485.7</v>
      </c>
    </row>
    <row r="59" spans="1:27" ht="12.75" hidden="1" customHeight="1" outlineLevel="1" x14ac:dyDescent="0.2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1086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1087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>$D$11</f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1088</v>
      </c>
      <c r="B62" s="54" t="str">
        <f>"12"&amp;"."&amp;$B$663&amp;"."&amp;$B$664</f>
        <v>12.05.2024</v>
      </c>
      <c r="C62" s="134" t="s">
        <v>76</v>
      </c>
      <c r="D62" s="135">
        <f>ROUND(((D63+D64+D66+D65)/1000),5)</f>
        <v>1.7849699999999999</v>
      </c>
      <c r="E62" s="135">
        <f>ROUND(((E63+E64+E66+E65)/1000),5)</f>
        <v>1.6351899999999999</v>
      </c>
      <c r="F62" s="135">
        <f>ROUND(((F63+F64+F66+F65)/1000),5)</f>
        <v>1.5348999999999999</v>
      </c>
      <c r="G62" s="135">
        <f t="shared" ref="G62:AA62" si="33">ROUND(((G63+G64+G66+G65)/1000),5)</f>
        <v>1.4971099999999999</v>
      </c>
      <c r="H62" s="135">
        <f t="shared" si="33"/>
        <v>1.48281</v>
      </c>
      <c r="I62" s="135">
        <f t="shared" si="33"/>
        <v>1.48424</v>
      </c>
      <c r="J62" s="135">
        <f t="shared" si="33"/>
        <v>1.41852</v>
      </c>
      <c r="K62" s="135">
        <f t="shared" si="33"/>
        <v>1.51891</v>
      </c>
      <c r="L62" s="135">
        <f t="shared" si="33"/>
        <v>1.7526299999999999</v>
      </c>
      <c r="M62" s="135">
        <f t="shared" si="33"/>
        <v>1.90459</v>
      </c>
      <c r="N62" s="135">
        <f t="shared" si="33"/>
        <v>1.9799800000000001</v>
      </c>
      <c r="O62" s="135">
        <f t="shared" si="33"/>
        <v>1.98977</v>
      </c>
      <c r="P62" s="135">
        <f t="shared" si="33"/>
        <v>1.98932</v>
      </c>
      <c r="Q62" s="135">
        <f t="shared" si="33"/>
        <v>1.9887900000000001</v>
      </c>
      <c r="R62" s="135">
        <f t="shared" si="33"/>
        <v>1.98891</v>
      </c>
      <c r="S62" s="135">
        <f t="shared" si="33"/>
        <v>1.9906299999999999</v>
      </c>
      <c r="T62" s="135">
        <f t="shared" si="33"/>
        <v>2.0441500000000001</v>
      </c>
      <c r="U62" s="135">
        <f t="shared" si="33"/>
        <v>2.0758999999999999</v>
      </c>
      <c r="V62" s="135">
        <f t="shared" si="33"/>
        <v>2.0456500000000002</v>
      </c>
      <c r="W62" s="135">
        <f t="shared" si="33"/>
        <v>2.0613999999999999</v>
      </c>
      <c r="X62" s="135">
        <f t="shared" si="33"/>
        <v>2.101</v>
      </c>
      <c r="Y62" s="135">
        <f t="shared" si="33"/>
        <v>2.0896400000000002</v>
      </c>
      <c r="Z62" s="135">
        <f t="shared" si="33"/>
        <v>1.8773500000000001</v>
      </c>
      <c r="AA62" s="135">
        <f t="shared" si="33"/>
        <v>1.68225</v>
      </c>
    </row>
    <row r="63" spans="1:27" ht="12.75" hidden="1" customHeight="1" outlineLevel="1" x14ac:dyDescent="0.2">
      <c r="A63" s="163" t="s">
        <v>1089</v>
      </c>
      <c r="B63" s="94" t="s">
        <v>238</v>
      </c>
      <c r="C63" s="70" t="s">
        <v>79</v>
      </c>
      <c r="D63" s="71">
        <v>1498.13</v>
      </c>
      <c r="E63" s="71">
        <v>1348.35</v>
      </c>
      <c r="F63" s="71">
        <v>1248.06</v>
      </c>
      <c r="G63" s="71">
        <v>1210.27</v>
      </c>
      <c r="H63" s="71">
        <v>1195.97</v>
      </c>
      <c r="I63" s="71">
        <v>1197.4000000000001</v>
      </c>
      <c r="J63" s="71">
        <v>1131.68</v>
      </c>
      <c r="K63" s="71">
        <v>1232.07</v>
      </c>
      <c r="L63" s="71">
        <v>1465.79</v>
      </c>
      <c r="M63" s="71">
        <v>1617.75</v>
      </c>
      <c r="N63" s="71">
        <v>1693.14</v>
      </c>
      <c r="O63" s="71">
        <v>1702.93</v>
      </c>
      <c r="P63" s="71">
        <v>1702.48</v>
      </c>
      <c r="Q63" s="71">
        <v>1701.95</v>
      </c>
      <c r="R63" s="71">
        <v>1702.07</v>
      </c>
      <c r="S63" s="71">
        <v>1703.79</v>
      </c>
      <c r="T63" s="71">
        <v>1757.31</v>
      </c>
      <c r="U63" s="71">
        <v>1789.06</v>
      </c>
      <c r="V63" s="71">
        <v>1758.81</v>
      </c>
      <c r="W63" s="71">
        <v>1774.56</v>
      </c>
      <c r="X63" s="71">
        <v>1814.16</v>
      </c>
      <c r="Y63" s="71">
        <v>1802.8</v>
      </c>
      <c r="Z63" s="71">
        <v>1590.51</v>
      </c>
      <c r="AA63" s="71">
        <v>1395.41</v>
      </c>
    </row>
    <row r="64" spans="1:27" ht="12.75" hidden="1" customHeight="1" outlineLevel="1" x14ac:dyDescent="0.2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1091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1092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>$D$11</f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1093</v>
      </c>
      <c r="B67" s="54" t="str">
        <f>"13"&amp;"."&amp;$B$663&amp;"."&amp;$B$664</f>
        <v>13.05.2024</v>
      </c>
      <c r="C67" s="134" t="s">
        <v>76</v>
      </c>
      <c r="D67" s="135">
        <f>ROUND(((D68+D69+D71+D70)/1000),5)</f>
        <v>1.7039599999999999</v>
      </c>
      <c r="E67" s="135">
        <f>ROUND(((E68+E69+E71+E70)/1000),5)</f>
        <v>1.5649299999999999</v>
      </c>
      <c r="F67" s="135">
        <f>ROUND(((F68+F69+F71+F70)/1000),5)</f>
        <v>1.5061599999999999</v>
      </c>
      <c r="G67" s="135">
        <f t="shared" ref="G67:AA67" si="36">ROUND(((G68+G69+G71+G70)/1000),5)</f>
        <v>1.49586</v>
      </c>
      <c r="H67" s="135">
        <f t="shared" si="36"/>
        <v>1.4822</v>
      </c>
      <c r="I67" s="135">
        <f t="shared" si="36"/>
        <v>1.53234</v>
      </c>
      <c r="J67" s="135">
        <f t="shared" si="36"/>
        <v>1.7192700000000001</v>
      </c>
      <c r="K67" s="135">
        <f t="shared" si="36"/>
        <v>1.9483699999999999</v>
      </c>
      <c r="L67" s="135">
        <f t="shared" si="36"/>
        <v>2.2762199999999999</v>
      </c>
      <c r="M67" s="135">
        <f t="shared" si="36"/>
        <v>2.61829</v>
      </c>
      <c r="N67" s="135">
        <f t="shared" si="36"/>
        <v>2.7742200000000001</v>
      </c>
      <c r="O67" s="135">
        <f t="shared" si="36"/>
        <v>2.4348100000000001</v>
      </c>
      <c r="P67" s="135">
        <f t="shared" si="36"/>
        <v>2.3312900000000001</v>
      </c>
      <c r="Q67" s="135">
        <f t="shared" si="36"/>
        <v>2.34911</v>
      </c>
      <c r="R67" s="135">
        <f t="shared" si="36"/>
        <v>2.34497</v>
      </c>
      <c r="S67" s="135">
        <f t="shared" si="36"/>
        <v>2.2932199999999998</v>
      </c>
      <c r="T67" s="135">
        <f t="shared" si="36"/>
        <v>2.2785700000000002</v>
      </c>
      <c r="U67" s="135">
        <f t="shared" si="36"/>
        <v>2.2147299999999999</v>
      </c>
      <c r="V67" s="135">
        <f t="shared" si="36"/>
        <v>2.2294</v>
      </c>
      <c r="W67" s="135">
        <f t="shared" si="36"/>
        <v>2.3495400000000002</v>
      </c>
      <c r="X67" s="135">
        <f t="shared" si="36"/>
        <v>2.3898299999999999</v>
      </c>
      <c r="Y67" s="135">
        <f t="shared" si="36"/>
        <v>2.19448</v>
      </c>
      <c r="Z67" s="135">
        <f t="shared" si="36"/>
        <v>1.8349299999999999</v>
      </c>
      <c r="AA67" s="135">
        <f t="shared" si="36"/>
        <v>1.66469</v>
      </c>
    </row>
    <row r="68" spans="1:27" ht="12.75" hidden="1" customHeight="1" outlineLevel="1" x14ac:dyDescent="0.2">
      <c r="A68" s="163" t="s">
        <v>1094</v>
      </c>
      <c r="B68" s="94" t="s">
        <v>238</v>
      </c>
      <c r="C68" s="70" t="s">
        <v>79</v>
      </c>
      <c r="D68" s="71">
        <v>1417.12</v>
      </c>
      <c r="E68" s="71">
        <v>1278.0899999999999</v>
      </c>
      <c r="F68" s="71">
        <v>1219.32</v>
      </c>
      <c r="G68" s="71">
        <v>1209.02</v>
      </c>
      <c r="H68" s="71">
        <v>1195.3599999999999</v>
      </c>
      <c r="I68" s="71">
        <v>1245.5</v>
      </c>
      <c r="J68" s="71">
        <v>1432.43</v>
      </c>
      <c r="K68" s="71">
        <v>1661.53</v>
      </c>
      <c r="L68" s="71">
        <v>1989.38</v>
      </c>
      <c r="M68" s="71">
        <v>2331.4499999999998</v>
      </c>
      <c r="N68" s="71">
        <v>2487.38</v>
      </c>
      <c r="O68" s="71">
        <v>2147.9699999999998</v>
      </c>
      <c r="P68" s="71">
        <v>2044.45</v>
      </c>
      <c r="Q68" s="71">
        <v>2062.27</v>
      </c>
      <c r="R68" s="71">
        <v>2058.13</v>
      </c>
      <c r="S68" s="71">
        <v>2006.38</v>
      </c>
      <c r="T68" s="71">
        <v>1991.73</v>
      </c>
      <c r="U68" s="71">
        <v>1927.89</v>
      </c>
      <c r="V68" s="71">
        <v>1942.56</v>
      </c>
      <c r="W68" s="71">
        <v>2062.6999999999998</v>
      </c>
      <c r="X68" s="71">
        <v>2102.9899999999998</v>
      </c>
      <c r="Y68" s="71">
        <v>1907.64</v>
      </c>
      <c r="Z68" s="71">
        <v>1548.09</v>
      </c>
      <c r="AA68" s="71">
        <v>1377.85</v>
      </c>
    </row>
    <row r="69" spans="1:27" ht="12.75" hidden="1" customHeight="1" outlineLevel="1" x14ac:dyDescent="0.2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1096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1097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>$D$11</f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1098</v>
      </c>
      <c r="B72" s="54" t="str">
        <f>"14"&amp;"."&amp;$B$663&amp;"."&amp;$B$664</f>
        <v>14.05.2024</v>
      </c>
      <c r="C72" s="134" t="s">
        <v>76</v>
      </c>
      <c r="D72" s="135">
        <f>ROUND(((D73+D74+D76+D75)/1000),5)</f>
        <v>1.60118</v>
      </c>
      <c r="E72" s="135">
        <f>ROUND(((E73+E74+E76+E75)/1000),5)</f>
        <v>1.5133399999999999</v>
      </c>
      <c r="F72" s="135">
        <f>ROUND(((F73+F74+F76+F75)/1000),5)</f>
        <v>1.47357</v>
      </c>
      <c r="G72" s="135">
        <f t="shared" ref="G72:AA72" si="39">ROUND(((G73+G74+G76+G75)/1000),5)</f>
        <v>1.47031</v>
      </c>
      <c r="H72" s="135">
        <f t="shared" si="39"/>
        <v>1.4722</v>
      </c>
      <c r="I72" s="135">
        <f t="shared" si="39"/>
        <v>1.5141</v>
      </c>
      <c r="J72" s="135">
        <f t="shared" si="39"/>
        <v>1.6833</v>
      </c>
      <c r="K72" s="135">
        <f t="shared" si="39"/>
        <v>1.8026</v>
      </c>
      <c r="L72" s="135">
        <f t="shared" si="39"/>
        <v>2.1250200000000001</v>
      </c>
      <c r="M72" s="135">
        <f t="shared" si="39"/>
        <v>2.39194</v>
      </c>
      <c r="N72" s="135">
        <f t="shared" si="39"/>
        <v>2.4112300000000002</v>
      </c>
      <c r="O72" s="135">
        <f t="shared" si="39"/>
        <v>2.27189</v>
      </c>
      <c r="P72" s="135">
        <f t="shared" si="39"/>
        <v>2.2715900000000002</v>
      </c>
      <c r="Q72" s="135">
        <f t="shared" si="39"/>
        <v>2.27522</v>
      </c>
      <c r="R72" s="135">
        <f t="shared" si="39"/>
        <v>2.2656399999999999</v>
      </c>
      <c r="S72" s="135">
        <f t="shared" si="39"/>
        <v>2.2483399999999998</v>
      </c>
      <c r="T72" s="135">
        <f t="shared" si="39"/>
        <v>2.2076699999999998</v>
      </c>
      <c r="U72" s="135">
        <f t="shared" si="39"/>
        <v>2.1981199999999999</v>
      </c>
      <c r="V72" s="135">
        <f t="shared" si="39"/>
        <v>2.1911499999999999</v>
      </c>
      <c r="W72" s="135">
        <f t="shared" si="39"/>
        <v>2.1378300000000001</v>
      </c>
      <c r="X72" s="135">
        <f t="shared" si="39"/>
        <v>2.3666100000000001</v>
      </c>
      <c r="Y72" s="135">
        <f t="shared" si="39"/>
        <v>2.2208899999999998</v>
      </c>
      <c r="Z72" s="135">
        <f t="shared" si="39"/>
        <v>1.8898999999999999</v>
      </c>
      <c r="AA72" s="135">
        <f t="shared" si="39"/>
        <v>1.7593700000000001</v>
      </c>
    </row>
    <row r="73" spans="1:27" ht="12.75" hidden="1" customHeight="1" outlineLevel="1" x14ac:dyDescent="0.2">
      <c r="A73" s="163" t="s">
        <v>1099</v>
      </c>
      <c r="B73" s="94" t="s">
        <v>238</v>
      </c>
      <c r="C73" s="70" t="s">
        <v>79</v>
      </c>
      <c r="D73" s="71">
        <v>1314.34</v>
      </c>
      <c r="E73" s="71">
        <v>1226.5</v>
      </c>
      <c r="F73" s="71">
        <v>1186.73</v>
      </c>
      <c r="G73" s="71">
        <v>1183.47</v>
      </c>
      <c r="H73" s="71">
        <v>1185.3599999999999</v>
      </c>
      <c r="I73" s="71">
        <v>1227.26</v>
      </c>
      <c r="J73" s="71">
        <v>1396.46</v>
      </c>
      <c r="K73" s="71">
        <v>1515.76</v>
      </c>
      <c r="L73" s="71">
        <v>1838.18</v>
      </c>
      <c r="M73" s="71">
        <v>2105.1</v>
      </c>
      <c r="N73" s="71">
        <v>2124.39</v>
      </c>
      <c r="O73" s="71">
        <v>1985.05</v>
      </c>
      <c r="P73" s="71">
        <v>1984.75</v>
      </c>
      <c r="Q73" s="71">
        <v>1988.38</v>
      </c>
      <c r="R73" s="71">
        <v>1978.8</v>
      </c>
      <c r="S73" s="71">
        <v>1961.5</v>
      </c>
      <c r="T73" s="71">
        <v>1920.83</v>
      </c>
      <c r="U73" s="71">
        <v>1911.28</v>
      </c>
      <c r="V73" s="71">
        <v>1904.31</v>
      </c>
      <c r="W73" s="71">
        <v>1850.99</v>
      </c>
      <c r="X73" s="71">
        <v>2079.77</v>
      </c>
      <c r="Y73" s="71">
        <v>1934.05</v>
      </c>
      <c r="Z73" s="71">
        <v>1603.06</v>
      </c>
      <c r="AA73" s="71">
        <v>1472.53</v>
      </c>
    </row>
    <row r="74" spans="1:27" ht="12.75" hidden="1" customHeight="1" outlineLevel="1" x14ac:dyDescent="0.2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1101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1102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>$D$11</f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1103</v>
      </c>
      <c r="B77" s="54" t="str">
        <f>"15"&amp;"."&amp;$B$663&amp;"."&amp;$B$664</f>
        <v>15.05.2024</v>
      </c>
      <c r="C77" s="134" t="s">
        <v>76</v>
      </c>
      <c r="D77" s="135">
        <f>ROUND(((D78+D79+D81+D80)/1000),5)</f>
        <v>1.6479999999999999</v>
      </c>
      <c r="E77" s="135">
        <f>ROUND(((E78+E79+E81+E80)/1000),5)</f>
        <v>1.52138</v>
      </c>
      <c r="F77" s="135">
        <f>ROUND(((F78+F79+F81+F80)/1000),5)</f>
        <v>1.51315</v>
      </c>
      <c r="G77" s="135">
        <f t="shared" ref="G77:AA77" si="42">ROUND(((G78+G79+G81+G80)/1000),5)</f>
        <v>1.50804</v>
      </c>
      <c r="H77" s="135">
        <f t="shared" si="42"/>
        <v>1.51298</v>
      </c>
      <c r="I77" s="135">
        <f t="shared" si="42"/>
        <v>1.5234700000000001</v>
      </c>
      <c r="J77" s="135">
        <f t="shared" si="42"/>
        <v>1.74135</v>
      </c>
      <c r="K77" s="135">
        <f t="shared" si="42"/>
        <v>1.99878</v>
      </c>
      <c r="L77" s="135">
        <f t="shared" si="42"/>
        <v>2.2387999999999999</v>
      </c>
      <c r="M77" s="135">
        <f t="shared" si="42"/>
        <v>2.4706700000000001</v>
      </c>
      <c r="N77" s="135">
        <f t="shared" si="42"/>
        <v>2.46305</v>
      </c>
      <c r="O77" s="135">
        <f t="shared" si="42"/>
        <v>2.3453900000000001</v>
      </c>
      <c r="P77" s="135">
        <f t="shared" si="42"/>
        <v>2.34775</v>
      </c>
      <c r="Q77" s="135">
        <f t="shared" si="42"/>
        <v>2.3737400000000002</v>
      </c>
      <c r="R77" s="135">
        <f t="shared" si="42"/>
        <v>2.35121</v>
      </c>
      <c r="S77" s="135">
        <f t="shared" si="42"/>
        <v>2.3441800000000002</v>
      </c>
      <c r="T77" s="135">
        <f t="shared" si="42"/>
        <v>2.3216800000000002</v>
      </c>
      <c r="U77" s="135">
        <f t="shared" si="42"/>
        <v>2.26817</v>
      </c>
      <c r="V77" s="135">
        <f t="shared" si="42"/>
        <v>2.2279399999999998</v>
      </c>
      <c r="W77" s="135">
        <f t="shared" si="42"/>
        <v>2.1997200000000001</v>
      </c>
      <c r="X77" s="135">
        <f t="shared" si="42"/>
        <v>2.2648299999999999</v>
      </c>
      <c r="Y77" s="135">
        <f t="shared" si="42"/>
        <v>2.2415799999999999</v>
      </c>
      <c r="Z77" s="135">
        <f t="shared" si="42"/>
        <v>1.87649</v>
      </c>
      <c r="AA77" s="135">
        <f t="shared" si="42"/>
        <v>1.7620400000000001</v>
      </c>
    </row>
    <row r="78" spans="1:27" ht="12.75" hidden="1" customHeight="1" outlineLevel="1" x14ac:dyDescent="0.2">
      <c r="A78" s="163" t="s">
        <v>1104</v>
      </c>
      <c r="B78" s="94" t="s">
        <v>238</v>
      </c>
      <c r="C78" s="70" t="s">
        <v>79</v>
      </c>
      <c r="D78" s="71">
        <v>1361.16</v>
      </c>
      <c r="E78" s="71">
        <v>1234.54</v>
      </c>
      <c r="F78" s="71">
        <v>1226.31</v>
      </c>
      <c r="G78" s="71">
        <v>1221.2</v>
      </c>
      <c r="H78" s="71">
        <v>1226.1400000000001</v>
      </c>
      <c r="I78" s="71">
        <v>1236.6300000000001</v>
      </c>
      <c r="J78" s="71">
        <v>1454.51</v>
      </c>
      <c r="K78" s="71">
        <v>1711.94</v>
      </c>
      <c r="L78" s="71">
        <v>1951.96</v>
      </c>
      <c r="M78" s="71">
        <v>2183.83</v>
      </c>
      <c r="N78" s="71">
        <v>2176.21</v>
      </c>
      <c r="O78" s="71">
        <v>2058.5500000000002</v>
      </c>
      <c r="P78" s="71">
        <v>2060.91</v>
      </c>
      <c r="Q78" s="71">
        <v>2086.9</v>
      </c>
      <c r="R78" s="71">
        <v>2064.37</v>
      </c>
      <c r="S78" s="71">
        <v>2057.34</v>
      </c>
      <c r="T78" s="71">
        <v>2034.84</v>
      </c>
      <c r="U78" s="71">
        <v>1981.33</v>
      </c>
      <c r="V78" s="71">
        <v>1941.1</v>
      </c>
      <c r="W78" s="71">
        <v>1912.88</v>
      </c>
      <c r="X78" s="71">
        <v>1977.99</v>
      </c>
      <c r="Y78" s="71">
        <v>1954.74</v>
      </c>
      <c r="Z78" s="71">
        <v>1589.65</v>
      </c>
      <c r="AA78" s="71">
        <v>1475.2</v>
      </c>
    </row>
    <row r="79" spans="1:27" ht="12.75" hidden="1" customHeight="1" outlineLevel="1" x14ac:dyDescent="0.2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1106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1107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>$D$11</f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1108</v>
      </c>
      <c r="B82" s="54" t="str">
        <f>"16"&amp;"."&amp;$B$663&amp;"."&amp;$B$664</f>
        <v>16.05.2024</v>
      </c>
      <c r="C82" s="134" t="s">
        <v>76</v>
      </c>
      <c r="D82" s="135">
        <f>ROUND(((D83+D84+D86+D85)/1000),5)</f>
        <v>1.59714</v>
      </c>
      <c r="E82" s="135">
        <f>ROUND(((E83+E84+E86+E85)/1000),5)</f>
        <v>1.50508</v>
      </c>
      <c r="F82" s="135">
        <f>ROUND(((F83+F84+F86+F85)/1000),5)</f>
        <v>1.4740500000000001</v>
      </c>
      <c r="G82" s="135">
        <f t="shared" ref="G82:AA82" si="45">ROUND(((G83+G84+G86+G85)/1000),5)</f>
        <v>1.4716499999999999</v>
      </c>
      <c r="H82" s="135">
        <f t="shared" si="45"/>
        <v>1.48282</v>
      </c>
      <c r="I82" s="135">
        <f t="shared" si="45"/>
        <v>1.5179400000000001</v>
      </c>
      <c r="J82" s="135">
        <f t="shared" si="45"/>
        <v>1.67588</v>
      </c>
      <c r="K82" s="135">
        <f t="shared" si="45"/>
        <v>1.9349099999999999</v>
      </c>
      <c r="L82" s="135">
        <f t="shared" si="45"/>
        <v>2.1876799999999998</v>
      </c>
      <c r="M82" s="135">
        <f t="shared" si="45"/>
        <v>2.24607</v>
      </c>
      <c r="N82" s="135">
        <f t="shared" si="45"/>
        <v>2.2761200000000001</v>
      </c>
      <c r="O82" s="135">
        <f t="shared" si="45"/>
        <v>2.3363</v>
      </c>
      <c r="P82" s="135">
        <f t="shared" si="45"/>
        <v>2.3289499999999999</v>
      </c>
      <c r="Q82" s="135">
        <f t="shared" si="45"/>
        <v>2.3437700000000001</v>
      </c>
      <c r="R82" s="135">
        <f t="shared" si="45"/>
        <v>2.3327399999999998</v>
      </c>
      <c r="S82" s="135">
        <f t="shared" si="45"/>
        <v>2.27657</v>
      </c>
      <c r="T82" s="135">
        <f t="shared" si="45"/>
        <v>2.21278</v>
      </c>
      <c r="U82" s="135">
        <f t="shared" si="45"/>
        <v>2.1916600000000002</v>
      </c>
      <c r="V82" s="135">
        <f t="shared" si="45"/>
        <v>2.0985999999999998</v>
      </c>
      <c r="W82" s="135">
        <f t="shared" si="45"/>
        <v>1.9894099999999999</v>
      </c>
      <c r="X82" s="135">
        <f t="shared" si="45"/>
        <v>2.1040000000000001</v>
      </c>
      <c r="Y82" s="135">
        <f t="shared" si="45"/>
        <v>2.1965599999999998</v>
      </c>
      <c r="Z82" s="135">
        <f t="shared" si="45"/>
        <v>1.88914</v>
      </c>
      <c r="AA82" s="135">
        <f t="shared" si="45"/>
        <v>1.67218</v>
      </c>
    </row>
    <row r="83" spans="1:27" ht="12.75" hidden="1" customHeight="1" outlineLevel="1" x14ac:dyDescent="0.2">
      <c r="A83" s="163" t="s">
        <v>1109</v>
      </c>
      <c r="B83" s="94" t="s">
        <v>238</v>
      </c>
      <c r="C83" s="70" t="s">
        <v>79</v>
      </c>
      <c r="D83" s="71">
        <v>1310.3</v>
      </c>
      <c r="E83" s="71">
        <v>1218.24</v>
      </c>
      <c r="F83" s="71">
        <v>1187.21</v>
      </c>
      <c r="G83" s="71">
        <v>1184.81</v>
      </c>
      <c r="H83" s="71">
        <v>1195.98</v>
      </c>
      <c r="I83" s="71">
        <v>1231.0999999999999</v>
      </c>
      <c r="J83" s="71">
        <v>1389.04</v>
      </c>
      <c r="K83" s="71">
        <v>1648.07</v>
      </c>
      <c r="L83" s="71">
        <v>1900.84</v>
      </c>
      <c r="M83" s="71">
        <v>1959.23</v>
      </c>
      <c r="N83" s="71">
        <v>1989.28</v>
      </c>
      <c r="O83" s="71">
        <v>2049.46</v>
      </c>
      <c r="P83" s="71">
        <v>2042.11</v>
      </c>
      <c r="Q83" s="71">
        <v>2056.9299999999998</v>
      </c>
      <c r="R83" s="71">
        <v>2045.9</v>
      </c>
      <c r="S83" s="71">
        <v>1989.73</v>
      </c>
      <c r="T83" s="71">
        <v>1925.94</v>
      </c>
      <c r="U83" s="71">
        <v>1904.82</v>
      </c>
      <c r="V83" s="71">
        <v>1811.76</v>
      </c>
      <c r="W83" s="71">
        <v>1702.57</v>
      </c>
      <c r="X83" s="71">
        <v>1817.16</v>
      </c>
      <c r="Y83" s="71">
        <v>1909.72</v>
      </c>
      <c r="Z83" s="71">
        <v>1602.3</v>
      </c>
      <c r="AA83" s="71">
        <v>1385.34</v>
      </c>
    </row>
    <row r="84" spans="1:27" ht="12.75" hidden="1" customHeight="1" outlineLevel="1" x14ac:dyDescent="0.2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1111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1112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>$D$11</f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1113</v>
      </c>
      <c r="B87" s="54" t="str">
        <f>"17"&amp;"."&amp;$B$663&amp;"."&amp;$B$664</f>
        <v>17.05.2024</v>
      </c>
      <c r="C87" s="134" t="s">
        <v>76</v>
      </c>
      <c r="D87" s="135">
        <f>ROUND(((D88+D89+D91+D90)/1000),5)</f>
        <v>1.6521600000000001</v>
      </c>
      <c r="E87" s="135">
        <f>ROUND(((E88+E89+E91+E90)/1000),5)</f>
        <v>1.51868</v>
      </c>
      <c r="F87" s="135">
        <f>ROUND(((F88+F89+F91+F90)/1000),5)</f>
        <v>1.4822</v>
      </c>
      <c r="G87" s="135">
        <f t="shared" ref="G87:AA87" si="48">ROUND(((G88+G89+G91+G90)/1000),5)</f>
        <v>1.4196599999999999</v>
      </c>
      <c r="H87" s="135">
        <f t="shared" si="48"/>
        <v>1.4843</v>
      </c>
      <c r="I87" s="135">
        <f t="shared" si="48"/>
        <v>1.5734399999999999</v>
      </c>
      <c r="J87" s="135">
        <f t="shared" si="48"/>
        <v>1.7446999999999999</v>
      </c>
      <c r="K87" s="135">
        <f t="shared" si="48"/>
        <v>2.0170599999999999</v>
      </c>
      <c r="L87" s="135">
        <f t="shared" si="48"/>
        <v>2.3265500000000001</v>
      </c>
      <c r="M87" s="135">
        <f t="shared" si="48"/>
        <v>2.3851</v>
      </c>
      <c r="N87" s="135">
        <f t="shared" si="48"/>
        <v>2.39778</v>
      </c>
      <c r="O87" s="135">
        <f t="shared" si="48"/>
        <v>2.4026000000000001</v>
      </c>
      <c r="P87" s="135">
        <f t="shared" si="48"/>
        <v>2.43771</v>
      </c>
      <c r="Q87" s="135">
        <f t="shared" si="48"/>
        <v>2.46827</v>
      </c>
      <c r="R87" s="135">
        <f t="shared" si="48"/>
        <v>2.4443199999999998</v>
      </c>
      <c r="S87" s="135">
        <f t="shared" si="48"/>
        <v>2.4537</v>
      </c>
      <c r="T87" s="135">
        <f t="shared" si="48"/>
        <v>2.4046599999999998</v>
      </c>
      <c r="U87" s="135">
        <f t="shared" si="48"/>
        <v>2.3921100000000002</v>
      </c>
      <c r="V87" s="135">
        <f t="shared" si="48"/>
        <v>2.3607300000000002</v>
      </c>
      <c r="W87" s="135">
        <f t="shared" si="48"/>
        <v>2.3229600000000001</v>
      </c>
      <c r="X87" s="135">
        <f t="shared" si="48"/>
        <v>2.3380299999999998</v>
      </c>
      <c r="Y87" s="135">
        <f t="shared" si="48"/>
        <v>2.3980399999999999</v>
      </c>
      <c r="Z87" s="135">
        <f t="shared" si="48"/>
        <v>2.30572</v>
      </c>
      <c r="AA87" s="135">
        <f t="shared" si="48"/>
        <v>1.8964000000000001</v>
      </c>
    </row>
    <row r="88" spans="1:27" ht="12.75" hidden="1" customHeight="1" outlineLevel="1" x14ac:dyDescent="0.2">
      <c r="A88" s="163" t="s">
        <v>1114</v>
      </c>
      <c r="B88" s="94" t="s">
        <v>238</v>
      </c>
      <c r="C88" s="70" t="s">
        <v>79</v>
      </c>
      <c r="D88" s="71">
        <v>1365.32</v>
      </c>
      <c r="E88" s="71">
        <v>1231.8399999999999</v>
      </c>
      <c r="F88" s="71">
        <v>1195.3599999999999</v>
      </c>
      <c r="G88" s="71">
        <v>1132.82</v>
      </c>
      <c r="H88" s="71">
        <v>1197.46</v>
      </c>
      <c r="I88" s="71">
        <v>1286.5999999999999</v>
      </c>
      <c r="J88" s="71">
        <v>1457.86</v>
      </c>
      <c r="K88" s="71">
        <v>1730.22</v>
      </c>
      <c r="L88" s="71">
        <v>2039.71</v>
      </c>
      <c r="M88" s="71">
        <v>2098.2600000000002</v>
      </c>
      <c r="N88" s="71">
        <v>2110.94</v>
      </c>
      <c r="O88" s="71">
        <v>2115.7600000000002</v>
      </c>
      <c r="P88" s="71">
        <v>2150.87</v>
      </c>
      <c r="Q88" s="71">
        <v>2181.4299999999998</v>
      </c>
      <c r="R88" s="71">
        <v>2157.48</v>
      </c>
      <c r="S88" s="71">
        <v>2166.86</v>
      </c>
      <c r="T88" s="71">
        <v>2117.8200000000002</v>
      </c>
      <c r="U88" s="71">
        <v>2105.27</v>
      </c>
      <c r="V88" s="71">
        <v>2073.89</v>
      </c>
      <c r="W88" s="71">
        <v>2036.12</v>
      </c>
      <c r="X88" s="71">
        <v>2051.19</v>
      </c>
      <c r="Y88" s="71">
        <v>2111.1999999999998</v>
      </c>
      <c r="Z88" s="71">
        <v>2018.88</v>
      </c>
      <c r="AA88" s="71">
        <v>1609.56</v>
      </c>
    </row>
    <row r="89" spans="1:27" ht="12.75" hidden="1" customHeight="1" outlineLevel="1" x14ac:dyDescent="0.2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1116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1117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>$D$11</f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1118</v>
      </c>
      <c r="B92" s="54" t="str">
        <f>"18"&amp;"."&amp;$B$663&amp;"."&amp;$B$664</f>
        <v>18.05.2024</v>
      </c>
      <c r="C92" s="134" t="s">
        <v>76</v>
      </c>
      <c r="D92" s="135">
        <f>ROUND(((D93+D94+D96+D95)/1000),5)</f>
        <v>1.8495299999999999</v>
      </c>
      <c r="E92" s="135">
        <f>ROUND(((E93+E94+E96+E95)/1000),5)</f>
        <v>1.7758799999999999</v>
      </c>
      <c r="F92" s="135">
        <f>ROUND(((F93+F94+F96+F95)/1000),5)</f>
        <v>1.6334299999999999</v>
      </c>
      <c r="G92" s="135">
        <f t="shared" ref="G92:AA92" si="51">ROUND(((G93+G94+G96+G95)/1000),5)</f>
        <v>1.5815399999999999</v>
      </c>
      <c r="H92" s="135">
        <f t="shared" si="51"/>
        <v>1.5366</v>
      </c>
      <c r="I92" s="135">
        <f t="shared" si="51"/>
        <v>1.5535099999999999</v>
      </c>
      <c r="J92" s="135">
        <f t="shared" si="51"/>
        <v>1.62382</v>
      </c>
      <c r="K92" s="135">
        <f t="shared" si="51"/>
        <v>1.8339700000000001</v>
      </c>
      <c r="L92" s="135">
        <f t="shared" si="51"/>
        <v>2.1180300000000001</v>
      </c>
      <c r="M92" s="135">
        <f t="shared" si="51"/>
        <v>2.27996</v>
      </c>
      <c r="N92" s="135">
        <f t="shared" si="51"/>
        <v>2.3813</v>
      </c>
      <c r="O92" s="135">
        <f t="shared" si="51"/>
        <v>2.3872499999999999</v>
      </c>
      <c r="P92" s="135">
        <f t="shared" si="51"/>
        <v>2.4260899999999999</v>
      </c>
      <c r="Q92" s="135">
        <f t="shared" si="51"/>
        <v>2.4181699999999999</v>
      </c>
      <c r="R92" s="135">
        <f t="shared" si="51"/>
        <v>2.3963800000000002</v>
      </c>
      <c r="S92" s="135">
        <f t="shared" si="51"/>
        <v>2.3768699999999998</v>
      </c>
      <c r="T92" s="135">
        <f t="shared" si="51"/>
        <v>2.3647999999999998</v>
      </c>
      <c r="U92" s="135">
        <f t="shared" si="51"/>
        <v>2.3369399999999998</v>
      </c>
      <c r="V92" s="135">
        <f t="shared" si="51"/>
        <v>2.3229700000000002</v>
      </c>
      <c r="W92" s="135">
        <f t="shared" si="51"/>
        <v>2.4333900000000002</v>
      </c>
      <c r="X92" s="135">
        <f t="shared" si="51"/>
        <v>2.5557799999999999</v>
      </c>
      <c r="Y92" s="135">
        <f t="shared" si="51"/>
        <v>2.3732600000000001</v>
      </c>
      <c r="Z92" s="135">
        <f t="shared" si="51"/>
        <v>2.2073200000000002</v>
      </c>
      <c r="AA92" s="135">
        <f t="shared" si="51"/>
        <v>1.8384799999999999</v>
      </c>
    </row>
    <row r="93" spans="1:27" ht="12.75" hidden="1" customHeight="1" outlineLevel="1" x14ac:dyDescent="0.2">
      <c r="A93" s="163" t="s">
        <v>1119</v>
      </c>
      <c r="B93" s="94" t="s">
        <v>238</v>
      </c>
      <c r="C93" s="70" t="s">
        <v>79</v>
      </c>
      <c r="D93" s="71">
        <v>1562.69</v>
      </c>
      <c r="E93" s="71">
        <v>1489.04</v>
      </c>
      <c r="F93" s="71">
        <v>1346.59</v>
      </c>
      <c r="G93" s="71">
        <v>1294.7</v>
      </c>
      <c r="H93" s="71">
        <v>1249.76</v>
      </c>
      <c r="I93" s="71">
        <v>1266.67</v>
      </c>
      <c r="J93" s="71">
        <v>1336.98</v>
      </c>
      <c r="K93" s="71">
        <v>1547.13</v>
      </c>
      <c r="L93" s="71">
        <v>1831.19</v>
      </c>
      <c r="M93" s="71">
        <v>1993.12</v>
      </c>
      <c r="N93" s="71">
        <v>2094.46</v>
      </c>
      <c r="O93" s="71">
        <v>2100.41</v>
      </c>
      <c r="P93" s="71">
        <v>2139.25</v>
      </c>
      <c r="Q93" s="71">
        <v>2131.33</v>
      </c>
      <c r="R93" s="71">
        <v>2109.54</v>
      </c>
      <c r="S93" s="71">
        <v>2090.0300000000002</v>
      </c>
      <c r="T93" s="71">
        <v>2077.96</v>
      </c>
      <c r="U93" s="71">
        <v>2050.1</v>
      </c>
      <c r="V93" s="71">
        <v>2036.13</v>
      </c>
      <c r="W93" s="71">
        <v>2146.5500000000002</v>
      </c>
      <c r="X93" s="71">
        <v>2268.94</v>
      </c>
      <c r="Y93" s="71">
        <v>2086.42</v>
      </c>
      <c r="Z93" s="71">
        <v>1920.48</v>
      </c>
      <c r="AA93" s="71">
        <v>1551.64</v>
      </c>
    </row>
    <row r="94" spans="1:27" ht="12.75" hidden="1" customHeight="1" outlineLevel="1" x14ac:dyDescent="0.2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1121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1122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>$D$11</f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1123</v>
      </c>
      <c r="B97" s="54" t="str">
        <f>"19"&amp;"."&amp;$B$663&amp;"."&amp;$B$664</f>
        <v>19.05.2024</v>
      </c>
      <c r="C97" s="134" t="s">
        <v>76</v>
      </c>
      <c r="D97" s="135">
        <f>ROUND(((D98+D99+D101+D100)/1000),5)</f>
        <v>1.8151200000000001</v>
      </c>
      <c r="E97" s="135">
        <f>ROUND(((E98+E99+E101+E100)/1000),5)</f>
        <v>1.6685399999999999</v>
      </c>
      <c r="F97" s="135">
        <f>ROUND(((F98+F99+F101+F100)/1000),5)</f>
        <v>1.53166</v>
      </c>
      <c r="G97" s="135">
        <f t="shared" ref="G97:AA97" si="54">ROUND(((G98+G99+G101+G100)/1000),5)</f>
        <v>1.51617</v>
      </c>
      <c r="H97" s="135">
        <f t="shared" si="54"/>
        <v>1.49614</v>
      </c>
      <c r="I97" s="135">
        <f t="shared" si="54"/>
        <v>1.47214</v>
      </c>
      <c r="J97" s="135">
        <f t="shared" si="54"/>
        <v>1.4018699999999999</v>
      </c>
      <c r="K97" s="135">
        <f t="shared" si="54"/>
        <v>1.6457900000000001</v>
      </c>
      <c r="L97" s="135">
        <f t="shared" si="54"/>
        <v>1.8743700000000001</v>
      </c>
      <c r="M97" s="135">
        <f t="shared" si="54"/>
        <v>2.0872000000000002</v>
      </c>
      <c r="N97" s="135">
        <f t="shared" si="54"/>
        <v>2.2559900000000002</v>
      </c>
      <c r="O97" s="135">
        <f t="shared" si="54"/>
        <v>2.29969</v>
      </c>
      <c r="P97" s="135">
        <f t="shared" si="54"/>
        <v>2.24959</v>
      </c>
      <c r="Q97" s="135">
        <f t="shared" si="54"/>
        <v>2.2486000000000002</v>
      </c>
      <c r="R97" s="135">
        <f t="shared" si="54"/>
        <v>2.2394699999999998</v>
      </c>
      <c r="S97" s="135">
        <f t="shared" si="54"/>
        <v>2.2284600000000001</v>
      </c>
      <c r="T97" s="135">
        <f t="shared" si="54"/>
        <v>2.2363</v>
      </c>
      <c r="U97" s="135">
        <f t="shared" si="54"/>
        <v>2.2808899999999999</v>
      </c>
      <c r="V97" s="135">
        <f t="shared" si="54"/>
        <v>2.27962</v>
      </c>
      <c r="W97" s="135">
        <f t="shared" si="54"/>
        <v>2.3387500000000001</v>
      </c>
      <c r="X97" s="135">
        <f t="shared" si="54"/>
        <v>2.4917899999999999</v>
      </c>
      <c r="Y97" s="135">
        <f t="shared" si="54"/>
        <v>2.4573800000000001</v>
      </c>
      <c r="Z97" s="135">
        <f t="shared" si="54"/>
        <v>2.1796199999999999</v>
      </c>
      <c r="AA97" s="135">
        <f t="shared" si="54"/>
        <v>1.8112900000000001</v>
      </c>
    </row>
    <row r="98" spans="1:27" ht="12.75" hidden="1" customHeight="1" outlineLevel="1" x14ac:dyDescent="0.2">
      <c r="A98" s="163" t="s">
        <v>1124</v>
      </c>
      <c r="B98" s="94" t="s">
        <v>238</v>
      </c>
      <c r="C98" s="70" t="s">
        <v>79</v>
      </c>
      <c r="D98" s="71">
        <v>1528.28</v>
      </c>
      <c r="E98" s="71">
        <v>1381.7</v>
      </c>
      <c r="F98" s="71">
        <v>1244.82</v>
      </c>
      <c r="G98" s="71">
        <v>1229.33</v>
      </c>
      <c r="H98" s="71">
        <v>1209.3</v>
      </c>
      <c r="I98" s="71">
        <v>1185.3</v>
      </c>
      <c r="J98" s="71">
        <v>1115.03</v>
      </c>
      <c r="K98" s="71">
        <v>1358.95</v>
      </c>
      <c r="L98" s="71">
        <v>1587.53</v>
      </c>
      <c r="M98" s="71">
        <v>1800.36</v>
      </c>
      <c r="N98" s="71">
        <v>1969.15</v>
      </c>
      <c r="O98" s="71">
        <v>2012.85</v>
      </c>
      <c r="P98" s="71">
        <v>1962.75</v>
      </c>
      <c r="Q98" s="71">
        <v>1961.76</v>
      </c>
      <c r="R98" s="71">
        <v>1952.63</v>
      </c>
      <c r="S98" s="71">
        <v>1941.62</v>
      </c>
      <c r="T98" s="71">
        <v>1949.46</v>
      </c>
      <c r="U98" s="71">
        <v>1994.05</v>
      </c>
      <c r="V98" s="71">
        <v>1992.78</v>
      </c>
      <c r="W98" s="71">
        <v>2051.91</v>
      </c>
      <c r="X98" s="71">
        <v>2204.9499999999998</v>
      </c>
      <c r="Y98" s="71">
        <v>2170.54</v>
      </c>
      <c r="Z98" s="71">
        <v>1892.78</v>
      </c>
      <c r="AA98" s="71">
        <v>1524.45</v>
      </c>
    </row>
    <row r="99" spans="1:27" ht="12.75" hidden="1" customHeight="1" outlineLevel="1" x14ac:dyDescent="0.2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1126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1127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>$D$11</f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1128</v>
      </c>
      <c r="B102" s="54" t="str">
        <f>"20"&amp;"."&amp;$B$663&amp;"."&amp;$B$664</f>
        <v>20.05.2024</v>
      </c>
      <c r="C102" s="134" t="s">
        <v>76</v>
      </c>
      <c r="D102" s="135">
        <f>ROUND(((D103+D104+D106+D105)/1000),5)</f>
        <v>1.6677</v>
      </c>
      <c r="E102" s="135">
        <f>ROUND(((E103+E104+E106+E105)/1000),5)</f>
        <v>1.5161500000000001</v>
      </c>
      <c r="F102" s="135">
        <f>ROUND(((F103+F104+F106+F105)/1000),5)</f>
        <v>1.41039</v>
      </c>
      <c r="G102" s="135">
        <f t="shared" ref="G102:AA102" si="57">ROUND(((G103+G104+G106+G105)/1000),5)</f>
        <v>1.3924399999999999</v>
      </c>
      <c r="H102" s="135">
        <f t="shared" si="57"/>
        <v>1.38497</v>
      </c>
      <c r="I102" s="135">
        <f t="shared" si="57"/>
        <v>1.4801</v>
      </c>
      <c r="J102" s="135">
        <f t="shared" si="57"/>
        <v>1.6688400000000001</v>
      </c>
      <c r="K102" s="135">
        <f t="shared" si="57"/>
        <v>2.0131199999999998</v>
      </c>
      <c r="L102" s="135">
        <f t="shared" si="57"/>
        <v>2.2905000000000002</v>
      </c>
      <c r="M102" s="135">
        <f t="shared" si="57"/>
        <v>2.41432</v>
      </c>
      <c r="N102" s="135">
        <f t="shared" si="57"/>
        <v>2.42062</v>
      </c>
      <c r="O102" s="135">
        <f t="shared" si="57"/>
        <v>2.41866</v>
      </c>
      <c r="P102" s="135">
        <f t="shared" si="57"/>
        <v>2.4173800000000001</v>
      </c>
      <c r="Q102" s="135">
        <f t="shared" si="57"/>
        <v>2.4371100000000001</v>
      </c>
      <c r="R102" s="135">
        <f t="shared" si="57"/>
        <v>2.4386299999999999</v>
      </c>
      <c r="S102" s="135">
        <f t="shared" si="57"/>
        <v>2.4251499999999999</v>
      </c>
      <c r="T102" s="135">
        <f t="shared" si="57"/>
        <v>2.4138600000000001</v>
      </c>
      <c r="U102" s="135">
        <f t="shared" si="57"/>
        <v>2.3849200000000002</v>
      </c>
      <c r="V102" s="135">
        <f t="shared" si="57"/>
        <v>2.3419500000000002</v>
      </c>
      <c r="W102" s="135">
        <f t="shared" si="57"/>
        <v>2.22194</v>
      </c>
      <c r="X102" s="135">
        <f t="shared" si="57"/>
        <v>2.2669999999999999</v>
      </c>
      <c r="Y102" s="135">
        <f t="shared" si="57"/>
        <v>2.2931699999999999</v>
      </c>
      <c r="Z102" s="135">
        <f t="shared" si="57"/>
        <v>1.90232</v>
      </c>
      <c r="AA102" s="135">
        <f t="shared" si="57"/>
        <v>1.6739200000000001</v>
      </c>
    </row>
    <row r="103" spans="1:27" ht="12.75" hidden="1" customHeight="1" outlineLevel="1" x14ac:dyDescent="0.2">
      <c r="A103" s="163" t="s">
        <v>1129</v>
      </c>
      <c r="B103" s="94" t="s">
        <v>238</v>
      </c>
      <c r="C103" s="70" t="s">
        <v>79</v>
      </c>
      <c r="D103" s="71">
        <v>1380.86</v>
      </c>
      <c r="E103" s="71">
        <v>1229.31</v>
      </c>
      <c r="F103" s="71">
        <v>1123.55</v>
      </c>
      <c r="G103" s="71">
        <v>1105.5999999999999</v>
      </c>
      <c r="H103" s="71">
        <v>1098.1300000000001</v>
      </c>
      <c r="I103" s="71">
        <v>1193.26</v>
      </c>
      <c r="J103" s="71">
        <v>1382</v>
      </c>
      <c r="K103" s="71">
        <v>1726.28</v>
      </c>
      <c r="L103" s="71">
        <v>2003.66</v>
      </c>
      <c r="M103" s="71">
        <v>2127.48</v>
      </c>
      <c r="N103" s="71">
        <v>2133.7800000000002</v>
      </c>
      <c r="O103" s="71">
        <v>2131.8200000000002</v>
      </c>
      <c r="P103" s="71">
        <v>2130.54</v>
      </c>
      <c r="Q103" s="71">
        <v>2150.27</v>
      </c>
      <c r="R103" s="71">
        <v>2151.79</v>
      </c>
      <c r="S103" s="71">
        <v>2138.31</v>
      </c>
      <c r="T103" s="71">
        <v>2127.02</v>
      </c>
      <c r="U103" s="71">
        <v>2098.08</v>
      </c>
      <c r="V103" s="71">
        <v>2055.11</v>
      </c>
      <c r="W103" s="71">
        <v>1935.1</v>
      </c>
      <c r="X103" s="71">
        <v>1980.16</v>
      </c>
      <c r="Y103" s="71">
        <v>2006.33</v>
      </c>
      <c r="Z103" s="71">
        <v>1615.48</v>
      </c>
      <c r="AA103" s="71">
        <v>1387.08</v>
      </c>
    </row>
    <row r="104" spans="1:27" ht="12.75" hidden="1" customHeight="1" outlineLevel="1" x14ac:dyDescent="0.2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1131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1132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>$D$11</f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1133</v>
      </c>
      <c r="B107" s="54" t="str">
        <f>"21"&amp;"."&amp;$B$663&amp;"."&amp;$B$664</f>
        <v>21.05.2024</v>
      </c>
      <c r="C107" s="134" t="s">
        <v>76</v>
      </c>
      <c r="D107" s="135">
        <f>ROUND(((D108+D109+D111+D110)/1000),5)</f>
        <v>1.6408</v>
      </c>
      <c r="E107" s="135">
        <f>ROUND(((E108+E109+E111+E110)/1000),5)</f>
        <v>1.5072000000000001</v>
      </c>
      <c r="F107" s="135">
        <f>ROUND(((F108+F109+F111+F110)/1000),5)</f>
        <v>1.3918699999999999</v>
      </c>
      <c r="G107" s="135">
        <f t="shared" ref="G107:AA107" si="60">ROUND(((G108+G109+G111+G110)/1000),5)</f>
        <v>1.3064199999999999</v>
      </c>
      <c r="H107" s="135">
        <f t="shared" si="60"/>
        <v>1.3591899999999999</v>
      </c>
      <c r="I107" s="135">
        <f t="shared" si="60"/>
        <v>1.4831700000000001</v>
      </c>
      <c r="J107" s="135">
        <f t="shared" si="60"/>
        <v>1.6839500000000001</v>
      </c>
      <c r="K107" s="135">
        <f t="shared" si="60"/>
        <v>1.8570199999999999</v>
      </c>
      <c r="L107" s="135">
        <f t="shared" si="60"/>
        <v>2.2152799999999999</v>
      </c>
      <c r="M107" s="135">
        <f t="shared" si="60"/>
        <v>2.3435700000000002</v>
      </c>
      <c r="N107" s="135">
        <f t="shared" si="60"/>
        <v>2.3997099999999998</v>
      </c>
      <c r="O107" s="135">
        <f t="shared" si="60"/>
        <v>2.4048500000000002</v>
      </c>
      <c r="P107" s="135">
        <f t="shared" si="60"/>
        <v>2.4171399999999998</v>
      </c>
      <c r="Q107" s="135">
        <f t="shared" si="60"/>
        <v>2.42442</v>
      </c>
      <c r="R107" s="135">
        <f t="shared" si="60"/>
        <v>2.4108999999999998</v>
      </c>
      <c r="S107" s="135">
        <f t="shared" si="60"/>
        <v>2.3999799999999998</v>
      </c>
      <c r="T107" s="135">
        <f t="shared" si="60"/>
        <v>2.26457</v>
      </c>
      <c r="U107" s="135">
        <f t="shared" si="60"/>
        <v>2.1827800000000002</v>
      </c>
      <c r="V107" s="135">
        <f t="shared" si="60"/>
        <v>2.2124299999999999</v>
      </c>
      <c r="W107" s="135">
        <f t="shared" si="60"/>
        <v>2.1760799999999998</v>
      </c>
      <c r="X107" s="135">
        <f t="shared" si="60"/>
        <v>2.1998700000000002</v>
      </c>
      <c r="Y107" s="135">
        <f t="shared" si="60"/>
        <v>2.24431</v>
      </c>
      <c r="Z107" s="135">
        <f t="shared" si="60"/>
        <v>1.9380299999999999</v>
      </c>
      <c r="AA107" s="135">
        <f t="shared" si="60"/>
        <v>1.66794</v>
      </c>
    </row>
    <row r="108" spans="1:27" ht="12.75" hidden="1" customHeight="1" outlineLevel="1" x14ac:dyDescent="0.2">
      <c r="A108" s="163" t="s">
        <v>1134</v>
      </c>
      <c r="B108" s="94" t="s">
        <v>238</v>
      </c>
      <c r="C108" s="70" t="s">
        <v>79</v>
      </c>
      <c r="D108" s="71">
        <v>1353.96</v>
      </c>
      <c r="E108" s="71">
        <v>1220.3599999999999</v>
      </c>
      <c r="F108" s="71">
        <v>1105.03</v>
      </c>
      <c r="G108" s="71">
        <v>1019.58</v>
      </c>
      <c r="H108" s="71">
        <v>1072.3499999999999</v>
      </c>
      <c r="I108" s="71">
        <v>1196.33</v>
      </c>
      <c r="J108" s="71">
        <v>1397.11</v>
      </c>
      <c r="K108" s="71">
        <v>1570.18</v>
      </c>
      <c r="L108" s="71">
        <v>1928.44</v>
      </c>
      <c r="M108" s="71">
        <v>2056.73</v>
      </c>
      <c r="N108" s="71">
        <v>2112.87</v>
      </c>
      <c r="O108" s="71">
        <v>2118.0100000000002</v>
      </c>
      <c r="P108" s="71">
        <v>2130.3000000000002</v>
      </c>
      <c r="Q108" s="71">
        <v>2137.58</v>
      </c>
      <c r="R108" s="71">
        <v>2124.06</v>
      </c>
      <c r="S108" s="71">
        <v>2113.14</v>
      </c>
      <c r="T108" s="71">
        <v>1977.73</v>
      </c>
      <c r="U108" s="71">
        <v>1895.94</v>
      </c>
      <c r="V108" s="71">
        <v>1925.59</v>
      </c>
      <c r="W108" s="71">
        <v>1889.24</v>
      </c>
      <c r="X108" s="71">
        <v>1913.03</v>
      </c>
      <c r="Y108" s="71">
        <v>1957.47</v>
      </c>
      <c r="Z108" s="71">
        <v>1651.19</v>
      </c>
      <c r="AA108" s="71">
        <v>1381.1</v>
      </c>
    </row>
    <row r="109" spans="1:27" ht="12.75" hidden="1" customHeight="1" outlineLevel="1" x14ac:dyDescent="0.2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1136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1137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>$D$11</f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1138</v>
      </c>
      <c r="B112" s="54" t="str">
        <f>"22"&amp;"."&amp;$B$663&amp;"."&amp;$B$664</f>
        <v>22.05.2024</v>
      </c>
      <c r="C112" s="134" t="s">
        <v>76</v>
      </c>
      <c r="D112" s="135">
        <f>ROUND(((D113+D114+D116+D115)/1000),5)</f>
        <v>1.5497399999999999</v>
      </c>
      <c r="E112" s="135">
        <f>ROUND(((E113+E114+E116+E115)/1000),5)</f>
        <v>1.3731100000000001</v>
      </c>
      <c r="F112" s="135">
        <f>ROUND(((F113+F114+F116+F115)/1000),5)</f>
        <v>1.2574399999999999</v>
      </c>
      <c r="G112" s="135">
        <f t="shared" ref="G112:AA112" si="63">ROUND(((G113+G114+G116+G115)/1000),5)</f>
        <v>1.2114499999999999</v>
      </c>
      <c r="H112" s="135">
        <f t="shared" si="63"/>
        <v>1.2140599999999999</v>
      </c>
      <c r="I112" s="135">
        <f t="shared" si="63"/>
        <v>1.36528</v>
      </c>
      <c r="J112" s="135">
        <f t="shared" si="63"/>
        <v>1.6202700000000001</v>
      </c>
      <c r="K112" s="135">
        <f t="shared" si="63"/>
        <v>1.84589</v>
      </c>
      <c r="L112" s="135">
        <f t="shared" si="63"/>
        <v>2.1091199999999999</v>
      </c>
      <c r="M112" s="135">
        <f t="shared" si="63"/>
        <v>2.4111199999999999</v>
      </c>
      <c r="N112" s="135">
        <f t="shared" si="63"/>
        <v>2.4174600000000002</v>
      </c>
      <c r="O112" s="135">
        <f t="shared" si="63"/>
        <v>2.4217399999999998</v>
      </c>
      <c r="P112" s="135">
        <f t="shared" si="63"/>
        <v>2.4233799999999999</v>
      </c>
      <c r="Q112" s="135">
        <f t="shared" si="63"/>
        <v>2.4396900000000001</v>
      </c>
      <c r="R112" s="135">
        <f t="shared" si="63"/>
        <v>2.431</v>
      </c>
      <c r="S112" s="135">
        <f t="shared" si="63"/>
        <v>2.419</v>
      </c>
      <c r="T112" s="135">
        <f t="shared" si="63"/>
        <v>2.40984</v>
      </c>
      <c r="U112" s="135">
        <f t="shared" si="63"/>
        <v>2.3247900000000001</v>
      </c>
      <c r="V112" s="135">
        <f t="shared" si="63"/>
        <v>2.1785399999999999</v>
      </c>
      <c r="W112" s="135">
        <f t="shared" si="63"/>
        <v>2.0788799999999998</v>
      </c>
      <c r="X112" s="135">
        <f t="shared" si="63"/>
        <v>2.0998299999999999</v>
      </c>
      <c r="Y112" s="135">
        <f t="shared" si="63"/>
        <v>2.17415</v>
      </c>
      <c r="Z112" s="135">
        <f t="shared" si="63"/>
        <v>1.8845499999999999</v>
      </c>
      <c r="AA112" s="135">
        <f t="shared" si="63"/>
        <v>1.6389100000000001</v>
      </c>
    </row>
    <row r="113" spans="1:27" ht="12.75" hidden="1" customHeight="1" outlineLevel="1" x14ac:dyDescent="0.2">
      <c r="A113" s="163" t="s">
        <v>1139</v>
      </c>
      <c r="B113" s="94" t="s">
        <v>238</v>
      </c>
      <c r="C113" s="70" t="s">
        <v>79</v>
      </c>
      <c r="D113" s="71">
        <v>1262.9000000000001</v>
      </c>
      <c r="E113" s="71">
        <v>1086.27</v>
      </c>
      <c r="F113" s="71">
        <v>970.6</v>
      </c>
      <c r="G113" s="71">
        <v>924.61</v>
      </c>
      <c r="H113" s="71">
        <v>927.22</v>
      </c>
      <c r="I113" s="71">
        <v>1078.44</v>
      </c>
      <c r="J113" s="71">
        <v>1333.43</v>
      </c>
      <c r="K113" s="71">
        <v>1559.05</v>
      </c>
      <c r="L113" s="71">
        <v>1822.28</v>
      </c>
      <c r="M113" s="71">
        <v>2124.2800000000002</v>
      </c>
      <c r="N113" s="71">
        <v>2130.62</v>
      </c>
      <c r="O113" s="71">
        <v>2134.9</v>
      </c>
      <c r="P113" s="71">
        <v>2136.54</v>
      </c>
      <c r="Q113" s="71">
        <v>2152.85</v>
      </c>
      <c r="R113" s="71">
        <v>2144.16</v>
      </c>
      <c r="S113" s="71">
        <v>2132.16</v>
      </c>
      <c r="T113" s="71">
        <v>2123</v>
      </c>
      <c r="U113" s="71">
        <v>2037.95</v>
      </c>
      <c r="V113" s="71">
        <v>1891.7</v>
      </c>
      <c r="W113" s="71">
        <v>1792.04</v>
      </c>
      <c r="X113" s="71">
        <v>1812.99</v>
      </c>
      <c r="Y113" s="71">
        <v>1887.31</v>
      </c>
      <c r="Z113" s="71">
        <v>1597.71</v>
      </c>
      <c r="AA113" s="71">
        <v>1352.07</v>
      </c>
    </row>
    <row r="114" spans="1:27" ht="12.75" hidden="1" customHeight="1" outlineLevel="1" x14ac:dyDescent="0.2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1141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1142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>$D$11</f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1143</v>
      </c>
      <c r="B117" s="54" t="str">
        <f>"23"&amp;"."&amp;$B$663&amp;"."&amp;$B$664</f>
        <v>23.05.2024</v>
      </c>
      <c r="C117" s="134" t="s">
        <v>76</v>
      </c>
      <c r="D117" s="135">
        <f>ROUND(((D118+D119+D121+D120)/1000),5)</f>
        <v>1.6059699999999999</v>
      </c>
      <c r="E117" s="135">
        <f>ROUND(((E118+E119+E121+E120)/1000),5)</f>
        <v>1.4425600000000001</v>
      </c>
      <c r="F117" s="135">
        <f>ROUND(((F118+F119+F121+F120)/1000),5)</f>
        <v>1.3620000000000001</v>
      </c>
      <c r="G117" s="135">
        <f t="shared" ref="G117:AA117" si="66">ROUND(((G118+G119+G121+G120)/1000),5)</f>
        <v>1.3259799999999999</v>
      </c>
      <c r="H117" s="135">
        <f t="shared" si="66"/>
        <v>1.2523599999999999</v>
      </c>
      <c r="I117" s="135">
        <f t="shared" si="66"/>
        <v>1.3888199999999999</v>
      </c>
      <c r="J117" s="135">
        <f t="shared" si="66"/>
        <v>1.77057</v>
      </c>
      <c r="K117" s="135">
        <f t="shared" si="66"/>
        <v>1.8721300000000001</v>
      </c>
      <c r="L117" s="135">
        <f t="shared" si="66"/>
        <v>2.20099</v>
      </c>
      <c r="M117" s="135">
        <f t="shared" si="66"/>
        <v>2.4028800000000001</v>
      </c>
      <c r="N117" s="135">
        <f t="shared" si="66"/>
        <v>2.4192300000000002</v>
      </c>
      <c r="O117" s="135">
        <f t="shared" si="66"/>
        <v>2.4257</v>
      </c>
      <c r="P117" s="135">
        <f t="shared" si="66"/>
        <v>2.4287100000000001</v>
      </c>
      <c r="Q117" s="135">
        <f t="shared" si="66"/>
        <v>2.45804</v>
      </c>
      <c r="R117" s="135">
        <f t="shared" si="66"/>
        <v>2.4557600000000002</v>
      </c>
      <c r="S117" s="135">
        <f t="shared" si="66"/>
        <v>2.4413800000000001</v>
      </c>
      <c r="T117" s="135">
        <f t="shared" si="66"/>
        <v>2.4298799999999998</v>
      </c>
      <c r="U117" s="135">
        <f t="shared" si="66"/>
        <v>2.4093399999999998</v>
      </c>
      <c r="V117" s="135">
        <f t="shared" si="66"/>
        <v>2.3141600000000002</v>
      </c>
      <c r="W117" s="135">
        <f t="shared" si="66"/>
        <v>2.1499899999999998</v>
      </c>
      <c r="X117" s="135">
        <f t="shared" si="66"/>
        <v>2.12174</v>
      </c>
      <c r="Y117" s="135">
        <f t="shared" si="66"/>
        <v>2.2600799999999999</v>
      </c>
      <c r="Z117" s="135">
        <f t="shared" si="66"/>
        <v>1.92394</v>
      </c>
      <c r="AA117" s="135">
        <f t="shared" si="66"/>
        <v>1.80403</v>
      </c>
    </row>
    <row r="118" spans="1:27" ht="12.75" hidden="1" customHeight="1" outlineLevel="1" x14ac:dyDescent="0.2">
      <c r="A118" s="163" t="s">
        <v>1144</v>
      </c>
      <c r="B118" s="94" t="s">
        <v>238</v>
      </c>
      <c r="C118" s="70" t="s">
        <v>79</v>
      </c>
      <c r="D118" s="71">
        <v>1319.13</v>
      </c>
      <c r="E118" s="71">
        <v>1155.72</v>
      </c>
      <c r="F118" s="71">
        <v>1075.1600000000001</v>
      </c>
      <c r="G118" s="71">
        <v>1039.1400000000001</v>
      </c>
      <c r="H118" s="71">
        <v>965.52</v>
      </c>
      <c r="I118" s="71">
        <v>1101.98</v>
      </c>
      <c r="J118" s="71">
        <v>1483.73</v>
      </c>
      <c r="K118" s="71">
        <v>1585.29</v>
      </c>
      <c r="L118" s="71">
        <v>1914.15</v>
      </c>
      <c r="M118" s="71">
        <v>2116.04</v>
      </c>
      <c r="N118" s="71">
        <v>2132.39</v>
      </c>
      <c r="O118" s="71">
        <v>2138.86</v>
      </c>
      <c r="P118" s="71">
        <v>2141.87</v>
      </c>
      <c r="Q118" s="71">
        <v>2171.1999999999998</v>
      </c>
      <c r="R118" s="71">
        <v>2168.92</v>
      </c>
      <c r="S118" s="71">
        <v>2154.54</v>
      </c>
      <c r="T118" s="71">
        <v>2143.04</v>
      </c>
      <c r="U118" s="71">
        <v>2122.5</v>
      </c>
      <c r="V118" s="71">
        <v>2027.32</v>
      </c>
      <c r="W118" s="71">
        <v>1863.15</v>
      </c>
      <c r="X118" s="71">
        <v>1834.9</v>
      </c>
      <c r="Y118" s="71">
        <v>1973.24</v>
      </c>
      <c r="Z118" s="71">
        <v>1637.1</v>
      </c>
      <c r="AA118" s="71">
        <v>1517.19</v>
      </c>
    </row>
    <row r="119" spans="1:27" ht="12.75" hidden="1" customHeight="1" outlineLevel="1" x14ac:dyDescent="0.2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1146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1147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>$D$11</f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1148</v>
      </c>
      <c r="B122" s="54" t="str">
        <f>"24"&amp;"."&amp;$B$663&amp;"."&amp;$B$664</f>
        <v>24.05.2024</v>
      </c>
      <c r="C122" s="134" t="s">
        <v>76</v>
      </c>
      <c r="D122" s="135">
        <f>ROUND(((D123+D124+D126+D125)/1000),5)</f>
        <v>1.6776500000000001</v>
      </c>
      <c r="E122" s="135">
        <f>ROUND(((E123+E124+E126+E125)/1000),5)</f>
        <v>1.4826600000000001</v>
      </c>
      <c r="F122" s="135">
        <f>ROUND(((F123+F124+F126+F125)/1000),5)</f>
        <v>1.39299</v>
      </c>
      <c r="G122" s="135">
        <f t="shared" ref="G122:AA122" si="69">ROUND(((G123+G124+G126+G125)/1000),5)</f>
        <v>1.3428899999999999</v>
      </c>
      <c r="H122" s="135">
        <f t="shared" si="69"/>
        <v>1.2787999999999999</v>
      </c>
      <c r="I122" s="135">
        <f t="shared" si="69"/>
        <v>1.47357</v>
      </c>
      <c r="J122" s="135">
        <f t="shared" si="69"/>
        <v>1.74377</v>
      </c>
      <c r="K122" s="135">
        <f t="shared" si="69"/>
        <v>2.0062700000000002</v>
      </c>
      <c r="L122" s="135">
        <f t="shared" si="69"/>
        <v>2.40204</v>
      </c>
      <c r="M122" s="135">
        <f t="shared" si="69"/>
        <v>2.4536600000000002</v>
      </c>
      <c r="N122" s="135">
        <f t="shared" si="69"/>
        <v>2.4650400000000001</v>
      </c>
      <c r="O122" s="135">
        <f t="shared" si="69"/>
        <v>2.4991699999999999</v>
      </c>
      <c r="P122" s="135">
        <f t="shared" si="69"/>
        <v>2.5670299999999999</v>
      </c>
      <c r="Q122" s="135">
        <f t="shared" si="69"/>
        <v>2.61598</v>
      </c>
      <c r="R122" s="135">
        <f t="shared" si="69"/>
        <v>2.61246</v>
      </c>
      <c r="S122" s="135">
        <f t="shared" si="69"/>
        <v>2.5998600000000001</v>
      </c>
      <c r="T122" s="135">
        <f t="shared" si="69"/>
        <v>2.58982</v>
      </c>
      <c r="U122" s="135">
        <f t="shared" si="69"/>
        <v>2.47776</v>
      </c>
      <c r="V122" s="135">
        <f t="shared" si="69"/>
        <v>2.4251900000000002</v>
      </c>
      <c r="W122" s="135">
        <f t="shared" si="69"/>
        <v>2.3841100000000002</v>
      </c>
      <c r="X122" s="135">
        <f t="shared" si="69"/>
        <v>2.3950300000000002</v>
      </c>
      <c r="Y122" s="135">
        <f t="shared" si="69"/>
        <v>2.4487299999999999</v>
      </c>
      <c r="Z122" s="135">
        <f t="shared" si="69"/>
        <v>2.4200300000000001</v>
      </c>
      <c r="AA122" s="135">
        <f t="shared" si="69"/>
        <v>1.97522</v>
      </c>
    </row>
    <row r="123" spans="1:27" ht="12.75" hidden="1" customHeight="1" outlineLevel="1" x14ac:dyDescent="0.2">
      <c r="A123" s="163" t="s">
        <v>1149</v>
      </c>
      <c r="B123" s="94" t="s">
        <v>238</v>
      </c>
      <c r="C123" s="70" t="s">
        <v>79</v>
      </c>
      <c r="D123" s="71">
        <v>1390.81</v>
      </c>
      <c r="E123" s="71">
        <v>1195.82</v>
      </c>
      <c r="F123" s="71">
        <v>1106.1500000000001</v>
      </c>
      <c r="G123" s="71">
        <v>1056.05</v>
      </c>
      <c r="H123" s="71">
        <v>991.96</v>
      </c>
      <c r="I123" s="71">
        <v>1186.73</v>
      </c>
      <c r="J123" s="71">
        <v>1456.93</v>
      </c>
      <c r="K123" s="71">
        <v>1719.43</v>
      </c>
      <c r="L123" s="71">
        <v>2115.1999999999998</v>
      </c>
      <c r="M123" s="71">
        <v>2166.8200000000002</v>
      </c>
      <c r="N123" s="71">
        <v>2178.1999999999998</v>
      </c>
      <c r="O123" s="71">
        <v>2212.33</v>
      </c>
      <c r="P123" s="71">
        <v>2280.19</v>
      </c>
      <c r="Q123" s="71">
        <v>2329.14</v>
      </c>
      <c r="R123" s="71">
        <v>2325.62</v>
      </c>
      <c r="S123" s="71">
        <v>2313.02</v>
      </c>
      <c r="T123" s="71">
        <v>2302.98</v>
      </c>
      <c r="U123" s="71">
        <v>2190.92</v>
      </c>
      <c r="V123" s="71">
        <v>2138.35</v>
      </c>
      <c r="W123" s="71">
        <v>2097.27</v>
      </c>
      <c r="X123" s="71">
        <v>2108.19</v>
      </c>
      <c r="Y123" s="71">
        <v>2161.89</v>
      </c>
      <c r="Z123" s="71">
        <v>2133.19</v>
      </c>
      <c r="AA123" s="71">
        <v>1688.38</v>
      </c>
    </row>
    <row r="124" spans="1:27" ht="12.75" hidden="1" customHeight="1" outlineLevel="1" x14ac:dyDescent="0.2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1151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1152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>$D$11</f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1153</v>
      </c>
      <c r="B127" s="54" t="str">
        <f>"25"&amp;"."&amp;$B$663&amp;"."&amp;$B$664</f>
        <v>25.05.2024</v>
      </c>
      <c r="C127" s="134" t="s">
        <v>76</v>
      </c>
      <c r="D127" s="135">
        <f>ROUND(((D128+D129+D131+D130)/1000),5)</f>
        <v>2.1019000000000001</v>
      </c>
      <c r="E127" s="135">
        <f>ROUND(((E128+E129+E131+E130)/1000),5)</f>
        <v>1.9200900000000001</v>
      </c>
      <c r="F127" s="135">
        <f>ROUND(((F128+F129+F131+F130)/1000),5)</f>
        <v>1.8637300000000001</v>
      </c>
      <c r="G127" s="135">
        <f t="shared" ref="G127:AA127" si="72">ROUND(((G128+G129+G131+G130)/1000),5)</f>
        <v>1.80575</v>
      </c>
      <c r="H127" s="135">
        <f t="shared" si="72"/>
        <v>1.66255</v>
      </c>
      <c r="I127" s="135">
        <f t="shared" si="72"/>
        <v>1.6978200000000001</v>
      </c>
      <c r="J127" s="135">
        <f t="shared" si="72"/>
        <v>1.73688</v>
      </c>
      <c r="K127" s="135">
        <f t="shared" si="72"/>
        <v>1.90371</v>
      </c>
      <c r="L127" s="135">
        <f t="shared" si="72"/>
        <v>2.4043299999999999</v>
      </c>
      <c r="M127" s="135">
        <f t="shared" si="72"/>
        <v>2.4369900000000002</v>
      </c>
      <c r="N127" s="135">
        <f t="shared" si="72"/>
        <v>2.5185300000000002</v>
      </c>
      <c r="O127" s="135">
        <f t="shared" si="72"/>
        <v>2.5187499999999998</v>
      </c>
      <c r="P127" s="135">
        <f t="shared" si="72"/>
        <v>2.6388699999999998</v>
      </c>
      <c r="Q127" s="135">
        <f t="shared" si="72"/>
        <v>2.6656200000000001</v>
      </c>
      <c r="R127" s="135">
        <f t="shared" si="72"/>
        <v>2.6379999999999999</v>
      </c>
      <c r="S127" s="135">
        <f t="shared" si="72"/>
        <v>2.5680499999999999</v>
      </c>
      <c r="T127" s="135">
        <f t="shared" si="72"/>
        <v>2.5271300000000001</v>
      </c>
      <c r="U127" s="135">
        <f t="shared" si="72"/>
        <v>2.4428899999999998</v>
      </c>
      <c r="V127" s="135">
        <f t="shared" si="72"/>
        <v>2.41777</v>
      </c>
      <c r="W127" s="135">
        <f t="shared" si="72"/>
        <v>2.4103500000000002</v>
      </c>
      <c r="X127" s="135">
        <f t="shared" si="72"/>
        <v>2.4094199999999999</v>
      </c>
      <c r="Y127" s="135">
        <f t="shared" si="72"/>
        <v>2.4745699999999999</v>
      </c>
      <c r="Z127" s="135">
        <f t="shared" si="72"/>
        <v>2.3898799999999998</v>
      </c>
      <c r="AA127" s="135">
        <f t="shared" si="72"/>
        <v>2.0128300000000001</v>
      </c>
    </row>
    <row r="128" spans="1:27" ht="12.75" hidden="1" customHeight="1" outlineLevel="1" x14ac:dyDescent="0.2">
      <c r="A128" s="163" t="s">
        <v>1154</v>
      </c>
      <c r="B128" s="94" t="s">
        <v>238</v>
      </c>
      <c r="C128" s="70" t="s">
        <v>79</v>
      </c>
      <c r="D128" s="71">
        <v>1815.06</v>
      </c>
      <c r="E128" s="71">
        <v>1633.25</v>
      </c>
      <c r="F128" s="71">
        <v>1576.89</v>
      </c>
      <c r="G128" s="71">
        <v>1518.91</v>
      </c>
      <c r="H128" s="71">
        <v>1375.71</v>
      </c>
      <c r="I128" s="71">
        <v>1410.98</v>
      </c>
      <c r="J128" s="71">
        <v>1450.04</v>
      </c>
      <c r="K128" s="71">
        <v>1616.87</v>
      </c>
      <c r="L128" s="71">
        <v>2117.4899999999998</v>
      </c>
      <c r="M128" s="71">
        <v>2150.15</v>
      </c>
      <c r="N128" s="71">
        <v>2231.69</v>
      </c>
      <c r="O128" s="71">
        <v>2231.91</v>
      </c>
      <c r="P128" s="71">
        <v>2352.0300000000002</v>
      </c>
      <c r="Q128" s="71">
        <v>2378.7800000000002</v>
      </c>
      <c r="R128" s="71">
        <v>2351.16</v>
      </c>
      <c r="S128" s="71">
        <v>2281.21</v>
      </c>
      <c r="T128" s="71">
        <v>2240.29</v>
      </c>
      <c r="U128" s="71">
        <v>2156.0500000000002</v>
      </c>
      <c r="V128" s="71">
        <v>2130.9299999999998</v>
      </c>
      <c r="W128" s="71">
        <v>2123.5100000000002</v>
      </c>
      <c r="X128" s="71">
        <v>2122.58</v>
      </c>
      <c r="Y128" s="71">
        <v>2187.73</v>
      </c>
      <c r="Z128" s="71">
        <v>2103.04</v>
      </c>
      <c r="AA128" s="71">
        <v>1725.99</v>
      </c>
    </row>
    <row r="129" spans="1:27" ht="12.75" hidden="1" customHeight="1" outlineLevel="1" x14ac:dyDescent="0.2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1156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1157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>$D$11</f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1158</v>
      </c>
      <c r="B132" s="54" t="str">
        <f>"26"&amp;"."&amp;$B$663&amp;"."&amp;$B$664</f>
        <v>26.05.2024</v>
      </c>
      <c r="C132" s="134" t="s">
        <v>76</v>
      </c>
      <c r="D132" s="135">
        <f>ROUND(((D133+D134+D136+D135)/1000),5)</f>
        <v>1.93127</v>
      </c>
      <c r="E132" s="135">
        <f>ROUND(((E133+E134+E136+E135)/1000),5)</f>
        <v>1.83565</v>
      </c>
      <c r="F132" s="135">
        <f>ROUND(((F133+F134+F136+F135)/1000),5)</f>
        <v>1.74587</v>
      </c>
      <c r="G132" s="135">
        <f t="shared" ref="G132:AA132" si="75">ROUND(((G133+G134+G136+G135)/1000),5)</f>
        <v>1.60568</v>
      </c>
      <c r="H132" s="135">
        <f t="shared" si="75"/>
        <v>1.5029699999999999</v>
      </c>
      <c r="I132" s="135">
        <f t="shared" si="75"/>
        <v>1.6134999999999999</v>
      </c>
      <c r="J132" s="135">
        <f t="shared" si="75"/>
        <v>1.4092899999999999</v>
      </c>
      <c r="K132" s="135">
        <f t="shared" si="75"/>
        <v>1.7625900000000001</v>
      </c>
      <c r="L132" s="135">
        <f t="shared" si="75"/>
        <v>2.05247</v>
      </c>
      <c r="M132" s="135">
        <f t="shared" si="75"/>
        <v>2.41499</v>
      </c>
      <c r="N132" s="135">
        <f t="shared" si="75"/>
        <v>2.4380700000000002</v>
      </c>
      <c r="O132" s="135">
        <f t="shared" si="75"/>
        <v>2.4452099999999999</v>
      </c>
      <c r="P132" s="135">
        <f t="shared" si="75"/>
        <v>2.44557</v>
      </c>
      <c r="Q132" s="135">
        <f t="shared" si="75"/>
        <v>2.48238</v>
      </c>
      <c r="R132" s="135">
        <f t="shared" si="75"/>
        <v>2.4816699999999998</v>
      </c>
      <c r="S132" s="135">
        <f t="shared" si="75"/>
        <v>2.4491800000000001</v>
      </c>
      <c r="T132" s="135">
        <f t="shared" si="75"/>
        <v>2.4189799999999999</v>
      </c>
      <c r="U132" s="135">
        <f t="shared" si="75"/>
        <v>2.4044400000000001</v>
      </c>
      <c r="V132" s="135">
        <f t="shared" si="75"/>
        <v>2.3776799999999998</v>
      </c>
      <c r="W132" s="135">
        <f t="shared" si="75"/>
        <v>2.3939699999999999</v>
      </c>
      <c r="X132" s="135">
        <f t="shared" si="75"/>
        <v>2.4135800000000001</v>
      </c>
      <c r="Y132" s="135">
        <f t="shared" si="75"/>
        <v>2.41187</v>
      </c>
      <c r="Z132" s="135">
        <f t="shared" si="75"/>
        <v>2.3010799999999998</v>
      </c>
      <c r="AA132" s="135">
        <f t="shared" si="75"/>
        <v>1.88489</v>
      </c>
    </row>
    <row r="133" spans="1:27" ht="12.75" hidden="1" customHeight="1" outlineLevel="1" x14ac:dyDescent="0.2">
      <c r="A133" s="163" t="s">
        <v>1159</v>
      </c>
      <c r="B133" s="94" t="s">
        <v>238</v>
      </c>
      <c r="C133" s="70" t="s">
        <v>79</v>
      </c>
      <c r="D133" s="71">
        <v>1644.43</v>
      </c>
      <c r="E133" s="71">
        <v>1548.81</v>
      </c>
      <c r="F133" s="71">
        <v>1459.03</v>
      </c>
      <c r="G133" s="71">
        <v>1318.84</v>
      </c>
      <c r="H133" s="71">
        <v>1216.1300000000001</v>
      </c>
      <c r="I133" s="71">
        <v>1326.66</v>
      </c>
      <c r="J133" s="71">
        <v>1122.45</v>
      </c>
      <c r="K133" s="71">
        <v>1475.75</v>
      </c>
      <c r="L133" s="71">
        <v>1765.63</v>
      </c>
      <c r="M133" s="71">
        <v>2128.15</v>
      </c>
      <c r="N133" s="71">
        <v>2151.23</v>
      </c>
      <c r="O133" s="71">
        <v>2158.37</v>
      </c>
      <c r="P133" s="71">
        <v>2158.73</v>
      </c>
      <c r="Q133" s="71">
        <v>2195.54</v>
      </c>
      <c r="R133" s="71">
        <v>2194.83</v>
      </c>
      <c r="S133" s="71">
        <v>2162.34</v>
      </c>
      <c r="T133" s="71">
        <v>2132.14</v>
      </c>
      <c r="U133" s="71">
        <v>2117.6</v>
      </c>
      <c r="V133" s="71">
        <v>2090.84</v>
      </c>
      <c r="W133" s="71">
        <v>2107.13</v>
      </c>
      <c r="X133" s="71">
        <v>2126.7399999999998</v>
      </c>
      <c r="Y133" s="71">
        <v>2125.0300000000002</v>
      </c>
      <c r="Z133" s="71">
        <v>2014.24</v>
      </c>
      <c r="AA133" s="71">
        <v>1598.05</v>
      </c>
    </row>
    <row r="134" spans="1:27" ht="12.75" hidden="1" customHeight="1" outlineLevel="1" x14ac:dyDescent="0.2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1161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1162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>$D$11</f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1163</v>
      </c>
      <c r="B137" s="54" t="str">
        <f>"27"&amp;"."&amp;$B$663&amp;"."&amp;$B$664</f>
        <v>27.05.2024</v>
      </c>
      <c r="C137" s="134" t="s">
        <v>76</v>
      </c>
      <c r="D137" s="135">
        <f>ROUND(((D138+D139+D141+D140)/1000),5)</f>
        <v>1.6233200000000001</v>
      </c>
      <c r="E137" s="135">
        <f>ROUND(((E138+E139+E141+E140)/1000),5)</f>
        <v>1.5176700000000001</v>
      </c>
      <c r="F137" s="135">
        <f>ROUND(((F138+F139+F141+F140)/1000),5)</f>
        <v>1.32884</v>
      </c>
      <c r="G137" s="135">
        <f t="shared" ref="G137:AA137" si="78">ROUND(((G138+G139+G141+G140)/1000),5)</f>
        <v>1.2622199999999999</v>
      </c>
      <c r="H137" s="135">
        <f t="shared" si="78"/>
        <v>1.1947300000000001</v>
      </c>
      <c r="I137" s="135">
        <f t="shared" si="78"/>
        <v>1.3905700000000001</v>
      </c>
      <c r="J137" s="135">
        <f t="shared" si="78"/>
        <v>1.5475699999999999</v>
      </c>
      <c r="K137" s="135">
        <f t="shared" si="78"/>
        <v>1.8344800000000001</v>
      </c>
      <c r="L137" s="135">
        <f t="shared" si="78"/>
        <v>2.1914600000000002</v>
      </c>
      <c r="M137" s="135">
        <f t="shared" si="78"/>
        <v>2.3982800000000002</v>
      </c>
      <c r="N137" s="135">
        <f t="shared" si="78"/>
        <v>2.4057599999999999</v>
      </c>
      <c r="O137" s="135">
        <f t="shared" si="78"/>
        <v>2.3708999999999998</v>
      </c>
      <c r="P137" s="135">
        <f t="shared" si="78"/>
        <v>2.3286500000000001</v>
      </c>
      <c r="Q137" s="135">
        <f t="shared" si="78"/>
        <v>2.4020600000000001</v>
      </c>
      <c r="R137" s="135">
        <f t="shared" si="78"/>
        <v>2.4213800000000001</v>
      </c>
      <c r="S137" s="135">
        <f t="shared" si="78"/>
        <v>2.4012199999999999</v>
      </c>
      <c r="T137" s="135">
        <f t="shared" si="78"/>
        <v>2.3666299999999998</v>
      </c>
      <c r="U137" s="135">
        <f t="shared" si="78"/>
        <v>2.2969400000000002</v>
      </c>
      <c r="V137" s="135">
        <f t="shared" si="78"/>
        <v>2.2446100000000002</v>
      </c>
      <c r="W137" s="135">
        <f t="shared" si="78"/>
        <v>2.1688900000000002</v>
      </c>
      <c r="X137" s="135">
        <f t="shared" si="78"/>
        <v>2.1682199999999998</v>
      </c>
      <c r="Y137" s="135">
        <f t="shared" si="78"/>
        <v>2.1212399999999998</v>
      </c>
      <c r="Z137" s="135">
        <f t="shared" si="78"/>
        <v>1.81288</v>
      </c>
      <c r="AA137" s="135">
        <f t="shared" si="78"/>
        <v>1.6716800000000001</v>
      </c>
    </row>
    <row r="138" spans="1:27" ht="12.75" hidden="1" customHeight="1" outlineLevel="1" x14ac:dyDescent="0.2">
      <c r="A138" s="163" t="s">
        <v>1164</v>
      </c>
      <c r="B138" s="94" t="s">
        <v>238</v>
      </c>
      <c r="C138" s="70" t="s">
        <v>79</v>
      </c>
      <c r="D138" s="71">
        <v>1336.48</v>
      </c>
      <c r="E138" s="71">
        <v>1230.83</v>
      </c>
      <c r="F138" s="71">
        <v>1042</v>
      </c>
      <c r="G138" s="71">
        <v>975.38</v>
      </c>
      <c r="H138" s="71">
        <v>907.89</v>
      </c>
      <c r="I138" s="71">
        <v>1103.73</v>
      </c>
      <c r="J138" s="71">
        <v>1260.73</v>
      </c>
      <c r="K138" s="71">
        <v>1547.64</v>
      </c>
      <c r="L138" s="71">
        <v>1904.62</v>
      </c>
      <c r="M138" s="71">
        <v>2111.44</v>
      </c>
      <c r="N138" s="71">
        <v>2118.92</v>
      </c>
      <c r="O138" s="71">
        <v>2084.06</v>
      </c>
      <c r="P138" s="71">
        <v>2041.81</v>
      </c>
      <c r="Q138" s="71">
        <v>2115.2199999999998</v>
      </c>
      <c r="R138" s="71">
        <v>2134.54</v>
      </c>
      <c r="S138" s="71">
        <v>2114.38</v>
      </c>
      <c r="T138" s="71">
        <v>2079.79</v>
      </c>
      <c r="U138" s="71">
        <v>2010.1</v>
      </c>
      <c r="V138" s="71">
        <v>1957.77</v>
      </c>
      <c r="W138" s="71">
        <v>1882.05</v>
      </c>
      <c r="X138" s="71">
        <v>1881.38</v>
      </c>
      <c r="Y138" s="71">
        <v>1834.4</v>
      </c>
      <c r="Z138" s="71">
        <v>1526.04</v>
      </c>
      <c r="AA138" s="71">
        <v>1384.84</v>
      </c>
    </row>
    <row r="139" spans="1:27" ht="12.75" hidden="1" customHeight="1" outlineLevel="1" x14ac:dyDescent="0.2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1166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1167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>$D$11</f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1168</v>
      </c>
      <c r="B142" s="54" t="str">
        <f>"28"&amp;"."&amp;$B$663&amp;"."&amp;$B$664</f>
        <v>28.05.2024</v>
      </c>
      <c r="C142" s="134" t="s">
        <v>76</v>
      </c>
      <c r="D142" s="135">
        <f>ROUND(((D143+D144+D146+D145)/1000),5)</f>
        <v>1.3775500000000001</v>
      </c>
      <c r="E142" s="135">
        <f>ROUND(((E143+E144+E146+E145)/1000),5)</f>
        <v>1.24343</v>
      </c>
      <c r="F142" s="135">
        <f>ROUND(((F143+F144+F146+F145)/1000),5)</f>
        <v>1.13324</v>
      </c>
      <c r="G142" s="135">
        <f t="shared" ref="G142:AA142" si="81">ROUND(((G143+G144+G146+G145)/1000),5)</f>
        <v>0.52537</v>
      </c>
      <c r="H142" s="135">
        <f t="shared" si="81"/>
        <v>0.52398</v>
      </c>
      <c r="I142" s="135">
        <f t="shared" si="81"/>
        <v>1.16588</v>
      </c>
      <c r="J142" s="135">
        <f t="shared" si="81"/>
        <v>1.5486800000000001</v>
      </c>
      <c r="K142" s="135">
        <f t="shared" si="81"/>
        <v>1.8269899999999999</v>
      </c>
      <c r="L142" s="135">
        <f t="shared" si="81"/>
        <v>2.17882</v>
      </c>
      <c r="M142" s="135">
        <f t="shared" si="81"/>
        <v>2.5216400000000001</v>
      </c>
      <c r="N142" s="135">
        <f t="shared" si="81"/>
        <v>2.5802700000000001</v>
      </c>
      <c r="O142" s="135">
        <f t="shared" si="81"/>
        <v>2.57999</v>
      </c>
      <c r="P142" s="135">
        <f t="shared" si="81"/>
        <v>2.5085999999999999</v>
      </c>
      <c r="Q142" s="135">
        <f t="shared" si="81"/>
        <v>2.5496599999999998</v>
      </c>
      <c r="R142" s="135">
        <f t="shared" si="81"/>
        <v>2.4300999999999999</v>
      </c>
      <c r="S142" s="135">
        <f t="shared" si="81"/>
        <v>2.4306299999999998</v>
      </c>
      <c r="T142" s="135">
        <f t="shared" si="81"/>
        <v>2.4878900000000002</v>
      </c>
      <c r="U142" s="135">
        <f t="shared" si="81"/>
        <v>2.4514100000000001</v>
      </c>
      <c r="V142" s="135">
        <f t="shared" si="81"/>
        <v>2.33779</v>
      </c>
      <c r="W142" s="135">
        <f t="shared" si="81"/>
        <v>2.23712</v>
      </c>
      <c r="X142" s="135">
        <f t="shared" si="81"/>
        <v>2.2322799999999998</v>
      </c>
      <c r="Y142" s="135">
        <f t="shared" si="81"/>
        <v>2.2495099999999999</v>
      </c>
      <c r="Z142" s="135">
        <f t="shared" si="81"/>
        <v>1.9502200000000001</v>
      </c>
      <c r="AA142" s="135">
        <f t="shared" si="81"/>
        <v>1.6943600000000001</v>
      </c>
    </row>
    <row r="143" spans="1:27" ht="12.75" hidden="1" customHeight="1" outlineLevel="1" x14ac:dyDescent="0.2">
      <c r="A143" s="163" t="s">
        <v>1169</v>
      </c>
      <c r="B143" s="94" t="s">
        <v>238</v>
      </c>
      <c r="C143" s="70" t="s">
        <v>79</v>
      </c>
      <c r="D143" s="71">
        <v>1090.71</v>
      </c>
      <c r="E143" s="71">
        <v>956.59</v>
      </c>
      <c r="F143" s="71">
        <v>846.4</v>
      </c>
      <c r="G143" s="71">
        <v>238.53</v>
      </c>
      <c r="H143" s="71">
        <v>237.14</v>
      </c>
      <c r="I143" s="71">
        <v>879.04</v>
      </c>
      <c r="J143" s="71">
        <v>1261.8399999999999</v>
      </c>
      <c r="K143" s="71">
        <v>1540.15</v>
      </c>
      <c r="L143" s="71">
        <v>1891.98</v>
      </c>
      <c r="M143" s="71">
        <v>2234.8000000000002</v>
      </c>
      <c r="N143" s="71">
        <v>2293.4299999999998</v>
      </c>
      <c r="O143" s="71">
        <v>2293.15</v>
      </c>
      <c r="P143" s="71">
        <v>2221.7600000000002</v>
      </c>
      <c r="Q143" s="71">
        <v>2262.8200000000002</v>
      </c>
      <c r="R143" s="71">
        <v>2143.2600000000002</v>
      </c>
      <c r="S143" s="71">
        <v>2143.79</v>
      </c>
      <c r="T143" s="71">
        <v>2201.0500000000002</v>
      </c>
      <c r="U143" s="71">
        <v>2164.5700000000002</v>
      </c>
      <c r="V143" s="71">
        <v>2050.9499999999998</v>
      </c>
      <c r="W143" s="71">
        <v>1950.28</v>
      </c>
      <c r="X143" s="71">
        <v>1945.44</v>
      </c>
      <c r="Y143" s="71">
        <v>1962.67</v>
      </c>
      <c r="Z143" s="71">
        <v>1663.38</v>
      </c>
      <c r="AA143" s="71">
        <v>1407.52</v>
      </c>
    </row>
    <row r="144" spans="1:27" ht="12.75" hidden="1" customHeight="1" outlineLevel="1" x14ac:dyDescent="0.2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1171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1172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>$D$11</f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1173</v>
      </c>
      <c r="B147" s="54" t="str">
        <f>"29"&amp;"."&amp;$B$663&amp;"."&amp;$B$664</f>
        <v>29.05.2024</v>
      </c>
      <c r="C147" s="134" t="s">
        <v>76</v>
      </c>
      <c r="D147" s="135">
        <f>ROUND(((D148+D149+D151+D150)/1000),5)</f>
        <v>1.53356</v>
      </c>
      <c r="E147" s="135">
        <f>ROUND(((E148+E149+E151+E150)/1000),5)</f>
        <v>1.38612</v>
      </c>
      <c r="F147" s="135">
        <f>ROUND(((F148+F149+F151+F150)/1000),5)</f>
        <v>1.16953</v>
      </c>
      <c r="G147" s="135">
        <f t="shared" ref="G147:AA147" si="84">ROUND(((G148+G149+G151+G150)/1000),5)</f>
        <v>1.05463</v>
      </c>
      <c r="H147" s="135">
        <f t="shared" si="84"/>
        <v>1.0426599999999999</v>
      </c>
      <c r="I147" s="135">
        <f t="shared" si="84"/>
        <v>1.34799</v>
      </c>
      <c r="J147" s="135">
        <f t="shared" si="84"/>
        <v>1.46787</v>
      </c>
      <c r="K147" s="135">
        <f t="shared" si="84"/>
        <v>1.7541800000000001</v>
      </c>
      <c r="L147" s="135">
        <f t="shared" si="84"/>
        <v>2.0404</v>
      </c>
      <c r="M147" s="135">
        <f t="shared" si="84"/>
        <v>2.3887</v>
      </c>
      <c r="N147" s="135">
        <f t="shared" si="84"/>
        <v>2.3941400000000002</v>
      </c>
      <c r="O147" s="135">
        <f t="shared" si="84"/>
        <v>2.4051999999999998</v>
      </c>
      <c r="P147" s="135">
        <f t="shared" si="84"/>
        <v>2.3982800000000002</v>
      </c>
      <c r="Q147" s="135">
        <f t="shared" si="84"/>
        <v>2.4231099999999999</v>
      </c>
      <c r="R147" s="135">
        <f t="shared" si="84"/>
        <v>2.4439600000000001</v>
      </c>
      <c r="S147" s="135">
        <f t="shared" si="84"/>
        <v>2.4410599999999998</v>
      </c>
      <c r="T147" s="135">
        <f t="shared" si="84"/>
        <v>2.42659</v>
      </c>
      <c r="U147" s="135">
        <f t="shared" si="84"/>
        <v>2.3988800000000001</v>
      </c>
      <c r="V147" s="135">
        <f t="shared" si="84"/>
        <v>2.3062100000000001</v>
      </c>
      <c r="W147" s="135">
        <f t="shared" si="84"/>
        <v>2.1630500000000001</v>
      </c>
      <c r="X147" s="135">
        <f t="shared" si="84"/>
        <v>2.1104500000000002</v>
      </c>
      <c r="Y147" s="135">
        <f t="shared" si="84"/>
        <v>2.0749200000000001</v>
      </c>
      <c r="Z147" s="135">
        <f t="shared" si="84"/>
        <v>1.8257000000000001</v>
      </c>
      <c r="AA147" s="135">
        <f t="shared" si="84"/>
        <v>1.6826000000000001</v>
      </c>
    </row>
    <row r="148" spans="1:27" ht="12.75" hidden="1" customHeight="1" outlineLevel="1" x14ac:dyDescent="0.2">
      <c r="A148" s="163" t="s">
        <v>1174</v>
      </c>
      <c r="B148" s="94" t="s">
        <v>238</v>
      </c>
      <c r="C148" s="70" t="s">
        <v>79</v>
      </c>
      <c r="D148" s="71">
        <v>1246.72</v>
      </c>
      <c r="E148" s="71">
        <v>1099.28</v>
      </c>
      <c r="F148" s="71">
        <v>882.69</v>
      </c>
      <c r="G148" s="71">
        <v>767.79</v>
      </c>
      <c r="H148" s="71">
        <v>755.82</v>
      </c>
      <c r="I148" s="71">
        <v>1061.1500000000001</v>
      </c>
      <c r="J148" s="71">
        <v>1181.03</v>
      </c>
      <c r="K148" s="71">
        <v>1467.34</v>
      </c>
      <c r="L148" s="71">
        <v>1753.56</v>
      </c>
      <c r="M148" s="71">
        <v>2101.86</v>
      </c>
      <c r="N148" s="71">
        <v>2107.3000000000002</v>
      </c>
      <c r="O148" s="71">
        <v>2118.36</v>
      </c>
      <c r="P148" s="71">
        <v>2111.44</v>
      </c>
      <c r="Q148" s="71">
        <v>2136.27</v>
      </c>
      <c r="R148" s="71">
        <v>2157.12</v>
      </c>
      <c r="S148" s="71">
        <v>2154.2199999999998</v>
      </c>
      <c r="T148" s="71">
        <v>2139.75</v>
      </c>
      <c r="U148" s="71">
        <v>2112.04</v>
      </c>
      <c r="V148" s="71">
        <v>2019.37</v>
      </c>
      <c r="W148" s="71">
        <v>1876.21</v>
      </c>
      <c r="X148" s="71">
        <v>1823.61</v>
      </c>
      <c r="Y148" s="71">
        <v>1788.08</v>
      </c>
      <c r="Z148" s="71">
        <v>1538.86</v>
      </c>
      <c r="AA148" s="71">
        <v>1395.76</v>
      </c>
    </row>
    <row r="149" spans="1:27" ht="12.75" hidden="1" customHeight="1" outlineLevel="1" x14ac:dyDescent="0.2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1176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1177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>$D$11</f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1178</v>
      </c>
      <c r="B152" s="54" t="str">
        <f>"30"&amp;"."&amp;$B$663&amp;"."&amp;$B$664</f>
        <v>30.05.2024</v>
      </c>
      <c r="C152" s="134" t="s">
        <v>76</v>
      </c>
      <c r="D152" s="135">
        <f>ROUND(((D153+D154+D156+D155)/1000),5)</f>
        <v>1.49011</v>
      </c>
      <c r="E152" s="135">
        <f>ROUND(((E153+E154+E156+E155)/1000),5)</f>
        <v>1.3469100000000001</v>
      </c>
      <c r="F152" s="135">
        <f>ROUND(((F153+F154+F156+F155)/1000),5)</f>
        <v>1.19418</v>
      </c>
      <c r="G152" s="135">
        <f t="shared" ref="G152:AA152" si="87">ROUND(((G153+G154+G156+G155)/1000),5)</f>
        <v>1.0934299999999999</v>
      </c>
      <c r="H152" s="135">
        <f t="shared" si="87"/>
        <v>1.09734</v>
      </c>
      <c r="I152" s="135">
        <f t="shared" si="87"/>
        <v>1.38449</v>
      </c>
      <c r="J152" s="135">
        <f t="shared" si="87"/>
        <v>1.4725900000000001</v>
      </c>
      <c r="K152" s="135">
        <f t="shared" si="87"/>
        <v>1.7918400000000001</v>
      </c>
      <c r="L152" s="135">
        <f t="shared" si="87"/>
        <v>2.1869399999999999</v>
      </c>
      <c r="M152" s="135">
        <f t="shared" si="87"/>
        <v>2.4034599999999999</v>
      </c>
      <c r="N152" s="135">
        <f t="shared" si="87"/>
        <v>2.4518800000000001</v>
      </c>
      <c r="O152" s="135">
        <f t="shared" si="87"/>
        <v>2.4429699999999999</v>
      </c>
      <c r="P152" s="135">
        <f t="shared" si="87"/>
        <v>2.46279</v>
      </c>
      <c r="Q152" s="135">
        <f t="shared" si="87"/>
        <v>2.4527399999999999</v>
      </c>
      <c r="R152" s="135">
        <f t="shared" si="87"/>
        <v>2.4558200000000001</v>
      </c>
      <c r="S152" s="135">
        <f t="shared" si="87"/>
        <v>2.4548800000000002</v>
      </c>
      <c r="T152" s="135">
        <f t="shared" si="87"/>
        <v>2.74708</v>
      </c>
      <c r="U152" s="135">
        <f t="shared" si="87"/>
        <v>2.74057</v>
      </c>
      <c r="V152" s="135">
        <f t="shared" si="87"/>
        <v>2.37249</v>
      </c>
      <c r="W152" s="135">
        <f t="shared" si="87"/>
        <v>2.2496399999999999</v>
      </c>
      <c r="X152" s="135">
        <f t="shared" si="87"/>
        <v>2.2069200000000002</v>
      </c>
      <c r="Y152" s="135">
        <f t="shared" si="87"/>
        <v>2.1874199999999999</v>
      </c>
      <c r="Z152" s="135">
        <f t="shared" si="87"/>
        <v>1.81033</v>
      </c>
      <c r="AA152" s="135">
        <f t="shared" si="87"/>
        <v>1.6499600000000001</v>
      </c>
    </row>
    <row r="153" spans="1:27" ht="12.75" hidden="1" customHeight="1" outlineLevel="1" x14ac:dyDescent="0.2">
      <c r="A153" s="163" t="s">
        <v>1179</v>
      </c>
      <c r="B153" s="94" t="s">
        <v>238</v>
      </c>
      <c r="C153" s="70" t="s">
        <v>79</v>
      </c>
      <c r="D153" s="71">
        <v>1203.27</v>
      </c>
      <c r="E153" s="71">
        <v>1060.07</v>
      </c>
      <c r="F153" s="71">
        <v>907.34</v>
      </c>
      <c r="G153" s="71">
        <v>806.59</v>
      </c>
      <c r="H153" s="71">
        <v>810.5</v>
      </c>
      <c r="I153" s="71">
        <v>1097.6500000000001</v>
      </c>
      <c r="J153" s="71">
        <v>1185.75</v>
      </c>
      <c r="K153" s="71">
        <v>1505</v>
      </c>
      <c r="L153" s="71">
        <v>1900.1</v>
      </c>
      <c r="M153" s="71">
        <v>2116.62</v>
      </c>
      <c r="N153" s="71">
        <v>2165.04</v>
      </c>
      <c r="O153" s="71">
        <v>2156.13</v>
      </c>
      <c r="P153" s="71">
        <v>2175.9499999999998</v>
      </c>
      <c r="Q153" s="71">
        <v>2165.9</v>
      </c>
      <c r="R153" s="71">
        <v>2168.98</v>
      </c>
      <c r="S153" s="71">
        <v>2168.04</v>
      </c>
      <c r="T153" s="71">
        <v>2460.2399999999998</v>
      </c>
      <c r="U153" s="71">
        <v>2453.73</v>
      </c>
      <c r="V153" s="71">
        <v>2085.65</v>
      </c>
      <c r="W153" s="71">
        <v>1962.8</v>
      </c>
      <c r="X153" s="71">
        <v>1920.08</v>
      </c>
      <c r="Y153" s="71">
        <v>1900.58</v>
      </c>
      <c r="Z153" s="71">
        <v>1523.49</v>
      </c>
      <c r="AA153" s="71">
        <v>1363.12</v>
      </c>
    </row>
    <row r="154" spans="1:27" ht="12.75" hidden="1" customHeight="1" outlineLevel="1" x14ac:dyDescent="0.2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1181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1182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>$D$11</f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1183</v>
      </c>
      <c r="B157" s="54" t="str">
        <f>"31"&amp;"."&amp;$B$663&amp;"."&amp;$B$664</f>
        <v>31.05.2024</v>
      </c>
      <c r="C157" s="134" t="s">
        <v>76</v>
      </c>
      <c r="D157" s="135">
        <f>ROUND(((D158+D159+D161+D160)/1000),5)</f>
        <v>1.47844</v>
      </c>
      <c r="E157" s="135">
        <f>ROUND(((E158+E159+E161+E160)/1000),5)</f>
        <v>1.2642500000000001</v>
      </c>
      <c r="F157" s="135">
        <f>ROUND(((F158+F159+F161+F160)/1000),5)</f>
        <v>1.19326</v>
      </c>
      <c r="G157" s="135">
        <f t="shared" ref="G157:AA157" si="90">ROUND(((G158+G159+G161+G160)/1000),5)</f>
        <v>1.0994900000000001</v>
      </c>
      <c r="H157" s="135">
        <f t="shared" si="90"/>
        <v>1.0503</v>
      </c>
      <c r="I157" s="135">
        <f t="shared" si="90"/>
        <v>1.37279</v>
      </c>
      <c r="J157" s="135">
        <f t="shared" si="90"/>
        <v>1.51738</v>
      </c>
      <c r="K157" s="135">
        <f t="shared" si="90"/>
        <v>1.85494</v>
      </c>
      <c r="L157" s="135">
        <f t="shared" si="90"/>
        <v>2.2344200000000001</v>
      </c>
      <c r="M157" s="135">
        <f t="shared" si="90"/>
        <v>2.4302100000000002</v>
      </c>
      <c r="N157" s="135">
        <f t="shared" si="90"/>
        <v>2.6034799999999998</v>
      </c>
      <c r="O157" s="135">
        <f t="shared" si="90"/>
        <v>2.61652</v>
      </c>
      <c r="P157" s="135">
        <f t="shared" si="90"/>
        <v>2.4757899999999999</v>
      </c>
      <c r="Q157" s="135">
        <f t="shared" si="90"/>
        <v>2.6324100000000001</v>
      </c>
      <c r="R157" s="135">
        <f t="shared" si="90"/>
        <v>2.6409699999999998</v>
      </c>
      <c r="S157" s="135">
        <f t="shared" si="90"/>
        <v>2.68397</v>
      </c>
      <c r="T157" s="135">
        <f t="shared" si="90"/>
        <v>2.6679900000000001</v>
      </c>
      <c r="U157" s="135">
        <f t="shared" si="90"/>
        <v>2.4301499999999998</v>
      </c>
      <c r="V157" s="135">
        <f t="shared" si="90"/>
        <v>2.40828</v>
      </c>
      <c r="W157" s="135">
        <f t="shared" si="90"/>
        <v>2.35751</v>
      </c>
      <c r="X157" s="135">
        <f t="shared" si="90"/>
        <v>2.3650799999999998</v>
      </c>
      <c r="Y157" s="135">
        <f t="shared" si="90"/>
        <v>2.3132199999999998</v>
      </c>
      <c r="Z157" s="135">
        <f t="shared" si="90"/>
        <v>2.0742600000000002</v>
      </c>
      <c r="AA157" s="135">
        <f t="shared" si="90"/>
        <v>1.7903100000000001</v>
      </c>
    </row>
    <row r="158" spans="1:27" ht="12.75" hidden="1" customHeight="1" outlineLevel="1" x14ac:dyDescent="0.2">
      <c r="A158" s="163" t="s">
        <v>1184</v>
      </c>
      <c r="B158" s="94" t="s">
        <v>238</v>
      </c>
      <c r="C158" s="70" t="s">
        <v>79</v>
      </c>
      <c r="D158" s="71">
        <v>1191.5999999999999</v>
      </c>
      <c r="E158" s="71">
        <v>977.41</v>
      </c>
      <c r="F158" s="71">
        <v>906.42</v>
      </c>
      <c r="G158" s="71">
        <v>812.65</v>
      </c>
      <c r="H158" s="71">
        <v>763.46</v>
      </c>
      <c r="I158" s="71">
        <v>1085.95</v>
      </c>
      <c r="J158" s="71">
        <v>1230.54</v>
      </c>
      <c r="K158" s="71">
        <v>1568.1</v>
      </c>
      <c r="L158" s="71">
        <v>1947.58</v>
      </c>
      <c r="M158" s="71">
        <v>2143.37</v>
      </c>
      <c r="N158" s="71">
        <v>2316.64</v>
      </c>
      <c r="O158" s="71">
        <v>2329.6799999999998</v>
      </c>
      <c r="P158" s="71">
        <v>2188.9499999999998</v>
      </c>
      <c r="Q158" s="71">
        <v>2345.5700000000002</v>
      </c>
      <c r="R158" s="71">
        <v>2354.13</v>
      </c>
      <c r="S158" s="71">
        <v>2397.13</v>
      </c>
      <c r="T158" s="71">
        <v>2381.15</v>
      </c>
      <c r="U158" s="71">
        <v>2143.31</v>
      </c>
      <c r="V158" s="71">
        <v>2121.44</v>
      </c>
      <c r="W158" s="71">
        <v>2070.67</v>
      </c>
      <c r="X158" s="71">
        <v>2078.2399999999998</v>
      </c>
      <c r="Y158" s="71">
        <v>2026.38</v>
      </c>
      <c r="Z158" s="71">
        <v>1787.42</v>
      </c>
      <c r="AA158" s="71">
        <v>1503.47</v>
      </c>
    </row>
    <row r="159" spans="1:27" ht="12.75" hidden="1" customHeight="1" outlineLevel="1" x14ac:dyDescent="0.2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1186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1187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>$D$11</f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1188</v>
      </c>
      <c r="B166" s="54" t="str">
        <f>"01"&amp;"."&amp;$B$663&amp;"."&amp;$B$664</f>
        <v>01.05.2024</v>
      </c>
      <c r="C166" s="134" t="s">
        <v>76</v>
      </c>
      <c r="D166" s="135">
        <f>ROUND(((D167+D168+D170+D169)/1000),5)</f>
        <v>1.71854</v>
      </c>
      <c r="E166" s="135">
        <f>ROUND(((E167+E168+E170+E169)/1000),5)</f>
        <v>1.6808099999999999</v>
      </c>
      <c r="F166" s="135">
        <f>ROUND(((F167+F168+F170+F169)/1000),5)</f>
        <v>1.5446299999999999</v>
      </c>
      <c r="G166" s="135">
        <f t="shared" ref="G166:AA166" si="93">ROUND(((G167+G168+G170+G169)/1000),5)</f>
        <v>1.5210300000000001</v>
      </c>
      <c r="H166" s="135">
        <f t="shared" si="93"/>
        <v>1.4753400000000001</v>
      </c>
      <c r="I166" s="135">
        <f t="shared" si="93"/>
        <v>1.4403300000000001</v>
      </c>
      <c r="J166" s="135">
        <f t="shared" si="93"/>
        <v>1.4429099999999999</v>
      </c>
      <c r="K166" s="135">
        <f t="shared" si="93"/>
        <v>1.60107</v>
      </c>
      <c r="L166" s="135">
        <f t="shared" si="93"/>
        <v>1.7615099999999999</v>
      </c>
      <c r="M166" s="135">
        <f t="shared" si="93"/>
        <v>1.9965599999999999</v>
      </c>
      <c r="N166" s="135">
        <f t="shared" si="93"/>
        <v>2.1390799999999999</v>
      </c>
      <c r="O166" s="135">
        <f t="shared" si="93"/>
        <v>2.0689199999999999</v>
      </c>
      <c r="P166" s="135">
        <f t="shared" si="93"/>
        <v>2.0484900000000001</v>
      </c>
      <c r="Q166" s="135">
        <f t="shared" si="93"/>
        <v>2.0798999999999999</v>
      </c>
      <c r="R166" s="135">
        <f t="shared" si="93"/>
        <v>2.0387400000000002</v>
      </c>
      <c r="S166" s="135">
        <f t="shared" si="93"/>
        <v>1.98878</v>
      </c>
      <c r="T166" s="135">
        <f t="shared" si="93"/>
        <v>2.0282100000000001</v>
      </c>
      <c r="U166" s="135">
        <f t="shared" si="93"/>
        <v>2.0455800000000002</v>
      </c>
      <c r="V166" s="135">
        <f t="shared" si="93"/>
        <v>2.0996999999999999</v>
      </c>
      <c r="W166" s="135">
        <f t="shared" si="93"/>
        <v>2.2175199999999999</v>
      </c>
      <c r="X166" s="135">
        <f t="shared" si="93"/>
        <v>2.3060700000000001</v>
      </c>
      <c r="Y166" s="135">
        <f t="shared" si="93"/>
        <v>2.20621</v>
      </c>
      <c r="Z166" s="135">
        <f t="shared" si="93"/>
        <v>1.8906099999999999</v>
      </c>
      <c r="AA166" s="135">
        <f t="shared" si="93"/>
        <v>1.7011099999999999</v>
      </c>
    </row>
    <row r="167" spans="1:27" ht="12.75" hidden="1" customHeight="1" outlineLevel="1" x14ac:dyDescent="0.2">
      <c r="A167" s="163" t="s">
        <v>1189</v>
      </c>
      <c r="B167" s="94" t="s">
        <v>238</v>
      </c>
      <c r="C167" s="70" t="s">
        <v>79</v>
      </c>
      <c r="D167" s="71">
        <v>1384.76</v>
      </c>
      <c r="E167" s="71">
        <v>1347.03</v>
      </c>
      <c r="F167" s="71">
        <v>1210.8499999999999</v>
      </c>
      <c r="G167" s="71">
        <v>1187.25</v>
      </c>
      <c r="H167" s="71">
        <v>1141.56</v>
      </c>
      <c r="I167" s="71">
        <v>1106.55</v>
      </c>
      <c r="J167" s="71">
        <v>1109.1300000000001</v>
      </c>
      <c r="K167" s="71">
        <v>1267.29</v>
      </c>
      <c r="L167" s="71">
        <v>1427.73</v>
      </c>
      <c r="M167" s="71">
        <v>1662.78</v>
      </c>
      <c r="N167" s="71">
        <v>1805.3</v>
      </c>
      <c r="O167" s="71">
        <v>1735.14</v>
      </c>
      <c r="P167" s="71">
        <v>1714.71</v>
      </c>
      <c r="Q167" s="71">
        <v>1746.12</v>
      </c>
      <c r="R167" s="71">
        <v>1704.96</v>
      </c>
      <c r="S167" s="71">
        <v>1655</v>
      </c>
      <c r="T167" s="71">
        <v>1694.43</v>
      </c>
      <c r="U167" s="71">
        <v>1711.8</v>
      </c>
      <c r="V167" s="71">
        <v>1765.92</v>
      </c>
      <c r="W167" s="71">
        <v>1883.74</v>
      </c>
      <c r="X167" s="71">
        <v>1972.29</v>
      </c>
      <c r="Y167" s="71">
        <v>1872.43</v>
      </c>
      <c r="Z167" s="71">
        <v>1556.83</v>
      </c>
      <c r="AA167" s="71">
        <v>1367.33</v>
      </c>
    </row>
    <row r="168" spans="1:27" ht="12.75" hidden="1" customHeight="1" outlineLevel="1" x14ac:dyDescent="0.2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1191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1192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>$D$11</f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1193</v>
      </c>
      <c r="B171" s="54" t="str">
        <f>"02"&amp;"."&amp;$B$663&amp;"."&amp;$B$664</f>
        <v>02.05.2024</v>
      </c>
      <c r="C171" s="134" t="s">
        <v>76</v>
      </c>
      <c r="D171" s="135">
        <f>ROUND(((D172+D173+D175+D174)/1000),5)</f>
        <v>1.6934400000000001</v>
      </c>
      <c r="E171" s="135">
        <f>ROUND(((E172+E173+E175+E174)/1000),5)</f>
        <v>1.5820000000000001</v>
      </c>
      <c r="F171" s="135">
        <f>ROUND(((F172+F173+F175+F174)/1000),5)</f>
        <v>1.54932</v>
      </c>
      <c r="G171" s="135">
        <f t="shared" ref="G171:AA171" si="96">ROUND(((G172+G173+G175+G174)/1000),5)</f>
        <v>1.4940500000000001</v>
      </c>
      <c r="H171" s="135">
        <f t="shared" si="96"/>
        <v>1.52098</v>
      </c>
      <c r="I171" s="135">
        <f t="shared" si="96"/>
        <v>1.56589</v>
      </c>
      <c r="J171" s="135">
        <f t="shared" si="96"/>
        <v>1.6909099999999999</v>
      </c>
      <c r="K171" s="135">
        <f t="shared" si="96"/>
        <v>1.92309</v>
      </c>
      <c r="L171" s="135">
        <f t="shared" si="96"/>
        <v>2.2452299999999998</v>
      </c>
      <c r="M171" s="135">
        <f t="shared" si="96"/>
        <v>2.3614000000000002</v>
      </c>
      <c r="N171" s="135">
        <f t="shared" si="96"/>
        <v>2.38991</v>
      </c>
      <c r="O171" s="135">
        <f t="shared" si="96"/>
        <v>2.32552</v>
      </c>
      <c r="P171" s="135">
        <f t="shared" si="96"/>
        <v>2.3470800000000001</v>
      </c>
      <c r="Q171" s="135">
        <f t="shared" si="96"/>
        <v>2.38165</v>
      </c>
      <c r="R171" s="135">
        <f t="shared" si="96"/>
        <v>2.4008699999999998</v>
      </c>
      <c r="S171" s="135">
        <f t="shared" si="96"/>
        <v>2.3450799999999998</v>
      </c>
      <c r="T171" s="135">
        <f t="shared" si="96"/>
        <v>2.33677</v>
      </c>
      <c r="U171" s="135">
        <f t="shared" si="96"/>
        <v>2.2990400000000002</v>
      </c>
      <c r="V171" s="135">
        <f t="shared" si="96"/>
        <v>2.32437</v>
      </c>
      <c r="W171" s="135">
        <f t="shared" si="96"/>
        <v>2.34544</v>
      </c>
      <c r="X171" s="135">
        <f t="shared" si="96"/>
        <v>2.3891</v>
      </c>
      <c r="Y171" s="135">
        <f t="shared" si="96"/>
        <v>2.2722099999999998</v>
      </c>
      <c r="Z171" s="135">
        <f t="shared" si="96"/>
        <v>1.9069199999999999</v>
      </c>
      <c r="AA171" s="135">
        <f t="shared" si="96"/>
        <v>1.7335700000000001</v>
      </c>
    </row>
    <row r="172" spans="1:27" ht="12.75" hidden="1" customHeight="1" outlineLevel="1" x14ac:dyDescent="0.2">
      <c r="A172" s="163" t="s">
        <v>1194</v>
      </c>
      <c r="B172" s="94" t="s">
        <v>238</v>
      </c>
      <c r="C172" s="70" t="s">
        <v>79</v>
      </c>
      <c r="D172" s="71">
        <v>1359.66</v>
      </c>
      <c r="E172" s="71">
        <v>1248.22</v>
      </c>
      <c r="F172" s="71">
        <v>1215.54</v>
      </c>
      <c r="G172" s="71">
        <v>1160.27</v>
      </c>
      <c r="H172" s="71">
        <v>1187.2</v>
      </c>
      <c r="I172" s="71">
        <v>1232.1099999999999</v>
      </c>
      <c r="J172" s="71">
        <v>1357.13</v>
      </c>
      <c r="K172" s="71">
        <v>1589.31</v>
      </c>
      <c r="L172" s="71">
        <v>1911.45</v>
      </c>
      <c r="M172" s="71">
        <v>2027.62</v>
      </c>
      <c r="N172" s="71">
        <v>2056.13</v>
      </c>
      <c r="O172" s="71">
        <v>1991.74</v>
      </c>
      <c r="P172" s="71">
        <v>2013.3</v>
      </c>
      <c r="Q172" s="71">
        <v>2047.87</v>
      </c>
      <c r="R172" s="71">
        <v>2067.09</v>
      </c>
      <c r="S172" s="71">
        <v>2011.3</v>
      </c>
      <c r="T172" s="71">
        <v>2002.99</v>
      </c>
      <c r="U172" s="71">
        <v>1965.26</v>
      </c>
      <c r="V172" s="71">
        <v>1990.59</v>
      </c>
      <c r="W172" s="71">
        <v>2011.66</v>
      </c>
      <c r="X172" s="71">
        <v>2055.3200000000002</v>
      </c>
      <c r="Y172" s="71">
        <v>1938.43</v>
      </c>
      <c r="Z172" s="71">
        <v>1573.14</v>
      </c>
      <c r="AA172" s="71">
        <v>1399.79</v>
      </c>
    </row>
    <row r="173" spans="1:27" ht="12.75" hidden="1" customHeight="1" outlineLevel="1" x14ac:dyDescent="0.2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1196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1197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>$D$11</f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1198</v>
      </c>
      <c r="B176" s="54" t="str">
        <f>"03"&amp;"."&amp;$B$663&amp;"."&amp;$B$664</f>
        <v>03.05.2024</v>
      </c>
      <c r="C176" s="134" t="s">
        <v>76</v>
      </c>
      <c r="D176" s="135">
        <f>ROUND(((D177+D178+D180+D179)/1000),5)</f>
        <v>1.6121399999999999</v>
      </c>
      <c r="E176" s="135">
        <f>ROUND(((E177+E178+E180+E179)/1000),5)</f>
        <v>1.5393699999999999</v>
      </c>
      <c r="F176" s="135">
        <f>ROUND(((F177+F178+F180+F179)/1000),5)</f>
        <v>1.44089</v>
      </c>
      <c r="G176" s="135">
        <f t="shared" ref="G176:AA176" si="99">ROUND(((G177+G178+G180+G179)/1000),5)</f>
        <v>1.43893</v>
      </c>
      <c r="H176" s="135">
        <f t="shared" si="99"/>
        <v>1.4794400000000001</v>
      </c>
      <c r="I176" s="135">
        <f t="shared" si="99"/>
        <v>1.57606</v>
      </c>
      <c r="J176" s="135">
        <f t="shared" si="99"/>
        <v>1.75271</v>
      </c>
      <c r="K176" s="135">
        <f t="shared" si="99"/>
        <v>2.0323899999999999</v>
      </c>
      <c r="L176" s="135">
        <f t="shared" si="99"/>
        <v>2.24655</v>
      </c>
      <c r="M176" s="135">
        <f t="shared" si="99"/>
        <v>2.40455</v>
      </c>
      <c r="N176" s="135">
        <f t="shared" si="99"/>
        <v>2.4969999999999999</v>
      </c>
      <c r="O176" s="135">
        <f t="shared" si="99"/>
        <v>2.3608199999999999</v>
      </c>
      <c r="P176" s="135">
        <f t="shared" si="99"/>
        <v>2.3488000000000002</v>
      </c>
      <c r="Q176" s="135">
        <f t="shared" si="99"/>
        <v>2.3673899999999999</v>
      </c>
      <c r="R176" s="135">
        <f t="shared" si="99"/>
        <v>2.3342499999999999</v>
      </c>
      <c r="S176" s="135">
        <f t="shared" si="99"/>
        <v>2.3306900000000002</v>
      </c>
      <c r="T176" s="135">
        <f t="shared" si="99"/>
        <v>2.3319200000000002</v>
      </c>
      <c r="U176" s="135">
        <f t="shared" si="99"/>
        <v>2.3159900000000002</v>
      </c>
      <c r="V176" s="135">
        <f t="shared" si="99"/>
        <v>2.3008500000000001</v>
      </c>
      <c r="W176" s="135">
        <f t="shared" si="99"/>
        <v>2.30443</v>
      </c>
      <c r="X176" s="135">
        <f t="shared" si="99"/>
        <v>2.3744800000000001</v>
      </c>
      <c r="Y176" s="135">
        <f t="shared" si="99"/>
        <v>2.2832400000000002</v>
      </c>
      <c r="Z176" s="135">
        <f t="shared" si="99"/>
        <v>1.9783299999999999</v>
      </c>
      <c r="AA176" s="135">
        <f t="shared" si="99"/>
        <v>1.7634799999999999</v>
      </c>
    </row>
    <row r="177" spans="1:27" ht="12.75" hidden="1" customHeight="1" outlineLevel="1" x14ac:dyDescent="0.2">
      <c r="A177" s="163" t="s">
        <v>1199</v>
      </c>
      <c r="B177" s="94" t="s">
        <v>238</v>
      </c>
      <c r="C177" s="70" t="s">
        <v>79</v>
      </c>
      <c r="D177" s="71">
        <v>1278.3599999999999</v>
      </c>
      <c r="E177" s="71">
        <v>1205.5899999999999</v>
      </c>
      <c r="F177" s="71">
        <v>1107.1099999999999</v>
      </c>
      <c r="G177" s="71">
        <v>1105.1500000000001</v>
      </c>
      <c r="H177" s="71">
        <v>1145.6600000000001</v>
      </c>
      <c r="I177" s="71">
        <v>1242.28</v>
      </c>
      <c r="J177" s="71">
        <v>1418.93</v>
      </c>
      <c r="K177" s="71">
        <v>1698.61</v>
      </c>
      <c r="L177" s="71">
        <v>1912.77</v>
      </c>
      <c r="M177" s="71">
        <v>2070.77</v>
      </c>
      <c r="N177" s="71">
        <v>2163.2199999999998</v>
      </c>
      <c r="O177" s="71">
        <v>2027.04</v>
      </c>
      <c r="P177" s="71">
        <v>2015.02</v>
      </c>
      <c r="Q177" s="71">
        <v>2033.61</v>
      </c>
      <c r="R177" s="71">
        <v>2000.47</v>
      </c>
      <c r="S177" s="71">
        <v>1996.91</v>
      </c>
      <c r="T177" s="71">
        <v>1998.14</v>
      </c>
      <c r="U177" s="71">
        <v>1982.21</v>
      </c>
      <c r="V177" s="71">
        <v>1967.07</v>
      </c>
      <c r="W177" s="71">
        <v>1970.65</v>
      </c>
      <c r="X177" s="71">
        <v>2040.7</v>
      </c>
      <c r="Y177" s="71">
        <v>1949.46</v>
      </c>
      <c r="Z177" s="71">
        <v>1644.55</v>
      </c>
      <c r="AA177" s="71">
        <v>1429.7</v>
      </c>
    </row>
    <row r="178" spans="1:27" ht="12.75" hidden="1" customHeight="1" outlineLevel="1" x14ac:dyDescent="0.2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1201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1202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>$D$11</f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1203</v>
      </c>
      <c r="B181" s="54" t="str">
        <f>"04"&amp;"."&amp;$B$663&amp;"."&amp;$B$664</f>
        <v>04.05.2024</v>
      </c>
      <c r="C181" s="134" t="s">
        <v>76</v>
      </c>
      <c r="D181" s="135">
        <f>ROUND(((D182+D183+D185+D184)/1000),5)</f>
        <v>1.85131</v>
      </c>
      <c r="E181" s="135">
        <f>ROUND(((E182+E183+E185+E184)/1000),5)</f>
        <v>1.75867</v>
      </c>
      <c r="F181" s="135">
        <f>ROUND(((F182+F183+F185+F184)/1000),5)</f>
        <v>1.6330100000000001</v>
      </c>
      <c r="G181" s="135">
        <f t="shared" ref="G181:AA181" si="102">ROUND(((G182+G183+G185+G184)/1000),5)</f>
        <v>1.58463</v>
      </c>
      <c r="H181" s="135">
        <f t="shared" si="102"/>
        <v>1.5633999999999999</v>
      </c>
      <c r="I181" s="135">
        <f t="shared" si="102"/>
        <v>1.5849200000000001</v>
      </c>
      <c r="J181" s="135">
        <f t="shared" si="102"/>
        <v>1.6721999999999999</v>
      </c>
      <c r="K181" s="135">
        <f t="shared" si="102"/>
        <v>1.9008</v>
      </c>
      <c r="L181" s="135">
        <f t="shared" si="102"/>
        <v>2.1901899999999999</v>
      </c>
      <c r="M181" s="135">
        <f t="shared" si="102"/>
        <v>2.3683100000000001</v>
      </c>
      <c r="N181" s="135">
        <f t="shared" si="102"/>
        <v>2.4193600000000002</v>
      </c>
      <c r="O181" s="135">
        <f t="shared" si="102"/>
        <v>2.4186899999999998</v>
      </c>
      <c r="P181" s="135">
        <f t="shared" si="102"/>
        <v>2.4101599999999999</v>
      </c>
      <c r="Q181" s="135">
        <f t="shared" si="102"/>
        <v>2.4194399999999998</v>
      </c>
      <c r="R181" s="135">
        <f t="shared" si="102"/>
        <v>2.36713</v>
      </c>
      <c r="S181" s="135">
        <f t="shared" si="102"/>
        <v>2.2036600000000002</v>
      </c>
      <c r="T181" s="135">
        <f t="shared" si="102"/>
        <v>2.2281200000000001</v>
      </c>
      <c r="U181" s="135">
        <f t="shared" si="102"/>
        <v>2.1219700000000001</v>
      </c>
      <c r="V181" s="135">
        <f t="shared" si="102"/>
        <v>2.16737</v>
      </c>
      <c r="W181" s="135">
        <f t="shared" si="102"/>
        <v>2.2679399999999998</v>
      </c>
      <c r="X181" s="135">
        <f t="shared" si="102"/>
        <v>2.34443</v>
      </c>
      <c r="Y181" s="135">
        <f t="shared" si="102"/>
        <v>2.2724099999999998</v>
      </c>
      <c r="Z181" s="135">
        <f t="shared" si="102"/>
        <v>1.9405699999999999</v>
      </c>
      <c r="AA181" s="135">
        <f t="shared" si="102"/>
        <v>1.8382400000000001</v>
      </c>
    </row>
    <row r="182" spans="1:27" ht="12.75" hidden="1" customHeight="1" outlineLevel="1" x14ac:dyDescent="0.2">
      <c r="A182" s="163" t="s">
        <v>1204</v>
      </c>
      <c r="B182" s="94" t="s">
        <v>238</v>
      </c>
      <c r="C182" s="70" t="s">
        <v>79</v>
      </c>
      <c r="D182" s="71">
        <v>1517.53</v>
      </c>
      <c r="E182" s="71">
        <v>1424.89</v>
      </c>
      <c r="F182" s="71">
        <v>1299.23</v>
      </c>
      <c r="G182" s="71">
        <v>1250.8499999999999</v>
      </c>
      <c r="H182" s="71">
        <v>1229.6199999999999</v>
      </c>
      <c r="I182" s="71">
        <v>1251.1400000000001</v>
      </c>
      <c r="J182" s="71">
        <v>1338.42</v>
      </c>
      <c r="K182" s="71">
        <v>1567.02</v>
      </c>
      <c r="L182" s="71">
        <v>1856.41</v>
      </c>
      <c r="M182" s="71">
        <v>2034.53</v>
      </c>
      <c r="N182" s="71">
        <v>2085.58</v>
      </c>
      <c r="O182" s="71">
        <v>2084.91</v>
      </c>
      <c r="P182" s="71">
        <v>2076.38</v>
      </c>
      <c r="Q182" s="71">
        <v>2085.66</v>
      </c>
      <c r="R182" s="71">
        <v>2033.35</v>
      </c>
      <c r="S182" s="71">
        <v>1869.88</v>
      </c>
      <c r="T182" s="71">
        <v>1894.34</v>
      </c>
      <c r="U182" s="71">
        <v>1788.19</v>
      </c>
      <c r="V182" s="71">
        <v>1833.59</v>
      </c>
      <c r="W182" s="71">
        <v>1934.16</v>
      </c>
      <c r="X182" s="71">
        <v>2010.65</v>
      </c>
      <c r="Y182" s="71">
        <v>1938.63</v>
      </c>
      <c r="Z182" s="71">
        <v>1606.79</v>
      </c>
      <c r="AA182" s="71">
        <v>1504.46</v>
      </c>
    </row>
    <row r="183" spans="1:27" ht="12.75" hidden="1" customHeight="1" outlineLevel="1" x14ac:dyDescent="0.2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1206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1207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>$D$11</f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1208</v>
      </c>
      <c r="B186" s="54" t="str">
        <f>"05"&amp;"."&amp;$B$663&amp;"."&amp;$B$664</f>
        <v>05.05.2024</v>
      </c>
      <c r="C186" s="134" t="s">
        <v>76</v>
      </c>
      <c r="D186" s="135">
        <f>ROUND(((D187+D188+D190+D189)/1000),5)</f>
        <v>1.7786999999999999</v>
      </c>
      <c r="E186" s="135">
        <f>ROUND(((E187+E188+E190+E189)/1000),5)</f>
        <v>1.58426</v>
      </c>
      <c r="F186" s="135">
        <f>ROUND(((F187+F188+F190+F189)/1000),5)</f>
        <v>1.5572600000000001</v>
      </c>
      <c r="G186" s="135">
        <f t="shared" ref="G186:AA186" si="105">ROUND(((G187+G188+G190+G189)/1000),5)</f>
        <v>1.5252600000000001</v>
      </c>
      <c r="H186" s="135">
        <f t="shared" si="105"/>
        <v>1.50407</v>
      </c>
      <c r="I186" s="135">
        <f t="shared" si="105"/>
        <v>1.5264</v>
      </c>
      <c r="J186" s="135">
        <f t="shared" si="105"/>
        <v>1.4401200000000001</v>
      </c>
      <c r="K186" s="135">
        <f t="shared" si="105"/>
        <v>1.5763400000000001</v>
      </c>
      <c r="L186" s="135">
        <f t="shared" si="105"/>
        <v>1.8486899999999999</v>
      </c>
      <c r="M186" s="135">
        <f t="shared" si="105"/>
        <v>2.0183300000000002</v>
      </c>
      <c r="N186" s="135">
        <f t="shared" si="105"/>
        <v>2.0651299999999999</v>
      </c>
      <c r="O186" s="135">
        <f t="shared" si="105"/>
        <v>2.09274</v>
      </c>
      <c r="P186" s="135">
        <f t="shared" si="105"/>
        <v>2.0449999999999999</v>
      </c>
      <c r="Q186" s="135">
        <f t="shared" si="105"/>
        <v>2.0426799999999998</v>
      </c>
      <c r="R186" s="135">
        <f t="shared" si="105"/>
        <v>2.0396100000000001</v>
      </c>
      <c r="S186" s="135">
        <f t="shared" si="105"/>
        <v>1.92523</v>
      </c>
      <c r="T186" s="135">
        <f t="shared" si="105"/>
        <v>1.90831</v>
      </c>
      <c r="U186" s="135">
        <f t="shared" si="105"/>
        <v>1.9139200000000001</v>
      </c>
      <c r="V186" s="135">
        <f t="shared" si="105"/>
        <v>1.9757400000000001</v>
      </c>
      <c r="W186" s="135">
        <f t="shared" si="105"/>
        <v>2.14358</v>
      </c>
      <c r="X186" s="135">
        <f t="shared" si="105"/>
        <v>2.2683499999999999</v>
      </c>
      <c r="Y186" s="135">
        <f t="shared" si="105"/>
        <v>2.2426900000000001</v>
      </c>
      <c r="Z186" s="135">
        <f t="shared" si="105"/>
        <v>1.8986400000000001</v>
      </c>
      <c r="AA186" s="135">
        <f t="shared" si="105"/>
        <v>1.83477</v>
      </c>
    </row>
    <row r="187" spans="1:27" ht="12.75" hidden="1" customHeight="1" outlineLevel="1" x14ac:dyDescent="0.2">
      <c r="A187" s="163" t="s">
        <v>1209</v>
      </c>
      <c r="B187" s="94" t="s">
        <v>238</v>
      </c>
      <c r="C187" s="70" t="s">
        <v>79</v>
      </c>
      <c r="D187" s="71">
        <v>1444.92</v>
      </c>
      <c r="E187" s="71">
        <v>1250.48</v>
      </c>
      <c r="F187" s="71">
        <v>1223.48</v>
      </c>
      <c r="G187" s="71">
        <v>1191.48</v>
      </c>
      <c r="H187" s="71">
        <v>1170.29</v>
      </c>
      <c r="I187" s="71">
        <v>1192.6199999999999</v>
      </c>
      <c r="J187" s="71">
        <v>1106.3399999999999</v>
      </c>
      <c r="K187" s="71">
        <v>1242.56</v>
      </c>
      <c r="L187" s="71">
        <v>1514.91</v>
      </c>
      <c r="M187" s="71">
        <v>1684.55</v>
      </c>
      <c r="N187" s="71">
        <v>1731.35</v>
      </c>
      <c r="O187" s="71">
        <v>1758.96</v>
      </c>
      <c r="P187" s="71">
        <v>1711.22</v>
      </c>
      <c r="Q187" s="71">
        <v>1708.9</v>
      </c>
      <c r="R187" s="71">
        <v>1705.83</v>
      </c>
      <c r="S187" s="71">
        <v>1591.45</v>
      </c>
      <c r="T187" s="71">
        <v>1574.53</v>
      </c>
      <c r="U187" s="71">
        <v>1580.14</v>
      </c>
      <c r="V187" s="71">
        <v>1641.96</v>
      </c>
      <c r="W187" s="71">
        <v>1809.8</v>
      </c>
      <c r="X187" s="71">
        <v>1934.57</v>
      </c>
      <c r="Y187" s="71">
        <v>1908.91</v>
      </c>
      <c r="Z187" s="71">
        <v>1564.86</v>
      </c>
      <c r="AA187" s="71">
        <v>1500.99</v>
      </c>
    </row>
    <row r="188" spans="1:27" ht="12.75" hidden="1" customHeight="1" outlineLevel="1" x14ac:dyDescent="0.2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1211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1212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>$D$11</f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1213</v>
      </c>
      <c r="B191" s="54" t="str">
        <f>"06"&amp;"."&amp;$B$663&amp;"."&amp;$B$664</f>
        <v>06.05.2024</v>
      </c>
      <c r="C191" s="134" t="s">
        <v>76</v>
      </c>
      <c r="D191" s="135">
        <f>ROUND(((D192+D193+D195+D194)/1000),5)</f>
        <v>1.63039</v>
      </c>
      <c r="E191" s="135">
        <f>ROUND(((E192+E193+E195+E194)/1000),5)</f>
        <v>1.53844</v>
      </c>
      <c r="F191" s="135">
        <f>ROUND(((F192+F193+F195+F194)/1000),5)</f>
        <v>1.4494800000000001</v>
      </c>
      <c r="G191" s="135">
        <f t="shared" ref="G191:AA191" si="108">ROUND(((G192+G193+G195+G194)/1000),5)</f>
        <v>1.4413499999999999</v>
      </c>
      <c r="H191" s="135">
        <f t="shared" si="108"/>
        <v>1.4436100000000001</v>
      </c>
      <c r="I191" s="135">
        <f t="shared" si="108"/>
        <v>1.5790500000000001</v>
      </c>
      <c r="J191" s="135">
        <f t="shared" si="108"/>
        <v>1.7478400000000001</v>
      </c>
      <c r="K191" s="135">
        <f t="shared" si="108"/>
        <v>2.0314199999999998</v>
      </c>
      <c r="L191" s="135">
        <f t="shared" si="108"/>
        <v>2.3187600000000002</v>
      </c>
      <c r="M191" s="135">
        <f t="shared" si="108"/>
        <v>2.4016899999999999</v>
      </c>
      <c r="N191" s="135">
        <f t="shared" si="108"/>
        <v>2.4085299999999998</v>
      </c>
      <c r="O191" s="135">
        <f t="shared" si="108"/>
        <v>2.4108499999999999</v>
      </c>
      <c r="P191" s="135">
        <f t="shared" si="108"/>
        <v>2.4161000000000001</v>
      </c>
      <c r="Q191" s="135">
        <f t="shared" si="108"/>
        <v>2.4125800000000002</v>
      </c>
      <c r="R191" s="135">
        <f t="shared" si="108"/>
        <v>2.4096299999999999</v>
      </c>
      <c r="S191" s="135">
        <f t="shared" si="108"/>
        <v>2.4101599999999999</v>
      </c>
      <c r="T191" s="135">
        <f t="shared" si="108"/>
        <v>2.4010500000000001</v>
      </c>
      <c r="U191" s="135">
        <f t="shared" si="108"/>
        <v>2.3649300000000002</v>
      </c>
      <c r="V191" s="135">
        <f t="shared" si="108"/>
        <v>2.3285399999999998</v>
      </c>
      <c r="W191" s="135">
        <f t="shared" si="108"/>
        <v>2.3538299999999999</v>
      </c>
      <c r="X191" s="135">
        <f t="shared" si="108"/>
        <v>2.4020000000000001</v>
      </c>
      <c r="Y191" s="135">
        <f t="shared" si="108"/>
        <v>2.33643</v>
      </c>
      <c r="Z191" s="135">
        <f t="shared" si="108"/>
        <v>1.99414</v>
      </c>
      <c r="AA191" s="135">
        <f t="shared" si="108"/>
        <v>1.8293699999999999</v>
      </c>
    </row>
    <row r="192" spans="1:27" ht="12.75" hidden="1" customHeight="1" outlineLevel="1" x14ac:dyDescent="0.2">
      <c r="A192" s="163" t="s">
        <v>1214</v>
      </c>
      <c r="B192" s="94" t="s">
        <v>238</v>
      </c>
      <c r="C192" s="70" t="s">
        <v>79</v>
      </c>
      <c r="D192" s="71">
        <v>1296.6099999999999</v>
      </c>
      <c r="E192" s="71">
        <v>1204.6600000000001</v>
      </c>
      <c r="F192" s="71">
        <v>1115.7</v>
      </c>
      <c r="G192" s="71">
        <v>1107.57</v>
      </c>
      <c r="H192" s="71">
        <v>1109.83</v>
      </c>
      <c r="I192" s="71">
        <v>1245.27</v>
      </c>
      <c r="J192" s="71">
        <v>1414.06</v>
      </c>
      <c r="K192" s="71">
        <v>1697.64</v>
      </c>
      <c r="L192" s="71">
        <v>1984.98</v>
      </c>
      <c r="M192" s="71">
        <v>2067.91</v>
      </c>
      <c r="N192" s="71">
        <v>2074.75</v>
      </c>
      <c r="O192" s="71">
        <v>2077.0700000000002</v>
      </c>
      <c r="P192" s="71">
        <v>2082.3200000000002</v>
      </c>
      <c r="Q192" s="71">
        <v>2078.8000000000002</v>
      </c>
      <c r="R192" s="71">
        <v>2075.85</v>
      </c>
      <c r="S192" s="71">
        <v>2076.38</v>
      </c>
      <c r="T192" s="71">
        <v>2067.27</v>
      </c>
      <c r="U192" s="71">
        <v>2031.15</v>
      </c>
      <c r="V192" s="71">
        <v>1994.76</v>
      </c>
      <c r="W192" s="71">
        <v>2020.05</v>
      </c>
      <c r="X192" s="71">
        <v>2068.2199999999998</v>
      </c>
      <c r="Y192" s="71">
        <v>2002.65</v>
      </c>
      <c r="Z192" s="71">
        <v>1660.36</v>
      </c>
      <c r="AA192" s="71">
        <v>1495.59</v>
      </c>
    </row>
    <row r="193" spans="1:27" ht="12.75" hidden="1" customHeight="1" outlineLevel="1" x14ac:dyDescent="0.2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1216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1217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>$D$11</f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1218</v>
      </c>
      <c r="B196" s="54" t="str">
        <f>"07"&amp;"."&amp;$B$663&amp;"."&amp;$B$664</f>
        <v>07.05.2024</v>
      </c>
      <c r="C196" s="134" t="s">
        <v>76</v>
      </c>
      <c r="D196" s="135">
        <f>ROUND(((D197+D198+D200+D199)/1000),5)</f>
        <v>1.8159099999999999</v>
      </c>
      <c r="E196" s="135">
        <f>ROUND(((E197+E198+E200+E199)/1000),5)</f>
        <v>1.625</v>
      </c>
      <c r="F196" s="135">
        <f>ROUND(((F197+F198+F200+F199)/1000),5)</f>
        <v>1.55246</v>
      </c>
      <c r="G196" s="135">
        <f t="shared" ref="G196:AA196" si="111">ROUND(((G197+G198+G200+G199)/1000),5)</f>
        <v>1.5363100000000001</v>
      </c>
      <c r="H196" s="135">
        <f t="shared" si="111"/>
        <v>1.53169</v>
      </c>
      <c r="I196" s="135">
        <f t="shared" si="111"/>
        <v>1.60466</v>
      </c>
      <c r="J196" s="135">
        <f t="shared" si="111"/>
        <v>1.7528300000000001</v>
      </c>
      <c r="K196" s="135">
        <f t="shared" si="111"/>
        <v>1.9854099999999999</v>
      </c>
      <c r="L196" s="135">
        <f t="shared" si="111"/>
        <v>2.2456800000000001</v>
      </c>
      <c r="M196" s="135">
        <f t="shared" si="111"/>
        <v>2.3229000000000002</v>
      </c>
      <c r="N196" s="135">
        <f t="shared" si="111"/>
        <v>2.3464800000000001</v>
      </c>
      <c r="O196" s="135">
        <f t="shared" si="111"/>
        <v>2.41194</v>
      </c>
      <c r="P196" s="135">
        <f t="shared" si="111"/>
        <v>2.4060299999999999</v>
      </c>
      <c r="Q196" s="135">
        <f t="shared" si="111"/>
        <v>2.4216199999999999</v>
      </c>
      <c r="R196" s="135">
        <f t="shared" si="111"/>
        <v>2.3657599999999999</v>
      </c>
      <c r="S196" s="135">
        <f t="shared" si="111"/>
        <v>2.3489499999999999</v>
      </c>
      <c r="T196" s="135">
        <f t="shared" si="111"/>
        <v>2.3193899999999998</v>
      </c>
      <c r="U196" s="135">
        <f t="shared" si="111"/>
        <v>2.3066</v>
      </c>
      <c r="V196" s="135">
        <f t="shared" si="111"/>
        <v>2.3061099999999999</v>
      </c>
      <c r="W196" s="135">
        <f t="shared" si="111"/>
        <v>2.3119999999999998</v>
      </c>
      <c r="X196" s="135">
        <f t="shared" si="111"/>
        <v>2.3784100000000001</v>
      </c>
      <c r="Y196" s="135">
        <f t="shared" si="111"/>
        <v>2.2058300000000002</v>
      </c>
      <c r="Z196" s="135">
        <f t="shared" si="111"/>
        <v>2.0478800000000001</v>
      </c>
      <c r="AA196" s="135">
        <f t="shared" si="111"/>
        <v>1.93693</v>
      </c>
    </row>
    <row r="197" spans="1:27" ht="12.75" hidden="1" customHeight="1" outlineLevel="1" x14ac:dyDescent="0.2">
      <c r="A197" s="163" t="s">
        <v>1219</v>
      </c>
      <c r="B197" s="94" t="s">
        <v>238</v>
      </c>
      <c r="C197" s="70" t="s">
        <v>79</v>
      </c>
      <c r="D197" s="71">
        <v>1482.13</v>
      </c>
      <c r="E197" s="71">
        <v>1291.22</v>
      </c>
      <c r="F197" s="71">
        <v>1218.68</v>
      </c>
      <c r="G197" s="71">
        <v>1202.53</v>
      </c>
      <c r="H197" s="71">
        <v>1197.9100000000001</v>
      </c>
      <c r="I197" s="71">
        <v>1270.8800000000001</v>
      </c>
      <c r="J197" s="71">
        <v>1419.05</v>
      </c>
      <c r="K197" s="71">
        <v>1651.63</v>
      </c>
      <c r="L197" s="71">
        <v>1911.9</v>
      </c>
      <c r="M197" s="71">
        <v>1989.12</v>
      </c>
      <c r="N197" s="71">
        <v>2012.7</v>
      </c>
      <c r="O197" s="71">
        <v>2078.16</v>
      </c>
      <c r="P197" s="71">
        <v>2072.25</v>
      </c>
      <c r="Q197" s="71">
        <v>2087.84</v>
      </c>
      <c r="R197" s="71">
        <v>2031.98</v>
      </c>
      <c r="S197" s="71">
        <v>2015.17</v>
      </c>
      <c r="T197" s="71">
        <v>1985.61</v>
      </c>
      <c r="U197" s="71">
        <v>1972.82</v>
      </c>
      <c r="V197" s="71">
        <v>1972.33</v>
      </c>
      <c r="W197" s="71">
        <v>1978.22</v>
      </c>
      <c r="X197" s="71">
        <v>2044.63</v>
      </c>
      <c r="Y197" s="71">
        <v>1872.05</v>
      </c>
      <c r="Z197" s="71">
        <v>1714.1</v>
      </c>
      <c r="AA197" s="71">
        <v>1603.15</v>
      </c>
    </row>
    <row r="198" spans="1:27" ht="12.75" hidden="1" customHeight="1" outlineLevel="1" x14ac:dyDescent="0.2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1221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1222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>$D$11</f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1223</v>
      </c>
      <c r="B201" s="54" t="str">
        <f>"08"&amp;"."&amp;$B$663&amp;"."&amp;$B$664</f>
        <v>08.05.2024</v>
      </c>
      <c r="C201" s="134" t="s">
        <v>76</v>
      </c>
      <c r="D201" s="135">
        <f>ROUND(((D202+D203+D205+D204)/1000),5)</f>
        <v>1.81101</v>
      </c>
      <c r="E201" s="135">
        <f>ROUND(((E202+E203+E205+E204)/1000),5)</f>
        <v>1.6452100000000001</v>
      </c>
      <c r="F201" s="135">
        <f>ROUND(((F202+F203+F205+F204)/1000),5)</f>
        <v>1.5738000000000001</v>
      </c>
      <c r="G201" s="135">
        <f t="shared" ref="G201:AA201" si="114">ROUND(((G202+G203+G205+G204)/1000),5)</f>
        <v>1.56365</v>
      </c>
      <c r="H201" s="135">
        <f t="shared" si="114"/>
        <v>1.56463</v>
      </c>
      <c r="I201" s="135">
        <f t="shared" si="114"/>
        <v>1.6629</v>
      </c>
      <c r="J201" s="135">
        <f t="shared" si="114"/>
        <v>1.7085999999999999</v>
      </c>
      <c r="K201" s="135">
        <f t="shared" si="114"/>
        <v>1.9315199999999999</v>
      </c>
      <c r="L201" s="135">
        <f t="shared" si="114"/>
        <v>2.1697099999999998</v>
      </c>
      <c r="M201" s="135">
        <f t="shared" si="114"/>
        <v>2.2602899999999999</v>
      </c>
      <c r="N201" s="135">
        <f t="shared" si="114"/>
        <v>2.3270300000000002</v>
      </c>
      <c r="O201" s="135">
        <f t="shared" si="114"/>
        <v>2.3732500000000001</v>
      </c>
      <c r="P201" s="135">
        <f t="shared" si="114"/>
        <v>2.4214699999999998</v>
      </c>
      <c r="Q201" s="135">
        <f t="shared" si="114"/>
        <v>2.4201000000000001</v>
      </c>
      <c r="R201" s="135">
        <f t="shared" si="114"/>
        <v>2.3723700000000001</v>
      </c>
      <c r="S201" s="135">
        <f t="shared" si="114"/>
        <v>2.32857</v>
      </c>
      <c r="T201" s="135">
        <f t="shared" si="114"/>
        <v>2.27122</v>
      </c>
      <c r="U201" s="135">
        <f t="shared" si="114"/>
        <v>2.22234</v>
      </c>
      <c r="V201" s="135">
        <f t="shared" si="114"/>
        <v>2.23021</v>
      </c>
      <c r="W201" s="135">
        <f t="shared" si="114"/>
        <v>2.24403</v>
      </c>
      <c r="X201" s="135">
        <f t="shared" si="114"/>
        <v>2.29508</v>
      </c>
      <c r="Y201" s="135">
        <f t="shared" si="114"/>
        <v>2.26268</v>
      </c>
      <c r="Z201" s="135">
        <f t="shared" si="114"/>
        <v>2.1738599999999999</v>
      </c>
      <c r="AA201" s="135">
        <f t="shared" si="114"/>
        <v>1.9065000000000001</v>
      </c>
    </row>
    <row r="202" spans="1:27" ht="12.75" hidden="1" customHeight="1" outlineLevel="1" x14ac:dyDescent="0.2">
      <c r="A202" s="163" t="s">
        <v>1224</v>
      </c>
      <c r="B202" s="94" t="s">
        <v>238</v>
      </c>
      <c r="C202" s="70" t="s">
        <v>79</v>
      </c>
      <c r="D202" s="71">
        <v>1477.23</v>
      </c>
      <c r="E202" s="71">
        <v>1311.43</v>
      </c>
      <c r="F202" s="71">
        <v>1240.02</v>
      </c>
      <c r="G202" s="71">
        <v>1229.8699999999999</v>
      </c>
      <c r="H202" s="71">
        <v>1230.8499999999999</v>
      </c>
      <c r="I202" s="71">
        <v>1329.12</v>
      </c>
      <c r="J202" s="71">
        <v>1374.82</v>
      </c>
      <c r="K202" s="71">
        <v>1597.74</v>
      </c>
      <c r="L202" s="71">
        <v>1835.93</v>
      </c>
      <c r="M202" s="71">
        <v>1926.51</v>
      </c>
      <c r="N202" s="71">
        <v>1993.25</v>
      </c>
      <c r="O202" s="71">
        <v>2039.47</v>
      </c>
      <c r="P202" s="71">
        <v>2087.69</v>
      </c>
      <c r="Q202" s="71">
        <v>2086.3200000000002</v>
      </c>
      <c r="R202" s="71">
        <v>2038.59</v>
      </c>
      <c r="S202" s="71">
        <v>1994.79</v>
      </c>
      <c r="T202" s="71">
        <v>1937.44</v>
      </c>
      <c r="U202" s="71">
        <v>1888.56</v>
      </c>
      <c r="V202" s="71">
        <v>1896.43</v>
      </c>
      <c r="W202" s="71">
        <v>1910.25</v>
      </c>
      <c r="X202" s="71">
        <v>1961.3</v>
      </c>
      <c r="Y202" s="71">
        <v>1928.9</v>
      </c>
      <c r="Z202" s="71">
        <v>1840.08</v>
      </c>
      <c r="AA202" s="71">
        <v>1572.72</v>
      </c>
    </row>
    <row r="203" spans="1:27" ht="12.75" hidden="1" customHeight="1" outlineLevel="1" x14ac:dyDescent="0.2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1226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1227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>$D$11</f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1228</v>
      </c>
      <c r="B206" s="54" t="str">
        <f>"09"&amp;"."&amp;$B$663&amp;"."&amp;$B$664</f>
        <v>09.05.2024</v>
      </c>
      <c r="C206" s="134" t="s">
        <v>76</v>
      </c>
      <c r="D206" s="135">
        <f>ROUND(((D207+D208+D210+D209)/1000),5)</f>
        <v>1.7279500000000001</v>
      </c>
      <c r="E206" s="135">
        <f>ROUND(((E207+E208+E210+E209)/1000),5)</f>
        <v>1.6020700000000001</v>
      </c>
      <c r="F206" s="135">
        <f>ROUND(((F207+F208+F210+F209)/1000),5)</f>
        <v>1.5660700000000001</v>
      </c>
      <c r="G206" s="135">
        <f t="shared" ref="G206:AA206" si="117">ROUND(((G207+G208+G210+G209)/1000),5)</f>
        <v>1.53888</v>
      </c>
      <c r="H206" s="135">
        <f t="shared" si="117"/>
        <v>1.53243</v>
      </c>
      <c r="I206" s="135">
        <f t="shared" si="117"/>
        <v>1.53525</v>
      </c>
      <c r="J206" s="135">
        <f t="shared" si="117"/>
        <v>1.5038499999999999</v>
      </c>
      <c r="K206" s="135">
        <f t="shared" si="117"/>
        <v>1.5654600000000001</v>
      </c>
      <c r="L206" s="135">
        <f t="shared" si="117"/>
        <v>1.7985199999999999</v>
      </c>
      <c r="M206" s="135">
        <f t="shared" si="117"/>
        <v>2.0049299999999999</v>
      </c>
      <c r="N206" s="135">
        <f t="shared" si="117"/>
        <v>2.0406399999999998</v>
      </c>
      <c r="O206" s="135">
        <f t="shared" si="117"/>
        <v>2.0433300000000001</v>
      </c>
      <c r="P206" s="135">
        <f t="shared" si="117"/>
        <v>2.04142</v>
      </c>
      <c r="Q206" s="135">
        <f t="shared" si="117"/>
        <v>2.0382099999999999</v>
      </c>
      <c r="R206" s="135">
        <f t="shared" si="117"/>
        <v>2.0378099999999999</v>
      </c>
      <c r="S206" s="135">
        <f t="shared" si="117"/>
        <v>2.0385800000000001</v>
      </c>
      <c r="T206" s="135">
        <f t="shared" si="117"/>
        <v>2.0347</v>
      </c>
      <c r="U206" s="135">
        <f t="shared" si="117"/>
        <v>2.03512</v>
      </c>
      <c r="V206" s="135">
        <f t="shared" si="117"/>
        <v>2.0425599999999999</v>
      </c>
      <c r="W206" s="135">
        <f t="shared" si="117"/>
        <v>2.0661499999999999</v>
      </c>
      <c r="X206" s="135">
        <f t="shared" si="117"/>
        <v>2.1844899999999998</v>
      </c>
      <c r="Y206" s="135">
        <f t="shared" si="117"/>
        <v>2.0465399999999998</v>
      </c>
      <c r="Z206" s="135">
        <f t="shared" si="117"/>
        <v>1.90964</v>
      </c>
      <c r="AA206" s="135">
        <f t="shared" si="117"/>
        <v>1.7257199999999999</v>
      </c>
    </row>
    <row r="207" spans="1:27" ht="12.75" hidden="1" customHeight="1" outlineLevel="1" x14ac:dyDescent="0.2">
      <c r="A207" s="163" t="s">
        <v>1229</v>
      </c>
      <c r="B207" s="94" t="s">
        <v>238</v>
      </c>
      <c r="C207" s="70" t="s">
        <v>79</v>
      </c>
      <c r="D207" s="71">
        <v>1394.17</v>
      </c>
      <c r="E207" s="71">
        <v>1268.29</v>
      </c>
      <c r="F207" s="71">
        <v>1232.29</v>
      </c>
      <c r="G207" s="71">
        <v>1205.0999999999999</v>
      </c>
      <c r="H207" s="71">
        <v>1198.6500000000001</v>
      </c>
      <c r="I207" s="71">
        <v>1201.47</v>
      </c>
      <c r="J207" s="71">
        <v>1170.07</v>
      </c>
      <c r="K207" s="71">
        <v>1231.68</v>
      </c>
      <c r="L207" s="71">
        <v>1464.74</v>
      </c>
      <c r="M207" s="71">
        <v>1671.15</v>
      </c>
      <c r="N207" s="71">
        <v>1706.86</v>
      </c>
      <c r="O207" s="71">
        <v>1709.55</v>
      </c>
      <c r="P207" s="71">
        <v>1707.64</v>
      </c>
      <c r="Q207" s="71">
        <v>1704.43</v>
      </c>
      <c r="R207" s="71">
        <v>1704.03</v>
      </c>
      <c r="S207" s="71">
        <v>1704.8</v>
      </c>
      <c r="T207" s="71">
        <v>1700.92</v>
      </c>
      <c r="U207" s="71">
        <v>1701.34</v>
      </c>
      <c r="V207" s="71">
        <v>1708.78</v>
      </c>
      <c r="W207" s="71">
        <v>1732.37</v>
      </c>
      <c r="X207" s="71">
        <v>1850.71</v>
      </c>
      <c r="Y207" s="71">
        <v>1712.76</v>
      </c>
      <c r="Z207" s="71">
        <v>1575.86</v>
      </c>
      <c r="AA207" s="71">
        <v>1391.94</v>
      </c>
    </row>
    <row r="208" spans="1:27" ht="12.75" hidden="1" customHeight="1" outlineLevel="1" x14ac:dyDescent="0.2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1231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1232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>$D$11</f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1233</v>
      </c>
      <c r="B211" s="54" t="str">
        <f>"10"&amp;"."&amp;$B$663&amp;"."&amp;$B$664</f>
        <v>10.05.2024</v>
      </c>
      <c r="C211" s="134" t="s">
        <v>76</v>
      </c>
      <c r="D211" s="135">
        <f>ROUND(((D212+D213+D215+D214)/1000),5)</f>
        <v>1.7302999999999999</v>
      </c>
      <c r="E211" s="135">
        <f>ROUND(((E212+E213+E215+E214)/1000),5)</f>
        <v>1.5997399999999999</v>
      </c>
      <c r="F211" s="135">
        <f>ROUND(((F212+F213+F215+F214)/1000),5)</f>
        <v>1.53796</v>
      </c>
      <c r="G211" s="135">
        <f t="shared" ref="G211:AA211" si="120">ROUND(((G212+G213+G215+G214)/1000),5)</f>
        <v>1.5299799999999999</v>
      </c>
      <c r="H211" s="135">
        <f t="shared" si="120"/>
        <v>1.5284599999999999</v>
      </c>
      <c r="I211" s="135">
        <f t="shared" si="120"/>
        <v>1.5279499999999999</v>
      </c>
      <c r="J211" s="135">
        <f t="shared" si="120"/>
        <v>1.5209600000000001</v>
      </c>
      <c r="K211" s="135">
        <f t="shared" si="120"/>
        <v>1.59537</v>
      </c>
      <c r="L211" s="135">
        <f t="shared" si="120"/>
        <v>1.85307</v>
      </c>
      <c r="M211" s="135">
        <f t="shared" si="120"/>
        <v>2.0397400000000001</v>
      </c>
      <c r="N211" s="135">
        <f t="shared" si="120"/>
        <v>2.0794899999999998</v>
      </c>
      <c r="O211" s="135">
        <f t="shared" si="120"/>
        <v>2.0808300000000002</v>
      </c>
      <c r="P211" s="135">
        <f t="shared" si="120"/>
        <v>2.0588500000000001</v>
      </c>
      <c r="Q211" s="135">
        <f t="shared" si="120"/>
        <v>2.0570200000000001</v>
      </c>
      <c r="R211" s="135">
        <f t="shared" si="120"/>
        <v>2.0526800000000001</v>
      </c>
      <c r="S211" s="135">
        <f t="shared" si="120"/>
        <v>2.0478200000000002</v>
      </c>
      <c r="T211" s="135">
        <f t="shared" si="120"/>
        <v>2.0399099999999999</v>
      </c>
      <c r="U211" s="135">
        <f t="shared" si="120"/>
        <v>2.04094</v>
      </c>
      <c r="V211" s="135">
        <f t="shared" si="120"/>
        <v>2.0448300000000001</v>
      </c>
      <c r="W211" s="135">
        <f t="shared" si="120"/>
        <v>2.0579700000000001</v>
      </c>
      <c r="X211" s="135">
        <f t="shared" si="120"/>
        <v>2.1697600000000001</v>
      </c>
      <c r="Y211" s="135">
        <f t="shared" si="120"/>
        <v>2.0580799999999999</v>
      </c>
      <c r="Z211" s="135">
        <f t="shared" si="120"/>
        <v>1.95757</v>
      </c>
      <c r="AA211" s="135">
        <f t="shared" si="120"/>
        <v>1.75539</v>
      </c>
    </row>
    <row r="212" spans="1:27" ht="12.75" hidden="1" customHeight="1" outlineLevel="1" x14ac:dyDescent="0.2">
      <c r="A212" s="163" t="s">
        <v>1234</v>
      </c>
      <c r="B212" s="94" t="s">
        <v>238</v>
      </c>
      <c r="C212" s="70" t="s">
        <v>79</v>
      </c>
      <c r="D212" s="71">
        <v>1396.52</v>
      </c>
      <c r="E212" s="71">
        <v>1265.96</v>
      </c>
      <c r="F212" s="71">
        <v>1204.18</v>
      </c>
      <c r="G212" s="71">
        <v>1196.2</v>
      </c>
      <c r="H212" s="71">
        <v>1194.68</v>
      </c>
      <c r="I212" s="71">
        <v>1194.17</v>
      </c>
      <c r="J212" s="71">
        <v>1187.18</v>
      </c>
      <c r="K212" s="71">
        <v>1261.5899999999999</v>
      </c>
      <c r="L212" s="71">
        <v>1519.29</v>
      </c>
      <c r="M212" s="71">
        <v>1705.96</v>
      </c>
      <c r="N212" s="71">
        <v>1745.71</v>
      </c>
      <c r="O212" s="71">
        <v>1747.05</v>
      </c>
      <c r="P212" s="71">
        <v>1725.07</v>
      </c>
      <c r="Q212" s="71">
        <v>1723.24</v>
      </c>
      <c r="R212" s="71">
        <v>1718.9</v>
      </c>
      <c r="S212" s="71">
        <v>1714.04</v>
      </c>
      <c r="T212" s="71">
        <v>1706.13</v>
      </c>
      <c r="U212" s="71">
        <v>1707.16</v>
      </c>
      <c r="V212" s="71">
        <v>1711.05</v>
      </c>
      <c r="W212" s="71">
        <v>1724.19</v>
      </c>
      <c r="X212" s="71">
        <v>1835.98</v>
      </c>
      <c r="Y212" s="71">
        <v>1724.3</v>
      </c>
      <c r="Z212" s="71">
        <v>1623.79</v>
      </c>
      <c r="AA212" s="71">
        <v>1421.61</v>
      </c>
    </row>
    <row r="213" spans="1:27" ht="12.75" hidden="1" customHeight="1" outlineLevel="1" x14ac:dyDescent="0.2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1236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1237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>$D$11</f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1238</v>
      </c>
      <c r="B216" s="54" t="str">
        <f>"11"&amp;"."&amp;$B$663&amp;"."&amp;$B$664</f>
        <v>11.05.2024</v>
      </c>
      <c r="C216" s="134" t="s">
        <v>76</v>
      </c>
      <c r="D216" s="135">
        <f>ROUND(((D217+D218+D220+D219)/1000),5)</f>
        <v>1.7817799999999999</v>
      </c>
      <c r="E216" s="135">
        <f>ROUND(((E217+E218+E220+E219)/1000),5)</f>
        <v>1.6295500000000001</v>
      </c>
      <c r="F216" s="135">
        <f>ROUND(((F217+F218+F220+F219)/1000),5)</f>
        <v>1.5826100000000001</v>
      </c>
      <c r="G216" s="135">
        <f t="shared" ref="G216:AA216" si="123">ROUND(((G217+G218+G220+G219)/1000),5)</f>
        <v>1.5630299999999999</v>
      </c>
      <c r="H216" s="135">
        <f t="shared" si="123"/>
        <v>1.54322</v>
      </c>
      <c r="I216" s="135">
        <f t="shared" si="123"/>
        <v>1.54339</v>
      </c>
      <c r="J216" s="135">
        <f t="shared" si="123"/>
        <v>1.5403199999999999</v>
      </c>
      <c r="K216" s="135">
        <f t="shared" si="123"/>
        <v>1.67496</v>
      </c>
      <c r="L216" s="135">
        <f t="shared" si="123"/>
        <v>1.85623</v>
      </c>
      <c r="M216" s="135">
        <f t="shared" si="123"/>
        <v>2.1846899999999998</v>
      </c>
      <c r="N216" s="135">
        <f t="shared" si="123"/>
        <v>2.2220499999999999</v>
      </c>
      <c r="O216" s="135">
        <f t="shared" si="123"/>
        <v>2.2226499999999998</v>
      </c>
      <c r="P216" s="135">
        <f t="shared" si="123"/>
        <v>2.1941600000000001</v>
      </c>
      <c r="Q216" s="135">
        <f t="shared" si="123"/>
        <v>2.1888700000000001</v>
      </c>
      <c r="R216" s="135">
        <f t="shared" si="123"/>
        <v>2.1808299999999998</v>
      </c>
      <c r="S216" s="135">
        <f t="shared" si="123"/>
        <v>2.1821799999999998</v>
      </c>
      <c r="T216" s="135">
        <f t="shared" si="123"/>
        <v>2.1465700000000001</v>
      </c>
      <c r="U216" s="135">
        <f t="shared" si="123"/>
        <v>2.1366999999999998</v>
      </c>
      <c r="V216" s="135">
        <f t="shared" si="123"/>
        <v>2.1474600000000001</v>
      </c>
      <c r="W216" s="135">
        <f t="shared" si="123"/>
        <v>2.1946599999999998</v>
      </c>
      <c r="X216" s="135">
        <f t="shared" si="123"/>
        <v>2.3784299999999998</v>
      </c>
      <c r="Y216" s="135">
        <f t="shared" si="123"/>
        <v>2.3457400000000002</v>
      </c>
      <c r="Z216" s="135">
        <f t="shared" si="123"/>
        <v>2.1128999999999998</v>
      </c>
      <c r="AA216" s="135">
        <f t="shared" si="123"/>
        <v>1.81948</v>
      </c>
    </row>
    <row r="217" spans="1:27" ht="12.75" hidden="1" customHeight="1" outlineLevel="1" x14ac:dyDescent="0.2">
      <c r="A217" s="163" t="s">
        <v>1239</v>
      </c>
      <c r="B217" s="94" t="s">
        <v>238</v>
      </c>
      <c r="C217" s="70" t="s">
        <v>79</v>
      </c>
      <c r="D217" s="71">
        <v>1448</v>
      </c>
      <c r="E217" s="71">
        <v>1295.77</v>
      </c>
      <c r="F217" s="71">
        <v>1248.83</v>
      </c>
      <c r="G217" s="71">
        <v>1229.25</v>
      </c>
      <c r="H217" s="71">
        <v>1209.44</v>
      </c>
      <c r="I217" s="71">
        <v>1209.6099999999999</v>
      </c>
      <c r="J217" s="71">
        <v>1206.54</v>
      </c>
      <c r="K217" s="71">
        <v>1341.18</v>
      </c>
      <c r="L217" s="71">
        <v>1522.45</v>
      </c>
      <c r="M217" s="71">
        <v>1850.91</v>
      </c>
      <c r="N217" s="71">
        <v>1888.27</v>
      </c>
      <c r="O217" s="71">
        <v>1888.87</v>
      </c>
      <c r="P217" s="71">
        <v>1860.38</v>
      </c>
      <c r="Q217" s="71">
        <v>1855.09</v>
      </c>
      <c r="R217" s="71">
        <v>1847.05</v>
      </c>
      <c r="S217" s="71">
        <v>1848.4</v>
      </c>
      <c r="T217" s="71">
        <v>1812.79</v>
      </c>
      <c r="U217" s="71">
        <v>1802.92</v>
      </c>
      <c r="V217" s="71">
        <v>1813.68</v>
      </c>
      <c r="W217" s="71">
        <v>1860.88</v>
      </c>
      <c r="X217" s="71">
        <v>2044.65</v>
      </c>
      <c r="Y217" s="71">
        <v>2011.96</v>
      </c>
      <c r="Z217" s="71">
        <v>1779.12</v>
      </c>
      <c r="AA217" s="71">
        <v>1485.7</v>
      </c>
    </row>
    <row r="218" spans="1:27" ht="12.75" hidden="1" customHeight="1" outlineLevel="1" x14ac:dyDescent="0.2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1241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1242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>$D$11</f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1243</v>
      </c>
      <c r="B221" s="54" t="str">
        <f>"12"&amp;"."&amp;$B$663&amp;"."&amp;$B$664</f>
        <v>12.05.2024</v>
      </c>
      <c r="C221" s="134" t="s">
        <v>76</v>
      </c>
      <c r="D221" s="135">
        <f>ROUND(((D222+D223+D225+D224)/1000),5)</f>
        <v>1.8319099999999999</v>
      </c>
      <c r="E221" s="135">
        <f>ROUND(((E222+E223+E225+E224)/1000),5)</f>
        <v>1.6821299999999999</v>
      </c>
      <c r="F221" s="135">
        <f>ROUND(((F222+F223+F225+F224)/1000),5)</f>
        <v>1.5818399999999999</v>
      </c>
      <c r="G221" s="135">
        <f t="shared" ref="G221:AA221" si="126">ROUND(((G222+G223+G225+G224)/1000),5)</f>
        <v>1.5440499999999999</v>
      </c>
      <c r="H221" s="135">
        <f t="shared" si="126"/>
        <v>1.5297499999999999</v>
      </c>
      <c r="I221" s="135">
        <f t="shared" si="126"/>
        <v>1.53118</v>
      </c>
      <c r="J221" s="135">
        <f t="shared" si="126"/>
        <v>1.46546</v>
      </c>
      <c r="K221" s="135">
        <f t="shared" si="126"/>
        <v>1.56585</v>
      </c>
      <c r="L221" s="135">
        <f t="shared" si="126"/>
        <v>1.7995699999999999</v>
      </c>
      <c r="M221" s="135">
        <f t="shared" si="126"/>
        <v>1.95153</v>
      </c>
      <c r="N221" s="135">
        <f t="shared" si="126"/>
        <v>2.0269200000000001</v>
      </c>
      <c r="O221" s="135">
        <f t="shared" si="126"/>
        <v>2.0367099999999998</v>
      </c>
      <c r="P221" s="135">
        <f t="shared" si="126"/>
        <v>2.03626</v>
      </c>
      <c r="Q221" s="135">
        <f t="shared" si="126"/>
        <v>2.03573</v>
      </c>
      <c r="R221" s="135">
        <f t="shared" si="126"/>
        <v>2.0358499999999999</v>
      </c>
      <c r="S221" s="135">
        <f t="shared" si="126"/>
        <v>2.0375700000000001</v>
      </c>
      <c r="T221" s="135">
        <f t="shared" si="126"/>
        <v>2.0910899999999999</v>
      </c>
      <c r="U221" s="135">
        <f t="shared" si="126"/>
        <v>2.1228400000000001</v>
      </c>
      <c r="V221" s="135">
        <f t="shared" si="126"/>
        <v>2.09259</v>
      </c>
      <c r="W221" s="135">
        <f t="shared" si="126"/>
        <v>2.1083400000000001</v>
      </c>
      <c r="X221" s="135">
        <f t="shared" si="126"/>
        <v>2.1479400000000002</v>
      </c>
      <c r="Y221" s="135">
        <f t="shared" si="126"/>
        <v>2.1365799999999999</v>
      </c>
      <c r="Z221" s="135">
        <f t="shared" si="126"/>
        <v>1.9242900000000001</v>
      </c>
      <c r="AA221" s="135">
        <f t="shared" si="126"/>
        <v>1.72919</v>
      </c>
    </row>
    <row r="222" spans="1:27" ht="12.75" hidden="1" customHeight="1" outlineLevel="1" x14ac:dyDescent="0.2">
      <c r="A222" s="163" t="s">
        <v>1244</v>
      </c>
      <c r="B222" s="94" t="s">
        <v>238</v>
      </c>
      <c r="C222" s="70" t="s">
        <v>79</v>
      </c>
      <c r="D222" s="71">
        <v>1498.13</v>
      </c>
      <c r="E222" s="71">
        <v>1348.35</v>
      </c>
      <c r="F222" s="71">
        <v>1248.06</v>
      </c>
      <c r="G222" s="71">
        <v>1210.27</v>
      </c>
      <c r="H222" s="71">
        <v>1195.97</v>
      </c>
      <c r="I222" s="71">
        <v>1197.4000000000001</v>
      </c>
      <c r="J222" s="71">
        <v>1131.68</v>
      </c>
      <c r="K222" s="71">
        <v>1232.07</v>
      </c>
      <c r="L222" s="71">
        <v>1465.79</v>
      </c>
      <c r="M222" s="71">
        <v>1617.75</v>
      </c>
      <c r="N222" s="71">
        <v>1693.14</v>
      </c>
      <c r="O222" s="71">
        <v>1702.93</v>
      </c>
      <c r="P222" s="71">
        <v>1702.48</v>
      </c>
      <c r="Q222" s="71">
        <v>1701.95</v>
      </c>
      <c r="R222" s="71">
        <v>1702.07</v>
      </c>
      <c r="S222" s="71">
        <v>1703.79</v>
      </c>
      <c r="T222" s="71">
        <v>1757.31</v>
      </c>
      <c r="U222" s="71">
        <v>1789.06</v>
      </c>
      <c r="V222" s="71">
        <v>1758.81</v>
      </c>
      <c r="W222" s="71">
        <v>1774.56</v>
      </c>
      <c r="X222" s="71">
        <v>1814.16</v>
      </c>
      <c r="Y222" s="71">
        <v>1802.8</v>
      </c>
      <c r="Z222" s="71">
        <v>1590.51</v>
      </c>
      <c r="AA222" s="71">
        <v>1395.41</v>
      </c>
    </row>
    <row r="223" spans="1:27" ht="12.75" hidden="1" customHeight="1" outlineLevel="1" x14ac:dyDescent="0.2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1246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1247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>$D$11</f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1248</v>
      </c>
      <c r="B226" s="54" t="str">
        <f>"13"&amp;"."&amp;$B$663&amp;"."&amp;$B$664</f>
        <v>13.05.2024</v>
      </c>
      <c r="C226" s="134" t="s">
        <v>76</v>
      </c>
      <c r="D226" s="135">
        <f>ROUND(((D227+D228+D230+D229)/1000),5)</f>
        <v>1.7508999999999999</v>
      </c>
      <c r="E226" s="135">
        <f>ROUND(((E227+E228+E230+E229)/1000),5)</f>
        <v>1.6118699999999999</v>
      </c>
      <c r="F226" s="135">
        <f>ROUND(((F227+F228+F230+F229)/1000),5)</f>
        <v>1.5530999999999999</v>
      </c>
      <c r="G226" s="135">
        <f t="shared" ref="G226:AA226" si="129">ROUND(((G227+G228+G230+G229)/1000),5)</f>
        <v>1.5427999999999999</v>
      </c>
      <c r="H226" s="135">
        <f t="shared" si="129"/>
        <v>1.5291399999999999</v>
      </c>
      <c r="I226" s="135">
        <f t="shared" si="129"/>
        <v>1.57928</v>
      </c>
      <c r="J226" s="135">
        <f t="shared" si="129"/>
        <v>1.7662100000000001</v>
      </c>
      <c r="K226" s="135">
        <f t="shared" si="129"/>
        <v>1.9953099999999999</v>
      </c>
      <c r="L226" s="135">
        <f t="shared" si="129"/>
        <v>2.3231600000000001</v>
      </c>
      <c r="M226" s="135">
        <f t="shared" si="129"/>
        <v>2.6652300000000002</v>
      </c>
      <c r="N226" s="135">
        <f t="shared" si="129"/>
        <v>2.8211599999999999</v>
      </c>
      <c r="O226" s="135">
        <f t="shared" si="129"/>
        <v>2.4817499999999999</v>
      </c>
      <c r="P226" s="135">
        <f t="shared" si="129"/>
        <v>2.3782299999999998</v>
      </c>
      <c r="Q226" s="135">
        <f t="shared" si="129"/>
        <v>2.3960499999999998</v>
      </c>
      <c r="R226" s="135">
        <f t="shared" si="129"/>
        <v>2.3919100000000002</v>
      </c>
      <c r="S226" s="135">
        <f t="shared" si="129"/>
        <v>2.34016</v>
      </c>
      <c r="T226" s="135">
        <f t="shared" si="129"/>
        <v>2.32551</v>
      </c>
      <c r="U226" s="135">
        <f t="shared" si="129"/>
        <v>2.2616700000000001</v>
      </c>
      <c r="V226" s="135">
        <f t="shared" si="129"/>
        <v>2.2763399999999998</v>
      </c>
      <c r="W226" s="135">
        <f t="shared" si="129"/>
        <v>2.3964799999999999</v>
      </c>
      <c r="X226" s="135">
        <f t="shared" si="129"/>
        <v>2.4367700000000001</v>
      </c>
      <c r="Y226" s="135">
        <f t="shared" si="129"/>
        <v>2.2414200000000002</v>
      </c>
      <c r="Z226" s="135">
        <f t="shared" si="129"/>
        <v>1.8818699999999999</v>
      </c>
      <c r="AA226" s="135">
        <f t="shared" si="129"/>
        <v>1.71163</v>
      </c>
    </row>
    <row r="227" spans="1:27" ht="12.75" hidden="1" customHeight="1" outlineLevel="1" x14ac:dyDescent="0.2">
      <c r="A227" s="163" t="s">
        <v>1249</v>
      </c>
      <c r="B227" s="94" t="s">
        <v>238</v>
      </c>
      <c r="C227" s="70" t="s">
        <v>79</v>
      </c>
      <c r="D227" s="71">
        <v>1417.12</v>
      </c>
      <c r="E227" s="71">
        <v>1278.0899999999999</v>
      </c>
      <c r="F227" s="71">
        <v>1219.32</v>
      </c>
      <c r="G227" s="71">
        <v>1209.02</v>
      </c>
      <c r="H227" s="71">
        <v>1195.3599999999999</v>
      </c>
      <c r="I227" s="71">
        <v>1245.5</v>
      </c>
      <c r="J227" s="71">
        <v>1432.43</v>
      </c>
      <c r="K227" s="71">
        <v>1661.53</v>
      </c>
      <c r="L227" s="71">
        <v>1989.38</v>
      </c>
      <c r="M227" s="71">
        <v>2331.4499999999998</v>
      </c>
      <c r="N227" s="71">
        <v>2487.38</v>
      </c>
      <c r="O227" s="71">
        <v>2147.9699999999998</v>
      </c>
      <c r="P227" s="71">
        <v>2044.45</v>
      </c>
      <c r="Q227" s="71">
        <v>2062.27</v>
      </c>
      <c r="R227" s="71">
        <v>2058.13</v>
      </c>
      <c r="S227" s="71">
        <v>2006.38</v>
      </c>
      <c r="T227" s="71">
        <v>1991.73</v>
      </c>
      <c r="U227" s="71">
        <v>1927.89</v>
      </c>
      <c r="V227" s="71">
        <v>1942.56</v>
      </c>
      <c r="W227" s="71">
        <v>2062.6999999999998</v>
      </c>
      <c r="X227" s="71">
        <v>2102.9899999999998</v>
      </c>
      <c r="Y227" s="71">
        <v>1907.64</v>
      </c>
      <c r="Z227" s="71">
        <v>1548.09</v>
      </c>
      <c r="AA227" s="71">
        <v>1377.85</v>
      </c>
    </row>
    <row r="228" spans="1:27" ht="12.75" hidden="1" customHeight="1" outlineLevel="1" x14ac:dyDescent="0.2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1251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1252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>$D$11</f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1253</v>
      </c>
      <c r="B231" s="54" t="str">
        <f>"14"&amp;"."&amp;$B$663&amp;"."&amp;$B$664</f>
        <v>14.05.2024</v>
      </c>
      <c r="C231" s="134" t="s">
        <v>76</v>
      </c>
      <c r="D231" s="135">
        <f>ROUND(((D232+D233+D235+D234)/1000),5)</f>
        <v>1.64812</v>
      </c>
      <c r="E231" s="135">
        <f>ROUND(((E232+E233+E235+E234)/1000),5)</f>
        <v>1.5602799999999999</v>
      </c>
      <c r="F231" s="135">
        <f>ROUND(((F232+F233+F235+F234)/1000),5)</f>
        <v>1.52051</v>
      </c>
      <c r="G231" s="135">
        <f t="shared" ref="G231:AA231" si="132">ROUND(((G232+G233+G235+G234)/1000),5)</f>
        <v>1.51725</v>
      </c>
      <c r="H231" s="135">
        <f t="shared" si="132"/>
        <v>1.5191399999999999</v>
      </c>
      <c r="I231" s="135">
        <f t="shared" si="132"/>
        <v>1.56104</v>
      </c>
      <c r="J231" s="135">
        <f t="shared" si="132"/>
        <v>1.73024</v>
      </c>
      <c r="K231" s="135">
        <f t="shared" si="132"/>
        <v>1.84954</v>
      </c>
      <c r="L231" s="135">
        <f t="shared" si="132"/>
        <v>2.1719599999999999</v>
      </c>
      <c r="M231" s="135">
        <f t="shared" si="132"/>
        <v>2.4388800000000002</v>
      </c>
      <c r="N231" s="135">
        <f t="shared" si="132"/>
        <v>2.45817</v>
      </c>
      <c r="O231" s="135">
        <f t="shared" si="132"/>
        <v>2.3188300000000002</v>
      </c>
      <c r="P231" s="135">
        <f t="shared" si="132"/>
        <v>2.31853</v>
      </c>
      <c r="Q231" s="135">
        <f t="shared" si="132"/>
        <v>2.3221599999999998</v>
      </c>
      <c r="R231" s="135">
        <f t="shared" si="132"/>
        <v>2.3125800000000001</v>
      </c>
      <c r="S231" s="135">
        <f t="shared" si="132"/>
        <v>2.29528</v>
      </c>
      <c r="T231" s="135">
        <f t="shared" si="132"/>
        <v>2.25461</v>
      </c>
      <c r="U231" s="135">
        <f t="shared" si="132"/>
        <v>2.2450600000000001</v>
      </c>
      <c r="V231" s="135">
        <f t="shared" si="132"/>
        <v>2.2380900000000001</v>
      </c>
      <c r="W231" s="135">
        <f t="shared" si="132"/>
        <v>2.1847699999999999</v>
      </c>
      <c r="X231" s="135">
        <f t="shared" si="132"/>
        <v>2.4135499999999999</v>
      </c>
      <c r="Y231" s="135">
        <f t="shared" si="132"/>
        <v>2.26783</v>
      </c>
      <c r="Z231" s="135">
        <f t="shared" si="132"/>
        <v>1.9368399999999999</v>
      </c>
      <c r="AA231" s="135">
        <f t="shared" si="132"/>
        <v>1.8063100000000001</v>
      </c>
    </row>
    <row r="232" spans="1:27" ht="12.75" hidden="1" customHeight="1" outlineLevel="1" x14ac:dyDescent="0.2">
      <c r="A232" s="163" t="s">
        <v>1254</v>
      </c>
      <c r="B232" s="94" t="s">
        <v>238</v>
      </c>
      <c r="C232" s="70" t="s">
        <v>79</v>
      </c>
      <c r="D232" s="71">
        <v>1314.34</v>
      </c>
      <c r="E232" s="71">
        <v>1226.5</v>
      </c>
      <c r="F232" s="71">
        <v>1186.73</v>
      </c>
      <c r="G232" s="71">
        <v>1183.47</v>
      </c>
      <c r="H232" s="71">
        <v>1185.3599999999999</v>
      </c>
      <c r="I232" s="71">
        <v>1227.26</v>
      </c>
      <c r="J232" s="71">
        <v>1396.46</v>
      </c>
      <c r="K232" s="71">
        <v>1515.76</v>
      </c>
      <c r="L232" s="71">
        <v>1838.18</v>
      </c>
      <c r="M232" s="71">
        <v>2105.1</v>
      </c>
      <c r="N232" s="71">
        <v>2124.39</v>
      </c>
      <c r="O232" s="71">
        <v>1985.05</v>
      </c>
      <c r="P232" s="71">
        <v>1984.75</v>
      </c>
      <c r="Q232" s="71">
        <v>1988.38</v>
      </c>
      <c r="R232" s="71">
        <v>1978.8</v>
      </c>
      <c r="S232" s="71">
        <v>1961.5</v>
      </c>
      <c r="T232" s="71">
        <v>1920.83</v>
      </c>
      <c r="U232" s="71">
        <v>1911.28</v>
      </c>
      <c r="V232" s="71">
        <v>1904.31</v>
      </c>
      <c r="W232" s="71">
        <v>1850.99</v>
      </c>
      <c r="X232" s="71">
        <v>2079.77</v>
      </c>
      <c r="Y232" s="71">
        <v>1934.05</v>
      </c>
      <c r="Z232" s="71">
        <v>1603.06</v>
      </c>
      <c r="AA232" s="71">
        <v>1472.53</v>
      </c>
    </row>
    <row r="233" spans="1:27" ht="12.75" hidden="1" customHeight="1" outlineLevel="1" x14ac:dyDescent="0.2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1256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1257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>$D$11</f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1258</v>
      </c>
      <c r="B236" s="54" t="str">
        <f>"15"&amp;"."&amp;$B$663&amp;"."&amp;$B$664</f>
        <v>15.05.2024</v>
      </c>
      <c r="C236" s="134" t="s">
        <v>76</v>
      </c>
      <c r="D236" s="135">
        <f>ROUND(((D237+D238+D240+D239)/1000),5)</f>
        <v>1.6949399999999999</v>
      </c>
      <c r="E236" s="135">
        <f>ROUND(((E237+E238+E240+E239)/1000),5)</f>
        <v>1.5683199999999999</v>
      </c>
      <c r="F236" s="135">
        <f>ROUND(((F237+F238+F240+F239)/1000),5)</f>
        <v>1.56009</v>
      </c>
      <c r="G236" s="135">
        <f t="shared" ref="G236:AA236" si="135">ROUND(((G237+G238+G240+G239)/1000),5)</f>
        <v>1.55498</v>
      </c>
      <c r="H236" s="135">
        <f t="shared" si="135"/>
        <v>1.55992</v>
      </c>
      <c r="I236" s="135">
        <f t="shared" si="135"/>
        <v>1.5704100000000001</v>
      </c>
      <c r="J236" s="135">
        <f t="shared" si="135"/>
        <v>1.7882899999999999</v>
      </c>
      <c r="K236" s="135">
        <f t="shared" si="135"/>
        <v>2.0457200000000002</v>
      </c>
      <c r="L236" s="135">
        <f t="shared" si="135"/>
        <v>2.2857400000000001</v>
      </c>
      <c r="M236" s="135">
        <f t="shared" si="135"/>
        <v>2.5176099999999999</v>
      </c>
      <c r="N236" s="135">
        <f t="shared" si="135"/>
        <v>2.5099900000000002</v>
      </c>
      <c r="O236" s="135">
        <f t="shared" si="135"/>
        <v>2.3923299999999998</v>
      </c>
      <c r="P236" s="135">
        <f t="shared" si="135"/>
        <v>2.3946900000000002</v>
      </c>
      <c r="Q236" s="135">
        <f t="shared" si="135"/>
        <v>2.4206799999999999</v>
      </c>
      <c r="R236" s="135">
        <f t="shared" si="135"/>
        <v>2.3981499999999998</v>
      </c>
      <c r="S236" s="135">
        <f t="shared" si="135"/>
        <v>2.3911199999999999</v>
      </c>
      <c r="T236" s="135">
        <f t="shared" si="135"/>
        <v>2.3686199999999999</v>
      </c>
      <c r="U236" s="135">
        <f t="shared" si="135"/>
        <v>2.3151099999999998</v>
      </c>
      <c r="V236" s="135">
        <f t="shared" si="135"/>
        <v>2.27488</v>
      </c>
      <c r="W236" s="135">
        <f t="shared" si="135"/>
        <v>2.2466599999999999</v>
      </c>
      <c r="X236" s="135">
        <f t="shared" si="135"/>
        <v>2.3117700000000001</v>
      </c>
      <c r="Y236" s="135">
        <f t="shared" si="135"/>
        <v>2.2885200000000001</v>
      </c>
      <c r="Z236" s="135">
        <f t="shared" si="135"/>
        <v>1.92343</v>
      </c>
      <c r="AA236" s="135">
        <f t="shared" si="135"/>
        <v>1.80898</v>
      </c>
    </row>
    <row r="237" spans="1:27" ht="12.75" hidden="1" customHeight="1" outlineLevel="1" x14ac:dyDescent="0.2">
      <c r="A237" s="163" t="s">
        <v>1259</v>
      </c>
      <c r="B237" s="94" t="s">
        <v>238</v>
      </c>
      <c r="C237" s="70" t="s">
        <v>79</v>
      </c>
      <c r="D237" s="71">
        <v>1361.16</v>
      </c>
      <c r="E237" s="71">
        <v>1234.54</v>
      </c>
      <c r="F237" s="71">
        <v>1226.31</v>
      </c>
      <c r="G237" s="71">
        <v>1221.2</v>
      </c>
      <c r="H237" s="71">
        <v>1226.1400000000001</v>
      </c>
      <c r="I237" s="71">
        <v>1236.6300000000001</v>
      </c>
      <c r="J237" s="71">
        <v>1454.51</v>
      </c>
      <c r="K237" s="71">
        <v>1711.94</v>
      </c>
      <c r="L237" s="71">
        <v>1951.96</v>
      </c>
      <c r="M237" s="71">
        <v>2183.83</v>
      </c>
      <c r="N237" s="71">
        <v>2176.21</v>
      </c>
      <c r="O237" s="71">
        <v>2058.5500000000002</v>
      </c>
      <c r="P237" s="71">
        <v>2060.91</v>
      </c>
      <c r="Q237" s="71">
        <v>2086.9</v>
      </c>
      <c r="R237" s="71">
        <v>2064.37</v>
      </c>
      <c r="S237" s="71">
        <v>2057.34</v>
      </c>
      <c r="T237" s="71">
        <v>2034.84</v>
      </c>
      <c r="U237" s="71">
        <v>1981.33</v>
      </c>
      <c r="V237" s="71">
        <v>1941.1</v>
      </c>
      <c r="W237" s="71">
        <v>1912.88</v>
      </c>
      <c r="X237" s="71">
        <v>1977.99</v>
      </c>
      <c r="Y237" s="71">
        <v>1954.74</v>
      </c>
      <c r="Z237" s="71">
        <v>1589.65</v>
      </c>
      <c r="AA237" s="71">
        <v>1475.2</v>
      </c>
    </row>
    <row r="238" spans="1:27" ht="12.75" hidden="1" customHeight="1" outlineLevel="1" x14ac:dyDescent="0.2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1261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1262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>$D$11</f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1263</v>
      </c>
      <c r="B241" s="54" t="str">
        <f>"16"&amp;"."&amp;$B$663&amp;"."&amp;$B$664</f>
        <v>16.05.2024</v>
      </c>
      <c r="C241" s="134" t="s">
        <v>76</v>
      </c>
      <c r="D241" s="135">
        <f>ROUND(((D242+D243+D245+D244)/1000),5)</f>
        <v>1.64408</v>
      </c>
      <c r="E241" s="135">
        <f>ROUND(((E242+E243+E245+E244)/1000),5)</f>
        <v>1.55202</v>
      </c>
      <c r="F241" s="135">
        <f>ROUND(((F242+F243+F245+F244)/1000),5)</f>
        <v>1.5209900000000001</v>
      </c>
      <c r="G241" s="135">
        <f t="shared" ref="G241:AA241" si="138">ROUND(((G242+G243+G245+G244)/1000),5)</f>
        <v>1.5185900000000001</v>
      </c>
      <c r="H241" s="135">
        <f t="shared" si="138"/>
        <v>1.52976</v>
      </c>
      <c r="I241" s="135">
        <f t="shared" si="138"/>
        <v>1.56488</v>
      </c>
      <c r="J241" s="135">
        <f t="shared" si="138"/>
        <v>1.72282</v>
      </c>
      <c r="K241" s="135">
        <f t="shared" si="138"/>
        <v>1.9818499999999999</v>
      </c>
      <c r="L241" s="135">
        <f t="shared" si="138"/>
        <v>2.2346200000000001</v>
      </c>
      <c r="M241" s="135">
        <f t="shared" si="138"/>
        <v>2.2930100000000002</v>
      </c>
      <c r="N241" s="135">
        <f t="shared" si="138"/>
        <v>2.3230599999999999</v>
      </c>
      <c r="O241" s="135">
        <f t="shared" si="138"/>
        <v>2.3832399999999998</v>
      </c>
      <c r="P241" s="135">
        <f t="shared" si="138"/>
        <v>2.3758900000000001</v>
      </c>
      <c r="Q241" s="135">
        <f t="shared" si="138"/>
        <v>2.3907099999999999</v>
      </c>
      <c r="R241" s="135">
        <f t="shared" si="138"/>
        <v>2.37968</v>
      </c>
      <c r="S241" s="135">
        <f t="shared" si="138"/>
        <v>2.3235100000000002</v>
      </c>
      <c r="T241" s="135">
        <f t="shared" si="138"/>
        <v>2.2597200000000002</v>
      </c>
      <c r="U241" s="135">
        <f t="shared" si="138"/>
        <v>2.2385999999999999</v>
      </c>
      <c r="V241" s="135">
        <f t="shared" si="138"/>
        <v>2.14554</v>
      </c>
      <c r="W241" s="135">
        <f t="shared" si="138"/>
        <v>2.0363500000000001</v>
      </c>
      <c r="X241" s="135">
        <f t="shared" si="138"/>
        <v>2.1509399999999999</v>
      </c>
      <c r="Y241" s="135">
        <f t="shared" si="138"/>
        <v>2.2435</v>
      </c>
      <c r="Z241" s="135">
        <f t="shared" si="138"/>
        <v>1.93608</v>
      </c>
      <c r="AA241" s="135">
        <f t="shared" si="138"/>
        <v>1.71912</v>
      </c>
    </row>
    <row r="242" spans="1:27" ht="12.75" hidden="1" customHeight="1" outlineLevel="1" x14ac:dyDescent="0.2">
      <c r="A242" s="163" t="s">
        <v>1264</v>
      </c>
      <c r="B242" s="94" t="s">
        <v>238</v>
      </c>
      <c r="C242" s="70" t="s">
        <v>79</v>
      </c>
      <c r="D242" s="71">
        <v>1310.3</v>
      </c>
      <c r="E242" s="71">
        <v>1218.24</v>
      </c>
      <c r="F242" s="71">
        <v>1187.21</v>
      </c>
      <c r="G242" s="71">
        <v>1184.81</v>
      </c>
      <c r="H242" s="71">
        <v>1195.98</v>
      </c>
      <c r="I242" s="71">
        <v>1231.0999999999999</v>
      </c>
      <c r="J242" s="71">
        <v>1389.04</v>
      </c>
      <c r="K242" s="71">
        <v>1648.07</v>
      </c>
      <c r="L242" s="71">
        <v>1900.84</v>
      </c>
      <c r="M242" s="71">
        <v>1959.23</v>
      </c>
      <c r="N242" s="71">
        <v>1989.28</v>
      </c>
      <c r="O242" s="71">
        <v>2049.46</v>
      </c>
      <c r="P242" s="71">
        <v>2042.11</v>
      </c>
      <c r="Q242" s="71">
        <v>2056.9299999999998</v>
      </c>
      <c r="R242" s="71">
        <v>2045.9</v>
      </c>
      <c r="S242" s="71">
        <v>1989.73</v>
      </c>
      <c r="T242" s="71">
        <v>1925.94</v>
      </c>
      <c r="U242" s="71">
        <v>1904.82</v>
      </c>
      <c r="V242" s="71">
        <v>1811.76</v>
      </c>
      <c r="W242" s="71">
        <v>1702.57</v>
      </c>
      <c r="X242" s="71">
        <v>1817.16</v>
      </c>
      <c r="Y242" s="71">
        <v>1909.72</v>
      </c>
      <c r="Z242" s="71">
        <v>1602.3</v>
      </c>
      <c r="AA242" s="71">
        <v>1385.34</v>
      </c>
    </row>
    <row r="243" spans="1:27" ht="12.75" hidden="1" customHeight="1" outlineLevel="1" x14ac:dyDescent="0.2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1266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1267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>$D$11</f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1268</v>
      </c>
      <c r="B246" s="54" t="str">
        <f>"17"&amp;"."&amp;$B$663&amp;"."&amp;$B$664</f>
        <v>17.05.2024</v>
      </c>
      <c r="C246" s="134" t="s">
        <v>76</v>
      </c>
      <c r="D246" s="135">
        <f>ROUND(((D247+D248+D250+D249)/1000),5)</f>
        <v>1.6991000000000001</v>
      </c>
      <c r="E246" s="135">
        <f>ROUND(((E247+E248+E250+E249)/1000),5)</f>
        <v>1.56562</v>
      </c>
      <c r="F246" s="135">
        <f>ROUND(((F247+F248+F250+F249)/1000),5)</f>
        <v>1.5291399999999999</v>
      </c>
      <c r="G246" s="135">
        <f t="shared" ref="G246:AA246" si="141">ROUND(((G247+G248+G250+G249)/1000),5)</f>
        <v>1.4665999999999999</v>
      </c>
      <c r="H246" s="135">
        <f t="shared" si="141"/>
        <v>1.5312399999999999</v>
      </c>
      <c r="I246" s="135">
        <f t="shared" si="141"/>
        <v>1.6203799999999999</v>
      </c>
      <c r="J246" s="135">
        <f t="shared" si="141"/>
        <v>1.7916399999999999</v>
      </c>
      <c r="K246" s="135">
        <f t="shared" si="141"/>
        <v>2.0640000000000001</v>
      </c>
      <c r="L246" s="135">
        <f t="shared" si="141"/>
        <v>2.3734899999999999</v>
      </c>
      <c r="M246" s="135">
        <f t="shared" si="141"/>
        <v>2.4320400000000002</v>
      </c>
      <c r="N246" s="135">
        <f t="shared" si="141"/>
        <v>2.4447199999999998</v>
      </c>
      <c r="O246" s="135">
        <f t="shared" si="141"/>
        <v>2.4495399999999998</v>
      </c>
      <c r="P246" s="135">
        <f t="shared" si="141"/>
        <v>2.4846499999999998</v>
      </c>
      <c r="Q246" s="135">
        <f t="shared" si="141"/>
        <v>2.5152100000000002</v>
      </c>
      <c r="R246" s="135">
        <f t="shared" si="141"/>
        <v>2.49126</v>
      </c>
      <c r="S246" s="135">
        <f t="shared" si="141"/>
        <v>2.5006400000000002</v>
      </c>
      <c r="T246" s="135">
        <f t="shared" si="141"/>
        <v>2.4516</v>
      </c>
      <c r="U246" s="135">
        <f t="shared" si="141"/>
        <v>2.4390499999999999</v>
      </c>
      <c r="V246" s="135">
        <f t="shared" si="141"/>
        <v>2.40767</v>
      </c>
      <c r="W246" s="135">
        <f t="shared" si="141"/>
        <v>2.3698999999999999</v>
      </c>
      <c r="X246" s="135">
        <f t="shared" si="141"/>
        <v>2.38497</v>
      </c>
      <c r="Y246" s="135">
        <f t="shared" si="141"/>
        <v>2.4449800000000002</v>
      </c>
      <c r="Z246" s="135">
        <f t="shared" si="141"/>
        <v>2.3526600000000002</v>
      </c>
      <c r="AA246" s="135">
        <f t="shared" si="141"/>
        <v>1.9433400000000001</v>
      </c>
    </row>
    <row r="247" spans="1:27" ht="12.75" hidden="1" customHeight="1" outlineLevel="1" x14ac:dyDescent="0.2">
      <c r="A247" s="163" t="s">
        <v>1269</v>
      </c>
      <c r="B247" s="94" t="s">
        <v>238</v>
      </c>
      <c r="C247" s="70" t="s">
        <v>79</v>
      </c>
      <c r="D247" s="71">
        <v>1365.32</v>
      </c>
      <c r="E247" s="71">
        <v>1231.8399999999999</v>
      </c>
      <c r="F247" s="71">
        <v>1195.3599999999999</v>
      </c>
      <c r="G247" s="71">
        <v>1132.82</v>
      </c>
      <c r="H247" s="71">
        <v>1197.46</v>
      </c>
      <c r="I247" s="71">
        <v>1286.5999999999999</v>
      </c>
      <c r="J247" s="71">
        <v>1457.86</v>
      </c>
      <c r="K247" s="71">
        <v>1730.22</v>
      </c>
      <c r="L247" s="71">
        <v>2039.71</v>
      </c>
      <c r="M247" s="71">
        <v>2098.2600000000002</v>
      </c>
      <c r="N247" s="71">
        <v>2110.94</v>
      </c>
      <c r="O247" s="71">
        <v>2115.7600000000002</v>
      </c>
      <c r="P247" s="71">
        <v>2150.87</v>
      </c>
      <c r="Q247" s="71">
        <v>2181.4299999999998</v>
      </c>
      <c r="R247" s="71">
        <v>2157.48</v>
      </c>
      <c r="S247" s="71">
        <v>2166.86</v>
      </c>
      <c r="T247" s="71">
        <v>2117.8200000000002</v>
      </c>
      <c r="U247" s="71">
        <v>2105.27</v>
      </c>
      <c r="V247" s="71">
        <v>2073.89</v>
      </c>
      <c r="W247" s="71">
        <v>2036.12</v>
      </c>
      <c r="X247" s="71">
        <v>2051.19</v>
      </c>
      <c r="Y247" s="71">
        <v>2111.1999999999998</v>
      </c>
      <c r="Z247" s="71">
        <v>2018.88</v>
      </c>
      <c r="AA247" s="71">
        <v>1609.56</v>
      </c>
    </row>
    <row r="248" spans="1:27" ht="12.75" hidden="1" customHeight="1" outlineLevel="1" x14ac:dyDescent="0.2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1271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1272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>$D$11</f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1273</v>
      </c>
      <c r="B251" s="54" t="str">
        <f>"18"&amp;"."&amp;$B$663&amp;"."&amp;$B$664</f>
        <v>18.05.2024</v>
      </c>
      <c r="C251" s="134" t="s">
        <v>76</v>
      </c>
      <c r="D251" s="135">
        <f>ROUND(((D252+D253+D255+D254)/1000),5)</f>
        <v>1.8964700000000001</v>
      </c>
      <c r="E251" s="135">
        <f>ROUND(((E252+E253+E255+E254)/1000),5)</f>
        <v>1.8228200000000001</v>
      </c>
      <c r="F251" s="135">
        <f>ROUND(((F252+F253+F255+F254)/1000),5)</f>
        <v>1.6803699999999999</v>
      </c>
      <c r="G251" s="135">
        <f t="shared" ref="G251:AA251" si="144">ROUND(((G252+G253+G255+G254)/1000),5)</f>
        <v>1.6284799999999999</v>
      </c>
      <c r="H251" s="135">
        <f t="shared" si="144"/>
        <v>1.5835399999999999</v>
      </c>
      <c r="I251" s="135">
        <f t="shared" si="144"/>
        <v>1.6004499999999999</v>
      </c>
      <c r="J251" s="135">
        <f t="shared" si="144"/>
        <v>1.67076</v>
      </c>
      <c r="K251" s="135">
        <f t="shared" si="144"/>
        <v>1.8809100000000001</v>
      </c>
      <c r="L251" s="135">
        <f t="shared" si="144"/>
        <v>2.1649699999999998</v>
      </c>
      <c r="M251" s="135">
        <f t="shared" si="144"/>
        <v>2.3269000000000002</v>
      </c>
      <c r="N251" s="135">
        <f t="shared" si="144"/>
        <v>2.4282400000000002</v>
      </c>
      <c r="O251" s="135">
        <f t="shared" si="144"/>
        <v>2.4341900000000001</v>
      </c>
      <c r="P251" s="135">
        <f t="shared" si="144"/>
        <v>2.4730300000000001</v>
      </c>
      <c r="Q251" s="135">
        <f t="shared" si="144"/>
        <v>2.4651100000000001</v>
      </c>
      <c r="R251" s="135">
        <f t="shared" si="144"/>
        <v>2.4433199999999999</v>
      </c>
      <c r="S251" s="135">
        <f t="shared" si="144"/>
        <v>2.42381</v>
      </c>
      <c r="T251" s="135">
        <f t="shared" si="144"/>
        <v>2.41174</v>
      </c>
      <c r="U251" s="135">
        <f t="shared" si="144"/>
        <v>2.38388</v>
      </c>
      <c r="V251" s="135">
        <f t="shared" si="144"/>
        <v>2.36991</v>
      </c>
      <c r="W251" s="135">
        <f t="shared" si="144"/>
        <v>2.4803299999999999</v>
      </c>
      <c r="X251" s="135">
        <f t="shared" si="144"/>
        <v>2.6027200000000001</v>
      </c>
      <c r="Y251" s="135">
        <f t="shared" si="144"/>
        <v>2.4201999999999999</v>
      </c>
      <c r="Z251" s="135">
        <f t="shared" si="144"/>
        <v>2.2542599999999999</v>
      </c>
      <c r="AA251" s="135">
        <f t="shared" si="144"/>
        <v>1.8854200000000001</v>
      </c>
    </row>
    <row r="252" spans="1:27" ht="12.75" hidden="1" customHeight="1" outlineLevel="1" x14ac:dyDescent="0.2">
      <c r="A252" s="163" t="s">
        <v>1274</v>
      </c>
      <c r="B252" s="94" t="s">
        <v>238</v>
      </c>
      <c r="C252" s="70" t="s">
        <v>79</v>
      </c>
      <c r="D252" s="71">
        <v>1562.69</v>
      </c>
      <c r="E252" s="71">
        <v>1489.04</v>
      </c>
      <c r="F252" s="71">
        <v>1346.59</v>
      </c>
      <c r="G252" s="71">
        <v>1294.7</v>
      </c>
      <c r="H252" s="71">
        <v>1249.76</v>
      </c>
      <c r="I252" s="71">
        <v>1266.67</v>
      </c>
      <c r="J252" s="71">
        <v>1336.98</v>
      </c>
      <c r="K252" s="71">
        <v>1547.13</v>
      </c>
      <c r="L252" s="71">
        <v>1831.19</v>
      </c>
      <c r="M252" s="71">
        <v>1993.12</v>
      </c>
      <c r="N252" s="71">
        <v>2094.46</v>
      </c>
      <c r="O252" s="71">
        <v>2100.41</v>
      </c>
      <c r="P252" s="71">
        <v>2139.25</v>
      </c>
      <c r="Q252" s="71">
        <v>2131.33</v>
      </c>
      <c r="R252" s="71">
        <v>2109.54</v>
      </c>
      <c r="S252" s="71">
        <v>2090.0300000000002</v>
      </c>
      <c r="T252" s="71">
        <v>2077.96</v>
      </c>
      <c r="U252" s="71">
        <v>2050.1</v>
      </c>
      <c r="V252" s="71">
        <v>2036.13</v>
      </c>
      <c r="W252" s="71">
        <v>2146.5500000000002</v>
      </c>
      <c r="X252" s="71">
        <v>2268.94</v>
      </c>
      <c r="Y252" s="71">
        <v>2086.42</v>
      </c>
      <c r="Z252" s="71">
        <v>1920.48</v>
      </c>
      <c r="AA252" s="71">
        <v>1551.64</v>
      </c>
    </row>
    <row r="253" spans="1:27" ht="12.75" hidden="1" customHeight="1" outlineLevel="1" x14ac:dyDescent="0.2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1276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1277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>$D$11</f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1278</v>
      </c>
      <c r="B256" s="54" t="str">
        <f>"19"&amp;"."&amp;$B$663&amp;"."&amp;$B$664</f>
        <v>19.05.2024</v>
      </c>
      <c r="C256" s="134" t="s">
        <v>76</v>
      </c>
      <c r="D256" s="135">
        <f>ROUND(((D257+D258+D260+D259)/1000),5)</f>
        <v>1.86206</v>
      </c>
      <c r="E256" s="135">
        <f>ROUND(((E257+E258+E260+E259)/1000),5)</f>
        <v>1.7154799999999999</v>
      </c>
      <c r="F256" s="135">
        <f>ROUND(((F257+F258+F260+F259)/1000),5)</f>
        <v>1.5786</v>
      </c>
      <c r="G256" s="135">
        <f t="shared" ref="G256:AA256" si="147">ROUND(((G257+G258+G260+G259)/1000),5)</f>
        <v>1.56311</v>
      </c>
      <c r="H256" s="135">
        <f t="shared" si="147"/>
        <v>1.54308</v>
      </c>
      <c r="I256" s="135">
        <f t="shared" si="147"/>
        <v>1.51908</v>
      </c>
      <c r="J256" s="135">
        <f t="shared" si="147"/>
        <v>1.4488099999999999</v>
      </c>
      <c r="K256" s="135">
        <f t="shared" si="147"/>
        <v>1.6927300000000001</v>
      </c>
      <c r="L256" s="135">
        <f t="shared" si="147"/>
        <v>1.9213100000000001</v>
      </c>
      <c r="M256" s="135">
        <f t="shared" si="147"/>
        <v>2.1341399999999999</v>
      </c>
      <c r="N256" s="135">
        <f t="shared" si="147"/>
        <v>2.3029299999999999</v>
      </c>
      <c r="O256" s="135">
        <f t="shared" si="147"/>
        <v>2.3466300000000002</v>
      </c>
      <c r="P256" s="135">
        <f t="shared" si="147"/>
        <v>2.2965300000000002</v>
      </c>
      <c r="Q256" s="135">
        <f t="shared" si="147"/>
        <v>2.2955399999999999</v>
      </c>
      <c r="R256" s="135">
        <f t="shared" si="147"/>
        <v>2.2864100000000001</v>
      </c>
      <c r="S256" s="135">
        <f t="shared" si="147"/>
        <v>2.2753999999999999</v>
      </c>
      <c r="T256" s="135">
        <f t="shared" si="147"/>
        <v>2.2832400000000002</v>
      </c>
      <c r="U256" s="135">
        <f t="shared" si="147"/>
        <v>2.3278300000000001</v>
      </c>
      <c r="V256" s="135">
        <f t="shared" si="147"/>
        <v>2.3265600000000002</v>
      </c>
      <c r="W256" s="135">
        <f t="shared" si="147"/>
        <v>2.3856899999999999</v>
      </c>
      <c r="X256" s="135">
        <f t="shared" si="147"/>
        <v>2.5387300000000002</v>
      </c>
      <c r="Y256" s="135">
        <f t="shared" si="147"/>
        <v>2.5043199999999999</v>
      </c>
      <c r="Z256" s="135">
        <f t="shared" si="147"/>
        <v>2.2265600000000001</v>
      </c>
      <c r="AA256" s="135">
        <f t="shared" si="147"/>
        <v>1.85823</v>
      </c>
    </row>
    <row r="257" spans="1:27" ht="12.75" hidden="1" customHeight="1" outlineLevel="1" x14ac:dyDescent="0.2">
      <c r="A257" s="163" t="s">
        <v>1279</v>
      </c>
      <c r="B257" s="94" t="s">
        <v>238</v>
      </c>
      <c r="C257" s="70" t="s">
        <v>79</v>
      </c>
      <c r="D257" s="71">
        <v>1528.28</v>
      </c>
      <c r="E257" s="71">
        <v>1381.7</v>
      </c>
      <c r="F257" s="71">
        <v>1244.82</v>
      </c>
      <c r="G257" s="71">
        <v>1229.33</v>
      </c>
      <c r="H257" s="71">
        <v>1209.3</v>
      </c>
      <c r="I257" s="71">
        <v>1185.3</v>
      </c>
      <c r="J257" s="71">
        <v>1115.03</v>
      </c>
      <c r="K257" s="71">
        <v>1358.95</v>
      </c>
      <c r="L257" s="71">
        <v>1587.53</v>
      </c>
      <c r="M257" s="71">
        <v>1800.36</v>
      </c>
      <c r="N257" s="71">
        <v>1969.15</v>
      </c>
      <c r="O257" s="71">
        <v>2012.85</v>
      </c>
      <c r="P257" s="71">
        <v>1962.75</v>
      </c>
      <c r="Q257" s="71">
        <v>1961.76</v>
      </c>
      <c r="R257" s="71">
        <v>1952.63</v>
      </c>
      <c r="S257" s="71">
        <v>1941.62</v>
      </c>
      <c r="T257" s="71">
        <v>1949.46</v>
      </c>
      <c r="U257" s="71">
        <v>1994.05</v>
      </c>
      <c r="V257" s="71">
        <v>1992.78</v>
      </c>
      <c r="W257" s="71">
        <v>2051.91</v>
      </c>
      <c r="X257" s="71">
        <v>2204.9499999999998</v>
      </c>
      <c r="Y257" s="71">
        <v>2170.54</v>
      </c>
      <c r="Z257" s="71">
        <v>1892.78</v>
      </c>
      <c r="AA257" s="71">
        <v>1524.45</v>
      </c>
    </row>
    <row r="258" spans="1:27" ht="12.75" hidden="1" customHeight="1" outlineLevel="1" x14ac:dyDescent="0.2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1281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1282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>$D$11</f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1283</v>
      </c>
      <c r="B261" s="54" t="str">
        <f>"20"&amp;"."&amp;$B$663&amp;"."&amp;$B$664</f>
        <v>20.05.2024</v>
      </c>
      <c r="C261" s="134" t="s">
        <v>76</v>
      </c>
      <c r="D261" s="135">
        <f>ROUND(((D262+D263+D265+D264)/1000),5)</f>
        <v>1.7146399999999999</v>
      </c>
      <c r="E261" s="135">
        <f>ROUND(((E262+E263+E265+E264)/1000),5)</f>
        <v>1.5630900000000001</v>
      </c>
      <c r="F261" s="135">
        <f>ROUND(((F262+F263+F265+F264)/1000),5)</f>
        <v>1.45733</v>
      </c>
      <c r="G261" s="135">
        <f t="shared" ref="G261:AA261" si="150">ROUND(((G262+G263+G265+G264)/1000),5)</f>
        <v>1.4393800000000001</v>
      </c>
      <c r="H261" s="135">
        <f t="shared" si="150"/>
        <v>1.43191</v>
      </c>
      <c r="I261" s="135">
        <f t="shared" si="150"/>
        <v>1.52704</v>
      </c>
      <c r="J261" s="135">
        <f t="shared" si="150"/>
        <v>1.7157800000000001</v>
      </c>
      <c r="K261" s="135">
        <f t="shared" si="150"/>
        <v>2.06006</v>
      </c>
      <c r="L261" s="135">
        <f t="shared" si="150"/>
        <v>2.33744</v>
      </c>
      <c r="M261" s="135">
        <f t="shared" si="150"/>
        <v>2.4612599999999998</v>
      </c>
      <c r="N261" s="135">
        <f t="shared" si="150"/>
        <v>2.4675600000000002</v>
      </c>
      <c r="O261" s="135">
        <f t="shared" si="150"/>
        <v>2.4655999999999998</v>
      </c>
      <c r="P261" s="135">
        <f t="shared" si="150"/>
        <v>2.4643199999999998</v>
      </c>
      <c r="Q261" s="135">
        <f t="shared" si="150"/>
        <v>2.4840499999999999</v>
      </c>
      <c r="R261" s="135">
        <f t="shared" si="150"/>
        <v>2.4855700000000001</v>
      </c>
      <c r="S261" s="135">
        <f t="shared" si="150"/>
        <v>2.4720900000000001</v>
      </c>
      <c r="T261" s="135">
        <f t="shared" si="150"/>
        <v>2.4607999999999999</v>
      </c>
      <c r="U261" s="135">
        <f t="shared" si="150"/>
        <v>2.4318599999999999</v>
      </c>
      <c r="V261" s="135">
        <f t="shared" si="150"/>
        <v>2.38889</v>
      </c>
      <c r="W261" s="135">
        <f t="shared" si="150"/>
        <v>2.2688799999999998</v>
      </c>
      <c r="X261" s="135">
        <f t="shared" si="150"/>
        <v>2.3139400000000001</v>
      </c>
      <c r="Y261" s="135">
        <f t="shared" si="150"/>
        <v>2.3401100000000001</v>
      </c>
      <c r="Z261" s="135">
        <f t="shared" si="150"/>
        <v>1.94926</v>
      </c>
      <c r="AA261" s="135">
        <f t="shared" si="150"/>
        <v>1.7208600000000001</v>
      </c>
    </row>
    <row r="262" spans="1:27" ht="12.75" hidden="1" customHeight="1" outlineLevel="1" x14ac:dyDescent="0.2">
      <c r="A262" s="163" t="s">
        <v>1284</v>
      </c>
      <c r="B262" s="94" t="s">
        <v>238</v>
      </c>
      <c r="C262" s="70" t="s">
        <v>79</v>
      </c>
      <c r="D262" s="71">
        <v>1380.86</v>
      </c>
      <c r="E262" s="71">
        <v>1229.31</v>
      </c>
      <c r="F262" s="71">
        <v>1123.55</v>
      </c>
      <c r="G262" s="71">
        <v>1105.5999999999999</v>
      </c>
      <c r="H262" s="71">
        <v>1098.1300000000001</v>
      </c>
      <c r="I262" s="71">
        <v>1193.26</v>
      </c>
      <c r="J262" s="71">
        <v>1382</v>
      </c>
      <c r="K262" s="71">
        <v>1726.28</v>
      </c>
      <c r="L262" s="71">
        <v>2003.66</v>
      </c>
      <c r="M262" s="71">
        <v>2127.48</v>
      </c>
      <c r="N262" s="71">
        <v>2133.7800000000002</v>
      </c>
      <c r="O262" s="71">
        <v>2131.8200000000002</v>
      </c>
      <c r="P262" s="71">
        <v>2130.54</v>
      </c>
      <c r="Q262" s="71">
        <v>2150.27</v>
      </c>
      <c r="R262" s="71">
        <v>2151.79</v>
      </c>
      <c r="S262" s="71">
        <v>2138.31</v>
      </c>
      <c r="T262" s="71">
        <v>2127.02</v>
      </c>
      <c r="U262" s="71">
        <v>2098.08</v>
      </c>
      <c r="V262" s="71">
        <v>2055.11</v>
      </c>
      <c r="W262" s="71">
        <v>1935.1</v>
      </c>
      <c r="X262" s="71">
        <v>1980.16</v>
      </c>
      <c r="Y262" s="71">
        <v>2006.33</v>
      </c>
      <c r="Z262" s="71">
        <v>1615.48</v>
      </c>
      <c r="AA262" s="71">
        <v>1387.08</v>
      </c>
    </row>
    <row r="263" spans="1:27" ht="12.75" hidden="1" customHeight="1" outlineLevel="1" x14ac:dyDescent="0.2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1286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1287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>$D$11</f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1288</v>
      </c>
      <c r="B266" s="54" t="str">
        <f>"21"&amp;"."&amp;$B$663&amp;"."&amp;$B$664</f>
        <v>21.05.2024</v>
      </c>
      <c r="C266" s="134" t="s">
        <v>76</v>
      </c>
      <c r="D266" s="135">
        <f>ROUND(((D267+D268+D270+D269)/1000),5)</f>
        <v>1.68774</v>
      </c>
      <c r="E266" s="135">
        <f>ROUND(((E267+E268+E270+E269)/1000),5)</f>
        <v>1.5541400000000001</v>
      </c>
      <c r="F266" s="135">
        <f>ROUND(((F267+F268+F270+F269)/1000),5)</f>
        <v>1.4388099999999999</v>
      </c>
      <c r="G266" s="135">
        <f t="shared" ref="G266:AA266" si="153">ROUND(((G267+G268+G270+G269)/1000),5)</f>
        <v>1.3533599999999999</v>
      </c>
      <c r="H266" s="135">
        <f t="shared" si="153"/>
        <v>1.4061300000000001</v>
      </c>
      <c r="I266" s="135">
        <f t="shared" si="153"/>
        <v>1.5301100000000001</v>
      </c>
      <c r="J266" s="135">
        <f t="shared" si="153"/>
        <v>1.73089</v>
      </c>
      <c r="K266" s="135">
        <f t="shared" si="153"/>
        <v>1.9039600000000001</v>
      </c>
      <c r="L266" s="135">
        <f t="shared" si="153"/>
        <v>2.2622200000000001</v>
      </c>
      <c r="M266" s="135">
        <f t="shared" si="153"/>
        <v>2.3905099999999999</v>
      </c>
      <c r="N266" s="135">
        <f t="shared" si="153"/>
        <v>2.44665</v>
      </c>
      <c r="O266" s="135">
        <f t="shared" si="153"/>
        <v>2.4517899999999999</v>
      </c>
      <c r="P266" s="135">
        <f t="shared" si="153"/>
        <v>2.46408</v>
      </c>
      <c r="Q266" s="135">
        <f t="shared" si="153"/>
        <v>2.4713599999999998</v>
      </c>
      <c r="R266" s="135">
        <f t="shared" si="153"/>
        <v>2.45784</v>
      </c>
      <c r="S266" s="135">
        <f t="shared" si="153"/>
        <v>2.44692</v>
      </c>
      <c r="T266" s="135">
        <f t="shared" si="153"/>
        <v>2.3115100000000002</v>
      </c>
      <c r="U266" s="135">
        <f t="shared" si="153"/>
        <v>2.2297199999999999</v>
      </c>
      <c r="V266" s="135">
        <f t="shared" si="153"/>
        <v>2.2593700000000001</v>
      </c>
      <c r="W266" s="135">
        <f t="shared" si="153"/>
        <v>2.22302</v>
      </c>
      <c r="X266" s="135">
        <f t="shared" si="153"/>
        <v>2.24681</v>
      </c>
      <c r="Y266" s="135">
        <f t="shared" si="153"/>
        <v>2.2912499999999998</v>
      </c>
      <c r="Z266" s="135">
        <f t="shared" si="153"/>
        <v>1.9849699999999999</v>
      </c>
      <c r="AA266" s="135">
        <f t="shared" si="153"/>
        <v>1.71488</v>
      </c>
    </row>
    <row r="267" spans="1:27" ht="12.75" hidden="1" customHeight="1" outlineLevel="1" x14ac:dyDescent="0.2">
      <c r="A267" s="163" t="s">
        <v>1289</v>
      </c>
      <c r="B267" s="94" t="s">
        <v>238</v>
      </c>
      <c r="C267" s="70" t="s">
        <v>79</v>
      </c>
      <c r="D267" s="71">
        <v>1353.96</v>
      </c>
      <c r="E267" s="71">
        <v>1220.3599999999999</v>
      </c>
      <c r="F267" s="71">
        <v>1105.03</v>
      </c>
      <c r="G267" s="71">
        <v>1019.58</v>
      </c>
      <c r="H267" s="71">
        <v>1072.3499999999999</v>
      </c>
      <c r="I267" s="71">
        <v>1196.33</v>
      </c>
      <c r="J267" s="71">
        <v>1397.11</v>
      </c>
      <c r="K267" s="71">
        <v>1570.18</v>
      </c>
      <c r="L267" s="71">
        <v>1928.44</v>
      </c>
      <c r="M267" s="71">
        <v>2056.73</v>
      </c>
      <c r="N267" s="71">
        <v>2112.87</v>
      </c>
      <c r="O267" s="71">
        <v>2118.0100000000002</v>
      </c>
      <c r="P267" s="71">
        <v>2130.3000000000002</v>
      </c>
      <c r="Q267" s="71">
        <v>2137.58</v>
      </c>
      <c r="R267" s="71">
        <v>2124.06</v>
      </c>
      <c r="S267" s="71">
        <v>2113.14</v>
      </c>
      <c r="T267" s="71">
        <v>1977.73</v>
      </c>
      <c r="U267" s="71">
        <v>1895.94</v>
      </c>
      <c r="V267" s="71">
        <v>1925.59</v>
      </c>
      <c r="W267" s="71">
        <v>1889.24</v>
      </c>
      <c r="X267" s="71">
        <v>1913.03</v>
      </c>
      <c r="Y267" s="71">
        <v>1957.47</v>
      </c>
      <c r="Z267" s="71">
        <v>1651.19</v>
      </c>
      <c r="AA267" s="71">
        <v>1381.1</v>
      </c>
    </row>
    <row r="268" spans="1:27" ht="12.75" hidden="1" customHeight="1" outlineLevel="1" x14ac:dyDescent="0.2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1291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1292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>$D$11</f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1293</v>
      </c>
      <c r="B271" s="54" t="str">
        <f>"22"&amp;"."&amp;$B$663&amp;"."&amp;$B$664</f>
        <v>22.05.2024</v>
      </c>
      <c r="C271" s="134" t="s">
        <v>76</v>
      </c>
      <c r="D271" s="135">
        <f>ROUND(((D272+D273+D275+D274)/1000),5)</f>
        <v>1.5966800000000001</v>
      </c>
      <c r="E271" s="135">
        <f>ROUND(((E272+E273+E275+E274)/1000),5)</f>
        <v>1.42005</v>
      </c>
      <c r="F271" s="135">
        <f>ROUND(((F272+F273+F275+F274)/1000),5)</f>
        <v>1.3043800000000001</v>
      </c>
      <c r="G271" s="135">
        <f t="shared" ref="G271:AA271" si="156">ROUND(((G272+G273+G275+G274)/1000),5)</f>
        <v>1.2583899999999999</v>
      </c>
      <c r="H271" s="135">
        <f t="shared" si="156"/>
        <v>1.2609999999999999</v>
      </c>
      <c r="I271" s="135">
        <f t="shared" si="156"/>
        <v>1.41222</v>
      </c>
      <c r="J271" s="135">
        <f t="shared" si="156"/>
        <v>1.6672100000000001</v>
      </c>
      <c r="K271" s="135">
        <f t="shared" si="156"/>
        <v>1.89283</v>
      </c>
      <c r="L271" s="135">
        <f t="shared" si="156"/>
        <v>2.1560600000000001</v>
      </c>
      <c r="M271" s="135">
        <f t="shared" si="156"/>
        <v>2.4580600000000001</v>
      </c>
      <c r="N271" s="135">
        <f t="shared" si="156"/>
        <v>2.4643999999999999</v>
      </c>
      <c r="O271" s="135">
        <f t="shared" si="156"/>
        <v>2.46868</v>
      </c>
      <c r="P271" s="135">
        <f t="shared" si="156"/>
        <v>2.4703200000000001</v>
      </c>
      <c r="Q271" s="135">
        <f t="shared" si="156"/>
        <v>2.4866299999999999</v>
      </c>
      <c r="R271" s="135">
        <f t="shared" si="156"/>
        <v>2.4779399999999998</v>
      </c>
      <c r="S271" s="135">
        <f t="shared" si="156"/>
        <v>2.4659399999999998</v>
      </c>
      <c r="T271" s="135">
        <f t="shared" si="156"/>
        <v>2.4567800000000002</v>
      </c>
      <c r="U271" s="135">
        <f t="shared" si="156"/>
        <v>2.3717299999999999</v>
      </c>
      <c r="V271" s="135">
        <f t="shared" si="156"/>
        <v>2.2254800000000001</v>
      </c>
      <c r="W271" s="135">
        <f t="shared" si="156"/>
        <v>2.12582</v>
      </c>
      <c r="X271" s="135">
        <f t="shared" si="156"/>
        <v>2.1467700000000001</v>
      </c>
      <c r="Y271" s="135">
        <f t="shared" si="156"/>
        <v>2.2210899999999998</v>
      </c>
      <c r="Z271" s="135">
        <f t="shared" si="156"/>
        <v>1.9314899999999999</v>
      </c>
      <c r="AA271" s="135">
        <f t="shared" si="156"/>
        <v>1.6858500000000001</v>
      </c>
    </row>
    <row r="272" spans="1:27" ht="12.75" hidden="1" customHeight="1" outlineLevel="1" x14ac:dyDescent="0.2">
      <c r="A272" s="163" t="s">
        <v>1294</v>
      </c>
      <c r="B272" s="94" t="s">
        <v>238</v>
      </c>
      <c r="C272" s="70" t="s">
        <v>79</v>
      </c>
      <c r="D272" s="71">
        <v>1262.9000000000001</v>
      </c>
      <c r="E272" s="71">
        <v>1086.27</v>
      </c>
      <c r="F272" s="71">
        <v>970.6</v>
      </c>
      <c r="G272" s="71">
        <v>924.61</v>
      </c>
      <c r="H272" s="71">
        <v>927.22</v>
      </c>
      <c r="I272" s="71">
        <v>1078.44</v>
      </c>
      <c r="J272" s="71">
        <v>1333.43</v>
      </c>
      <c r="K272" s="71">
        <v>1559.05</v>
      </c>
      <c r="L272" s="71">
        <v>1822.28</v>
      </c>
      <c r="M272" s="71">
        <v>2124.2800000000002</v>
      </c>
      <c r="N272" s="71">
        <v>2130.62</v>
      </c>
      <c r="O272" s="71">
        <v>2134.9</v>
      </c>
      <c r="P272" s="71">
        <v>2136.54</v>
      </c>
      <c r="Q272" s="71">
        <v>2152.85</v>
      </c>
      <c r="R272" s="71">
        <v>2144.16</v>
      </c>
      <c r="S272" s="71">
        <v>2132.16</v>
      </c>
      <c r="T272" s="71">
        <v>2123</v>
      </c>
      <c r="U272" s="71">
        <v>2037.95</v>
      </c>
      <c r="V272" s="71">
        <v>1891.7</v>
      </c>
      <c r="W272" s="71">
        <v>1792.04</v>
      </c>
      <c r="X272" s="71">
        <v>1812.99</v>
      </c>
      <c r="Y272" s="71">
        <v>1887.31</v>
      </c>
      <c r="Z272" s="71">
        <v>1597.71</v>
      </c>
      <c r="AA272" s="71">
        <v>1352.07</v>
      </c>
    </row>
    <row r="273" spans="1:27" ht="12.75" hidden="1" customHeight="1" outlineLevel="1" x14ac:dyDescent="0.2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1296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1297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>$D$11</f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1298</v>
      </c>
      <c r="B276" s="54" t="str">
        <f>"23"&amp;"."&amp;$B$663&amp;"."&amp;$B$664</f>
        <v>23.05.2024</v>
      </c>
      <c r="C276" s="134" t="s">
        <v>76</v>
      </c>
      <c r="D276" s="135">
        <f>ROUND(((D277+D278+D280+D279)/1000),5)</f>
        <v>1.6529100000000001</v>
      </c>
      <c r="E276" s="135">
        <f>ROUND(((E277+E278+E280+E279)/1000),5)</f>
        <v>1.4895</v>
      </c>
      <c r="F276" s="135">
        <f>ROUND(((F277+F278+F280+F279)/1000),5)</f>
        <v>1.4089400000000001</v>
      </c>
      <c r="G276" s="135">
        <f t="shared" ref="G276:AA276" si="159">ROUND(((G277+G278+G280+G279)/1000),5)</f>
        <v>1.3729199999999999</v>
      </c>
      <c r="H276" s="135">
        <f t="shared" si="159"/>
        <v>1.2992999999999999</v>
      </c>
      <c r="I276" s="135">
        <f t="shared" si="159"/>
        <v>1.4357599999999999</v>
      </c>
      <c r="J276" s="135">
        <f t="shared" si="159"/>
        <v>1.81751</v>
      </c>
      <c r="K276" s="135">
        <f t="shared" si="159"/>
        <v>1.9190700000000001</v>
      </c>
      <c r="L276" s="135">
        <f t="shared" si="159"/>
        <v>2.2479300000000002</v>
      </c>
      <c r="M276" s="135">
        <f t="shared" si="159"/>
        <v>2.4498199999999999</v>
      </c>
      <c r="N276" s="135">
        <f t="shared" si="159"/>
        <v>2.46617</v>
      </c>
      <c r="O276" s="135">
        <f t="shared" si="159"/>
        <v>2.4726400000000002</v>
      </c>
      <c r="P276" s="135">
        <f t="shared" si="159"/>
        <v>2.4756499999999999</v>
      </c>
      <c r="Q276" s="135">
        <f t="shared" si="159"/>
        <v>2.5049800000000002</v>
      </c>
      <c r="R276" s="135">
        <f t="shared" si="159"/>
        <v>2.5026999999999999</v>
      </c>
      <c r="S276" s="135">
        <f t="shared" si="159"/>
        <v>2.4883199999999999</v>
      </c>
      <c r="T276" s="135">
        <f t="shared" si="159"/>
        <v>2.47682</v>
      </c>
      <c r="U276" s="135">
        <f t="shared" si="159"/>
        <v>2.45628</v>
      </c>
      <c r="V276" s="135">
        <f t="shared" si="159"/>
        <v>2.3611</v>
      </c>
      <c r="W276" s="135">
        <f t="shared" si="159"/>
        <v>2.19693</v>
      </c>
      <c r="X276" s="135">
        <f t="shared" si="159"/>
        <v>2.1686800000000002</v>
      </c>
      <c r="Y276" s="135">
        <f t="shared" si="159"/>
        <v>2.3070200000000001</v>
      </c>
      <c r="Z276" s="135">
        <f t="shared" si="159"/>
        <v>1.97088</v>
      </c>
      <c r="AA276" s="135">
        <f t="shared" si="159"/>
        <v>1.85097</v>
      </c>
    </row>
    <row r="277" spans="1:27" ht="12.75" hidden="1" customHeight="1" outlineLevel="1" x14ac:dyDescent="0.2">
      <c r="A277" s="163" t="s">
        <v>1299</v>
      </c>
      <c r="B277" s="94" t="s">
        <v>238</v>
      </c>
      <c r="C277" s="70" t="s">
        <v>79</v>
      </c>
      <c r="D277" s="71">
        <v>1319.13</v>
      </c>
      <c r="E277" s="71">
        <v>1155.72</v>
      </c>
      <c r="F277" s="71">
        <v>1075.1600000000001</v>
      </c>
      <c r="G277" s="71">
        <v>1039.1400000000001</v>
      </c>
      <c r="H277" s="71">
        <v>965.52</v>
      </c>
      <c r="I277" s="71">
        <v>1101.98</v>
      </c>
      <c r="J277" s="71">
        <v>1483.73</v>
      </c>
      <c r="K277" s="71">
        <v>1585.29</v>
      </c>
      <c r="L277" s="71">
        <v>1914.15</v>
      </c>
      <c r="M277" s="71">
        <v>2116.04</v>
      </c>
      <c r="N277" s="71">
        <v>2132.39</v>
      </c>
      <c r="O277" s="71">
        <v>2138.86</v>
      </c>
      <c r="P277" s="71">
        <v>2141.87</v>
      </c>
      <c r="Q277" s="71">
        <v>2171.1999999999998</v>
      </c>
      <c r="R277" s="71">
        <v>2168.92</v>
      </c>
      <c r="S277" s="71">
        <v>2154.54</v>
      </c>
      <c r="T277" s="71">
        <v>2143.04</v>
      </c>
      <c r="U277" s="71">
        <v>2122.5</v>
      </c>
      <c r="V277" s="71">
        <v>2027.32</v>
      </c>
      <c r="W277" s="71">
        <v>1863.15</v>
      </c>
      <c r="X277" s="71">
        <v>1834.9</v>
      </c>
      <c r="Y277" s="71">
        <v>1973.24</v>
      </c>
      <c r="Z277" s="71">
        <v>1637.1</v>
      </c>
      <c r="AA277" s="71">
        <v>1517.19</v>
      </c>
    </row>
    <row r="278" spans="1:27" ht="12.75" hidden="1" customHeight="1" outlineLevel="1" x14ac:dyDescent="0.2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1301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1302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>$D$11</f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1303</v>
      </c>
      <c r="B281" s="54" t="str">
        <f>"24"&amp;"."&amp;$B$663&amp;"."&amp;$B$664</f>
        <v>24.05.2024</v>
      </c>
      <c r="C281" s="134" t="s">
        <v>76</v>
      </c>
      <c r="D281" s="135">
        <f>ROUND(((D282+D283+D285+D284)/1000),5)</f>
        <v>1.7245900000000001</v>
      </c>
      <c r="E281" s="135">
        <f>ROUND(((E282+E283+E285+E284)/1000),5)</f>
        <v>1.5296000000000001</v>
      </c>
      <c r="F281" s="135">
        <f>ROUND(((F282+F283+F285+F284)/1000),5)</f>
        <v>1.4399299999999999</v>
      </c>
      <c r="G281" s="135">
        <f t="shared" ref="G281:AA281" si="162">ROUND(((G282+G283+G285+G284)/1000),5)</f>
        <v>1.3898299999999999</v>
      </c>
      <c r="H281" s="135">
        <f t="shared" si="162"/>
        <v>1.3257399999999999</v>
      </c>
      <c r="I281" s="135">
        <f t="shared" si="162"/>
        <v>1.52051</v>
      </c>
      <c r="J281" s="135">
        <f t="shared" si="162"/>
        <v>1.79071</v>
      </c>
      <c r="K281" s="135">
        <f t="shared" si="162"/>
        <v>2.05321</v>
      </c>
      <c r="L281" s="135">
        <f t="shared" si="162"/>
        <v>2.4489800000000002</v>
      </c>
      <c r="M281" s="135">
        <f t="shared" si="162"/>
        <v>2.5005999999999999</v>
      </c>
      <c r="N281" s="135">
        <f t="shared" si="162"/>
        <v>2.5119799999999999</v>
      </c>
      <c r="O281" s="135">
        <f t="shared" si="162"/>
        <v>2.5461100000000001</v>
      </c>
      <c r="P281" s="135">
        <f t="shared" si="162"/>
        <v>2.6139700000000001</v>
      </c>
      <c r="Q281" s="135">
        <f t="shared" si="162"/>
        <v>2.6629200000000002</v>
      </c>
      <c r="R281" s="135">
        <f t="shared" si="162"/>
        <v>2.6594000000000002</v>
      </c>
      <c r="S281" s="135">
        <f t="shared" si="162"/>
        <v>2.6467999999999998</v>
      </c>
      <c r="T281" s="135">
        <f t="shared" si="162"/>
        <v>2.6367600000000002</v>
      </c>
      <c r="U281" s="135">
        <f t="shared" si="162"/>
        <v>2.5247000000000002</v>
      </c>
      <c r="V281" s="135">
        <f t="shared" si="162"/>
        <v>2.4721299999999999</v>
      </c>
      <c r="W281" s="135">
        <f t="shared" si="162"/>
        <v>2.4310499999999999</v>
      </c>
      <c r="X281" s="135">
        <f t="shared" si="162"/>
        <v>2.44197</v>
      </c>
      <c r="Y281" s="135">
        <f t="shared" si="162"/>
        <v>2.4956700000000001</v>
      </c>
      <c r="Z281" s="135">
        <f t="shared" si="162"/>
        <v>2.4669699999999999</v>
      </c>
      <c r="AA281" s="135">
        <f t="shared" si="162"/>
        <v>2.02216</v>
      </c>
    </row>
    <row r="282" spans="1:27" ht="12.75" hidden="1" customHeight="1" outlineLevel="1" x14ac:dyDescent="0.2">
      <c r="A282" s="163" t="s">
        <v>1304</v>
      </c>
      <c r="B282" s="94" t="s">
        <v>238</v>
      </c>
      <c r="C282" s="70" t="s">
        <v>79</v>
      </c>
      <c r="D282" s="71">
        <v>1390.81</v>
      </c>
      <c r="E282" s="71">
        <v>1195.82</v>
      </c>
      <c r="F282" s="71">
        <v>1106.1500000000001</v>
      </c>
      <c r="G282" s="71">
        <v>1056.05</v>
      </c>
      <c r="H282" s="71">
        <v>991.96</v>
      </c>
      <c r="I282" s="71">
        <v>1186.73</v>
      </c>
      <c r="J282" s="71">
        <v>1456.93</v>
      </c>
      <c r="K282" s="71">
        <v>1719.43</v>
      </c>
      <c r="L282" s="71">
        <v>2115.1999999999998</v>
      </c>
      <c r="M282" s="71">
        <v>2166.8200000000002</v>
      </c>
      <c r="N282" s="71">
        <v>2178.1999999999998</v>
      </c>
      <c r="O282" s="71">
        <v>2212.33</v>
      </c>
      <c r="P282" s="71">
        <v>2280.19</v>
      </c>
      <c r="Q282" s="71">
        <v>2329.14</v>
      </c>
      <c r="R282" s="71">
        <v>2325.62</v>
      </c>
      <c r="S282" s="71">
        <v>2313.02</v>
      </c>
      <c r="T282" s="71">
        <v>2302.98</v>
      </c>
      <c r="U282" s="71">
        <v>2190.92</v>
      </c>
      <c r="V282" s="71">
        <v>2138.35</v>
      </c>
      <c r="W282" s="71">
        <v>2097.27</v>
      </c>
      <c r="X282" s="71">
        <v>2108.19</v>
      </c>
      <c r="Y282" s="71">
        <v>2161.89</v>
      </c>
      <c r="Z282" s="71">
        <v>2133.19</v>
      </c>
      <c r="AA282" s="71">
        <v>1688.38</v>
      </c>
    </row>
    <row r="283" spans="1:27" ht="12.75" hidden="1" customHeight="1" outlineLevel="1" x14ac:dyDescent="0.2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1306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1307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>$D$11</f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1308</v>
      </c>
      <c r="B286" s="54" t="str">
        <f>"25"&amp;"."&amp;$B$663&amp;"."&amp;$B$664</f>
        <v>25.05.2024</v>
      </c>
      <c r="C286" s="134" t="s">
        <v>76</v>
      </c>
      <c r="D286" s="135">
        <f>ROUND(((D287+D288+D290+D289)/1000),5)</f>
        <v>2.1488399999999999</v>
      </c>
      <c r="E286" s="135">
        <f>ROUND(((E287+E288+E290+E289)/1000),5)</f>
        <v>1.9670300000000001</v>
      </c>
      <c r="F286" s="135">
        <f>ROUND(((F287+F288+F290+F289)/1000),5)</f>
        <v>1.9106700000000001</v>
      </c>
      <c r="G286" s="135">
        <f t="shared" ref="G286:AA286" si="165">ROUND(((G287+G288+G290+G289)/1000),5)</f>
        <v>1.8526899999999999</v>
      </c>
      <c r="H286" s="135">
        <f t="shared" si="165"/>
        <v>1.70949</v>
      </c>
      <c r="I286" s="135">
        <f t="shared" si="165"/>
        <v>1.7447600000000001</v>
      </c>
      <c r="J286" s="135">
        <f t="shared" si="165"/>
        <v>1.78382</v>
      </c>
      <c r="K286" s="135">
        <f t="shared" si="165"/>
        <v>1.95065</v>
      </c>
      <c r="L286" s="135">
        <f t="shared" si="165"/>
        <v>2.4512700000000001</v>
      </c>
      <c r="M286" s="135">
        <f t="shared" si="165"/>
        <v>2.48393</v>
      </c>
      <c r="N286" s="135">
        <f t="shared" si="165"/>
        <v>2.5654699999999999</v>
      </c>
      <c r="O286" s="135">
        <f t="shared" si="165"/>
        <v>2.56569</v>
      </c>
      <c r="P286" s="135">
        <f t="shared" si="165"/>
        <v>2.68581</v>
      </c>
      <c r="Q286" s="135">
        <f t="shared" si="165"/>
        <v>2.7125599999999999</v>
      </c>
      <c r="R286" s="135">
        <f t="shared" si="165"/>
        <v>2.6849400000000001</v>
      </c>
      <c r="S286" s="135">
        <f t="shared" si="165"/>
        <v>2.6149900000000001</v>
      </c>
      <c r="T286" s="135">
        <f t="shared" si="165"/>
        <v>2.5740699999999999</v>
      </c>
      <c r="U286" s="135">
        <f t="shared" si="165"/>
        <v>2.48983</v>
      </c>
      <c r="V286" s="135">
        <f t="shared" si="165"/>
        <v>2.4647100000000002</v>
      </c>
      <c r="W286" s="135">
        <f t="shared" si="165"/>
        <v>2.45729</v>
      </c>
      <c r="X286" s="135">
        <f t="shared" si="165"/>
        <v>2.4563600000000001</v>
      </c>
      <c r="Y286" s="135">
        <f t="shared" si="165"/>
        <v>2.5215100000000001</v>
      </c>
      <c r="Z286" s="135">
        <f t="shared" si="165"/>
        <v>2.43682</v>
      </c>
      <c r="AA286" s="135">
        <f t="shared" si="165"/>
        <v>2.0597699999999999</v>
      </c>
    </row>
    <row r="287" spans="1:27" ht="12.75" hidden="1" customHeight="1" outlineLevel="1" x14ac:dyDescent="0.2">
      <c r="A287" s="163" t="s">
        <v>1309</v>
      </c>
      <c r="B287" s="94" t="s">
        <v>238</v>
      </c>
      <c r="C287" s="70" t="s">
        <v>79</v>
      </c>
      <c r="D287" s="71">
        <v>1815.06</v>
      </c>
      <c r="E287" s="71">
        <v>1633.25</v>
      </c>
      <c r="F287" s="71">
        <v>1576.89</v>
      </c>
      <c r="G287" s="71">
        <v>1518.91</v>
      </c>
      <c r="H287" s="71">
        <v>1375.71</v>
      </c>
      <c r="I287" s="71">
        <v>1410.98</v>
      </c>
      <c r="J287" s="71">
        <v>1450.04</v>
      </c>
      <c r="K287" s="71">
        <v>1616.87</v>
      </c>
      <c r="L287" s="71">
        <v>2117.4899999999998</v>
      </c>
      <c r="M287" s="71">
        <v>2150.15</v>
      </c>
      <c r="N287" s="71">
        <v>2231.69</v>
      </c>
      <c r="O287" s="71">
        <v>2231.91</v>
      </c>
      <c r="P287" s="71">
        <v>2352.0300000000002</v>
      </c>
      <c r="Q287" s="71">
        <v>2378.7800000000002</v>
      </c>
      <c r="R287" s="71">
        <v>2351.16</v>
      </c>
      <c r="S287" s="71">
        <v>2281.21</v>
      </c>
      <c r="T287" s="71">
        <v>2240.29</v>
      </c>
      <c r="U287" s="71">
        <v>2156.0500000000002</v>
      </c>
      <c r="V287" s="71">
        <v>2130.9299999999998</v>
      </c>
      <c r="W287" s="71">
        <v>2123.5100000000002</v>
      </c>
      <c r="X287" s="71">
        <v>2122.58</v>
      </c>
      <c r="Y287" s="71">
        <v>2187.73</v>
      </c>
      <c r="Z287" s="71">
        <v>2103.04</v>
      </c>
      <c r="AA287" s="71">
        <v>1725.99</v>
      </c>
    </row>
    <row r="288" spans="1:27" ht="12.75" hidden="1" customHeight="1" outlineLevel="1" x14ac:dyDescent="0.2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1311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1312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>$D$11</f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1313</v>
      </c>
      <c r="B291" s="54" t="str">
        <f>"26"&amp;"."&amp;$B$663&amp;"."&amp;$B$664</f>
        <v>26.05.2024</v>
      </c>
      <c r="C291" s="134" t="s">
        <v>76</v>
      </c>
      <c r="D291" s="135">
        <f>ROUND(((D292+D293+D295+D294)/1000),5)</f>
        <v>1.97821</v>
      </c>
      <c r="E291" s="135">
        <f>ROUND(((E292+E293+E295+E294)/1000),5)</f>
        <v>1.88259</v>
      </c>
      <c r="F291" s="135">
        <f>ROUND(((F292+F293+F295+F294)/1000),5)</f>
        <v>1.79281</v>
      </c>
      <c r="G291" s="135">
        <f t="shared" ref="G291:AA291" si="168">ROUND(((G292+G293+G295+G294)/1000),5)</f>
        <v>1.65262</v>
      </c>
      <c r="H291" s="135">
        <f t="shared" si="168"/>
        <v>1.5499099999999999</v>
      </c>
      <c r="I291" s="135">
        <f t="shared" si="168"/>
        <v>1.6604399999999999</v>
      </c>
      <c r="J291" s="135">
        <f t="shared" si="168"/>
        <v>1.4562299999999999</v>
      </c>
      <c r="K291" s="135">
        <f t="shared" si="168"/>
        <v>1.8095300000000001</v>
      </c>
      <c r="L291" s="135">
        <f t="shared" si="168"/>
        <v>2.0994100000000002</v>
      </c>
      <c r="M291" s="135">
        <f t="shared" si="168"/>
        <v>2.4619300000000002</v>
      </c>
      <c r="N291" s="135">
        <f t="shared" si="168"/>
        <v>2.4850099999999999</v>
      </c>
      <c r="O291" s="135">
        <f t="shared" si="168"/>
        <v>2.4921500000000001</v>
      </c>
      <c r="P291" s="135">
        <f t="shared" si="168"/>
        <v>2.4925099999999998</v>
      </c>
      <c r="Q291" s="135">
        <f t="shared" si="168"/>
        <v>2.5293199999999998</v>
      </c>
      <c r="R291" s="135">
        <f t="shared" si="168"/>
        <v>2.52861</v>
      </c>
      <c r="S291" s="135">
        <f t="shared" si="168"/>
        <v>2.4961199999999999</v>
      </c>
      <c r="T291" s="135">
        <f t="shared" si="168"/>
        <v>2.4659200000000001</v>
      </c>
      <c r="U291" s="135">
        <f t="shared" si="168"/>
        <v>2.4513799999999999</v>
      </c>
      <c r="V291" s="135">
        <f t="shared" si="168"/>
        <v>2.42462</v>
      </c>
      <c r="W291" s="135">
        <f t="shared" si="168"/>
        <v>2.4409100000000001</v>
      </c>
      <c r="X291" s="135">
        <f t="shared" si="168"/>
        <v>2.4605199999999998</v>
      </c>
      <c r="Y291" s="135">
        <f t="shared" si="168"/>
        <v>2.4588100000000002</v>
      </c>
      <c r="Z291" s="135">
        <f t="shared" si="168"/>
        <v>2.34802</v>
      </c>
      <c r="AA291" s="135">
        <f t="shared" si="168"/>
        <v>1.9318299999999999</v>
      </c>
    </row>
    <row r="292" spans="1:27" ht="12.75" hidden="1" customHeight="1" outlineLevel="1" x14ac:dyDescent="0.2">
      <c r="A292" s="163" t="s">
        <v>1314</v>
      </c>
      <c r="B292" s="94" t="s">
        <v>238</v>
      </c>
      <c r="C292" s="70" t="s">
        <v>79</v>
      </c>
      <c r="D292" s="71">
        <v>1644.43</v>
      </c>
      <c r="E292" s="71">
        <v>1548.81</v>
      </c>
      <c r="F292" s="71">
        <v>1459.03</v>
      </c>
      <c r="G292" s="71">
        <v>1318.84</v>
      </c>
      <c r="H292" s="71">
        <v>1216.1300000000001</v>
      </c>
      <c r="I292" s="71">
        <v>1326.66</v>
      </c>
      <c r="J292" s="71">
        <v>1122.45</v>
      </c>
      <c r="K292" s="71">
        <v>1475.75</v>
      </c>
      <c r="L292" s="71">
        <v>1765.63</v>
      </c>
      <c r="M292" s="71">
        <v>2128.15</v>
      </c>
      <c r="N292" s="71">
        <v>2151.23</v>
      </c>
      <c r="O292" s="71">
        <v>2158.37</v>
      </c>
      <c r="P292" s="71">
        <v>2158.73</v>
      </c>
      <c r="Q292" s="71">
        <v>2195.54</v>
      </c>
      <c r="R292" s="71">
        <v>2194.83</v>
      </c>
      <c r="S292" s="71">
        <v>2162.34</v>
      </c>
      <c r="T292" s="71">
        <v>2132.14</v>
      </c>
      <c r="U292" s="71">
        <v>2117.6</v>
      </c>
      <c r="V292" s="71">
        <v>2090.84</v>
      </c>
      <c r="W292" s="71">
        <v>2107.13</v>
      </c>
      <c r="X292" s="71">
        <v>2126.7399999999998</v>
      </c>
      <c r="Y292" s="71">
        <v>2125.0300000000002</v>
      </c>
      <c r="Z292" s="71">
        <v>2014.24</v>
      </c>
      <c r="AA292" s="71">
        <v>1598.05</v>
      </c>
    </row>
    <row r="293" spans="1:27" ht="12.75" hidden="1" customHeight="1" outlineLevel="1" x14ac:dyDescent="0.2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1316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1317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>$D$11</f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1318</v>
      </c>
      <c r="B296" s="54" t="str">
        <f>"27"&amp;"."&amp;$B$663&amp;"."&amp;$B$664</f>
        <v>27.05.2024</v>
      </c>
      <c r="C296" s="134" t="s">
        <v>76</v>
      </c>
      <c r="D296" s="135">
        <f>ROUND(((D297+D298+D300+D299)/1000),5)</f>
        <v>1.6702600000000001</v>
      </c>
      <c r="E296" s="135">
        <f>ROUND(((E297+E298+E300+E299)/1000),5)</f>
        <v>1.5646100000000001</v>
      </c>
      <c r="F296" s="135">
        <f>ROUND(((F297+F298+F300+F299)/1000),5)</f>
        <v>1.37578</v>
      </c>
      <c r="G296" s="135">
        <f t="shared" ref="G296:AA296" si="171">ROUND(((G297+G298+G300+G299)/1000),5)</f>
        <v>1.3091600000000001</v>
      </c>
      <c r="H296" s="135">
        <f t="shared" si="171"/>
        <v>1.2416700000000001</v>
      </c>
      <c r="I296" s="135">
        <f t="shared" si="171"/>
        <v>1.4375100000000001</v>
      </c>
      <c r="J296" s="135">
        <f t="shared" si="171"/>
        <v>1.5945100000000001</v>
      </c>
      <c r="K296" s="135">
        <f t="shared" si="171"/>
        <v>1.8814200000000001</v>
      </c>
      <c r="L296" s="135">
        <f t="shared" si="171"/>
        <v>2.2383999999999999</v>
      </c>
      <c r="M296" s="135">
        <f t="shared" si="171"/>
        <v>2.4452199999999999</v>
      </c>
      <c r="N296" s="135">
        <f t="shared" si="171"/>
        <v>2.4527000000000001</v>
      </c>
      <c r="O296" s="135">
        <f t="shared" si="171"/>
        <v>2.41784</v>
      </c>
      <c r="P296" s="135">
        <f t="shared" si="171"/>
        <v>2.3755899999999999</v>
      </c>
      <c r="Q296" s="135">
        <f t="shared" si="171"/>
        <v>2.4489999999999998</v>
      </c>
      <c r="R296" s="135">
        <f t="shared" si="171"/>
        <v>2.4683199999999998</v>
      </c>
      <c r="S296" s="135">
        <f t="shared" si="171"/>
        <v>2.4481600000000001</v>
      </c>
      <c r="T296" s="135">
        <f t="shared" si="171"/>
        <v>2.41357</v>
      </c>
      <c r="U296" s="135">
        <f t="shared" si="171"/>
        <v>2.34388</v>
      </c>
      <c r="V296" s="135">
        <f t="shared" si="171"/>
        <v>2.29155</v>
      </c>
      <c r="W296" s="135">
        <f t="shared" si="171"/>
        <v>2.21583</v>
      </c>
      <c r="X296" s="135">
        <f t="shared" si="171"/>
        <v>2.21516</v>
      </c>
      <c r="Y296" s="135">
        <f t="shared" si="171"/>
        <v>2.16818</v>
      </c>
      <c r="Z296" s="135">
        <f t="shared" si="171"/>
        <v>1.85982</v>
      </c>
      <c r="AA296" s="135">
        <f t="shared" si="171"/>
        <v>1.71862</v>
      </c>
    </row>
    <row r="297" spans="1:27" ht="12.75" hidden="1" customHeight="1" outlineLevel="1" x14ac:dyDescent="0.2">
      <c r="A297" s="163" t="s">
        <v>1319</v>
      </c>
      <c r="B297" s="94" t="s">
        <v>238</v>
      </c>
      <c r="C297" s="70" t="s">
        <v>79</v>
      </c>
      <c r="D297" s="71">
        <v>1336.48</v>
      </c>
      <c r="E297" s="71">
        <v>1230.83</v>
      </c>
      <c r="F297" s="71">
        <v>1042</v>
      </c>
      <c r="G297" s="71">
        <v>975.38</v>
      </c>
      <c r="H297" s="71">
        <v>907.89</v>
      </c>
      <c r="I297" s="71">
        <v>1103.73</v>
      </c>
      <c r="J297" s="71">
        <v>1260.73</v>
      </c>
      <c r="K297" s="71">
        <v>1547.64</v>
      </c>
      <c r="L297" s="71">
        <v>1904.62</v>
      </c>
      <c r="M297" s="71">
        <v>2111.44</v>
      </c>
      <c r="N297" s="71">
        <v>2118.92</v>
      </c>
      <c r="O297" s="71">
        <v>2084.06</v>
      </c>
      <c r="P297" s="71">
        <v>2041.81</v>
      </c>
      <c r="Q297" s="71">
        <v>2115.2199999999998</v>
      </c>
      <c r="R297" s="71">
        <v>2134.54</v>
      </c>
      <c r="S297" s="71">
        <v>2114.38</v>
      </c>
      <c r="T297" s="71">
        <v>2079.79</v>
      </c>
      <c r="U297" s="71">
        <v>2010.1</v>
      </c>
      <c r="V297" s="71">
        <v>1957.77</v>
      </c>
      <c r="W297" s="71">
        <v>1882.05</v>
      </c>
      <c r="X297" s="71">
        <v>1881.38</v>
      </c>
      <c r="Y297" s="71">
        <v>1834.4</v>
      </c>
      <c r="Z297" s="71">
        <v>1526.04</v>
      </c>
      <c r="AA297" s="71">
        <v>1384.84</v>
      </c>
    </row>
    <row r="298" spans="1:27" ht="12.75" hidden="1" customHeight="1" outlineLevel="1" x14ac:dyDescent="0.2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1321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1322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>$D$11</f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1323</v>
      </c>
      <c r="B301" s="54" t="str">
        <f>"28"&amp;"."&amp;$B$663&amp;"."&amp;$B$664</f>
        <v>28.05.2024</v>
      </c>
      <c r="C301" s="134" t="s">
        <v>76</v>
      </c>
      <c r="D301" s="135">
        <f>ROUND(((D302+D303+D305+D304)/1000),5)</f>
        <v>1.42449</v>
      </c>
      <c r="E301" s="135">
        <f>ROUND(((E302+E303+E305+E304)/1000),5)</f>
        <v>1.29037</v>
      </c>
      <c r="F301" s="135">
        <f>ROUND(((F302+F303+F305+F304)/1000),5)</f>
        <v>1.18018</v>
      </c>
      <c r="G301" s="135">
        <f t="shared" ref="G301:AA301" si="174">ROUND(((G302+G303+G305+G304)/1000),5)</f>
        <v>0.57230999999999999</v>
      </c>
      <c r="H301" s="135">
        <f t="shared" si="174"/>
        <v>0.57091999999999998</v>
      </c>
      <c r="I301" s="135">
        <f t="shared" si="174"/>
        <v>1.21282</v>
      </c>
      <c r="J301" s="135">
        <f t="shared" si="174"/>
        <v>1.59562</v>
      </c>
      <c r="K301" s="135">
        <f t="shared" si="174"/>
        <v>1.8739300000000001</v>
      </c>
      <c r="L301" s="135">
        <f t="shared" si="174"/>
        <v>2.2257600000000002</v>
      </c>
      <c r="M301" s="135">
        <f t="shared" si="174"/>
        <v>2.5685799999999999</v>
      </c>
      <c r="N301" s="135">
        <f t="shared" si="174"/>
        <v>2.6272099999999998</v>
      </c>
      <c r="O301" s="135">
        <f t="shared" si="174"/>
        <v>2.6269300000000002</v>
      </c>
      <c r="P301" s="135">
        <f t="shared" si="174"/>
        <v>2.5555400000000001</v>
      </c>
      <c r="Q301" s="135">
        <f t="shared" si="174"/>
        <v>2.5966</v>
      </c>
      <c r="R301" s="135">
        <f t="shared" si="174"/>
        <v>2.4770400000000001</v>
      </c>
      <c r="S301" s="135">
        <f t="shared" si="174"/>
        <v>2.4775700000000001</v>
      </c>
      <c r="T301" s="135">
        <f t="shared" si="174"/>
        <v>2.5348299999999999</v>
      </c>
      <c r="U301" s="135">
        <f t="shared" si="174"/>
        <v>2.4983499999999998</v>
      </c>
      <c r="V301" s="135">
        <f t="shared" si="174"/>
        <v>2.3847299999999998</v>
      </c>
      <c r="W301" s="135">
        <f t="shared" si="174"/>
        <v>2.2840600000000002</v>
      </c>
      <c r="X301" s="135">
        <f t="shared" si="174"/>
        <v>2.27922</v>
      </c>
      <c r="Y301" s="135">
        <f t="shared" si="174"/>
        <v>2.2964500000000001</v>
      </c>
      <c r="Z301" s="135">
        <f t="shared" si="174"/>
        <v>1.99716</v>
      </c>
      <c r="AA301" s="135">
        <f t="shared" si="174"/>
        <v>1.7413000000000001</v>
      </c>
    </row>
    <row r="302" spans="1:27" ht="12.75" hidden="1" customHeight="1" outlineLevel="1" x14ac:dyDescent="0.2">
      <c r="A302" s="163" t="s">
        <v>1324</v>
      </c>
      <c r="B302" s="94" t="s">
        <v>238</v>
      </c>
      <c r="C302" s="70" t="s">
        <v>79</v>
      </c>
      <c r="D302" s="71">
        <v>1090.71</v>
      </c>
      <c r="E302" s="71">
        <v>956.59</v>
      </c>
      <c r="F302" s="71">
        <v>846.4</v>
      </c>
      <c r="G302" s="71">
        <v>238.53</v>
      </c>
      <c r="H302" s="71">
        <v>237.14</v>
      </c>
      <c r="I302" s="71">
        <v>879.04</v>
      </c>
      <c r="J302" s="71">
        <v>1261.8399999999999</v>
      </c>
      <c r="K302" s="71">
        <v>1540.15</v>
      </c>
      <c r="L302" s="71">
        <v>1891.98</v>
      </c>
      <c r="M302" s="71">
        <v>2234.8000000000002</v>
      </c>
      <c r="N302" s="71">
        <v>2293.4299999999998</v>
      </c>
      <c r="O302" s="71">
        <v>2293.15</v>
      </c>
      <c r="P302" s="71">
        <v>2221.7600000000002</v>
      </c>
      <c r="Q302" s="71">
        <v>2262.8200000000002</v>
      </c>
      <c r="R302" s="71">
        <v>2143.2600000000002</v>
      </c>
      <c r="S302" s="71">
        <v>2143.79</v>
      </c>
      <c r="T302" s="71">
        <v>2201.0500000000002</v>
      </c>
      <c r="U302" s="71">
        <v>2164.5700000000002</v>
      </c>
      <c r="V302" s="71">
        <v>2050.9499999999998</v>
      </c>
      <c r="W302" s="71">
        <v>1950.28</v>
      </c>
      <c r="X302" s="71">
        <v>1945.44</v>
      </c>
      <c r="Y302" s="71">
        <v>1962.67</v>
      </c>
      <c r="Z302" s="71">
        <v>1663.38</v>
      </c>
      <c r="AA302" s="71">
        <v>1407.52</v>
      </c>
    </row>
    <row r="303" spans="1:27" ht="12.75" hidden="1" customHeight="1" outlineLevel="1" x14ac:dyDescent="0.2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1326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1327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>$D$11</f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1328</v>
      </c>
      <c r="B306" s="54" t="str">
        <f>"29"&amp;"."&amp;$B$663&amp;"."&amp;$B$664</f>
        <v>29.05.2024</v>
      </c>
      <c r="C306" s="134" t="s">
        <v>76</v>
      </c>
      <c r="D306" s="135">
        <f>ROUND(((D307+D308+D310+D309)/1000),5)</f>
        <v>1.5805</v>
      </c>
      <c r="E306" s="135">
        <f>ROUND(((E307+E308+E310+E309)/1000),5)</f>
        <v>1.43306</v>
      </c>
      <c r="F306" s="135">
        <f>ROUND(((F307+F308+F310+F309)/1000),5)</f>
        <v>1.2164699999999999</v>
      </c>
      <c r="G306" s="135">
        <f t="shared" ref="G306:AA306" si="177">ROUND(((G307+G308+G310+G309)/1000),5)</f>
        <v>1.1015699999999999</v>
      </c>
      <c r="H306" s="135">
        <f t="shared" si="177"/>
        <v>1.0895999999999999</v>
      </c>
      <c r="I306" s="135">
        <f t="shared" si="177"/>
        <v>1.39493</v>
      </c>
      <c r="J306" s="135">
        <f t="shared" si="177"/>
        <v>1.51481</v>
      </c>
      <c r="K306" s="135">
        <f t="shared" si="177"/>
        <v>1.8011200000000001</v>
      </c>
      <c r="L306" s="135">
        <f t="shared" si="177"/>
        <v>2.0873400000000002</v>
      </c>
      <c r="M306" s="135">
        <f t="shared" si="177"/>
        <v>2.4356399999999998</v>
      </c>
      <c r="N306" s="135">
        <f t="shared" si="177"/>
        <v>2.4410799999999999</v>
      </c>
      <c r="O306" s="135">
        <f t="shared" si="177"/>
        <v>2.45214</v>
      </c>
      <c r="P306" s="135">
        <f t="shared" si="177"/>
        <v>2.4452199999999999</v>
      </c>
      <c r="Q306" s="135">
        <f t="shared" si="177"/>
        <v>2.4700500000000001</v>
      </c>
      <c r="R306" s="135">
        <f t="shared" si="177"/>
        <v>2.4908999999999999</v>
      </c>
      <c r="S306" s="135">
        <f t="shared" si="177"/>
        <v>2.488</v>
      </c>
      <c r="T306" s="135">
        <f t="shared" si="177"/>
        <v>2.4735299999999998</v>
      </c>
      <c r="U306" s="135">
        <f t="shared" si="177"/>
        <v>2.4458199999999999</v>
      </c>
      <c r="V306" s="135">
        <f t="shared" si="177"/>
        <v>2.3531499999999999</v>
      </c>
      <c r="W306" s="135">
        <f t="shared" si="177"/>
        <v>2.2099899999999999</v>
      </c>
      <c r="X306" s="135">
        <f t="shared" si="177"/>
        <v>2.1573899999999999</v>
      </c>
      <c r="Y306" s="135">
        <f t="shared" si="177"/>
        <v>2.1218599999999999</v>
      </c>
      <c r="Z306" s="135">
        <f t="shared" si="177"/>
        <v>1.8726400000000001</v>
      </c>
      <c r="AA306" s="135">
        <f t="shared" si="177"/>
        <v>1.7295400000000001</v>
      </c>
    </row>
    <row r="307" spans="1:27" ht="12.75" hidden="1" customHeight="1" outlineLevel="1" x14ac:dyDescent="0.2">
      <c r="A307" s="163" t="s">
        <v>1329</v>
      </c>
      <c r="B307" s="94" t="s">
        <v>238</v>
      </c>
      <c r="C307" s="70" t="s">
        <v>79</v>
      </c>
      <c r="D307" s="71">
        <v>1246.72</v>
      </c>
      <c r="E307" s="71">
        <v>1099.28</v>
      </c>
      <c r="F307" s="71">
        <v>882.69</v>
      </c>
      <c r="G307" s="71">
        <v>767.79</v>
      </c>
      <c r="H307" s="71">
        <v>755.82</v>
      </c>
      <c r="I307" s="71">
        <v>1061.1500000000001</v>
      </c>
      <c r="J307" s="71">
        <v>1181.03</v>
      </c>
      <c r="K307" s="71">
        <v>1467.34</v>
      </c>
      <c r="L307" s="71">
        <v>1753.56</v>
      </c>
      <c r="M307" s="71">
        <v>2101.86</v>
      </c>
      <c r="N307" s="71">
        <v>2107.3000000000002</v>
      </c>
      <c r="O307" s="71">
        <v>2118.36</v>
      </c>
      <c r="P307" s="71">
        <v>2111.44</v>
      </c>
      <c r="Q307" s="71">
        <v>2136.27</v>
      </c>
      <c r="R307" s="71">
        <v>2157.12</v>
      </c>
      <c r="S307" s="71">
        <v>2154.2199999999998</v>
      </c>
      <c r="T307" s="71">
        <v>2139.75</v>
      </c>
      <c r="U307" s="71">
        <v>2112.04</v>
      </c>
      <c r="V307" s="71">
        <v>2019.37</v>
      </c>
      <c r="W307" s="71">
        <v>1876.21</v>
      </c>
      <c r="X307" s="71">
        <v>1823.61</v>
      </c>
      <c r="Y307" s="71">
        <v>1788.08</v>
      </c>
      <c r="Z307" s="71">
        <v>1538.86</v>
      </c>
      <c r="AA307" s="71">
        <v>1395.76</v>
      </c>
    </row>
    <row r="308" spans="1:27" ht="12.75" hidden="1" customHeight="1" outlineLevel="1" x14ac:dyDescent="0.2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1331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1332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>$D$11</f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1333</v>
      </c>
      <c r="B311" s="54" t="str">
        <f>"30"&amp;"."&amp;$B$663&amp;"."&amp;$B$664</f>
        <v>30.05.2024</v>
      </c>
      <c r="C311" s="134" t="s">
        <v>76</v>
      </c>
      <c r="D311" s="135">
        <f>ROUND(((D312+D313+D315+D314)/1000),5)</f>
        <v>1.53705</v>
      </c>
      <c r="E311" s="135">
        <f>ROUND(((E312+E313+E315+E314)/1000),5)</f>
        <v>1.39385</v>
      </c>
      <c r="F311" s="135">
        <f>ROUND(((F312+F313+F315+F314)/1000),5)</f>
        <v>1.24112</v>
      </c>
      <c r="G311" s="135">
        <f t="shared" ref="G311:AA311" si="180">ROUND(((G312+G313+G315+G314)/1000),5)</f>
        <v>1.1403700000000001</v>
      </c>
      <c r="H311" s="135">
        <f t="shared" si="180"/>
        <v>1.14428</v>
      </c>
      <c r="I311" s="135">
        <f t="shared" si="180"/>
        <v>1.43143</v>
      </c>
      <c r="J311" s="135">
        <f t="shared" si="180"/>
        <v>1.51953</v>
      </c>
      <c r="K311" s="135">
        <f t="shared" si="180"/>
        <v>1.8387800000000001</v>
      </c>
      <c r="L311" s="135">
        <f t="shared" si="180"/>
        <v>2.2338800000000001</v>
      </c>
      <c r="M311" s="135">
        <f t="shared" si="180"/>
        <v>2.4504000000000001</v>
      </c>
      <c r="N311" s="135">
        <f t="shared" si="180"/>
        <v>2.4988199999999998</v>
      </c>
      <c r="O311" s="135">
        <f t="shared" si="180"/>
        <v>2.4899100000000001</v>
      </c>
      <c r="P311" s="135">
        <f t="shared" si="180"/>
        <v>2.5097299999999998</v>
      </c>
      <c r="Q311" s="135">
        <f t="shared" si="180"/>
        <v>2.4996800000000001</v>
      </c>
      <c r="R311" s="135">
        <f t="shared" si="180"/>
        <v>2.5027599999999999</v>
      </c>
      <c r="S311" s="135">
        <f t="shared" si="180"/>
        <v>2.5018199999999999</v>
      </c>
      <c r="T311" s="135">
        <f t="shared" si="180"/>
        <v>2.7940200000000002</v>
      </c>
      <c r="U311" s="135">
        <f t="shared" si="180"/>
        <v>2.7875100000000002</v>
      </c>
      <c r="V311" s="135">
        <f t="shared" si="180"/>
        <v>2.4194300000000002</v>
      </c>
      <c r="W311" s="135">
        <f t="shared" si="180"/>
        <v>2.2965800000000001</v>
      </c>
      <c r="X311" s="135">
        <f t="shared" si="180"/>
        <v>2.25386</v>
      </c>
      <c r="Y311" s="135">
        <f t="shared" si="180"/>
        <v>2.2343600000000001</v>
      </c>
      <c r="Z311" s="135">
        <f t="shared" si="180"/>
        <v>1.85727</v>
      </c>
      <c r="AA311" s="135">
        <f t="shared" si="180"/>
        <v>1.6969000000000001</v>
      </c>
    </row>
    <row r="312" spans="1:27" ht="12.75" hidden="1" customHeight="1" outlineLevel="1" x14ac:dyDescent="0.2">
      <c r="A312" s="163" t="s">
        <v>1334</v>
      </c>
      <c r="B312" s="94" t="s">
        <v>238</v>
      </c>
      <c r="C312" s="70" t="s">
        <v>79</v>
      </c>
      <c r="D312" s="71">
        <v>1203.27</v>
      </c>
      <c r="E312" s="71">
        <v>1060.07</v>
      </c>
      <c r="F312" s="71">
        <v>907.34</v>
      </c>
      <c r="G312" s="71">
        <v>806.59</v>
      </c>
      <c r="H312" s="71">
        <v>810.5</v>
      </c>
      <c r="I312" s="71">
        <v>1097.6500000000001</v>
      </c>
      <c r="J312" s="71">
        <v>1185.75</v>
      </c>
      <c r="K312" s="71">
        <v>1505</v>
      </c>
      <c r="L312" s="71">
        <v>1900.1</v>
      </c>
      <c r="M312" s="71">
        <v>2116.62</v>
      </c>
      <c r="N312" s="71">
        <v>2165.04</v>
      </c>
      <c r="O312" s="71">
        <v>2156.13</v>
      </c>
      <c r="P312" s="71">
        <v>2175.9499999999998</v>
      </c>
      <c r="Q312" s="71">
        <v>2165.9</v>
      </c>
      <c r="R312" s="71">
        <v>2168.98</v>
      </c>
      <c r="S312" s="71">
        <v>2168.04</v>
      </c>
      <c r="T312" s="71">
        <v>2460.2399999999998</v>
      </c>
      <c r="U312" s="71">
        <v>2453.73</v>
      </c>
      <c r="V312" s="71">
        <v>2085.65</v>
      </c>
      <c r="W312" s="71">
        <v>1962.8</v>
      </c>
      <c r="X312" s="71">
        <v>1920.08</v>
      </c>
      <c r="Y312" s="71">
        <v>1900.58</v>
      </c>
      <c r="Z312" s="71">
        <v>1523.49</v>
      </c>
      <c r="AA312" s="71">
        <v>1363.12</v>
      </c>
    </row>
    <row r="313" spans="1:27" ht="12.75" hidden="1" customHeight="1" outlineLevel="1" x14ac:dyDescent="0.2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1336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1337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>$D$11</f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1338</v>
      </c>
      <c r="B316" s="54" t="str">
        <f>"31"&amp;"."&amp;$B$663&amp;"."&amp;$B$664</f>
        <v>31.05.2024</v>
      </c>
      <c r="C316" s="134" t="s">
        <v>76</v>
      </c>
      <c r="D316" s="135">
        <f>ROUND(((D317+D318+D320+D319)/1000),5)</f>
        <v>1.52538</v>
      </c>
      <c r="E316" s="135">
        <f>ROUND(((E317+E318+E320+E319)/1000),5)</f>
        <v>1.3111900000000001</v>
      </c>
      <c r="F316" s="135">
        <f>ROUND(((F317+F318+F320+F319)/1000),5)</f>
        <v>1.2402</v>
      </c>
      <c r="G316" s="135">
        <f t="shared" ref="G316:AA316" si="183">ROUND(((G317+G318+G320+G319)/1000),5)</f>
        <v>1.1464300000000001</v>
      </c>
      <c r="H316" s="135">
        <f t="shared" si="183"/>
        <v>1.09724</v>
      </c>
      <c r="I316" s="135">
        <f t="shared" si="183"/>
        <v>1.4197299999999999</v>
      </c>
      <c r="J316" s="135">
        <f t="shared" si="183"/>
        <v>1.5643199999999999</v>
      </c>
      <c r="K316" s="135">
        <f t="shared" si="183"/>
        <v>1.90188</v>
      </c>
      <c r="L316" s="135">
        <f t="shared" si="183"/>
        <v>2.2813599999999998</v>
      </c>
      <c r="M316" s="135">
        <f t="shared" si="183"/>
        <v>2.47715</v>
      </c>
      <c r="N316" s="135">
        <f t="shared" si="183"/>
        <v>2.65042</v>
      </c>
      <c r="O316" s="135">
        <f t="shared" si="183"/>
        <v>2.6634600000000002</v>
      </c>
      <c r="P316" s="135">
        <f t="shared" si="183"/>
        <v>2.5227300000000001</v>
      </c>
      <c r="Q316" s="135">
        <f t="shared" si="183"/>
        <v>2.6793499999999999</v>
      </c>
      <c r="R316" s="135">
        <f t="shared" si="183"/>
        <v>2.68791</v>
      </c>
      <c r="S316" s="135">
        <f t="shared" si="183"/>
        <v>2.7309100000000002</v>
      </c>
      <c r="T316" s="135">
        <f t="shared" si="183"/>
        <v>2.7149299999999998</v>
      </c>
      <c r="U316" s="135">
        <f t="shared" si="183"/>
        <v>2.47709</v>
      </c>
      <c r="V316" s="135">
        <f t="shared" si="183"/>
        <v>2.4552200000000002</v>
      </c>
      <c r="W316" s="135">
        <f t="shared" si="183"/>
        <v>2.4044500000000002</v>
      </c>
      <c r="X316" s="135">
        <f t="shared" si="183"/>
        <v>2.4120200000000001</v>
      </c>
      <c r="Y316" s="135">
        <f t="shared" si="183"/>
        <v>2.36016</v>
      </c>
      <c r="Z316" s="135">
        <f t="shared" si="183"/>
        <v>2.1212</v>
      </c>
      <c r="AA316" s="135">
        <f t="shared" si="183"/>
        <v>1.83725</v>
      </c>
    </row>
    <row r="317" spans="1:27" ht="12.75" hidden="1" customHeight="1" outlineLevel="1" x14ac:dyDescent="0.2">
      <c r="A317" s="163" t="s">
        <v>1339</v>
      </c>
      <c r="B317" s="94" t="s">
        <v>238</v>
      </c>
      <c r="C317" s="70" t="s">
        <v>79</v>
      </c>
      <c r="D317" s="71">
        <v>1191.5999999999999</v>
      </c>
      <c r="E317" s="71">
        <v>977.41</v>
      </c>
      <c r="F317" s="71">
        <v>906.42</v>
      </c>
      <c r="G317" s="71">
        <v>812.65</v>
      </c>
      <c r="H317" s="71">
        <v>763.46</v>
      </c>
      <c r="I317" s="71">
        <v>1085.95</v>
      </c>
      <c r="J317" s="71">
        <v>1230.54</v>
      </c>
      <c r="K317" s="71">
        <v>1568.1</v>
      </c>
      <c r="L317" s="71">
        <v>1947.58</v>
      </c>
      <c r="M317" s="71">
        <v>2143.37</v>
      </c>
      <c r="N317" s="71">
        <v>2316.64</v>
      </c>
      <c r="O317" s="71">
        <v>2329.6799999999998</v>
      </c>
      <c r="P317" s="71">
        <v>2188.9499999999998</v>
      </c>
      <c r="Q317" s="71">
        <v>2345.5700000000002</v>
      </c>
      <c r="R317" s="71">
        <v>2354.13</v>
      </c>
      <c r="S317" s="71">
        <v>2397.13</v>
      </c>
      <c r="T317" s="71">
        <v>2381.15</v>
      </c>
      <c r="U317" s="71">
        <v>2143.31</v>
      </c>
      <c r="V317" s="71">
        <v>2121.44</v>
      </c>
      <c r="W317" s="71">
        <v>2070.67</v>
      </c>
      <c r="X317" s="71">
        <v>2078.2399999999998</v>
      </c>
      <c r="Y317" s="71">
        <v>2026.38</v>
      </c>
      <c r="Z317" s="71">
        <v>1787.42</v>
      </c>
      <c r="AA317" s="71">
        <v>1503.47</v>
      </c>
    </row>
    <row r="318" spans="1:27" ht="12.75" hidden="1" customHeight="1" outlineLevel="1" x14ac:dyDescent="0.2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1341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1342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>$D$11</f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1343</v>
      </c>
      <c r="B325" s="54" t="str">
        <f>"01"&amp;"."&amp;$B$663&amp;"."&amp;$B$664</f>
        <v>01.05.2024</v>
      </c>
      <c r="C325" s="134" t="s">
        <v>76</v>
      </c>
      <c r="D325" s="135">
        <f>ROUND(((D326+D327+D329+D328)/1000),5)</f>
        <v>1.8224499999999999</v>
      </c>
      <c r="E325" s="135">
        <f>ROUND(((E326+E327+E329+E328)/1000),5)</f>
        <v>1.7847200000000001</v>
      </c>
      <c r="F325" s="135">
        <f>ROUND(((F326+F327+F329+F328)/1000),5)</f>
        <v>1.6485399999999999</v>
      </c>
      <c r="G325" s="135">
        <f t="shared" ref="G325:AA325" si="186">ROUND(((G326+G327+G329+G328)/1000),5)</f>
        <v>1.6249400000000001</v>
      </c>
      <c r="H325" s="135">
        <f t="shared" si="186"/>
        <v>1.57925</v>
      </c>
      <c r="I325" s="135">
        <f t="shared" si="186"/>
        <v>1.5442400000000001</v>
      </c>
      <c r="J325" s="135">
        <f t="shared" si="186"/>
        <v>1.5468200000000001</v>
      </c>
      <c r="K325" s="135">
        <f t="shared" si="186"/>
        <v>1.7049799999999999</v>
      </c>
      <c r="L325" s="135">
        <f t="shared" si="186"/>
        <v>1.8654200000000001</v>
      </c>
      <c r="M325" s="135">
        <f t="shared" si="186"/>
        <v>2.1004700000000001</v>
      </c>
      <c r="N325" s="135">
        <f t="shared" si="186"/>
        <v>2.2429899999999998</v>
      </c>
      <c r="O325" s="135">
        <f t="shared" si="186"/>
        <v>2.1728299999999998</v>
      </c>
      <c r="P325" s="135">
        <f t="shared" si="186"/>
        <v>2.1524000000000001</v>
      </c>
      <c r="Q325" s="135">
        <f t="shared" si="186"/>
        <v>2.1838099999999998</v>
      </c>
      <c r="R325" s="135">
        <f t="shared" si="186"/>
        <v>2.1426500000000002</v>
      </c>
      <c r="S325" s="135">
        <f t="shared" si="186"/>
        <v>2.0926900000000002</v>
      </c>
      <c r="T325" s="135">
        <f t="shared" si="186"/>
        <v>2.13212</v>
      </c>
      <c r="U325" s="135">
        <f t="shared" si="186"/>
        <v>2.1494900000000001</v>
      </c>
      <c r="V325" s="135">
        <f t="shared" si="186"/>
        <v>2.2036099999999998</v>
      </c>
      <c r="W325" s="135">
        <f t="shared" si="186"/>
        <v>2.3214299999999999</v>
      </c>
      <c r="X325" s="135">
        <f t="shared" si="186"/>
        <v>2.40998</v>
      </c>
      <c r="Y325" s="135">
        <f t="shared" si="186"/>
        <v>2.31012</v>
      </c>
      <c r="Z325" s="135">
        <f t="shared" si="186"/>
        <v>1.9945200000000001</v>
      </c>
      <c r="AA325" s="135">
        <f t="shared" si="186"/>
        <v>1.8050200000000001</v>
      </c>
    </row>
    <row r="326" spans="1:27" ht="12.75" hidden="1" customHeight="1" outlineLevel="1" x14ac:dyDescent="0.2">
      <c r="A326" s="163" t="s">
        <v>1344</v>
      </c>
      <c r="B326" s="94" t="s">
        <v>238</v>
      </c>
      <c r="C326" s="70" t="s">
        <v>79</v>
      </c>
      <c r="D326" s="71">
        <v>1384.76</v>
      </c>
      <c r="E326" s="71">
        <v>1347.03</v>
      </c>
      <c r="F326" s="71">
        <v>1210.8499999999999</v>
      </c>
      <c r="G326" s="71">
        <v>1187.25</v>
      </c>
      <c r="H326" s="71">
        <v>1141.56</v>
      </c>
      <c r="I326" s="71">
        <v>1106.55</v>
      </c>
      <c r="J326" s="71">
        <v>1109.1300000000001</v>
      </c>
      <c r="K326" s="71">
        <v>1267.29</v>
      </c>
      <c r="L326" s="71">
        <v>1427.73</v>
      </c>
      <c r="M326" s="71">
        <v>1662.78</v>
      </c>
      <c r="N326" s="71">
        <v>1805.3</v>
      </c>
      <c r="O326" s="71">
        <v>1735.14</v>
      </c>
      <c r="P326" s="71">
        <v>1714.71</v>
      </c>
      <c r="Q326" s="71">
        <v>1746.12</v>
      </c>
      <c r="R326" s="71">
        <v>1704.96</v>
      </c>
      <c r="S326" s="71">
        <v>1655</v>
      </c>
      <c r="T326" s="71">
        <v>1694.43</v>
      </c>
      <c r="U326" s="71">
        <v>1711.8</v>
      </c>
      <c r="V326" s="71">
        <v>1765.92</v>
      </c>
      <c r="W326" s="71">
        <v>1883.74</v>
      </c>
      <c r="X326" s="71">
        <v>1972.29</v>
      </c>
      <c r="Y326" s="71">
        <v>1872.43</v>
      </c>
      <c r="Z326" s="71">
        <v>1556.83</v>
      </c>
      <c r="AA326" s="71">
        <v>1367.33</v>
      </c>
    </row>
    <row r="327" spans="1:27" ht="12.75" hidden="1" customHeight="1" outlineLevel="1" x14ac:dyDescent="0.2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1346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1347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>$D$11</f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1348</v>
      </c>
      <c r="B330" s="54" t="str">
        <f>"02"&amp;"."&amp;$B$663&amp;"."&amp;$B$664</f>
        <v>02.05.2024</v>
      </c>
      <c r="C330" s="134" t="s">
        <v>76</v>
      </c>
      <c r="D330" s="135">
        <f>ROUND(((D331+D332+D334+D333)/1000),5)</f>
        <v>1.79735</v>
      </c>
      <c r="E330" s="135">
        <f>ROUND(((E331+E332+E334+E333)/1000),5)</f>
        <v>1.68591</v>
      </c>
      <c r="F330" s="135">
        <f>ROUND(((F331+F332+F334+F333)/1000),5)</f>
        <v>1.65323</v>
      </c>
      <c r="G330" s="135">
        <f t="shared" ref="G330:AA330" si="189">ROUND(((G331+G332+G334+G333)/1000),5)</f>
        <v>1.59796</v>
      </c>
      <c r="H330" s="135">
        <f t="shared" si="189"/>
        <v>1.6248899999999999</v>
      </c>
      <c r="I330" s="135">
        <f t="shared" si="189"/>
        <v>1.6698</v>
      </c>
      <c r="J330" s="135">
        <f t="shared" si="189"/>
        <v>1.7948200000000001</v>
      </c>
      <c r="K330" s="135">
        <f t="shared" si="189"/>
        <v>2.0270000000000001</v>
      </c>
      <c r="L330" s="135">
        <f t="shared" si="189"/>
        <v>2.3491399999999998</v>
      </c>
      <c r="M330" s="135">
        <f t="shared" si="189"/>
        <v>2.4653100000000001</v>
      </c>
      <c r="N330" s="135">
        <f t="shared" si="189"/>
        <v>2.4938199999999999</v>
      </c>
      <c r="O330" s="135">
        <f t="shared" si="189"/>
        <v>2.42943</v>
      </c>
      <c r="P330" s="135">
        <f t="shared" si="189"/>
        <v>2.45099</v>
      </c>
      <c r="Q330" s="135">
        <f t="shared" si="189"/>
        <v>2.48556</v>
      </c>
      <c r="R330" s="135">
        <f t="shared" si="189"/>
        <v>2.5047799999999998</v>
      </c>
      <c r="S330" s="135">
        <f t="shared" si="189"/>
        <v>2.4489899999999998</v>
      </c>
      <c r="T330" s="135">
        <f t="shared" si="189"/>
        <v>2.44068</v>
      </c>
      <c r="U330" s="135">
        <f t="shared" si="189"/>
        <v>2.4029500000000001</v>
      </c>
      <c r="V330" s="135">
        <f t="shared" si="189"/>
        <v>2.42828</v>
      </c>
      <c r="W330" s="135">
        <f t="shared" si="189"/>
        <v>2.4493499999999999</v>
      </c>
      <c r="X330" s="135">
        <f t="shared" si="189"/>
        <v>2.4930099999999999</v>
      </c>
      <c r="Y330" s="135">
        <f t="shared" si="189"/>
        <v>2.3761199999999998</v>
      </c>
      <c r="Z330" s="135">
        <f t="shared" si="189"/>
        <v>2.0108299999999999</v>
      </c>
      <c r="AA330" s="135">
        <f t="shared" si="189"/>
        <v>1.83748</v>
      </c>
    </row>
    <row r="331" spans="1:27" ht="12.75" hidden="1" customHeight="1" outlineLevel="1" x14ac:dyDescent="0.2">
      <c r="A331" s="163" t="s">
        <v>1349</v>
      </c>
      <c r="B331" s="94" t="s">
        <v>238</v>
      </c>
      <c r="C331" s="70" t="s">
        <v>79</v>
      </c>
      <c r="D331" s="71">
        <v>1359.66</v>
      </c>
      <c r="E331" s="71">
        <v>1248.22</v>
      </c>
      <c r="F331" s="71">
        <v>1215.54</v>
      </c>
      <c r="G331" s="71">
        <v>1160.27</v>
      </c>
      <c r="H331" s="71">
        <v>1187.2</v>
      </c>
      <c r="I331" s="71">
        <v>1232.1099999999999</v>
      </c>
      <c r="J331" s="71">
        <v>1357.13</v>
      </c>
      <c r="K331" s="71">
        <v>1589.31</v>
      </c>
      <c r="L331" s="71">
        <v>1911.45</v>
      </c>
      <c r="M331" s="71">
        <v>2027.62</v>
      </c>
      <c r="N331" s="71">
        <v>2056.13</v>
      </c>
      <c r="O331" s="71">
        <v>1991.74</v>
      </c>
      <c r="P331" s="71">
        <v>2013.3</v>
      </c>
      <c r="Q331" s="71">
        <v>2047.87</v>
      </c>
      <c r="R331" s="71">
        <v>2067.09</v>
      </c>
      <c r="S331" s="71">
        <v>2011.3</v>
      </c>
      <c r="T331" s="71">
        <v>2002.99</v>
      </c>
      <c r="U331" s="71">
        <v>1965.26</v>
      </c>
      <c r="V331" s="71">
        <v>1990.59</v>
      </c>
      <c r="W331" s="71">
        <v>2011.66</v>
      </c>
      <c r="X331" s="71">
        <v>2055.3200000000002</v>
      </c>
      <c r="Y331" s="71">
        <v>1938.43</v>
      </c>
      <c r="Z331" s="71">
        <v>1573.14</v>
      </c>
      <c r="AA331" s="71">
        <v>1399.79</v>
      </c>
    </row>
    <row r="332" spans="1:27" ht="12.75" hidden="1" customHeight="1" outlineLevel="1" x14ac:dyDescent="0.2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1351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1352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>$D$11</f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1353</v>
      </c>
      <c r="B335" s="54" t="str">
        <f>"03"&amp;"."&amp;$B$663&amp;"."&amp;$B$664</f>
        <v>03.05.2024</v>
      </c>
      <c r="C335" s="134" t="s">
        <v>76</v>
      </c>
      <c r="D335" s="135">
        <f>ROUND(((D336+D337+D339+D338)/1000),5)</f>
        <v>1.7160500000000001</v>
      </c>
      <c r="E335" s="135">
        <f>ROUND(((E336+E337+E339+E338)/1000),5)</f>
        <v>1.6432800000000001</v>
      </c>
      <c r="F335" s="135">
        <f>ROUND(((F336+F337+F339+F338)/1000),5)</f>
        <v>1.5448</v>
      </c>
      <c r="G335" s="135">
        <f t="shared" ref="G335:AA335" si="192">ROUND(((G336+G337+G339+G338)/1000),5)</f>
        <v>1.54284</v>
      </c>
      <c r="H335" s="135">
        <f t="shared" si="192"/>
        <v>1.58335</v>
      </c>
      <c r="I335" s="135">
        <f t="shared" si="192"/>
        <v>1.67997</v>
      </c>
      <c r="J335" s="135">
        <f t="shared" si="192"/>
        <v>1.8566199999999999</v>
      </c>
      <c r="K335" s="135">
        <f t="shared" si="192"/>
        <v>2.1362999999999999</v>
      </c>
      <c r="L335" s="135">
        <f t="shared" si="192"/>
        <v>2.35046</v>
      </c>
      <c r="M335" s="135">
        <f t="shared" si="192"/>
        <v>2.5084599999999999</v>
      </c>
      <c r="N335" s="135">
        <f t="shared" si="192"/>
        <v>2.6009099999999998</v>
      </c>
      <c r="O335" s="135">
        <f t="shared" si="192"/>
        <v>2.4647299999999999</v>
      </c>
      <c r="P335" s="135">
        <f t="shared" si="192"/>
        <v>2.4527100000000002</v>
      </c>
      <c r="Q335" s="135">
        <f t="shared" si="192"/>
        <v>2.4712999999999998</v>
      </c>
      <c r="R335" s="135">
        <f t="shared" si="192"/>
        <v>2.4381599999999999</v>
      </c>
      <c r="S335" s="135">
        <f t="shared" si="192"/>
        <v>2.4346000000000001</v>
      </c>
      <c r="T335" s="135">
        <f t="shared" si="192"/>
        <v>2.4358300000000002</v>
      </c>
      <c r="U335" s="135">
        <f t="shared" si="192"/>
        <v>2.4199000000000002</v>
      </c>
      <c r="V335" s="135">
        <f t="shared" si="192"/>
        <v>2.40476</v>
      </c>
      <c r="W335" s="135">
        <f t="shared" si="192"/>
        <v>2.4083399999999999</v>
      </c>
      <c r="X335" s="135">
        <f t="shared" si="192"/>
        <v>2.4783900000000001</v>
      </c>
      <c r="Y335" s="135">
        <f t="shared" si="192"/>
        <v>2.3871500000000001</v>
      </c>
      <c r="Z335" s="135">
        <f t="shared" si="192"/>
        <v>2.0822400000000001</v>
      </c>
      <c r="AA335" s="135">
        <f t="shared" si="192"/>
        <v>1.8673900000000001</v>
      </c>
    </row>
    <row r="336" spans="1:27" ht="12.75" hidden="1" customHeight="1" outlineLevel="1" x14ac:dyDescent="0.2">
      <c r="A336" s="163" t="s">
        <v>1354</v>
      </c>
      <c r="B336" s="94" t="s">
        <v>238</v>
      </c>
      <c r="C336" s="70" t="s">
        <v>79</v>
      </c>
      <c r="D336" s="71">
        <v>1278.3599999999999</v>
      </c>
      <c r="E336" s="71">
        <v>1205.5899999999999</v>
      </c>
      <c r="F336" s="71">
        <v>1107.1099999999999</v>
      </c>
      <c r="G336" s="71">
        <v>1105.1500000000001</v>
      </c>
      <c r="H336" s="71">
        <v>1145.6600000000001</v>
      </c>
      <c r="I336" s="71">
        <v>1242.28</v>
      </c>
      <c r="J336" s="71">
        <v>1418.93</v>
      </c>
      <c r="K336" s="71">
        <v>1698.61</v>
      </c>
      <c r="L336" s="71">
        <v>1912.77</v>
      </c>
      <c r="M336" s="71">
        <v>2070.77</v>
      </c>
      <c r="N336" s="71">
        <v>2163.2199999999998</v>
      </c>
      <c r="O336" s="71">
        <v>2027.04</v>
      </c>
      <c r="P336" s="71">
        <v>2015.02</v>
      </c>
      <c r="Q336" s="71">
        <v>2033.61</v>
      </c>
      <c r="R336" s="71">
        <v>2000.47</v>
      </c>
      <c r="S336" s="71">
        <v>1996.91</v>
      </c>
      <c r="T336" s="71">
        <v>1998.14</v>
      </c>
      <c r="U336" s="71">
        <v>1982.21</v>
      </c>
      <c r="V336" s="71">
        <v>1967.07</v>
      </c>
      <c r="W336" s="71">
        <v>1970.65</v>
      </c>
      <c r="X336" s="71">
        <v>2040.7</v>
      </c>
      <c r="Y336" s="71">
        <v>1949.46</v>
      </c>
      <c r="Z336" s="71">
        <v>1644.55</v>
      </c>
      <c r="AA336" s="71">
        <v>1429.7</v>
      </c>
    </row>
    <row r="337" spans="1:27" ht="12.75" hidden="1" customHeight="1" outlineLevel="1" x14ac:dyDescent="0.2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1356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1357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>$D$11</f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1358</v>
      </c>
      <c r="B340" s="54" t="str">
        <f>"04"&amp;"."&amp;$B$663&amp;"."&amp;$B$664</f>
        <v>04.05.2024</v>
      </c>
      <c r="C340" s="134" t="s">
        <v>76</v>
      </c>
      <c r="D340" s="135">
        <f>ROUND(((D341+D342+D344+D343)/1000),5)</f>
        <v>1.95522</v>
      </c>
      <c r="E340" s="135">
        <f>ROUND(((E341+E342+E344+E343)/1000),5)</f>
        <v>1.8625799999999999</v>
      </c>
      <c r="F340" s="135">
        <f>ROUND(((F341+F342+F344+F343)/1000),5)</f>
        <v>1.73692</v>
      </c>
      <c r="G340" s="135">
        <f t="shared" ref="G340:AA340" si="195">ROUND(((G341+G342+G344+G343)/1000),5)</f>
        <v>1.6885399999999999</v>
      </c>
      <c r="H340" s="135">
        <f t="shared" si="195"/>
        <v>1.6673100000000001</v>
      </c>
      <c r="I340" s="135">
        <f t="shared" si="195"/>
        <v>1.6888300000000001</v>
      </c>
      <c r="J340" s="135">
        <f t="shared" si="195"/>
        <v>1.7761100000000001</v>
      </c>
      <c r="K340" s="135">
        <f t="shared" si="195"/>
        <v>2.0047100000000002</v>
      </c>
      <c r="L340" s="135">
        <f t="shared" si="195"/>
        <v>2.2940999999999998</v>
      </c>
      <c r="M340" s="135">
        <f t="shared" si="195"/>
        <v>2.4722200000000001</v>
      </c>
      <c r="N340" s="135">
        <f t="shared" si="195"/>
        <v>2.5232700000000001</v>
      </c>
      <c r="O340" s="135">
        <f t="shared" si="195"/>
        <v>2.5226000000000002</v>
      </c>
      <c r="P340" s="135">
        <f t="shared" si="195"/>
        <v>2.5140699999999998</v>
      </c>
      <c r="Q340" s="135">
        <f t="shared" si="195"/>
        <v>2.5233500000000002</v>
      </c>
      <c r="R340" s="135">
        <f t="shared" si="195"/>
        <v>2.4710399999999999</v>
      </c>
      <c r="S340" s="135">
        <f t="shared" si="195"/>
        <v>2.3075700000000001</v>
      </c>
      <c r="T340" s="135">
        <f t="shared" si="195"/>
        <v>2.33203</v>
      </c>
      <c r="U340" s="135">
        <f t="shared" si="195"/>
        <v>2.2258800000000001</v>
      </c>
      <c r="V340" s="135">
        <f t="shared" si="195"/>
        <v>2.27128</v>
      </c>
      <c r="W340" s="135">
        <f t="shared" si="195"/>
        <v>2.3718499999999998</v>
      </c>
      <c r="X340" s="135">
        <f t="shared" si="195"/>
        <v>2.44834</v>
      </c>
      <c r="Y340" s="135">
        <f t="shared" si="195"/>
        <v>2.3763200000000002</v>
      </c>
      <c r="Z340" s="135">
        <f t="shared" si="195"/>
        <v>2.0444800000000001</v>
      </c>
      <c r="AA340" s="135">
        <f t="shared" si="195"/>
        <v>1.94215</v>
      </c>
    </row>
    <row r="341" spans="1:27" ht="12.75" hidden="1" customHeight="1" outlineLevel="1" x14ac:dyDescent="0.2">
      <c r="A341" s="163" t="s">
        <v>1359</v>
      </c>
      <c r="B341" s="94" t="s">
        <v>238</v>
      </c>
      <c r="C341" s="70" t="s">
        <v>79</v>
      </c>
      <c r="D341" s="71">
        <v>1517.53</v>
      </c>
      <c r="E341" s="71">
        <v>1424.89</v>
      </c>
      <c r="F341" s="71">
        <v>1299.23</v>
      </c>
      <c r="G341" s="71">
        <v>1250.8499999999999</v>
      </c>
      <c r="H341" s="71">
        <v>1229.6199999999999</v>
      </c>
      <c r="I341" s="71">
        <v>1251.1400000000001</v>
      </c>
      <c r="J341" s="71">
        <v>1338.42</v>
      </c>
      <c r="K341" s="71">
        <v>1567.02</v>
      </c>
      <c r="L341" s="71">
        <v>1856.41</v>
      </c>
      <c r="M341" s="71">
        <v>2034.53</v>
      </c>
      <c r="N341" s="71">
        <v>2085.58</v>
      </c>
      <c r="O341" s="71">
        <v>2084.91</v>
      </c>
      <c r="P341" s="71">
        <v>2076.38</v>
      </c>
      <c r="Q341" s="71">
        <v>2085.66</v>
      </c>
      <c r="R341" s="71">
        <v>2033.35</v>
      </c>
      <c r="S341" s="71">
        <v>1869.88</v>
      </c>
      <c r="T341" s="71">
        <v>1894.34</v>
      </c>
      <c r="U341" s="71">
        <v>1788.19</v>
      </c>
      <c r="V341" s="71">
        <v>1833.59</v>
      </c>
      <c r="W341" s="71">
        <v>1934.16</v>
      </c>
      <c r="X341" s="71">
        <v>2010.65</v>
      </c>
      <c r="Y341" s="71">
        <v>1938.63</v>
      </c>
      <c r="Z341" s="71">
        <v>1606.79</v>
      </c>
      <c r="AA341" s="71">
        <v>1504.46</v>
      </c>
    </row>
    <row r="342" spans="1:27" ht="12.75" hidden="1" customHeight="1" outlineLevel="1" x14ac:dyDescent="0.2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1361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1362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>$D$11</f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1363</v>
      </c>
      <c r="B345" s="54" t="str">
        <f>"05"&amp;"."&amp;$B$663&amp;"."&amp;$B$664</f>
        <v>05.05.2024</v>
      </c>
      <c r="C345" s="134" t="s">
        <v>76</v>
      </c>
      <c r="D345" s="135">
        <f>ROUND(((D346+D347+D349+D348)/1000),5)</f>
        <v>1.8826099999999999</v>
      </c>
      <c r="E345" s="135">
        <f>ROUND(((E346+E347+E349+E348)/1000),5)</f>
        <v>1.6881699999999999</v>
      </c>
      <c r="F345" s="135">
        <f>ROUND(((F346+F347+F349+F348)/1000),5)</f>
        <v>1.66117</v>
      </c>
      <c r="G345" s="135">
        <f t="shared" ref="G345:AA345" si="198">ROUND(((G346+G347+G349+G348)/1000),5)</f>
        <v>1.62917</v>
      </c>
      <c r="H345" s="135">
        <f t="shared" si="198"/>
        <v>1.60798</v>
      </c>
      <c r="I345" s="135">
        <f t="shared" si="198"/>
        <v>1.6303099999999999</v>
      </c>
      <c r="J345" s="135">
        <f t="shared" si="198"/>
        <v>1.54403</v>
      </c>
      <c r="K345" s="135">
        <f t="shared" si="198"/>
        <v>1.68025</v>
      </c>
      <c r="L345" s="135">
        <f t="shared" si="198"/>
        <v>1.9525999999999999</v>
      </c>
      <c r="M345" s="135">
        <f t="shared" si="198"/>
        <v>2.1222400000000001</v>
      </c>
      <c r="N345" s="135">
        <f t="shared" si="198"/>
        <v>2.1690399999999999</v>
      </c>
      <c r="O345" s="135">
        <f t="shared" si="198"/>
        <v>2.19665</v>
      </c>
      <c r="P345" s="135">
        <f t="shared" si="198"/>
        <v>2.1489099999999999</v>
      </c>
      <c r="Q345" s="135">
        <f t="shared" si="198"/>
        <v>2.1465900000000002</v>
      </c>
      <c r="R345" s="135">
        <f t="shared" si="198"/>
        <v>2.1435200000000001</v>
      </c>
      <c r="S345" s="135">
        <f t="shared" si="198"/>
        <v>2.0291399999999999</v>
      </c>
      <c r="T345" s="135">
        <f t="shared" si="198"/>
        <v>2.0122200000000001</v>
      </c>
      <c r="U345" s="135">
        <f t="shared" si="198"/>
        <v>2.01783</v>
      </c>
      <c r="V345" s="135">
        <f t="shared" si="198"/>
        <v>2.07965</v>
      </c>
      <c r="W345" s="135">
        <f t="shared" si="198"/>
        <v>2.24749</v>
      </c>
      <c r="X345" s="135">
        <f t="shared" si="198"/>
        <v>2.3722599999999998</v>
      </c>
      <c r="Y345" s="135">
        <f t="shared" si="198"/>
        <v>2.3466</v>
      </c>
      <c r="Z345" s="135">
        <f t="shared" si="198"/>
        <v>2.0025499999999998</v>
      </c>
      <c r="AA345" s="135">
        <f t="shared" si="198"/>
        <v>1.93868</v>
      </c>
    </row>
    <row r="346" spans="1:27" ht="12.75" hidden="1" customHeight="1" outlineLevel="1" x14ac:dyDescent="0.2">
      <c r="A346" s="163" t="s">
        <v>1364</v>
      </c>
      <c r="B346" s="94" t="s">
        <v>238</v>
      </c>
      <c r="C346" s="70" t="s">
        <v>79</v>
      </c>
      <c r="D346" s="71">
        <v>1444.92</v>
      </c>
      <c r="E346" s="71">
        <v>1250.48</v>
      </c>
      <c r="F346" s="71">
        <v>1223.48</v>
      </c>
      <c r="G346" s="71">
        <v>1191.48</v>
      </c>
      <c r="H346" s="71">
        <v>1170.29</v>
      </c>
      <c r="I346" s="71">
        <v>1192.6199999999999</v>
      </c>
      <c r="J346" s="71">
        <v>1106.3399999999999</v>
      </c>
      <c r="K346" s="71">
        <v>1242.56</v>
      </c>
      <c r="L346" s="71">
        <v>1514.91</v>
      </c>
      <c r="M346" s="71">
        <v>1684.55</v>
      </c>
      <c r="N346" s="71">
        <v>1731.35</v>
      </c>
      <c r="O346" s="71">
        <v>1758.96</v>
      </c>
      <c r="P346" s="71">
        <v>1711.22</v>
      </c>
      <c r="Q346" s="71">
        <v>1708.9</v>
      </c>
      <c r="R346" s="71">
        <v>1705.83</v>
      </c>
      <c r="S346" s="71">
        <v>1591.45</v>
      </c>
      <c r="T346" s="71">
        <v>1574.53</v>
      </c>
      <c r="U346" s="71">
        <v>1580.14</v>
      </c>
      <c r="V346" s="71">
        <v>1641.96</v>
      </c>
      <c r="W346" s="71">
        <v>1809.8</v>
      </c>
      <c r="X346" s="71">
        <v>1934.57</v>
      </c>
      <c r="Y346" s="71">
        <v>1908.91</v>
      </c>
      <c r="Z346" s="71">
        <v>1564.86</v>
      </c>
      <c r="AA346" s="71">
        <v>1500.99</v>
      </c>
    </row>
    <row r="347" spans="1:27" ht="12.75" hidden="1" customHeight="1" outlineLevel="1" x14ac:dyDescent="0.2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1366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1367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>$D$11</f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1368</v>
      </c>
      <c r="B350" s="54" t="str">
        <f>"06"&amp;"."&amp;$B$663&amp;"."&amp;$B$664</f>
        <v>06.05.2024</v>
      </c>
      <c r="C350" s="134" t="s">
        <v>76</v>
      </c>
      <c r="D350" s="135">
        <f>ROUND(((D351+D352+D354+D353)/1000),5)</f>
        <v>1.7343</v>
      </c>
      <c r="E350" s="135">
        <f>ROUND(((E351+E352+E354+E353)/1000),5)</f>
        <v>1.64235</v>
      </c>
      <c r="F350" s="135">
        <f>ROUND(((F351+F352+F354+F353)/1000),5)</f>
        <v>1.55339</v>
      </c>
      <c r="G350" s="135">
        <f t="shared" ref="G350:AA350" si="201">ROUND(((G351+G352+G354+G353)/1000),5)</f>
        <v>1.5452600000000001</v>
      </c>
      <c r="H350" s="135">
        <f t="shared" si="201"/>
        <v>1.54752</v>
      </c>
      <c r="I350" s="135">
        <f t="shared" si="201"/>
        <v>1.68296</v>
      </c>
      <c r="J350" s="135">
        <f t="shared" si="201"/>
        <v>1.85175</v>
      </c>
      <c r="K350" s="135">
        <f t="shared" si="201"/>
        <v>2.1353300000000002</v>
      </c>
      <c r="L350" s="135">
        <f t="shared" si="201"/>
        <v>2.4226700000000001</v>
      </c>
      <c r="M350" s="135">
        <f t="shared" si="201"/>
        <v>2.5055999999999998</v>
      </c>
      <c r="N350" s="135">
        <f t="shared" si="201"/>
        <v>2.5124399999999998</v>
      </c>
      <c r="O350" s="135">
        <f t="shared" si="201"/>
        <v>2.5147599999999999</v>
      </c>
      <c r="P350" s="135">
        <f t="shared" si="201"/>
        <v>2.5200100000000001</v>
      </c>
      <c r="Q350" s="135">
        <f t="shared" si="201"/>
        <v>2.5164900000000001</v>
      </c>
      <c r="R350" s="135">
        <f t="shared" si="201"/>
        <v>2.5135399999999999</v>
      </c>
      <c r="S350" s="135">
        <f t="shared" si="201"/>
        <v>2.5140699999999998</v>
      </c>
      <c r="T350" s="135">
        <f t="shared" si="201"/>
        <v>2.5049600000000001</v>
      </c>
      <c r="U350" s="135">
        <f t="shared" si="201"/>
        <v>2.4688400000000001</v>
      </c>
      <c r="V350" s="135">
        <f t="shared" si="201"/>
        <v>2.4324499999999998</v>
      </c>
      <c r="W350" s="135">
        <f t="shared" si="201"/>
        <v>2.4577399999999998</v>
      </c>
      <c r="X350" s="135">
        <f t="shared" si="201"/>
        <v>2.5059100000000001</v>
      </c>
      <c r="Y350" s="135">
        <f t="shared" si="201"/>
        <v>2.44034</v>
      </c>
      <c r="Z350" s="135">
        <f t="shared" si="201"/>
        <v>2.0980500000000002</v>
      </c>
      <c r="AA350" s="135">
        <f t="shared" si="201"/>
        <v>1.9332800000000001</v>
      </c>
    </row>
    <row r="351" spans="1:27" ht="12.75" hidden="1" customHeight="1" outlineLevel="1" x14ac:dyDescent="0.2">
      <c r="A351" s="163" t="s">
        <v>1369</v>
      </c>
      <c r="B351" s="94" t="s">
        <v>238</v>
      </c>
      <c r="C351" s="70" t="s">
        <v>79</v>
      </c>
      <c r="D351" s="71">
        <v>1296.6099999999999</v>
      </c>
      <c r="E351" s="71">
        <v>1204.6600000000001</v>
      </c>
      <c r="F351" s="71">
        <v>1115.7</v>
      </c>
      <c r="G351" s="71">
        <v>1107.57</v>
      </c>
      <c r="H351" s="71">
        <v>1109.83</v>
      </c>
      <c r="I351" s="71">
        <v>1245.27</v>
      </c>
      <c r="J351" s="71">
        <v>1414.06</v>
      </c>
      <c r="K351" s="71">
        <v>1697.64</v>
      </c>
      <c r="L351" s="71">
        <v>1984.98</v>
      </c>
      <c r="M351" s="71">
        <v>2067.91</v>
      </c>
      <c r="N351" s="71">
        <v>2074.75</v>
      </c>
      <c r="O351" s="71">
        <v>2077.0700000000002</v>
      </c>
      <c r="P351" s="71">
        <v>2082.3200000000002</v>
      </c>
      <c r="Q351" s="71">
        <v>2078.8000000000002</v>
      </c>
      <c r="R351" s="71">
        <v>2075.85</v>
      </c>
      <c r="S351" s="71">
        <v>2076.38</v>
      </c>
      <c r="T351" s="71">
        <v>2067.27</v>
      </c>
      <c r="U351" s="71">
        <v>2031.15</v>
      </c>
      <c r="V351" s="71">
        <v>1994.76</v>
      </c>
      <c r="W351" s="71">
        <v>2020.05</v>
      </c>
      <c r="X351" s="71">
        <v>2068.2199999999998</v>
      </c>
      <c r="Y351" s="71">
        <v>2002.65</v>
      </c>
      <c r="Z351" s="71">
        <v>1660.36</v>
      </c>
      <c r="AA351" s="71">
        <v>1495.59</v>
      </c>
    </row>
    <row r="352" spans="1:27" ht="12.75" hidden="1" customHeight="1" outlineLevel="1" x14ac:dyDescent="0.2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1371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1372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>$D$11</f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1373</v>
      </c>
      <c r="B355" s="54" t="str">
        <f>"07"&amp;"."&amp;$B$663&amp;"."&amp;$B$664</f>
        <v>07.05.2024</v>
      </c>
      <c r="C355" s="134" t="s">
        <v>76</v>
      </c>
      <c r="D355" s="135">
        <f>ROUND(((D356+D357+D359+D358)/1000),5)</f>
        <v>1.9198200000000001</v>
      </c>
      <c r="E355" s="135">
        <f>ROUND(((E356+E357+E359+E358)/1000),5)</f>
        <v>1.7289099999999999</v>
      </c>
      <c r="F355" s="135">
        <f>ROUND(((F356+F357+F359+F358)/1000),5)</f>
        <v>1.6563699999999999</v>
      </c>
      <c r="G355" s="135">
        <f t="shared" ref="G355:AA355" si="204">ROUND(((G356+G357+G359+G358)/1000),5)</f>
        <v>1.64022</v>
      </c>
      <c r="H355" s="135">
        <f t="shared" si="204"/>
        <v>1.6355999999999999</v>
      </c>
      <c r="I355" s="135">
        <f t="shared" si="204"/>
        <v>1.7085699999999999</v>
      </c>
      <c r="J355" s="135">
        <f t="shared" si="204"/>
        <v>1.8567400000000001</v>
      </c>
      <c r="K355" s="135">
        <f t="shared" si="204"/>
        <v>2.0893199999999998</v>
      </c>
      <c r="L355" s="135">
        <f t="shared" si="204"/>
        <v>2.3495900000000001</v>
      </c>
      <c r="M355" s="135">
        <f t="shared" si="204"/>
        <v>2.4268100000000001</v>
      </c>
      <c r="N355" s="135">
        <f t="shared" si="204"/>
        <v>2.4503900000000001</v>
      </c>
      <c r="O355" s="135">
        <f t="shared" si="204"/>
        <v>2.5158499999999999</v>
      </c>
      <c r="P355" s="135">
        <f t="shared" si="204"/>
        <v>2.5099399999999998</v>
      </c>
      <c r="Q355" s="135">
        <f t="shared" si="204"/>
        <v>2.5255299999999998</v>
      </c>
      <c r="R355" s="135">
        <f t="shared" si="204"/>
        <v>2.4696699999999998</v>
      </c>
      <c r="S355" s="135">
        <f t="shared" si="204"/>
        <v>2.4528599999999998</v>
      </c>
      <c r="T355" s="135">
        <f t="shared" si="204"/>
        <v>2.4232999999999998</v>
      </c>
      <c r="U355" s="135">
        <f t="shared" si="204"/>
        <v>2.4105099999999999</v>
      </c>
      <c r="V355" s="135">
        <f t="shared" si="204"/>
        <v>2.4100199999999998</v>
      </c>
      <c r="W355" s="135">
        <f t="shared" si="204"/>
        <v>2.4159099999999998</v>
      </c>
      <c r="X355" s="135">
        <f t="shared" si="204"/>
        <v>2.4823200000000001</v>
      </c>
      <c r="Y355" s="135">
        <f t="shared" si="204"/>
        <v>2.3097400000000001</v>
      </c>
      <c r="Z355" s="135">
        <f t="shared" si="204"/>
        <v>2.1517900000000001</v>
      </c>
      <c r="AA355" s="135">
        <f t="shared" si="204"/>
        <v>2.0408400000000002</v>
      </c>
    </row>
    <row r="356" spans="1:27" ht="12.75" hidden="1" customHeight="1" outlineLevel="1" x14ac:dyDescent="0.2">
      <c r="A356" s="163" t="s">
        <v>1374</v>
      </c>
      <c r="B356" s="94" t="s">
        <v>238</v>
      </c>
      <c r="C356" s="70" t="s">
        <v>79</v>
      </c>
      <c r="D356" s="71">
        <v>1482.13</v>
      </c>
      <c r="E356" s="71">
        <v>1291.22</v>
      </c>
      <c r="F356" s="71">
        <v>1218.68</v>
      </c>
      <c r="G356" s="71">
        <v>1202.53</v>
      </c>
      <c r="H356" s="71">
        <v>1197.9100000000001</v>
      </c>
      <c r="I356" s="71">
        <v>1270.8800000000001</v>
      </c>
      <c r="J356" s="71">
        <v>1419.05</v>
      </c>
      <c r="K356" s="71">
        <v>1651.63</v>
      </c>
      <c r="L356" s="71">
        <v>1911.9</v>
      </c>
      <c r="M356" s="71">
        <v>1989.12</v>
      </c>
      <c r="N356" s="71">
        <v>2012.7</v>
      </c>
      <c r="O356" s="71">
        <v>2078.16</v>
      </c>
      <c r="P356" s="71">
        <v>2072.25</v>
      </c>
      <c r="Q356" s="71">
        <v>2087.84</v>
      </c>
      <c r="R356" s="71">
        <v>2031.98</v>
      </c>
      <c r="S356" s="71">
        <v>2015.17</v>
      </c>
      <c r="T356" s="71">
        <v>1985.61</v>
      </c>
      <c r="U356" s="71">
        <v>1972.82</v>
      </c>
      <c r="V356" s="71">
        <v>1972.33</v>
      </c>
      <c r="W356" s="71">
        <v>1978.22</v>
      </c>
      <c r="X356" s="71">
        <v>2044.63</v>
      </c>
      <c r="Y356" s="71">
        <v>1872.05</v>
      </c>
      <c r="Z356" s="71">
        <v>1714.1</v>
      </c>
      <c r="AA356" s="71">
        <v>1603.15</v>
      </c>
    </row>
    <row r="357" spans="1:27" ht="12.75" hidden="1" customHeight="1" outlineLevel="1" x14ac:dyDescent="0.2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1376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1377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>$D$11</f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1378</v>
      </c>
      <c r="B360" s="54" t="str">
        <f>"08"&amp;"."&amp;$B$663&amp;"."&amp;$B$664</f>
        <v>08.05.2024</v>
      </c>
      <c r="C360" s="134" t="s">
        <v>76</v>
      </c>
      <c r="D360" s="135">
        <f>ROUND(((D361+D362+D364+D363)/1000),5)</f>
        <v>1.91492</v>
      </c>
      <c r="E360" s="135">
        <f>ROUND(((E361+E362+E364+E363)/1000),5)</f>
        <v>1.74912</v>
      </c>
      <c r="F360" s="135">
        <f>ROUND(((F361+F362+F364+F363)/1000),5)</f>
        <v>1.67771</v>
      </c>
      <c r="G360" s="135">
        <f t="shared" ref="G360:AA360" si="207">ROUND(((G361+G362+G364+G363)/1000),5)</f>
        <v>1.6675599999999999</v>
      </c>
      <c r="H360" s="135">
        <f t="shared" si="207"/>
        <v>1.6685399999999999</v>
      </c>
      <c r="I360" s="135">
        <f t="shared" si="207"/>
        <v>1.76681</v>
      </c>
      <c r="J360" s="135">
        <f t="shared" si="207"/>
        <v>1.8125100000000001</v>
      </c>
      <c r="K360" s="135">
        <f t="shared" si="207"/>
        <v>2.0354299999999999</v>
      </c>
      <c r="L360" s="135">
        <f t="shared" si="207"/>
        <v>2.2736200000000002</v>
      </c>
      <c r="M360" s="135">
        <f t="shared" si="207"/>
        <v>2.3641999999999999</v>
      </c>
      <c r="N360" s="135">
        <f t="shared" si="207"/>
        <v>2.4309400000000001</v>
      </c>
      <c r="O360" s="135">
        <f t="shared" si="207"/>
        <v>2.47716</v>
      </c>
      <c r="P360" s="135">
        <f t="shared" si="207"/>
        <v>2.5253800000000002</v>
      </c>
      <c r="Q360" s="135">
        <f t="shared" si="207"/>
        <v>2.5240100000000001</v>
      </c>
      <c r="R360" s="135">
        <f t="shared" si="207"/>
        <v>2.47628</v>
      </c>
      <c r="S360" s="135">
        <f t="shared" si="207"/>
        <v>2.43248</v>
      </c>
      <c r="T360" s="135">
        <f t="shared" si="207"/>
        <v>2.37513</v>
      </c>
      <c r="U360" s="135">
        <f t="shared" si="207"/>
        <v>2.3262499999999999</v>
      </c>
      <c r="V360" s="135">
        <f t="shared" si="207"/>
        <v>2.33412</v>
      </c>
      <c r="W360" s="135">
        <f t="shared" si="207"/>
        <v>2.3479399999999999</v>
      </c>
      <c r="X360" s="135">
        <f t="shared" si="207"/>
        <v>2.39899</v>
      </c>
      <c r="Y360" s="135">
        <f t="shared" si="207"/>
        <v>2.36659</v>
      </c>
      <c r="Z360" s="135">
        <f t="shared" si="207"/>
        <v>2.2777699999999999</v>
      </c>
      <c r="AA360" s="135">
        <f t="shared" si="207"/>
        <v>2.0104099999999998</v>
      </c>
    </row>
    <row r="361" spans="1:27" ht="12.75" hidden="1" customHeight="1" outlineLevel="1" x14ac:dyDescent="0.2">
      <c r="A361" s="163" t="s">
        <v>1379</v>
      </c>
      <c r="B361" s="94" t="s">
        <v>238</v>
      </c>
      <c r="C361" s="70" t="s">
        <v>79</v>
      </c>
      <c r="D361" s="71">
        <v>1477.23</v>
      </c>
      <c r="E361" s="71">
        <v>1311.43</v>
      </c>
      <c r="F361" s="71">
        <v>1240.02</v>
      </c>
      <c r="G361" s="71">
        <v>1229.8699999999999</v>
      </c>
      <c r="H361" s="71">
        <v>1230.8499999999999</v>
      </c>
      <c r="I361" s="71">
        <v>1329.12</v>
      </c>
      <c r="J361" s="71">
        <v>1374.82</v>
      </c>
      <c r="K361" s="71">
        <v>1597.74</v>
      </c>
      <c r="L361" s="71">
        <v>1835.93</v>
      </c>
      <c r="M361" s="71">
        <v>1926.51</v>
      </c>
      <c r="N361" s="71">
        <v>1993.25</v>
      </c>
      <c r="O361" s="71">
        <v>2039.47</v>
      </c>
      <c r="P361" s="71">
        <v>2087.69</v>
      </c>
      <c r="Q361" s="71">
        <v>2086.3200000000002</v>
      </c>
      <c r="R361" s="71">
        <v>2038.59</v>
      </c>
      <c r="S361" s="71">
        <v>1994.79</v>
      </c>
      <c r="T361" s="71">
        <v>1937.44</v>
      </c>
      <c r="U361" s="71">
        <v>1888.56</v>
      </c>
      <c r="V361" s="71">
        <v>1896.43</v>
      </c>
      <c r="W361" s="71">
        <v>1910.25</v>
      </c>
      <c r="X361" s="71">
        <v>1961.3</v>
      </c>
      <c r="Y361" s="71">
        <v>1928.9</v>
      </c>
      <c r="Z361" s="71">
        <v>1840.08</v>
      </c>
      <c r="AA361" s="71">
        <v>1572.72</v>
      </c>
    </row>
    <row r="362" spans="1:27" ht="12.75" hidden="1" customHeight="1" outlineLevel="1" x14ac:dyDescent="0.2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1381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1382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>$D$11</f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1383</v>
      </c>
      <c r="B365" s="54" t="str">
        <f>"09"&amp;"."&amp;$B$663&amp;"."&amp;$B$664</f>
        <v>09.05.2024</v>
      </c>
      <c r="C365" s="134" t="s">
        <v>76</v>
      </c>
      <c r="D365" s="135">
        <f>ROUND(((D366+D367+D369+D368)/1000),5)</f>
        <v>1.83186</v>
      </c>
      <c r="E365" s="135">
        <f>ROUND(((E366+E367+E369+E368)/1000),5)</f>
        <v>1.7059800000000001</v>
      </c>
      <c r="F365" s="135">
        <f>ROUND(((F366+F367+F369+F368)/1000),5)</f>
        <v>1.66998</v>
      </c>
      <c r="G365" s="135">
        <f t="shared" ref="G365:AA365" si="210">ROUND(((G366+G367+G369+G368)/1000),5)</f>
        <v>1.64279</v>
      </c>
      <c r="H365" s="135">
        <f t="shared" si="210"/>
        <v>1.6363399999999999</v>
      </c>
      <c r="I365" s="135">
        <f t="shared" si="210"/>
        <v>1.63916</v>
      </c>
      <c r="J365" s="135">
        <f t="shared" si="210"/>
        <v>1.6077600000000001</v>
      </c>
      <c r="K365" s="135">
        <f t="shared" si="210"/>
        <v>1.66937</v>
      </c>
      <c r="L365" s="135">
        <f t="shared" si="210"/>
        <v>1.9024300000000001</v>
      </c>
      <c r="M365" s="135">
        <f t="shared" si="210"/>
        <v>2.1088399999999998</v>
      </c>
      <c r="N365" s="135">
        <f t="shared" si="210"/>
        <v>2.1445500000000002</v>
      </c>
      <c r="O365" s="135">
        <f t="shared" si="210"/>
        <v>2.14724</v>
      </c>
      <c r="P365" s="135">
        <f t="shared" si="210"/>
        <v>2.14533</v>
      </c>
      <c r="Q365" s="135">
        <f t="shared" si="210"/>
        <v>2.1421199999999998</v>
      </c>
      <c r="R365" s="135">
        <f t="shared" si="210"/>
        <v>2.1417199999999998</v>
      </c>
      <c r="S365" s="135">
        <f t="shared" si="210"/>
        <v>2.14249</v>
      </c>
      <c r="T365" s="135">
        <f t="shared" si="210"/>
        <v>2.1386099999999999</v>
      </c>
      <c r="U365" s="135">
        <f t="shared" si="210"/>
        <v>2.13903</v>
      </c>
      <c r="V365" s="135">
        <f t="shared" si="210"/>
        <v>2.1464699999999999</v>
      </c>
      <c r="W365" s="135">
        <f t="shared" si="210"/>
        <v>2.1700599999999999</v>
      </c>
      <c r="X365" s="135">
        <f t="shared" si="210"/>
        <v>2.2884000000000002</v>
      </c>
      <c r="Y365" s="135">
        <f t="shared" si="210"/>
        <v>2.1504500000000002</v>
      </c>
      <c r="Z365" s="135">
        <f t="shared" si="210"/>
        <v>2.01355</v>
      </c>
      <c r="AA365" s="135">
        <f t="shared" si="210"/>
        <v>1.8296300000000001</v>
      </c>
    </row>
    <row r="366" spans="1:27" ht="12.75" hidden="1" customHeight="1" outlineLevel="1" x14ac:dyDescent="0.2">
      <c r="A366" s="163" t="s">
        <v>1384</v>
      </c>
      <c r="B366" s="94" t="s">
        <v>238</v>
      </c>
      <c r="C366" s="70" t="s">
        <v>79</v>
      </c>
      <c r="D366" s="71">
        <v>1394.17</v>
      </c>
      <c r="E366" s="71">
        <v>1268.29</v>
      </c>
      <c r="F366" s="71">
        <v>1232.29</v>
      </c>
      <c r="G366" s="71">
        <v>1205.0999999999999</v>
      </c>
      <c r="H366" s="71">
        <v>1198.6500000000001</v>
      </c>
      <c r="I366" s="71">
        <v>1201.47</v>
      </c>
      <c r="J366" s="71">
        <v>1170.07</v>
      </c>
      <c r="K366" s="71">
        <v>1231.68</v>
      </c>
      <c r="L366" s="71">
        <v>1464.74</v>
      </c>
      <c r="M366" s="71">
        <v>1671.15</v>
      </c>
      <c r="N366" s="71">
        <v>1706.86</v>
      </c>
      <c r="O366" s="71">
        <v>1709.55</v>
      </c>
      <c r="P366" s="71">
        <v>1707.64</v>
      </c>
      <c r="Q366" s="71">
        <v>1704.43</v>
      </c>
      <c r="R366" s="71">
        <v>1704.03</v>
      </c>
      <c r="S366" s="71">
        <v>1704.8</v>
      </c>
      <c r="T366" s="71">
        <v>1700.92</v>
      </c>
      <c r="U366" s="71">
        <v>1701.34</v>
      </c>
      <c r="V366" s="71">
        <v>1708.78</v>
      </c>
      <c r="W366" s="71">
        <v>1732.37</v>
      </c>
      <c r="X366" s="71">
        <v>1850.71</v>
      </c>
      <c r="Y366" s="71">
        <v>1712.76</v>
      </c>
      <c r="Z366" s="71">
        <v>1575.86</v>
      </c>
      <c r="AA366" s="71">
        <v>1391.94</v>
      </c>
    </row>
    <row r="367" spans="1:27" ht="12.75" hidden="1" customHeight="1" outlineLevel="1" x14ac:dyDescent="0.2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1386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1387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>$D$11</f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1388</v>
      </c>
      <c r="B370" s="54" t="str">
        <f>"10"&amp;"."&amp;$B$663&amp;"."&amp;$B$664</f>
        <v>10.05.2024</v>
      </c>
      <c r="C370" s="134" t="s">
        <v>76</v>
      </c>
      <c r="D370" s="135">
        <f>ROUND(((D371+D372+D374+D373)/1000),5)</f>
        <v>1.8342099999999999</v>
      </c>
      <c r="E370" s="135">
        <f>ROUND(((E371+E372+E374+E373)/1000),5)</f>
        <v>1.7036500000000001</v>
      </c>
      <c r="F370" s="135">
        <f>ROUND(((F371+F372+F374+F373)/1000),5)</f>
        <v>1.6418699999999999</v>
      </c>
      <c r="G370" s="135">
        <f t="shared" ref="G370:AA370" si="213">ROUND(((G371+G372+G374+G373)/1000),5)</f>
        <v>1.6338900000000001</v>
      </c>
      <c r="H370" s="135">
        <f t="shared" si="213"/>
        <v>1.6323700000000001</v>
      </c>
      <c r="I370" s="135">
        <f t="shared" si="213"/>
        <v>1.6318600000000001</v>
      </c>
      <c r="J370" s="135">
        <f t="shared" si="213"/>
        <v>1.62487</v>
      </c>
      <c r="K370" s="135">
        <f t="shared" si="213"/>
        <v>1.6992799999999999</v>
      </c>
      <c r="L370" s="135">
        <f t="shared" si="213"/>
        <v>1.9569799999999999</v>
      </c>
      <c r="M370" s="135">
        <f t="shared" si="213"/>
        <v>2.1436500000000001</v>
      </c>
      <c r="N370" s="135">
        <f t="shared" si="213"/>
        <v>2.1833999999999998</v>
      </c>
      <c r="O370" s="135">
        <f t="shared" si="213"/>
        <v>2.1847400000000001</v>
      </c>
      <c r="P370" s="135">
        <f t="shared" si="213"/>
        <v>2.16276</v>
      </c>
      <c r="Q370" s="135">
        <f t="shared" si="213"/>
        <v>2.16093</v>
      </c>
      <c r="R370" s="135">
        <f t="shared" si="213"/>
        <v>2.15659</v>
      </c>
      <c r="S370" s="135">
        <f t="shared" si="213"/>
        <v>2.1517300000000001</v>
      </c>
      <c r="T370" s="135">
        <f t="shared" si="213"/>
        <v>2.1438199999999998</v>
      </c>
      <c r="U370" s="135">
        <f t="shared" si="213"/>
        <v>2.1448499999999999</v>
      </c>
      <c r="V370" s="135">
        <f t="shared" si="213"/>
        <v>2.1487400000000001</v>
      </c>
      <c r="W370" s="135">
        <f t="shared" si="213"/>
        <v>2.16188</v>
      </c>
      <c r="X370" s="135">
        <f t="shared" si="213"/>
        <v>2.2736700000000001</v>
      </c>
      <c r="Y370" s="135">
        <f t="shared" si="213"/>
        <v>2.1619899999999999</v>
      </c>
      <c r="Z370" s="135">
        <f t="shared" si="213"/>
        <v>2.06148</v>
      </c>
      <c r="AA370" s="135">
        <f t="shared" si="213"/>
        <v>1.8593</v>
      </c>
    </row>
    <row r="371" spans="1:27" ht="12.75" hidden="1" customHeight="1" outlineLevel="1" x14ac:dyDescent="0.2">
      <c r="A371" s="163" t="s">
        <v>1389</v>
      </c>
      <c r="B371" s="94" t="s">
        <v>238</v>
      </c>
      <c r="C371" s="70" t="s">
        <v>79</v>
      </c>
      <c r="D371" s="71">
        <v>1396.52</v>
      </c>
      <c r="E371" s="71">
        <v>1265.96</v>
      </c>
      <c r="F371" s="71">
        <v>1204.18</v>
      </c>
      <c r="G371" s="71">
        <v>1196.2</v>
      </c>
      <c r="H371" s="71">
        <v>1194.68</v>
      </c>
      <c r="I371" s="71">
        <v>1194.17</v>
      </c>
      <c r="J371" s="71">
        <v>1187.18</v>
      </c>
      <c r="K371" s="71">
        <v>1261.5899999999999</v>
      </c>
      <c r="L371" s="71">
        <v>1519.29</v>
      </c>
      <c r="M371" s="71">
        <v>1705.96</v>
      </c>
      <c r="N371" s="71">
        <v>1745.71</v>
      </c>
      <c r="O371" s="71">
        <v>1747.05</v>
      </c>
      <c r="P371" s="71">
        <v>1725.07</v>
      </c>
      <c r="Q371" s="71">
        <v>1723.24</v>
      </c>
      <c r="R371" s="71">
        <v>1718.9</v>
      </c>
      <c r="S371" s="71">
        <v>1714.04</v>
      </c>
      <c r="T371" s="71">
        <v>1706.13</v>
      </c>
      <c r="U371" s="71">
        <v>1707.16</v>
      </c>
      <c r="V371" s="71">
        <v>1711.05</v>
      </c>
      <c r="W371" s="71">
        <v>1724.19</v>
      </c>
      <c r="X371" s="71">
        <v>1835.98</v>
      </c>
      <c r="Y371" s="71">
        <v>1724.3</v>
      </c>
      <c r="Z371" s="71">
        <v>1623.79</v>
      </c>
      <c r="AA371" s="71">
        <v>1421.61</v>
      </c>
    </row>
    <row r="372" spans="1:27" ht="12.75" hidden="1" customHeight="1" outlineLevel="1" x14ac:dyDescent="0.2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1391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1392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>$D$11</f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1393</v>
      </c>
      <c r="B375" s="54" t="str">
        <f>"11"&amp;"."&amp;$B$663&amp;"."&amp;$B$664</f>
        <v>11.05.2024</v>
      </c>
      <c r="C375" s="134" t="s">
        <v>76</v>
      </c>
      <c r="D375" s="135">
        <f>ROUND(((D376+D377+D379+D378)/1000),5)</f>
        <v>1.8856900000000001</v>
      </c>
      <c r="E375" s="135">
        <f>ROUND(((E376+E377+E379+E378)/1000),5)</f>
        <v>1.73346</v>
      </c>
      <c r="F375" s="135">
        <f>ROUND(((F376+F377+F379+F378)/1000),5)</f>
        <v>1.68652</v>
      </c>
      <c r="G375" s="135">
        <f t="shared" ref="G375:AA375" si="216">ROUND(((G376+G377+G379+G378)/1000),5)</f>
        <v>1.6669400000000001</v>
      </c>
      <c r="H375" s="135">
        <f t="shared" si="216"/>
        <v>1.64713</v>
      </c>
      <c r="I375" s="135">
        <f t="shared" si="216"/>
        <v>1.6473</v>
      </c>
      <c r="J375" s="135">
        <f t="shared" si="216"/>
        <v>1.6442300000000001</v>
      </c>
      <c r="K375" s="135">
        <f t="shared" si="216"/>
        <v>1.77887</v>
      </c>
      <c r="L375" s="135">
        <f t="shared" si="216"/>
        <v>1.96014</v>
      </c>
      <c r="M375" s="135">
        <f t="shared" si="216"/>
        <v>2.2886000000000002</v>
      </c>
      <c r="N375" s="135">
        <f t="shared" si="216"/>
        <v>2.3259599999999998</v>
      </c>
      <c r="O375" s="135">
        <f t="shared" si="216"/>
        <v>2.3265600000000002</v>
      </c>
      <c r="P375" s="135">
        <f t="shared" si="216"/>
        <v>2.2980700000000001</v>
      </c>
      <c r="Q375" s="135">
        <f t="shared" si="216"/>
        <v>2.29278</v>
      </c>
      <c r="R375" s="135">
        <f t="shared" si="216"/>
        <v>2.2847400000000002</v>
      </c>
      <c r="S375" s="135">
        <f t="shared" si="216"/>
        <v>2.2860900000000002</v>
      </c>
      <c r="T375" s="135">
        <f t="shared" si="216"/>
        <v>2.25048</v>
      </c>
      <c r="U375" s="135">
        <f t="shared" si="216"/>
        <v>2.2406100000000002</v>
      </c>
      <c r="V375" s="135">
        <f t="shared" si="216"/>
        <v>2.2513700000000001</v>
      </c>
      <c r="W375" s="135">
        <f t="shared" si="216"/>
        <v>2.2985699999999998</v>
      </c>
      <c r="X375" s="135">
        <f t="shared" si="216"/>
        <v>2.4823400000000002</v>
      </c>
      <c r="Y375" s="135">
        <f t="shared" si="216"/>
        <v>2.4496500000000001</v>
      </c>
      <c r="Z375" s="135">
        <f t="shared" si="216"/>
        <v>2.2168100000000002</v>
      </c>
      <c r="AA375" s="135">
        <f t="shared" si="216"/>
        <v>1.9233899999999999</v>
      </c>
    </row>
    <row r="376" spans="1:27" ht="12.75" hidden="1" customHeight="1" outlineLevel="1" x14ac:dyDescent="0.2">
      <c r="A376" s="163" t="s">
        <v>1394</v>
      </c>
      <c r="B376" s="94" t="s">
        <v>238</v>
      </c>
      <c r="C376" s="70" t="s">
        <v>79</v>
      </c>
      <c r="D376" s="71">
        <v>1448</v>
      </c>
      <c r="E376" s="71">
        <v>1295.77</v>
      </c>
      <c r="F376" s="71">
        <v>1248.83</v>
      </c>
      <c r="G376" s="71">
        <v>1229.25</v>
      </c>
      <c r="H376" s="71">
        <v>1209.44</v>
      </c>
      <c r="I376" s="71">
        <v>1209.6099999999999</v>
      </c>
      <c r="J376" s="71">
        <v>1206.54</v>
      </c>
      <c r="K376" s="71">
        <v>1341.18</v>
      </c>
      <c r="L376" s="71">
        <v>1522.45</v>
      </c>
      <c r="M376" s="71">
        <v>1850.91</v>
      </c>
      <c r="N376" s="71">
        <v>1888.27</v>
      </c>
      <c r="O376" s="71">
        <v>1888.87</v>
      </c>
      <c r="P376" s="71">
        <v>1860.38</v>
      </c>
      <c r="Q376" s="71">
        <v>1855.09</v>
      </c>
      <c r="R376" s="71">
        <v>1847.05</v>
      </c>
      <c r="S376" s="71">
        <v>1848.4</v>
      </c>
      <c r="T376" s="71">
        <v>1812.79</v>
      </c>
      <c r="U376" s="71">
        <v>1802.92</v>
      </c>
      <c r="V376" s="71">
        <v>1813.68</v>
      </c>
      <c r="W376" s="71">
        <v>1860.88</v>
      </c>
      <c r="X376" s="71">
        <v>2044.65</v>
      </c>
      <c r="Y376" s="71">
        <v>2011.96</v>
      </c>
      <c r="Z376" s="71">
        <v>1779.12</v>
      </c>
      <c r="AA376" s="71">
        <v>1485.7</v>
      </c>
    </row>
    <row r="377" spans="1:27" ht="12.75" hidden="1" customHeight="1" outlineLevel="1" x14ac:dyDescent="0.2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1396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1397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>$D$11</f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1398</v>
      </c>
      <c r="B380" s="54" t="str">
        <f>"12"&amp;"."&amp;$B$663&amp;"."&amp;$B$664</f>
        <v>12.05.2024</v>
      </c>
      <c r="C380" s="134" t="s">
        <v>76</v>
      </c>
      <c r="D380" s="135">
        <f>ROUND(((D381+D382+D384+D383)/1000),5)</f>
        <v>1.9358200000000001</v>
      </c>
      <c r="E380" s="135">
        <f>ROUND(((E381+E382+E384+E383)/1000),5)</f>
        <v>1.7860400000000001</v>
      </c>
      <c r="F380" s="135">
        <f>ROUND(((F381+F382+F384+F383)/1000),5)</f>
        <v>1.6857500000000001</v>
      </c>
      <c r="G380" s="135">
        <f t="shared" ref="G380:AA380" si="219">ROUND(((G381+G382+G384+G383)/1000),5)</f>
        <v>1.6479600000000001</v>
      </c>
      <c r="H380" s="135">
        <f t="shared" si="219"/>
        <v>1.6336599999999999</v>
      </c>
      <c r="I380" s="135">
        <f t="shared" si="219"/>
        <v>1.6350899999999999</v>
      </c>
      <c r="J380" s="135">
        <f t="shared" si="219"/>
        <v>1.5693699999999999</v>
      </c>
      <c r="K380" s="135">
        <f t="shared" si="219"/>
        <v>1.6697599999999999</v>
      </c>
      <c r="L380" s="135">
        <f t="shared" si="219"/>
        <v>1.9034800000000001</v>
      </c>
      <c r="M380" s="135">
        <f t="shared" si="219"/>
        <v>2.0554399999999999</v>
      </c>
      <c r="N380" s="135">
        <f t="shared" si="219"/>
        <v>2.13083</v>
      </c>
      <c r="O380" s="135">
        <f t="shared" si="219"/>
        <v>2.1406200000000002</v>
      </c>
      <c r="P380" s="135">
        <f t="shared" si="219"/>
        <v>2.1401699999999999</v>
      </c>
      <c r="Q380" s="135">
        <f t="shared" si="219"/>
        <v>2.13964</v>
      </c>
      <c r="R380" s="135">
        <f t="shared" si="219"/>
        <v>2.1397599999999999</v>
      </c>
      <c r="S380" s="135">
        <f t="shared" si="219"/>
        <v>2.1414800000000001</v>
      </c>
      <c r="T380" s="135">
        <f t="shared" si="219"/>
        <v>2.1949999999999998</v>
      </c>
      <c r="U380" s="135">
        <f t="shared" si="219"/>
        <v>2.22675</v>
      </c>
      <c r="V380" s="135">
        <f t="shared" si="219"/>
        <v>2.1964999999999999</v>
      </c>
      <c r="W380" s="135">
        <f t="shared" si="219"/>
        <v>2.21225</v>
      </c>
      <c r="X380" s="135">
        <f t="shared" si="219"/>
        <v>2.2518500000000001</v>
      </c>
      <c r="Y380" s="135">
        <f t="shared" si="219"/>
        <v>2.2404899999999999</v>
      </c>
      <c r="Z380" s="135">
        <f t="shared" si="219"/>
        <v>2.0282</v>
      </c>
      <c r="AA380" s="135">
        <f t="shared" si="219"/>
        <v>1.8331</v>
      </c>
    </row>
    <row r="381" spans="1:27" ht="12.75" hidden="1" customHeight="1" outlineLevel="1" x14ac:dyDescent="0.2">
      <c r="A381" s="163" t="s">
        <v>1399</v>
      </c>
      <c r="B381" s="94" t="s">
        <v>238</v>
      </c>
      <c r="C381" s="70" t="s">
        <v>79</v>
      </c>
      <c r="D381" s="71">
        <v>1498.13</v>
      </c>
      <c r="E381" s="71">
        <v>1348.35</v>
      </c>
      <c r="F381" s="71">
        <v>1248.06</v>
      </c>
      <c r="G381" s="71">
        <v>1210.27</v>
      </c>
      <c r="H381" s="71">
        <v>1195.97</v>
      </c>
      <c r="I381" s="71">
        <v>1197.4000000000001</v>
      </c>
      <c r="J381" s="71">
        <v>1131.68</v>
      </c>
      <c r="K381" s="71">
        <v>1232.07</v>
      </c>
      <c r="L381" s="71">
        <v>1465.79</v>
      </c>
      <c r="M381" s="71">
        <v>1617.75</v>
      </c>
      <c r="N381" s="71">
        <v>1693.14</v>
      </c>
      <c r="O381" s="71">
        <v>1702.93</v>
      </c>
      <c r="P381" s="71">
        <v>1702.48</v>
      </c>
      <c r="Q381" s="71">
        <v>1701.95</v>
      </c>
      <c r="R381" s="71">
        <v>1702.07</v>
      </c>
      <c r="S381" s="71">
        <v>1703.79</v>
      </c>
      <c r="T381" s="71">
        <v>1757.31</v>
      </c>
      <c r="U381" s="71">
        <v>1789.06</v>
      </c>
      <c r="V381" s="71">
        <v>1758.81</v>
      </c>
      <c r="W381" s="71">
        <v>1774.56</v>
      </c>
      <c r="X381" s="71">
        <v>1814.16</v>
      </c>
      <c r="Y381" s="71">
        <v>1802.8</v>
      </c>
      <c r="Z381" s="71">
        <v>1590.51</v>
      </c>
      <c r="AA381" s="71">
        <v>1395.41</v>
      </c>
    </row>
    <row r="382" spans="1:27" ht="12.75" hidden="1" customHeight="1" outlineLevel="1" x14ac:dyDescent="0.2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1401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1402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>$D$11</f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1403</v>
      </c>
      <c r="B385" s="54" t="str">
        <f>"13"&amp;"."&amp;$B$663&amp;"."&amp;$B$664</f>
        <v>13.05.2024</v>
      </c>
      <c r="C385" s="134" t="s">
        <v>76</v>
      </c>
      <c r="D385" s="135">
        <f>ROUND(((D386+D387+D389+D388)/1000),5)</f>
        <v>1.8548100000000001</v>
      </c>
      <c r="E385" s="135">
        <f>ROUND(((E386+E387+E389+E388)/1000),5)</f>
        <v>1.7157800000000001</v>
      </c>
      <c r="F385" s="135">
        <f>ROUND(((F386+F387+F389+F388)/1000),5)</f>
        <v>1.6570100000000001</v>
      </c>
      <c r="G385" s="135">
        <f t="shared" ref="G385:AA385" si="222">ROUND(((G386+G387+G389+G388)/1000),5)</f>
        <v>1.6467099999999999</v>
      </c>
      <c r="H385" s="135">
        <f t="shared" si="222"/>
        <v>1.6330499999999999</v>
      </c>
      <c r="I385" s="135">
        <f t="shared" si="222"/>
        <v>1.68319</v>
      </c>
      <c r="J385" s="135">
        <f t="shared" si="222"/>
        <v>1.87012</v>
      </c>
      <c r="K385" s="135">
        <f t="shared" si="222"/>
        <v>2.0992199999999999</v>
      </c>
      <c r="L385" s="135">
        <f t="shared" si="222"/>
        <v>2.4270700000000001</v>
      </c>
      <c r="M385" s="135">
        <f t="shared" si="222"/>
        <v>2.7691400000000002</v>
      </c>
      <c r="N385" s="135">
        <f t="shared" si="222"/>
        <v>2.9250699999999998</v>
      </c>
      <c r="O385" s="135">
        <f t="shared" si="222"/>
        <v>2.5856599999999998</v>
      </c>
      <c r="P385" s="135">
        <f t="shared" si="222"/>
        <v>2.4821399999999998</v>
      </c>
      <c r="Q385" s="135">
        <f t="shared" si="222"/>
        <v>2.4999600000000002</v>
      </c>
      <c r="R385" s="135">
        <f t="shared" si="222"/>
        <v>2.4958200000000001</v>
      </c>
      <c r="S385" s="135">
        <f t="shared" si="222"/>
        <v>2.44407</v>
      </c>
      <c r="T385" s="135">
        <f t="shared" si="222"/>
        <v>2.4294199999999999</v>
      </c>
      <c r="U385" s="135">
        <f t="shared" si="222"/>
        <v>2.36558</v>
      </c>
      <c r="V385" s="135">
        <f t="shared" si="222"/>
        <v>2.3802500000000002</v>
      </c>
      <c r="W385" s="135">
        <f t="shared" si="222"/>
        <v>2.5003899999999999</v>
      </c>
      <c r="X385" s="135">
        <f t="shared" si="222"/>
        <v>2.54068</v>
      </c>
      <c r="Y385" s="135">
        <f t="shared" si="222"/>
        <v>2.3453300000000001</v>
      </c>
      <c r="Z385" s="135">
        <f t="shared" si="222"/>
        <v>1.9857800000000001</v>
      </c>
      <c r="AA385" s="135">
        <f t="shared" si="222"/>
        <v>1.8155399999999999</v>
      </c>
    </row>
    <row r="386" spans="1:27" ht="12.75" hidden="1" customHeight="1" outlineLevel="1" x14ac:dyDescent="0.2">
      <c r="A386" s="163" t="s">
        <v>1404</v>
      </c>
      <c r="B386" s="94" t="s">
        <v>238</v>
      </c>
      <c r="C386" s="70" t="s">
        <v>79</v>
      </c>
      <c r="D386" s="71">
        <v>1417.12</v>
      </c>
      <c r="E386" s="71">
        <v>1278.0899999999999</v>
      </c>
      <c r="F386" s="71">
        <v>1219.32</v>
      </c>
      <c r="G386" s="71">
        <v>1209.02</v>
      </c>
      <c r="H386" s="71">
        <v>1195.3599999999999</v>
      </c>
      <c r="I386" s="71">
        <v>1245.5</v>
      </c>
      <c r="J386" s="71">
        <v>1432.43</v>
      </c>
      <c r="K386" s="71">
        <v>1661.53</v>
      </c>
      <c r="L386" s="71">
        <v>1989.38</v>
      </c>
      <c r="M386" s="71">
        <v>2331.4499999999998</v>
      </c>
      <c r="N386" s="71">
        <v>2487.38</v>
      </c>
      <c r="O386" s="71">
        <v>2147.9699999999998</v>
      </c>
      <c r="P386" s="71">
        <v>2044.45</v>
      </c>
      <c r="Q386" s="71">
        <v>2062.27</v>
      </c>
      <c r="R386" s="71">
        <v>2058.13</v>
      </c>
      <c r="S386" s="71">
        <v>2006.38</v>
      </c>
      <c r="T386" s="71">
        <v>1991.73</v>
      </c>
      <c r="U386" s="71">
        <v>1927.89</v>
      </c>
      <c r="V386" s="71">
        <v>1942.56</v>
      </c>
      <c r="W386" s="71">
        <v>2062.6999999999998</v>
      </c>
      <c r="X386" s="71">
        <v>2102.9899999999998</v>
      </c>
      <c r="Y386" s="71">
        <v>1907.64</v>
      </c>
      <c r="Z386" s="71">
        <v>1548.09</v>
      </c>
      <c r="AA386" s="71">
        <v>1377.85</v>
      </c>
    </row>
    <row r="387" spans="1:27" ht="12.75" hidden="1" customHeight="1" outlineLevel="1" x14ac:dyDescent="0.2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1406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1407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>$D$11</f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1408</v>
      </c>
      <c r="B390" s="54" t="str">
        <f>"14"&amp;"."&amp;$B$663&amp;"."&amp;$B$664</f>
        <v>14.05.2024</v>
      </c>
      <c r="C390" s="134" t="s">
        <v>76</v>
      </c>
      <c r="D390" s="135">
        <f>ROUND(((D391+D392+D394+D393)/1000),5)</f>
        <v>1.75203</v>
      </c>
      <c r="E390" s="135">
        <f>ROUND(((E391+E392+E394+E393)/1000),5)</f>
        <v>1.6641900000000001</v>
      </c>
      <c r="F390" s="135">
        <f>ROUND(((F391+F392+F394+F393)/1000),5)</f>
        <v>1.62442</v>
      </c>
      <c r="G390" s="135">
        <f t="shared" ref="G390:AA390" si="225">ROUND(((G391+G392+G394+G393)/1000),5)</f>
        <v>1.6211599999999999</v>
      </c>
      <c r="H390" s="135">
        <f t="shared" si="225"/>
        <v>1.6230500000000001</v>
      </c>
      <c r="I390" s="135">
        <f t="shared" si="225"/>
        <v>1.6649499999999999</v>
      </c>
      <c r="J390" s="135">
        <f t="shared" si="225"/>
        <v>1.8341499999999999</v>
      </c>
      <c r="K390" s="135">
        <f t="shared" si="225"/>
        <v>1.9534499999999999</v>
      </c>
      <c r="L390" s="135">
        <f t="shared" si="225"/>
        <v>2.2758699999999998</v>
      </c>
      <c r="M390" s="135">
        <f t="shared" si="225"/>
        <v>2.5427900000000001</v>
      </c>
      <c r="N390" s="135">
        <f t="shared" si="225"/>
        <v>2.5620799999999999</v>
      </c>
      <c r="O390" s="135">
        <f t="shared" si="225"/>
        <v>2.4227400000000001</v>
      </c>
      <c r="P390" s="135">
        <f t="shared" si="225"/>
        <v>2.4224399999999999</v>
      </c>
      <c r="Q390" s="135">
        <f t="shared" si="225"/>
        <v>2.4260700000000002</v>
      </c>
      <c r="R390" s="135">
        <f t="shared" si="225"/>
        <v>2.41649</v>
      </c>
      <c r="S390" s="135">
        <f t="shared" si="225"/>
        <v>2.3991899999999999</v>
      </c>
      <c r="T390" s="135">
        <f t="shared" si="225"/>
        <v>2.3585199999999999</v>
      </c>
      <c r="U390" s="135">
        <f t="shared" si="225"/>
        <v>2.34897</v>
      </c>
      <c r="V390" s="135">
        <f t="shared" si="225"/>
        <v>2.3420000000000001</v>
      </c>
      <c r="W390" s="135">
        <f t="shared" si="225"/>
        <v>2.2886799999999998</v>
      </c>
      <c r="X390" s="135">
        <f t="shared" si="225"/>
        <v>2.5174599999999998</v>
      </c>
      <c r="Y390" s="135">
        <f t="shared" si="225"/>
        <v>2.37174</v>
      </c>
      <c r="Z390" s="135">
        <f t="shared" si="225"/>
        <v>2.0407500000000001</v>
      </c>
      <c r="AA390" s="135">
        <f t="shared" si="225"/>
        <v>1.91022</v>
      </c>
    </row>
    <row r="391" spans="1:27" ht="12.75" hidden="1" customHeight="1" outlineLevel="1" x14ac:dyDescent="0.2">
      <c r="A391" s="163" t="s">
        <v>1409</v>
      </c>
      <c r="B391" s="94" t="s">
        <v>238</v>
      </c>
      <c r="C391" s="70" t="s">
        <v>79</v>
      </c>
      <c r="D391" s="71">
        <v>1314.34</v>
      </c>
      <c r="E391" s="71">
        <v>1226.5</v>
      </c>
      <c r="F391" s="71">
        <v>1186.73</v>
      </c>
      <c r="G391" s="71">
        <v>1183.47</v>
      </c>
      <c r="H391" s="71">
        <v>1185.3599999999999</v>
      </c>
      <c r="I391" s="71">
        <v>1227.26</v>
      </c>
      <c r="J391" s="71">
        <v>1396.46</v>
      </c>
      <c r="K391" s="71">
        <v>1515.76</v>
      </c>
      <c r="L391" s="71">
        <v>1838.18</v>
      </c>
      <c r="M391" s="71">
        <v>2105.1</v>
      </c>
      <c r="N391" s="71">
        <v>2124.39</v>
      </c>
      <c r="O391" s="71">
        <v>1985.05</v>
      </c>
      <c r="P391" s="71">
        <v>1984.75</v>
      </c>
      <c r="Q391" s="71">
        <v>1988.38</v>
      </c>
      <c r="R391" s="71">
        <v>1978.8</v>
      </c>
      <c r="S391" s="71">
        <v>1961.5</v>
      </c>
      <c r="T391" s="71">
        <v>1920.83</v>
      </c>
      <c r="U391" s="71">
        <v>1911.28</v>
      </c>
      <c r="V391" s="71">
        <v>1904.31</v>
      </c>
      <c r="W391" s="71">
        <v>1850.99</v>
      </c>
      <c r="X391" s="71">
        <v>2079.77</v>
      </c>
      <c r="Y391" s="71">
        <v>1934.05</v>
      </c>
      <c r="Z391" s="71">
        <v>1603.06</v>
      </c>
      <c r="AA391" s="71">
        <v>1472.53</v>
      </c>
    </row>
    <row r="392" spans="1:27" ht="12.75" hidden="1" customHeight="1" outlineLevel="1" x14ac:dyDescent="0.2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1411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1412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>$D$11</f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1413</v>
      </c>
      <c r="B395" s="54" t="str">
        <f>"15"&amp;"."&amp;$B$663&amp;"."&amp;$B$664</f>
        <v>15.05.2024</v>
      </c>
      <c r="C395" s="134" t="s">
        <v>76</v>
      </c>
      <c r="D395" s="135">
        <f>ROUND(((D396+D397+D399+D398)/1000),5)</f>
        <v>1.7988500000000001</v>
      </c>
      <c r="E395" s="135">
        <f>ROUND(((E396+E397+E399+E398)/1000),5)</f>
        <v>1.6722300000000001</v>
      </c>
      <c r="F395" s="135">
        <f>ROUND(((F396+F397+F399+F398)/1000),5)</f>
        <v>1.6639999999999999</v>
      </c>
      <c r="G395" s="135">
        <f t="shared" ref="G395:AA395" si="228">ROUND(((G396+G397+G399+G398)/1000),5)</f>
        <v>1.65889</v>
      </c>
      <c r="H395" s="135">
        <f t="shared" si="228"/>
        <v>1.6638299999999999</v>
      </c>
      <c r="I395" s="135">
        <f t="shared" si="228"/>
        <v>1.67432</v>
      </c>
      <c r="J395" s="135">
        <f t="shared" si="228"/>
        <v>1.8922000000000001</v>
      </c>
      <c r="K395" s="135">
        <f t="shared" si="228"/>
        <v>2.1496300000000002</v>
      </c>
      <c r="L395" s="135">
        <f t="shared" si="228"/>
        <v>2.3896500000000001</v>
      </c>
      <c r="M395" s="135">
        <f t="shared" si="228"/>
        <v>2.6215199999999999</v>
      </c>
      <c r="N395" s="135">
        <f t="shared" si="228"/>
        <v>2.6139000000000001</v>
      </c>
      <c r="O395" s="135">
        <f t="shared" si="228"/>
        <v>2.4962399999999998</v>
      </c>
      <c r="P395" s="135">
        <f t="shared" si="228"/>
        <v>2.4986000000000002</v>
      </c>
      <c r="Q395" s="135">
        <f t="shared" si="228"/>
        <v>2.5245899999999999</v>
      </c>
      <c r="R395" s="135">
        <f t="shared" si="228"/>
        <v>2.5020600000000002</v>
      </c>
      <c r="S395" s="135">
        <f t="shared" si="228"/>
        <v>2.4950299999999999</v>
      </c>
      <c r="T395" s="135">
        <f t="shared" si="228"/>
        <v>2.4725299999999999</v>
      </c>
      <c r="U395" s="135">
        <f t="shared" si="228"/>
        <v>2.4190200000000002</v>
      </c>
      <c r="V395" s="135">
        <f t="shared" si="228"/>
        <v>2.37879</v>
      </c>
      <c r="W395" s="135">
        <f t="shared" si="228"/>
        <v>2.3505699999999998</v>
      </c>
      <c r="X395" s="135">
        <f t="shared" si="228"/>
        <v>2.41568</v>
      </c>
      <c r="Y395" s="135">
        <f t="shared" si="228"/>
        <v>2.3924300000000001</v>
      </c>
      <c r="Z395" s="135">
        <f t="shared" si="228"/>
        <v>2.0273400000000001</v>
      </c>
      <c r="AA395" s="135">
        <f t="shared" si="228"/>
        <v>1.91289</v>
      </c>
    </row>
    <row r="396" spans="1:27" ht="12.75" hidden="1" customHeight="1" outlineLevel="1" x14ac:dyDescent="0.2">
      <c r="A396" s="163" t="s">
        <v>1414</v>
      </c>
      <c r="B396" s="94" t="s">
        <v>238</v>
      </c>
      <c r="C396" s="70" t="s">
        <v>79</v>
      </c>
      <c r="D396" s="71">
        <v>1361.16</v>
      </c>
      <c r="E396" s="71">
        <v>1234.54</v>
      </c>
      <c r="F396" s="71">
        <v>1226.31</v>
      </c>
      <c r="G396" s="71">
        <v>1221.2</v>
      </c>
      <c r="H396" s="71">
        <v>1226.1400000000001</v>
      </c>
      <c r="I396" s="71">
        <v>1236.6300000000001</v>
      </c>
      <c r="J396" s="71">
        <v>1454.51</v>
      </c>
      <c r="K396" s="71">
        <v>1711.94</v>
      </c>
      <c r="L396" s="71">
        <v>1951.96</v>
      </c>
      <c r="M396" s="71">
        <v>2183.83</v>
      </c>
      <c r="N396" s="71">
        <v>2176.21</v>
      </c>
      <c r="O396" s="71">
        <v>2058.5500000000002</v>
      </c>
      <c r="P396" s="71">
        <v>2060.91</v>
      </c>
      <c r="Q396" s="71">
        <v>2086.9</v>
      </c>
      <c r="R396" s="71">
        <v>2064.37</v>
      </c>
      <c r="S396" s="71">
        <v>2057.34</v>
      </c>
      <c r="T396" s="71">
        <v>2034.84</v>
      </c>
      <c r="U396" s="71">
        <v>1981.33</v>
      </c>
      <c r="V396" s="71">
        <v>1941.1</v>
      </c>
      <c r="W396" s="71">
        <v>1912.88</v>
      </c>
      <c r="X396" s="71">
        <v>1977.99</v>
      </c>
      <c r="Y396" s="71">
        <v>1954.74</v>
      </c>
      <c r="Z396" s="71">
        <v>1589.65</v>
      </c>
      <c r="AA396" s="71">
        <v>1475.2</v>
      </c>
    </row>
    <row r="397" spans="1:27" ht="12.75" hidden="1" customHeight="1" outlineLevel="1" x14ac:dyDescent="0.2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1416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1417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>$D$11</f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1418</v>
      </c>
      <c r="B400" s="54" t="str">
        <f>"16"&amp;"."&amp;$B$663&amp;"."&amp;$B$664</f>
        <v>16.05.2024</v>
      </c>
      <c r="C400" s="134" t="s">
        <v>76</v>
      </c>
      <c r="D400" s="135">
        <f>ROUND(((D401+D402+D404+D403)/1000),5)</f>
        <v>1.7479899999999999</v>
      </c>
      <c r="E400" s="135">
        <f>ROUND(((E401+E402+E404+E403)/1000),5)</f>
        <v>1.6559299999999999</v>
      </c>
      <c r="F400" s="135">
        <f>ROUND(((F401+F402+F404+F403)/1000),5)</f>
        <v>1.6249</v>
      </c>
      <c r="G400" s="135">
        <f t="shared" ref="G400:AA400" si="231">ROUND(((G401+G402+G404+G403)/1000),5)</f>
        <v>1.6225000000000001</v>
      </c>
      <c r="H400" s="135">
        <f t="shared" si="231"/>
        <v>1.63367</v>
      </c>
      <c r="I400" s="135">
        <f t="shared" si="231"/>
        <v>1.66879</v>
      </c>
      <c r="J400" s="135">
        <f t="shared" si="231"/>
        <v>1.82673</v>
      </c>
      <c r="K400" s="135">
        <f t="shared" si="231"/>
        <v>2.0857600000000001</v>
      </c>
      <c r="L400" s="135">
        <f t="shared" si="231"/>
        <v>2.33853</v>
      </c>
      <c r="M400" s="135">
        <f t="shared" si="231"/>
        <v>2.3969200000000002</v>
      </c>
      <c r="N400" s="135">
        <f t="shared" si="231"/>
        <v>2.4269699999999998</v>
      </c>
      <c r="O400" s="135">
        <f t="shared" si="231"/>
        <v>2.4871500000000002</v>
      </c>
      <c r="P400" s="135">
        <f t="shared" si="231"/>
        <v>2.4798</v>
      </c>
      <c r="Q400" s="135">
        <f t="shared" si="231"/>
        <v>2.4946199999999998</v>
      </c>
      <c r="R400" s="135">
        <f t="shared" si="231"/>
        <v>2.48359</v>
      </c>
      <c r="S400" s="135">
        <f t="shared" si="231"/>
        <v>2.4274200000000001</v>
      </c>
      <c r="T400" s="135">
        <f t="shared" si="231"/>
        <v>2.3636300000000001</v>
      </c>
      <c r="U400" s="135">
        <f t="shared" si="231"/>
        <v>2.3425099999999999</v>
      </c>
      <c r="V400" s="135">
        <f t="shared" si="231"/>
        <v>2.2494499999999999</v>
      </c>
      <c r="W400" s="135">
        <f t="shared" si="231"/>
        <v>2.1402600000000001</v>
      </c>
      <c r="X400" s="135">
        <f t="shared" si="231"/>
        <v>2.2548499999999998</v>
      </c>
      <c r="Y400" s="135">
        <f t="shared" si="231"/>
        <v>2.34741</v>
      </c>
      <c r="Z400" s="135">
        <f t="shared" si="231"/>
        <v>2.03999</v>
      </c>
      <c r="AA400" s="135">
        <f t="shared" si="231"/>
        <v>1.8230299999999999</v>
      </c>
    </row>
    <row r="401" spans="1:27" ht="12.75" hidden="1" customHeight="1" outlineLevel="1" x14ac:dyDescent="0.2">
      <c r="A401" s="163" t="s">
        <v>1419</v>
      </c>
      <c r="B401" s="94" t="s">
        <v>238</v>
      </c>
      <c r="C401" s="70" t="s">
        <v>79</v>
      </c>
      <c r="D401" s="71">
        <v>1310.3</v>
      </c>
      <c r="E401" s="71">
        <v>1218.24</v>
      </c>
      <c r="F401" s="71">
        <v>1187.21</v>
      </c>
      <c r="G401" s="71">
        <v>1184.81</v>
      </c>
      <c r="H401" s="71">
        <v>1195.98</v>
      </c>
      <c r="I401" s="71">
        <v>1231.0999999999999</v>
      </c>
      <c r="J401" s="71">
        <v>1389.04</v>
      </c>
      <c r="K401" s="71">
        <v>1648.07</v>
      </c>
      <c r="L401" s="71">
        <v>1900.84</v>
      </c>
      <c r="M401" s="71">
        <v>1959.23</v>
      </c>
      <c r="N401" s="71">
        <v>1989.28</v>
      </c>
      <c r="O401" s="71">
        <v>2049.46</v>
      </c>
      <c r="P401" s="71">
        <v>2042.11</v>
      </c>
      <c r="Q401" s="71">
        <v>2056.9299999999998</v>
      </c>
      <c r="R401" s="71">
        <v>2045.9</v>
      </c>
      <c r="S401" s="71">
        <v>1989.73</v>
      </c>
      <c r="T401" s="71">
        <v>1925.94</v>
      </c>
      <c r="U401" s="71">
        <v>1904.82</v>
      </c>
      <c r="V401" s="71">
        <v>1811.76</v>
      </c>
      <c r="W401" s="71">
        <v>1702.57</v>
      </c>
      <c r="X401" s="71">
        <v>1817.16</v>
      </c>
      <c r="Y401" s="71">
        <v>1909.72</v>
      </c>
      <c r="Z401" s="71">
        <v>1602.3</v>
      </c>
      <c r="AA401" s="71">
        <v>1385.34</v>
      </c>
    </row>
    <row r="402" spans="1:27" ht="12.75" hidden="1" customHeight="1" outlineLevel="1" x14ac:dyDescent="0.2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1421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1422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>$D$11</f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1423</v>
      </c>
      <c r="B405" s="54" t="str">
        <f>"17"&amp;"."&amp;$B$663&amp;"."&amp;$B$664</f>
        <v>17.05.2024</v>
      </c>
      <c r="C405" s="134" t="s">
        <v>76</v>
      </c>
      <c r="D405" s="135">
        <f>ROUND(((D406+D407+D409+D408)/1000),5)</f>
        <v>1.80301</v>
      </c>
      <c r="E405" s="135">
        <f>ROUND(((E406+E407+E409+E408)/1000),5)</f>
        <v>1.66953</v>
      </c>
      <c r="F405" s="135">
        <f>ROUND(((F406+F407+F409+F408)/1000),5)</f>
        <v>1.6330499999999999</v>
      </c>
      <c r="G405" s="135">
        <f t="shared" ref="G405:AA405" si="234">ROUND(((G406+G407+G409+G408)/1000),5)</f>
        <v>1.5705100000000001</v>
      </c>
      <c r="H405" s="135">
        <f t="shared" si="234"/>
        <v>1.6351500000000001</v>
      </c>
      <c r="I405" s="135">
        <f t="shared" si="234"/>
        <v>1.7242900000000001</v>
      </c>
      <c r="J405" s="135">
        <f t="shared" si="234"/>
        <v>1.8955500000000001</v>
      </c>
      <c r="K405" s="135">
        <f t="shared" si="234"/>
        <v>2.16791</v>
      </c>
      <c r="L405" s="135">
        <f t="shared" si="234"/>
        <v>2.4773999999999998</v>
      </c>
      <c r="M405" s="135">
        <f t="shared" si="234"/>
        <v>2.5359500000000001</v>
      </c>
      <c r="N405" s="135">
        <f t="shared" si="234"/>
        <v>2.5486300000000002</v>
      </c>
      <c r="O405" s="135">
        <f t="shared" si="234"/>
        <v>2.5534500000000002</v>
      </c>
      <c r="P405" s="135">
        <f t="shared" si="234"/>
        <v>2.5885600000000002</v>
      </c>
      <c r="Q405" s="135">
        <f t="shared" si="234"/>
        <v>2.6191200000000001</v>
      </c>
      <c r="R405" s="135">
        <f t="shared" si="234"/>
        <v>2.59517</v>
      </c>
      <c r="S405" s="135">
        <f t="shared" si="234"/>
        <v>2.6045500000000001</v>
      </c>
      <c r="T405" s="135">
        <f t="shared" si="234"/>
        <v>2.5555099999999999</v>
      </c>
      <c r="U405" s="135">
        <f t="shared" si="234"/>
        <v>2.5429599999999999</v>
      </c>
      <c r="V405" s="135">
        <f t="shared" si="234"/>
        <v>2.5115799999999999</v>
      </c>
      <c r="W405" s="135">
        <f t="shared" si="234"/>
        <v>2.4738099999999998</v>
      </c>
      <c r="X405" s="135">
        <f t="shared" si="234"/>
        <v>2.48888</v>
      </c>
      <c r="Y405" s="135">
        <f t="shared" si="234"/>
        <v>2.5488900000000001</v>
      </c>
      <c r="Z405" s="135">
        <f t="shared" si="234"/>
        <v>2.4565700000000001</v>
      </c>
      <c r="AA405" s="135">
        <f t="shared" si="234"/>
        <v>2.04725</v>
      </c>
    </row>
    <row r="406" spans="1:27" ht="12.75" hidden="1" customHeight="1" outlineLevel="1" x14ac:dyDescent="0.2">
      <c r="A406" s="163" t="s">
        <v>1424</v>
      </c>
      <c r="B406" s="94" t="s">
        <v>238</v>
      </c>
      <c r="C406" s="70" t="s">
        <v>79</v>
      </c>
      <c r="D406" s="71">
        <v>1365.32</v>
      </c>
      <c r="E406" s="71">
        <v>1231.8399999999999</v>
      </c>
      <c r="F406" s="71">
        <v>1195.3599999999999</v>
      </c>
      <c r="G406" s="71">
        <v>1132.82</v>
      </c>
      <c r="H406" s="71">
        <v>1197.46</v>
      </c>
      <c r="I406" s="71">
        <v>1286.5999999999999</v>
      </c>
      <c r="J406" s="71">
        <v>1457.86</v>
      </c>
      <c r="K406" s="71">
        <v>1730.22</v>
      </c>
      <c r="L406" s="71">
        <v>2039.71</v>
      </c>
      <c r="M406" s="71">
        <v>2098.2600000000002</v>
      </c>
      <c r="N406" s="71">
        <v>2110.94</v>
      </c>
      <c r="O406" s="71">
        <v>2115.7600000000002</v>
      </c>
      <c r="P406" s="71">
        <v>2150.87</v>
      </c>
      <c r="Q406" s="71">
        <v>2181.4299999999998</v>
      </c>
      <c r="R406" s="71">
        <v>2157.48</v>
      </c>
      <c r="S406" s="71">
        <v>2166.86</v>
      </c>
      <c r="T406" s="71">
        <v>2117.8200000000002</v>
      </c>
      <c r="U406" s="71">
        <v>2105.27</v>
      </c>
      <c r="V406" s="71">
        <v>2073.89</v>
      </c>
      <c r="W406" s="71">
        <v>2036.12</v>
      </c>
      <c r="X406" s="71">
        <v>2051.19</v>
      </c>
      <c r="Y406" s="71">
        <v>2111.1999999999998</v>
      </c>
      <c r="Z406" s="71">
        <v>2018.88</v>
      </c>
      <c r="AA406" s="71">
        <v>1609.56</v>
      </c>
    </row>
    <row r="407" spans="1:27" ht="12.75" hidden="1" customHeight="1" outlineLevel="1" x14ac:dyDescent="0.2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1426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1427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>$D$11</f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1428</v>
      </c>
      <c r="B410" s="54" t="str">
        <f>"18"&amp;"."&amp;$B$663&amp;"."&amp;$B$664</f>
        <v>18.05.2024</v>
      </c>
      <c r="C410" s="134" t="s">
        <v>76</v>
      </c>
      <c r="D410" s="135">
        <f>ROUND(((D411+D412+D414+D413)/1000),5)</f>
        <v>2.0003799999999998</v>
      </c>
      <c r="E410" s="135">
        <f>ROUND(((E411+E412+E414+E413)/1000),5)</f>
        <v>1.9267300000000001</v>
      </c>
      <c r="F410" s="135">
        <f>ROUND(((F411+F412+F414+F413)/1000),5)</f>
        <v>1.7842800000000001</v>
      </c>
      <c r="G410" s="135">
        <f t="shared" ref="G410:AA410" si="237">ROUND(((G411+G412+G414+G413)/1000),5)</f>
        <v>1.7323900000000001</v>
      </c>
      <c r="H410" s="135">
        <f t="shared" si="237"/>
        <v>1.6874499999999999</v>
      </c>
      <c r="I410" s="135">
        <f t="shared" si="237"/>
        <v>1.7043600000000001</v>
      </c>
      <c r="J410" s="135">
        <f t="shared" si="237"/>
        <v>1.77467</v>
      </c>
      <c r="K410" s="135">
        <f t="shared" si="237"/>
        <v>1.98482</v>
      </c>
      <c r="L410" s="135">
        <f t="shared" si="237"/>
        <v>2.2688799999999998</v>
      </c>
      <c r="M410" s="135">
        <f t="shared" si="237"/>
        <v>2.4308100000000001</v>
      </c>
      <c r="N410" s="135">
        <f t="shared" si="237"/>
        <v>2.5321500000000001</v>
      </c>
      <c r="O410" s="135">
        <f t="shared" si="237"/>
        <v>2.5381</v>
      </c>
      <c r="P410" s="135">
        <f t="shared" si="237"/>
        <v>2.57694</v>
      </c>
      <c r="Q410" s="135">
        <f t="shared" si="237"/>
        <v>2.5690200000000001</v>
      </c>
      <c r="R410" s="135">
        <f t="shared" si="237"/>
        <v>2.5472299999999999</v>
      </c>
      <c r="S410" s="135">
        <f t="shared" si="237"/>
        <v>2.52772</v>
      </c>
      <c r="T410" s="135">
        <f t="shared" si="237"/>
        <v>2.5156499999999999</v>
      </c>
      <c r="U410" s="135">
        <f t="shared" si="237"/>
        <v>2.4877899999999999</v>
      </c>
      <c r="V410" s="135">
        <f t="shared" si="237"/>
        <v>2.4738199999999999</v>
      </c>
      <c r="W410" s="135">
        <f t="shared" si="237"/>
        <v>2.5842399999999999</v>
      </c>
      <c r="X410" s="135">
        <f t="shared" si="237"/>
        <v>2.7066300000000001</v>
      </c>
      <c r="Y410" s="135">
        <f t="shared" si="237"/>
        <v>2.5241099999999999</v>
      </c>
      <c r="Z410" s="135">
        <f t="shared" si="237"/>
        <v>2.3581699999999999</v>
      </c>
      <c r="AA410" s="135">
        <f t="shared" si="237"/>
        <v>1.98933</v>
      </c>
    </row>
    <row r="411" spans="1:27" ht="12.75" hidden="1" customHeight="1" outlineLevel="1" x14ac:dyDescent="0.2">
      <c r="A411" s="163" t="s">
        <v>1429</v>
      </c>
      <c r="B411" s="94" t="s">
        <v>238</v>
      </c>
      <c r="C411" s="70" t="s">
        <v>79</v>
      </c>
      <c r="D411" s="71">
        <v>1562.69</v>
      </c>
      <c r="E411" s="71">
        <v>1489.04</v>
      </c>
      <c r="F411" s="71">
        <v>1346.59</v>
      </c>
      <c r="G411" s="71">
        <v>1294.7</v>
      </c>
      <c r="H411" s="71">
        <v>1249.76</v>
      </c>
      <c r="I411" s="71">
        <v>1266.67</v>
      </c>
      <c r="J411" s="71">
        <v>1336.98</v>
      </c>
      <c r="K411" s="71">
        <v>1547.13</v>
      </c>
      <c r="L411" s="71">
        <v>1831.19</v>
      </c>
      <c r="M411" s="71">
        <v>1993.12</v>
      </c>
      <c r="N411" s="71">
        <v>2094.46</v>
      </c>
      <c r="O411" s="71">
        <v>2100.41</v>
      </c>
      <c r="P411" s="71">
        <v>2139.25</v>
      </c>
      <c r="Q411" s="71">
        <v>2131.33</v>
      </c>
      <c r="R411" s="71">
        <v>2109.54</v>
      </c>
      <c r="S411" s="71">
        <v>2090.0300000000002</v>
      </c>
      <c r="T411" s="71">
        <v>2077.96</v>
      </c>
      <c r="U411" s="71">
        <v>2050.1</v>
      </c>
      <c r="V411" s="71">
        <v>2036.13</v>
      </c>
      <c r="W411" s="71">
        <v>2146.5500000000002</v>
      </c>
      <c r="X411" s="71">
        <v>2268.94</v>
      </c>
      <c r="Y411" s="71">
        <v>2086.42</v>
      </c>
      <c r="Z411" s="71">
        <v>1920.48</v>
      </c>
      <c r="AA411" s="71">
        <v>1551.64</v>
      </c>
    </row>
    <row r="412" spans="1:27" ht="12.75" hidden="1" customHeight="1" outlineLevel="1" x14ac:dyDescent="0.2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1431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1432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>$D$11</f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1433</v>
      </c>
      <c r="B415" s="54" t="str">
        <f>"19"&amp;"."&amp;$B$663&amp;"."&amp;$B$664</f>
        <v>19.05.2024</v>
      </c>
      <c r="C415" s="134" t="s">
        <v>76</v>
      </c>
      <c r="D415" s="135">
        <f>ROUND(((D416+D417+D419+D418)/1000),5)</f>
        <v>1.96597</v>
      </c>
      <c r="E415" s="135">
        <f>ROUND(((E416+E417+E419+E418)/1000),5)</f>
        <v>1.8193900000000001</v>
      </c>
      <c r="F415" s="135">
        <f>ROUND(((F416+F417+F419+F418)/1000),5)</f>
        <v>1.68251</v>
      </c>
      <c r="G415" s="135">
        <f t="shared" ref="G415:AA415" si="240">ROUND(((G416+G417+G419+G418)/1000),5)</f>
        <v>1.6670199999999999</v>
      </c>
      <c r="H415" s="135">
        <f t="shared" si="240"/>
        <v>1.64699</v>
      </c>
      <c r="I415" s="135">
        <f t="shared" si="240"/>
        <v>1.6229899999999999</v>
      </c>
      <c r="J415" s="135">
        <f t="shared" si="240"/>
        <v>1.5527200000000001</v>
      </c>
      <c r="K415" s="135">
        <f t="shared" si="240"/>
        <v>1.79664</v>
      </c>
      <c r="L415" s="135">
        <f t="shared" si="240"/>
        <v>2.02522</v>
      </c>
      <c r="M415" s="135">
        <f t="shared" si="240"/>
        <v>2.2380499999999999</v>
      </c>
      <c r="N415" s="135">
        <f t="shared" si="240"/>
        <v>2.4068399999999999</v>
      </c>
      <c r="O415" s="135">
        <f t="shared" si="240"/>
        <v>2.4505400000000002</v>
      </c>
      <c r="P415" s="135">
        <f t="shared" si="240"/>
        <v>2.4004400000000001</v>
      </c>
      <c r="Q415" s="135">
        <f t="shared" si="240"/>
        <v>2.3994499999999999</v>
      </c>
      <c r="R415" s="135">
        <f t="shared" si="240"/>
        <v>2.39032</v>
      </c>
      <c r="S415" s="135">
        <f t="shared" si="240"/>
        <v>2.3793099999999998</v>
      </c>
      <c r="T415" s="135">
        <f t="shared" si="240"/>
        <v>2.3871500000000001</v>
      </c>
      <c r="U415" s="135">
        <f t="shared" si="240"/>
        <v>2.43174</v>
      </c>
      <c r="V415" s="135">
        <f t="shared" si="240"/>
        <v>2.4304700000000001</v>
      </c>
      <c r="W415" s="135">
        <f t="shared" si="240"/>
        <v>2.4895999999999998</v>
      </c>
      <c r="X415" s="135">
        <f t="shared" si="240"/>
        <v>2.6426400000000001</v>
      </c>
      <c r="Y415" s="135">
        <f t="shared" si="240"/>
        <v>2.6082299999999998</v>
      </c>
      <c r="Z415" s="135">
        <f t="shared" si="240"/>
        <v>2.33047</v>
      </c>
      <c r="AA415" s="135">
        <f t="shared" si="240"/>
        <v>1.96214</v>
      </c>
    </row>
    <row r="416" spans="1:27" ht="12.75" hidden="1" customHeight="1" outlineLevel="1" x14ac:dyDescent="0.2">
      <c r="A416" s="163" t="s">
        <v>1434</v>
      </c>
      <c r="B416" s="94" t="s">
        <v>238</v>
      </c>
      <c r="C416" s="70" t="s">
        <v>79</v>
      </c>
      <c r="D416" s="71">
        <v>1528.28</v>
      </c>
      <c r="E416" s="71">
        <v>1381.7</v>
      </c>
      <c r="F416" s="71">
        <v>1244.82</v>
      </c>
      <c r="G416" s="71">
        <v>1229.33</v>
      </c>
      <c r="H416" s="71">
        <v>1209.3</v>
      </c>
      <c r="I416" s="71">
        <v>1185.3</v>
      </c>
      <c r="J416" s="71">
        <v>1115.03</v>
      </c>
      <c r="K416" s="71">
        <v>1358.95</v>
      </c>
      <c r="L416" s="71">
        <v>1587.53</v>
      </c>
      <c r="M416" s="71">
        <v>1800.36</v>
      </c>
      <c r="N416" s="71">
        <v>1969.15</v>
      </c>
      <c r="O416" s="71">
        <v>2012.85</v>
      </c>
      <c r="P416" s="71">
        <v>1962.75</v>
      </c>
      <c r="Q416" s="71">
        <v>1961.76</v>
      </c>
      <c r="R416" s="71">
        <v>1952.63</v>
      </c>
      <c r="S416" s="71">
        <v>1941.62</v>
      </c>
      <c r="T416" s="71">
        <v>1949.46</v>
      </c>
      <c r="U416" s="71">
        <v>1994.05</v>
      </c>
      <c r="V416" s="71">
        <v>1992.78</v>
      </c>
      <c r="W416" s="71">
        <v>2051.91</v>
      </c>
      <c r="X416" s="71">
        <v>2204.9499999999998</v>
      </c>
      <c r="Y416" s="71">
        <v>2170.54</v>
      </c>
      <c r="Z416" s="71">
        <v>1892.78</v>
      </c>
      <c r="AA416" s="71">
        <v>1524.45</v>
      </c>
    </row>
    <row r="417" spans="1:27" ht="12.75" hidden="1" customHeight="1" outlineLevel="1" x14ac:dyDescent="0.2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1436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1437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>$D$11</f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1438</v>
      </c>
      <c r="B420" s="54" t="str">
        <f>"20"&amp;"."&amp;$B$663&amp;"."&amp;$B$664</f>
        <v>20.05.2024</v>
      </c>
      <c r="C420" s="134" t="s">
        <v>76</v>
      </c>
      <c r="D420" s="135">
        <f>ROUND(((D421+D422+D424+D423)/1000),5)</f>
        <v>1.8185500000000001</v>
      </c>
      <c r="E420" s="135">
        <f>ROUND(((E421+E422+E424+E423)/1000),5)</f>
        <v>1.667</v>
      </c>
      <c r="F420" s="135">
        <f>ROUND(((F421+F422+F424+F423)/1000),5)</f>
        <v>1.56124</v>
      </c>
      <c r="G420" s="135">
        <f t="shared" ref="G420:AA420" si="243">ROUND(((G421+G422+G424+G423)/1000),5)</f>
        <v>1.5432900000000001</v>
      </c>
      <c r="H420" s="135">
        <f t="shared" si="243"/>
        <v>1.53582</v>
      </c>
      <c r="I420" s="135">
        <f t="shared" si="243"/>
        <v>1.6309499999999999</v>
      </c>
      <c r="J420" s="135">
        <f t="shared" si="243"/>
        <v>1.81969</v>
      </c>
      <c r="K420" s="135">
        <f t="shared" si="243"/>
        <v>2.1639699999999999</v>
      </c>
      <c r="L420" s="135">
        <f t="shared" si="243"/>
        <v>2.4413499999999999</v>
      </c>
      <c r="M420" s="135">
        <f t="shared" si="243"/>
        <v>2.5651700000000002</v>
      </c>
      <c r="N420" s="135">
        <f t="shared" si="243"/>
        <v>2.5714700000000001</v>
      </c>
      <c r="O420" s="135">
        <f t="shared" si="243"/>
        <v>2.5695100000000002</v>
      </c>
      <c r="P420" s="135">
        <f t="shared" si="243"/>
        <v>2.5682299999999998</v>
      </c>
      <c r="Q420" s="135">
        <f t="shared" si="243"/>
        <v>2.5879599999999998</v>
      </c>
      <c r="R420" s="135">
        <f t="shared" si="243"/>
        <v>2.58948</v>
      </c>
      <c r="S420" s="135">
        <f t="shared" si="243"/>
        <v>2.5760000000000001</v>
      </c>
      <c r="T420" s="135">
        <f t="shared" si="243"/>
        <v>2.5647099999999998</v>
      </c>
      <c r="U420" s="135">
        <f t="shared" si="243"/>
        <v>2.5357699999999999</v>
      </c>
      <c r="V420" s="135">
        <f t="shared" si="243"/>
        <v>2.4927999999999999</v>
      </c>
      <c r="W420" s="135">
        <f t="shared" si="243"/>
        <v>2.3727900000000002</v>
      </c>
      <c r="X420" s="135">
        <f t="shared" si="243"/>
        <v>2.4178500000000001</v>
      </c>
      <c r="Y420" s="135">
        <f t="shared" si="243"/>
        <v>2.4440200000000001</v>
      </c>
      <c r="Z420" s="135">
        <f t="shared" si="243"/>
        <v>2.0531700000000002</v>
      </c>
      <c r="AA420" s="135">
        <f t="shared" si="243"/>
        <v>1.82477</v>
      </c>
    </row>
    <row r="421" spans="1:27" ht="12.75" hidden="1" customHeight="1" outlineLevel="1" x14ac:dyDescent="0.2">
      <c r="A421" s="163" t="s">
        <v>1439</v>
      </c>
      <c r="B421" s="94" t="s">
        <v>238</v>
      </c>
      <c r="C421" s="70" t="s">
        <v>79</v>
      </c>
      <c r="D421" s="71">
        <v>1380.86</v>
      </c>
      <c r="E421" s="71">
        <v>1229.31</v>
      </c>
      <c r="F421" s="71">
        <v>1123.55</v>
      </c>
      <c r="G421" s="71">
        <v>1105.5999999999999</v>
      </c>
      <c r="H421" s="71">
        <v>1098.1300000000001</v>
      </c>
      <c r="I421" s="71">
        <v>1193.26</v>
      </c>
      <c r="J421" s="71">
        <v>1382</v>
      </c>
      <c r="K421" s="71">
        <v>1726.28</v>
      </c>
      <c r="L421" s="71">
        <v>2003.66</v>
      </c>
      <c r="M421" s="71">
        <v>2127.48</v>
      </c>
      <c r="N421" s="71">
        <v>2133.7800000000002</v>
      </c>
      <c r="O421" s="71">
        <v>2131.8200000000002</v>
      </c>
      <c r="P421" s="71">
        <v>2130.54</v>
      </c>
      <c r="Q421" s="71">
        <v>2150.27</v>
      </c>
      <c r="R421" s="71">
        <v>2151.79</v>
      </c>
      <c r="S421" s="71">
        <v>2138.31</v>
      </c>
      <c r="T421" s="71">
        <v>2127.02</v>
      </c>
      <c r="U421" s="71">
        <v>2098.08</v>
      </c>
      <c r="V421" s="71">
        <v>2055.11</v>
      </c>
      <c r="W421" s="71">
        <v>1935.1</v>
      </c>
      <c r="X421" s="71">
        <v>1980.16</v>
      </c>
      <c r="Y421" s="71">
        <v>2006.33</v>
      </c>
      <c r="Z421" s="71">
        <v>1615.48</v>
      </c>
      <c r="AA421" s="71">
        <v>1387.08</v>
      </c>
    </row>
    <row r="422" spans="1:27" ht="12.75" hidden="1" customHeight="1" outlineLevel="1" x14ac:dyDescent="0.2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1441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1442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>$D$11</f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1443</v>
      </c>
      <c r="B425" s="54" t="str">
        <f>"21"&amp;"."&amp;$B$663&amp;"."&amp;$B$664</f>
        <v>21.05.2024</v>
      </c>
      <c r="C425" s="134" t="s">
        <v>76</v>
      </c>
      <c r="D425" s="135">
        <f>ROUND(((D426+D427+D429+D428)/1000),5)</f>
        <v>1.79165</v>
      </c>
      <c r="E425" s="135">
        <f>ROUND(((E426+E427+E429+E428)/1000),5)</f>
        <v>1.65805</v>
      </c>
      <c r="F425" s="135">
        <f>ROUND(((F426+F427+F429+F428)/1000),5)</f>
        <v>1.5427200000000001</v>
      </c>
      <c r="G425" s="135">
        <f t="shared" ref="G425:AA425" si="246">ROUND(((G426+G427+G429+G428)/1000),5)</f>
        <v>1.4572700000000001</v>
      </c>
      <c r="H425" s="135">
        <f t="shared" si="246"/>
        <v>1.51004</v>
      </c>
      <c r="I425" s="135">
        <f t="shared" si="246"/>
        <v>1.63402</v>
      </c>
      <c r="J425" s="135">
        <f t="shared" si="246"/>
        <v>1.8348</v>
      </c>
      <c r="K425" s="135">
        <f t="shared" si="246"/>
        <v>2.00787</v>
      </c>
      <c r="L425" s="135">
        <f t="shared" si="246"/>
        <v>2.3661300000000001</v>
      </c>
      <c r="M425" s="135">
        <f t="shared" si="246"/>
        <v>2.4944199999999999</v>
      </c>
      <c r="N425" s="135">
        <f t="shared" si="246"/>
        <v>2.5505599999999999</v>
      </c>
      <c r="O425" s="135">
        <f t="shared" si="246"/>
        <v>2.5556999999999999</v>
      </c>
      <c r="P425" s="135">
        <f t="shared" si="246"/>
        <v>2.56799</v>
      </c>
      <c r="Q425" s="135">
        <f t="shared" si="246"/>
        <v>2.5752700000000002</v>
      </c>
      <c r="R425" s="135">
        <f t="shared" si="246"/>
        <v>2.56175</v>
      </c>
      <c r="S425" s="135">
        <f t="shared" si="246"/>
        <v>2.5508299999999999</v>
      </c>
      <c r="T425" s="135">
        <f t="shared" si="246"/>
        <v>2.4154200000000001</v>
      </c>
      <c r="U425" s="135">
        <f t="shared" si="246"/>
        <v>2.3336299999999999</v>
      </c>
      <c r="V425" s="135">
        <f t="shared" si="246"/>
        <v>2.36328</v>
      </c>
      <c r="W425" s="135">
        <f t="shared" si="246"/>
        <v>2.3269299999999999</v>
      </c>
      <c r="X425" s="135">
        <f t="shared" si="246"/>
        <v>2.3507199999999999</v>
      </c>
      <c r="Y425" s="135">
        <f t="shared" si="246"/>
        <v>2.3951600000000002</v>
      </c>
      <c r="Z425" s="135">
        <f t="shared" si="246"/>
        <v>2.0888800000000001</v>
      </c>
      <c r="AA425" s="135">
        <f t="shared" si="246"/>
        <v>1.8187899999999999</v>
      </c>
    </row>
    <row r="426" spans="1:27" ht="12.75" hidden="1" customHeight="1" outlineLevel="1" x14ac:dyDescent="0.2">
      <c r="A426" s="163" t="s">
        <v>1444</v>
      </c>
      <c r="B426" s="94" t="s">
        <v>238</v>
      </c>
      <c r="C426" s="70" t="s">
        <v>79</v>
      </c>
      <c r="D426" s="71">
        <v>1353.96</v>
      </c>
      <c r="E426" s="71">
        <v>1220.3599999999999</v>
      </c>
      <c r="F426" s="71">
        <v>1105.03</v>
      </c>
      <c r="G426" s="71">
        <v>1019.58</v>
      </c>
      <c r="H426" s="71">
        <v>1072.3499999999999</v>
      </c>
      <c r="I426" s="71">
        <v>1196.33</v>
      </c>
      <c r="J426" s="71">
        <v>1397.11</v>
      </c>
      <c r="K426" s="71">
        <v>1570.18</v>
      </c>
      <c r="L426" s="71">
        <v>1928.44</v>
      </c>
      <c r="M426" s="71">
        <v>2056.73</v>
      </c>
      <c r="N426" s="71">
        <v>2112.87</v>
      </c>
      <c r="O426" s="71">
        <v>2118.0100000000002</v>
      </c>
      <c r="P426" s="71">
        <v>2130.3000000000002</v>
      </c>
      <c r="Q426" s="71">
        <v>2137.58</v>
      </c>
      <c r="R426" s="71">
        <v>2124.06</v>
      </c>
      <c r="S426" s="71">
        <v>2113.14</v>
      </c>
      <c r="T426" s="71">
        <v>1977.73</v>
      </c>
      <c r="U426" s="71">
        <v>1895.94</v>
      </c>
      <c r="V426" s="71">
        <v>1925.59</v>
      </c>
      <c r="W426" s="71">
        <v>1889.24</v>
      </c>
      <c r="X426" s="71">
        <v>1913.03</v>
      </c>
      <c r="Y426" s="71">
        <v>1957.47</v>
      </c>
      <c r="Z426" s="71">
        <v>1651.19</v>
      </c>
      <c r="AA426" s="71">
        <v>1381.1</v>
      </c>
    </row>
    <row r="427" spans="1:27" ht="12.75" hidden="1" customHeight="1" outlineLevel="1" x14ac:dyDescent="0.2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1446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1447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>$D$11</f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1448</v>
      </c>
      <c r="B430" s="54" t="str">
        <f>"22"&amp;"."&amp;$B$663&amp;"."&amp;$B$664</f>
        <v>22.05.2024</v>
      </c>
      <c r="C430" s="134" t="s">
        <v>76</v>
      </c>
      <c r="D430" s="135">
        <f>ROUND(((D431+D432+D434+D433)/1000),5)</f>
        <v>1.70059</v>
      </c>
      <c r="E430" s="135">
        <f>ROUND(((E431+E432+E434+E433)/1000),5)</f>
        <v>1.52396</v>
      </c>
      <c r="F430" s="135">
        <f>ROUND(((F431+F432+F434+F433)/1000),5)</f>
        <v>1.40829</v>
      </c>
      <c r="G430" s="135">
        <f t="shared" ref="G430:AA430" si="249">ROUND(((G431+G432+G434+G433)/1000),5)</f>
        <v>1.3623000000000001</v>
      </c>
      <c r="H430" s="135">
        <f t="shared" si="249"/>
        <v>1.3649100000000001</v>
      </c>
      <c r="I430" s="135">
        <f t="shared" si="249"/>
        <v>1.51613</v>
      </c>
      <c r="J430" s="135">
        <f t="shared" si="249"/>
        <v>1.77112</v>
      </c>
      <c r="K430" s="135">
        <f t="shared" si="249"/>
        <v>1.99674</v>
      </c>
      <c r="L430" s="135">
        <f t="shared" si="249"/>
        <v>2.25997</v>
      </c>
      <c r="M430" s="135">
        <f t="shared" si="249"/>
        <v>2.5619700000000001</v>
      </c>
      <c r="N430" s="135">
        <f t="shared" si="249"/>
        <v>2.5683099999999999</v>
      </c>
      <c r="O430" s="135">
        <f t="shared" si="249"/>
        <v>2.5725899999999999</v>
      </c>
      <c r="P430" s="135">
        <f t="shared" si="249"/>
        <v>2.57423</v>
      </c>
      <c r="Q430" s="135">
        <f t="shared" si="249"/>
        <v>2.5905399999999998</v>
      </c>
      <c r="R430" s="135">
        <f t="shared" si="249"/>
        <v>2.5818500000000002</v>
      </c>
      <c r="S430" s="135">
        <f t="shared" si="249"/>
        <v>2.5698500000000002</v>
      </c>
      <c r="T430" s="135">
        <f t="shared" si="249"/>
        <v>2.5606900000000001</v>
      </c>
      <c r="U430" s="135">
        <f t="shared" si="249"/>
        <v>2.4756399999999998</v>
      </c>
      <c r="V430" s="135">
        <f t="shared" si="249"/>
        <v>2.3293900000000001</v>
      </c>
      <c r="W430" s="135">
        <f t="shared" si="249"/>
        <v>2.22973</v>
      </c>
      <c r="X430" s="135">
        <f t="shared" si="249"/>
        <v>2.25068</v>
      </c>
      <c r="Y430" s="135">
        <f t="shared" si="249"/>
        <v>2.3250000000000002</v>
      </c>
      <c r="Z430" s="135">
        <f t="shared" si="249"/>
        <v>2.0354000000000001</v>
      </c>
      <c r="AA430" s="135">
        <f t="shared" si="249"/>
        <v>1.78976</v>
      </c>
    </row>
    <row r="431" spans="1:27" ht="12.75" hidden="1" customHeight="1" outlineLevel="1" x14ac:dyDescent="0.2">
      <c r="A431" s="163" t="s">
        <v>1449</v>
      </c>
      <c r="B431" s="94" t="s">
        <v>238</v>
      </c>
      <c r="C431" s="70" t="s">
        <v>79</v>
      </c>
      <c r="D431" s="71">
        <v>1262.9000000000001</v>
      </c>
      <c r="E431" s="71">
        <v>1086.27</v>
      </c>
      <c r="F431" s="71">
        <v>970.6</v>
      </c>
      <c r="G431" s="71">
        <v>924.61</v>
      </c>
      <c r="H431" s="71">
        <v>927.22</v>
      </c>
      <c r="I431" s="71">
        <v>1078.44</v>
      </c>
      <c r="J431" s="71">
        <v>1333.43</v>
      </c>
      <c r="K431" s="71">
        <v>1559.05</v>
      </c>
      <c r="L431" s="71">
        <v>1822.28</v>
      </c>
      <c r="M431" s="71">
        <v>2124.2800000000002</v>
      </c>
      <c r="N431" s="71">
        <v>2130.62</v>
      </c>
      <c r="O431" s="71">
        <v>2134.9</v>
      </c>
      <c r="P431" s="71">
        <v>2136.54</v>
      </c>
      <c r="Q431" s="71">
        <v>2152.85</v>
      </c>
      <c r="R431" s="71">
        <v>2144.16</v>
      </c>
      <c r="S431" s="71">
        <v>2132.16</v>
      </c>
      <c r="T431" s="71">
        <v>2123</v>
      </c>
      <c r="U431" s="71">
        <v>2037.95</v>
      </c>
      <c r="V431" s="71">
        <v>1891.7</v>
      </c>
      <c r="W431" s="71">
        <v>1792.04</v>
      </c>
      <c r="X431" s="71">
        <v>1812.99</v>
      </c>
      <c r="Y431" s="71">
        <v>1887.31</v>
      </c>
      <c r="Z431" s="71">
        <v>1597.71</v>
      </c>
      <c r="AA431" s="71">
        <v>1352.07</v>
      </c>
    </row>
    <row r="432" spans="1:27" ht="12.75" hidden="1" customHeight="1" outlineLevel="1" x14ac:dyDescent="0.2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1451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1452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>$D$11</f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1453</v>
      </c>
      <c r="B435" s="54" t="str">
        <f>"23"&amp;"."&amp;$B$663&amp;"."&amp;$B$664</f>
        <v>23.05.2024</v>
      </c>
      <c r="C435" s="134" t="s">
        <v>76</v>
      </c>
      <c r="D435" s="135">
        <f>ROUND(((D436+D437+D439+D438)/1000),5)</f>
        <v>1.75682</v>
      </c>
      <c r="E435" s="135">
        <f>ROUND(((E436+E437+E439+E438)/1000),5)</f>
        <v>1.59341</v>
      </c>
      <c r="F435" s="135">
        <f>ROUND(((F436+F437+F439+F438)/1000),5)</f>
        <v>1.51285</v>
      </c>
      <c r="G435" s="135">
        <f t="shared" ref="G435:AA435" si="252">ROUND(((G436+G437+G439+G438)/1000),5)</f>
        <v>1.4768300000000001</v>
      </c>
      <c r="H435" s="135">
        <f t="shared" si="252"/>
        <v>1.4032100000000001</v>
      </c>
      <c r="I435" s="135">
        <f t="shared" si="252"/>
        <v>1.5396700000000001</v>
      </c>
      <c r="J435" s="135">
        <f t="shared" si="252"/>
        <v>1.9214199999999999</v>
      </c>
      <c r="K435" s="135">
        <f t="shared" si="252"/>
        <v>2.02298</v>
      </c>
      <c r="L435" s="135">
        <f t="shared" si="252"/>
        <v>2.3518400000000002</v>
      </c>
      <c r="M435" s="135">
        <f t="shared" si="252"/>
        <v>2.5537299999999998</v>
      </c>
      <c r="N435" s="135">
        <f t="shared" si="252"/>
        <v>2.5700799999999999</v>
      </c>
      <c r="O435" s="135">
        <f t="shared" si="252"/>
        <v>2.5765500000000001</v>
      </c>
      <c r="P435" s="135">
        <f t="shared" si="252"/>
        <v>2.5795599999999999</v>
      </c>
      <c r="Q435" s="135">
        <f t="shared" si="252"/>
        <v>2.6088900000000002</v>
      </c>
      <c r="R435" s="135">
        <f t="shared" si="252"/>
        <v>2.6066099999999999</v>
      </c>
      <c r="S435" s="135">
        <f t="shared" si="252"/>
        <v>2.5922299999999998</v>
      </c>
      <c r="T435" s="135">
        <f t="shared" si="252"/>
        <v>2.58073</v>
      </c>
      <c r="U435" s="135">
        <f t="shared" si="252"/>
        <v>2.56019</v>
      </c>
      <c r="V435" s="135">
        <f t="shared" si="252"/>
        <v>2.4650099999999999</v>
      </c>
      <c r="W435" s="135">
        <f t="shared" si="252"/>
        <v>2.30084</v>
      </c>
      <c r="X435" s="135">
        <f t="shared" si="252"/>
        <v>2.2725900000000001</v>
      </c>
      <c r="Y435" s="135">
        <f t="shared" si="252"/>
        <v>2.41093</v>
      </c>
      <c r="Z435" s="135">
        <f t="shared" si="252"/>
        <v>2.0747900000000001</v>
      </c>
      <c r="AA435" s="135">
        <f t="shared" si="252"/>
        <v>1.95488</v>
      </c>
    </row>
    <row r="436" spans="1:27" ht="12.75" hidden="1" customHeight="1" outlineLevel="1" x14ac:dyDescent="0.2">
      <c r="A436" s="163" t="s">
        <v>1454</v>
      </c>
      <c r="B436" s="94" t="s">
        <v>238</v>
      </c>
      <c r="C436" s="70" t="s">
        <v>79</v>
      </c>
      <c r="D436" s="71">
        <v>1319.13</v>
      </c>
      <c r="E436" s="71">
        <v>1155.72</v>
      </c>
      <c r="F436" s="71">
        <v>1075.1600000000001</v>
      </c>
      <c r="G436" s="71">
        <v>1039.1400000000001</v>
      </c>
      <c r="H436" s="71">
        <v>965.52</v>
      </c>
      <c r="I436" s="71">
        <v>1101.98</v>
      </c>
      <c r="J436" s="71">
        <v>1483.73</v>
      </c>
      <c r="K436" s="71">
        <v>1585.29</v>
      </c>
      <c r="L436" s="71">
        <v>1914.15</v>
      </c>
      <c r="M436" s="71">
        <v>2116.04</v>
      </c>
      <c r="N436" s="71">
        <v>2132.39</v>
      </c>
      <c r="O436" s="71">
        <v>2138.86</v>
      </c>
      <c r="P436" s="71">
        <v>2141.87</v>
      </c>
      <c r="Q436" s="71">
        <v>2171.1999999999998</v>
      </c>
      <c r="R436" s="71">
        <v>2168.92</v>
      </c>
      <c r="S436" s="71">
        <v>2154.54</v>
      </c>
      <c r="T436" s="71">
        <v>2143.04</v>
      </c>
      <c r="U436" s="71">
        <v>2122.5</v>
      </c>
      <c r="V436" s="71">
        <v>2027.32</v>
      </c>
      <c r="W436" s="71">
        <v>1863.15</v>
      </c>
      <c r="X436" s="71">
        <v>1834.9</v>
      </c>
      <c r="Y436" s="71">
        <v>1973.24</v>
      </c>
      <c r="Z436" s="71">
        <v>1637.1</v>
      </c>
      <c r="AA436" s="71">
        <v>1517.19</v>
      </c>
    </row>
    <row r="437" spans="1:27" ht="12.75" hidden="1" customHeight="1" outlineLevel="1" x14ac:dyDescent="0.2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1456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1457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>$D$11</f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1458</v>
      </c>
      <c r="B440" s="54" t="str">
        <f>"24"&amp;"."&amp;$B$663&amp;"."&amp;$B$664</f>
        <v>24.05.2024</v>
      </c>
      <c r="C440" s="134" t="s">
        <v>76</v>
      </c>
      <c r="D440" s="135">
        <f>ROUND(((D441+D442+D444+D443)/1000),5)</f>
        <v>1.8285</v>
      </c>
      <c r="E440" s="135">
        <f>ROUND(((E441+E442+E444+E443)/1000),5)</f>
        <v>1.63351</v>
      </c>
      <c r="F440" s="135">
        <f>ROUND(((F441+F442+F444+F443)/1000),5)</f>
        <v>1.5438400000000001</v>
      </c>
      <c r="G440" s="135">
        <f t="shared" ref="G440:AA440" si="255">ROUND(((G441+G442+G444+G443)/1000),5)</f>
        <v>1.4937400000000001</v>
      </c>
      <c r="H440" s="135">
        <f t="shared" si="255"/>
        <v>1.4296500000000001</v>
      </c>
      <c r="I440" s="135">
        <f t="shared" si="255"/>
        <v>1.62442</v>
      </c>
      <c r="J440" s="135">
        <f t="shared" si="255"/>
        <v>1.89462</v>
      </c>
      <c r="K440" s="135">
        <f t="shared" si="255"/>
        <v>2.1571199999999999</v>
      </c>
      <c r="L440" s="135">
        <f t="shared" si="255"/>
        <v>2.5528900000000001</v>
      </c>
      <c r="M440" s="135">
        <f t="shared" si="255"/>
        <v>2.6045099999999999</v>
      </c>
      <c r="N440" s="135">
        <f t="shared" si="255"/>
        <v>2.6158899999999998</v>
      </c>
      <c r="O440" s="135">
        <f t="shared" si="255"/>
        <v>2.65002</v>
      </c>
      <c r="P440" s="135">
        <f t="shared" si="255"/>
        <v>2.7178800000000001</v>
      </c>
      <c r="Q440" s="135">
        <f t="shared" si="255"/>
        <v>2.7668300000000001</v>
      </c>
      <c r="R440" s="135">
        <f t="shared" si="255"/>
        <v>2.7633100000000002</v>
      </c>
      <c r="S440" s="135">
        <f t="shared" si="255"/>
        <v>2.7507100000000002</v>
      </c>
      <c r="T440" s="135">
        <f t="shared" si="255"/>
        <v>2.7406700000000002</v>
      </c>
      <c r="U440" s="135">
        <f t="shared" si="255"/>
        <v>2.6286100000000001</v>
      </c>
      <c r="V440" s="135">
        <f t="shared" si="255"/>
        <v>2.5760399999999999</v>
      </c>
      <c r="W440" s="135">
        <f t="shared" si="255"/>
        <v>2.5349599999999999</v>
      </c>
      <c r="X440" s="135">
        <f t="shared" si="255"/>
        <v>2.5458799999999999</v>
      </c>
      <c r="Y440" s="135">
        <f t="shared" si="255"/>
        <v>2.59958</v>
      </c>
      <c r="Z440" s="135">
        <f t="shared" si="255"/>
        <v>2.5708799999999998</v>
      </c>
      <c r="AA440" s="135">
        <f t="shared" si="255"/>
        <v>2.1260699999999999</v>
      </c>
    </row>
    <row r="441" spans="1:27" ht="12.75" hidden="1" customHeight="1" outlineLevel="1" x14ac:dyDescent="0.2">
      <c r="A441" s="163" t="s">
        <v>1459</v>
      </c>
      <c r="B441" s="94" t="s">
        <v>238</v>
      </c>
      <c r="C441" s="70" t="s">
        <v>79</v>
      </c>
      <c r="D441" s="71">
        <v>1390.81</v>
      </c>
      <c r="E441" s="71">
        <v>1195.82</v>
      </c>
      <c r="F441" s="71">
        <v>1106.1500000000001</v>
      </c>
      <c r="G441" s="71">
        <v>1056.05</v>
      </c>
      <c r="H441" s="71">
        <v>991.96</v>
      </c>
      <c r="I441" s="71">
        <v>1186.73</v>
      </c>
      <c r="J441" s="71">
        <v>1456.93</v>
      </c>
      <c r="K441" s="71">
        <v>1719.43</v>
      </c>
      <c r="L441" s="71">
        <v>2115.1999999999998</v>
      </c>
      <c r="M441" s="71">
        <v>2166.8200000000002</v>
      </c>
      <c r="N441" s="71">
        <v>2178.1999999999998</v>
      </c>
      <c r="O441" s="71">
        <v>2212.33</v>
      </c>
      <c r="P441" s="71">
        <v>2280.19</v>
      </c>
      <c r="Q441" s="71">
        <v>2329.14</v>
      </c>
      <c r="R441" s="71">
        <v>2325.62</v>
      </c>
      <c r="S441" s="71">
        <v>2313.02</v>
      </c>
      <c r="T441" s="71">
        <v>2302.98</v>
      </c>
      <c r="U441" s="71">
        <v>2190.92</v>
      </c>
      <c r="V441" s="71">
        <v>2138.35</v>
      </c>
      <c r="W441" s="71">
        <v>2097.27</v>
      </c>
      <c r="X441" s="71">
        <v>2108.19</v>
      </c>
      <c r="Y441" s="71">
        <v>2161.89</v>
      </c>
      <c r="Z441" s="71">
        <v>2133.19</v>
      </c>
      <c r="AA441" s="71">
        <v>1688.38</v>
      </c>
    </row>
    <row r="442" spans="1:27" ht="12.75" hidden="1" customHeight="1" outlineLevel="1" x14ac:dyDescent="0.2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1461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1462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>$D$11</f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1463</v>
      </c>
      <c r="B445" s="54" t="str">
        <f>"25"&amp;"."&amp;$B$663&amp;"."&amp;$B$664</f>
        <v>25.05.2024</v>
      </c>
      <c r="C445" s="134" t="s">
        <v>76</v>
      </c>
      <c r="D445" s="135">
        <f>ROUND(((D446+D447+D449+D448)/1000),5)</f>
        <v>2.2527499999999998</v>
      </c>
      <c r="E445" s="135">
        <f>ROUND(((E446+E447+E449+E448)/1000),5)</f>
        <v>2.0709399999999998</v>
      </c>
      <c r="F445" s="135">
        <f>ROUND(((F446+F447+F449+F448)/1000),5)</f>
        <v>2.01458</v>
      </c>
      <c r="G445" s="135">
        <f t="shared" ref="G445:AA445" si="258">ROUND(((G446+G447+G449+G448)/1000),5)</f>
        <v>1.9565999999999999</v>
      </c>
      <c r="H445" s="135">
        <f t="shared" si="258"/>
        <v>1.8133999999999999</v>
      </c>
      <c r="I445" s="135">
        <f t="shared" si="258"/>
        <v>1.84867</v>
      </c>
      <c r="J445" s="135">
        <f t="shared" si="258"/>
        <v>1.8877299999999999</v>
      </c>
      <c r="K445" s="135">
        <f t="shared" si="258"/>
        <v>2.0545599999999999</v>
      </c>
      <c r="L445" s="135">
        <f t="shared" si="258"/>
        <v>2.55518</v>
      </c>
      <c r="M445" s="135">
        <f t="shared" si="258"/>
        <v>2.5878399999999999</v>
      </c>
      <c r="N445" s="135">
        <f t="shared" si="258"/>
        <v>2.6693799999999999</v>
      </c>
      <c r="O445" s="135">
        <f t="shared" si="258"/>
        <v>2.6696</v>
      </c>
      <c r="P445" s="135">
        <f t="shared" si="258"/>
        <v>2.78972</v>
      </c>
      <c r="Q445" s="135">
        <f t="shared" si="258"/>
        <v>2.8164699999999998</v>
      </c>
      <c r="R445" s="135">
        <f t="shared" si="258"/>
        <v>2.7888500000000001</v>
      </c>
      <c r="S445" s="135">
        <f t="shared" si="258"/>
        <v>2.7189000000000001</v>
      </c>
      <c r="T445" s="135">
        <f t="shared" si="258"/>
        <v>2.6779799999999998</v>
      </c>
      <c r="U445" s="135">
        <f t="shared" si="258"/>
        <v>2.5937399999999999</v>
      </c>
      <c r="V445" s="135">
        <f t="shared" si="258"/>
        <v>2.5686200000000001</v>
      </c>
      <c r="W445" s="135">
        <f t="shared" si="258"/>
        <v>2.5611999999999999</v>
      </c>
      <c r="X445" s="135">
        <f t="shared" si="258"/>
        <v>2.56027</v>
      </c>
      <c r="Y445" s="135">
        <f t="shared" si="258"/>
        <v>2.6254200000000001</v>
      </c>
      <c r="Z445" s="135">
        <f t="shared" si="258"/>
        <v>2.5407299999999999</v>
      </c>
      <c r="AA445" s="135">
        <f t="shared" si="258"/>
        <v>2.1636799999999998</v>
      </c>
    </row>
    <row r="446" spans="1:27" ht="12.75" hidden="1" customHeight="1" outlineLevel="1" x14ac:dyDescent="0.2">
      <c r="A446" s="163" t="s">
        <v>1464</v>
      </c>
      <c r="B446" s="94" t="s">
        <v>238</v>
      </c>
      <c r="C446" s="70" t="s">
        <v>79</v>
      </c>
      <c r="D446" s="71">
        <v>1815.06</v>
      </c>
      <c r="E446" s="71">
        <v>1633.25</v>
      </c>
      <c r="F446" s="71">
        <v>1576.89</v>
      </c>
      <c r="G446" s="71">
        <v>1518.91</v>
      </c>
      <c r="H446" s="71">
        <v>1375.71</v>
      </c>
      <c r="I446" s="71">
        <v>1410.98</v>
      </c>
      <c r="J446" s="71">
        <v>1450.04</v>
      </c>
      <c r="K446" s="71">
        <v>1616.87</v>
      </c>
      <c r="L446" s="71">
        <v>2117.4899999999998</v>
      </c>
      <c r="M446" s="71">
        <v>2150.15</v>
      </c>
      <c r="N446" s="71">
        <v>2231.69</v>
      </c>
      <c r="O446" s="71">
        <v>2231.91</v>
      </c>
      <c r="P446" s="71">
        <v>2352.0300000000002</v>
      </c>
      <c r="Q446" s="71">
        <v>2378.7800000000002</v>
      </c>
      <c r="R446" s="71">
        <v>2351.16</v>
      </c>
      <c r="S446" s="71">
        <v>2281.21</v>
      </c>
      <c r="T446" s="71">
        <v>2240.29</v>
      </c>
      <c r="U446" s="71">
        <v>2156.0500000000002</v>
      </c>
      <c r="V446" s="71">
        <v>2130.9299999999998</v>
      </c>
      <c r="W446" s="71">
        <v>2123.5100000000002</v>
      </c>
      <c r="X446" s="71">
        <v>2122.58</v>
      </c>
      <c r="Y446" s="71">
        <v>2187.73</v>
      </c>
      <c r="Z446" s="71">
        <v>2103.04</v>
      </c>
      <c r="AA446" s="71">
        <v>1725.99</v>
      </c>
    </row>
    <row r="447" spans="1:27" ht="12.75" hidden="1" customHeight="1" outlineLevel="1" x14ac:dyDescent="0.2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1466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1467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>$D$11</f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1468</v>
      </c>
      <c r="B450" s="54" t="str">
        <f>"26"&amp;"."&amp;$B$663&amp;"."&amp;$B$664</f>
        <v>26.05.2024</v>
      </c>
      <c r="C450" s="134" t="s">
        <v>76</v>
      </c>
      <c r="D450" s="135">
        <f>ROUND(((D451+D452+D454+D453)/1000),5)</f>
        <v>2.0821200000000002</v>
      </c>
      <c r="E450" s="135">
        <f>ROUND(((E451+E452+E454+E453)/1000),5)</f>
        <v>1.9864999999999999</v>
      </c>
      <c r="F450" s="135">
        <f>ROUND(((F451+F452+F454+F453)/1000),5)</f>
        <v>1.89672</v>
      </c>
      <c r="G450" s="135">
        <f t="shared" ref="G450:AA450" si="261">ROUND(((G451+G452+G454+G453)/1000),5)</f>
        <v>1.7565299999999999</v>
      </c>
      <c r="H450" s="135">
        <f t="shared" si="261"/>
        <v>1.6538200000000001</v>
      </c>
      <c r="I450" s="135">
        <f t="shared" si="261"/>
        <v>1.7643500000000001</v>
      </c>
      <c r="J450" s="135">
        <f t="shared" si="261"/>
        <v>1.5601400000000001</v>
      </c>
      <c r="K450" s="135">
        <f t="shared" si="261"/>
        <v>1.91344</v>
      </c>
      <c r="L450" s="135">
        <f t="shared" si="261"/>
        <v>2.2033200000000002</v>
      </c>
      <c r="M450" s="135">
        <f t="shared" si="261"/>
        <v>2.5658400000000001</v>
      </c>
      <c r="N450" s="135">
        <f t="shared" si="261"/>
        <v>2.5889199999999999</v>
      </c>
      <c r="O450" s="135">
        <f t="shared" si="261"/>
        <v>2.59606</v>
      </c>
      <c r="P450" s="135">
        <f t="shared" si="261"/>
        <v>2.5964200000000002</v>
      </c>
      <c r="Q450" s="135">
        <f t="shared" si="261"/>
        <v>2.6332300000000002</v>
      </c>
      <c r="R450" s="135">
        <f t="shared" si="261"/>
        <v>2.63252</v>
      </c>
      <c r="S450" s="135">
        <f t="shared" si="261"/>
        <v>2.6000299999999998</v>
      </c>
      <c r="T450" s="135">
        <f t="shared" si="261"/>
        <v>2.5698300000000001</v>
      </c>
      <c r="U450" s="135">
        <f t="shared" si="261"/>
        <v>2.5552899999999998</v>
      </c>
      <c r="V450" s="135">
        <f t="shared" si="261"/>
        <v>2.5285299999999999</v>
      </c>
      <c r="W450" s="135">
        <f t="shared" si="261"/>
        <v>2.5448200000000001</v>
      </c>
      <c r="X450" s="135">
        <f t="shared" si="261"/>
        <v>2.5644300000000002</v>
      </c>
      <c r="Y450" s="135">
        <f t="shared" si="261"/>
        <v>2.5627200000000001</v>
      </c>
      <c r="Z450" s="135">
        <f t="shared" si="261"/>
        <v>2.4519299999999999</v>
      </c>
      <c r="AA450" s="135">
        <f t="shared" si="261"/>
        <v>2.0357400000000001</v>
      </c>
    </row>
    <row r="451" spans="1:27" ht="12.75" hidden="1" customHeight="1" outlineLevel="1" x14ac:dyDescent="0.2">
      <c r="A451" s="163" t="s">
        <v>1469</v>
      </c>
      <c r="B451" s="94" t="s">
        <v>238</v>
      </c>
      <c r="C451" s="70" t="s">
        <v>79</v>
      </c>
      <c r="D451" s="71">
        <v>1644.43</v>
      </c>
      <c r="E451" s="71">
        <v>1548.81</v>
      </c>
      <c r="F451" s="71">
        <v>1459.03</v>
      </c>
      <c r="G451" s="71">
        <v>1318.84</v>
      </c>
      <c r="H451" s="71">
        <v>1216.1300000000001</v>
      </c>
      <c r="I451" s="71">
        <v>1326.66</v>
      </c>
      <c r="J451" s="71">
        <v>1122.45</v>
      </c>
      <c r="K451" s="71">
        <v>1475.75</v>
      </c>
      <c r="L451" s="71">
        <v>1765.63</v>
      </c>
      <c r="M451" s="71">
        <v>2128.15</v>
      </c>
      <c r="N451" s="71">
        <v>2151.23</v>
      </c>
      <c r="O451" s="71">
        <v>2158.37</v>
      </c>
      <c r="P451" s="71">
        <v>2158.73</v>
      </c>
      <c r="Q451" s="71">
        <v>2195.54</v>
      </c>
      <c r="R451" s="71">
        <v>2194.83</v>
      </c>
      <c r="S451" s="71">
        <v>2162.34</v>
      </c>
      <c r="T451" s="71">
        <v>2132.14</v>
      </c>
      <c r="U451" s="71">
        <v>2117.6</v>
      </c>
      <c r="V451" s="71">
        <v>2090.84</v>
      </c>
      <c r="W451" s="71">
        <v>2107.13</v>
      </c>
      <c r="X451" s="71">
        <v>2126.7399999999998</v>
      </c>
      <c r="Y451" s="71">
        <v>2125.0300000000002</v>
      </c>
      <c r="Z451" s="71">
        <v>2014.24</v>
      </c>
      <c r="AA451" s="71">
        <v>1598.05</v>
      </c>
    </row>
    <row r="452" spans="1:27" ht="12.75" hidden="1" customHeight="1" outlineLevel="1" x14ac:dyDescent="0.2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1471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1472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>$D$11</f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1473</v>
      </c>
      <c r="B455" s="54" t="str">
        <f>"27"&amp;"."&amp;$B$663&amp;"."&amp;$B$664</f>
        <v>27.05.2024</v>
      </c>
      <c r="C455" s="134" t="s">
        <v>76</v>
      </c>
      <c r="D455" s="135">
        <f>ROUND(((D456+D457+D459+D458)/1000),5)</f>
        <v>1.77417</v>
      </c>
      <c r="E455" s="135">
        <f>ROUND(((E456+E457+E459+E458)/1000),5)</f>
        <v>1.66852</v>
      </c>
      <c r="F455" s="135">
        <f>ROUND(((F456+F457+F459+F458)/1000),5)</f>
        <v>1.4796899999999999</v>
      </c>
      <c r="G455" s="135">
        <f t="shared" ref="G455:AA455" si="264">ROUND(((G456+G457+G459+G458)/1000),5)</f>
        <v>1.41307</v>
      </c>
      <c r="H455" s="135">
        <f t="shared" si="264"/>
        <v>1.34558</v>
      </c>
      <c r="I455" s="135">
        <f t="shared" si="264"/>
        <v>1.54142</v>
      </c>
      <c r="J455" s="135">
        <f t="shared" si="264"/>
        <v>1.69842</v>
      </c>
      <c r="K455" s="135">
        <f t="shared" si="264"/>
        <v>1.98533</v>
      </c>
      <c r="L455" s="135">
        <f t="shared" si="264"/>
        <v>2.3423099999999999</v>
      </c>
      <c r="M455" s="135">
        <f t="shared" si="264"/>
        <v>2.5491299999999999</v>
      </c>
      <c r="N455" s="135">
        <f t="shared" si="264"/>
        <v>2.55661</v>
      </c>
      <c r="O455" s="135">
        <f t="shared" si="264"/>
        <v>2.5217499999999999</v>
      </c>
      <c r="P455" s="135">
        <f t="shared" si="264"/>
        <v>2.4794999999999998</v>
      </c>
      <c r="Q455" s="135">
        <f t="shared" si="264"/>
        <v>2.5529099999999998</v>
      </c>
      <c r="R455" s="135">
        <f t="shared" si="264"/>
        <v>2.5722299999999998</v>
      </c>
      <c r="S455" s="135">
        <f t="shared" si="264"/>
        <v>2.5520700000000001</v>
      </c>
      <c r="T455" s="135">
        <f t="shared" si="264"/>
        <v>2.5174799999999999</v>
      </c>
      <c r="U455" s="135">
        <f t="shared" si="264"/>
        <v>2.4477899999999999</v>
      </c>
      <c r="V455" s="135">
        <f t="shared" si="264"/>
        <v>2.3954599999999999</v>
      </c>
      <c r="W455" s="135">
        <f t="shared" si="264"/>
        <v>2.3197399999999999</v>
      </c>
      <c r="X455" s="135">
        <f t="shared" si="264"/>
        <v>2.31907</v>
      </c>
      <c r="Y455" s="135">
        <f t="shared" si="264"/>
        <v>2.2720899999999999</v>
      </c>
      <c r="Z455" s="135">
        <f t="shared" si="264"/>
        <v>1.96373</v>
      </c>
      <c r="AA455" s="135">
        <f t="shared" si="264"/>
        <v>1.82253</v>
      </c>
    </row>
    <row r="456" spans="1:27" ht="12.75" hidden="1" customHeight="1" outlineLevel="1" x14ac:dyDescent="0.2">
      <c r="A456" s="163" t="s">
        <v>1474</v>
      </c>
      <c r="B456" s="94" t="s">
        <v>238</v>
      </c>
      <c r="C456" s="70" t="s">
        <v>79</v>
      </c>
      <c r="D456" s="71">
        <v>1336.48</v>
      </c>
      <c r="E456" s="71">
        <v>1230.83</v>
      </c>
      <c r="F456" s="71">
        <v>1042</v>
      </c>
      <c r="G456" s="71">
        <v>975.38</v>
      </c>
      <c r="H456" s="71">
        <v>907.89</v>
      </c>
      <c r="I456" s="71">
        <v>1103.73</v>
      </c>
      <c r="J456" s="71">
        <v>1260.73</v>
      </c>
      <c r="K456" s="71">
        <v>1547.64</v>
      </c>
      <c r="L456" s="71">
        <v>1904.62</v>
      </c>
      <c r="M456" s="71">
        <v>2111.44</v>
      </c>
      <c r="N456" s="71">
        <v>2118.92</v>
      </c>
      <c r="O456" s="71">
        <v>2084.06</v>
      </c>
      <c r="P456" s="71">
        <v>2041.81</v>
      </c>
      <c r="Q456" s="71">
        <v>2115.2199999999998</v>
      </c>
      <c r="R456" s="71">
        <v>2134.54</v>
      </c>
      <c r="S456" s="71">
        <v>2114.38</v>
      </c>
      <c r="T456" s="71">
        <v>2079.79</v>
      </c>
      <c r="U456" s="71">
        <v>2010.1</v>
      </c>
      <c r="V456" s="71">
        <v>1957.77</v>
      </c>
      <c r="W456" s="71">
        <v>1882.05</v>
      </c>
      <c r="X456" s="71">
        <v>1881.38</v>
      </c>
      <c r="Y456" s="71">
        <v>1834.4</v>
      </c>
      <c r="Z456" s="71">
        <v>1526.04</v>
      </c>
      <c r="AA456" s="71">
        <v>1384.84</v>
      </c>
    </row>
    <row r="457" spans="1:27" ht="12.75" hidden="1" customHeight="1" outlineLevel="1" x14ac:dyDescent="0.2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1476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1477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>$D$11</f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1478</v>
      </c>
      <c r="B460" s="54" t="str">
        <f>"28"&amp;"."&amp;$B$663&amp;"."&amp;$B$664</f>
        <v>28.05.2024</v>
      </c>
      <c r="C460" s="134" t="s">
        <v>76</v>
      </c>
      <c r="D460" s="135">
        <f>ROUND(((D461+D462+D464+D463)/1000),5)</f>
        <v>1.5284</v>
      </c>
      <c r="E460" s="135">
        <f>ROUND(((E461+E462+E464+E463)/1000),5)</f>
        <v>1.39428</v>
      </c>
      <c r="F460" s="135">
        <f>ROUND(((F461+F462+F464+F463)/1000),5)</f>
        <v>1.28409</v>
      </c>
      <c r="G460" s="135">
        <f t="shared" ref="G460:AA460" si="267">ROUND(((G461+G462+G464+G463)/1000),5)</f>
        <v>0.67622000000000004</v>
      </c>
      <c r="H460" s="135">
        <f t="shared" si="267"/>
        <v>0.67483000000000004</v>
      </c>
      <c r="I460" s="135">
        <f t="shared" si="267"/>
        <v>1.31673</v>
      </c>
      <c r="J460" s="135">
        <f t="shared" si="267"/>
        <v>1.69953</v>
      </c>
      <c r="K460" s="135">
        <f t="shared" si="267"/>
        <v>1.97784</v>
      </c>
      <c r="L460" s="135">
        <f t="shared" si="267"/>
        <v>2.3296700000000001</v>
      </c>
      <c r="M460" s="135">
        <f t="shared" si="267"/>
        <v>2.6724899999999998</v>
      </c>
      <c r="N460" s="135">
        <f t="shared" si="267"/>
        <v>2.7311200000000002</v>
      </c>
      <c r="O460" s="135">
        <f t="shared" si="267"/>
        <v>2.7308400000000002</v>
      </c>
      <c r="P460" s="135">
        <f t="shared" si="267"/>
        <v>2.6594500000000001</v>
      </c>
      <c r="Q460" s="135">
        <f t="shared" si="267"/>
        <v>2.70051</v>
      </c>
      <c r="R460" s="135">
        <f t="shared" si="267"/>
        <v>2.5809500000000001</v>
      </c>
      <c r="S460" s="135">
        <f t="shared" si="267"/>
        <v>2.58148</v>
      </c>
      <c r="T460" s="135">
        <f t="shared" si="267"/>
        <v>2.6387399999999999</v>
      </c>
      <c r="U460" s="135">
        <f t="shared" si="267"/>
        <v>2.6022599999999998</v>
      </c>
      <c r="V460" s="135">
        <f t="shared" si="267"/>
        <v>2.4886400000000002</v>
      </c>
      <c r="W460" s="135">
        <f t="shared" si="267"/>
        <v>2.3879700000000001</v>
      </c>
      <c r="X460" s="135">
        <f t="shared" si="267"/>
        <v>2.38313</v>
      </c>
      <c r="Y460" s="135">
        <f t="shared" si="267"/>
        <v>2.40036</v>
      </c>
      <c r="Z460" s="135">
        <f t="shared" si="267"/>
        <v>2.10107</v>
      </c>
      <c r="AA460" s="135">
        <f t="shared" si="267"/>
        <v>1.84521</v>
      </c>
    </row>
    <row r="461" spans="1:27" ht="12.75" hidden="1" customHeight="1" outlineLevel="1" x14ac:dyDescent="0.2">
      <c r="A461" s="163" t="s">
        <v>1479</v>
      </c>
      <c r="B461" s="94" t="s">
        <v>238</v>
      </c>
      <c r="C461" s="70" t="s">
        <v>79</v>
      </c>
      <c r="D461" s="71">
        <v>1090.71</v>
      </c>
      <c r="E461" s="71">
        <v>956.59</v>
      </c>
      <c r="F461" s="71">
        <v>846.4</v>
      </c>
      <c r="G461" s="71">
        <v>238.53</v>
      </c>
      <c r="H461" s="71">
        <v>237.14</v>
      </c>
      <c r="I461" s="71">
        <v>879.04</v>
      </c>
      <c r="J461" s="71">
        <v>1261.8399999999999</v>
      </c>
      <c r="K461" s="71">
        <v>1540.15</v>
      </c>
      <c r="L461" s="71">
        <v>1891.98</v>
      </c>
      <c r="M461" s="71">
        <v>2234.8000000000002</v>
      </c>
      <c r="N461" s="71">
        <v>2293.4299999999998</v>
      </c>
      <c r="O461" s="71">
        <v>2293.15</v>
      </c>
      <c r="P461" s="71">
        <v>2221.7600000000002</v>
      </c>
      <c r="Q461" s="71">
        <v>2262.8200000000002</v>
      </c>
      <c r="R461" s="71">
        <v>2143.2600000000002</v>
      </c>
      <c r="S461" s="71">
        <v>2143.79</v>
      </c>
      <c r="T461" s="71">
        <v>2201.0500000000002</v>
      </c>
      <c r="U461" s="71">
        <v>2164.5700000000002</v>
      </c>
      <c r="V461" s="71">
        <v>2050.9499999999998</v>
      </c>
      <c r="W461" s="71">
        <v>1950.28</v>
      </c>
      <c r="X461" s="71">
        <v>1945.44</v>
      </c>
      <c r="Y461" s="71">
        <v>1962.67</v>
      </c>
      <c r="Z461" s="71">
        <v>1663.38</v>
      </c>
      <c r="AA461" s="71">
        <v>1407.52</v>
      </c>
    </row>
    <row r="462" spans="1:27" ht="12.75" hidden="1" customHeight="1" outlineLevel="1" x14ac:dyDescent="0.2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1481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1482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>$D$11</f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1483</v>
      </c>
      <c r="B465" s="54" t="str">
        <f>"29"&amp;"."&amp;$B$663&amp;"."&amp;$B$664</f>
        <v>29.05.2024</v>
      </c>
      <c r="C465" s="134" t="s">
        <v>76</v>
      </c>
      <c r="D465" s="135">
        <f>ROUND(((D466+D467+D469+D468)/1000),5)</f>
        <v>1.68441</v>
      </c>
      <c r="E465" s="135">
        <f>ROUND(((E466+E467+E469+E468)/1000),5)</f>
        <v>1.5369699999999999</v>
      </c>
      <c r="F465" s="135">
        <f>ROUND(((F466+F467+F469+F468)/1000),5)</f>
        <v>1.3203800000000001</v>
      </c>
      <c r="G465" s="135">
        <f t="shared" ref="G465:AA465" si="270">ROUND(((G466+G467+G469+G468)/1000),5)</f>
        <v>1.2054800000000001</v>
      </c>
      <c r="H465" s="135">
        <f t="shared" si="270"/>
        <v>1.1935100000000001</v>
      </c>
      <c r="I465" s="135">
        <f t="shared" si="270"/>
        <v>1.49884</v>
      </c>
      <c r="J465" s="135">
        <f t="shared" si="270"/>
        <v>1.6187199999999999</v>
      </c>
      <c r="K465" s="135">
        <f t="shared" si="270"/>
        <v>1.90503</v>
      </c>
      <c r="L465" s="135">
        <f t="shared" si="270"/>
        <v>2.1912500000000001</v>
      </c>
      <c r="M465" s="135">
        <f t="shared" si="270"/>
        <v>2.5395500000000002</v>
      </c>
      <c r="N465" s="135">
        <f t="shared" si="270"/>
        <v>2.5449899999999999</v>
      </c>
      <c r="O465" s="135">
        <f t="shared" si="270"/>
        <v>2.5560499999999999</v>
      </c>
      <c r="P465" s="135">
        <f t="shared" si="270"/>
        <v>2.5491299999999999</v>
      </c>
      <c r="Q465" s="135">
        <f t="shared" si="270"/>
        <v>2.57396</v>
      </c>
      <c r="R465" s="135">
        <f t="shared" si="270"/>
        <v>2.5948099999999998</v>
      </c>
      <c r="S465" s="135">
        <f t="shared" si="270"/>
        <v>2.5919099999999999</v>
      </c>
      <c r="T465" s="135">
        <f t="shared" si="270"/>
        <v>2.5774400000000002</v>
      </c>
      <c r="U465" s="135">
        <f t="shared" si="270"/>
        <v>2.5497299999999998</v>
      </c>
      <c r="V465" s="135">
        <f t="shared" si="270"/>
        <v>2.4570599999999998</v>
      </c>
      <c r="W465" s="135">
        <f t="shared" si="270"/>
        <v>2.3138999999999998</v>
      </c>
      <c r="X465" s="135">
        <f t="shared" si="270"/>
        <v>2.2612999999999999</v>
      </c>
      <c r="Y465" s="135">
        <f t="shared" si="270"/>
        <v>2.2257699999999998</v>
      </c>
      <c r="Z465" s="135">
        <f t="shared" si="270"/>
        <v>1.97655</v>
      </c>
      <c r="AA465" s="135">
        <f t="shared" si="270"/>
        <v>1.83345</v>
      </c>
    </row>
    <row r="466" spans="1:27" ht="12.75" hidden="1" customHeight="1" outlineLevel="1" x14ac:dyDescent="0.2">
      <c r="A466" s="163" t="s">
        <v>1484</v>
      </c>
      <c r="B466" s="94" t="s">
        <v>238</v>
      </c>
      <c r="C466" s="70" t="s">
        <v>79</v>
      </c>
      <c r="D466" s="71">
        <v>1246.72</v>
      </c>
      <c r="E466" s="71">
        <v>1099.28</v>
      </c>
      <c r="F466" s="71">
        <v>882.69</v>
      </c>
      <c r="G466" s="71">
        <v>767.79</v>
      </c>
      <c r="H466" s="71">
        <v>755.82</v>
      </c>
      <c r="I466" s="71">
        <v>1061.1500000000001</v>
      </c>
      <c r="J466" s="71">
        <v>1181.03</v>
      </c>
      <c r="K466" s="71">
        <v>1467.34</v>
      </c>
      <c r="L466" s="71">
        <v>1753.56</v>
      </c>
      <c r="M466" s="71">
        <v>2101.86</v>
      </c>
      <c r="N466" s="71">
        <v>2107.3000000000002</v>
      </c>
      <c r="O466" s="71">
        <v>2118.36</v>
      </c>
      <c r="P466" s="71">
        <v>2111.44</v>
      </c>
      <c r="Q466" s="71">
        <v>2136.27</v>
      </c>
      <c r="R466" s="71">
        <v>2157.12</v>
      </c>
      <c r="S466" s="71">
        <v>2154.2199999999998</v>
      </c>
      <c r="T466" s="71">
        <v>2139.75</v>
      </c>
      <c r="U466" s="71">
        <v>2112.04</v>
      </c>
      <c r="V466" s="71">
        <v>2019.37</v>
      </c>
      <c r="W466" s="71">
        <v>1876.21</v>
      </c>
      <c r="X466" s="71">
        <v>1823.61</v>
      </c>
      <c r="Y466" s="71">
        <v>1788.08</v>
      </c>
      <c r="Z466" s="71">
        <v>1538.86</v>
      </c>
      <c r="AA466" s="71">
        <v>1395.76</v>
      </c>
    </row>
    <row r="467" spans="1:27" ht="12.75" hidden="1" customHeight="1" outlineLevel="1" x14ac:dyDescent="0.2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1486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1487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>$D$11</f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1488</v>
      </c>
      <c r="B470" s="54" t="str">
        <f>"30"&amp;"."&amp;$B$663&amp;"."&amp;$B$664</f>
        <v>30.05.2024</v>
      </c>
      <c r="C470" s="134" t="s">
        <v>76</v>
      </c>
      <c r="D470" s="135">
        <f>ROUND(((D471+D472+D474+D473)/1000),5)</f>
        <v>1.64096</v>
      </c>
      <c r="E470" s="135">
        <f>ROUND(((E471+E472+E474+E473)/1000),5)</f>
        <v>1.49776</v>
      </c>
      <c r="F470" s="135">
        <f>ROUND(((F471+F472+F474+F473)/1000),5)</f>
        <v>1.3450299999999999</v>
      </c>
      <c r="G470" s="135">
        <f t="shared" ref="G470:AA470" si="273">ROUND(((G471+G472+G474+G473)/1000),5)</f>
        <v>1.2442800000000001</v>
      </c>
      <c r="H470" s="135">
        <f t="shared" si="273"/>
        <v>1.2481899999999999</v>
      </c>
      <c r="I470" s="135">
        <f t="shared" si="273"/>
        <v>1.5353399999999999</v>
      </c>
      <c r="J470" s="135">
        <f t="shared" si="273"/>
        <v>1.62344</v>
      </c>
      <c r="K470" s="135">
        <f t="shared" si="273"/>
        <v>1.94269</v>
      </c>
      <c r="L470" s="135">
        <f t="shared" si="273"/>
        <v>2.33779</v>
      </c>
      <c r="M470" s="135">
        <f t="shared" si="273"/>
        <v>2.5543100000000001</v>
      </c>
      <c r="N470" s="135">
        <f t="shared" si="273"/>
        <v>2.6027300000000002</v>
      </c>
      <c r="O470" s="135">
        <f t="shared" si="273"/>
        <v>2.59382</v>
      </c>
      <c r="P470" s="135">
        <f t="shared" si="273"/>
        <v>2.6136400000000002</v>
      </c>
      <c r="Q470" s="135">
        <f t="shared" si="273"/>
        <v>2.6035900000000001</v>
      </c>
      <c r="R470" s="135">
        <f t="shared" si="273"/>
        <v>2.6066699999999998</v>
      </c>
      <c r="S470" s="135">
        <f t="shared" si="273"/>
        <v>2.6057299999999999</v>
      </c>
      <c r="T470" s="135">
        <f t="shared" si="273"/>
        <v>2.8979300000000001</v>
      </c>
      <c r="U470" s="135">
        <f t="shared" si="273"/>
        <v>2.8914200000000001</v>
      </c>
      <c r="V470" s="135">
        <f t="shared" si="273"/>
        <v>2.5233400000000001</v>
      </c>
      <c r="W470" s="135">
        <f t="shared" si="273"/>
        <v>2.40049</v>
      </c>
      <c r="X470" s="135">
        <f t="shared" si="273"/>
        <v>2.3577699999999999</v>
      </c>
      <c r="Y470" s="135">
        <f t="shared" si="273"/>
        <v>2.3382700000000001</v>
      </c>
      <c r="Z470" s="135">
        <f t="shared" si="273"/>
        <v>1.9611799999999999</v>
      </c>
      <c r="AA470" s="135">
        <f t="shared" si="273"/>
        <v>1.80081</v>
      </c>
    </row>
    <row r="471" spans="1:27" ht="12.75" hidden="1" customHeight="1" outlineLevel="1" x14ac:dyDescent="0.2">
      <c r="A471" s="163" t="s">
        <v>1489</v>
      </c>
      <c r="B471" s="94" t="s">
        <v>238</v>
      </c>
      <c r="C471" s="70" t="s">
        <v>79</v>
      </c>
      <c r="D471" s="71">
        <v>1203.27</v>
      </c>
      <c r="E471" s="71">
        <v>1060.07</v>
      </c>
      <c r="F471" s="71">
        <v>907.34</v>
      </c>
      <c r="G471" s="71">
        <v>806.59</v>
      </c>
      <c r="H471" s="71">
        <v>810.5</v>
      </c>
      <c r="I471" s="71">
        <v>1097.6500000000001</v>
      </c>
      <c r="J471" s="71">
        <v>1185.75</v>
      </c>
      <c r="K471" s="71">
        <v>1505</v>
      </c>
      <c r="L471" s="71">
        <v>1900.1</v>
      </c>
      <c r="M471" s="71">
        <v>2116.62</v>
      </c>
      <c r="N471" s="71">
        <v>2165.04</v>
      </c>
      <c r="O471" s="71">
        <v>2156.13</v>
      </c>
      <c r="P471" s="71">
        <v>2175.9499999999998</v>
      </c>
      <c r="Q471" s="71">
        <v>2165.9</v>
      </c>
      <c r="R471" s="71">
        <v>2168.98</v>
      </c>
      <c r="S471" s="71">
        <v>2168.04</v>
      </c>
      <c r="T471" s="71">
        <v>2460.2399999999998</v>
      </c>
      <c r="U471" s="71">
        <v>2453.73</v>
      </c>
      <c r="V471" s="71">
        <v>2085.65</v>
      </c>
      <c r="W471" s="71">
        <v>1962.8</v>
      </c>
      <c r="X471" s="71">
        <v>1920.08</v>
      </c>
      <c r="Y471" s="71">
        <v>1900.58</v>
      </c>
      <c r="Z471" s="71">
        <v>1523.49</v>
      </c>
      <c r="AA471" s="71">
        <v>1363.12</v>
      </c>
    </row>
    <row r="472" spans="1:27" ht="12.75" hidden="1" customHeight="1" outlineLevel="1" x14ac:dyDescent="0.2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1491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1492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>$D$11</f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1493</v>
      </c>
      <c r="B475" s="54" t="str">
        <f>"31"&amp;"."&amp;$B$663&amp;"."&amp;$B$664</f>
        <v>31.05.2024</v>
      </c>
      <c r="C475" s="134" t="s">
        <v>76</v>
      </c>
      <c r="D475" s="135">
        <f>ROUND(((D476+D477+D479+D478)/1000),5)</f>
        <v>1.6292899999999999</v>
      </c>
      <c r="E475" s="135">
        <f>ROUND(((E476+E477+E479+E478)/1000),5)</f>
        <v>1.4151</v>
      </c>
      <c r="F475" s="135">
        <f>ROUND(((F476+F477+F479+F478)/1000),5)</f>
        <v>1.3441099999999999</v>
      </c>
      <c r="G475" s="135">
        <f t="shared" ref="G475:AA475" si="276">ROUND(((G476+G477+G479+G478)/1000),5)</f>
        <v>1.25034</v>
      </c>
      <c r="H475" s="135">
        <f t="shared" si="276"/>
        <v>1.2011499999999999</v>
      </c>
      <c r="I475" s="135">
        <f t="shared" si="276"/>
        <v>1.5236400000000001</v>
      </c>
      <c r="J475" s="135">
        <f t="shared" si="276"/>
        <v>1.6682300000000001</v>
      </c>
      <c r="K475" s="135">
        <f t="shared" si="276"/>
        <v>2.0057900000000002</v>
      </c>
      <c r="L475" s="135">
        <f t="shared" si="276"/>
        <v>2.3852699999999998</v>
      </c>
      <c r="M475" s="135">
        <f t="shared" si="276"/>
        <v>2.5810599999999999</v>
      </c>
      <c r="N475" s="135">
        <f t="shared" si="276"/>
        <v>2.7543299999999999</v>
      </c>
      <c r="O475" s="135">
        <f t="shared" si="276"/>
        <v>2.7673700000000001</v>
      </c>
      <c r="P475" s="135">
        <f t="shared" si="276"/>
        <v>2.6266400000000001</v>
      </c>
      <c r="Q475" s="135">
        <f t="shared" si="276"/>
        <v>2.7832599999999998</v>
      </c>
      <c r="R475" s="135">
        <f t="shared" si="276"/>
        <v>2.79182</v>
      </c>
      <c r="S475" s="135">
        <f t="shared" si="276"/>
        <v>2.8348200000000001</v>
      </c>
      <c r="T475" s="135">
        <f t="shared" si="276"/>
        <v>2.8188399999999998</v>
      </c>
      <c r="U475" s="135">
        <f t="shared" si="276"/>
        <v>2.581</v>
      </c>
      <c r="V475" s="135">
        <f t="shared" si="276"/>
        <v>2.5591300000000001</v>
      </c>
      <c r="W475" s="135">
        <f t="shared" si="276"/>
        <v>2.5083600000000001</v>
      </c>
      <c r="X475" s="135">
        <f t="shared" si="276"/>
        <v>2.51593</v>
      </c>
      <c r="Y475" s="135">
        <f t="shared" si="276"/>
        <v>2.46407</v>
      </c>
      <c r="Z475" s="135">
        <f t="shared" si="276"/>
        <v>2.2251099999999999</v>
      </c>
      <c r="AA475" s="135">
        <f t="shared" si="276"/>
        <v>1.94116</v>
      </c>
    </row>
    <row r="476" spans="1:27" ht="12.75" hidden="1" customHeight="1" outlineLevel="1" x14ac:dyDescent="0.2">
      <c r="A476" s="163" t="s">
        <v>1494</v>
      </c>
      <c r="B476" s="94" t="s">
        <v>238</v>
      </c>
      <c r="C476" s="70" t="s">
        <v>79</v>
      </c>
      <c r="D476" s="71">
        <v>1191.5999999999999</v>
      </c>
      <c r="E476" s="71">
        <v>977.41</v>
      </c>
      <c r="F476" s="71">
        <v>906.42</v>
      </c>
      <c r="G476" s="71">
        <v>812.65</v>
      </c>
      <c r="H476" s="71">
        <v>763.46</v>
      </c>
      <c r="I476" s="71">
        <v>1085.95</v>
      </c>
      <c r="J476" s="71">
        <v>1230.54</v>
      </c>
      <c r="K476" s="71">
        <v>1568.1</v>
      </c>
      <c r="L476" s="71">
        <v>1947.58</v>
      </c>
      <c r="M476" s="71">
        <v>2143.37</v>
      </c>
      <c r="N476" s="71">
        <v>2316.64</v>
      </c>
      <c r="O476" s="71">
        <v>2329.6799999999998</v>
      </c>
      <c r="P476" s="71">
        <v>2188.9499999999998</v>
      </c>
      <c r="Q476" s="71">
        <v>2345.5700000000002</v>
      </c>
      <c r="R476" s="71">
        <v>2354.13</v>
      </c>
      <c r="S476" s="71">
        <v>2397.13</v>
      </c>
      <c r="T476" s="71">
        <v>2381.15</v>
      </c>
      <c r="U476" s="71">
        <v>2143.31</v>
      </c>
      <c r="V476" s="71">
        <v>2121.44</v>
      </c>
      <c r="W476" s="71">
        <v>2070.67</v>
      </c>
      <c r="X476" s="71">
        <v>2078.2399999999998</v>
      </c>
      <c r="Y476" s="71">
        <v>2026.38</v>
      </c>
      <c r="Z476" s="71">
        <v>1787.42</v>
      </c>
      <c r="AA476" s="71">
        <v>1503.47</v>
      </c>
    </row>
    <row r="477" spans="1:27" ht="12.75" hidden="1" customHeight="1" outlineLevel="1" x14ac:dyDescent="0.2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1496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1497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>$D$11</f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1498</v>
      </c>
      <c r="B484" s="54" t="str">
        <f>"01"&amp;"."&amp;$B$663&amp;"."&amp;$B$664</f>
        <v>01.05.2024</v>
      </c>
      <c r="C484" s="134" t="s">
        <v>76</v>
      </c>
      <c r="D484" s="135">
        <f>ROUND(((D485+D486+D488+D487)/1000),5)</f>
        <v>2.0396000000000001</v>
      </c>
      <c r="E484" s="135">
        <f>ROUND(((E485+E486+E488+E487)/1000),5)</f>
        <v>2.0018699999999998</v>
      </c>
      <c r="F484" s="135">
        <f>ROUND(((F485+F486+F488+F487)/1000),5)</f>
        <v>1.8656900000000001</v>
      </c>
      <c r="G484" s="135">
        <f t="shared" ref="G484:AA484" si="279">ROUND(((G485+G486+G488+G487)/1000),5)</f>
        <v>1.84209</v>
      </c>
      <c r="H484" s="135">
        <f t="shared" si="279"/>
        <v>1.7964</v>
      </c>
      <c r="I484" s="135">
        <f t="shared" si="279"/>
        <v>1.76139</v>
      </c>
      <c r="J484" s="135">
        <f t="shared" si="279"/>
        <v>1.76397</v>
      </c>
      <c r="K484" s="135">
        <f t="shared" si="279"/>
        <v>1.9221299999999999</v>
      </c>
      <c r="L484" s="135">
        <f t="shared" si="279"/>
        <v>2.08257</v>
      </c>
      <c r="M484" s="135">
        <f t="shared" si="279"/>
        <v>2.3176199999999998</v>
      </c>
      <c r="N484" s="135">
        <f t="shared" si="279"/>
        <v>2.46014</v>
      </c>
      <c r="O484" s="135">
        <f t="shared" si="279"/>
        <v>2.38998</v>
      </c>
      <c r="P484" s="135">
        <f t="shared" si="279"/>
        <v>2.3695499999999998</v>
      </c>
      <c r="Q484" s="135">
        <f t="shared" si="279"/>
        <v>2.40096</v>
      </c>
      <c r="R484" s="135">
        <f t="shared" si="279"/>
        <v>2.3597999999999999</v>
      </c>
      <c r="S484" s="135">
        <f t="shared" si="279"/>
        <v>2.3098399999999999</v>
      </c>
      <c r="T484" s="135">
        <f t="shared" si="279"/>
        <v>2.3492700000000002</v>
      </c>
      <c r="U484" s="135">
        <f t="shared" si="279"/>
        <v>2.3666399999999999</v>
      </c>
      <c r="V484" s="135">
        <f t="shared" si="279"/>
        <v>2.42076</v>
      </c>
      <c r="W484" s="135">
        <f t="shared" si="279"/>
        <v>2.5385800000000001</v>
      </c>
      <c r="X484" s="135">
        <f t="shared" si="279"/>
        <v>2.6271300000000002</v>
      </c>
      <c r="Y484" s="135">
        <f t="shared" si="279"/>
        <v>2.5272700000000001</v>
      </c>
      <c r="Z484" s="135">
        <f t="shared" si="279"/>
        <v>2.2116699999999998</v>
      </c>
      <c r="AA484" s="135">
        <f t="shared" si="279"/>
        <v>2.02217</v>
      </c>
    </row>
    <row r="485" spans="1:27" ht="12.75" hidden="1" customHeight="1" outlineLevel="1" x14ac:dyDescent="0.2">
      <c r="A485" s="163" t="s">
        <v>1499</v>
      </c>
      <c r="B485" s="94" t="s">
        <v>238</v>
      </c>
      <c r="C485" s="70" t="s">
        <v>79</v>
      </c>
      <c r="D485" s="71">
        <v>1384.76</v>
      </c>
      <c r="E485" s="71">
        <v>1347.03</v>
      </c>
      <c r="F485" s="71">
        <v>1210.8499999999999</v>
      </c>
      <c r="G485" s="71">
        <v>1187.25</v>
      </c>
      <c r="H485" s="71">
        <v>1141.56</v>
      </c>
      <c r="I485" s="71">
        <v>1106.55</v>
      </c>
      <c r="J485" s="71">
        <v>1109.1300000000001</v>
      </c>
      <c r="K485" s="71">
        <v>1267.29</v>
      </c>
      <c r="L485" s="71">
        <v>1427.73</v>
      </c>
      <c r="M485" s="71">
        <v>1662.78</v>
      </c>
      <c r="N485" s="71">
        <v>1805.3</v>
      </c>
      <c r="O485" s="71">
        <v>1735.14</v>
      </c>
      <c r="P485" s="71">
        <v>1714.71</v>
      </c>
      <c r="Q485" s="71">
        <v>1746.12</v>
      </c>
      <c r="R485" s="71">
        <v>1704.96</v>
      </c>
      <c r="S485" s="71">
        <v>1655</v>
      </c>
      <c r="T485" s="71">
        <v>1694.43</v>
      </c>
      <c r="U485" s="71">
        <v>1711.8</v>
      </c>
      <c r="V485" s="71">
        <v>1765.92</v>
      </c>
      <c r="W485" s="71">
        <v>1883.74</v>
      </c>
      <c r="X485" s="71">
        <v>1972.29</v>
      </c>
      <c r="Y485" s="71">
        <v>1872.43</v>
      </c>
      <c r="Z485" s="71">
        <v>1556.83</v>
      </c>
      <c r="AA485" s="71">
        <v>1367.33</v>
      </c>
    </row>
    <row r="486" spans="1:27" ht="12.75" hidden="1" customHeight="1" outlineLevel="1" x14ac:dyDescent="0.2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1501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1502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>$D$11</f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1503</v>
      </c>
      <c r="B489" s="54" t="str">
        <f>"02"&amp;"."&amp;$B$663&amp;"."&amp;$B$664</f>
        <v>02.05.2024</v>
      </c>
      <c r="C489" s="134" t="s">
        <v>76</v>
      </c>
      <c r="D489" s="135">
        <f>ROUND(((D490+D491+D493+D492)/1000),5)</f>
        <v>2.0145</v>
      </c>
      <c r="E489" s="135">
        <f>ROUND(((E490+E491+E493+E492)/1000),5)</f>
        <v>1.90306</v>
      </c>
      <c r="F489" s="135">
        <f>ROUND(((F490+F491+F493+F492)/1000),5)</f>
        <v>1.8703799999999999</v>
      </c>
      <c r="G489" s="135">
        <f t="shared" ref="G489:AA489" si="282">ROUND(((G490+G491+G493+G492)/1000),5)</f>
        <v>1.81511</v>
      </c>
      <c r="H489" s="135">
        <f t="shared" si="282"/>
        <v>1.8420399999999999</v>
      </c>
      <c r="I489" s="135">
        <f t="shared" si="282"/>
        <v>1.8869499999999999</v>
      </c>
      <c r="J489" s="135">
        <f t="shared" si="282"/>
        <v>2.0119699999999998</v>
      </c>
      <c r="K489" s="135">
        <f t="shared" si="282"/>
        <v>2.2441499999999999</v>
      </c>
      <c r="L489" s="135">
        <f t="shared" si="282"/>
        <v>2.56629</v>
      </c>
      <c r="M489" s="135">
        <f t="shared" si="282"/>
        <v>2.6824599999999998</v>
      </c>
      <c r="N489" s="135">
        <f t="shared" si="282"/>
        <v>2.7109700000000001</v>
      </c>
      <c r="O489" s="135">
        <f t="shared" si="282"/>
        <v>2.6465800000000002</v>
      </c>
      <c r="P489" s="135">
        <f t="shared" si="282"/>
        <v>2.6681400000000002</v>
      </c>
      <c r="Q489" s="135">
        <f t="shared" si="282"/>
        <v>2.7027100000000002</v>
      </c>
      <c r="R489" s="135">
        <f t="shared" si="282"/>
        <v>2.72193</v>
      </c>
      <c r="S489" s="135">
        <f t="shared" si="282"/>
        <v>2.66614</v>
      </c>
      <c r="T489" s="135">
        <f t="shared" si="282"/>
        <v>2.6578300000000001</v>
      </c>
      <c r="U489" s="135">
        <f t="shared" si="282"/>
        <v>2.6200999999999999</v>
      </c>
      <c r="V489" s="135">
        <f t="shared" si="282"/>
        <v>2.6454300000000002</v>
      </c>
      <c r="W489" s="135">
        <f t="shared" si="282"/>
        <v>2.6665000000000001</v>
      </c>
      <c r="X489" s="135">
        <f t="shared" si="282"/>
        <v>2.7101600000000001</v>
      </c>
      <c r="Y489" s="135">
        <f t="shared" si="282"/>
        <v>2.59327</v>
      </c>
      <c r="Z489" s="135">
        <f t="shared" si="282"/>
        <v>2.2279800000000001</v>
      </c>
      <c r="AA489" s="135">
        <f t="shared" si="282"/>
        <v>2.05463</v>
      </c>
    </row>
    <row r="490" spans="1:27" ht="12.75" hidden="1" customHeight="1" outlineLevel="1" x14ac:dyDescent="0.2">
      <c r="A490" s="163" t="s">
        <v>1504</v>
      </c>
      <c r="B490" s="94" t="s">
        <v>238</v>
      </c>
      <c r="C490" s="70" t="s">
        <v>79</v>
      </c>
      <c r="D490" s="71">
        <v>1359.66</v>
      </c>
      <c r="E490" s="71">
        <v>1248.22</v>
      </c>
      <c r="F490" s="71">
        <v>1215.54</v>
      </c>
      <c r="G490" s="71">
        <v>1160.27</v>
      </c>
      <c r="H490" s="71">
        <v>1187.2</v>
      </c>
      <c r="I490" s="71">
        <v>1232.1099999999999</v>
      </c>
      <c r="J490" s="71">
        <v>1357.13</v>
      </c>
      <c r="K490" s="71">
        <v>1589.31</v>
      </c>
      <c r="L490" s="71">
        <v>1911.45</v>
      </c>
      <c r="M490" s="71">
        <v>2027.62</v>
      </c>
      <c r="N490" s="71">
        <v>2056.13</v>
      </c>
      <c r="O490" s="71">
        <v>1991.74</v>
      </c>
      <c r="P490" s="71">
        <v>2013.3</v>
      </c>
      <c r="Q490" s="71">
        <v>2047.87</v>
      </c>
      <c r="R490" s="71">
        <v>2067.09</v>
      </c>
      <c r="S490" s="71">
        <v>2011.3</v>
      </c>
      <c r="T490" s="71">
        <v>2002.99</v>
      </c>
      <c r="U490" s="71">
        <v>1965.26</v>
      </c>
      <c r="V490" s="71">
        <v>1990.59</v>
      </c>
      <c r="W490" s="71">
        <v>2011.66</v>
      </c>
      <c r="X490" s="71">
        <v>2055.3200000000002</v>
      </c>
      <c r="Y490" s="71">
        <v>1938.43</v>
      </c>
      <c r="Z490" s="71">
        <v>1573.14</v>
      </c>
      <c r="AA490" s="71">
        <v>1399.79</v>
      </c>
    </row>
    <row r="491" spans="1:27" ht="12.75" hidden="1" customHeight="1" outlineLevel="1" x14ac:dyDescent="0.2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1506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1507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>$D$11</f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1508</v>
      </c>
      <c r="B494" s="54" t="str">
        <f>"03"&amp;"."&amp;$B$663&amp;"."&amp;$B$664</f>
        <v>03.05.2024</v>
      </c>
      <c r="C494" s="134" t="s">
        <v>76</v>
      </c>
      <c r="D494" s="135">
        <f>ROUND(((D495+D496+D498+D497)/1000),5)</f>
        <v>1.9332</v>
      </c>
      <c r="E494" s="135">
        <f>ROUND(((E495+E496+E498+E497)/1000),5)</f>
        <v>1.86043</v>
      </c>
      <c r="F494" s="135">
        <f>ROUND(((F495+F496+F498+F497)/1000),5)</f>
        <v>1.7619499999999999</v>
      </c>
      <c r="G494" s="135">
        <f t="shared" ref="G494:AA494" si="285">ROUND(((G495+G496+G498+G497)/1000),5)</f>
        <v>1.7599899999999999</v>
      </c>
      <c r="H494" s="135">
        <f t="shared" si="285"/>
        <v>1.8005</v>
      </c>
      <c r="I494" s="135">
        <f t="shared" si="285"/>
        <v>1.8971199999999999</v>
      </c>
      <c r="J494" s="135">
        <f t="shared" si="285"/>
        <v>2.0737700000000001</v>
      </c>
      <c r="K494" s="135">
        <f t="shared" si="285"/>
        <v>2.35345</v>
      </c>
      <c r="L494" s="135">
        <f t="shared" si="285"/>
        <v>2.5676100000000002</v>
      </c>
      <c r="M494" s="135">
        <f t="shared" si="285"/>
        <v>2.7256100000000001</v>
      </c>
      <c r="N494" s="135">
        <f t="shared" si="285"/>
        <v>2.81806</v>
      </c>
      <c r="O494" s="135">
        <f t="shared" si="285"/>
        <v>2.68188</v>
      </c>
      <c r="P494" s="135">
        <f t="shared" si="285"/>
        <v>2.6698599999999999</v>
      </c>
      <c r="Q494" s="135">
        <f t="shared" si="285"/>
        <v>2.68845</v>
      </c>
      <c r="R494" s="135">
        <f t="shared" si="285"/>
        <v>2.6553100000000001</v>
      </c>
      <c r="S494" s="135">
        <f t="shared" si="285"/>
        <v>2.6517499999999998</v>
      </c>
      <c r="T494" s="135">
        <f t="shared" si="285"/>
        <v>2.6529799999999999</v>
      </c>
      <c r="U494" s="135">
        <f t="shared" si="285"/>
        <v>2.6370499999999999</v>
      </c>
      <c r="V494" s="135">
        <f t="shared" si="285"/>
        <v>2.6219100000000002</v>
      </c>
      <c r="W494" s="135">
        <f t="shared" si="285"/>
        <v>2.6254900000000001</v>
      </c>
      <c r="X494" s="135">
        <f t="shared" si="285"/>
        <v>2.6955399999999998</v>
      </c>
      <c r="Y494" s="135">
        <f t="shared" si="285"/>
        <v>2.6042999999999998</v>
      </c>
      <c r="Z494" s="135">
        <f t="shared" si="285"/>
        <v>2.2993899999999998</v>
      </c>
      <c r="AA494" s="135">
        <f t="shared" si="285"/>
        <v>2.0845400000000001</v>
      </c>
    </row>
    <row r="495" spans="1:27" ht="12.75" hidden="1" customHeight="1" outlineLevel="1" x14ac:dyDescent="0.2">
      <c r="A495" s="163" t="s">
        <v>1509</v>
      </c>
      <c r="B495" s="94" t="s">
        <v>238</v>
      </c>
      <c r="C495" s="70" t="s">
        <v>79</v>
      </c>
      <c r="D495" s="71">
        <v>1278.3599999999999</v>
      </c>
      <c r="E495" s="71">
        <v>1205.5899999999999</v>
      </c>
      <c r="F495" s="71">
        <v>1107.1099999999999</v>
      </c>
      <c r="G495" s="71">
        <v>1105.1500000000001</v>
      </c>
      <c r="H495" s="71">
        <v>1145.6600000000001</v>
      </c>
      <c r="I495" s="71">
        <v>1242.28</v>
      </c>
      <c r="J495" s="71">
        <v>1418.93</v>
      </c>
      <c r="K495" s="71">
        <v>1698.61</v>
      </c>
      <c r="L495" s="71">
        <v>1912.77</v>
      </c>
      <c r="M495" s="71">
        <v>2070.77</v>
      </c>
      <c r="N495" s="71">
        <v>2163.2199999999998</v>
      </c>
      <c r="O495" s="71">
        <v>2027.04</v>
      </c>
      <c r="P495" s="71">
        <v>2015.02</v>
      </c>
      <c r="Q495" s="71">
        <v>2033.61</v>
      </c>
      <c r="R495" s="71">
        <v>2000.47</v>
      </c>
      <c r="S495" s="71">
        <v>1996.91</v>
      </c>
      <c r="T495" s="71">
        <v>1998.14</v>
      </c>
      <c r="U495" s="71">
        <v>1982.21</v>
      </c>
      <c r="V495" s="71">
        <v>1967.07</v>
      </c>
      <c r="W495" s="71">
        <v>1970.65</v>
      </c>
      <c r="X495" s="71">
        <v>2040.7</v>
      </c>
      <c r="Y495" s="71">
        <v>1949.46</v>
      </c>
      <c r="Z495" s="71">
        <v>1644.55</v>
      </c>
      <c r="AA495" s="71">
        <v>1429.7</v>
      </c>
    </row>
    <row r="496" spans="1:27" ht="12.75" hidden="1" customHeight="1" outlineLevel="1" x14ac:dyDescent="0.2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1511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1512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>$D$11</f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1513</v>
      </c>
      <c r="B499" s="54" t="str">
        <f>"04"&amp;"."&amp;$B$663&amp;"."&amp;$B$664</f>
        <v>04.05.2024</v>
      </c>
      <c r="C499" s="134" t="s">
        <v>76</v>
      </c>
      <c r="D499" s="135">
        <f>ROUND(((D500+D501+D503+D502)/1000),5)</f>
        <v>2.1723699999999999</v>
      </c>
      <c r="E499" s="135">
        <f>ROUND(((E500+E501+E503+E502)/1000),5)</f>
        <v>2.0797300000000001</v>
      </c>
      <c r="F499" s="135">
        <f>ROUND(((F500+F501+F503+F502)/1000),5)</f>
        <v>1.95407</v>
      </c>
      <c r="G499" s="135">
        <f t="shared" ref="G499:AA499" si="288">ROUND(((G500+G501+G503+G502)/1000),5)</f>
        <v>1.9056900000000001</v>
      </c>
      <c r="H499" s="135">
        <f t="shared" si="288"/>
        <v>1.88446</v>
      </c>
      <c r="I499" s="135">
        <f t="shared" si="288"/>
        <v>1.90598</v>
      </c>
      <c r="J499" s="135">
        <f t="shared" si="288"/>
        <v>1.99326</v>
      </c>
      <c r="K499" s="135">
        <f t="shared" si="288"/>
        <v>2.2218599999999999</v>
      </c>
      <c r="L499" s="135">
        <f t="shared" si="288"/>
        <v>2.51125</v>
      </c>
      <c r="M499" s="135">
        <f t="shared" si="288"/>
        <v>2.6893699999999998</v>
      </c>
      <c r="N499" s="135">
        <f t="shared" si="288"/>
        <v>2.7404199999999999</v>
      </c>
      <c r="O499" s="135">
        <f t="shared" si="288"/>
        <v>2.7397499999999999</v>
      </c>
      <c r="P499" s="135">
        <f t="shared" si="288"/>
        <v>2.73122</v>
      </c>
      <c r="Q499" s="135">
        <f t="shared" si="288"/>
        <v>2.7404999999999999</v>
      </c>
      <c r="R499" s="135">
        <f t="shared" si="288"/>
        <v>2.6881900000000001</v>
      </c>
      <c r="S499" s="135">
        <f t="shared" si="288"/>
        <v>2.5247199999999999</v>
      </c>
      <c r="T499" s="135">
        <f t="shared" si="288"/>
        <v>2.5491799999999998</v>
      </c>
      <c r="U499" s="135">
        <f t="shared" si="288"/>
        <v>2.4430299999999998</v>
      </c>
      <c r="V499" s="135">
        <f t="shared" si="288"/>
        <v>2.4884300000000001</v>
      </c>
      <c r="W499" s="135">
        <f t="shared" si="288"/>
        <v>2.589</v>
      </c>
      <c r="X499" s="135">
        <f t="shared" si="288"/>
        <v>2.6654900000000001</v>
      </c>
      <c r="Y499" s="135">
        <f t="shared" si="288"/>
        <v>2.5934699999999999</v>
      </c>
      <c r="Z499" s="135">
        <f t="shared" si="288"/>
        <v>2.2616299999999998</v>
      </c>
      <c r="AA499" s="135">
        <f t="shared" si="288"/>
        <v>2.1593</v>
      </c>
    </row>
    <row r="500" spans="1:27" ht="12.75" hidden="1" customHeight="1" outlineLevel="1" x14ac:dyDescent="0.2">
      <c r="A500" s="163" t="s">
        <v>1514</v>
      </c>
      <c r="B500" s="94" t="s">
        <v>238</v>
      </c>
      <c r="C500" s="70" t="s">
        <v>79</v>
      </c>
      <c r="D500" s="71">
        <v>1517.53</v>
      </c>
      <c r="E500" s="71">
        <v>1424.89</v>
      </c>
      <c r="F500" s="71">
        <v>1299.23</v>
      </c>
      <c r="G500" s="71">
        <v>1250.8499999999999</v>
      </c>
      <c r="H500" s="71">
        <v>1229.6199999999999</v>
      </c>
      <c r="I500" s="71">
        <v>1251.1400000000001</v>
      </c>
      <c r="J500" s="71">
        <v>1338.42</v>
      </c>
      <c r="K500" s="71">
        <v>1567.02</v>
      </c>
      <c r="L500" s="71">
        <v>1856.41</v>
      </c>
      <c r="M500" s="71">
        <v>2034.53</v>
      </c>
      <c r="N500" s="71">
        <v>2085.58</v>
      </c>
      <c r="O500" s="71">
        <v>2084.91</v>
      </c>
      <c r="P500" s="71">
        <v>2076.38</v>
      </c>
      <c r="Q500" s="71">
        <v>2085.66</v>
      </c>
      <c r="R500" s="71">
        <v>2033.35</v>
      </c>
      <c r="S500" s="71">
        <v>1869.88</v>
      </c>
      <c r="T500" s="71">
        <v>1894.34</v>
      </c>
      <c r="U500" s="71">
        <v>1788.19</v>
      </c>
      <c r="V500" s="71">
        <v>1833.59</v>
      </c>
      <c r="W500" s="71">
        <v>1934.16</v>
      </c>
      <c r="X500" s="71">
        <v>2010.65</v>
      </c>
      <c r="Y500" s="71">
        <v>1938.63</v>
      </c>
      <c r="Z500" s="71">
        <v>1606.79</v>
      </c>
      <c r="AA500" s="71">
        <v>1504.46</v>
      </c>
    </row>
    <row r="501" spans="1:27" ht="12.75" hidden="1" customHeight="1" outlineLevel="1" x14ac:dyDescent="0.2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1516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1517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>$D$11</f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1518</v>
      </c>
      <c r="B504" s="54" t="str">
        <f>"05"&amp;"."&amp;$B$663&amp;"."&amp;$B$664</f>
        <v>05.05.2024</v>
      </c>
      <c r="C504" s="134" t="s">
        <v>76</v>
      </c>
      <c r="D504" s="135">
        <f>ROUND(((D505+D506+D508+D507)/1000),5)</f>
        <v>2.0997599999999998</v>
      </c>
      <c r="E504" s="135">
        <f>ROUND(((E505+E506+E508+E507)/1000),5)</f>
        <v>1.9053199999999999</v>
      </c>
      <c r="F504" s="135">
        <f>ROUND(((F505+F506+F508+F507)/1000),5)</f>
        <v>1.87832</v>
      </c>
      <c r="G504" s="135">
        <f t="shared" ref="G504:AA504" si="291">ROUND(((G505+G506+G508+G507)/1000),5)</f>
        <v>1.84632</v>
      </c>
      <c r="H504" s="135">
        <f t="shared" si="291"/>
        <v>1.8251299999999999</v>
      </c>
      <c r="I504" s="135">
        <f t="shared" si="291"/>
        <v>1.8474600000000001</v>
      </c>
      <c r="J504" s="135">
        <f t="shared" si="291"/>
        <v>1.76118</v>
      </c>
      <c r="K504" s="135">
        <f t="shared" si="291"/>
        <v>1.8974</v>
      </c>
      <c r="L504" s="135">
        <f t="shared" si="291"/>
        <v>2.1697500000000001</v>
      </c>
      <c r="M504" s="135">
        <f t="shared" si="291"/>
        <v>2.3393899999999999</v>
      </c>
      <c r="N504" s="135">
        <f t="shared" si="291"/>
        <v>2.38619</v>
      </c>
      <c r="O504" s="135">
        <f t="shared" si="291"/>
        <v>2.4138000000000002</v>
      </c>
      <c r="P504" s="135">
        <f t="shared" si="291"/>
        <v>2.3660600000000001</v>
      </c>
      <c r="Q504" s="135">
        <f t="shared" si="291"/>
        <v>2.36374</v>
      </c>
      <c r="R504" s="135">
        <f t="shared" si="291"/>
        <v>2.3606699999999998</v>
      </c>
      <c r="S504" s="135">
        <f t="shared" si="291"/>
        <v>2.2462900000000001</v>
      </c>
      <c r="T504" s="135">
        <f t="shared" si="291"/>
        <v>2.2293699999999999</v>
      </c>
      <c r="U504" s="135">
        <f t="shared" si="291"/>
        <v>2.2349800000000002</v>
      </c>
      <c r="V504" s="135">
        <f t="shared" si="291"/>
        <v>2.2968000000000002</v>
      </c>
      <c r="W504" s="135">
        <f t="shared" si="291"/>
        <v>2.4646400000000002</v>
      </c>
      <c r="X504" s="135">
        <f t="shared" si="291"/>
        <v>2.58941</v>
      </c>
      <c r="Y504" s="135">
        <f t="shared" si="291"/>
        <v>2.5637500000000002</v>
      </c>
      <c r="Z504" s="135">
        <f t="shared" si="291"/>
        <v>2.2197</v>
      </c>
      <c r="AA504" s="135">
        <f t="shared" si="291"/>
        <v>2.1558299999999999</v>
      </c>
    </row>
    <row r="505" spans="1:27" ht="12.75" hidden="1" customHeight="1" outlineLevel="1" x14ac:dyDescent="0.2">
      <c r="A505" s="163" t="s">
        <v>1519</v>
      </c>
      <c r="B505" s="94" t="s">
        <v>238</v>
      </c>
      <c r="C505" s="70" t="s">
        <v>79</v>
      </c>
      <c r="D505" s="71">
        <v>1444.92</v>
      </c>
      <c r="E505" s="71">
        <v>1250.48</v>
      </c>
      <c r="F505" s="71">
        <v>1223.48</v>
      </c>
      <c r="G505" s="71">
        <v>1191.48</v>
      </c>
      <c r="H505" s="71">
        <v>1170.29</v>
      </c>
      <c r="I505" s="71">
        <v>1192.6199999999999</v>
      </c>
      <c r="J505" s="71">
        <v>1106.3399999999999</v>
      </c>
      <c r="K505" s="71">
        <v>1242.56</v>
      </c>
      <c r="L505" s="71">
        <v>1514.91</v>
      </c>
      <c r="M505" s="71">
        <v>1684.55</v>
      </c>
      <c r="N505" s="71">
        <v>1731.35</v>
      </c>
      <c r="O505" s="71">
        <v>1758.96</v>
      </c>
      <c r="P505" s="71">
        <v>1711.22</v>
      </c>
      <c r="Q505" s="71">
        <v>1708.9</v>
      </c>
      <c r="R505" s="71">
        <v>1705.83</v>
      </c>
      <c r="S505" s="71">
        <v>1591.45</v>
      </c>
      <c r="T505" s="71">
        <v>1574.53</v>
      </c>
      <c r="U505" s="71">
        <v>1580.14</v>
      </c>
      <c r="V505" s="71">
        <v>1641.96</v>
      </c>
      <c r="W505" s="71">
        <v>1809.8</v>
      </c>
      <c r="X505" s="71">
        <v>1934.57</v>
      </c>
      <c r="Y505" s="71">
        <v>1908.91</v>
      </c>
      <c r="Z505" s="71">
        <v>1564.86</v>
      </c>
      <c r="AA505" s="71">
        <v>1500.99</v>
      </c>
    </row>
    <row r="506" spans="1:27" ht="12.75" hidden="1" customHeight="1" outlineLevel="1" x14ac:dyDescent="0.2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1521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1522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>$D$11</f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1523</v>
      </c>
      <c r="B509" s="54" t="str">
        <f>"06"&amp;"."&amp;$B$663&amp;"."&amp;$B$664</f>
        <v>06.05.2024</v>
      </c>
      <c r="C509" s="134" t="s">
        <v>76</v>
      </c>
      <c r="D509" s="135">
        <f>ROUND(((D510+D511+D513+D512)/1000),5)</f>
        <v>1.9514499999999999</v>
      </c>
      <c r="E509" s="135">
        <f>ROUND(((E510+E511+E513+E512)/1000),5)</f>
        <v>1.8594999999999999</v>
      </c>
      <c r="F509" s="135">
        <f>ROUND(((F510+F511+F513+F512)/1000),5)</f>
        <v>1.77054</v>
      </c>
      <c r="G509" s="135">
        <f t="shared" ref="G509:AA509" si="294">ROUND(((G510+G511+G513+G512)/1000),5)</f>
        <v>1.76241</v>
      </c>
      <c r="H509" s="135">
        <f t="shared" si="294"/>
        <v>1.76467</v>
      </c>
      <c r="I509" s="135">
        <f t="shared" si="294"/>
        <v>1.90011</v>
      </c>
      <c r="J509" s="135">
        <f t="shared" si="294"/>
        <v>2.0689000000000002</v>
      </c>
      <c r="K509" s="135">
        <f t="shared" si="294"/>
        <v>2.3524799999999999</v>
      </c>
      <c r="L509" s="135">
        <f t="shared" si="294"/>
        <v>2.6398199999999998</v>
      </c>
      <c r="M509" s="135">
        <f t="shared" si="294"/>
        <v>2.72275</v>
      </c>
      <c r="N509" s="135">
        <f t="shared" si="294"/>
        <v>2.72959</v>
      </c>
      <c r="O509" s="135">
        <f t="shared" si="294"/>
        <v>2.7319100000000001</v>
      </c>
      <c r="P509" s="135">
        <f t="shared" si="294"/>
        <v>2.7371599999999998</v>
      </c>
      <c r="Q509" s="135">
        <f t="shared" si="294"/>
        <v>2.7336399999999998</v>
      </c>
      <c r="R509" s="135">
        <f t="shared" si="294"/>
        <v>2.7306900000000001</v>
      </c>
      <c r="S509" s="135">
        <f t="shared" si="294"/>
        <v>2.73122</v>
      </c>
      <c r="T509" s="135">
        <f t="shared" si="294"/>
        <v>2.7221099999999998</v>
      </c>
      <c r="U509" s="135">
        <f t="shared" si="294"/>
        <v>2.6859899999999999</v>
      </c>
      <c r="V509" s="135">
        <f t="shared" si="294"/>
        <v>2.6496</v>
      </c>
      <c r="W509" s="135">
        <f t="shared" si="294"/>
        <v>2.67489</v>
      </c>
      <c r="X509" s="135">
        <f t="shared" si="294"/>
        <v>2.7230599999999998</v>
      </c>
      <c r="Y509" s="135">
        <f t="shared" si="294"/>
        <v>2.6574900000000001</v>
      </c>
      <c r="Z509" s="135">
        <f t="shared" si="294"/>
        <v>2.3151999999999999</v>
      </c>
      <c r="AA509" s="135">
        <f t="shared" si="294"/>
        <v>2.1504300000000001</v>
      </c>
    </row>
    <row r="510" spans="1:27" ht="12.75" hidden="1" customHeight="1" outlineLevel="1" x14ac:dyDescent="0.2">
      <c r="A510" s="163" t="s">
        <v>1524</v>
      </c>
      <c r="B510" s="94" t="s">
        <v>238</v>
      </c>
      <c r="C510" s="70" t="s">
        <v>79</v>
      </c>
      <c r="D510" s="71">
        <v>1296.6099999999999</v>
      </c>
      <c r="E510" s="71">
        <v>1204.6600000000001</v>
      </c>
      <c r="F510" s="71">
        <v>1115.7</v>
      </c>
      <c r="G510" s="71">
        <v>1107.57</v>
      </c>
      <c r="H510" s="71">
        <v>1109.83</v>
      </c>
      <c r="I510" s="71">
        <v>1245.27</v>
      </c>
      <c r="J510" s="71">
        <v>1414.06</v>
      </c>
      <c r="K510" s="71">
        <v>1697.64</v>
      </c>
      <c r="L510" s="71">
        <v>1984.98</v>
      </c>
      <c r="M510" s="71">
        <v>2067.91</v>
      </c>
      <c r="N510" s="71">
        <v>2074.75</v>
      </c>
      <c r="O510" s="71">
        <v>2077.0700000000002</v>
      </c>
      <c r="P510" s="71">
        <v>2082.3200000000002</v>
      </c>
      <c r="Q510" s="71">
        <v>2078.8000000000002</v>
      </c>
      <c r="R510" s="71">
        <v>2075.85</v>
      </c>
      <c r="S510" s="71">
        <v>2076.38</v>
      </c>
      <c r="T510" s="71">
        <v>2067.27</v>
      </c>
      <c r="U510" s="71">
        <v>2031.15</v>
      </c>
      <c r="V510" s="71">
        <v>1994.76</v>
      </c>
      <c r="W510" s="71">
        <v>2020.05</v>
      </c>
      <c r="X510" s="71">
        <v>2068.2199999999998</v>
      </c>
      <c r="Y510" s="71">
        <v>2002.65</v>
      </c>
      <c r="Z510" s="71">
        <v>1660.36</v>
      </c>
      <c r="AA510" s="71">
        <v>1495.59</v>
      </c>
    </row>
    <row r="511" spans="1:27" ht="12.75" hidden="1" customHeight="1" outlineLevel="1" x14ac:dyDescent="0.2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1526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1527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>$D$11</f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1528</v>
      </c>
      <c r="B514" s="54" t="str">
        <f>"07"&amp;"."&amp;$B$663&amp;"."&amp;$B$664</f>
        <v>07.05.2024</v>
      </c>
      <c r="C514" s="134" t="s">
        <v>76</v>
      </c>
      <c r="D514" s="135">
        <f>ROUND(((D515+D516+D518+D517)/1000),5)</f>
        <v>2.1369699999999998</v>
      </c>
      <c r="E514" s="135">
        <f>ROUND(((E515+E516+E518+E517)/1000),5)</f>
        <v>1.9460599999999999</v>
      </c>
      <c r="F514" s="135">
        <f>ROUND(((F515+F516+F518+F517)/1000),5)</f>
        <v>1.8735200000000001</v>
      </c>
      <c r="G514" s="135">
        <f t="shared" ref="G514:AA514" si="297">ROUND(((G515+G516+G518+G517)/1000),5)</f>
        <v>1.85737</v>
      </c>
      <c r="H514" s="135">
        <f t="shared" si="297"/>
        <v>1.8527499999999999</v>
      </c>
      <c r="I514" s="135">
        <f t="shared" si="297"/>
        <v>1.9257200000000001</v>
      </c>
      <c r="J514" s="135">
        <f t="shared" si="297"/>
        <v>2.07389</v>
      </c>
      <c r="K514" s="135">
        <f t="shared" si="297"/>
        <v>2.30647</v>
      </c>
      <c r="L514" s="135">
        <f t="shared" si="297"/>
        <v>2.5667399999999998</v>
      </c>
      <c r="M514" s="135">
        <f t="shared" si="297"/>
        <v>2.6439599999999999</v>
      </c>
      <c r="N514" s="135">
        <f t="shared" si="297"/>
        <v>2.6675399999999998</v>
      </c>
      <c r="O514" s="135">
        <f t="shared" si="297"/>
        <v>2.7330000000000001</v>
      </c>
      <c r="P514" s="135">
        <f t="shared" si="297"/>
        <v>2.72709</v>
      </c>
      <c r="Q514" s="135">
        <f t="shared" si="297"/>
        <v>2.74268</v>
      </c>
      <c r="R514" s="135">
        <f t="shared" si="297"/>
        <v>2.68682</v>
      </c>
      <c r="S514" s="135">
        <f t="shared" si="297"/>
        <v>2.67001</v>
      </c>
      <c r="T514" s="135">
        <f t="shared" si="297"/>
        <v>2.64045</v>
      </c>
      <c r="U514" s="135">
        <f t="shared" si="297"/>
        <v>2.6276600000000001</v>
      </c>
      <c r="V514" s="135">
        <f t="shared" si="297"/>
        <v>2.62717</v>
      </c>
      <c r="W514" s="135">
        <f t="shared" si="297"/>
        <v>2.63306</v>
      </c>
      <c r="X514" s="135">
        <f t="shared" si="297"/>
        <v>2.6994699999999998</v>
      </c>
      <c r="Y514" s="135">
        <f t="shared" si="297"/>
        <v>2.5268899999999999</v>
      </c>
      <c r="Z514" s="135">
        <f t="shared" si="297"/>
        <v>2.3689399999999998</v>
      </c>
      <c r="AA514" s="135">
        <f t="shared" si="297"/>
        <v>2.2579899999999999</v>
      </c>
    </row>
    <row r="515" spans="1:27" ht="12.75" hidden="1" customHeight="1" outlineLevel="1" x14ac:dyDescent="0.2">
      <c r="A515" s="163" t="s">
        <v>1529</v>
      </c>
      <c r="B515" s="94" t="s">
        <v>238</v>
      </c>
      <c r="C515" s="70" t="s">
        <v>79</v>
      </c>
      <c r="D515" s="71">
        <v>1482.13</v>
      </c>
      <c r="E515" s="71">
        <v>1291.22</v>
      </c>
      <c r="F515" s="71">
        <v>1218.68</v>
      </c>
      <c r="G515" s="71">
        <v>1202.53</v>
      </c>
      <c r="H515" s="71">
        <v>1197.9100000000001</v>
      </c>
      <c r="I515" s="71">
        <v>1270.8800000000001</v>
      </c>
      <c r="J515" s="71">
        <v>1419.05</v>
      </c>
      <c r="K515" s="71">
        <v>1651.63</v>
      </c>
      <c r="L515" s="71">
        <v>1911.9</v>
      </c>
      <c r="M515" s="71">
        <v>1989.12</v>
      </c>
      <c r="N515" s="71">
        <v>2012.7</v>
      </c>
      <c r="O515" s="71">
        <v>2078.16</v>
      </c>
      <c r="P515" s="71">
        <v>2072.25</v>
      </c>
      <c r="Q515" s="71">
        <v>2087.84</v>
      </c>
      <c r="R515" s="71">
        <v>2031.98</v>
      </c>
      <c r="S515" s="71">
        <v>2015.17</v>
      </c>
      <c r="T515" s="71">
        <v>1985.61</v>
      </c>
      <c r="U515" s="71">
        <v>1972.82</v>
      </c>
      <c r="V515" s="71">
        <v>1972.33</v>
      </c>
      <c r="W515" s="71">
        <v>1978.22</v>
      </c>
      <c r="X515" s="71">
        <v>2044.63</v>
      </c>
      <c r="Y515" s="71">
        <v>1872.05</v>
      </c>
      <c r="Z515" s="71">
        <v>1714.1</v>
      </c>
      <c r="AA515" s="71">
        <v>1603.15</v>
      </c>
    </row>
    <row r="516" spans="1:27" ht="12.75" hidden="1" customHeight="1" outlineLevel="1" x14ac:dyDescent="0.2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1531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1532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>$D$11</f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1533</v>
      </c>
      <c r="B519" s="54" t="str">
        <f>"08"&amp;"."&amp;$B$663&amp;"."&amp;$B$664</f>
        <v>08.05.2024</v>
      </c>
      <c r="C519" s="134" t="s">
        <v>76</v>
      </c>
      <c r="D519" s="135">
        <f>ROUND(((D520+D521+D523+D522)/1000),5)</f>
        <v>2.1320700000000001</v>
      </c>
      <c r="E519" s="135">
        <f>ROUND(((E520+E521+E523+E522)/1000),5)</f>
        <v>1.96627</v>
      </c>
      <c r="F519" s="135">
        <f>ROUND(((F520+F521+F523+F522)/1000),5)</f>
        <v>1.89486</v>
      </c>
      <c r="G519" s="135">
        <f t="shared" ref="G519:AA519" si="300">ROUND(((G520+G521+G523+G522)/1000),5)</f>
        <v>1.8847100000000001</v>
      </c>
      <c r="H519" s="135">
        <f t="shared" si="300"/>
        <v>1.8856900000000001</v>
      </c>
      <c r="I519" s="135">
        <f t="shared" si="300"/>
        <v>1.9839599999999999</v>
      </c>
      <c r="J519" s="135">
        <f t="shared" si="300"/>
        <v>2.0296599999999998</v>
      </c>
      <c r="K519" s="135">
        <f t="shared" si="300"/>
        <v>2.25258</v>
      </c>
      <c r="L519" s="135">
        <f t="shared" si="300"/>
        <v>2.4907699999999999</v>
      </c>
      <c r="M519" s="135">
        <f t="shared" si="300"/>
        <v>2.58135</v>
      </c>
      <c r="N519" s="135">
        <f t="shared" si="300"/>
        <v>2.6480899999999998</v>
      </c>
      <c r="O519" s="135">
        <f t="shared" si="300"/>
        <v>2.6943100000000002</v>
      </c>
      <c r="P519" s="135">
        <f t="shared" si="300"/>
        <v>2.7425299999999999</v>
      </c>
      <c r="Q519" s="135">
        <f t="shared" si="300"/>
        <v>2.7411599999999998</v>
      </c>
      <c r="R519" s="135">
        <f t="shared" si="300"/>
        <v>2.6934300000000002</v>
      </c>
      <c r="S519" s="135">
        <f t="shared" si="300"/>
        <v>2.6496300000000002</v>
      </c>
      <c r="T519" s="135">
        <f t="shared" si="300"/>
        <v>2.5922800000000001</v>
      </c>
      <c r="U519" s="135">
        <f t="shared" si="300"/>
        <v>2.5434000000000001</v>
      </c>
      <c r="V519" s="135">
        <f t="shared" si="300"/>
        <v>2.5512700000000001</v>
      </c>
      <c r="W519" s="135">
        <f t="shared" si="300"/>
        <v>2.5650900000000001</v>
      </c>
      <c r="X519" s="135">
        <f t="shared" si="300"/>
        <v>2.6161400000000001</v>
      </c>
      <c r="Y519" s="135">
        <f t="shared" si="300"/>
        <v>2.5837400000000001</v>
      </c>
      <c r="Z519" s="135">
        <f t="shared" si="300"/>
        <v>2.49492</v>
      </c>
      <c r="AA519" s="135">
        <f t="shared" si="300"/>
        <v>2.22756</v>
      </c>
    </row>
    <row r="520" spans="1:27" ht="12.75" hidden="1" customHeight="1" outlineLevel="1" x14ac:dyDescent="0.2">
      <c r="A520" s="163" t="s">
        <v>1534</v>
      </c>
      <c r="B520" s="94" t="s">
        <v>238</v>
      </c>
      <c r="C520" s="70" t="s">
        <v>79</v>
      </c>
      <c r="D520" s="71">
        <v>1477.23</v>
      </c>
      <c r="E520" s="71">
        <v>1311.43</v>
      </c>
      <c r="F520" s="71">
        <v>1240.02</v>
      </c>
      <c r="G520" s="71">
        <v>1229.8699999999999</v>
      </c>
      <c r="H520" s="71">
        <v>1230.8499999999999</v>
      </c>
      <c r="I520" s="71">
        <v>1329.12</v>
      </c>
      <c r="J520" s="71">
        <v>1374.82</v>
      </c>
      <c r="K520" s="71">
        <v>1597.74</v>
      </c>
      <c r="L520" s="71">
        <v>1835.93</v>
      </c>
      <c r="M520" s="71">
        <v>1926.51</v>
      </c>
      <c r="N520" s="71">
        <v>1993.25</v>
      </c>
      <c r="O520" s="71">
        <v>2039.47</v>
      </c>
      <c r="P520" s="71">
        <v>2087.69</v>
      </c>
      <c r="Q520" s="71">
        <v>2086.3200000000002</v>
      </c>
      <c r="R520" s="71">
        <v>2038.59</v>
      </c>
      <c r="S520" s="71">
        <v>1994.79</v>
      </c>
      <c r="T520" s="71">
        <v>1937.44</v>
      </c>
      <c r="U520" s="71">
        <v>1888.56</v>
      </c>
      <c r="V520" s="71">
        <v>1896.43</v>
      </c>
      <c r="W520" s="71">
        <v>1910.25</v>
      </c>
      <c r="X520" s="71">
        <v>1961.3</v>
      </c>
      <c r="Y520" s="71">
        <v>1928.9</v>
      </c>
      <c r="Z520" s="71">
        <v>1840.08</v>
      </c>
      <c r="AA520" s="71">
        <v>1572.72</v>
      </c>
    </row>
    <row r="521" spans="1:27" ht="12.75" hidden="1" customHeight="1" outlineLevel="1" x14ac:dyDescent="0.2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1536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1537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>$D$11</f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1538</v>
      </c>
      <c r="B524" s="54" t="str">
        <f>"09"&amp;"."&amp;$B$663&amp;"."&amp;$B$664</f>
        <v>09.05.2024</v>
      </c>
      <c r="C524" s="134" t="s">
        <v>76</v>
      </c>
      <c r="D524" s="135">
        <f>ROUND(((D525+D526+D528+D527)/1000),5)</f>
        <v>2.04901</v>
      </c>
      <c r="E524" s="135">
        <f>ROUND(((E525+E526+E528+E527)/1000),5)</f>
        <v>1.92313</v>
      </c>
      <c r="F524" s="135">
        <f>ROUND(((F525+F526+F528+F527)/1000),5)</f>
        <v>1.88713</v>
      </c>
      <c r="G524" s="135">
        <f t="shared" ref="G524:AA524" si="303">ROUND(((G525+G526+G528+G527)/1000),5)</f>
        <v>1.8599399999999999</v>
      </c>
      <c r="H524" s="135">
        <f t="shared" si="303"/>
        <v>1.8534900000000001</v>
      </c>
      <c r="I524" s="135">
        <f t="shared" si="303"/>
        <v>1.8563099999999999</v>
      </c>
      <c r="J524" s="135">
        <f t="shared" si="303"/>
        <v>1.82491</v>
      </c>
      <c r="K524" s="135">
        <f t="shared" si="303"/>
        <v>1.88652</v>
      </c>
      <c r="L524" s="135">
        <f t="shared" si="303"/>
        <v>2.11958</v>
      </c>
      <c r="M524" s="135">
        <f t="shared" si="303"/>
        <v>2.32599</v>
      </c>
      <c r="N524" s="135">
        <f t="shared" si="303"/>
        <v>2.3616999999999999</v>
      </c>
      <c r="O524" s="135">
        <f t="shared" si="303"/>
        <v>2.3643900000000002</v>
      </c>
      <c r="P524" s="135">
        <f t="shared" si="303"/>
        <v>2.3624800000000001</v>
      </c>
      <c r="Q524" s="135">
        <f t="shared" si="303"/>
        <v>2.35927</v>
      </c>
      <c r="R524" s="135">
        <f t="shared" si="303"/>
        <v>2.35887</v>
      </c>
      <c r="S524" s="135">
        <f t="shared" si="303"/>
        <v>2.3596400000000002</v>
      </c>
      <c r="T524" s="135">
        <f t="shared" si="303"/>
        <v>2.3557600000000001</v>
      </c>
      <c r="U524" s="135">
        <f t="shared" si="303"/>
        <v>2.3561800000000002</v>
      </c>
      <c r="V524" s="135">
        <f t="shared" si="303"/>
        <v>2.3636200000000001</v>
      </c>
      <c r="W524" s="135">
        <f t="shared" si="303"/>
        <v>2.3872100000000001</v>
      </c>
      <c r="X524" s="135">
        <f t="shared" si="303"/>
        <v>2.5055499999999999</v>
      </c>
      <c r="Y524" s="135">
        <f t="shared" si="303"/>
        <v>2.3675999999999999</v>
      </c>
      <c r="Z524" s="135">
        <f t="shared" si="303"/>
        <v>2.2307000000000001</v>
      </c>
      <c r="AA524" s="135">
        <f t="shared" si="303"/>
        <v>2.04678</v>
      </c>
    </row>
    <row r="525" spans="1:27" ht="12.75" hidden="1" customHeight="1" outlineLevel="1" x14ac:dyDescent="0.2">
      <c r="A525" s="163" t="s">
        <v>1539</v>
      </c>
      <c r="B525" s="94" t="s">
        <v>238</v>
      </c>
      <c r="C525" s="70" t="s">
        <v>79</v>
      </c>
      <c r="D525" s="71">
        <v>1394.17</v>
      </c>
      <c r="E525" s="71">
        <v>1268.29</v>
      </c>
      <c r="F525" s="71">
        <v>1232.29</v>
      </c>
      <c r="G525" s="71">
        <v>1205.0999999999999</v>
      </c>
      <c r="H525" s="71">
        <v>1198.6500000000001</v>
      </c>
      <c r="I525" s="71">
        <v>1201.47</v>
      </c>
      <c r="J525" s="71">
        <v>1170.07</v>
      </c>
      <c r="K525" s="71">
        <v>1231.68</v>
      </c>
      <c r="L525" s="71">
        <v>1464.74</v>
      </c>
      <c r="M525" s="71">
        <v>1671.15</v>
      </c>
      <c r="N525" s="71">
        <v>1706.86</v>
      </c>
      <c r="O525" s="71">
        <v>1709.55</v>
      </c>
      <c r="P525" s="71">
        <v>1707.64</v>
      </c>
      <c r="Q525" s="71">
        <v>1704.43</v>
      </c>
      <c r="R525" s="71">
        <v>1704.03</v>
      </c>
      <c r="S525" s="71">
        <v>1704.8</v>
      </c>
      <c r="T525" s="71">
        <v>1700.92</v>
      </c>
      <c r="U525" s="71">
        <v>1701.34</v>
      </c>
      <c r="V525" s="71">
        <v>1708.78</v>
      </c>
      <c r="W525" s="71">
        <v>1732.37</v>
      </c>
      <c r="X525" s="71">
        <v>1850.71</v>
      </c>
      <c r="Y525" s="71">
        <v>1712.76</v>
      </c>
      <c r="Z525" s="71">
        <v>1575.86</v>
      </c>
      <c r="AA525" s="71">
        <v>1391.94</v>
      </c>
    </row>
    <row r="526" spans="1:27" ht="12.75" hidden="1" customHeight="1" outlineLevel="1" x14ac:dyDescent="0.2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1541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1542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>$D$11</f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1543</v>
      </c>
      <c r="B529" s="54" t="str">
        <f>"10"&amp;"."&amp;$B$663&amp;"."&amp;$B$664</f>
        <v>10.05.2024</v>
      </c>
      <c r="C529" s="134" t="s">
        <v>76</v>
      </c>
      <c r="D529" s="135">
        <f>ROUND(((D530+D531+D533+D532)/1000),5)</f>
        <v>2.0513599999999999</v>
      </c>
      <c r="E529" s="135">
        <f>ROUND(((E530+E531+E533+E532)/1000),5)</f>
        <v>1.9208000000000001</v>
      </c>
      <c r="F529" s="135">
        <f>ROUND(((F530+F531+F533+F532)/1000),5)</f>
        <v>1.8590199999999999</v>
      </c>
      <c r="G529" s="135">
        <f t="shared" ref="G529:AA529" si="306">ROUND(((G530+G531+G533+G532)/1000),5)</f>
        <v>1.85104</v>
      </c>
      <c r="H529" s="135">
        <f t="shared" si="306"/>
        <v>1.8495200000000001</v>
      </c>
      <c r="I529" s="135">
        <f t="shared" si="306"/>
        <v>1.84901</v>
      </c>
      <c r="J529" s="135">
        <f t="shared" si="306"/>
        <v>1.84202</v>
      </c>
      <c r="K529" s="135">
        <f t="shared" si="306"/>
        <v>1.9164300000000001</v>
      </c>
      <c r="L529" s="135">
        <f t="shared" si="306"/>
        <v>2.1741299999999999</v>
      </c>
      <c r="M529" s="135">
        <f t="shared" si="306"/>
        <v>2.3607999999999998</v>
      </c>
      <c r="N529" s="135">
        <f t="shared" si="306"/>
        <v>2.40055</v>
      </c>
      <c r="O529" s="135">
        <f t="shared" si="306"/>
        <v>2.4018899999999999</v>
      </c>
      <c r="P529" s="135">
        <f t="shared" si="306"/>
        <v>2.3799100000000002</v>
      </c>
      <c r="Q529" s="135">
        <f t="shared" si="306"/>
        <v>2.3780800000000002</v>
      </c>
      <c r="R529" s="135">
        <f t="shared" si="306"/>
        <v>2.3737400000000002</v>
      </c>
      <c r="S529" s="135">
        <f t="shared" si="306"/>
        <v>2.3688799999999999</v>
      </c>
      <c r="T529" s="135">
        <f t="shared" si="306"/>
        <v>2.36097</v>
      </c>
      <c r="U529" s="135">
        <f t="shared" si="306"/>
        <v>2.3620000000000001</v>
      </c>
      <c r="V529" s="135">
        <f t="shared" si="306"/>
        <v>2.3658899999999998</v>
      </c>
      <c r="W529" s="135">
        <f t="shared" si="306"/>
        <v>2.3790300000000002</v>
      </c>
      <c r="X529" s="135">
        <f t="shared" si="306"/>
        <v>2.4908199999999998</v>
      </c>
      <c r="Y529" s="135">
        <f t="shared" si="306"/>
        <v>2.37914</v>
      </c>
      <c r="Z529" s="135">
        <f t="shared" si="306"/>
        <v>2.2786300000000002</v>
      </c>
      <c r="AA529" s="135">
        <f t="shared" si="306"/>
        <v>2.0764499999999999</v>
      </c>
    </row>
    <row r="530" spans="1:27" ht="12.75" hidden="1" customHeight="1" outlineLevel="1" x14ac:dyDescent="0.2">
      <c r="A530" s="163" t="s">
        <v>1544</v>
      </c>
      <c r="B530" s="94" t="s">
        <v>238</v>
      </c>
      <c r="C530" s="70" t="s">
        <v>79</v>
      </c>
      <c r="D530" s="71">
        <v>1396.52</v>
      </c>
      <c r="E530" s="71">
        <v>1265.96</v>
      </c>
      <c r="F530" s="71">
        <v>1204.18</v>
      </c>
      <c r="G530" s="71">
        <v>1196.2</v>
      </c>
      <c r="H530" s="71">
        <v>1194.68</v>
      </c>
      <c r="I530" s="71">
        <v>1194.17</v>
      </c>
      <c r="J530" s="71">
        <v>1187.18</v>
      </c>
      <c r="K530" s="71">
        <v>1261.5899999999999</v>
      </c>
      <c r="L530" s="71">
        <v>1519.29</v>
      </c>
      <c r="M530" s="71">
        <v>1705.96</v>
      </c>
      <c r="N530" s="71">
        <v>1745.71</v>
      </c>
      <c r="O530" s="71">
        <v>1747.05</v>
      </c>
      <c r="P530" s="71">
        <v>1725.07</v>
      </c>
      <c r="Q530" s="71">
        <v>1723.24</v>
      </c>
      <c r="R530" s="71">
        <v>1718.9</v>
      </c>
      <c r="S530" s="71">
        <v>1714.04</v>
      </c>
      <c r="T530" s="71">
        <v>1706.13</v>
      </c>
      <c r="U530" s="71">
        <v>1707.16</v>
      </c>
      <c r="V530" s="71">
        <v>1711.05</v>
      </c>
      <c r="W530" s="71">
        <v>1724.19</v>
      </c>
      <c r="X530" s="71">
        <v>1835.98</v>
      </c>
      <c r="Y530" s="71">
        <v>1724.3</v>
      </c>
      <c r="Z530" s="71">
        <v>1623.79</v>
      </c>
      <c r="AA530" s="71">
        <v>1421.61</v>
      </c>
    </row>
    <row r="531" spans="1:27" ht="12.75" hidden="1" customHeight="1" outlineLevel="1" x14ac:dyDescent="0.2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1546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1547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>$D$11</f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1548</v>
      </c>
      <c r="B534" s="54" t="str">
        <f>"11"&amp;"."&amp;$B$663&amp;"."&amp;$B$664</f>
        <v>11.05.2024</v>
      </c>
      <c r="C534" s="134" t="s">
        <v>76</v>
      </c>
      <c r="D534" s="135">
        <f>ROUND(((D535+D536+D538+D537)/1000),5)</f>
        <v>2.10284</v>
      </c>
      <c r="E534" s="135">
        <f>ROUND(((E535+E536+E538+E537)/1000),5)</f>
        <v>1.95061</v>
      </c>
      <c r="F534" s="135">
        <f>ROUND(((F535+F536+F538+F537)/1000),5)</f>
        <v>1.90367</v>
      </c>
      <c r="G534" s="135">
        <f t="shared" ref="G534:AA534" si="309">ROUND(((G535+G536+G538+G537)/1000),5)</f>
        <v>1.88409</v>
      </c>
      <c r="H534" s="135">
        <f t="shared" si="309"/>
        <v>1.8642799999999999</v>
      </c>
      <c r="I534" s="135">
        <f t="shared" si="309"/>
        <v>1.8644499999999999</v>
      </c>
      <c r="J534" s="135">
        <f t="shared" si="309"/>
        <v>1.86138</v>
      </c>
      <c r="K534" s="135">
        <f t="shared" si="309"/>
        <v>1.9960199999999999</v>
      </c>
      <c r="L534" s="135">
        <f t="shared" si="309"/>
        <v>2.1772900000000002</v>
      </c>
      <c r="M534" s="135">
        <f t="shared" si="309"/>
        <v>2.5057499999999999</v>
      </c>
      <c r="N534" s="135">
        <f t="shared" si="309"/>
        <v>2.54311</v>
      </c>
      <c r="O534" s="135">
        <f t="shared" si="309"/>
        <v>2.5437099999999999</v>
      </c>
      <c r="P534" s="135">
        <f t="shared" si="309"/>
        <v>2.5152199999999998</v>
      </c>
      <c r="Q534" s="135">
        <f t="shared" si="309"/>
        <v>2.5099300000000002</v>
      </c>
      <c r="R534" s="135">
        <f t="shared" si="309"/>
        <v>2.5018899999999999</v>
      </c>
      <c r="S534" s="135">
        <f t="shared" si="309"/>
        <v>2.5032399999999999</v>
      </c>
      <c r="T534" s="135">
        <f t="shared" si="309"/>
        <v>2.4676300000000002</v>
      </c>
      <c r="U534" s="135">
        <f t="shared" si="309"/>
        <v>2.4577599999999999</v>
      </c>
      <c r="V534" s="135">
        <f t="shared" si="309"/>
        <v>2.4685199999999998</v>
      </c>
      <c r="W534" s="135">
        <f t="shared" si="309"/>
        <v>2.51572</v>
      </c>
      <c r="X534" s="135">
        <f t="shared" si="309"/>
        <v>2.6994899999999999</v>
      </c>
      <c r="Y534" s="135">
        <f t="shared" si="309"/>
        <v>2.6667999999999998</v>
      </c>
      <c r="Z534" s="135">
        <f t="shared" si="309"/>
        <v>2.4339599999999999</v>
      </c>
      <c r="AA534" s="135">
        <f t="shared" si="309"/>
        <v>2.1405400000000001</v>
      </c>
    </row>
    <row r="535" spans="1:27" ht="12.75" hidden="1" customHeight="1" outlineLevel="1" x14ac:dyDescent="0.2">
      <c r="A535" s="163" t="s">
        <v>1549</v>
      </c>
      <c r="B535" s="94" t="s">
        <v>238</v>
      </c>
      <c r="C535" s="70" t="s">
        <v>79</v>
      </c>
      <c r="D535" s="71">
        <v>1448</v>
      </c>
      <c r="E535" s="71">
        <v>1295.77</v>
      </c>
      <c r="F535" s="71">
        <v>1248.83</v>
      </c>
      <c r="G535" s="71">
        <v>1229.25</v>
      </c>
      <c r="H535" s="71">
        <v>1209.44</v>
      </c>
      <c r="I535" s="71">
        <v>1209.6099999999999</v>
      </c>
      <c r="J535" s="71">
        <v>1206.54</v>
      </c>
      <c r="K535" s="71">
        <v>1341.18</v>
      </c>
      <c r="L535" s="71">
        <v>1522.45</v>
      </c>
      <c r="M535" s="71">
        <v>1850.91</v>
      </c>
      <c r="N535" s="71">
        <v>1888.27</v>
      </c>
      <c r="O535" s="71">
        <v>1888.87</v>
      </c>
      <c r="P535" s="71">
        <v>1860.38</v>
      </c>
      <c r="Q535" s="71">
        <v>1855.09</v>
      </c>
      <c r="R535" s="71">
        <v>1847.05</v>
      </c>
      <c r="S535" s="71">
        <v>1848.4</v>
      </c>
      <c r="T535" s="71">
        <v>1812.79</v>
      </c>
      <c r="U535" s="71">
        <v>1802.92</v>
      </c>
      <c r="V535" s="71">
        <v>1813.68</v>
      </c>
      <c r="W535" s="71">
        <v>1860.88</v>
      </c>
      <c r="X535" s="71">
        <v>2044.65</v>
      </c>
      <c r="Y535" s="71">
        <v>2011.96</v>
      </c>
      <c r="Z535" s="71">
        <v>1779.12</v>
      </c>
      <c r="AA535" s="71">
        <v>1485.7</v>
      </c>
    </row>
    <row r="536" spans="1:27" ht="12.75" hidden="1" customHeight="1" outlineLevel="1" x14ac:dyDescent="0.2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1551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1552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>$D$11</f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1553</v>
      </c>
      <c r="B539" s="54" t="str">
        <f>"12"&amp;"."&amp;$B$663&amp;"."&amp;$B$664</f>
        <v>12.05.2024</v>
      </c>
      <c r="C539" s="134" t="s">
        <v>76</v>
      </c>
      <c r="D539" s="135">
        <f>ROUND(((D540+D541+D543+D542)/1000),5)</f>
        <v>2.1529699999999998</v>
      </c>
      <c r="E539" s="135">
        <f>ROUND(((E540+E541+E543+E542)/1000),5)</f>
        <v>2.00319</v>
      </c>
      <c r="F539" s="135">
        <f>ROUND(((F540+F541+F543+F542)/1000),5)</f>
        <v>1.9029</v>
      </c>
      <c r="G539" s="135">
        <f t="shared" ref="G539:AA539" si="312">ROUND(((G540+G541+G543+G542)/1000),5)</f>
        <v>1.86511</v>
      </c>
      <c r="H539" s="135">
        <f t="shared" si="312"/>
        <v>1.8508100000000001</v>
      </c>
      <c r="I539" s="135">
        <f t="shared" si="312"/>
        <v>1.8522400000000001</v>
      </c>
      <c r="J539" s="135">
        <f t="shared" si="312"/>
        <v>1.7865200000000001</v>
      </c>
      <c r="K539" s="135">
        <f t="shared" si="312"/>
        <v>1.8869100000000001</v>
      </c>
      <c r="L539" s="135">
        <f t="shared" si="312"/>
        <v>2.1206299999999998</v>
      </c>
      <c r="M539" s="135">
        <f t="shared" si="312"/>
        <v>2.2725900000000001</v>
      </c>
      <c r="N539" s="135">
        <f t="shared" si="312"/>
        <v>2.3479800000000002</v>
      </c>
      <c r="O539" s="135">
        <f t="shared" si="312"/>
        <v>2.3577699999999999</v>
      </c>
      <c r="P539" s="135">
        <f t="shared" si="312"/>
        <v>2.3573200000000001</v>
      </c>
      <c r="Q539" s="135">
        <f t="shared" si="312"/>
        <v>2.3567900000000002</v>
      </c>
      <c r="R539" s="135">
        <f t="shared" si="312"/>
        <v>2.3569100000000001</v>
      </c>
      <c r="S539" s="135">
        <f t="shared" si="312"/>
        <v>2.3586299999999998</v>
      </c>
      <c r="T539" s="135">
        <f t="shared" si="312"/>
        <v>2.41215</v>
      </c>
      <c r="U539" s="135">
        <f t="shared" si="312"/>
        <v>2.4439000000000002</v>
      </c>
      <c r="V539" s="135">
        <f t="shared" si="312"/>
        <v>2.4136500000000001</v>
      </c>
      <c r="W539" s="135">
        <f t="shared" si="312"/>
        <v>2.4293999999999998</v>
      </c>
      <c r="X539" s="135">
        <f t="shared" si="312"/>
        <v>2.4689999999999999</v>
      </c>
      <c r="Y539" s="135">
        <f t="shared" si="312"/>
        <v>2.45764</v>
      </c>
      <c r="Z539" s="135">
        <f t="shared" si="312"/>
        <v>2.2453500000000002</v>
      </c>
      <c r="AA539" s="135">
        <f t="shared" si="312"/>
        <v>2.0502500000000001</v>
      </c>
    </row>
    <row r="540" spans="1:27" ht="12.75" hidden="1" customHeight="1" outlineLevel="1" x14ac:dyDescent="0.2">
      <c r="A540" s="163" t="s">
        <v>1554</v>
      </c>
      <c r="B540" s="94" t="s">
        <v>238</v>
      </c>
      <c r="C540" s="70" t="s">
        <v>79</v>
      </c>
      <c r="D540" s="71">
        <v>1498.13</v>
      </c>
      <c r="E540" s="71">
        <v>1348.35</v>
      </c>
      <c r="F540" s="71">
        <v>1248.06</v>
      </c>
      <c r="G540" s="71">
        <v>1210.27</v>
      </c>
      <c r="H540" s="71">
        <v>1195.97</v>
      </c>
      <c r="I540" s="71">
        <v>1197.4000000000001</v>
      </c>
      <c r="J540" s="71">
        <v>1131.68</v>
      </c>
      <c r="K540" s="71">
        <v>1232.07</v>
      </c>
      <c r="L540" s="71">
        <v>1465.79</v>
      </c>
      <c r="M540" s="71">
        <v>1617.75</v>
      </c>
      <c r="N540" s="71">
        <v>1693.14</v>
      </c>
      <c r="O540" s="71">
        <v>1702.93</v>
      </c>
      <c r="P540" s="71">
        <v>1702.48</v>
      </c>
      <c r="Q540" s="71">
        <v>1701.95</v>
      </c>
      <c r="R540" s="71">
        <v>1702.07</v>
      </c>
      <c r="S540" s="71">
        <v>1703.79</v>
      </c>
      <c r="T540" s="71">
        <v>1757.31</v>
      </c>
      <c r="U540" s="71">
        <v>1789.06</v>
      </c>
      <c r="V540" s="71">
        <v>1758.81</v>
      </c>
      <c r="W540" s="71">
        <v>1774.56</v>
      </c>
      <c r="X540" s="71">
        <v>1814.16</v>
      </c>
      <c r="Y540" s="71">
        <v>1802.8</v>
      </c>
      <c r="Z540" s="71">
        <v>1590.51</v>
      </c>
      <c r="AA540" s="71">
        <v>1395.41</v>
      </c>
    </row>
    <row r="541" spans="1:27" ht="12.75" hidden="1" customHeight="1" outlineLevel="1" x14ac:dyDescent="0.2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1556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1557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>$D$11</f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1558</v>
      </c>
      <c r="B544" s="54" t="str">
        <f>"13"&amp;"."&amp;$B$663&amp;"."&amp;$B$664</f>
        <v>13.05.2024</v>
      </c>
      <c r="C544" s="134" t="s">
        <v>76</v>
      </c>
      <c r="D544" s="135">
        <f>ROUND(((D545+D546+D548+D547)/1000),5)</f>
        <v>2.0719599999999998</v>
      </c>
      <c r="E544" s="135">
        <f>ROUND(((E545+E546+E548+E547)/1000),5)</f>
        <v>1.93293</v>
      </c>
      <c r="F544" s="135">
        <f>ROUND(((F545+F546+F548+F547)/1000),5)</f>
        <v>1.87416</v>
      </c>
      <c r="G544" s="135">
        <f t="shared" ref="G544:AA544" si="315">ROUND(((G545+G546+G548+G547)/1000),5)</f>
        <v>1.8638600000000001</v>
      </c>
      <c r="H544" s="135">
        <f t="shared" si="315"/>
        <v>1.8502000000000001</v>
      </c>
      <c r="I544" s="135">
        <f t="shared" si="315"/>
        <v>1.9003399999999999</v>
      </c>
      <c r="J544" s="135">
        <f t="shared" si="315"/>
        <v>2.0872700000000002</v>
      </c>
      <c r="K544" s="135">
        <f t="shared" si="315"/>
        <v>2.31637</v>
      </c>
      <c r="L544" s="135">
        <f t="shared" si="315"/>
        <v>2.6442199999999998</v>
      </c>
      <c r="M544" s="135">
        <f t="shared" si="315"/>
        <v>2.9862899999999999</v>
      </c>
      <c r="N544" s="135">
        <f t="shared" si="315"/>
        <v>3.14222</v>
      </c>
      <c r="O544" s="135">
        <f t="shared" si="315"/>
        <v>2.80281</v>
      </c>
      <c r="P544" s="135">
        <f t="shared" si="315"/>
        <v>2.69929</v>
      </c>
      <c r="Q544" s="135">
        <f t="shared" si="315"/>
        <v>2.7171099999999999</v>
      </c>
      <c r="R544" s="135">
        <f t="shared" si="315"/>
        <v>2.7129699999999999</v>
      </c>
      <c r="S544" s="135">
        <f t="shared" si="315"/>
        <v>2.6612200000000001</v>
      </c>
      <c r="T544" s="135">
        <f t="shared" si="315"/>
        <v>2.6465700000000001</v>
      </c>
      <c r="U544" s="135">
        <f t="shared" si="315"/>
        <v>2.5827300000000002</v>
      </c>
      <c r="V544" s="135">
        <f t="shared" si="315"/>
        <v>2.5973999999999999</v>
      </c>
      <c r="W544" s="135">
        <f t="shared" si="315"/>
        <v>2.7175400000000001</v>
      </c>
      <c r="X544" s="135">
        <f t="shared" si="315"/>
        <v>2.7578299999999998</v>
      </c>
      <c r="Y544" s="135">
        <f t="shared" si="315"/>
        <v>2.5624799999999999</v>
      </c>
      <c r="Z544" s="135">
        <f t="shared" si="315"/>
        <v>2.2029299999999998</v>
      </c>
      <c r="AA544" s="135">
        <f t="shared" si="315"/>
        <v>2.0326900000000001</v>
      </c>
    </row>
    <row r="545" spans="1:27" ht="12.75" hidden="1" customHeight="1" outlineLevel="1" x14ac:dyDescent="0.2">
      <c r="A545" s="163" t="s">
        <v>1559</v>
      </c>
      <c r="B545" s="94" t="s">
        <v>238</v>
      </c>
      <c r="C545" s="70" t="s">
        <v>79</v>
      </c>
      <c r="D545" s="71">
        <v>1417.12</v>
      </c>
      <c r="E545" s="71">
        <v>1278.0899999999999</v>
      </c>
      <c r="F545" s="71">
        <v>1219.32</v>
      </c>
      <c r="G545" s="71">
        <v>1209.02</v>
      </c>
      <c r="H545" s="71">
        <v>1195.3599999999999</v>
      </c>
      <c r="I545" s="71">
        <v>1245.5</v>
      </c>
      <c r="J545" s="71">
        <v>1432.43</v>
      </c>
      <c r="K545" s="71">
        <v>1661.53</v>
      </c>
      <c r="L545" s="71">
        <v>1989.38</v>
      </c>
      <c r="M545" s="71">
        <v>2331.4499999999998</v>
      </c>
      <c r="N545" s="71">
        <v>2487.38</v>
      </c>
      <c r="O545" s="71">
        <v>2147.9699999999998</v>
      </c>
      <c r="P545" s="71">
        <v>2044.45</v>
      </c>
      <c r="Q545" s="71">
        <v>2062.27</v>
      </c>
      <c r="R545" s="71">
        <v>2058.13</v>
      </c>
      <c r="S545" s="71">
        <v>2006.38</v>
      </c>
      <c r="T545" s="71">
        <v>1991.73</v>
      </c>
      <c r="U545" s="71">
        <v>1927.89</v>
      </c>
      <c r="V545" s="71">
        <v>1942.56</v>
      </c>
      <c r="W545" s="71">
        <v>2062.6999999999998</v>
      </c>
      <c r="X545" s="71">
        <v>2102.9899999999998</v>
      </c>
      <c r="Y545" s="71">
        <v>1907.64</v>
      </c>
      <c r="Z545" s="71">
        <v>1548.09</v>
      </c>
      <c r="AA545" s="71">
        <v>1377.85</v>
      </c>
    </row>
    <row r="546" spans="1:27" ht="12.75" hidden="1" customHeight="1" outlineLevel="1" x14ac:dyDescent="0.2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1561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1562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>$D$11</f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1563</v>
      </c>
      <c r="B549" s="54" t="str">
        <f>"14"&amp;"."&amp;$B$663&amp;"."&amp;$B$664</f>
        <v>14.05.2024</v>
      </c>
      <c r="C549" s="134" t="s">
        <v>76</v>
      </c>
      <c r="D549" s="135">
        <f>ROUND(((D550+D551+D553+D552)/1000),5)</f>
        <v>1.9691799999999999</v>
      </c>
      <c r="E549" s="135">
        <f>ROUND(((E550+E551+E553+E552)/1000),5)</f>
        <v>1.88134</v>
      </c>
      <c r="F549" s="135">
        <f>ROUND(((F550+F551+F553+F552)/1000),5)</f>
        <v>1.8415699999999999</v>
      </c>
      <c r="G549" s="135">
        <f t="shared" ref="G549:AA549" si="318">ROUND(((G550+G551+G553+G552)/1000),5)</f>
        <v>1.8383100000000001</v>
      </c>
      <c r="H549" s="135">
        <f t="shared" si="318"/>
        <v>1.8402000000000001</v>
      </c>
      <c r="I549" s="135">
        <f t="shared" si="318"/>
        <v>1.8821000000000001</v>
      </c>
      <c r="J549" s="135">
        <f t="shared" si="318"/>
        <v>2.0512999999999999</v>
      </c>
      <c r="K549" s="135">
        <f t="shared" si="318"/>
        <v>2.1705999999999999</v>
      </c>
      <c r="L549" s="135">
        <f t="shared" si="318"/>
        <v>2.49302</v>
      </c>
      <c r="M549" s="135">
        <f t="shared" si="318"/>
        <v>2.7599399999999998</v>
      </c>
      <c r="N549" s="135">
        <f t="shared" si="318"/>
        <v>2.7792300000000001</v>
      </c>
      <c r="O549" s="135">
        <f t="shared" si="318"/>
        <v>2.6398899999999998</v>
      </c>
      <c r="P549" s="135">
        <f t="shared" si="318"/>
        <v>2.6395900000000001</v>
      </c>
      <c r="Q549" s="135">
        <f t="shared" si="318"/>
        <v>2.6432199999999999</v>
      </c>
      <c r="R549" s="135">
        <f t="shared" si="318"/>
        <v>2.6336400000000002</v>
      </c>
      <c r="S549" s="135">
        <f t="shared" si="318"/>
        <v>2.6163400000000001</v>
      </c>
      <c r="T549" s="135">
        <f t="shared" si="318"/>
        <v>2.5756700000000001</v>
      </c>
      <c r="U549" s="135">
        <f t="shared" si="318"/>
        <v>2.5661200000000002</v>
      </c>
      <c r="V549" s="135">
        <f t="shared" si="318"/>
        <v>2.5591499999999998</v>
      </c>
      <c r="W549" s="135">
        <f t="shared" si="318"/>
        <v>2.50583</v>
      </c>
      <c r="X549" s="135">
        <f t="shared" si="318"/>
        <v>2.73461</v>
      </c>
      <c r="Y549" s="135">
        <f t="shared" si="318"/>
        <v>2.5888900000000001</v>
      </c>
      <c r="Z549" s="135">
        <f t="shared" si="318"/>
        <v>2.2578999999999998</v>
      </c>
      <c r="AA549" s="135">
        <f t="shared" si="318"/>
        <v>2.12737</v>
      </c>
    </row>
    <row r="550" spans="1:27" ht="12.75" hidden="1" customHeight="1" outlineLevel="1" x14ac:dyDescent="0.2">
      <c r="A550" s="163" t="s">
        <v>1564</v>
      </c>
      <c r="B550" s="94" t="s">
        <v>238</v>
      </c>
      <c r="C550" s="70" t="s">
        <v>79</v>
      </c>
      <c r="D550" s="71">
        <v>1314.34</v>
      </c>
      <c r="E550" s="71">
        <v>1226.5</v>
      </c>
      <c r="F550" s="71">
        <v>1186.73</v>
      </c>
      <c r="G550" s="71">
        <v>1183.47</v>
      </c>
      <c r="H550" s="71">
        <v>1185.3599999999999</v>
      </c>
      <c r="I550" s="71">
        <v>1227.26</v>
      </c>
      <c r="J550" s="71">
        <v>1396.46</v>
      </c>
      <c r="K550" s="71">
        <v>1515.76</v>
      </c>
      <c r="L550" s="71">
        <v>1838.18</v>
      </c>
      <c r="M550" s="71">
        <v>2105.1</v>
      </c>
      <c r="N550" s="71">
        <v>2124.39</v>
      </c>
      <c r="O550" s="71">
        <v>1985.05</v>
      </c>
      <c r="P550" s="71">
        <v>1984.75</v>
      </c>
      <c r="Q550" s="71">
        <v>1988.38</v>
      </c>
      <c r="R550" s="71">
        <v>1978.8</v>
      </c>
      <c r="S550" s="71">
        <v>1961.5</v>
      </c>
      <c r="T550" s="71">
        <v>1920.83</v>
      </c>
      <c r="U550" s="71">
        <v>1911.28</v>
      </c>
      <c r="V550" s="71">
        <v>1904.31</v>
      </c>
      <c r="W550" s="71">
        <v>1850.99</v>
      </c>
      <c r="X550" s="71">
        <v>2079.77</v>
      </c>
      <c r="Y550" s="71">
        <v>1934.05</v>
      </c>
      <c r="Z550" s="71">
        <v>1603.06</v>
      </c>
      <c r="AA550" s="71">
        <v>1472.53</v>
      </c>
    </row>
    <row r="551" spans="1:27" ht="12.75" hidden="1" customHeight="1" outlineLevel="1" x14ac:dyDescent="0.2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1566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1567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>$D$11</f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1568</v>
      </c>
      <c r="B554" s="54" t="str">
        <f>"15"&amp;"."&amp;$B$663&amp;"."&amp;$B$664</f>
        <v>15.05.2024</v>
      </c>
      <c r="C554" s="134" t="s">
        <v>76</v>
      </c>
      <c r="D554" s="135">
        <f>ROUND(((D555+D556+D558+D557)/1000),5)</f>
        <v>2.016</v>
      </c>
      <c r="E554" s="135">
        <f>ROUND(((E555+E556+E558+E557)/1000),5)</f>
        <v>1.8893800000000001</v>
      </c>
      <c r="F554" s="135">
        <f>ROUND(((F555+F556+F558+F557)/1000),5)</f>
        <v>1.8811500000000001</v>
      </c>
      <c r="G554" s="135">
        <f t="shared" ref="G554:AA554" si="321">ROUND(((G555+G556+G558+G557)/1000),5)</f>
        <v>1.8760399999999999</v>
      </c>
      <c r="H554" s="135">
        <f t="shared" si="321"/>
        <v>1.8809800000000001</v>
      </c>
      <c r="I554" s="135">
        <f t="shared" si="321"/>
        <v>1.89147</v>
      </c>
      <c r="J554" s="135">
        <f t="shared" si="321"/>
        <v>2.1093500000000001</v>
      </c>
      <c r="K554" s="135">
        <f t="shared" si="321"/>
        <v>2.3667799999999999</v>
      </c>
      <c r="L554" s="135">
        <f t="shared" si="321"/>
        <v>2.6067999999999998</v>
      </c>
      <c r="M554" s="135">
        <f t="shared" si="321"/>
        <v>2.83867</v>
      </c>
      <c r="N554" s="135">
        <f t="shared" si="321"/>
        <v>2.8310499999999998</v>
      </c>
      <c r="O554" s="135">
        <f t="shared" si="321"/>
        <v>2.71339</v>
      </c>
      <c r="P554" s="135">
        <f t="shared" si="321"/>
        <v>2.7157499999999999</v>
      </c>
      <c r="Q554" s="135">
        <f t="shared" si="321"/>
        <v>2.7417400000000001</v>
      </c>
      <c r="R554" s="135">
        <f t="shared" si="321"/>
        <v>2.7192099999999999</v>
      </c>
      <c r="S554" s="135">
        <f t="shared" si="321"/>
        <v>2.71218</v>
      </c>
      <c r="T554" s="135">
        <f t="shared" si="321"/>
        <v>2.6896800000000001</v>
      </c>
      <c r="U554" s="135">
        <f t="shared" si="321"/>
        <v>2.6361699999999999</v>
      </c>
      <c r="V554" s="135">
        <f t="shared" si="321"/>
        <v>2.5959400000000001</v>
      </c>
      <c r="W554" s="135">
        <f t="shared" si="321"/>
        <v>2.56772</v>
      </c>
      <c r="X554" s="135">
        <f t="shared" si="321"/>
        <v>2.6328299999999998</v>
      </c>
      <c r="Y554" s="135">
        <f t="shared" si="321"/>
        <v>2.6095799999999998</v>
      </c>
      <c r="Z554" s="135">
        <f t="shared" si="321"/>
        <v>2.2444899999999999</v>
      </c>
      <c r="AA554" s="135">
        <f t="shared" si="321"/>
        <v>2.1300400000000002</v>
      </c>
    </row>
    <row r="555" spans="1:27" ht="12.75" hidden="1" customHeight="1" outlineLevel="1" x14ac:dyDescent="0.2">
      <c r="A555" s="163" t="s">
        <v>1569</v>
      </c>
      <c r="B555" s="94" t="s">
        <v>238</v>
      </c>
      <c r="C555" s="70" t="s">
        <v>79</v>
      </c>
      <c r="D555" s="71">
        <v>1361.16</v>
      </c>
      <c r="E555" s="71">
        <v>1234.54</v>
      </c>
      <c r="F555" s="71">
        <v>1226.31</v>
      </c>
      <c r="G555" s="71">
        <v>1221.2</v>
      </c>
      <c r="H555" s="71">
        <v>1226.1400000000001</v>
      </c>
      <c r="I555" s="71">
        <v>1236.6300000000001</v>
      </c>
      <c r="J555" s="71">
        <v>1454.51</v>
      </c>
      <c r="K555" s="71">
        <v>1711.94</v>
      </c>
      <c r="L555" s="71">
        <v>1951.96</v>
      </c>
      <c r="M555" s="71">
        <v>2183.83</v>
      </c>
      <c r="N555" s="71">
        <v>2176.21</v>
      </c>
      <c r="O555" s="71">
        <v>2058.5500000000002</v>
      </c>
      <c r="P555" s="71">
        <v>2060.91</v>
      </c>
      <c r="Q555" s="71">
        <v>2086.9</v>
      </c>
      <c r="R555" s="71">
        <v>2064.37</v>
      </c>
      <c r="S555" s="71">
        <v>2057.34</v>
      </c>
      <c r="T555" s="71">
        <v>2034.84</v>
      </c>
      <c r="U555" s="71">
        <v>1981.33</v>
      </c>
      <c r="V555" s="71">
        <v>1941.1</v>
      </c>
      <c r="W555" s="71">
        <v>1912.88</v>
      </c>
      <c r="X555" s="71">
        <v>1977.99</v>
      </c>
      <c r="Y555" s="71">
        <v>1954.74</v>
      </c>
      <c r="Z555" s="71">
        <v>1589.65</v>
      </c>
      <c r="AA555" s="71">
        <v>1475.2</v>
      </c>
    </row>
    <row r="556" spans="1:27" ht="12.75" hidden="1" customHeight="1" outlineLevel="1" x14ac:dyDescent="0.2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1571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1572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>$D$11</f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1573</v>
      </c>
      <c r="B559" s="54" t="str">
        <f>"16"&amp;"."&amp;$B$663&amp;"."&amp;$B$664</f>
        <v>16.05.2024</v>
      </c>
      <c r="C559" s="134" t="s">
        <v>76</v>
      </c>
      <c r="D559" s="135">
        <f>ROUND(((D560+D561+D563+D562)/1000),5)</f>
        <v>1.9651400000000001</v>
      </c>
      <c r="E559" s="135">
        <f>ROUND(((E560+E561+E563+E562)/1000),5)</f>
        <v>1.8730800000000001</v>
      </c>
      <c r="F559" s="135">
        <f>ROUND(((F560+F561+F563+F562)/1000),5)</f>
        <v>1.84205</v>
      </c>
      <c r="G559" s="135">
        <f t="shared" ref="G559:AA559" si="324">ROUND(((G560+G561+G563+G562)/1000),5)</f>
        <v>1.83965</v>
      </c>
      <c r="H559" s="135">
        <f t="shared" si="324"/>
        <v>1.8508199999999999</v>
      </c>
      <c r="I559" s="135">
        <f t="shared" si="324"/>
        <v>1.8859399999999999</v>
      </c>
      <c r="J559" s="135">
        <f t="shared" si="324"/>
        <v>2.0438800000000001</v>
      </c>
      <c r="K559" s="135">
        <f t="shared" si="324"/>
        <v>2.3029099999999998</v>
      </c>
      <c r="L559" s="135">
        <f t="shared" si="324"/>
        <v>2.5556800000000002</v>
      </c>
      <c r="M559" s="135">
        <f t="shared" si="324"/>
        <v>2.6140699999999999</v>
      </c>
      <c r="N559" s="135">
        <f t="shared" si="324"/>
        <v>2.64412</v>
      </c>
      <c r="O559" s="135">
        <f t="shared" si="324"/>
        <v>2.7042999999999999</v>
      </c>
      <c r="P559" s="135">
        <f t="shared" si="324"/>
        <v>2.6969500000000002</v>
      </c>
      <c r="Q559" s="135">
        <f t="shared" si="324"/>
        <v>2.71177</v>
      </c>
      <c r="R559" s="135">
        <f t="shared" si="324"/>
        <v>2.7007400000000001</v>
      </c>
      <c r="S559" s="135">
        <f t="shared" si="324"/>
        <v>2.6445699999999999</v>
      </c>
      <c r="T559" s="135">
        <f t="shared" si="324"/>
        <v>2.5807799999999999</v>
      </c>
      <c r="U559" s="135">
        <f t="shared" si="324"/>
        <v>2.55966</v>
      </c>
      <c r="V559" s="135">
        <f t="shared" si="324"/>
        <v>2.4666000000000001</v>
      </c>
      <c r="W559" s="135">
        <f t="shared" si="324"/>
        <v>2.3574099999999998</v>
      </c>
      <c r="X559" s="135">
        <f t="shared" si="324"/>
        <v>2.472</v>
      </c>
      <c r="Y559" s="135">
        <f t="shared" si="324"/>
        <v>2.5645600000000002</v>
      </c>
      <c r="Z559" s="135">
        <f t="shared" si="324"/>
        <v>2.2571400000000001</v>
      </c>
      <c r="AA559" s="135">
        <f t="shared" si="324"/>
        <v>2.0401799999999999</v>
      </c>
    </row>
    <row r="560" spans="1:27" ht="12.75" hidden="1" customHeight="1" outlineLevel="1" x14ac:dyDescent="0.2">
      <c r="A560" s="163" t="s">
        <v>1574</v>
      </c>
      <c r="B560" s="94" t="s">
        <v>238</v>
      </c>
      <c r="C560" s="70" t="s">
        <v>79</v>
      </c>
      <c r="D560" s="71">
        <v>1310.3</v>
      </c>
      <c r="E560" s="71">
        <v>1218.24</v>
      </c>
      <c r="F560" s="71">
        <v>1187.21</v>
      </c>
      <c r="G560" s="71">
        <v>1184.81</v>
      </c>
      <c r="H560" s="71">
        <v>1195.98</v>
      </c>
      <c r="I560" s="71">
        <v>1231.0999999999999</v>
      </c>
      <c r="J560" s="71">
        <v>1389.04</v>
      </c>
      <c r="K560" s="71">
        <v>1648.07</v>
      </c>
      <c r="L560" s="71">
        <v>1900.84</v>
      </c>
      <c r="M560" s="71">
        <v>1959.23</v>
      </c>
      <c r="N560" s="71">
        <v>1989.28</v>
      </c>
      <c r="O560" s="71">
        <v>2049.46</v>
      </c>
      <c r="P560" s="71">
        <v>2042.11</v>
      </c>
      <c r="Q560" s="71">
        <v>2056.9299999999998</v>
      </c>
      <c r="R560" s="71">
        <v>2045.9</v>
      </c>
      <c r="S560" s="71">
        <v>1989.73</v>
      </c>
      <c r="T560" s="71">
        <v>1925.94</v>
      </c>
      <c r="U560" s="71">
        <v>1904.82</v>
      </c>
      <c r="V560" s="71">
        <v>1811.76</v>
      </c>
      <c r="W560" s="71">
        <v>1702.57</v>
      </c>
      <c r="X560" s="71">
        <v>1817.16</v>
      </c>
      <c r="Y560" s="71">
        <v>1909.72</v>
      </c>
      <c r="Z560" s="71">
        <v>1602.3</v>
      </c>
      <c r="AA560" s="71">
        <v>1385.34</v>
      </c>
    </row>
    <row r="561" spans="1:27" ht="12.75" hidden="1" customHeight="1" outlineLevel="1" x14ac:dyDescent="0.2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1576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1577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>$D$11</f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1578</v>
      </c>
      <c r="B564" s="54" t="str">
        <f>"17"&amp;"."&amp;$B$663&amp;"."&amp;$B$664</f>
        <v>17.05.2024</v>
      </c>
      <c r="C564" s="134" t="s">
        <v>76</v>
      </c>
      <c r="D564" s="135">
        <f>ROUND(((D565+D566+D568+D567)/1000),5)</f>
        <v>2.0201600000000002</v>
      </c>
      <c r="E564" s="135">
        <f>ROUND(((E565+E566+E568+E567)/1000),5)</f>
        <v>1.8866799999999999</v>
      </c>
      <c r="F564" s="135">
        <f>ROUND(((F565+F566+F568+F567)/1000),5)</f>
        <v>1.8502000000000001</v>
      </c>
      <c r="G564" s="135">
        <f t="shared" ref="G564:AA564" si="327">ROUND(((G565+G566+G568+G567)/1000),5)</f>
        <v>1.78766</v>
      </c>
      <c r="H564" s="135">
        <f t="shared" si="327"/>
        <v>1.8523000000000001</v>
      </c>
      <c r="I564" s="135">
        <f t="shared" si="327"/>
        <v>1.9414400000000001</v>
      </c>
      <c r="J564" s="135">
        <f t="shared" si="327"/>
        <v>2.1126999999999998</v>
      </c>
      <c r="K564" s="135">
        <f t="shared" si="327"/>
        <v>2.3850600000000002</v>
      </c>
      <c r="L564" s="135">
        <f t="shared" si="327"/>
        <v>2.69455</v>
      </c>
      <c r="M564" s="135">
        <f t="shared" si="327"/>
        <v>2.7530999999999999</v>
      </c>
      <c r="N564" s="135">
        <f t="shared" si="327"/>
        <v>2.7657799999999999</v>
      </c>
      <c r="O564" s="135">
        <f t="shared" si="327"/>
        <v>2.7706</v>
      </c>
      <c r="P564" s="135">
        <f t="shared" si="327"/>
        <v>2.8057099999999999</v>
      </c>
      <c r="Q564" s="135">
        <f t="shared" si="327"/>
        <v>2.8362699999999998</v>
      </c>
      <c r="R564" s="135">
        <f t="shared" si="327"/>
        <v>2.8123200000000002</v>
      </c>
      <c r="S564" s="135">
        <f t="shared" si="327"/>
        <v>2.8216999999999999</v>
      </c>
      <c r="T564" s="135">
        <f t="shared" si="327"/>
        <v>2.7726600000000001</v>
      </c>
      <c r="U564" s="135">
        <f t="shared" si="327"/>
        <v>2.7601100000000001</v>
      </c>
      <c r="V564" s="135">
        <f t="shared" si="327"/>
        <v>2.7287300000000001</v>
      </c>
      <c r="W564" s="135">
        <f t="shared" si="327"/>
        <v>2.69096</v>
      </c>
      <c r="X564" s="135">
        <f t="shared" si="327"/>
        <v>2.7060300000000002</v>
      </c>
      <c r="Y564" s="135">
        <f t="shared" si="327"/>
        <v>2.7660399999999998</v>
      </c>
      <c r="Z564" s="135">
        <f t="shared" si="327"/>
        <v>2.6737199999999999</v>
      </c>
      <c r="AA564" s="135">
        <f t="shared" si="327"/>
        <v>2.2644000000000002</v>
      </c>
    </row>
    <row r="565" spans="1:27" ht="12.75" hidden="1" customHeight="1" outlineLevel="1" x14ac:dyDescent="0.2">
      <c r="A565" s="163" t="s">
        <v>1579</v>
      </c>
      <c r="B565" s="94" t="s">
        <v>238</v>
      </c>
      <c r="C565" s="70" t="s">
        <v>79</v>
      </c>
      <c r="D565" s="71">
        <v>1365.32</v>
      </c>
      <c r="E565" s="71">
        <v>1231.8399999999999</v>
      </c>
      <c r="F565" s="71">
        <v>1195.3599999999999</v>
      </c>
      <c r="G565" s="71">
        <v>1132.82</v>
      </c>
      <c r="H565" s="71">
        <v>1197.46</v>
      </c>
      <c r="I565" s="71">
        <v>1286.5999999999999</v>
      </c>
      <c r="J565" s="71">
        <v>1457.86</v>
      </c>
      <c r="K565" s="71">
        <v>1730.22</v>
      </c>
      <c r="L565" s="71">
        <v>2039.71</v>
      </c>
      <c r="M565" s="71">
        <v>2098.2600000000002</v>
      </c>
      <c r="N565" s="71">
        <v>2110.94</v>
      </c>
      <c r="O565" s="71">
        <v>2115.7600000000002</v>
      </c>
      <c r="P565" s="71">
        <v>2150.87</v>
      </c>
      <c r="Q565" s="71">
        <v>2181.4299999999998</v>
      </c>
      <c r="R565" s="71">
        <v>2157.48</v>
      </c>
      <c r="S565" s="71">
        <v>2166.86</v>
      </c>
      <c r="T565" s="71">
        <v>2117.8200000000002</v>
      </c>
      <c r="U565" s="71">
        <v>2105.27</v>
      </c>
      <c r="V565" s="71">
        <v>2073.89</v>
      </c>
      <c r="W565" s="71">
        <v>2036.12</v>
      </c>
      <c r="X565" s="71">
        <v>2051.19</v>
      </c>
      <c r="Y565" s="71">
        <v>2111.1999999999998</v>
      </c>
      <c r="Z565" s="71">
        <v>2018.88</v>
      </c>
      <c r="AA565" s="71">
        <v>1609.56</v>
      </c>
    </row>
    <row r="566" spans="1:27" ht="12.75" hidden="1" customHeight="1" outlineLevel="1" x14ac:dyDescent="0.2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1581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1582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>$D$11</f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1583</v>
      </c>
      <c r="B569" s="54" t="str">
        <f>"18"&amp;"."&amp;$B$663&amp;"."&amp;$B$664</f>
        <v>18.05.2024</v>
      </c>
      <c r="C569" s="134" t="s">
        <v>76</v>
      </c>
      <c r="D569" s="135">
        <f>ROUND(((D570+D571+D573+D572)/1000),5)</f>
        <v>2.21753</v>
      </c>
      <c r="E569" s="135">
        <f>ROUND(((E570+E571+E573+E572)/1000),5)</f>
        <v>2.1438799999999998</v>
      </c>
      <c r="F569" s="135">
        <f>ROUND(((F570+F571+F573+F572)/1000),5)</f>
        <v>2.00143</v>
      </c>
      <c r="G569" s="135">
        <f t="shared" ref="G569:AA569" si="330">ROUND(((G570+G571+G573+G572)/1000),5)</f>
        <v>1.9495400000000001</v>
      </c>
      <c r="H569" s="135">
        <f t="shared" si="330"/>
        <v>1.9046000000000001</v>
      </c>
      <c r="I569" s="135">
        <f t="shared" si="330"/>
        <v>1.9215100000000001</v>
      </c>
      <c r="J569" s="135">
        <f t="shared" si="330"/>
        <v>1.9918199999999999</v>
      </c>
      <c r="K569" s="135">
        <f t="shared" si="330"/>
        <v>2.2019700000000002</v>
      </c>
      <c r="L569" s="135">
        <f t="shared" si="330"/>
        <v>2.48603</v>
      </c>
      <c r="M569" s="135">
        <f t="shared" si="330"/>
        <v>2.6479599999999999</v>
      </c>
      <c r="N569" s="135">
        <f t="shared" si="330"/>
        <v>2.7492999999999999</v>
      </c>
      <c r="O569" s="135">
        <f t="shared" si="330"/>
        <v>2.7552500000000002</v>
      </c>
      <c r="P569" s="135">
        <f t="shared" si="330"/>
        <v>2.7940900000000002</v>
      </c>
      <c r="Q569" s="135">
        <f t="shared" si="330"/>
        <v>2.7861699999999998</v>
      </c>
      <c r="R569" s="135">
        <f t="shared" si="330"/>
        <v>2.7643800000000001</v>
      </c>
      <c r="S569" s="135">
        <f t="shared" si="330"/>
        <v>2.7448700000000001</v>
      </c>
      <c r="T569" s="135">
        <f t="shared" si="330"/>
        <v>2.7328000000000001</v>
      </c>
      <c r="U569" s="135">
        <f t="shared" si="330"/>
        <v>2.7049400000000001</v>
      </c>
      <c r="V569" s="135">
        <f t="shared" si="330"/>
        <v>2.6909700000000001</v>
      </c>
      <c r="W569" s="135">
        <f t="shared" si="330"/>
        <v>2.80139</v>
      </c>
      <c r="X569" s="135">
        <f t="shared" si="330"/>
        <v>2.9237799999999998</v>
      </c>
      <c r="Y569" s="135">
        <f t="shared" si="330"/>
        <v>2.74126</v>
      </c>
      <c r="Z569" s="135">
        <f t="shared" si="330"/>
        <v>2.5753200000000001</v>
      </c>
      <c r="AA569" s="135">
        <f t="shared" si="330"/>
        <v>2.20648</v>
      </c>
    </row>
    <row r="570" spans="1:27" ht="12.75" hidden="1" customHeight="1" outlineLevel="1" x14ac:dyDescent="0.2">
      <c r="A570" s="163" t="s">
        <v>1584</v>
      </c>
      <c r="B570" s="94" t="s">
        <v>238</v>
      </c>
      <c r="C570" s="70" t="s">
        <v>79</v>
      </c>
      <c r="D570" s="71">
        <v>1562.69</v>
      </c>
      <c r="E570" s="71">
        <v>1489.04</v>
      </c>
      <c r="F570" s="71">
        <v>1346.59</v>
      </c>
      <c r="G570" s="71">
        <v>1294.7</v>
      </c>
      <c r="H570" s="71">
        <v>1249.76</v>
      </c>
      <c r="I570" s="71">
        <v>1266.67</v>
      </c>
      <c r="J570" s="71">
        <v>1336.98</v>
      </c>
      <c r="K570" s="71">
        <v>1547.13</v>
      </c>
      <c r="L570" s="71">
        <v>1831.19</v>
      </c>
      <c r="M570" s="71">
        <v>1993.12</v>
      </c>
      <c r="N570" s="71">
        <v>2094.46</v>
      </c>
      <c r="O570" s="71">
        <v>2100.41</v>
      </c>
      <c r="P570" s="71">
        <v>2139.25</v>
      </c>
      <c r="Q570" s="71">
        <v>2131.33</v>
      </c>
      <c r="R570" s="71">
        <v>2109.54</v>
      </c>
      <c r="S570" s="71">
        <v>2090.0300000000002</v>
      </c>
      <c r="T570" s="71">
        <v>2077.96</v>
      </c>
      <c r="U570" s="71">
        <v>2050.1</v>
      </c>
      <c r="V570" s="71">
        <v>2036.13</v>
      </c>
      <c r="W570" s="71">
        <v>2146.5500000000002</v>
      </c>
      <c r="X570" s="71">
        <v>2268.94</v>
      </c>
      <c r="Y570" s="71">
        <v>2086.42</v>
      </c>
      <c r="Z570" s="71">
        <v>1920.48</v>
      </c>
      <c r="AA570" s="71">
        <v>1551.64</v>
      </c>
    </row>
    <row r="571" spans="1:27" ht="12.75" hidden="1" customHeight="1" outlineLevel="1" x14ac:dyDescent="0.2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1586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1587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>$D$11</f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1588</v>
      </c>
      <c r="B574" s="54" t="str">
        <f>"19"&amp;"."&amp;$B$663&amp;"."&amp;$B$664</f>
        <v>19.05.2024</v>
      </c>
      <c r="C574" s="134" t="s">
        <v>76</v>
      </c>
      <c r="D574" s="135">
        <f>ROUND(((D575+D576+D578+D577)/1000),5)</f>
        <v>2.1831200000000002</v>
      </c>
      <c r="E574" s="135">
        <f>ROUND(((E575+E576+E578+E577)/1000),5)</f>
        <v>2.03654</v>
      </c>
      <c r="F574" s="135">
        <f>ROUND(((F575+F576+F578+F577)/1000),5)</f>
        <v>1.8996599999999999</v>
      </c>
      <c r="G574" s="135">
        <f t="shared" ref="G574:AA574" si="333">ROUND(((G575+G576+G578+G577)/1000),5)</f>
        <v>1.8841699999999999</v>
      </c>
      <c r="H574" s="135">
        <f t="shared" si="333"/>
        <v>1.8641399999999999</v>
      </c>
      <c r="I574" s="135">
        <f t="shared" si="333"/>
        <v>1.8401400000000001</v>
      </c>
      <c r="J574" s="135">
        <f t="shared" si="333"/>
        <v>1.7698700000000001</v>
      </c>
      <c r="K574" s="135">
        <f t="shared" si="333"/>
        <v>2.0137900000000002</v>
      </c>
      <c r="L574" s="135">
        <f t="shared" si="333"/>
        <v>2.2423700000000002</v>
      </c>
      <c r="M574" s="135">
        <f t="shared" si="333"/>
        <v>2.4552</v>
      </c>
      <c r="N574" s="135">
        <f t="shared" si="333"/>
        <v>2.62399</v>
      </c>
      <c r="O574" s="135">
        <f t="shared" si="333"/>
        <v>2.6676899999999999</v>
      </c>
      <c r="P574" s="135">
        <f t="shared" si="333"/>
        <v>2.6175899999999999</v>
      </c>
      <c r="Q574" s="135">
        <f t="shared" si="333"/>
        <v>2.6166</v>
      </c>
      <c r="R574" s="135">
        <f t="shared" si="333"/>
        <v>2.6074700000000002</v>
      </c>
      <c r="S574" s="135">
        <f t="shared" si="333"/>
        <v>2.59646</v>
      </c>
      <c r="T574" s="135">
        <f t="shared" si="333"/>
        <v>2.6042999999999998</v>
      </c>
      <c r="U574" s="135">
        <f t="shared" si="333"/>
        <v>2.6488900000000002</v>
      </c>
      <c r="V574" s="135">
        <f t="shared" si="333"/>
        <v>2.6476199999999999</v>
      </c>
      <c r="W574" s="135">
        <f t="shared" si="333"/>
        <v>2.70675</v>
      </c>
      <c r="X574" s="135">
        <f t="shared" si="333"/>
        <v>2.8597899999999998</v>
      </c>
      <c r="Y574" s="135">
        <f t="shared" si="333"/>
        <v>2.82538</v>
      </c>
      <c r="Z574" s="135">
        <f t="shared" si="333"/>
        <v>2.5476200000000002</v>
      </c>
      <c r="AA574" s="135">
        <f t="shared" si="333"/>
        <v>2.1792899999999999</v>
      </c>
    </row>
    <row r="575" spans="1:27" ht="12.75" hidden="1" customHeight="1" outlineLevel="1" x14ac:dyDescent="0.2">
      <c r="A575" s="163" t="s">
        <v>1589</v>
      </c>
      <c r="B575" s="94" t="s">
        <v>238</v>
      </c>
      <c r="C575" s="70" t="s">
        <v>79</v>
      </c>
      <c r="D575" s="71">
        <v>1528.28</v>
      </c>
      <c r="E575" s="71">
        <v>1381.7</v>
      </c>
      <c r="F575" s="71">
        <v>1244.82</v>
      </c>
      <c r="G575" s="71">
        <v>1229.33</v>
      </c>
      <c r="H575" s="71">
        <v>1209.3</v>
      </c>
      <c r="I575" s="71">
        <v>1185.3</v>
      </c>
      <c r="J575" s="71">
        <v>1115.03</v>
      </c>
      <c r="K575" s="71">
        <v>1358.95</v>
      </c>
      <c r="L575" s="71">
        <v>1587.53</v>
      </c>
      <c r="M575" s="71">
        <v>1800.36</v>
      </c>
      <c r="N575" s="71">
        <v>1969.15</v>
      </c>
      <c r="O575" s="71">
        <v>2012.85</v>
      </c>
      <c r="P575" s="71">
        <v>1962.75</v>
      </c>
      <c r="Q575" s="71">
        <v>1961.76</v>
      </c>
      <c r="R575" s="71">
        <v>1952.63</v>
      </c>
      <c r="S575" s="71">
        <v>1941.62</v>
      </c>
      <c r="T575" s="71">
        <v>1949.46</v>
      </c>
      <c r="U575" s="71">
        <v>1994.05</v>
      </c>
      <c r="V575" s="71">
        <v>1992.78</v>
      </c>
      <c r="W575" s="71">
        <v>2051.91</v>
      </c>
      <c r="X575" s="71">
        <v>2204.9499999999998</v>
      </c>
      <c r="Y575" s="71">
        <v>2170.54</v>
      </c>
      <c r="Z575" s="71">
        <v>1892.78</v>
      </c>
      <c r="AA575" s="71">
        <v>1524.45</v>
      </c>
    </row>
    <row r="576" spans="1:27" ht="12.75" hidden="1" customHeight="1" outlineLevel="1" x14ac:dyDescent="0.2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1591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1592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>$D$11</f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1593</v>
      </c>
      <c r="B579" s="54" t="str">
        <f>"20"&amp;"."&amp;$B$663&amp;"."&amp;$B$664</f>
        <v>20.05.2024</v>
      </c>
      <c r="C579" s="134" t="s">
        <v>76</v>
      </c>
      <c r="D579" s="135">
        <f>ROUND(((D580+D581+D583+D582)/1000),5)</f>
        <v>2.0356999999999998</v>
      </c>
      <c r="E579" s="135">
        <f>ROUND(((E580+E581+E583+E582)/1000),5)</f>
        <v>1.88415</v>
      </c>
      <c r="F579" s="135">
        <f>ROUND(((F580+F581+F583+F582)/1000),5)</f>
        <v>1.7783899999999999</v>
      </c>
      <c r="G579" s="135">
        <f t="shared" ref="G579:AA579" si="336">ROUND(((G580+G581+G583+G582)/1000),5)</f>
        <v>1.76044</v>
      </c>
      <c r="H579" s="135">
        <f t="shared" si="336"/>
        <v>1.7529699999999999</v>
      </c>
      <c r="I579" s="135">
        <f t="shared" si="336"/>
        <v>1.8481000000000001</v>
      </c>
      <c r="J579" s="135">
        <f t="shared" si="336"/>
        <v>2.0368400000000002</v>
      </c>
      <c r="K579" s="135">
        <f t="shared" si="336"/>
        <v>2.3811200000000001</v>
      </c>
      <c r="L579" s="135">
        <f t="shared" si="336"/>
        <v>2.6585000000000001</v>
      </c>
      <c r="M579" s="135">
        <f t="shared" si="336"/>
        <v>2.7823199999999999</v>
      </c>
      <c r="N579" s="135">
        <f t="shared" si="336"/>
        <v>2.7886199999999999</v>
      </c>
      <c r="O579" s="135">
        <f t="shared" si="336"/>
        <v>2.7866599999999999</v>
      </c>
      <c r="P579" s="135">
        <f t="shared" si="336"/>
        <v>2.78538</v>
      </c>
      <c r="Q579" s="135">
        <f t="shared" si="336"/>
        <v>2.80511</v>
      </c>
      <c r="R579" s="135">
        <f t="shared" si="336"/>
        <v>2.8066300000000002</v>
      </c>
      <c r="S579" s="135">
        <f t="shared" si="336"/>
        <v>2.7931499999999998</v>
      </c>
      <c r="T579" s="135">
        <f t="shared" si="336"/>
        <v>2.78186</v>
      </c>
      <c r="U579" s="135">
        <f t="shared" si="336"/>
        <v>2.75292</v>
      </c>
      <c r="V579" s="135">
        <f t="shared" si="336"/>
        <v>2.7099500000000001</v>
      </c>
      <c r="W579" s="135">
        <f t="shared" si="336"/>
        <v>2.5899399999999999</v>
      </c>
      <c r="X579" s="135">
        <f t="shared" si="336"/>
        <v>2.6349999999999998</v>
      </c>
      <c r="Y579" s="135">
        <f t="shared" si="336"/>
        <v>2.6611699999999998</v>
      </c>
      <c r="Z579" s="135">
        <f t="shared" si="336"/>
        <v>2.2703199999999999</v>
      </c>
      <c r="AA579" s="135">
        <f t="shared" si="336"/>
        <v>2.0419200000000002</v>
      </c>
    </row>
    <row r="580" spans="1:27" ht="12.75" hidden="1" customHeight="1" outlineLevel="1" x14ac:dyDescent="0.2">
      <c r="A580" s="163" t="s">
        <v>1594</v>
      </c>
      <c r="B580" s="94" t="s">
        <v>238</v>
      </c>
      <c r="C580" s="70" t="s">
        <v>79</v>
      </c>
      <c r="D580" s="71">
        <v>1380.86</v>
      </c>
      <c r="E580" s="71">
        <v>1229.31</v>
      </c>
      <c r="F580" s="71">
        <v>1123.55</v>
      </c>
      <c r="G580" s="71">
        <v>1105.5999999999999</v>
      </c>
      <c r="H580" s="71">
        <v>1098.1300000000001</v>
      </c>
      <c r="I580" s="71">
        <v>1193.26</v>
      </c>
      <c r="J580" s="71">
        <v>1382</v>
      </c>
      <c r="K580" s="71">
        <v>1726.28</v>
      </c>
      <c r="L580" s="71">
        <v>2003.66</v>
      </c>
      <c r="M580" s="71">
        <v>2127.48</v>
      </c>
      <c r="N580" s="71">
        <v>2133.7800000000002</v>
      </c>
      <c r="O580" s="71">
        <v>2131.8200000000002</v>
      </c>
      <c r="P580" s="71">
        <v>2130.54</v>
      </c>
      <c r="Q580" s="71">
        <v>2150.27</v>
      </c>
      <c r="R580" s="71">
        <v>2151.79</v>
      </c>
      <c r="S580" s="71">
        <v>2138.31</v>
      </c>
      <c r="T580" s="71">
        <v>2127.02</v>
      </c>
      <c r="U580" s="71">
        <v>2098.08</v>
      </c>
      <c r="V580" s="71">
        <v>2055.11</v>
      </c>
      <c r="W580" s="71">
        <v>1935.1</v>
      </c>
      <c r="X580" s="71">
        <v>1980.16</v>
      </c>
      <c r="Y580" s="71">
        <v>2006.33</v>
      </c>
      <c r="Z580" s="71">
        <v>1615.48</v>
      </c>
      <c r="AA580" s="71">
        <v>1387.08</v>
      </c>
    </row>
    <row r="581" spans="1:27" ht="12.75" hidden="1" customHeight="1" outlineLevel="1" x14ac:dyDescent="0.2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1596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1597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>$D$11</f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1598</v>
      </c>
      <c r="B584" s="54" t="str">
        <f>"21"&amp;"."&amp;$B$663&amp;"."&amp;$B$664</f>
        <v>21.05.2024</v>
      </c>
      <c r="C584" s="134" t="s">
        <v>76</v>
      </c>
      <c r="D584" s="135">
        <f>ROUND(((D585+D586+D588+D587)/1000),5)</f>
        <v>2.0087999999999999</v>
      </c>
      <c r="E584" s="135">
        <f>ROUND(((E585+E586+E588+E587)/1000),5)</f>
        <v>1.8752</v>
      </c>
      <c r="F584" s="135">
        <f>ROUND(((F585+F586+F588+F587)/1000),5)</f>
        <v>1.75987</v>
      </c>
      <c r="G584" s="135">
        <f t="shared" ref="G584:AA584" si="339">ROUND(((G585+G586+G588+G587)/1000),5)</f>
        <v>1.67442</v>
      </c>
      <c r="H584" s="135">
        <f t="shared" si="339"/>
        <v>1.72719</v>
      </c>
      <c r="I584" s="135">
        <f t="shared" si="339"/>
        <v>1.85117</v>
      </c>
      <c r="J584" s="135">
        <f t="shared" si="339"/>
        <v>2.0519500000000002</v>
      </c>
      <c r="K584" s="135">
        <f t="shared" si="339"/>
        <v>2.2250200000000002</v>
      </c>
      <c r="L584" s="135">
        <f t="shared" si="339"/>
        <v>2.5832799999999998</v>
      </c>
      <c r="M584" s="135">
        <f t="shared" si="339"/>
        <v>2.71157</v>
      </c>
      <c r="N584" s="135">
        <f t="shared" si="339"/>
        <v>2.7677100000000001</v>
      </c>
      <c r="O584" s="135">
        <f t="shared" si="339"/>
        <v>2.77285</v>
      </c>
      <c r="P584" s="135">
        <f t="shared" si="339"/>
        <v>2.7851400000000002</v>
      </c>
      <c r="Q584" s="135">
        <f t="shared" si="339"/>
        <v>2.7924199999999999</v>
      </c>
      <c r="R584" s="135">
        <f t="shared" si="339"/>
        <v>2.7789000000000001</v>
      </c>
      <c r="S584" s="135">
        <f t="shared" si="339"/>
        <v>2.7679800000000001</v>
      </c>
      <c r="T584" s="135">
        <f t="shared" si="339"/>
        <v>2.6325699999999999</v>
      </c>
      <c r="U584" s="135">
        <f t="shared" si="339"/>
        <v>2.55078</v>
      </c>
      <c r="V584" s="135">
        <f t="shared" si="339"/>
        <v>2.5804299999999998</v>
      </c>
      <c r="W584" s="135">
        <f t="shared" si="339"/>
        <v>2.5440800000000001</v>
      </c>
      <c r="X584" s="135">
        <f t="shared" si="339"/>
        <v>2.5678700000000001</v>
      </c>
      <c r="Y584" s="135">
        <f t="shared" si="339"/>
        <v>2.6123099999999999</v>
      </c>
      <c r="Z584" s="135">
        <f t="shared" si="339"/>
        <v>2.3060299999999998</v>
      </c>
      <c r="AA584" s="135">
        <f t="shared" si="339"/>
        <v>2.0359400000000001</v>
      </c>
    </row>
    <row r="585" spans="1:27" ht="12.75" hidden="1" customHeight="1" outlineLevel="1" x14ac:dyDescent="0.2">
      <c r="A585" s="163" t="s">
        <v>1599</v>
      </c>
      <c r="B585" s="94" t="s">
        <v>238</v>
      </c>
      <c r="C585" s="70" t="s">
        <v>79</v>
      </c>
      <c r="D585" s="71">
        <v>1353.96</v>
      </c>
      <c r="E585" s="71">
        <v>1220.3599999999999</v>
      </c>
      <c r="F585" s="71">
        <v>1105.03</v>
      </c>
      <c r="G585" s="71">
        <v>1019.58</v>
      </c>
      <c r="H585" s="71">
        <v>1072.3499999999999</v>
      </c>
      <c r="I585" s="71">
        <v>1196.33</v>
      </c>
      <c r="J585" s="71">
        <v>1397.11</v>
      </c>
      <c r="K585" s="71">
        <v>1570.18</v>
      </c>
      <c r="L585" s="71">
        <v>1928.44</v>
      </c>
      <c r="M585" s="71">
        <v>2056.73</v>
      </c>
      <c r="N585" s="71">
        <v>2112.87</v>
      </c>
      <c r="O585" s="71">
        <v>2118.0100000000002</v>
      </c>
      <c r="P585" s="71">
        <v>2130.3000000000002</v>
      </c>
      <c r="Q585" s="71">
        <v>2137.58</v>
      </c>
      <c r="R585" s="71">
        <v>2124.06</v>
      </c>
      <c r="S585" s="71">
        <v>2113.14</v>
      </c>
      <c r="T585" s="71">
        <v>1977.73</v>
      </c>
      <c r="U585" s="71">
        <v>1895.94</v>
      </c>
      <c r="V585" s="71">
        <v>1925.59</v>
      </c>
      <c r="W585" s="71">
        <v>1889.24</v>
      </c>
      <c r="X585" s="71">
        <v>1913.03</v>
      </c>
      <c r="Y585" s="71">
        <v>1957.47</v>
      </c>
      <c r="Z585" s="71">
        <v>1651.19</v>
      </c>
      <c r="AA585" s="71">
        <v>1381.1</v>
      </c>
    </row>
    <row r="586" spans="1:27" ht="12.75" hidden="1" customHeight="1" outlineLevel="1" x14ac:dyDescent="0.2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1601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1602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>$D$11</f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1603</v>
      </c>
      <c r="B589" s="54" t="str">
        <f>"22"&amp;"."&amp;$B$663&amp;"."&amp;$B$664</f>
        <v>22.05.2024</v>
      </c>
      <c r="C589" s="134" t="s">
        <v>76</v>
      </c>
      <c r="D589" s="135">
        <f>ROUND(((D590+D591+D593+D592)/1000),5)</f>
        <v>1.91774</v>
      </c>
      <c r="E589" s="135">
        <f>ROUND(((E590+E591+E593+E592)/1000),5)</f>
        <v>1.7411099999999999</v>
      </c>
      <c r="F589" s="135">
        <f>ROUND(((F590+F591+F593+F592)/1000),5)</f>
        <v>1.62544</v>
      </c>
      <c r="G589" s="135">
        <f t="shared" ref="G589:AA589" si="342">ROUND(((G590+G591+G593+G592)/1000),5)</f>
        <v>1.57945</v>
      </c>
      <c r="H589" s="135">
        <f t="shared" si="342"/>
        <v>1.58206</v>
      </c>
      <c r="I589" s="135">
        <f t="shared" si="342"/>
        <v>1.7332799999999999</v>
      </c>
      <c r="J589" s="135">
        <f t="shared" si="342"/>
        <v>1.98827</v>
      </c>
      <c r="K589" s="135">
        <f t="shared" si="342"/>
        <v>2.2138900000000001</v>
      </c>
      <c r="L589" s="135">
        <f t="shared" si="342"/>
        <v>2.4771200000000002</v>
      </c>
      <c r="M589" s="135">
        <f t="shared" si="342"/>
        <v>2.7791199999999998</v>
      </c>
      <c r="N589" s="135">
        <f t="shared" si="342"/>
        <v>2.78546</v>
      </c>
      <c r="O589" s="135">
        <f t="shared" si="342"/>
        <v>2.7897400000000001</v>
      </c>
      <c r="P589" s="135">
        <f t="shared" si="342"/>
        <v>2.7913800000000002</v>
      </c>
      <c r="Q589" s="135">
        <f t="shared" si="342"/>
        <v>2.80769</v>
      </c>
      <c r="R589" s="135">
        <f t="shared" si="342"/>
        <v>2.7989999999999999</v>
      </c>
      <c r="S589" s="135">
        <f t="shared" si="342"/>
        <v>2.7869999999999999</v>
      </c>
      <c r="T589" s="135">
        <f t="shared" si="342"/>
        <v>2.7778399999999999</v>
      </c>
      <c r="U589" s="135">
        <f t="shared" si="342"/>
        <v>2.69279</v>
      </c>
      <c r="V589" s="135">
        <f t="shared" si="342"/>
        <v>2.5465399999999998</v>
      </c>
      <c r="W589" s="135">
        <f t="shared" si="342"/>
        <v>2.4468800000000002</v>
      </c>
      <c r="X589" s="135">
        <f t="shared" si="342"/>
        <v>2.4678300000000002</v>
      </c>
      <c r="Y589" s="135">
        <f t="shared" si="342"/>
        <v>2.5421499999999999</v>
      </c>
      <c r="Z589" s="135">
        <f t="shared" si="342"/>
        <v>2.2525499999999998</v>
      </c>
      <c r="AA589" s="135">
        <f t="shared" si="342"/>
        <v>2.00691</v>
      </c>
    </row>
    <row r="590" spans="1:27" ht="12.75" hidden="1" customHeight="1" outlineLevel="1" x14ac:dyDescent="0.2">
      <c r="A590" s="163" t="s">
        <v>1604</v>
      </c>
      <c r="B590" s="94" t="s">
        <v>238</v>
      </c>
      <c r="C590" s="70" t="s">
        <v>79</v>
      </c>
      <c r="D590" s="71">
        <v>1262.9000000000001</v>
      </c>
      <c r="E590" s="71">
        <v>1086.27</v>
      </c>
      <c r="F590" s="71">
        <v>970.6</v>
      </c>
      <c r="G590" s="71">
        <v>924.61</v>
      </c>
      <c r="H590" s="71">
        <v>927.22</v>
      </c>
      <c r="I590" s="71">
        <v>1078.44</v>
      </c>
      <c r="J590" s="71">
        <v>1333.43</v>
      </c>
      <c r="K590" s="71">
        <v>1559.05</v>
      </c>
      <c r="L590" s="71">
        <v>1822.28</v>
      </c>
      <c r="M590" s="71">
        <v>2124.2800000000002</v>
      </c>
      <c r="N590" s="71">
        <v>2130.62</v>
      </c>
      <c r="O590" s="71">
        <v>2134.9</v>
      </c>
      <c r="P590" s="71">
        <v>2136.54</v>
      </c>
      <c r="Q590" s="71">
        <v>2152.85</v>
      </c>
      <c r="R590" s="71">
        <v>2144.16</v>
      </c>
      <c r="S590" s="71">
        <v>2132.16</v>
      </c>
      <c r="T590" s="71">
        <v>2123</v>
      </c>
      <c r="U590" s="71">
        <v>2037.95</v>
      </c>
      <c r="V590" s="71">
        <v>1891.7</v>
      </c>
      <c r="W590" s="71">
        <v>1792.04</v>
      </c>
      <c r="X590" s="71">
        <v>1812.99</v>
      </c>
      <c r="Y590" s="71">
        <v>1887.31</v>
      </c>
      <c r="Z590" s="71">
        <v>1597.71</v>
      </c>
      <c r="AA590" s="71">
        <v>1352.07</v>
      </c>
    </row>
    <row r="591" spans="1:27" ht="12.75" hidden="1" customHeight="1" outlineLevel="1" x14ac:dyDescent="0.2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1606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1607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>$D$11</f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1608</v>
      </c>
      <c r="B594" s="54" t="str">
        <f>"23"&amp;"."&amp;$B$663&amp;"."&amp;$B$664</f>
        <v>23.05.2024</v>
      </c>
      <c r="C594" s="134" t="s">
        <v>76</v>
      </c>
      <c r="D594" s="135">
        <f>ROUND(((D595+D596+D598+D597)/1000),5)</f>
        <v>1.97397</v>
      </c>
      <c r="E594" s="135">
        <f>ROUND(((E595+E596+E598+E597)/1000),5)</f>
        <v>1.8105599999999999</v>
      </c>
      <c r="F594" s="135">
        <f>ROUND(((F595+F596+F598+F597)/1000),5)</f>
        <v>1.73</v>
      </c>
      <c r="G594" s="135">
        <f t="shared" ref="G594:AA594" si="345">ROUND(((G595+G596+G598+G597)/1000),5)</f>
        <v>1.69398</v>
      </c>
      <c r="H594" s="135">
        <f t="shared" si="345"/>
        <v>1.62036</v>
      </c>
      <c r="I594" s="135">
        <f t="shared" si="345"/>
        <v>1.75682</v>
      </c>
      <c r="J594" s="135">
        <f t="shared" si="345"/>
        <v>2.1385700000000001</v>
      </c>
      <c r="K594" s="135">
        <f t="shared" si="345"/>
        <v>2.2401300000000002</v>
      </c>
      <c r="L594" s="135">
        <f t="shared" si="345"/>
        <v>2.5689899999999999</v>
      </c>
      <c r="M594" s="135">
        <f t="shared" si="345"/>
        <v>2.77088</v>
      </c>
      <c r="N594" s="135">
        <f t="shared" si="345"/>
        <v>2.7872300000000001</v>
      </c>
      <c r="O594" s="135">
        <f t="shared" si="345"/>
        <v>2.7936999999999999</v>
      </c>
      <c r="P594" s="135">
        <f t="shared" si="345"/>
        <v>2.79671</v>
      </c>
      <c r="Q594" s="135">
        <f t="shared" si="345"/>
        <v>2.8260399999999999</v>
      </c>
      <c r="R594" s="135">
        <f t="shared" si="345"/>
        <v>2.82376</v>
      </c>
      <c r="S594" s="135">
        <f t="shared" si="345"/>
        <v>2.80938</v>
      </c>
      <c r="T594" s="135">
        <f t="shared" si="345"/>
        <v>2.7978800000000001</v>
      </c>
      <c r="U594" s="135">
        <f t="shared" si="345"/>
        <v>2.7773400000000001</v>
      </c>
      <c r="V594" s="135">
        <f t="shared" si="345"/>
        <v>2.6821600000000001</v>
      </c>
      <c r="W594" s="135">
        <f t="shared" si="345"/>
        <v>2.5179900000000002</v>
      </c>
      <c r="X594" s="135">
        <f t="shared" si="345"/>
        <v>2.4897399999999998</v>
      </c>
      <c r="Y594" s="135">
        <f t="shared" si="345"/>
        <v>2.6280800000000002</v>
      </c>
      <c r="Z594" s="135">
        <f t="shared" si="345"/>
        <v>2.2919399999999999</v>
      </c>
      <c r="AA594" s="135">
        <f t="shared" si="345"/>
        <v>2.1720299999999999</v>
      </c>
    </row>
    <row r="595" spans="1:27" ht="12.75" hidden="1" customHeight="1" outlineLevel="1" x14ac:dyDescent="0.2">
      <c r="A595" s="163" t="s">
        <v>1609</v>
      </c>
      <c r="B595" s="94" t="s">
        <v>238</v>
      </c>
      <c r="C595" s="70" t="s">
        <v>79</v>
      </c>
      <c r="D595" s="71">
        <v>1319.13</v>
      </c>
      <c r="E595" s="71">
        <v>1155.72</v>
      </c>
      <c r="F595" s="71">
        <v>1075.1600000000001</v>
      </c>
      <c r="G595" s="71">
        <v>1039.1400000000001</v>
      </c>
      <c r="H595" s="71">
        <v>965.52</v>
      </c>
      <c r="I595" s="71">
        <v>1101.98</v>
      </c>
      <c r="J595" s="71">
        <v>1483.73</v>
      </c>
      <c r="K595" s="71">
        <v>1585.29</v>
      </c>
      <c r="L595" s="71">
        <v>1914.15</v>
      </c>
      <c r="M595" s="71">
        <v>2116.04</v>
      </c>
      <c r="N595" s="71">
        <v>2132.39</v>
      </c>
      <c r="O595" s="71">
        <v>2138.86</v>
      </c>
      <c r="P595" s="71">
        <v>2141.87</v>
      </c>
      <c r="Q595" s="71">
        <v>2171.1999999999998</v>
      </c>
      <c r="R595" s="71">
        <v>2168.92</v>
      </c>
      <c r="S595" s="71">
        <v>2154.54</v>
      </c>
      <c r="T595" s="71">
        <v>2143.04</v>
      </c>
      <c r="U595" s="71">
        <v>2122.5</v>
      </c>
      <c r="V595" s="71">
        <v>2027.32</v>
      </c>
      <c r="W595" s="71">
        <v>1863.15</v>
      </c>
      <c r="X595" s="71">
        <v>1834.9</v>
      </c>
      <c r="Y595" s="71">
        <v>1973.24</v>
      </c>
      <c r="Z595" s="71">
        <v>1637.1</v>
      </c>
      <c r="AA595" s="71">
        <v>1517.19</v>
      </c>
    </row>
    <row r="596" spans="1:27" ht="12.75" hidden="1" customHeight="1" outlineLevel="1" x14ac:dyDescent="0.2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1611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1612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>$D$11</f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1613</v>
      </c>
      <c r="B599" s="54" t="str">
        <f>"24"&amp;"."&amp;$B$663&amp;"."&amp;$B$664</f>
        <v>24.05.2024</v>
      </c>
      <c r="C599" s="134" t="s">
        <v>76</v>
      </c>
      <c r="D599" s="135">
        <f>ROUND(((D600+D601+D603+D602)/1000),5)</f>
        <v>2.0456500000000002</v>
      </c>
      <c r="E599" s="135">
        <f>ROUND(((E600+E601+E603+E602)/1000),5)</f>
        <v>1.85066</v>
      </c>
      <c r="F599" s="135">
        <f>ROUND(((F600+F601+F603+F602)/1000),5)</f>
        <v>1.7609900000000001</v>
      </c>
      <c r="G599" s="135">
        <f t="shared" ref="G599:AA599" si="348">ROUND(((G600+G601+G603+G602)/1000),5)</f>
        <v>1.71089</v>
      </c>
      <c r="H599" s="135">
        <f t="shared" si="348"/>
        <v>1.6468</v>
      </c>
      <c r="I599" s="135">
        <f t="shared" si="348"/>
        <v>1.8415699999999999</v>
      </c>
      <c r="J599" s="135">
        <f t="shared" si="348"/>
        <v>2.1117699999999999</v>
      </c>
      <c r="K599" s="135">
        <f t="shared" si="348"/>
        <v>2.3742700000000001</v>
      </c>
      <c r="L599" s="135">
        <f t="shared" si="348"/>
        <v>2.7700399999999998</v>
      </c>
      <c r="M599" s="135">
        <f t="shared" si="348"/>
        <v>2.8216600000000001</v>
      </c>
      <c r="N599" s="135">
        <f t="shared" si="348"/>
        <v>2.83304</v>
      </c>
      <c r="O599" s="135">
        <f t="shared" si="348"/>
        <v>2.8671700000000002</v>
      </c>
      <c r="P599" s="135">
        <f t="shared" si="348"/>
        <v>2.9350299999999998</v>
      </c>
      <c r="Q599" s="135">
        <f t="shared" si="348"/>
        <v>2.9839799999999999</v>
      </c>
      <c r="R599" s="135">
        <f t="shared" si="348"/>
        <v>2.9804599999999999</v>
      </c>
      <c r="S599" s="135">
        <f t="shared" si="348"/>
        <v>2.9678599999999999</v>
      </c>
      <c r="T599" s="135">
        <f t="shared" si="348"/>
        <v>2.9578199999999999</v>
      </c>
      <c r="U599" s="135">
        <f t="shared" si="348"/>
        <v>2.8457599999999998</v>
      </c>
      <c r="V599" s="135">
        <f t="shared" si="348"/>
        <v>2.7931900000000001</v>
      </c>
      <c r="W599" s="135">
        <f t="shared" si="348"/>
        <v>2.7521100000000001</v>
      </c>
      <c r="X599" s="135">
        <f t="shared" si="348"/>
        <v>2.7630300000000001</v>
      </c>
      <c r="Y599" s="135">
        <f t="shared" si="348"/>
        <v>2.8167300000000002</v>
      </c>
      <c r="Z599" s="135">
        <f t="shared" si="348"/>
        <v>2.78803</v>
      </c>
      <c r="AA599" s="135">
        <f t="shared" si="348"/>
        <v>2.3432200000000001</v>
      </c>
    </row>
    <row r="600" spans="1:27" ht="12.75" hidden="1" customHeight="1" outlineLevel="1" x14ac:dyDescent="0.2">
      <c r="A600" s="163" t="s">
        <v>1614</v>
      </c>
      <c r="B600" s="94" t="s">
        <v>238</v>
      </c>
      <c r="C600" s="70" t="s">
        <v>79</v>
      </c>
      <c r="D600" s="71">
        <v>1390.81</v>
      </c>
      <c r="E600" s="71">
        <v>1195.82</v>
      </c>
      <c r="F600" s="71">
        <v>1106.1500000000001</v>
      </c>
      <c r="G600" s="71">
        <v>1056.05</v>
      </c>
      <c r="H600" s="71">
        <v>991.96</v>
      </c>
      <c r="I600" s="71">
        <v>1186.73</v>
      </c>
      <c r="J600" s="71">
        <v>1456.93</v>
      </c>
      <c r="K600" s="71">
        <v>1719.43</v>
      </c>
      <c r="L600" s="71">
        <v>2115.1999999999998</v>
      </c>
      <c r="M600" s="71">
        <v>2166.8200000000002</v>
      </c>
      <c r="N600" s="71">
        <v>2178.1999999999998</v>
      </c>
      <c r="O600" s="71">
        <v>2212.33</v>
      </c>
      <c r="P600" s="71">
        <v>2280.19</v>
      </c>
      <c r="Q600" s="71">
        <v>2329.14</v>
      </c>
      <c r="R600" s="71">
        <v>2325.62</v>
      </c>
      <c r="S600" s="71">
        <v>2313.02</v>
      </c>
      <c r="T600" s="71">
        <v>2302.98</v>
      </c>
      <c r="U600" s="71">
        <v>2190.92</v>
      </c>
      <c r="V600" s="71">
        <v>2138.35</v>
      </c>
      <c r="W600" s="71">
        <v>2097.27</v>
      </c>
      <c r="X600" s="71">
        <v>2108.19</v>
      </c>
      <c r="Y600" s="71">
        <v>2161.89</v>
      </c>
      <c r="Z600" s="71">
        <v>2133.19</v>
      </c>
      <c r="AA600" s="71">
        <v>1688.38</v>
      </c>
    </row>
    <row r="601" spans="1:27" ht="12.75" hidden="1" customHeight="1" outlineLevel="1" x14ac:dyDescent="0.2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1616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1617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>$D$11</f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1618</v>
      </c>
      <c r="B604" s="54" t="str">
        <f>"25"&amp;"."&amp;$B$663&amp;"."&amp;$B$664</f>
        <v>25.05.2024</v>
      </c>
      <c r="C604" s="134" t="s">
        <v>76</v>
      </c>
      <c r="D604" s="135">
        <f>ROUND(((D605+D606+D608+D607)/1000),5)</f>
        <v>2.4699</v>
      </c>
      <c r="E604" s="135">
        <f>ROUND(((E605+E606+E608+E607)/1000),5)</f>
        <v>2.28809</v>
      </c>
      <c r="F604" s="135">
        <f>ROUND(((F605+F606+F608+F607)/1000),5)</f>
        <v>2.2317300000000002</v>
      </c>
      <c r="G604" s="135">
        <f t="shared" ref="G604:AA604" si="351">ROUND(((G605+G606+G608+G607)/1000),5)</f>
        <v>2.1737500000000001</v>
      </c>
      <c r="H604" s="135">
        <f t="shared" si="351"/>
        <v>2.0305499999999999</v>
      </c>
      <c r="I604" s="135">
        <f t="shared" si="351"/>
        <v>2.06582</v>
      </c>
      <c r="J604" s="135">
        <f t="shared" si="351"/>
        <v>2.1048800000000001</v>
      </c>
      <c r="K604" s="135">
        <f t="shared" si="351"/>
        <v>2.2717100000000001</v>
      </c>
      <c r="L604" s="135">
        <f t="shared" si="351"/>
        <v>2.7723300000000002</v>
      </c>
      <c r="M604" s="135">
        <f t="shared" si="351"/>
        <v>2.8049900000000001</v>
      </c>
      <c r="N604" s="135">
        <f t="shared" si="351"/>
        <v>2.88653</v>
      </c>
      <c r="O604" s="135">
        <f t="shared" si="351"/>
        <v>2.8867500000000001</v>
      </c>
      <c r="P604" s="135">
        <f t="shared" si="351"/>
        <v>3.0068700000000002</v>
      </c>
      <c r="Q604" s="135">
        <f t="shared" si="351"/>
        <v>3.03362</v>
      </c>
      <c r="R604" s="135">
        <f t="shared" si="351"/>
        <v>3.0059999999999998</v>
      </c>
      <c r="S604" s="135">
        <f t="shared" si="351"/>
        <v>2.9360499999999998</v>
      </c>
      <c r="T604" s="135">
        <f t="shared" si="351"/>
        <v>2.89513</v>
      </c>
      <c r="U604" s="135">
        <f t="shared" si="351"/>
        <v>2.8108900000000001</v>
      </c>
      <c r="V604" s="135">
        <f t="shared" si="351"/>
        <v>2.7857699999999999</v>
      </c>
      <c r="W604" s="135">
        <f t="shared" si="351"/>
        <v>2.7783500000000001</v>
      </c>
      <c r="X604" s="135">
        <f t="shared" si="351"/>
        <v>2.7774200000000002</v>
      </c>
      <c r="Y604" s="135">
        <f t="shared" si="351"/>
        <v>2.8425699999999998</v>
      </c>
      <c r="Z604" s="135">
        <f t="shared" si="351"/>
        <v>2.7578800000000001</v>
      </c>
      <c r="AA604" s="135">
        <f t="shared" si="351"/>
        <v>2.38083</v>
      </c>
    </row>
    <row r="605" spans="1:27" ht="12.75" hidden="1" customHeight="1" outlineLevel="1" x14ac:dyDescent="0.2">
      <c r="A605" s="163" t="s">
        <v>1619</v>
      </c>
      <c r="B605" s="94" t="s">
        <v>238</v>
      </c>
      <c r="C605" s="70" t="s">
        <v>79</v>
      </c>
      <c r="D605" s="71">
        <v>1815.06</v>
      </c>
      <c r="E605" s="71">
        <v>1633.25</v>
      </c>
      <c r="F605" s="71">
        <v>1576.89</v>
      </c>
      <c r="G605" s="71">
        <v>1518.91</v>
      </c>
      <c r="H605" s="71">
        <v>1375.71</v>
      </c>
      <c r="I605" s="71">
        <v>1410.98</v>
      </c>
      <c r="J605" s="71">
        <v>1450.04</v>
      </c>
      <c r="K605" s="71">
        <v>1616.87</v>
      </c>
      <c r="L605" s="71">
        <v>2117.4899999999998</v>
      </c>
      <c r="M605" s="71">
        <v>2150.15</v>
      </c>
      <c r="N605" s="71">
        <v>2231.69</v>
      </c>
      <c r="O605" s="71">
        <v>2231.91</v>
      </c>
      <c r="P605" s="71">
        <v>2352.0300000000002</v>
      </c>
      <c r="Q605" s="71">
        <v>2378.7800000000002</v>
      </c>
      <c r="R605" s="71">
        <v>2351.16</v>
      </c>
      <c r="S605" s="71">
        <v>2281.21</v>
      </c>
      <c r="T605" s="71">
        <v>2240.29</v>
      </c>
      <c r="U605" s="71">
        <v>2156.0500000000002</v>
      </c>
      <c r="V605" s="71">
        <v>2130.9299999999998</v>
      </c>
      <c r="W605" s="71">
        <v>2123.5100000000002</v>
      </c>
      <c r="X605" s="71">
        <v>2122.58</v>
      </c>
      <c r="Y605" s="71">
        <v>2187.73</v>
      </c>
      <c r="Z605" s="71">
        <v>2103.04</v>
      </c>
      <c r="AA605" s="71">
        <v>1725.99</v>
      </c>
    </row>
    <row r="606" spans="1:27" ht="12.75" hidden="1" customHeight="1" outlineLevel="1" x14ac:dyDescent="0.2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1621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1622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>$D$11</f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1623</v>
      </c>
      <c r="B609" s="54" t="str">
        <f>"26"&amp;"."&amp;$B$663&amp;"."&amp;$B$664</f>
        <v>26.05.2024</v>
      </c>
      <c r="C609" s="134" t="s">
        <v>76</v>
      </c>
      <c r="D609" s="135">
        <f>ROUND(((D610+D611+D613+D612)/1000),5)</f>
        <v>2.2992699999999999</v>
      </c>
      <c r="E609" s="135">
        <f>ROUND(((E610+E611+E613+E612)/1000),5)</f>
        <v>2.2036500000000001</v>
      </c>
      <c r="F609" s="135">
        <f>ROUND(((F610+F611+F613+F612)/1000),5)</f>
        <v>2.1138699999999999</v>
      </c>
      <c r="G609" s="135">
        <f t="shared" ref="G609:AA609" si="354">ROUND(((G610+G611+G613+G612)/1000),5)</f>
        <v>1.9736800000000001</v>
      </c>
      <c r="H609" s="135">
        <f t="shared" si="354"/>
        <v>1.87097</v>
      </c>
      <c r="I609" s="135">
        <f t="shared" si="354"/>
        <v>1.9815</v>
      </c>
      <c r="J609" s="135">
        <f t="shared" si="354"/>
        <v>1.77729</v>
      </c>
      <c r="K609" s="135">
        <f t="shared" si="354"/>
        <v>2.1305900000000002</v>
      </c>
      <c r="L609" s="135">
        <f t="shared" si="354"/>
        <v>2.4204699999999999</v>
      </c>
      <c r="M609" s="135">
        <f t="shared" si="354"/>
        <v>2.7829899999999999</v>
      </c>
      <c r="N609" s="135">
        <f t="shared" si="354"/>
        <v>2.8060700000000001</v>
      </c>
      <c r="O609" s="135">
        <f t="shared" si="354"/>
        <v>2.8132100000000002</v>
      </c>
      <c r="P609" s="135">
        <f t="shared" si="354"/>
        <v>2.8135699999999999</v>
      </c>
      <c r="Q609" s="135">
        <f t="shared" si="354"/>
        <v>2.8503799999999999</v>
      </c>
      <c r="R609" s="135">
        <f t="shared" si="354"/>
        <v>2.8496700000000001</v>
      </c>
      <c r="S609" s="135">
        <f t="shared" si="354"/>
        <v>2.81718</v>
      </c>
      <c r="T609" s="135">
        <f t="shared" si="354"/>
        <v>2.7869799999999998</v>
      </c>
      <c r="U609" s="135">
        <f t="shared" si="354"/>
        <v>2.77244</v>
      </c>
      <c r="V609" s="135">
        <f t="shared" si="354"/>
        <v>2.7456800000000001</v>
      </c>
      <c r="W609" s="135">
        <f t="shared" si="354"/>
        <v>2.7619699999999998</v>
      </c>
      <c r="X609" s="135">
        <f t="shared" si="354"/>
        <v>2.7815799999999999</v>
      </c>
      <c r="Y609" s="135">
        <f t="shared" si="354"/>
        <v>2.7798699999999998</v>
      </c>
      <c r="Z609" s="135">
        <f t="shared" si="354"/>
        <v>2.6690800000000001</v>
      </c>
      <c r="AA609" s="135">
        <f t="shared" si="354"/>
        <v>2.2528899999999998</v>
      </c>
    </row>
    <row r="610" spans="1:27" ht="12.75" hidden="1" customHeight="1" outlineLevel="1" x14ac:dyDescent="0.2">
      <c r="A610" s="163" t="s">
        <v>1624</v>
      </c>
      <c r="B610" s="94" t="s">
        <v>238</v>
      </c>
      <c r="C610" s="70" t="s">
        <v>79</v>
      </c>
      <c r="D610" s="71">
        <v>1644.43</v>
      </c>
      <c r="E610" s="71">
        <v>1548.81</v>
      </c>
      <c r="F610" s="71">
        <v>1459.03</v>
      </c>
      <c r="G610" s="71">
        <v>1318.84</v>
      </c>
      <c r="H610" s="71">
        <v>1216.1300000000001</v>
      </c>
      <c r="I610" s="71">
        <v>1326.66</v>
      </c>
      <c r="J610" s="71">
        <v>1122.45</v>
      </c>
      <c r="K610" s="71">
        <v>1475.75</v>
      </c>
      <c r="L610" s="71">
        <v>1765.63</v>
      </c>
      <c r="M610" s="71">
        <v>2128.15</v>
      </c>
      <c r="N610" s="71">
        <v>2151.23</v>
      </c>
      <c r="O610" s="71">
        <v>2158.37</v>
      </c>
      <c r="P610" s="71">
        <v>2158.73</v>
      </c>
      <c r="Q610" s="71">
        <v>2195.54</v>
      </c>
      <c r="R610" s="71">
        <v>2194.83</v>
      </c>
      <c r="S610" s="71">
        <v>2162.34</v>
      </c>
      <c r="T610" s="71">
        <v>2132.14</v>
      </c>
      <c r="U610" s="71">
        <v>2117.6</v>
      </c>
      <c r="V610" s="71">
        <v>2090.84</v>
      </c>
      <c r="W610" s="71">
        <v>2107.13</v>
      </c>
      <c r="X610" s="71">
        <v>2126.7399999999998</v>
      </c>
      <c r="Y610" s="71">
        <v>2125.0300000000002</v>
      </c>
      <c r="Z610" s="71">
        <v>2014.24</v>
      </c>
      <c r="AA610" s="71">
        <v>1598.05</v>
      </c>
    </row>
    <row r="611" spans="1:27" ht="12.75" hidden="1" customHeight="1" outlineLevel="1" x14ac:dyDescent="0.2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1626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1627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>$D$11</f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1628</v>
      </c>
      <c r="B614" s="54" t="str">
        <f>"27"&amp;"."&amp;$B$663&amp;"."&amp;$B$664</f>
        <v>27.05.2024</v>
      </c>
      <c r="C614" s="134" t="s">
        <v>76</v>
      </c>
      <c r="D614" s="135">
        <f>ROUND(((D615+D616+D618+D617)/1000),5)</f>
        <v>1.99132</v>
      </c>
      <c r="E614" s="135">
        <f>ROUND(((E615+E616+E618+E617)/1000),5)</f>
        <v>1.88567</v>
      </c>
      <c r="F614" s="135">
        <f>ROUND(((F615+F616+F618+F617)/1000),5)</f>
        <v>1.6968399999999999</v>
      </c>
      <c r="G614" s="135">
        <f t="shared" ref="G614:AA614" si="357">ROUND(((G615+G616+G618+G617)/1000),5)</f>
        <v>1.63022</v>
      </c>
      <c r="H614" s="135">
        <f t="shared" si="357"/>
        <v>1.56273</v>
      </c>
      <c r="I614" s="135">
        <f t="shared" si="357"/>
        <v>1.75857</v>
      </c>
      <c r="J614" s="135">
        <f t="shared" si="357"/>
        <v>1.91557</v>
      </c>
      <c r="K614" s="135">
        <f t="shared" si="357"/>
        <v>2.20248</v>
      </c>
      <c r="L614" s="135">
        <f t="shared" si="357"/>
        <v>2.5594600000000001</v>
      </c>
      <c r="M614" s="135">
        <f t="shared" si="357"/>
        <v>2.7662800000000001</v>
      </c>
      <c r="N614" s="135">
        <f t="shared" si="357"/>
        <v>2.7737599999999998</v>
      </c>
      <c r="O614" s="135">
        <f t="shared" si="357"/>
        <v>2.7389000000000001</v>
      </c>
      <c r="P614" s="135">
        <f t="shared" si="357"/>
        <v>2.69665</v>
      </c>
      <c r="Q614" s="135">
        <f t="shared" si="357"/>
        <v>2.77006</v>
      </c>
      <c r="R614" s="135">
        <f t="shared" si="357"/>
        <v>2.78938</v>
      </c>
      <c r="S614" s="135">
        <f t="shared" si="357"/>
        <v>2.7692199999999998</v>
      </c>
      <c r="T614" s="135">
        <f t="shared" si="357"/>
        <v>2.7346300000000001</v>
      </c>
      <c r="U614" s="135">
        <f t="shared" si="357"/>
        <v>2.6649400000000001</v>
      </c>
      <c r="V614" s="135">
        <f t="shared" si="357"/>
        <v>2.6126100000000001</v>
      </c>
      <c r="W614" s="135">
        <f t="shared" si="357"/>
        <v>2.5368900000000001</v>
      </c>
      <c r="X614" s="135">
        <f t="shared" si="357"/>
        <v>2.5362200000000001</v>
      </c>
      <c r="Y614" s="135">
        <f t="shared" si="357"/>
        <v>2.4892400000000001</v>
      </c>
      <c r="Z614" s="135">
        <f t="shared" si="357"/>
        <v>2.1808800000000002</v>
      </c>
      <c r="AA614" s="135">
        <f t="shared" si="357"/>
        <v>2.0396800000000002</v>
      </c>
    </row>
    <row r="615" spans="1:27" ht="12.75" hidden="1" customHeight="1" outlineLevel="1" x14ac:dyDescent="0.2">
      <c r="A615" s="163" t="s">
        <v>1629</v>
      </c>
      <c r="B615" s="94" t="s">
        <v>238</v>
      </c>
      <c r="C615" s="70" t="s">
        <v>79</v>
      </c>
      <c r="D615" s="71">
        <v>1336.48</v>
      </c>
      <c r="E615" s="71">
        <v>1230.83</v>
      </c>
      <c r="F615" s="71">
        <v>1042</v>
      </c>
      <c r="G615" s="71">
        <v>975.38</v>
      </c>
      <c r="H615" s="71">
        <v>907.89</v>
      </c>
      <c r="I615" s="71">
        <v>1103.73</v>
      </c>
      <c r="J615" s="71">
        <v>1260.73</v>
      </c>
      <c r="K615" s="71">
        <v>1547.64</v>
      </c>
      <c r="L615" s="71">
        <v>1904.62</v>
      </c>
      <c r="M615" s="71">
        <v>2111.44</v>
      </c>
      <c r="N615" s="71">
        <v>2118.92</v>
      </c>
      <c r="O615" s="71">
        <v>2084.06</v>
      </c>
      <c r="P615" s="71">
        <v>2041.81</v>
      </c>
      <c r="Q615" s="71">
        <v>2115.2199999999998</v>
      </c>
      <c r="R615" s="71">
        <v>2134.54</v>
      </c>
      <c r="S615" s="71">
        <v>2114.38</v>
      </c>
      <c r="T615" s="71">
        <v>2079.79</v>
      </c>
      <c r="U615" s="71">
        <v>2010.1</v>
      </c>
      <c r="V615" s="71">
        <v>1957.77</v>
      </c>
      <c r="W615" s="71">
        <v>1882.05</v>
      </c>
      <c r="X615" s="71">
        <v>1881.38</v>
      </c>
      <c r="Y615" s="71">
        <v>1834.4</v>
      </c>
      <c r="Z615" s="71">
        <v>1526.04</v>
      </c>
      <c r="AA615" s="71">
        <v>1384.84</v>
      </c>
    </row>
    <row r="616" spans="1:27" ht="12.75" hidden="1" customHeight="1" outlineLevel="1" x14ac:dyDescent="0.2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1631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1632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>$D$11</f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1633</v>
      </c>
      <c r="B619" s="54" t="str">
        <f>"28"&amp;"."&amp;$B$663&amp;"."&amp;$B$664</f>
        <v>28.05.2024</v>
      </c>
      <c r="C619" s="134" t="s">
        <v>76</v>
      </c>
      <c r="D619" s="135">
        <f>ROUND(((D620+D621+D623+D622)/1000),5)</f>
        <v>1.7455499999999999</v>
      </c>
      <c r="E619" s="135">
        <f>ROUND(((E620+E621+E623+E622)/1000),5)</f>
        <v>1.6114299999999999</v>
      </c>
      <c r="F619" s="135">
        <f>ROUND(((F620+F621+F623+F622)/1000),5)</f>
        <v>1.5012399999999999</v>
      </c>
      <c r="G619" s="135">
        <f t="shared" ref="G619:AA619" si="360">ROUND(((G620+G621+G623+G622)/1000),5)</f>
        <v>0.89337</v>
      </c>
      <c r="H619" s="135">
        <f t="shared" si="360"/>
        <v>0.89198</v>
      </c>
      <c r="I619" s="135">
        <f t="shared" si="360"/>
        <v>1.5338799999999999</v>
      </c>
      <c r="J619" s="135">
        <f t="shared" si="360"/>
        <v>1.9166799999999999</v>
      </c>
      <c r="K619" s="135">
        <f t="shared" si="360"/>
        <v>2.1949900000000002</v>
      </c>
      <c r="L619" s="135">
        <f t="shared" si="360"/>
        <v>2.5468199999999999</v>
      </c>
      <c r="M619" s="135">
        <f t="shared" si="360"/>
        <v>2.88964</v>
      </c>
      <c r="N619" s="135">
        <f t="shared" si="360"/>
        <v>2.9482699999999999</v>
      </c>
      <c r="O619" s="135">
        <f t="shared" si="360"/>
        <v>2.9479899999999999</v>
      </c>
      <c r="P619" s="135">
        <f t="shared" si="360"/>
        <v>2.8765999999999998</v>
      </c>
      <c r="Q619" s="135">
        <f t="shared" si="360"/>
        <v>2.9176600000000001</v>
      </c>
      <c r="R619" s="135">
        <f t="shared" si="360"/>
        <v>2.7980999999999998</v>
      </c>
      <c r="S619" s="135">
        <f t="shared" si="360"/>
        <v>2.7986300000000002</v>
      </c>
      <c r="T619" s="135">
        <f t="shared" si="360"/>
        <v>2.85589</v>
      </c>
      <c r="U619" s="135">
        <f t="shared" si="360"/>
        <v>2.81941</v>
      </c>
      <c r="V619" s="135">
        <f t="shared" si="360"/>
        <v>2.7057899999999999</v>
      </c>
      <c r="W619" s="135">
        <f t="shared" si="360"/>
        <v>2.6051199999999999</v>
      </c>
      <c r="X619" s="135">
        <f t="shared" si="360"/>
        <v>2.6002800000000001</v>
      </c>
      <c r="Y619" s="135">
        <f t="shared" si="360"/>
        <v>2.6175099999999998</v>
      </c>
      <c r="Z619" s="135">
        <f t="shared" si="360"/>
        <v>2.3182200000000002</v>
      </c>
      <c r="AA619" s="135">
        <f t="shared" si="360"/>
        <v>2.06236</v>
      </c>
    </row>
    <row r="620" spans="1:27" ht="12.75" hidden="1" customHeight="1" outlineLevel="1" x14ac:dyDescent="0.2">
      <c r="A620" s="163" t="s">
        <v>1634</v>
      </c>
      <c r="B620" s="94" t="s">
        <v>238</v>
      </c>
      <c r="C620" s="70" t="s">
        <v>79</v>
      </c>
      <c r="D620" s="71">
        <v>1090.71</v>
      </c>
      <c r="E620" s="71">
        <v>956.59</v>
      </c>
      <c r="F620" s="71">
        <v>846.4</v>
      </c>
      <c r="G620" s="71">
        <v>238.53</v>
      </c>
      <c r="H620" s="71">
        <v>237.14</v>
      </c>
      <c r="I620" s="71">
        <v>879.04</v>
      </c>
      <c r="J620" s="71">
        <v>1261.8399999999999</v>
      </c>
      <c r="K620" s="71">
        <v>1540.15</v>
      </c>
      <c r="L620" s="71">
        <v>1891.98</v>
      </c>
      <c r="M620" s="71">
        <v>2234.8000000000002</v>
      </c>
      <c r="N620" s="71">
        <v>2293.4299999999998</v>
      </c>
      <c r="O620" s="71">
        <v>2293.15</v>
      </c>
      <c r="P620" s="71">
        <v>2221.7600000000002</v>
      </c>
      <c r="Q620" s="71">
        <v>2262.8200000000002</v>
      </c>
      <c r="R620" s="71">
        <v>2143.2600000000002</v>
      </c>
      <c r="S620" s="71">
        <v>2143.79</v>
      </c>
      <c r="T620" s="71">
        <v>2201.0500000000002</v>
      </c>
      <c r="U620" s="71">
        <v>2164.5700000000002</v>
      </c>
      <c r="V620" s="71">
        <v>2050.9499999999998</v>
      </c>
      <c r="W620" s="71">
        <v>1950.28</v>
      </c>
      <c r="X620" s="71">
        <v>1945.44</v>
      </c>
      <c r="Y620" s="71">
        <v>1962.67</v>
      </c>
      <c r="Z620" s="71">
        <v>1663.38</v>
      </c>
      <c r="AA620" s="71">
        <v>1407.52</v>
      </c>
    </row>
    <row r="621" spans="1:27" ht="12.75" hidden="1" customHeight="1" outlineLevel="1" x14ac:dyDescent="0.2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1636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1637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>$D$11</f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1638</v>
      </c>
      <c r="B624" s="54" t="str">
        <f>"29"&amp;"."&amp;$B$663&amp;"."&amp;$B$664</f>
        <v>29.05.2024</v>
      </c>
      <c r="C624" s="134" t="s">
        <v>76</v>
      </c>
      <c r="D624" s="135">
        <f>ROUND(((D625+D626+D628+D627)/1000),5)</f>
        <v>1.9015599999999999</v>
      </c>
      <c r="E624" s="135">
        <f>ROUND(((E625+E626+E628+E627)/1000),5)</f>
        <v>1.7541199999999999</v>
      </c>
      <c r="F624" s="135">
        <f>ROUND(((F625+F626+F628+F627)/1000),5)</f>
        <v>1.5375300000000001</v>
      </c>
      <c r="G624" s="135">
        <f t="shared" ref="G624:AA624" si="363">ROUND(((G625+G626+G628+G627)/1000),5)</f>
        <v>1.4226300000000001</v>
      </c>
      <c r="H624" s="135">
        <f t="shared" si="363"/>
        <v>1.41066</v>
      </c>
      <c r="I624" s="135">
        <f t="shared" si="363"/>
        <v>1.7159899999999999</v>
      </c>
      <c r="J624" s="135">
        <f t="shared" si="363"/>
        <v>1.8358699999999999</v>
      </c>
      <c r="K624" s="135">
        <f t="shared" si="363"/>
        <v>2.1221800000000002</v>
      </c>
      <c r="L624" s="135">
        <f t="shared" si="363"/>
        <v>2.4083999999999999</v>
      </c>
      <c r="M624" s="135">
        <f t="shared" si="363"/>
        <v>2.7566999999999999</v>
      </c>
      <c r="N624" s="135">
        <f t="shared" si="363"/>
        <v>2.76214</v>
      </c>
      <c r="O624" s="135">
        <f t="shared" si="363"/>
        <v>2.7732000000000001</v>
      </c>
      <c r="P624" s="135">
        <f t="shared" si="363"/>
        <v>2.7662800000000001</v>
      </c>
      <c r="Q624" s="135">
        <f t="shared" si="363"/>
        <v>2.7911100000000002</v>
      </c>
      <c r="R624" s="135">
        <f t="shared" si="363"/>
        <v>2.81196</v>
      </c>
      <c r="S624" s="135">
        <f t="shared" si="363"/>
        <v>2.8090600000000001</v>
      </c>
      <c r="T624" s="135">
        <f t="shared" si="363"/>
        <v>2.7945899999999999</v>
      </c>
      <c r="U624" s="135">
        <f t="shared" si="363"/>
        <v>2.76688</v>
      </c>
      <c r="V624" s="135">
        <f t="shared" si="363"/>
        <v>2.67421</v>
      </c>
      <c r="W624" s="135">
        <f t="shared" si="363"/>
        <v>2.53105</v>
      </c>
      <c r="X624" s="135">
        <f t="shared" si="363"/>
        <v>2.47845</v>
      </c>
      <c r="Y624" s="135">
        <f t="shared" si="363"/>
        <v>2.44292</v>
      </c>
      <c r="Z624" s="135">
        <f t="shared" si="363"/>
        <v>2.1937000000000002</v>
      </c>
      <c r="AA624" s="135">
        <f t="shared" si="363"/>
        <v>2.0506000000000002</v>
      </c>
    </row>
    <row r="625" spans="1:27" ht="12.75" hidden="1" customHeight="1" outlineLevel="1" x14ac:dyDescent="0.2">
      <c r="A625" s="163" t="s">
        <v>1639</v>
      </c>
      <c r="B625" s="94" t="s">
        <v>238</v>
      </c>
      <c r="C625" s="70" t="s">
        <v>79</v>
      </c>
      <c r="D625" s="71">
        <v>1246.72</v>
      </c>
      <c r="E625" s="71">
        <v>1099.28</v>
      </c>
      <c r="F625" s="71">
        <v>882.69</v>
      </c>
      <c r="G625" s="71">
        <v>767.79</v>
      </c>
      <c r="H625" s="71">
        <v>755.82</v>
      </c>
      <c r="I625" s="71">
        <v>1061.1500000000001</v>
      </c>
      <c r="J625" s="71">
        <v>1181.03</v>
      </c>
      <c r="K625" s="71">
        <v>1467.34</v>
      </c>
      <c r="L625" s="71">
        <v>1753.56</v>
      </c>
      <c r="M625" s="71">
        <v>2101.86</v>
      </c>
      <c r="N625" s="71">
        <v>2107.3000000000002</v>
      </c>
      <c r="O625" s="71">
        <v>2118.36</v>
      </c>
      <c r="P625" s="71">
        <v>2111.44</v>
      </c>
      <c r="Q625" s="71">
        <v>2136.27</v>
      </c>
      <c r="R625" s="71">
        <v>2157.12</v>
      </c>
      <c r="S625" s="71">
        <v>2154.2199999999998</v>
      </c>
      <c r="T625" s="71">
        <v>2139.75</v>
      </c>
      <c r="U625" s="71">
        <v>2112.04</v>
      </c>
      <c r="V625" s="71">
        <v>2019.37</v>
      </c>
      <c r="W625" s="71">
        <v>1876.21</v>
      </c>
      <c r="X625" s="71">
        <v>1823.61</v>
      </c>
      <c r="Y625" s="71">
        <v>1788.08</v>
      </c>
      <c r="Z625" s="71">
        <v>1538.86</v>
      </c>
      <c r="AA625" s="71">
        <v>1395.76</v>
      </c>
    </row>
    <row r="626" spans="1:27" ht="12.75" hidden="1" customHeight="1" outlineLevel="1" x14ac:dyDescent="0.2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1641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1642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>$D$11</f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1643</v>
      </c>
      <c r="B629" s="54" t="str">
        <f>"30"&amp;"."&amp;$B$663&amp;"."&amp;$B$664</f>
        <v>30.05.2024</v>
      </c>
      <c r="C629" s="134" t="s">
        <v>76</v>
      </c>
      <c r="D629" s="135">
        <f>ROUND(((D630+D631+D633+D632)/1000),5)</f>
        <v>1.8581099999999999</v>
      </c>
      <c r="E629" s="135">
        <f>ROUND(((E630+E631+E633+E632)/1000),5)</f>
        <v>1.7149099999999999</v>
      </c>
      <c r="F629" s="135">
        <f>ROUND(((F630+F631+F633+F632)/1000),5)</f>
        <v>1.5621799999999999</v>
      </c>
      <c r="G629" s="135">
        <f t="shared" ref="G629:AA629" si="366">ROUND(((G630+G631+G633+G632)/1000),5)</f>
        <v>1.46143</v>
      </c>
      <c r="H629" s="135">
        <f t="shared" si="366"/>
        <v>1.4653400000000001</v>
      </c>
      <c r="I629" s="135">
        <f t="shared" si="366"/>
        <v>1.7524900000000001</v>
      </c>
      <c r="J629" s="135">
        <f t="shared" si="366"/>
        <v>1.8405899999999999</v>
      </c>
      <c r="K629" s="135">
        <f t="shared" si="366"/>
        <v>2.15984</v>
      </c>
      <c r="L629" s="135">
        <f t="shared" si="366"/>
        <v>2.5549400000000002</v>
      </c>
      <c r="M629" s="135">
        <f t="shared" si="366"/>
        <v>2.7714599999999998</v>
      </c>
      <c r="N629" s="135">
        <f t="shared" si="366"/>
        <v>2.8198799999999999</v>
      </c>
      <c r="O629" s="135">
        <f t="shared" si="366"/>
        <v>2.8109700000000002</v>
      </c>
      <c r="P629" s="135">
        <f t="shared" si="366"/>
        <v>2.8307899999999999</v>
      </c>
      <c r="Q629" s="135">
        <f t="shared" si="366"/>
        <v>2.8207399999999998</v>
      </c>
      <c r="R629" s="135">
        <f t="shared" si="366"/>
        <v>2.82382</v>
      </c>
      <c r="S629" s="135">
        <f t="shared" si="366"/>
        <v>2.8228800000000001</v>
      </c>
      <c r="T629" s="135">
        <f t="shared" si="366"/>
        <v>3.1150799999999998</v>
      </c>
      <c r="U629" s="135">
        <f t="shared" si="366"/>
        <v>3.1085699999999998</v>
      </c>
      <c r="V629" s="135">
        <f t="shared" si="366"/>
        <v>2.7404899999999999</v>
      </c>
      <c r="W629" s="135">
        <f t="shared" si="366"/>
        <v>2.6176400000000002</v>
      </c>
      <c r="X629" s="135">
        <f t="shared" si="366"/>
        <v>2.5749200000000001</v>
      </c>
      <c r="Y629" s="135">
        <f t="shared" si="366"/>
        <v>2.5554199999999998</v>
      </c>
      <c r="Z629" s="135">
        <f t="shared" si="366"/>
        <v>2.1783299999999999</v>
      </c>
      <c r="AA629" s="135">
        <f t="shared" si="366"/>
        <v>2.01796</v>
      </c>
    </row>
    <row r="630" spans="1:27" ht="12.75" hidden="1" customHeight="1" outlineLevel="1" x14ac:dyDescent="0.2">
      <c r="A630" s="163" t="s">
        <v>1644</v>
      </c>
      <c r="B630" s="94" t="s">
        <v>238</v>
      </c>
      <c r="C630" s="70" t="s">
        <v>79</v>
      </c>
      <c r="D630" s="71">
        <v>1203.27</v>
      </c>
      <c r="E630" s="71">
        <v>1060.07</v>
      </c>
      <c r="F630" s="71">
        <v>907.34</v>
      </c>
      <c r="G630" s="71">
        <v>806.59</v>
      </c>
      <c r="H630" s="71">
        <v>810.5</v>
      </c>
      <c r="I630" s="71">
        <v>1097.6500000000001</v>
      </c>
      <c r="J630" s="71">
        <v>1185.75</v>
      </c>
      <c r="K630" s="71">
        <v>1505</v>
      </c>
      <c r="L630" s="71">
        <v>1900.1</v>
      </c>
      <c r="M630" s="71">
        <v>2116.62</v>
      </c>
      <c r="N630" s="71">
        <v>2165.04</v>
      </c>
      <c r="O630" s="71">
        <v>2156.13</v>
      </c>
      <c r="P630" s="71">
        <v>2175.9499999999998</v>
      </c>
      <c r="Q630" s="71">
        <v>2165.9</v>
      </c>
      <c r="R630" s="71">
        <v>2168.98</v>
      </c>
      <c r="S630" s="71">
        <v>2168.04</v>
      </c>
      <c r="T630" s="71">
        <v>2460.2399999999998</v>
      </c>
      <c r="U630" s="71">
        <v>2453.73</v>
      </c>
      <c r="V630" s="71">
        <v>2085.65</v>
      </c>
      <c r="W630" s="71">
        <v>1962.8</v>
      </c>
      <c r="X630" s="71">
        <v>1920.08</v>
      </c>
      <c r="Y630" s="71">
        <v>1900.58</v>
      </c>
      <c r="Z630" s="71">
        <v>1523.49</v>
      </c>
      <c r="AA630" s="71">
        <v>1363.12</v>
      </c>
    </row>
    <row r="631" spans="1:27" ht="12.75" hidden="1" customHeight="1" outlineLevel="1" x14ac:dyDescent="0.2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1646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1647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>$D$11</f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1648</v>
      </c>
      <c r="B634" s="54" t="str">
        <f>"31"&amp;"."&amp;$B$663&amp;"."&amp;$B$664</f>
        <v>31.05.2024</v>
      </c>
      <c r="C634" s="134" t="s">
        <v>76</v>
      </c>
      <c r="D634" s="135">
        <f>ROUND(((D635+D636+D638+D637)/1000),5)</f>
        <v>1.8464400000000001</v>
      </c>
      <c r="E634" s="135">
        <f>ROUND(((E635+E636+E638+E637)/1000),5)</f>
        <v>1.63225</v>
      </c>
      <c r="F634" s="135">
        <f>ROUND(((F635+F636+F638+F637)/1000),5)</f>
        <v>1.5612600000000001</v>
      </c>
      <c r="G634" s="135">
        <f t="shared" ref="G634:AA634" si="369">ROUND(((G635+G636+G638+G637)/1000),5)</f>
        <v>1.46749</v>
      </c>
      <c r="H634" s="135">
        <f t="shared" si="369"/>
        <v>1.4182999999999999</v>
      </c>
      <c r="I634" s="135">
        <f t="shared" si="369"/>
        <v>1.7407900000000001</v>
      </c>
      <c r="J634" s="135">
        <f t="shared" si="369"/>
        <v>1.8853800000000001</v>
      </c>
      <c r="K634" s="135">
        <f t="shared" si="369"/>
        <v>2.2229399999999999</v>
      </c>
      <c r="L634" s="135">
        <f t="shared" si="369"/>
        <v>2.60242</v>
      </c>
      <c r="M634" s="135">
        <f t="shared" si="369"/>
        <v>2.7982100000000001</v>
      </c>
      <c r="N634" s="135">
        <f t="shared" si="369"/>
        <v>2.9714800000000001</v>
      </c>
      <c r="O634" s="135">
        <f t="shared" si="369"/>
        <v>2.9845199999999998</v>
      </c>
      <c r="P634" s="135">
        <f t="shared" si="369"/>
        <v>2.8437899999999998</v>
      </c>
      <c r="Q634" s="135">
        <f t="shared" si="369"/>
        <v>3.00041</v>
      </c>
      <c r="R634" s="135">
        <f t="shared" si="369"/>
        <v>3.0089700000000001</v>
      </c>
      <c r="S634" s="135">
        <f t="shared" si="369"/>
        <v>3.0519699999999998</v>
      </c>
      <c r="T634" s="135">
        <f t="shared" si="369"/>
        <v>3.03599</v>
      </c>
      <c r="U634" s="135">
        <f t="shared" si="369"/>
        <v>2.7981500000000001</v>
      </c>
      <c r="V634" s="135">
        <f t="shared" si="369"/>
        <v>2.7762799999999999</v>
      </c>
      <c r="W634" s="135">
        <f t="shared" si="369"/>
        <v>2.7255099999999999</v>
      </c>
      <c r="X634" s="135">
        <f t="shared" si="369"/>
        <v>2.7330800000000002</v>
      </c>
      <c r="Y634" s="135">
        <f t="shared" si="369"/>
        <v>2.6812200000000002</v>
      </c>
      <c r="Z634" s="135">
        <f t="shared" si="369"/>
        <v>2.4422600000000001</v>
      </c>
      <c r="AA634" s="135">
        <f t="shared" si="369"/>
        <v>2.1583100000000002</v>
      </c>
    </row>
    <row r="635" spans="1:27" ht="12.75" hidden="1" customHeight="1" outlineLevel="1" x14ac:dyDescent="0.2">
      <c r="A635" s="163" t="s">
        <v>1649</v>
      </c>
      <c r="B635" s="94" t="s">
        <v>238</v>
      </c>
      <c r="C635" s="70" t="s">
        <v>79</v>
      </c>
      <c r="D635" s="71">
        <v>1191.5999999999999</v>
      </c>
      <c r="E635" s="71">
        <v>977.41</v>
      </c>
      <c r="F635" s="71">
        <v>906.42</v>
      </c>
      <c r="G635" s="71">
        <v>812.65</v>
      </c>
      <c r="H635" s="71">
        <v>763.46</v>
      </c>
      <c r="I635" s="71">
        <v>1085.95</v>
      </c>
      <c r="J635" s="71">
        <v>1230.54</v>
      </c>
      <c r="K635" s="71">
        <v>1568.1</v>
      </c>
      <c r="L635" s="71">
        <v>1947.58</v>
      </c>
      <c r="M635" s="71">
        <v>2143.37</v>
      </c>
      <c r="N635" s="71">
        <v>2316.64</v>
      </c>
      <c r="O635" s="71">
        <v>2329.6799999999998</v>
      </c>
      <c r="P635" s="71">
        <v>2188.9499999999998</v>
      </c>
      <c r="Q635" s="71">
        <v>2345.5700000000002</v>
      </c>
      <c r="R635" s="71">
        <v>2354.13</v>
      </c>
      <c r="S635" s="71">
        <v>2397.13</v>
      </c>
      <c r="T635" s="71">
        <v>2381.15</v>
      </c>
      <c r="U635" s="71">
        <v>2143.31</v>
      </c>
      <c r="V635" s="71">
        <v>2121.44</v>
      </c>
      <c r="W635" s="71">
        <v>2070.67</v>
      </c>
      <c r="X635" s="71">
        <v>2078.2399999999998</v>
      </c>
      <c r="Y635" s="71">
        <v>2026.38</v>
      </c>
      <c r="Z635" s="71">
        <v>1787.42</v>
      </c>
      <c r="AA635" s="71">
        <v>1503.47</v>
      </c>
    </row>
    <row r="636" spans="1:27" ht="12.75" hidden="1" customHeight="1" outlineLevel="1" x14ac:dyDescent="0.2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1651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1652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>$D$11</f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/>
    </row>
    <row r="640" spans="1:27" x14ac:dyDescent="0.2">
      <c r="B640" s="165"/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idden="1" x14ac:dyDescent="0.2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2">
      <c r="A644" s="176" t="s">
        <v>1654</v>
      </c>
      <c r="B644" s="177" t="s">
        <v>868</v>
      </c>
      <c r="C644" s="178" t="s">
        <v>864</v>
      </c>
      <c r="D644" s="175">
        <v>846494.76</v>
      </c>
      <c r="E644" s="175">
        <f>$D644</f>
        <v>846494.76</v>
      </c>
      <c r="F644" s="175">
        <f>$D644</f>
        <v>846494.76</v>
      </c>
      <c r="G644" s="175">
        <f>$D644</f>
        <v>846494.76</v>
      </c>
    </row>
    <row r="645" spans="1:27" ht="12.75" customHeight="1" x14ac:dyDescent="0.2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25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83"/>
      <c r="B651" s="84"/>
    </row>
    <row r="652" spans="1:27" x14ac:dyDescent="0.2">
      <c r="A652" s="83"/>
      <c r="B652" s="85"/>
    </row>
    <row r="663" spans="2:2" hidden="1" x14ac:dyDescent="0.2">
      <c r="B663" s="181" t="s">
        <v>3164</v>
      </c>
    </row>
    <row r="664" spans="2:2" hidden="1" x14ac:dyDescent="0.2">
      <c r="B664" s="182" t="s">
        <v>3165</v>
      </c>
    </row>
  </sheetData>
  <autoFilter ref="B7:C578" xr:uid="{00000000-0001-0000-0A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BC613-7CFD-4B12-931A-AF8944CEC61D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5" activePane="bottomLeft" state="frozen"/>
      <selection activeCell="G746" sqref="G746"/>
      <selection pane="bottomLeft"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1032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1031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1033</v>
      </c>
      <c r="B7" s="54" t="str">
        <f>"01"&amp;"."&amp;$B$663&amp;"."&amp;$B$664</f>
        <v>01.05.2024</v>
      </c>
      <c r="C7" s="134" t="s">
        <v>76</v>
      </c>
      <c r="D7" s="135">
        <f>ROUND(((D8+D9+D11+D10)/1000),5)</f>
        <v>1.5435099999999999</v>
      </c>
      <c r="E7" s="135">
        <f>ROUND(((E8+E9+E11+E10)/1000),5)</f>
        <v>1.5057799999999999</v>
      </c>
      <c r="F7" s="135">
        <f>ROUND(((F8+F9+F11+F10)/1000),5)</f>
        <v>1.3695999999999999</v>
      </c>
      <c r="G7" s="135">
        <f t="shared" ref="G7:AA7" si="0">ROUND(((G8+G9+G11+G10)/1000),5)</f>
        <v>1.3460000000000001</v>
      </c>
      <c r="H7" s="135">
        <f t="shared" si="0"/>
        <v>1.3003100000000001</v>
      </c>
      <c r="I7" s="135">
        <f t="shared" si="0"/>
        <v>1.2653000000000001</v>
      </c>
      <c r="J7" s="135">
        <f t="shared" si="0"/>
        <v>1.2678799999999999</v>
      </c>
      <c r="K7" s="135">
        <f t="shared" si="0"/>
        <v>1.42604</v>
      </c>
      <c r="L7" s="135">
        <f t="shared" si="0"/>
        <v>1.5864799999999999</v>
      </c>
      <c r="M7" s="135">
        <f t="shared" si="0"/>
        <v>1.8215300000000001</v>
      </c>
      <c r="N7" s="135">
        <f t="shared" si="0"/>
        <v>1.9640500000000001</v>
      </c>
      <c r="O7" s="135">
        <f t="shared" si="0"/>
        <v>1.8938900000000001</v>
      </c>
      <c r="P7" s="135">
        <f t="shared" si="0"/>
        <v>1.8734599999999999</v>
      </c>
      <c r="Q7" s="135">
        <f t="shared" si="0"/>
        <v>1.9048700000000001</v>
      </c>
      <c r="R7" s="135">
        <f t="shared" si="0"/>
        <v>1.86371</v>
      </c>
      <c r="S7" s="135">
        <f t="shared" si="0"/>
        <v>1.81375</v>
      </c>
      <c r="T7" s="135">
        <f t="shared" si="0"/>
        <v>1.85318</v>
      </c>
      <c r="U7" s="135">
        <f t="shared" si="0"/>
        <v>1.8705499999999999</v>
      </c>
      <c r="V7" s="135">
        <f t="shared" si="0"/>
        <v>1.9246700000000001</v>
      </c>
      <c r="W7" s="135">
        <f t="shared" si="0"/>
        <v>2.0424899999999999</v>
      </c>
      <c r="X7" s="135">
        <f t="shared" si="0"/>
        <v>2.13104</v>
      </c>
      <c r="Y7" s="135">
        <f t="shared" si="0"/>
        <v>2.03118</v>
      </c>
      <c r="Z7" s="135">
        <f t="shared" si="0"/>
        <v>1.7155800000000001</v>
      </c>
      <c r="AA7" s="135">
        <f t="shared" si="0"/>
        <v>1.5260800000000001</v>
      </c>
    </row>
    <row r="8" spans="1:27" ht="12.75" hidden="1" customHeight="1" outlineLevel="1" x14ac:dyDescent="0.2">
      <c r="A8" s="163" t="s">
        <v>1034</v>
      </c>
      <c r="B8" s="94" t="s">
        <v>238</v>
      </c>
      <c r="C8" s="70" t="s">
        <v>79</v>
      </c>
      <c r="D8" s="71">
        <v>1384.76</v>
      </c>
      <c r="E8" s="71">
        <v>1347.03</v>
      </c>
      <c r="F8" s="71">
        <v>1210.8499999999999</v>
      </c>
      <c r="G8" s="71">
        <v>1187.25</v>
      </c>
      <c r="H8" s="71">
        <v>1141.56</v>
      </c>
      <c r="I8" s="71">
        <v>1106.55</v>
      </c>
      <c r="J8" s="71">
        <v>1109.1300000000001</v>
      </c>
      <c r="K8" s="71">
        <v>1267.29</v>
      </c>
      <c r="L8" s="71">
        <v>1427.73</v>
      </c>
      <c r="M8" s="71">
        <v>1662.78</v>
      </c>
      <c r="N8" s="71">
        <v>1805.3</v>
      </c>
      <c r="O8" s="71">
        <v>1735.14</v>
      </c>
      <c r="P8" s="71">
        <v>1714.71</v>
      </c>
      <c r="Q8" s="71">
        <v>1746.12</v>
      </c>
      <c r="R8" s="71">
        <v>1704.96</v>
      </c>
      <c r="S8" s="71">
        <v>1655</v>
      </c>
      <c r="T8" s="71">
        <v>1694.43</v>
      </c>
      <c r="U8" s="71">
        <v>1711.8</v>
      </c>
      <c r="V8" s="71">
        <v>1765.92</v>
      </c>
      <c r="W8" s="71">
        <v>1883.74</v>
      </c>
      <c r="X8" s="71">
        <v>1972.29</v>
      </c>
      <c r="Y8" s="71">
        <v>1872.43</v>
      </c>
      <c r="Z8" s="71">
        <v>1556.83</v>
      </c>
      <c r="AA8" s="71">
        <v>1367.33</v>
      </c>
    </row>
    <row r="9" spans="1:27" ht="12.75" hidden="1" customHeight="1" outlineLevel="1" x14ac:dyDescent="0.2">
      <c r="A9" s="163" t="s">
        <v>1035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1036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1037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collapsed="1" x14ac:dyDescent="0.2">
      <c r="A12" s="162" t="s">
        <v>1038</v>
      </c>
      <c r="B12" s="54" t="str">
        <f>"02"&amp;"."&amp;$B$663&amp;"."&amp;$B$664</f>
        <v>02.05.2024</v>
      </c>
      <c r="C12" s="134" t="s">
        <v>76</v>
      </c>
      <c r="D12" s="135">
        <f>ROUND(((D13+D14+D16+D15)/1000),5)</f>
        <v>1.51841</v>
      </c>
      <c r="E12" s="135">
        <f>ROUND(((E13+E14+E16+E15)/1000),5)</f>
        <v>1.4069700000000001</v>
      </c>
      <c r="F12" s="135">
        <f>ROUND(((F13+F14+F16+F15)/1000),5)</f>
        <v>1.37429</v>
      </c>
      <c r="G12" s="135">
        <f t="shared" ref="G12:AA12" si="3">ROUND(((G13+G14+G16+G15)/1000),5)</f>
        <v>1.3190200000000001</v>
      </c>
      <c r="H12" s="135">
        <f t="shared" si="3"/>
        <v>1.34595</v>
      </c>
      <c r="I12" s="135">
        <f t="shared" si="3"/>
        <v>1.39086</v>
      </c>
      <c r="J12" s="135">
        <f t="shared" si="3"/>
        <v>1.5158799999999999</v>
      </c>
      <c r="K12" s="135">
        <f t="shared" si="3"/>
        <v>1.7480599999999999</v>
      </c>
      <c r="L12" s="135">
        <f t="shared" si="3"/>
        <v>2.0701999999999998</v>
      </c>
      <c r="M12" s="135">
        <f t="shared" si="3"/>
        <v>2.1863700000000001</v>
      </c>
      <c r="N12" s="135">
        <f t="shared" si="3"/>
        <v>2.21488</v>
      </c>
      <c r="O12" s="135">
        <f t="shared" si="3"/>
        <v>2.15049</v>
      </c>
      <c r="P12" s="135">
        <f t="shared" si="3"/>
        <v>2.17205</v>
      </c>
      <c r="Q12" s="135">
        <f t="shared" si="3"/>
        <v>2.20662</v>
      </c>
      <c r="R12" s="135">
        <f t="shared" si="3"/>
        <v>2.2258399999999998</v>
      </c>
      <c r="S12" s="135">
        <f t="shared" si="3"/>
        <v>2.1700499999999998</v>
      </c>
      <c r="T12" s="135">
        <f t="shared" si="3"/>
        <v>2.16174</v>
      </c>
      <c r="U12" s="135">
        <f t="shared" si="3"/>
        <v>2.1240100000000002</v>
      </c>
      <c r="V12" s="135">
        <f t="shared" si="3"/>
        <v>2.14934</v>
      </c>
      <c r="W12" s="135">
        <f t="shared" si="3"/>
        <v>2.17041</v>
      </c>
      <c r="X12" s="135">
        <f t="shared" si="3"/>
        <v>2.21407</v>
      </c>
      <c r="Y12" s="135">
        <f t="shared" si="3"/>
        <v>2.0971799999999998</v>
      </c>
      <c r="Z12" s="135">
        <f t="shared" si="3"/>
        <v>1.7318899999999999</v>
      </c>
      <c r="AA12" s="135">
        <f t="shared" si="3"/>
        <v>1.55854</v>
      </c>
    </row>
    <row r="13" spans="1:27" ht="12.75" hidden="1" customHeight="1" outlineLevel="1" x14ac:dyDescent="0.2">
      <c r="A13" s="163" t="s">
        <v>1039</v>
      </c>
      <c r="B13" s="94" t="s">
        <v>238</v>
      </c>
      <c r="C13" s="70" t="s">
        <v>79</v>
      </c>
      <c r="D13" s="71">
        <v>1359.66</v>
      </c>
      <c r="E13" s="71">
        <v>1248.22</v>
      </c>
      <c r="F13" s="71">
        <v>1215.54</v>
      </c>
      <c r="G13" s="71">
        <v>1160.27</v>
      </c>
      <c r="H13" s="71">
        <v>1187.2</v>
      </c>
      <c r="I13" s="71">
        <v>1232.1099999999999</v>
      </c>
      <c r="J13" s="71">
        <v>1357.13</v>
      </c>
      <c r="K13" s="71">
        <v>1589.31</v>
      </c>
      <c r="L13" s="71">
        <v>1911.45</v>
      </c>
      <c r="M13" s="71">
        <v>2027.62</v>
      </c>
      <c r="N13" s="71">
        <v>2056.13</v>
      </c>
      <c r="O13" s="71">
        <v>1991.74</v>
      </c>
      <c r="P13" s="71">
        <v>2013.3</v>
      </c>
      <c r="Q13" s="71">
        <v>2047.87</v>
      </c>
      <c r="R13" s="71">
        <v>2067.09</v>
      </c>
      <c r="S13" s="71">
        <v>2011.3</v>
      </c>
      <c r="T13" s="71">
        <v>2002.99</v>
      </c>
      <c r="U13" s="71">
        <v>1965.26</v>
      </c>
      <c r="V13" s="71">
        <v>1990.59</v>
      </c>
      <c r="W13" s="71">
        <v>2011.66</v>
      </c>
      <c r="X13" s="71">
        <v>2055.3200000000002</v>
      </c>
      <c r="Y13" s="71">
        <v>1938.43</v>
      </c>
      <c r="Z13" s="71">
        <v>1573.14</v>
      </c>
      <c r="AA13" s="71">
        <v>1399.79</v>
      </c>
    </row>
    <row r="14" spans="1:27" ht="12.75" hidden="1" customHeight="1" outlineLevel="1" x14ac:dyDescent="0.2">
      <c r="A14" s="163" t="s">
        <v>1040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1041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1042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collapsed="1" x14ac:dyDescent="0.2">
      <c r="A17" s="162" t="s">
        <v>1043</v>
      </c>
      <c r="B17" s="54" t="str">
        <f>"03"&amp;"."&amp;$B$663&amp;"."&amp;$B$664</f>
        <v>03.05.2024</v>
      </c>
      <c r="C17" s="134" t="s">
        <v>76</v>
      </c>
      <c r="D17" s="135">
        <f>ROUND(((D18+D19+D21+D20)/1000),5)</f>
        <v>1.4371100000000001</v>
      </c>
      <c r="E17" s="135">
        <f>ROUND(((E18+E19+E21+E20)/1000),5)</f>
        <v>1.3643400000000001</v>
      </c>
      <c r="F17" s="135">
        <f>ROUND(((F18+F19+F21+F20)/1000),5)</f>
        <v>1.26586</v>
      </c>
      <c r="G17" s="135">
        <f t="shared" ref="G17:AA17" si="6">ROUND(((G18+G19+G21+G20)/1000),5)</f>
        <v>1.2639</v>
      </c>
      <c r="H17" s="135">
        <f t="shared" si="6"/>
        <v>1.3044100000000001</v>
      </c>
      <c r="I17" s="135">
        <f t="shared" si="6"/>
        <v>1.40103</v>
      </c>
      <c r="J17" s="135">
        <f t="shared" si="6"/>
        <v>1.57768</v>
      </c>
      <c r="K17" s="135">
        <f t="shared" si="6"/>
        <v>1.8573599999999999</v>
      </c>
      <c r="L17" s="135">
        <f t="shared" si="6"/>
        <v>2.07152</v>
      </c>
      <c r="M17" s="135">
        <f t="shared" si="6"/>
        <v>2.2295199999999999</v>
      </c>
      <c r="N17" s="135">
        <f t="shared" si="6"/>
        <v>2.3219699999999999</v>
      </c>
      <c r="O17" s="135">
        <f t="shared" si="6"/>
        <v>2.1857899999999999</v>
      </c>
      <c r="P17" s="135">
        <f t="shared" si="6"/>
        <v>2.1737700000000002</v>
      </c>
      <c r="Q17" s="135">
        <f t="shared" si="6"/>
        <v>2.1923599999999999</v>
      </c>
      <c r="R17" s="135">
        <f t="shared" si="6"/>
        <v>2.1592199999999999</v>
      </c>
      <c r="S17" s="135">
        <f t="shared" si="6"/>
        <v>2.1556600000000001</v>
      </c>
      <c r="T17" s="135">
        <f t="shared" si="6"/>
        <v>2.1568900000000002</v>
      </c>
      <c r="U17" s="135">
        <f t="shared" si="6"/>
        <v>2.1409600000000002</v>
      </c>
      <c r="V17" s="135">
        <f t="shared" si="6"/>
        <v>2.12582</v>
      </c>
      <c r="W17" s="135">
        <f t="shared" si="6"/>
        <v>2.1294</v>
      </c>
      <c r="X17" s="135">
        <f t="shared" si="6"/>
        <v>2.1994500000000001</v>
      </c>
      <c r="Y17" s="135">
        <f t="shared" si="6"/>
        <v>2.1082100000000001</v>
      </c>
      <c r="Z17" s="135">
        <f t="shared" si="6"/>
        <v>1.8032999999999999</v>
      </c>
      <c r="AA17" s="135">
        <f t="shared" si="6"/>
        <v>1.5884499999999999</v>
      </c>
    </row>
    <row r="18" spans="1:27" ht="12.75" hidden="1" customHeight="1" outlineLevel="1" x14ac:dyDescent="0.2">
      <c r="A18" s="163" t="s">
        <v>1044</v>
      </c>
      <c r="B18" s="94" t="s">
        <v>238</v>
      </c>
      <c r="C18" s="70" t="s">
        <v>79</v>
      </c>
      <c r="D18" s="71">
        <v>1278.3599999999999</v>
      </c>
      <c r="E18" s="71">
        <v>1205.5899999999999</v>
      </c>
      <c r="F18" s="71">
        <v>1107.1099999999999</v>
      </c>
      <c r="G18" s="71">
        <v>1105.1500000000001</v>
      </c>
      <c r="H18" s="71">
        <v>1145.6600000000001</v>
      </c>
      <c r="I18" s="71">
        <v>1242.28</v>
      </c>
      <c r="J18" s="71">
        <v>1418.93</v>
      </c>
      <c r="K18" s="71">
        <v>1698.61</v>
      </c>
      <c r="L18" s="71">
        <v>1912.77</v>
      </c>
      <c r="M18" s="71">
        <v>2070.77</v>
      </c>
      <c r="N18" s="71">
        <v>2163.2199999999998</v>
      </c>
      <c r="O18" s="71">
        <v>2027.04</v>
      </c>
      <c r="P18" s="71">
        <v>2015.02</v>
      </c>
      <c r="Q18" s="71">
        <v>2033.61</v>
      </c>
      <c r="R18" s="71">
        <v>2000.47</v>
      </c>
      <c r="S18" s="71">
        <v>1996.91</v>
      </c>
      <c r="T18" s="71">
        <v>1998.14</v>
      </c>
      <c r="U18" s="71">
        <v>1982.21</v>
      </c>
      <c r="V18" s="71">
        <v>1967.07</v>
      </c>
      <c r="W18" s="71">
        <v>1970.65</v>
      </c>
      <c r="X18" s="71">
        <v>2040.7</v>
      </c>
      <c r="Y18" s="71">
        <v>1949.46</v>
      </c>
      <c r="Z18" s="71">
        <v>1644.55</v>
      </c>
      <c r="AA18" s="71">
        <v>1429.7</v>
      </c>
    </row>
    <row r="19" spans="1:27" ht="12.75" hidden="1" customHeight="1" outlineLevel="1" x14ac:dyDescent="0.2">
      <c r="A19" s="163" t="s">
        <v>1045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1046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1047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collapsed="1" x14ac:dyDescent="0.2">
      <c r="A22" s="162" t="s">
        <v>1048</v>
      </c>
      <c r="B22" s="54" t="str">
        <f>"04"&amp;"."&amp;$B$663&amp;"."&amp;$B$664</f>
        <v>04.05.2024</v>
      </c>
      <c r="C22" s="134" t="s">
        <v>76</v>
      </c>
      <c r="D22" s="135">
        <f>ROUND(((D23+D24+D26+D25)/1000),5)</f>
        <v>1.67628</v>
      </c>
      <c r="E22" s="135">
        <f>ROUND(((E23+E24+E26+E25)/1000),5)</f>
        <v>1.5836399999999999</v>
      </c>
      <c r="F22" s="135">
        <f>ROUND(((F23+F24+F26+F25)/1000),5)</f>
        <v>1.4579800000000001</v>
      </c>
      <c r="G22" s="135">
        <f t="shared" ref="G22:AA22" si="9">ROUND(((G23+G24+G26+G25)/1000),5)</f>
        <v>1.4096</v>
      </c>
      <c r="H22" s="135">
        <f t="shared" si="9"/>
        <v>1.3883700000000001</v>
      </c>
      <c r="I22" s="135">
        <f t="shared" si="9"/>
        <v>1.4098900000000001</v>
      </c>
      <c r="J22" s="135">
        <f t="shared" si="9"/>
        <v>1.4971699999999999</v>
      </c>
      <c r="K22" s="135">
        <f t="shared" si="9"/>
        <v>1.72577</v>
      </c>
      <c r="L22" s="135">
        <f t="shared" si="9"/>
        <v>2.0151599999999998</v>
      </c>
      <c r="M22" s="135">
        <f t="shared" si="9"/>
        <v>2.1932800000000001</v>
      </c>
      <c r="N22" s="135">
        <f t="shared" si="9"/>
        <v>2.2443300000000002</v>
      </c>
      <c r="O22" s="135">
        <f t="shared" si="9"/>
        <v>2.2436600000000002</v>
      </c>
      <c r="P22" s="135">
        <f t="shared" si="9"/>
        <v>2.2351299999999998</v>
      </c>
      <c r="Q22" s="135">
        <f t="shared" si="9"/>
        <v>2.2444099999999998</v>
      </c>
      <c r="R22" s="135">
        <f t="shared" si="9"/>
        <v>2.1920999999999999</v>
      </c>
      <c r="S22" s="135">
        <f t="shared" si="9"/>
        <v>2.0286300000000002</v>
      </c>
      <c r="T22" s="135">
        <f t="shared" si="9"/>
        <v>2.0530900000000001</v>
      </c>
      <c r="U22" s="135">
        <f t="shared" si="9"/>
        <v>1.9469399999999999</v>
      </c>
      <c r="V22" s="135">
        <f t="shared" si="9"/>
        <v>1.99234</v>
      </c>
      <c r="W22" s="135">
        <f t="shared" si="9"/>
        <v>2.0929099999999998</v>
      </c>
      <c r="X22" s="135">
        <f t="shared" si="9"/>
        <v>2.1694</v>
      </c>
      <c r="Y22" s="135">
        <f t="shared" si="9"/>
        <v>2.0973799999999998</v>
      </c>
      <c r="Z22" s="135">
        <f t="shared" si="9"/>
        <v>1.7655400000000001</v>
      </c>
      <c r="AA22" s="135">
        <f t="shared" si="9"/>
        <v>1.6632100000000001</v>
      </c>
    </row>
    <row r="23" spans="1:27" ht="12.75" hidden="1" customHeight="1" outlineLevel="1" x14ac:dyDescent="0.2">
      <c r="A23" s="163" t="s">
        <v>1049</v>
      </c>
      <c r="B23" s="94" t="s">
        <v>238</v>
      </c>
      <c r="C23" s="70" t="s">
        <v>79</v>
      </c>
      <c r="D23" s="71">
        <v>1517.53</v>
      </c>
      <c r="E23" s="71">
        <v>1424.89</v>
      </c>
      <c r="F23" s="71">
        <v>1299.23</v>
      </c>
      <c r="G23" s="71">
        <v>1250.8499999999999</v>
      </c>
      <c r="H23" s="71">
        <v>1229.6199999999999</v>
      </c>
      <c r="I23" s="71">
        <v>1251.1400000000001</v>
      </c>
      <c r="J23" s="71">
        <v>1338.42</v>
      </c>
      <c r="K23" s="71">
        <v>1567.02</v>
      </c>
      <c r="L23" s="71">
        <v>1856.41</v>
      </c>
      <c r="M23" s="71">
        <v>2034.53</v>
      </c>
      <c r="N23" s="71">
        <v>2085.58</v>
      </c>
      <c r="O23" s="71">
        <v>2084.91</v>
      </c>
      <c r="P23" s="71">
        <v>2076.38</v>
      </c>
      <c r="Q23" s="71">
        <v>2085.66</v>
      </c>
      <c r="R23" s="71">
        <v>2033.35</v>
      </c>
      <c r="S23" s="71">
        <v>1869.88</v>
      </c>
      <c r="T23" s="71">
        <v>1894.34</v>
      </c>
      <c r="U23" s="71">
        <v>1788.19</v>
      </c>
      <c r="V23" s="71">
        <v>1833.59</v>
      </c>
      <c r="W23" s="71">
        <v>1934.16</v>
      </c>
      <c r="X23" s="71">
        <v>2010.65</v>
      </c>
      <c r="Y23" s="71">
        <v>1938.63</v>
      </c>
      <c r="Z23" s="71">
        <v>1606.79</v>
      </c>
      <c r="AA23" s="71">
        <v>1504.46</v>
      </c>
    </row>
    <row r="24" spans="1:27" ht="12.75" hidden="1" customHeight="1" outlineLevel="1" x14ac:dyDescent="0.2">
      <c r="A24" s="163" t="s">
        <v>1050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1051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1052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collapsed="1" x14ac:dyDescent="0.2">
      <c r="A27" s="162" t="s">
        <v>1053</v>
      </c>
      <c r="B27" s="54" t="str">
        <f>"05"&amp;"."&amp;$B$663&amp;"."&amp;$B$664</f>
        <v>05.05.2024</v>
      </c>
      <c r="C27" s="134" t="s">
        <v>76</v>
      </c>
      <c r="D27" s="135">
        <f>ROUND(((D28+D29+D31+D30)/1000),5)</f>
        <v>1.6036699999999999</v>
      </c>
      <c r="E27" s="135">
        <f>ROUND(((E28+E29+E31+E30)/1000),5)</f>
        <v>1.40923</v>
      </c>
      <c r="F27" s="135">
        <f>ROUND(((F28+F29+F31+F30)/1000),5)</f>
        <v>1.3822300000000001</v>
      </c>
      <c r="G27" s="135">
        <f t="shared" ref="G27:AA27" si="12">ROUND(((G28+G29+G31+G30)/1000),5)</f>
        <v>1.35023</v>
      </c>
      <c r="H27" s="135">
        <f t="shared" si="12"/>
        <v>1.32904</v>
      </c>
      <c r="I27" s="135">
        <f t="shared" si="12"/>
        <v>1.35137</v>
      </c>
      <c r="J27" s="135">
        <f t="shared" si="12"/>
        <v>1.26509</v>
      </c>
      <c r="K27" s="135">
        <f t="shared" si="12"/>
        <v>1.4013100000000001</v>
      </c>
      <c r="L27" s="135">
        <f t="shared" si="12"/>
        <v>1.6736599999999999</v>
      </c>
      <c r="M27" s="135">
        <f t="shared" si="12"/>
        <v>1.8432999999999999</v>
      </c>
      <c r="N27" s="135">
        <f t="shared" si="12"/>
        <v>1.8900999999999999</v>
      </c>
      <c r="O27" s="135">
        <f t="shared" si="12"/>
        <v>1.91771</v>
      </c>
      <c r="P27" s="135">
        <f t="shared" si="12"/>
        <v>1.8699699999999999</v>
      </c>
      <c r="Q27" s="135">
        <f t="shared" si="12"/>
        <v>1.86765</v>
      </c>
      <c r="R27" s="135">
        <f t="shared" si="12"/>
        <v>1.8645799999999999</v>
      </c>
      <c r="S27" s="135">
        <f t="shared" si="12"/>
        <v>1.7502</v>
      </c>
      <c r="T27" s="135">
        <f t="shared" si="12"/>
        <v>1.7332799999999999</v>
      </c>
      <c r="U27" s="135">
        <f t="shared" si="12"/>
        <v>1.73889</v>
      </c>
      <c r="V27" s="135">
        <f t="shared" si="12"/>
        <v>1.80071</v>
      </c>
      <c r="W27" s="135">
        <f t="shared" si="12"/>
        <v>1.96855</v>
      </c>
      <c r="X27" s="135">
        <f t="shared" si="12"/>
        <v>2.0933199999999998</v>
      </c>
      <c r="Y27" s="135">
        <f t="shared" si="12"/>
        <v>2.0676600000000001</v>
      </c>
      <c r="Z27" s="135">
        <f t="shared" si="12"/>
        <v>1.7236100000000001</v>
      </c>
      <c r="AA27" s="135">
        <f t="shared" si="12"/>
        <v>1.65974</v>
      </c>
    </row>
    <row r="28" spans="1:27" ht="12.75" hidden="1" customHeight="1" outlineLevel="1" x14ac:dyDescent="0.2">
      <c r="A28" s="163" t="s">
        <v>1054</v>
      </c>
      <c r="B28" s="94" t="s">
        <v>238</v>
      </c>
      <c r="C28" s="70" t="s">
        <v>79</v>
      </c>
      <c r="D28" s="71">
        <v>1444.92</v>
      </c>
      <c r="E28" s="71">
        <v>1250.48</v>
      </c>
      <c r="F28" s="71">
        <v>1223.48</v>
      </c>
      <c r="G28" s="71">
        <v>1191.48</v>
      </c>
      <c r="H28" s="71">
        <v>1170.29</v>
      </c>
      <c r="I28" s="71">
        <v>1192.6199999999999</v>
      </c>
      <c r="J28" s="71">
        <v>1106.3399999999999</v>
      </c>
      <c r="K28" s="71">
        <v>1242.56</v>
      </c>
      <c r="L28" s="71">
        <v>1514.91</v>
      </c>
      <c r="M28" s="71">
        <v>1684.55</v>
      </c>
      <c r="N28" s="71">
        <v>1731.35</v>
      </c>
      <c r="O28" s="71">
        <v>1758.96</v>
      </c>
      <c r="P28" s="71">
        <v>1711.22</v>
      </c>
      <c r="Q28" s="71">
        <v>1708.9</v>
      </c>
      <c r="R28" s="71">
        <v>1705.83</v>
      </c>
      <c r="S28" s="71">
        <v>1591.45</v>
      </c>
      <c r="T28" s="71">
        <v>1574.53</v>
      </c>
      <c r="U28" s="71">
        <v>1580.14</v>
      </c>
      <c r="V28" s="71">
        <v>1641.96</v>
      </c>
      <c r="W28" s="71">
        <v>1809.8</v>
      </c>
      <c r="X28" s="71">
        <v>1934.57</v>
      </c>
      <c r="Y28" s="71">
        <v>1908.91</v>
      </c>
      <c r="Z28" s="71">
        <v>1564.86</v>
      </c>
      <c r="AA28" s="71">
        <v>1500.99</v>
      </c>
    </row>
    <row r="29" spans="1:27" ht="12.75" hidden="1" customHeight="1" outlineLevel="1" x14ac:dyDescent="0.2">
      <c r="A29" s="163" t="s">
        <v>1055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1056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1057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collapsed="1" x14ac:dyDescent="0.2">
      <c r="A32" s="162" t="s">
        <v>1058</v>
      </c>
      <c r="B32" s="54" t="str">
        <f>"06"&amp;"."&amp;$B$663&amp;"."&amp;$B$664</f>
        <v>06.05.2024</v>
      </c>
      <c r="C32" s="134" t="s">
        <v>76</v>
      </c>
      <c r="D32" s="135">
        <f>ROUND(((D33+D34+D36+D35)/1000),5)</f>
        <v>1.45536</v>
      </c>
      <c r="E32" s="135">
        <f>ROUND(((E33+E34+E36+E35)/1000),5)</f>
        <v>1.36341</v>
      </c>
      <c r="F32" s="135">
        <f>ROUND(((F33+F34+F36+F35)/1000),5)</f>
        <v>1.2744500000000001</v>
      </c>
      <c r="G32" s="135">
        <f t="shared" ref="G32:AA32" si="15">ROUND(((G33+G34+G36+G35)/1000),5)</f>
        <v>1.2663199999999999</v>
      </c>
      <c r="H32" s="135">
        <f t="shared" si="15"/>
        <v>1.26858</v>
      </c>
      <c r="I32" s="135">
        <f t="shared" si="15"/>
        <v>1.40402</v>
      </c>
      <c r="J32" s="135">
        <f t="shared" si="15"/>
        <v>1.57281</v>
      </c>
      <c r="K32" s="135">
        <f t="shared" si="15"/>
        <v>1.85639</v>
      </c>
      <c r="L32" s="135">
        <f t="shared" si="15"/>
        <v>2.1437300000000001</v>
      </c>
      <c r="M32" s="135">
        <f t="shared" si="15"/>
        <v>2.2266599999999999</v>
      </c>
      <c r="N32" s="135">
        <f t="shared" si="15"/>
        <v>2.2334999999999998</v>
      </c>
      <c r="O32" s="135">
        <f t="shared" si="15"/>
        <v>2.2358199999999999</v>
      </c>
      <c r="P32" s="135">
        <f t="shared" si="15"/>
        <v>2.2410700000000001</v>
      </c>
      <c r="Q32" s="135">
        <f t="shared" si="15"/>
        <v>2.2375500000000001</v>
      </c>
      <c r="R32" s="135">
        <f t="shared" si="15"/>
        <v>2.2345999999999999</v>
      </c>
      <c r="S32" s="135">
        <f t="shared" si="15"/>
        <v>2.2351299999999998</v>
      </c>
      <c r="T32" s="135">
        <f t="shared" si="15"/>
        <v>2.2260200000000001</v>
      </c>
      <c r="U32" s="135">
        <f t="shared" si="15"/>
        <v>2.1899000000000002</v>
      </c>
      <c r="V32" s="135">
        <f t="shared" si="15"/>
        <v>2.1535099999999998</v>
      </c>
      <c r="W32" s="135">
        <f t="shared" si="15"/>
        <v>2.1787999999999998</v>
      </c>
      <c r="X32" s="135">
        <f t="shared" si="15"/>
        <v>2.2269700000000001</v>
      </c>
      <c r="Y32" s="135">
        <f t="shared" si="15"/>
        <v>2.1614</v>
      </c>
      <c r="Z32" s="135">
        <f t="shared" si="15"/>
        <v>1.81911</v>
      </c>
      <c r="AA32" s="135">
        <f t="shared" si="15"/>
        <v>1.6543399999999999</v>
      </c>
    </row>
    <row r="33" spans="1:27" ht="12.75" hidden="1" customHeight="1" outlineLevel="1" x14ac:dyDescent="0.2">
      <c r="A33" s="163" t="s">
        <v>1059</v>
      </c>
      <c r="B33" s="94" t="s">
        <v>238</v>
      </c>
      <c r="C33" s="70" t="s">
        <v>79</v>
      </c>
      <c r="D33" s="71">
        <v>1296.6099999999999</v>
      </c>
      <c r="E33" s="71">
        <v>1204.6600000000001</v>
      </c>
      <c r="F33" s="71">
        <v>1115.7</v>
      </c>
      <c r="G33" s="71">
        <v>1107.57</v>
      </c>
      <c r="H33" s="71">
        <v>1109.83</v>
      </c>
      <c r="I33" s="71">
        <v>1245.27</v>
      </c>
      <c r="J33" s="71">
        <v>1414.06</v>
      </c>
      <c r="K33" s="71">
        <v>1697.64</v>
      </c>
      <c r="L33" s="71">
        <v>1984.98</v>
      </c>
      <c r="M33" s="71">
        <v>2067.91</v>
      </c>
      <c r="N33" s="71">
        <v>2074.75</v>
      </c>
      <c r="O33" s="71">
        <v>2077.0700000000002</v>
      </c>
      <c r="P33" s="71">
        <v>2082.3200000000002</v>
      </c>
      <c r="Q33" s="71">
        <v>2078.8000000000002</v>
      </c>
      <c r="R33" s="71">
        <v>2075.85</v>
      </c>
      <c r="S33" s="71">
        <v>2076.38</v>
      </c>
      <c r="T33" s="71">
        <v>2067.27</v>
      </c>
      <c r="U33" s="71">
        <v>2031.15</v>
      </c>
      <c r="V33" s="71">
        <v>1994.76</v>
      </c>
      <c r="W33" s="71">
        <v>2020.05</v>
      </c>
      <c r="X33" s="71">
        <v>2068.2199999999998</v>
      </c>
      <c r="Y33" s="71">
        <v>2002.65</v>
      </c>
      <c r="Z33" s="71">
        <v>1660.36</v>
      </c>
      <c r="AA33" s="71">
        <v>1495.59</v>
      </c>
    </row>
    <row r="34" spans="1:27" ht="12.75" hidden="1" customHeight="1" outlineLevel="1" x14ac:dyDescent="0.2">
      <c r="A34" s="163" t="s">
        <v>1060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1061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1062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collapsed="1" x14ac:dyDescent="0.2">
      <c r="A37" s="162" t="s">
        <v>1063</v>
      </c>
      <c r="B37" s="54" t="str">
        <f>"07"&amp;"."&amp;$B$663&amp;"."&amp;$B$664</f>
        <v>07.05.2024</v>
      </c>
      <c r="C37" s="134" t="s">
        <v>76</v>
      </c>
      <c r="D37" s="135">
        <f>ROUND(((D38+D39+D41+D40)/1000),5)</f>
        <v>1.6408799999999999</v>
      </c>
      <c r="E37" s="135">
        <f>ROUND(((E38+E39+E41+E40)/1000),5)</f>
        <v>1.44997</v>
      </c>
      <c r="F37" s="135">
        <f>ROUND(((F38+F39+F41+F40)/1000),5)</f>
        <v>1.3774299999999999</v>
      </c>
      <c r="G37" s="135">
        <f t="shared" ref="G37:AA37" si="18">ROUND(((G38+G39+G41+G40)/1000),5)</f>
        <v>1.36128</v>
      </c>
      <c r="H37" s="135">
        <f t="shared" si="18"/>
        <v>1.35666</v>
      </c>
      <c r="I37" s="135">
        <f t="shared" si="18"/>
        <v>1.42963</v>
      </c>
      <c r="J37" s="135">
        <f t="shared" si="18"/>
        <v>1.5778000000000001</v>
      </c>
      <c r="K37" s="135">
        <f t="shared" si="18"/>
        <v>1.8103800000000001</v>
      </c>
      <c r="L37" s="135">
        <f t="shared" si="18"/>
        <v>2.0706500000000001</v>
      </c>
      <c r="M37" s="135">
        <f t="shared" si="18"/>
        <v>2.1478700000000002</v>
      </c>
      <c r="N37" s="135">
        <f t="shared" si="18"/>
        <v>2.1714500000000001</v>
      </c>
      <c r="O37" s="135">
        <f t="shared" si="18"/>
        <v>2.23691</v>
      </c>
      <c r="P37" s="135">
        <f t="shared" si="18"/>
        <v>2.2309999999999999</v>
      </c>
      <c r="Q37" s="135">
        <f t="shared" si="18"/>
        <v>2.2465899999999999</v>
      </c>
      <c r="R37" s="135">
        <f t="shared" si="18"/>
        <v>2.1907299999999998</v>
      </c>
      <c r="S37" s="135">
        <f t="shared" si="18"/>
        <v>2.1739199999999999</v>
      </c>
      <c r="T37" s="135">
        <f t="shared" si="18"/>
        <v>2.1443599999999998</v>
      </c>
      <c r="U37" s="135">
        <f t="shared" si="18"/>
        <v>2.13157</v>
      </c>
      <c r="V37" s="135">
        <f t="shared" si="18"/>
        <v>2.1310799999999999</v>
      </c>
      <c r="W37" s="135">
        <f t="shared" si="18"/>
        <v>2.1369699999999998</v>
      </c>
      <c r="X37" s="135">
        <f t="shared" si="18"/>
        <v>2.2033800000000001</v>
      </c>
      <c r="Y37" s="135">
        <f t="shared" si="18"/>
        <v>2.0308000000000002</v>
      </c>
      <c r="Z37" s="135">
        <f t="shared" si="18"/>
        <v>1.8728499999999999</v>
      </c>
      <c r="AA37" s="135">
        <f t="shared" si="18"/>
        <v>1.7619</v>
      </c>
    </row>
    <row r="38" spans="1:27" ht="12.75" hidden="1" customHeight="1" outlineLevel="1" x14ac:dyDescent="0.2">
      <c r="A38" s="163" t="s">
        <v>1064</v>
      </c>
      <c r="B38" s="94" t="s">
        <v>238</v>
      </c>
      <c r="C38" s="70" t="s">
        <v>79</v>
      </c>
      <c r="D38" s="71">
        <v>1482.13</v>
      </c>
      <c r="E38" s="71">
        <v>1291.22</v>
      </c>
      <c r="F38" s="71">
        <v>1218.68</v>
      </c>
      <c r="G38" s="71">
        <v>1202.53</v>
      </c>
      <c r="H38" s="71">
        <v>1197.9100000000001</v>
      </c>
      <c r="I38" s="71">
        <v>1270.8800000000001</v>
      </c>
      <c r="J38" s="71">
        <v>1419.05</v>
      </c>
      <c r="K38" s="71">
        <v>1651.63</v>
      </c>
      <c r="L38" s="71">
        <v>1911.9</v>
      </c>
      <c r="M38" s="71">
        <v>1989.12</v>
      </c>
      <c r="N38" s="71">
        <v>2012.7</v>
      </c>
      <c r="O38" s="71">
        <v>2078.16</v>
      </c>
      <c r="P38" s="71">
        <v>2072.25</v>
      </c>
      <c r="Q38" s="71">
        <v>2087.84</v>
      </c>
      <c r="R38" s="71">
        <v>2031.98</v>
      </c>
      <c r="S38" s="71">
        <v>2015.17</v>
      </c>
      <c r="T38" s="71">
        <v>1985.61</v>
      </c>
      <c r="U38" s="71">
        <v>1972.82</v>
      </c>
      <c r="V38" s="71">
        <v>1972.33</v>
      </c>
      <c r="W38" s="71">
        <v>1978.22</v>
      </c>
      <c r="X38" s="71">
        <v>2044.63</v>
      </c>
      <c r="Y38" s="71">
        <v>1872.05</v>
      </c>
      <c r="Z38" s="71">
        <v>1714.1</v>
      </c>
      <c r="AA38" s="71">
        <v>1603.15</v>
      </c>
    </row>
    <row r="39" spans="1:27" ht="12.75" hidden="1" customHeight="1" outlineLevel="1" x14ac:dyDescent="0.2">
      <c r="A39" s="163" t="s">
        <v>1065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1066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1067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collapsed="1" x14ac:dyDescent="0.2">
      <c r="A42" s="162" t="s">
        <v>1068</v>
      </c>
      <c r="B42" s="54" t="str">
        <f>"08"&amp;"."&amp;$B$663&amp;"."&amp;$B$664</f>
        <v>08.05.2024</v>
      </c>
      <c r="C42" s="134" t="s">
        <v>76</v>
      </c>
      <c r="D42" s="135">
        <f>ROUND(((D43+D44+D46+D45)/1000),5)</f>
        <v>1.63598</v>
      </c>
      <c r="E42" s="135">
        <f>ROUND(((E43+E44+E46+E45)/1000),5)</f>
        <v>1.47018</v>
      </c>
      <c r="F42" s="135">
        <f>ROUND(((F43+F44+F46+F45)/1000),5)</f>
        <v>1.3987700000000001</v>
      </c>
      <c r="G42" s="135">
        <f t="shared" ref="G42:AA42" si="21">ROUND(((G43+G44+G46+G45)/1000),5)</f>
        <v>1.38862</v>
      </c>
      <c r="H42" s="135">
        <f t="shared" si="21"/>
        <v>1.3895999999999999</v>
      </c>
      <c r="I42" s="135">
        <f t="shared" si="21"/>
        <v>1.48787</v>
      </c>
      <c r="J42" s="135">
        <f t="shared" si="21"/>
        <v>1.5335700000000001</v>
      </c>
      <c r="K42" s="135">
        <f t="shared" si="21"/>
        <v>1.7564900000000001</v>
      </c>
      <c r="L42" s="135">
        <f t="shared" si="21"/>
        <v>1.99468</v>
      </c>
      <c r="M42" s="135">
        <f t="shared" si="21"/>
        <v>2.0852599999999999</v>
      </c>
      <c r="N42" s="135">
        <f t="shared" si="21"/>
        <v>2.1520000000000001</v>
      </c>
      <c r="O42" s="135">
        <f t="shared" si="21"/>
        <v>2.1982200000000001</v>
      </c>
      <c r="P42" s="135">
        <f t="shared" si="21"/>
        <v>2.2464400000000002</v>
      </c>
      <c r="Q42" s="135">
        <f t="shared" si="21"/>
        <v>2.2450700000000001</v>
      </c>
      <c r="R42" s="135">
        <f t="shared" si="21"/>
        <v>2.1973400000000001</v>
      </c>
      <c r="S42" s="135">
        <f t="shared" si="21"/>
        <v>2.15354</v>
      </c>
      <c r="T42" s="135">
        <f t="shared" si="21"/>
        <v>2.09619</v>
      </c>
      <c r="U42" s="135">
        <f t="shared" si="21"/>
        <v>2.04731</v>
      </c>
      <c r="V42" s="135">
        <f t="shared" si="21"/>
        <v>2.05518</v>
      </c>
      <c r="W42" s="135">
        <f t="shared" si="21"/>
        <v>2.069</v>
      </c>
      <c r="X42" s="135">
        <f t="shared" si="21"/>
        <v>2.12005</v>
      </c>
      <c r="Y42" s="135">
        <f t="shared" si="21"/>
        <v>2.08765</v>
      </c>
      <c r="Z42" s="135">
        <f t="shared" si="21"/>
        <v>1.9988300000000001</v>
      </c>
      <c r="AA42" s="135">
        <f t="shared" si="21"/>
        <v>1.7314700000000001</v>
      </c>
    </row>
    <row r="43" spans="1:27" ht="12.75" hidden="1" customHeight="1" outlineLevel="1" x14ac:dyDescent="0.2">
      <c r="A43" s="163" t="s">
        <v>1069</v>
      </c>
      <c r="B43" s="94" t="s">
        <v>238</v>
      </c>
      <c r="C43" s="70" t="s">
        <v>79</v>
      </c>
      <c r="D43" s="71">
        <v>1477.23</v>
      </c>
      <c r="E43" s="71">
        <v>1311.43</v>
      </c>
      <c r="F43" s="71">
        <v>1240.02</v>
      </c>
      <c r="G43" s="71">
        <v>1229.8699999999999</v>
      </c>
      <c r="H43" s="71">
        <v>1230.8499999999999</v>
      </c>
      <c r="I43" s="71">
        <v>1329.12</v>
      </c>
      <c r="J43" s="71">
        <v>1374.82</v>
      </c>
      <c r="K43" s="71">
        <v>1597.74</v>
      </c>
      <c r="L43" s="71">
        <v>1835.93</v>
      </c>
      <c r="M43" s="71">
        <v>1926.51</v>
      </c>
      <c r="N43" s="71">
        <v>1993.25</v>
      </c>
      <c r="O43" s="71">
        <v>2039.47</v>
      </c>
      <c r="P43" s="71">
        <v>2087.69</v>
      </c>
      <c r="Q43" s="71">
        <v>2086.3200000000002</v>
      </c>
      <c r="R43" s="71">
        <v>2038.59</v>
      </c>
      <c r="S43" s="71">
        <v>1994.79</v>
      </c>
      <c r="T43" s="71">
        <v>1937.44</v>
      </c>
      <c r="U43" s="71">
        <v>1888.56</v>
      </c>
      <c r="V43" s="71">
        <v>1896.43</v>
      </c>
      <c r="W43" s="71">
        <v>1910.25</v>
      </c>
      <c r="X43" s="71">
        <v>1961.3</v>
      </c>
      <c r="Y43" s="71">
        <v>1928.9</v>
      </c>
      <c r="Z43" s="71">
        <v>1840.08</v>
      </c>
      <c r="AA43" s="71">
        <v>1572.72</v>
      </c>
    </row>
    <row r="44" spans="1:27" ht="12.75" hidden="1" customHeight="1" outlineLevel="1" x14ac:dyDescent="0.2">
      <c r="A44" s="163" t="s">
        <v>1070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1071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1072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collapsed="1" x14ac:dyDescent="0.2">
      <c r="A47" s="162" t="s">
        <v>1073</v>
      </c>
      <c r="B47" s="54" t="str">
        <f>"09"&amp;"."&amp;$B$663&amp;"."&amp;$B$664</f>
        <v>09.05.2024</v>
      </c>
      <c r="C47" s="134" t="s">
        <v>76</v>
      </c>
      <c r="D47" s="135">
        <f>ROUND(((D48+D49+D51+D50)/1000),5)</f>
        <v>1.5529200000000001</v>
      </c>
      <c r="E47" s="135">
        <f>ROUND(((E48+E49+E51+E50)/1000),5)</f>
        <v>1.4270400000000001</v>
      </c>
      <c r="F47" s="135">
        <f>ROUND(((F48+F49+F51+F50)/1000),5)</f>
        <v>1.3910400000000001</v>
      </c>
      <c r="G47" s="135">
        <f t="shared" ref="G47:AA47" si="24">ROUND(((G48+G49+G51+G50)/1000),5)</f>
        <v>1.36385</v>
      </c>
      <c r="H47" s="135">
        <f t="shared" si="24"/>
        <v>1.3573999999999999</v>
      </c>
      <c r="I47" s="135">
        <f t="shared" si="24"/>
        <v>1.36022</v>
      </c>
      <c r="J47" s="135">
        <f t="shared" si="24"/>
        <v>1.3288199999999999</v>
      </c>
      <c r="K47" s="135">
        <f t="shared" si="24"/>
        <v>1.3904300000000001</v>
      </c>
      <c r="L47" s="135">
        <f t="shared" si="24"/>
        <v>1.6234900000000001</v>
      </c>
      <c r="M47" s="135">
        <f t="shared" si="24"/>
        <v>1.8299000000000001</v>
      </c>
      <c r="N47" s="135">
        <f t="shared" si="24"/>
        <v>1.86561</v>
      </c>
      <c r="O47" s="135">
        <f t="shared" si="24"/>
        <v>1.8683000000000001</v>
      </c>
      <c r="P47" s="135">
        <f t="shared" si="24"/>
        <v>1.86639</v>
      </c>
      <c r="Q47" s="135">
        <f t="shared" si="24"/>
        <v>1.8631800000000001</v>
      </c>
      <c r="R47" s="135">
        <f t="shared" si="24"/>
        <v>1.8627800000000001</v>
      </c>
      <c r="S47" s="135">
        <f t="shared" si="24"/>
        <v>1.86355</v>
      </c>
      <c r="T47" s="135">
        <f t="shared" si="24"/>
        <v>1.8596699999999999</v>
      </c>
      <c r="U47" s="135">
        <f t="shared" si="24"/>
        <v>1.86009</v>
      </c>
      <c r="V47" s="135">
        <f t="shared" si="24"/>
        <v>1.8675299999999999</v>
      </c>
      <c r="W47" s="135">
        <f t="shared" si="24"/>
        <v>1.8911199999999999</v>
      </c>
      <c r="X47" s="135">
        <f t="shared" si="24"/>
        <v>2.0094599999999998</v>
      </c>
      <c r="Y47" s="135">
        <f t="shared" si="24"/>
        <v>1.87151</v>
      </c>
      <c r="Z47" s="135">
        <f t="shared" si="24"/>
        <v>1.73461</v>
      </c>
      <c r="AA47" s="135">
        <f t="shared" si="24"/>
        <v>1.5506899999999999</v>
      </c>
    </row>
    <row r="48" spans="1:27" ht="12.75" hidden="1" customHeight="1" outlineLevel="1" x14ac:dyDescent="0.2">
      <c r="A48" s="163" t="s">
        <v>1074</v>
      </c>
      <c r="B48" s="94" t="s">
        <v>238</v>
      </c>
      <c r="C48" s="70" t="s">
        <v>79</v>
      </c>
      <c r="D48" s="71">
        <v>1394.17</v>
      </c>
      <c r="E48" s="71">
        <v>1268.29</v>
      </c>
      <c r="F48" s="71">
        <v>1232.29</v>
      </c>
      <c r="G48" s="71">
        <v>1205.0999999999999</v>
      </c>
      <c r="H48" s="71">
        <v>1198.6500000000001</v>
      </c>
      <c r="I48" s="71">
        <v>1201.47</v>
      </c>
      <c r="J48" s="71">
        <v>1170.07</v>
      </c>
      <c r="K48" s="71">
        <v>1231.68</v>
      </c>
      <c r="L48" s="71">
        <v>1464.74</v>
      </c>
      <c r="M48" s="71">
        <v>1671.15</v>
      </c>
      <c r="N48" s="71">
        <v>1706.86</v>
      </c>
      <c r="O48" s="71">
        <v>1709.55</v>
      </c>
      <c r="P48" s="71">
        <v>1707.64</v>
      </c>
      <c r="Q48" s="71">
        <v>1704.43</v>
      </c>
      <c r="R48" s="71">
        <v>1704.03</v>
      </c>
      <c r="S48" s="71">
        <v>1704.8</v>
      </c>
      <c r="T48" s="71">
        <v>1700.92</v>
      </c>
      <c r="U48" s="71">
        <v>1701.34</v>
      </c>
      <c r="V48" s="71">
        <v>1708.78</v>
      </c>
      <c r="W48" s="71">
        <v>1732.37</v>
      </c>
      <c r="X48" s="71">
        <v>1850.71</v>
      </c>
      <c r="Y48" s="71">
        <v>1712.76</v>
      </c>
      <c r="Z48" s="71">
        <v>1575.86</v>
      </c>
      <c r="AA48" s="71">
        <v>1391.94</v>
      </c>
    </row>
    <row r="49" spans="1:27" ht="12.75" hidden="1" customHeight="1" outlineLevel="1" x14ac:dyDescent="0.2">
      <c r="A49" s="163" t="s">
        <v>1075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1076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1077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collapsed="1" x14ac:dyDescent="0.2">
      <c r="A52" s="162" t="s">
        <v>1078</v>
      </c>
      <c r="B52" s="54" t="str">
        <f>"10"&amp;"."&amp;$B$663&amp;"."&amp;$B$664</f>
        <v>10.05.2024</v>
      </c>
      <c r="C52" s="134" t="s">
        <v>76</v>
      </c>
      <c r="D52" s="135">
        <f>ROUND(((D53+D54+D56+D55)/1000),5)</f>
        <v>1.5552699999999999</v>
      </c>
      <c r="E52" s="135">
        <f>ROUND(((E53+E54+E56+E55)/1000),5)</f>
        <v>1.4247099999999999</v>
      </c>
      <c r="F52" s="135">
        <f>ROUND(((F53+F54+F56+F55)/1000),5)</f>
        <v>1.36293</v>
      </c>
      <c r="G52" s="135">
        <f t="shared" ref="G52:AA52" si="27">ROUND(((G53+G54+G56+G55)/1000),5)</f>
        <v>1.3549500000000001</v>
      </c>
      <c r="H52" s="135">
        <f t="shared" si="27"/>
        <v>1.3534299999999999</v>
      </c>
      <c r="I52" s="135">
        <f t="shared" si="27"/>
        <v>1.3529199999999999</v>
      </c>
      <c r="J52" s="135">
        <f t="shared" si="27"/>
        <v>1.3459300000000001</v>
      </c>
      <c r="K52" s="135">
        <f t="shared" si="27"/>
        <v>1.4203399999999999</v>
      </c>
      <c r="L52" s="135">
        <f t="shared" si="27"/>
        <v>1.67804</v>
      </c>
      <c r="M52" s="135">
        <f t="shared" si="27"/>
        <v>1.8647100000000001</v>
      </c>
      <c r="N52" s="135">
        <f t="shared" si="27"/>
        <v>1.90446</v>
      </c>
      <c r="O52" s="135">
        <f t="shared" si="27"/>
        <v>1.9057999999999999</v>
      </c>
      <c r="P52" s="135">
        <f t="shared" si="27"/>
        <v>1.8838200000000001</v>
      </c>
      <c r="Q52" s="135">
        <f t="shared" si="27"/>
        <v>1.8819900000000001</v>
      </c>
      <c r="R52" s="135">
        <f t="shared" si="27"/>
        <v>1.87765</v>
      </c>
      <c r="S52" s="135">
        <f t="shared" si="27"/>
        <v>1.87279</v>
      </c>
      <c r="T52" s="135">
        <f t="shared" si="27"/>
        <v>1.8648800000000001</v>
      </c>
      <c r="U52" s="135">
        <f t="shared" si="27"/>
        <v>1.86591</v>
      </c>
      <c r="V52" s="135">
        <f t="shared" si="27"/>
        <v>1.8697999999999999</v>
      </c>
      <c r="W52" s="135">
        <f t="shared" si="27"/>
        <v>1.8829400000000001</v>
      </c>
      <c r="X52" s="135">
        <f t="shared" si="27"/>
        <v>1.9947299999999999</v>
      </c>
      <c r="Y52" s="135">
        <f t="shared" si="27"/>
        <v>1.8830499999999999</v>
      </c>
      <c r="Z52" s="135">
        <f t="shared" si="27"/>
        <v>1.78254</v>
      </c>
      <c r="AA52" s="135">
        <f t="shared" si="27"/>
        <v>1.58036</v>
      </c>
    </row>
    <row r="53" spans="1:27" ht="12.75" hidden="1" customHeight="1" outlineLevel="1" x14ac:dyDescent="0.2">
      <c r="A53" s="163" t="s">
        <v>1079</v>
      </c>
      <c r="B53" s="94" t="s">
        <v>238</v>
      </c>
      <c r="C53" s="70" t="s">
        <v>79</v>
      </c>
      <c r="D53" s="71">
        <v>1396.52</v>
      </c>
      <c r="E53" s="71">
        <v>1265.96</v>
      </c>
      <c r="F53" s="71">
        <v>1204.18</v>
      </c>
      <c r="G53" s="71">
        <v>1196.2</v>
      </c>
      <c r="H53" s="71">
        <v>1194.68</v>
      </c>
      <c r="I53" s="71">
        <v>1194.17</v>
      </c>
      <c r="J53" s="71">
        <v>1187.18</v>
      </c>
      <c r="K53" s="71">
        <v>1261.5899999999999</v>
      </c>
      <c r="L53" s="71">
        <v>1519.29</v>
      </c>
      <c r="M53" s="71">
        <v>1705.96</v>
      </c>
      <c r="N53" s="71">
        <v>1745.71</v>
      </c>
      <c r="O53" s="71">
        <v>1747.05</v>
      </c>
      <c r="P53" s="71">
        <v>1725.07</v>
      </c>
      <c r="Q53" s="71">
        <v>1723.24</v>
      </c>
      <c r="R53" s="71">
        <v>1718.9</v>
      </c>
      <c r="S53" s="71">
        <v>1714.04</v>
      </c>
      <c r="T53" s="71">
        <v>1706.13</v>
      </c>
      <c r="U53" s="71">
        <v>1707.16</v>
      </c>
      <c r="V53" s="71">
        <v>1711.05</v>
      </c>
      <c r="W53" s="71">
        <v>1724.19</v>
      </c>
      <c r="X53" s="71">
        <v>1835.98</v>
      </c>
      <c r="Y53" s="71">
        <v>1724.3</v>
      </c>
      <c r="Z53" s="71">
        <v>1623.79</v>
      </c>
      <c r="AA53" s="71">
        <v>1421.61</v>
      </c>
    </row>
    <row r="54" spans="1:27" ht="12.75" hidden="1" customHeight="1" outlineLevel="1" x14ac:dyDescent="0.2">
      <c r="A54" s="163" t="s">
        <v>1080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1081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1082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collapsed="1" x14ac:dyDescent="0.2">
      <c r="A57" s="162" t="s">
        <v>1083</v>
      </c>
      <c r="B57" s="54" t="str">
        <f>"11"&amp;"."&amp;$B$663&amp;"."&amp;$B$664</f>
        <v>11.05.2024</v>
      </c>
      <c r="C57" s="134" t="s">
        <v>76</v>
      </c>
      <c r="D57" s="135">
        <f>ROUND(((D58+D59+D61+D60)/1000),5)</f>
        <v>1.6067499999999999</v>
      </c>
      <c r="E57" s="135">
        <f>ROUND(((E58+E59+E61+E60)/1000),5)</f>
        <v>1.45452</v>
      </c>
      <c r="F57" s="135">
        <f>ROUND(((F58+F59+F61+F60)/1000),5)</f>
        <v>1.4075800000000001</v>
      </c>
      <c r="G57" s="135">
        <f t="shared" ref="G57:AA57" si="30">ROUND(((G58+G59+G61+G60)/1000),5)</f>
        <v>1.3879999999999999</v>
      </c>
      <c r="H57" s="135">
        <f t="shared" si="30"/>
        <v>1.36819</v>
      </c>
      <c r="I57" s="135">
        <f t="shared" si="30"/>
        <v>1.36836</v>
      </c>
      <c r="J57" s="135">
        <f t="shared" si="30"/>
        <v>1.3652899999999999</v>
      </c>
      <c r="K57" s="135">
        <f t="shared" si="30"/>
        <v>1.49993</v>
      </c>
      <c r="L57" s="135">
        <f t="shared" si="30"/>
        <v>1.6812</v>
      </c>
      <c r="M57" s="135">
        <f t="shared" si="30"/>
        <v>2.0096599999999998</v>
      </c>
      <c r="N57" s="135">
        <f t="shared" si="30"/>
        <v>2.0470199999999998</v>
      </c>
      <c r="O57" s="135">
        <f t="shared" si="30"/>
        <v>2.0476200000000002</v>
      </c>
      <c r="P57" s="135">
        <f t="shared" si="30"/>
        <v>2.0191300000000001</v>
      </c>
      <c r="Q57" s="135">
        <f t="shared" si="30"/>
        <v>2.0138400000000001</v>
      </c>
      <c r="R57" s="135">
        <f t="shared" si="30"/>
        <v>2.0057999999999998</v>
      </c>
      <c r="S57" s="135">
        <f t="shared" si="30"/>
        <v>2.0071500000000002</v>
      </c>
      <c r="T57" s="135">
        <f t="shared" si="30"/>
        <v>1.9715400000000001</v>
      </c>
      <c r="U57" s="135">
        <f t="shared" si="30"/>
        <v>1.96167</v>
      </c>
      <c r="V57" s="135">
        <f t="shared" si="30"/>
        <v>1.9724299999999999</v>
      </c>
      <c r="W57" s="135">
        <f t="shared" si="30"/>
        <v>2.0196299999999998</v>
      </c>
      <c r="X57" s="135">
        <f t="shared" si="30"/>
        <v>2.2033999999999998</v>
      </c>
      <c r="Y57" s="135">
        <f t="shared" si="30"/>
        <v>2.1707100000000001</v>
      </c>
      <c r="Z57" s="135">
        <f t="shared" si="30"/>
        <v>1.93787</v>
      </c>
      <c r="AA57" s="135">
        <f t="shared" si="30"/>
        <v>1.64445</v>
      </c>
    </row>
    <row r="58" spans="1:27" ht="12.75" hidden="1" customHeight="1" outlineLevel="1" x14ac:dyDescent="0.2">
      <c r="A58" s="163" t="s">
        <v>1084</v>
      </c>
      <c r="B58" s="94" t="s">
        <v>238</v>
      </c>
      <c r="C58" s="70" t="s">
        <v>79</v>
      </c>
      <c r="D58" s="71">
        <v>1448</v>
      </c>
      <c r="E58" s="71">
        <v>1295.77</v>
      </c>
      <c r="F58" s="71">
        <v>1248.83</v>
      </c>
      <c r="G58" s="71">
        <v>1229.25</v>
      </c>
      <c r="H58" s="71">
        <v>1209.44</v>
      </c>
      <c r="I58" s="71">
        <v>1209.6099999999999</v>
      </c>
      <c r="J58" s="71">
        <v>1206.54</v>
      </c>
      <c r="K58" s="71">
        <v>1341.18</v>
      </c>
      <c r="L58" s="71">
        <v>1522.45</v>
      </c>
      <c r="M58" s="71">
        <v>1850.91</v>
      </c>
      <c r="N58" s="71">
        <v>1888.27</v>
      </c>
      <c r="O58" s="71">
        <v>1888.87</v>
      </c>
      <c r="P58" s="71">
        <v>1860.38</v>
      </c>
      <c r="Q58" s="71">
        <v>1855.09</v>
      </c>
      <c r="R58" s="71">
        <v>1847.05</v>
      </c>
      <c r="S58" s="71">
        <v>1848.4</v>
      </c>
      <c r="T58" s="71">
        <v>1812.79</v>
      </c>
      <c r="U58" s="71">
        <v>1802.92</v>
      </c>
      <c r="V58" s="71">
        <v>1813.68</v>
      </c>
      <c r="W58" s="71">
        <v>1860.88</v>
      </c>
      <c r="X58" s="71">
        <v>2044.65</v>
      </c>
      <c r="Y58" s="71">
        <v>2011.96</v>
      </c>
      <c r="Z58" s="71">
        <v>1779.12</v>
      </c>
      <c r="AA58" s="71">
        <v>1485.7</v>
      </c>
    </row>
    <row r="59" spans="1:27" ht="12.75" hidden="1" customHeight="1" outlineLevel="1" x14ac:dyDescent="0.2">
      <c r="A59" s="163" t="s">
        <v>1085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1086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1087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collapsed="1" x14ac:dyDescent="0.2">
      <c r="A62" s="162" t="s">
        <v>1088</v>
      </c>
      <c r="B62" s="54" t="str">
        <f>"12"&amp;"."&amp;$B$663&amp;"."&amp;$B$664</f>
        <v>12.05.2024</v>
      </c>
      <c r="C62" s="134" t="s">
        <v>76</v>
      </c>
      <c r="D62" s="135">
        <f>ROUND(((D63+D64+D66+D65)/1000),5)</f>
        <v>1.6568799999999999</v>
      </c>
      <c r="E62" s="135">
        <f>ROUND(((E63+E64+E66+E65)/1000),5)</f>
        <v>1.5071000000000001</v>
      </c>
      <c r="F62" s="135">
        <f>ROUND(((F63+F64+F66+F65)/1000),5)</f>
        <v>1.4068099999999999</v>
      </c>
      <c r="G62" s="135">
        <f t="shared" ref="G62:AA62" si="33">ROUND(((G63+G64+G66+G65)/1000),5)</f>
        <v>1.3690199999999999</v>
      </c>
      <c r="H62" s="135">
        <f t="shared" si="33"/>
        <v>1.3547199999999999</v>
      </c>
      <c r="I62" s="135">
        <f t="shared" si="33"/>
        <v>1.35615</v>
      </c>
      <c r="J62" s="135">
        <f t="shared" si="33"/>
        <v>1.29043</v>
      </c>
      <c r="K62" s="135">
        <f t="shared" si="33"/>
        <v>1.3908199999999999</v>
      </c>
      <c r="L62" s="135">
        <f t="shared" si="33"/>
        <v>1.6245400000000001</v>
      </c>
      <c r="M62" s="135">
        <f t="shared" si="33"/>
        <v>1.7765</v>
      </c>
      <c r="N62" s="135">
        <f t="shared" si="33"/>
        <v>1.85189</v>
      </c>
      <c r="O62" s="135">
        <f t="shared" si="33"/>
        <v>1.86168</v>
      </c>
      <c r="P62" s="135">
        <f t="shared" si="33"/>
        <v>1.8612299999999999</v>
      </c>
      <c r="Q62" s="135">
        <f t="shared" si="33"/>
        <v>1.8607</v>
      </c>
      <c r="R62" s="135">
        <f t="shared" si="33"/>
        <v>1.8608199999999999</v>
      </c>
      <c r="S62" s="135">
        <f t="shared" si="33"/>
        <v>1.8625400000000001</v>
      </c>
      <c r="T62" s="135">
        <f t="shared" si="33"/>
        <v>1.9160600000000001</v>
      </c>
      <c r="U62" s="135">
        <f t="shared" si="33"/>
        <v>1.94781</v>
      </c>
      <c r="V62" s="135">
        <f t="shared" si="33"/>
        <v>1.9175599999999999</v>
      </c>
      <c r="W62" s="135">
        <f t="shared" si="33"/>
        <v>1.9333100000000001</v>
      </c>
      <c r="X62" s="135">
        <f t="shared" si="33"/>
        <v>1.9729099999999999</v>
      </c>
      <c r="Y62" s="135">
        <f t="shared" si="33"/>
        <v>1.9615499999999999</v>
      </c>
      <c r="Z62" s="135">
        <f t="shared" si="33"/>
        <v>1.74926</v>
      </c>
      <c r="AA62" s="135">
        <f t="shared" si="33"/>
        <v>1.55416</v>
      </c>
    </row>
    <row r="63" spans="1:27" ht="12.75" hidden="1" customHeight="1" outlineLevel="1" x14ac:dyDescent="0.2">
      <c r="A63" s="163" t="s">
        <v>1089</v>
      </c>
      <c r="B63" s="94" t="s">
        <v>238</v>
      </c>
      <c r="C63" s="70" t="s">
        <v>79</v>
      </c>
      <c r="D63" s="71">
        <v>1498.13</v>
      </c>
      <c r="E63" s="71">
        <v>1348.35</v>
      </c>
      <c r="F63" s="71">
        <v>1248.06</v>
      </c>
      <c r="G63" s="71">
        <v>1210.27</v>
      </c>
      <c r="H63" s="71">
        <v>1195.97</v>
      </c>
      <c r="I63" s="71">
        <v>1197.4000000000001</v>
      </c>
      <c r="J63" s="71">
        <v>1131.68</v>
      </c>
      <c r="K63" s="71">
        <v>1232.07</v>
      </c>
      <c r="L63" s="71">
        <v>1465.79</v>
      </c>
      <c r="M63" s="71">
        <v>1617.75</v>
      </c>
      <c r="N63" s="71">
        <v>1693.14</v>
      </c>
      <c r="O63" s="71">
        <v>1702.93</v>
      </c>
      <c r="P63" s="71">
        <v>1702.48</v>
      </c>
      <c r="Q63" s="71">
        <v>1701.95</v>
      </c>
      <c r="R63" s="71">
        <v>1702.07</v>
      </c>
      <c r="S63" s="71">
        <v>1703.79</v>
      </c>
      <c r="T63" s="71">
        <v>1757.31</v>
      </c>
      <c r="U63" s="71">
        <v>1789.06</v>
      </c>
      <c r="V63" s="71">
        <v>1758.81</v>
      </c>
      <c r="W63" s="71">
        <v>1774.56</v>
      </c>
      <c r="X63" s="71">
        <v>1814.16</v>
      </c>
      <c r="Y63" s="71">
        <v>1802.8</v>
      </c>
      <c r="Z63" s="71">
        <v>1590.51</v>
      </c>
      <c r="AA63" s="71">
        <v>1395.41</v>
      </c>
    </row>
    <row r="64" spans="1:27" ht="12.75" hidden="1" customHeight="1" outlineLevel="1" x14ac:dyDescent="0.2">
      <c r="A64" s="163" t="s">
        <v>1090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1091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1092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collapsed="1" x14ac:dyDescent="0.2">
      <c r="A67" s="162" t="s">
        <v>1093</v>
      </c>
      <c r="B67" s="54" t="str">
        <f>"13"&amp;"."&amp;$B$663&amp;"."&amp;$B$664</f>
        <v>13.05.2024</v>
      </c>
      <c r="C67" s="134" t="s">
        <v>76</v>
      </c>
      <c r="D67" s="135">
        <f>ROUND(((D68+D69+D71+D70)/1000),5)</f>
        <v>1.5758700000000001</v>
      </c>
      <c r="E67" s="135">
        <f>ROUND(((E68+E69+E71+E70)/1000),5)</f>
        <v>1.4368399999999999</v>
      </c>
      <c r="F67" s="135">
        <f>ROUND(((F68+F69+F71+F70)/1000),5)</f>
        <v>1.3780699999999999</v>
      </c>
      <c r="G67" s="135">
        <f t="shared" ref="G67:AA67" si="36">ROUND(((G68+G69+G71+G70)/1000),5)</f>
        <v>1.3677699999999999</v>
      </c>
      <c r="H67" s="135">
        <f t="shared" si="36"/>
        <v>1.3541099999999999</v>
      </c>
      <c r="I67" s="135">
        <f t="shared" si="36"/>
        <v>1.40425</v>
      </c>
      <c r="J67" s="135">
        <f t="shared" si="36"/>
        <v>1.59118</v>
      </c>
      <c r="K67" s="135">
        <f t="shared" si="36"/>
        <v>1.8202799999999999</v>
      </c>
      <c r="L67" s="135">
        <f t="shared" si="36"/>
        <v>2.1481300000000001</v>
      </c>
      <c r="M67" s="135">
        <f t="shared" si="36"/>
        <v>2.4902000000000002</v>
      </c>
      <c r="N67" s="135">
        <f t="shared" si="36"/>
        <v>2.6461299999999999</v>
      </c>
      <c r="O67" s="135">
        <f t="shared" si="36"/>
        <v>2.3067199999999999</v>
      </c>
      <c r="P67" s="135">
        <f t="shared" si="36"/>
        <v>2.2031999999999998</v>
      </c>
      <c r="Q67" s="135">
        <f t="shared" si="36"/>
        <v>2.2210200000000002</v>
      </c>
      <c r="R67" s="135">
        <f t="shared" si="36"/>
        <v>2.2168800000000002</v>
      </c>
      <c r="S67" s="135">
        <f t="shared" si="36"/>
        <v>2.16513</v>
      </c>
      <c r="T67" s="135">
        <f t="shared" si="36"/>
        <v>2.1504799999999999</v>
      </c>
      <c r="U67" s="135">
        <f t="shared" si="36"/>
        <v>2.0866400000000001</v>
      </c>
      <c r="V67" s="135">
        <f t="shared" si="36"/>
        <v>2.1013099999999998</v>
      </c>
      <c r="W67" s="135">
        <f t="shared" si="36"/>
        <v>2.2214499999999999</v>
      </c>
      <c r="X67" s="135">
        <f t="shared" si="36"/>
        <v>2.2617400000000001</v>
      </c>
      <c r="Y67" s="135">
        <f t="shared" si="36"/>
        <v>2.0663900000000002</v>
      </c>
      <c r="Z67" s="135">
        <f t="shared" si="36"/>
        <v>1.7068399999999999</v>
      </c>
      <c r="AA67" s="135">
        <f t="shared" si="36"/>
        <v>1.5366</v>
      </c>
    </row>
    <row r="68" spans="1:27" ht="12.75" hidden="1" customHeight="1" outlineLevel="1" x14ac:dyDescent="0.2">
      <c r="A68" s="163" t="s">
        <v>1094</v>
      </c>
      <c r="B68" s="94" t="s">
        <v>238</v>
      </c>
      <c r="C68" s="70" t="s">
        <v>79</v>
      </c>
      <c r="D68" s="71">
        <v>1417.12</v>
      </c>
      <c r="E68" s="71">
        <v>1278.0899999999999</v>
      </c>
      <c r="F68" s="71">
        <v>1219.32</v>
      </c>
      <c r="G68" s="71">
        <v>1209.02</v>
      </c>
      <c r="H68" s="71">
        <v>1195.3599999999999</v>
      </c>
      <c r="I68" s="71">
        <v>1245.5</v>
      </c>
      <c r="J68" s="71">
        <v>1432.43</v>
      </c>
      <c r="K68" s="71">
        <v>1661.53</v>
      </c>
      <c r="L68" s="71">
        <v>1989.38</v>
      </c>
      <c r="M68" s="71">
        <v>2331.4499999999998</v>
      </c>
      <c r="N68" s="71">
        <v>2487.38</v>
      </c>
      <c r="O68" s="71">
        <v>2147.9699999999998</v>
      </c>
      <c r="P68" s="71">
        <v>2044.45</v>
      </c>
      <c r="Q68" s="71">
        <v>2062.27</v>
      </c>
      <c r="R68" s="71">
        <v>2058.13</v>
      </c>
      <c r="S68" s="71">
        <v>2006.38</v>
      </c>
      <c r="T68" s="71">
        <v>1991.73</v>
      </c>
      <c r="U68" s="71">
        <v>1927.89</v>
      </c>
      <c r="V68" s="71">
        <v>1942.56</v>
      </c>
      <c r="W68" s="71">
        <v>2062.6999999999998</v>
      </c>
      <c r="X68" s="71">
        <v>2102.9899999999998</v>
      </c>
      <c r="Y68" s="71">
        <v>1907.64</v>
      </c>
      <c r="Z68" s="71">
        <v>1548.09</v>
      </c>
      <c r="AA68" s="71">
        <v>1377.85</v>
      </c>
    </row>
    <row r="69" spans="1:27" ht="12.75" hidden="1" customHeight="1" outlineLevel="1" x14ac:dyDescent="0.2">
      <c r="A69" s="163" t="s">
        <v>1095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1096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1097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collapsed="1" x14ac:dyDescent="0.2">
      <c r="A72" s="162" t="s">
        <v>1098</v>
      </c>
      <c r="B72" s="54" t="str">
        <f>"14"&amp;"."&amp;$B$663&amp;"."&amp;$B$664</f>
        <v>14.05.2024</v>
      </c>
      <c r="C72" s="134" t="s">
        <v>76</v>
      </c>
      <c r="D72" s="135">
        <f>ROUND(((D73+D74+D76+D75)/1000),5)</f>
        <v>1.47309</v>
      </c>
      <c r="E72" s="135">
        <f>ROUND(((E73+E74+E76+E75)/1000),5)</f>
        <v>1.3852500000000001</v>
      </c>
      <c r="F72" s="135">
        <f>ROUND(((F73+F74+F76+F75)/1000),5)</f>
        <v>1.34548</v>
      </c>
      <c r="G72" s="135">
        <f t="shared" ref="G72:AA72" si="39">ROUND(((G73+G74+G76+G75)/1000),5)</f>
        <v>1.34222</v>
      </c>
      <c r="H72" s="135">
        <f t="shared" si="39"/>
        <v>1.3441099999999999</v>
      </c>
      <c r="I72" s="135">
        <f t="shared" si="39"/>
        <v>1.38601</v>
      </c>
      <c r="J72" s="135">
        <f t="shared" si="39"/>
        <v>1.55521</v>
      </c>
      <c r="K72" s="135">
        <f t="shared" si="39"/>
        <v>1.6745099999999999</v>
      </c>
      <c r="L72" s="135">
        <f t="shared" si="39"/>
        <v>1.9969300000000001</v>
      </c>
      <c r="M72" s="135">
        <f t="shared" si="39"/>
        <v>2.2638500000000001</v>
      </c>
      <c r="N72" s="135">
        <f t="shared" si="39"/>
        <v>2.2831399999999999</v>
      </c>
      <c r="O72" s="135">
        <f t="shared" si="39"/>
        <v>2.1438000000000001</v>
      </c>
      <c r="P72" s="135">
        <f t="shared" si="39"/>
        <v>2.1435</v>
      </c>
      <c r="Q72" s="135">
        <f t="shared" si="39"/>
        <v>2.1471300000000002</v>
      </c>
      <c r="R72" s="135">
        <f t="shared" si="39"/>
        <v>2.1375500000000001</v>
      </c>
      <c r="S72" s="135">
        <f t="shared" si="39"/>
        <v>2.12025</v>
      </c>
      <c r="T72" s="135">
        <f t="shared" si="39"/>
        <v>2.07958</v>
      </c>
      <c r="U72" s="135">
        <f t="shared" si="39"/>
        <v>2.07003</v>
      </c>
      <c r="V72" s="135">
        <f t="shared" si="39"/>
        <v>2.0630600000000001</v>
      </c>
      <c r="W72" s="135">
        <f t="shared" si="39"/>
        <v>2.0097399999999999</v>
      </c>
      <c r="X72" s="135">
        <f t="shared" si="39"/>
        <v>2.2385199999999998</v>
      </c>
      <c r="Y72" s="135">
        <f t="shared" si="39"/>
        <v>2.0928</v>
      </c>
      <c r="Z72" s="135">
        <f t="shared" si="39"/>
        <v>1.7618100000000001</v>
      </c>
      <c r="AA72" s="135">
        <f t="shared" si="39"/>
        <v>1.6312800000000001</v>
      </c>
    </row>
    <row r="73" spans="1:27" ht="12.75" hidden="1" customHeight="1" outlineLevel="1" x14ac:dyDescent="0.2">
      <c r="A73" s="163" t="s">
        <v>1099</v>
      </c>
      <c r="B73" s="94" t="s">
        <v>238</v>
      </c>
      <c r="C73" s="70" t="s">
        <v>79</v>
      </c>
      <c r="D73" s="71">
        <v>1314.34</v>
      </c>
      <c r="E73" s="71">
        <v>1226.5</v>
      </c>
      <c r="F73" s="71">
        <v>1186.73</v>
      </c>
      <c r="G73" s="71">
        <v>1183.47</v>
      </c>
      <c r="H73" s="71">
        <v>1185.3599999999999</v>
      </c>
      <c r="I73" s="71">
        <v>1227.26</v>
      </c>
      <c r="J73" s="71">
        <v>1396.46</v>
      </c>
      <c r="K73" s="71">
        <v>1515.76</v>
      </c>
      <c r="L73" s="71">
        <v>1838.18</v>
      </c>
      <c r="M73" s="71">
        <v>2105.1</v>
      </c>
      <c r="N73" s="71">
        <v>2124.39</v>
      </c>
      <c r="O73" s="71">
        <v>1985.05</v>
      </c>
      <c r="P73" s="71">
        <v>1984.75</v>
      </c>
      <c r="Q73" s="71">
        <v>1988.38</v>
      </c>
      <c r="R73" s="71">
        <v>1978.8</v>
      </c>
      <c r="S73" s="71">
        <v>1961.5</v>
      </c>
      <c r="T73" s="71">
        <v>1920.83</v>
      </c>
      <c r="U73" s="71">
        <v>1911.28</v>
      </c>
      <c r="V73" s="71">
        <v>1904.31</v>
      </c>
      <c r="W73" s="71">
        <v>1850.99</v>
      </c>
      <c r="X73" s="71">
        <v>2079.77</v>
      </c>
      <c r="Y73" s="71">
        <v>1934.05</v>
      </c>
      <c r="Z73" s="71">
        <v>1603.06</v>
      </c>
      <c r="AA73" s="71">
        <v>1472.53</v>
      </c>
    </row>
    <row r="74" spans="1:27" ht="12.75" hidden="1" customHeight="1" outlineLevel="1" x14ac:dyDescent="0.2">
      <c r="A74" s="163" t="s">
        <v>1100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1101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1102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collapsed="1" x14ac:dyDescent="0.2">
      <c r="A77" s="162" t="s">
        <v>1103</v>
      </c>
      <c r="B77" s="54" t="str">
        <f>"15"&amp;"."&amp;$B$663&amp;"."&amp;$B$664</f>
        <v>15.05.2024</v>
      </c>
      <c r="C77" s="134" t="s">
        <v>76</v>
      </c>
      <c r="D77" s="135">
        <f>ROUND(((D78+D79+D81+D80)/1000),5)</f>
        <v>1.5199100000000001</v>
      </c>
      <c r="E77" s="135">
        <f>ROUND(((E78+E79+E81+E80)/1000),5)</f>
        <v>1.3932899999999999</v>
      </c>
      <c r="F77" s="135">
        <f>ROUND(((F78+F79+F81+F80)/1000),5)</f>
        <v>1.38506</v>
      </c>
      <c r="G77" s="135">
        <f t="shared" ref="G77:AA77" si="42">ROUND(((G78+G79+G81+G80)/1000),5)</f>
        <v>1.37995</v>
      </c>
      <c r="H77" s="135">
        <f t="shared" si="42"/>
        <v>1.38489</v>
      </c>
      <c r="I77" s="135">
        <f t="shared" si="42"/>
        <v>1.3953800000000001</v>
      </c>
      <c r="J77" s="135">
        <f t="shared" si="42"/>
        <v>1.6132599999999999</v>
      </c>
      <c r="K77" s="135">
        <f t="shared" si="42"/>
        <v>1.87069</v>
      </c>
      <c r="L77" s="135">
        <f t="shared" si="42"/>
        <v>2.1107100000000001</v>
      </c>
      <c r="M77" s="135">
        <f t="shared" si="42"/>
        <v>2.3425799999999999</v>
      </c>
      <c r="N77" s="135">
        <f t="shared" si="42"/>
        <v>2.3349600000000001</v>
      </c>
      <c r="O77" s="135">
        <f t="shared" si="42"/>
        <v>2.2172999999999998</v>
      </c>
      <c r="P77" s="135">
        <f t="shared" si="42"/>
        <v>2.2196600000000002</v>
      </c>
      <c r="Q77" s="135">
        <f t="shared" si="42"/>
        <v>2.2456499999999999</v>
      </c>
      <c r="R77" s="135">
        <f t="shared" si="42"/>
        <v>2.2231200000000002</v>
      </c>
      <c r="S77" s="135">
        <f t="shared" si="42"/>
        <v>2.2160899999999999</v>
      </c>
      <c r="T77" s="135">
        <f t="shared" si="42"/>
        <v>2.1935899999999999</v>
      </c>
      <c r="U77" s="135">
        <f t="shared" si="42"/>
        <v>2.1400800000000002</v>
      </c>
      <c r="V77" s="135">
        <f t="shared" si="42"/>
        <v>2.09985</v>
      </c>
      <c r="W77" s="135">
        <f t="shared" si="42"/>
        <v>2.0716299999999999</v>
      </c>
      <c r="X77" s="135">
        <f t="shared" si="42"/>
        <v>2.1367400000000001</v>
      </c>
      <c r="Y77" s="135">
        <f t="shared" si="42"/>
        <v>2.1134900000000001</v>
      </c>
      <c r="Z77" s="135">
        <f t="shared" si="42"/>
        <v>1.7484</v>
      </c>
      <c r="AA77" s="135">
        <f t="shared" si="42"/>
        <v>1.63395</v>
      </c>
    </row>
    <row r="78" spans="1:27" ht="12.75" hidden="1" customHeight="1" outlineLevel="1" x14ac:dyDescent="0.2">
      <c r="A78" s="163" t="s">
        <v>1104</v>
      </c>
      <c r="B78" s="94" t="s">
        <v>238</v>
      </c>
      <c r="C78" s="70" t="s">
        <v>79</v>
      </c>
      <c r="D78" s="71">
        <v>1361.16</v>
      </c>
      <c r="E78" s="71">
        <v>1234.54</v>
      </c>
      <c r="F78" s="71">
        <v>1226.31</v>
      </c>
      <c r="G78" s="71">
        <v>1221.2</v>
      </c>
      <c r="H78" s="71">
        <v>1226.1400000000001</v>
      </c>
      <c r="I78" s="71">
        <v>1236.6300000000001</v>
      </c>
      <c r="J78" s="71">
        <v>1454.51</v>
      </c>
      <c r="K78" s="71">
        <v>1711.94</v>
      </c>
      <c r="L78" s="71">
        <v>1951.96</v>
      </c>
      <c r="M78" s="71">
        <v>2183.83</v>
      </c>
      <c r="N78" s="71">
        <v>2176.21</v>
      </c>
      <c r="O78" s="71">
        <v>2058.5500000000002</v>
      </c>
      <c r="P78" s="71">
        <v>2060.91</v>
      </c>
      <c r="Q78" s="71">
        <v>2086.9</v>
      </c>
      <c r="R78" s="71">
        <v>2064.37</v>
      </c>
      <c r="S78" s="71">
        <v>2057.34</v>
      </c>
      <c r="T78" s="71">
        <v>2034.84</v>
      </c>
      <c r="U78" s="71">
        <v>1981.33</v>
      </c>
      <c r="V78" s="71">
        <v>1941.1</v>
      </c>
      <c r="W78" s="71">
        <v>1912.88</v>
      </c>
      <c r="X78" s="71">
        <v>1977.99</v>
      </c>
      <c r="Y78" s="71">
        <v>1954.74</v>
      </c>
      <c r="Z78" s="71">
        <v>1589.65</v>
      </c>
      <c r="AA78" s="71">
        <v>1475.2</v>
      </c>
    </row>
    <row r="79" spans="1:27" ht="12.75" hidden="1" customHeight="1" outlineLevel="1" x14ac:dyDescent="0.2">
      <c r="A79" s="163" t="s">
        <v>1105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1106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1107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collapsed="1" x14ac:dyDescent="0.2">
      <c r="A82" s="162" t="s">
        <v>1108</v>
      </c>
      <c r="B82" s="54" t="str">
        <f>"16"&amp;"."&amp;$B$663&amp;"."&amp;$B$664</f>
        <v>16.05.2024</v>
      </c>
      <c r="C82" s="134" t="s">
        <v>76</v>
      </c>
      <c r="D82" s="135">
        <f>ROUND(((D83+D84+D86+D85)/1000),5)</f>
        <v>1.46905</v>
      </c>
      <c r="E82" s="135">
        <f>ROUND(((E83+E84+E86+E85)/1000),5)</f>
        <v>1.3769899999999999</v>
      </c>
      <c r="F82" s="135">
        <f>ROUND(((F83+F84+F86+F85)/1000),5)</f>
        <v>1.34596</v>
      </c>
      <c r="G82" s="135">
        <f t="shared" ref="G82:AA82" si="45">ROUND(((G83+G84+G86+G85)/1000),5)</f>
        <v>1.3435600000000001</v>
      </c>
      <c r="H82" s="135">
        <f t="shared" si="45"/>
        <v>1.35473</v>
      </c>
      <c r="I82" s="135">
        <f t="shared" si="45"/>
        <v>1.38985</v>
      </c>
      <c r="J82" s="135">
        <f t="shared" si="45"/>
        <v>1.54779</v>
      </c>
      <c r="K82" s="135">
        <f t="shared" si="45"/>
        <v>1.8068200000000001</v>
      </c>
      <c r="L82" s="135">
        <f t="shared" si="45"/>
        <v>2.05959</v>
      </c>
      <c r="M82" s="135">
        <f t="shared" si="45"/>
        <v>2.1179800000000002</v>
      </c>
      <c r="N82" s="135">
        <f t="shared" si="45"/>
        <v>2.1480299999999999</v>
      </c>
      <c r="O82" s="135">
        <f t="shared" si="45"/>
        <v>2.2082099999999998</v>
      </c>
      <c r="P82" s="135">
        <f t="shared" si="45"/>
        <v>2.20086</v>
      </c>
      <c r="Q82" s="135">
        <f t="shared" si="45"/>
        <v>2.2156799999999999</v>
      </c>
      <c r="R82" s="135">
        <f t="shared" si="45"/>
        <v>2.20465</v>
      </c>
      <c r="S82" s="135">
        <f t="shared" si="45"/>
        <v>2.1484800000000002</v>
      </c>
      <c r="T82" s="135">
        <f t="shared" si="45"/>
        <v>2.0846900000000002</v>
      </c>
      <c r="U82" s="135">
        <f t="shared" si="45"/>
        <v>2.0635699999999999</v>
      </c>
      <c r="V82" s="135">
        <f t="shared" si="45"/>
        <v>1.97051</v>
      </c>
      <c r="W82" s="135">
        <f t="shared" si="45"/>
        <v>1.8613200000000001</v>
      </c>
      <c r="X82" s="135">
        <f t="shared" si="45"/>
        <v>1.9759100000000001</v>
      </c>
      <c r="Y82" s="135">
        <f t="shared" si="45"/>
        <v>2.06847</v>
      </c>
      <c r="Z82" s="135">
        <f t="shared" si="45"/>
        <v>1.76105</v>
      </c>
      <c r="AA82" s="135">
        <f t="shared" si="45"/>
        <v>1.54409</v>
      </c>
    </row>
    <row r="83" spans="1:27" ht="12.75" hidden="1" customHeight="1" outlineLevel="1" x14ac:dyDescent="0.2">
      <c r="A83" s="163" t="s">
        <v>1109</v>
      </c>
      <c r="B83" s="94" t="s">
        <v>238</v>
      </c>
      <c r="C83" s="70" t="s">
        <v>79</v>
      </c>
      <c r="D83" s="71">
        <v>1310.3</v>
      </c>
      <c r="E83" s="71">
        <v>1218.24</v>
      </c>
      <c r="F83" s="71">
        <v>1187.21</v>
      </c>
      <c r="G83" s="71">
        <v>1184.81</v>
      </c>
      <c r="H83" s="71">
        <v>1195.98</v>
      </c>
      <c r="I83" s="71">
        <v>1231.0999999999999</v>
      </c>
      <c r="J83" s="71">
        <v>1389.04</v>
      </c>
      <c r="K83" s="71">
        <v>1648.07</v>
      </c>
      <c r="L83" s="71">
        <v>1900.84</v>
      </c>
      <c r="M83" s="71">
        <v>1959.23</v>
      </c>
      <c r="N83" s="71">
        <v>1989.28</v>
      </c>
      <c r="O83" s="71">
        <v>2049.46</v>
      </c>
      <c r="P83" s="71">
        <v>2042.11</v>
      </c>
      <c r="Q83" s="71">
        <v>2056.9299999999998</v>
      </c>
      <c r="R83" s="71">
        <v>2045.9</v>
      </c>
      <c r="S83" s="71">
        <v>1989.73</v>
      </c>
      <c r="T83" s="71">
        <v>1925.94</v>
      </c>
      <c r="U83" s="71">
        <v>1904.82</v>
      </c>
      <c r="V83" s="71">
        <v>1811.76</v>
      </c>
      <c r="W83" s="71">
        <v>1702.57</v>
      </c>
      <c r="X83" s="71">
        <v>1817.16</v>
      </c>
      <c r="Y83" s="71">
        <v>1909.72</v>
      </c>
      <c r="Z83" s="71">
        <v>1602.3</v>
      </c>
      <c r="AA83" s="71">
        <v>1385.34</v>
      </c>
    </row>
    <row r="84" spans="1:27" ht="12.75" hidden="1" customHeight="1" outlineLevel="1" x14ac:dyDescent="0.2">
      <c r="A84" s="163" t="s">
        <v>1110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1111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1112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collapsed="1" x14ac:dyDescent="0.2">
      <c r="A87" s="162" t="s">
        <v>1113</v>
      </c>
      <c r="B87" s="54" t="str">
        <f>"17"&amp;"."&amp;$B$663&amp;"."&amp;$B$664</f>
        <v>17.05.2024</v>
      </c>
      <c r="C87" s="134" t="s">
        <v>76</v>
      </c>
      <c r="D87" s="135">
        <f>ROUND(((D88+D89+D91+D90)/1000),5)</f>
        <v>1.52407</v>
      </c>
      <c r="E87" s="135">
        <f>ROUND(((E88+E89+E91+E90)/1000),5)</f>
        <v>1.39059</v>
      </c>
      <c r="F87" s="135">
        <f>ROUND(((F88+F89+F91+F90)/1000),5)</f>
        <v>1.3541099999999999</v>
      </c>
      <c r="G87" s="135">
        <f t="shared" ref="G87:AA87" si="48">ROUND(((G88+G89+G91+G90)/1000),5)</f>
        <v>1.2915700000000001</v>
      </c>
      <c r="H87" s="135">
        <f t="shared" si="48"/>
        <v>1.3562099999999999</v>
      </c>
      <c r="I87" s="135">
        <f t="shared" si="48"/>
        <v>1.4453499999999999</v>
      </c>
      <c r="J87" s="135">
        <f t="shared" si="48"/>
        <v>1.6166100000000001</v>
      </c>
      <c r="K87" s="135">
        <f t="shared" si="48"/>
        <v>1.88897</v>
      </c>
      <c r="L87" s="135">
        <f t="shared" si="48"/>
        <v>2.1984599999999999</v>
      </c>
      <c r="M87" s="135">
        <f t="shared" si="48"/>
        <v>2.2570100000000002</v>
      </c>
      <c r="N87" s="135">
        <f t="shared" si="48"/>
        <v>2.2696900000000002</v>
      </c>
      <c r="O87" s="135">
        <f t="shared" si="48"/>
        <v>2.2745099999999998</v>
      </c>
      <c r="P87" s="135">
        <f t="shared" si="48"/>
        <v>2.3096199999999998</v>
      </c>
      <c r="Q87" s="135">
        <f t="shared" si="48"/>
        <v>2.3401800000000001</v>
      </c>
      <c r="R87" s="135">
        <f t="shared" si="48"/>
        <v>2.31623</v>
      </c>
      <c r="S87" s="135">
        <f t="shared" si="48"/>
        <v>2.3256100000000002</v>
      </c>
      <c r="T87" s="135">
        <f t="shared" si="48"/>
        <v>2.27657</v>
      </c>
      <c r="U87" s="135">
        <f t="shared" si="48"/>
        <v>2.2640199999999999</v>
      </c>
      <c r="V87" s="135">
        <f t="shared" si="48"/>
        <v>2.23264</v>
      </c>
      <c r="W87" s="135">
        <f t="shared" si="48"/>
        <v>2.1948699999999999</v>
      </c>
      <c r="X87" s="135">
        <f t="shared" si="48"/>
        <v>2.20994</v>
      </c>
      <c r="Y87" s="135">
        <f t="shared" si="48"/>
        <v>2.2699500000000001</v>
      </c>
      <c r="Z87" s="135">
        <f t="shared" si="48"/>
        <v>2.1776300000000002</v>
      </c>
      <c r="AA87" s="135">
        <f t="shared" si="48"/>
        <v>1.76831</v>
      </c>
    </row>
    <row r="88" spans="1:27" ht="12.75" hidden="1" customHeight="1" outlineLevel="1" x14ac:dyDescent="0.2">
      <c r="A88" s="163" t="s">
        <v>1114</v>
      </c>
      <c r="B88" s="94" t="s">
        <v>238</v>
      </c>
      <c r="C88" s="70" t="s">
        <v>79</v>
      </c>
      <c r="D88" s="71">
        <v>1365.32</v>
      </c>
      <c r="E88" s="71">
        <v>1231.8399999999999</v>
      </c>
      <c r="F88" s="71">
        <v>1195.3599999999999</v>
      </c>
      <c r="G88" s="71">
        <v>1132.82</v>
      </c>
      <c r="H88" s="71">
        <v>1197.46</v>
      </c>
      <c r="I88" s="71">
        <v>1286.5999999999999</v>
      </c>
      <c r="J88" s="71">
        <v>1457.86</v>
      </c>
      <c r="K88" s="71">
        <v>1730.22</v>
      </c>
      <c r="L88" s="71">
        <v>2039.71</v>
      </c>
      <c r="M88" s="71">
        <v>2098.2600000000002</v>
      </c>
      <c r="N88" s="71">
        <v>2110.94</v>
      </c>
      <c r="O88" s="71">
        <v>2115.7600000000002</v>
      </c>
      <c r="P88" s="71">
        <v>2150.87</v>
      </c>
      <c r="Q88" s="71">
        <v>2181.4299999999998</v>
      </c>
      <c r="R88" s="71">
        <v>2157.48</v>
      </c>
      <c r="S88" s="71">
        <v>2166.86</v>
      </c>
      <c r="T88" s="71">
        <v>2117.8200000000002</v>
      </c>
      <c r="U88" s="71">
        <v>2105.27</v>
      </c>
      <c r="V88" s="71">
        <v>2073.89</v>
      </c>
      <c r="W88" s="71">
        <v>2036.12</v>
      </c>
      <c r="X88" s="71">
        <v>2051.19</v>
      </c>
      <c r="Y88" s="71">
        <v>2111.1999999999998</v>
      </c>
      <c r="Z88" s="71">
        <v>2018.88</v>
      </c>
      <c r="AA88" s="71">
        <v>1609.56</v>
      </c>
    </row>
    <row r="89" spans="1:27" ht="12.75" hidden="1" customHeight="1" outlineLevel="1" x14ac:dyDescent="0.2">
      <c r="A89" s="163" t="s">
        <v>1115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1116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1117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collapsed="1" x14ac:dyDescent="0.2">
      <c r="A92" s="162" t="s">
        <v>1118</v>
      </c>
      <c r="B92" s="54" t="str">
        <f>"18"&amp;"."&amp;$B$663&amp;"."&amp;$B$664</f>
        <v>18.05.2024</v>
      </c>
      <c r="C92" s="134" t="s">
        <v>76</v>
      </c>
      <c r="D92" s="135">
        <f>ROUND(((D93+D94+D96+D95)/1000),5)</f>
        <v>1.7214400000000001</v>
      </c>
      <c r="E92" s="135">
        <f>ROUND(((E93+E94+E96+E95)/1000),5)</f>
        <v>1.6477900000000001</v>
      </c>
      <c r="F92" s="135">
        <f>ROUND(((F93+F94+F96+F95)/1000),5)</f>
        <v>1.5053399999999999</v>
      </c>
      <c r="G92" s="135">
        <f t="shared" ref="G92:AA92" si="51">ROUND(((G93+G94+G96+G95)/1000),5)</f>
        <v>1.4534499999999999</v>
      </c>
      <c r="H92" s="135">
        <f t="shared" si="51"/>
        <v>1.4085099999999999</v>
      </c>
      <c r="I92" s="135">
        <f t="shared" si="51"/>
        <v>1.4254199999999999</v>
      </c>
      <c r="J92" s="135">
        <f t="shared" si="51"/>
        <v>1.49573</v>
      </c>
      <c r="K92" s="135">
        <f t="shared" si="51"/>
        <v>1.7058800000000001</v>
      </c>
      <c r="L92" s="135">
        <f t="shared" si="51"/>
        <v>1.98994</v>
      </c>
      <c r="M92" s="135">
        <f t="shared" si="51"/>
        <v>2.1518700000000002</v>
      </c>
      <c r="N92" s="135">
        <f t="shared" si="51"/>
        <v>2.2532100000000002</v>
      </c>
      <c r="O92" s="135">
        <f t="shared" si="51"/>
        <v>2.2591600000000001</v>
      </c>
      <c r="P92" s="135">
        <f t="shared" si="51"/>
        <v>2.298</v>
      </c>
      <c r="Q92" s="135">
        <f t="shared" si="51"/>
        <v>2.2900800000000001</v>
      </c>
      <c r="R92" s="135">
        <f t="shared" si="51"/>
        <v>2.2682899999999999</v>
      </c>
      <c r="S92" s="135">
        <f t="shared" si="51"/>
        <v>2.24878</v>
      </c>
      <c r="T92" s="135">
        <f t="shared" si="51"/>
        <v>2.23671</v>
      </c>
      <c r="U92" s="135">
        <f t="shared" si="51"/>
        <v>2.20885</v>
      </c>
      <c r="V92" s="135">
        <f t="shared" si="51"/>
        <v>2.1948799999999999</v>
      </c>
      <c r="W92" s="135">
        <f t="shared" si="51"/>
        <v>2.3052999999999999</v>
      </c>
      <c r="X92" s="135">
        <f t="shared" si="51"/>
        <v>2.4276900000000001</v>
      </c>
      <c r="Y92" s="135">
        <f t="shared" si="51"/>
        <v>2.2451699999999999</v>
      </c>
      <c r="Z92" s="135">
        <f t="shared" si="51"/>
        <v>2.0792299999999999</v>
      </c>
      <c r="AA92" s="135">
        <f t="shared" si="51"/>
        <v>1.7103900000000001</v>
      </c>
    </row>
    <row r="93" spans="1:27" ht="12.75" hidden="1" customHeight="1" outlineLevel="1" x14ac:dyDescent="0.2">
      <c r="A93" s="163" t="s">
        <v>1119</v>
      </c>
      <c r="B93" s="94" t="s">
        <v>238</v>
      </c>
      <c r="C93" s="70" t="s">
        <v>79</v>
      </c>
      <c r="D93" s="71">
        <v>1562.69</v>
      </c>
      <c r="E93" s="71">
        <v>1489.04</v>
      </c>
      <c r="F93" s="71">
        <v>1346.59</v>
      </c>
      <c r="G93" s="71">
        <v>1294.7</v>
      </c>
      <c r="H93" s="71">
        <v>1249.76</v>
      </c>
      <c r="I93" s="71">
        <v>1266.67</v>
      </c>
      <c r="J93" s="71">
        <v>1336.98</v>
      </c>
      <c r="K93" s="71">
        <v>1547.13</v>
      </c>
      <c r="L93" s="71">
        <v>1831.19</v>
      </c>
      <c r="M93" s="71">
        <v>1993.12</v>
      </c>
      <c r="N93" s="71">
        <v>2094.46</v>
      </c>
      <c r="O93" s="71">
        <v>2100.41</v>
      </c>
      <c r="P93" s="71">
        <v>2139.25</v>
      </c>
      <c r="Q93" s="71">
        <v>2131.33</v>
      </c>
      <c r="R93" s="71">
        <v>2109.54</v>
      </c>
      <c r="S93" s="71">
        <v>2090.0300000000002</v>
      </c>
      <c r="T93" s="71">
        <v>2077.96</v>
      </c>
      <c r="U93" s="71">
        <v>2050.1</v>
      </c>
      <c r="V93" s="71">
        <v>2036.13</v>
      </c>
      <c r="W93" s="71">
        <v>2146.5500000000002</v>
      </c>
      <c r="X93" s="71">
        <v>2268.94</v>
      </c>
      <c r="Y93" s="71">
        <v>2086.42</v>
      </c>
      <c r="Z93" s="71">
        <v>1920.48</v>
      </c>
      <c r="AA93" s="71">
        <v>1551.64</v>
      </c>
    </row>
    <row r="94" spans="1:27" ht="12.75" hidden="1" customHeight="1" outlineLevel="1" x14ac:dyDescent="0.2">
      <c r="A94" s="163" t="s">
        <v>1120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1121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1122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collapsed="1" x14ac:dyDescent="0.2">
      <c r="A97" s="162" t="s">
        <v>1123</v>
      </c>
      <c r="B97" s="54" t="str">
        <f>"19"&amp;"."&amp;$B$663&amp;"."&amp;$B$664</f>
        <v>19.05.2024</v>
      </c>
      <c r="C97" s="134" t="s">
        <v>76</v>
      </c>
      <c r="D97" s="135">
        <f>ROUND(((D98+D99+D101+D100)/1000),5)</f>
        <v>1.68703</v>
      </c>
      <c r="E97" s="135">
        <f>ROUND(((E98+E99+E101+E100)/1000),5)</f>
        <v>1.5404500000000001</v>
      </c>
      <c r="F97" s="135">
        <f>ROUND(((F98+F99+F101+F100)/1000),5)</f>
        <v>1.40357</v>
      </c>
      <c r="G97" s="135">
        <f t="shared" ref="G97:AA97" si="54">ROUND(((G98+G99+G101+G100)/1000),5)</f>
        <v>1.38808</v>
      </c>
      <c r="H97" s="135">
        <f t="shared" si="54"/>
        <v>1.36805</v>
      </c>
      <c r="I97" s="135">
        <f t="shared" si="54"/>
        <v>1.34405</v>
      </c>
      <c r="J97" s="135">
        <f t="shared" si="54"/>
        <v>1.2737799999999999</v>
      </c>
      <c r="K97" s="135">
        <f t="shared" si="54"/>
        <v>1.5177</v>
      </c>
      <c r="L97" s="135">
        <f t="shared" si="54"/>
        <v>1.7462800000000001</v>
      </c>
      <c r="M97" s="135">
        <f t="shared" si="54"/>
        <v>1.9591099999999999</v>
      </c>
      <c r="N97" s="135">
        <f t="shared" si="54"/>
        <v>2.1278999999999999</v>
      </c>
      <c r="O97" s="135">
        <f t="shared" si="54"/>
        <v>2.1716000000000002</v>
      </c>
      <c r="P97" s="135">
        <f t="shared" si="54"/>
        <v>2.1215000000000002</v>
      </c>
      <c r="Q97" s="135">
        <f t="shared" si="54"/>
        <v>2.1205099999999999</v>
      </c>
      <c r="R97" s="135">
        <f t="shared" si="54"/>
        <v>2.11138</v>
      </c>
      <c r="S97" s="135">
        <f t="shared" si="54"/>
        <v>2.1003699999999998</v>
      </c>
      <c r="T97" s="135">
        <f t="shared" si="54"/>
        <v>2.1082100000000001</v>
      </c>
      <c r="U97" s="135">
        <f t="shared" si="54"/>
        <v>2.1528</v>
      </c>
      <c r="V97" s="135">
        <f t="shared" si="54"/>
        <v>2.1515300000000002</v>
      </c>
      <c r="W97" s="135">
        <f t="shared" si="54"/>
        <v>2.2106599999999998</v>
      </c>
      <c r="X97" s="135">
        <f t="shared" si="54"/>
        <v>2.3637000000000001</v>
      </c>
      <c r="Y97" s="135">
        <f t="shared" si="54"/>
        <v>2.3292899999999999</v>
      </c>
      <c r="Z97" s="135">
        <f t="shared" si="54"/>
        <v>2.0515300000000001</v>
      </c>
      <c r="AA97" s="135">
        <f t="shared" si="54"/>
        <v>1.6832</v>
      </c>
    </row>
    <row r="98" spans="1:27" ht="12.75" hidden="1" customHeight="1" outlineLevel="1" x14ac:dyDescent="0.2">
      <c r="A98" s="163" t="s">
        <v>1124</v>
      </c>
      <c r="B98" s="94" t="s">
        <v>238</v>
      </c>
      <c r="C98" s="70" t="s">
        <v>79</v>
      </c>
      <c r="D98" s="71">
        <v>1528.28</v>
      </c>
      <c r="E98" s="71">
        <v>1381.7</v>
      </c>
      <c r="F98" s="71">
        <v>1244.82</v>
      </c>
      <c r="G98" s="71">
        <v>1229.33</v>
      </c>
      <c r="H98" s="71">
        <v>1209.3</v>
      </c>
      <c r="I98" s="71">
        <v>1185.3</v>
      </c>
      <c r="J98" s="71">
        <v>1115.03</v>
      </c>
      <c r="K98" s="71">
        <v>1358.95</v>
      </c>
      <c r="L98" s="71">
        <v>1587.53</v>
      </c>
      <c r="M98" s="71">
        <v>1800.36</v>
      </c>
      <c r="N98" s="71">
        <v>1969.15</v>
      </c>
      <c r="O98" s="71">
        <v>2012.85</v>
      </c>
      <c r="P98" s="71">
        <v>1962.75</v>
      </c>
      <c r="Q98" s="71">
        <v>1961.76</v>
      </c>
      <c r="R98" s="71">
        <v>1952.63</v>
      </c>
      <c r="S98" s="71">
        <v>1941.62</v>
      </c>
      <c r="T98" s="71">
        <v>1949.46</v>
      </c>
      <c r="U98" s="71">
        <v>1994.05</v>
      </c>
      <c r="V98" s="71">
        <v>1992.78</v>
      </c>
      <c r="W98" s="71">
        <v>2051.91</v>
      </c>
      <c r="X98" s="71">
        <v>2204.9499999999998</v>
      </c>
      <c r="Y98" s="71">
        <v>2170.54</v>
      </c>
      <c r="Z98" s="71">
        <v>1892.78</v>
      </c>
      <c r="AA98" s="71">
        <v>1524.45</v>
      </c>
    </row>
    <row r="99" spans="1:27" ht="12.75" hidden="1" customHeight="1" outlineLevel="1" x14ac:dyDescent="0.2">
      <c r="A99" s="163" t="s">
        <v>1125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1126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1127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collapsed="1" x14ac:dyDescent="0.2">
      <c r="A102" s="162" t="s">
        <v>1128</v>
      </c>
      <c r="B102" s="54" t="str">
        <f>"20"&amp;"."&amp;$B$663&amp;"."&amp;$B$664</f>
        <v>20.05.2024</v>
      </c>
      <c r="C102" s="134" t="s">
        <v>76</v>
      </c>
      <c r="D102" s="135">
        <f>ROUND(((D103+D104+D106+D105)/1000),5)</f>
        <v>1.5396099999999999</v>
      </c>
      <c r="E102" s="135">
        <f>ROUND(((E103+E104+E106+E105)/1000),5)</f>
        <v>1.3880600000000001</v>
      </c>
      <c r="F102" s="135">
        <f>ROUND(((F103+F104+F106+F105)/1000),5)</f>
        <v>1.2823</v>
      </c>
      <c r="G102" s="135">
        <f t="shared" ref="G102:AA102" si="57">ROUND(((G103+G104+G106+G105)/1000),5)</f>
        <v>1.2643500000000001</v>
      </c>
      <c r="H102" s="135">
        <f t="shared" si="57"/>
        <v>1.25688</v>
      </c>
      <c r="I102" s="135">
        <f t="shared" si="57"/>
        <v>1.3520099999999999</v>
      </c>
      <c r="J102" s="135">
        <f t="shared" si="57"/>
        <v>1.5407500000000001</v>
      </c>
      <c r="K102" s="135">
        <f t="shared" si="57"/>
        <v>1.88503</v>
      </c>
      <c r="L102" s="135">
        <f t="shared" si="57"/>
        <v>2.1624099999999999</v>
      </c>
      <c r="M102" s="135">
        <f t="shared" si="57"/>
        <v>2.2862300000000002</v>
      </c>
      <c r="N102" s="135">
        <f t="shared" si="57"/>
        <v>2.2925300000000002</v>
      </c>
      <c r="O102" s="135">
        <f t="shared" si="57"/>
        <v>2.2905700000000002</v>
      </c>
      <c r="P102" s="135">
        <f t="shared" si="57"/>
        <v>2.2892899999999998</v>
      </c>
      <c r="Q102" s="135">
        <f t="shared" si="57"/>
        <v>2.3090199999999999</v>
      </c>
      <c r="R102" s="135">
        <f t="shared" si="57"/>
        <v>2.31054</v>
      </c>
      <c r="S102" s="135">
        <f t="shared" si="57"/>
        <v>2.2970600000000001</v>
      </c>
      <c r="T102" s="135">
        <f t="shared" si="57"/>
        <v>2.2857699999999999</v>
      </c>
      <c r="U102" s="135">
        <f t="shared" si="57"/>
        <v>2.2568299999999999</v>
      </c>
      <c r="V102" s="135">
        <f t="shared" si="57"/>
        <v>2.2138599999999999</v>
      </c>
      <c r="W102" s="135">
        <f t="shared" si="57"/>
        <v>2.0938500000000002</v>
      </c>
      <c r="X102" s="135">
        <f t="shared" si="57"/>
        <v>2.1389100000000001</v>
      </c>
      <c r="Y102" s="135">
        <f t="shared" si="57"/>
        <v>2.1650800000000001</v>
      </c>
      <c r="Z102" s="135">
        <f t="shared" si="57"/>
        <v>1.77423</v>
      </c>
      <c r="AA102" s="135">
        <f t="shared" si="57"/>
        <v>1.54583</v>
      </c>
    </row>
    <row r="103" spans="1:27" ht="12.75" hidden="1" customHeight="1" outlineLevel="1" x14ac:dyDescent="0.2">
      <c r="A103" s="163" t="s">
        <v>1129</v>
      </c>
      <c r="B103" s="94" t="s">
        <v>238</v>
      </c>
      <c r="C103" s="70" t="s">
        <v>79</v>
      </c>
      <c r="D103" s="71">
        <v>1380.86</v>
      </c>
      <c r="E103" s="71">
        <v>1229.31</v>
      </c>
      <c r="F103" s="71">
        <v>1123.55</v>
      </c>
      <c r="G103" s="71">
        <v>1105.5999999999999</v>
      </c>
      <c r="H103" s="71">
        <v>1098.1300000000001</v>
      </c>
      <c r="I103" s="71">
        <v>1193.26</v>
      </c>
      <c r="J103" s="71">
        <v>1382</v>
      </c>
      <c r="K103" s="71">
        <v>1726.28</v>
      </c>
      <c r="L103" s="71">
        <v>2003.66</v>
      </c>
      <c r="M103" s="71">
        <v>2127.48</v>
      </c>
      <c r="N103" s="71">
        <v>2133.7800000000002</v>
      </c>
      <c r="O103" s="71">
        <v>2131.8200000000002</v>
      </c>
      <c r="P103" s="71">
        <v>2130.54</v>
      </c>
      <c r="Q103" s="71">
        <v>2150.27</v>
      </c>
      <c r="R103" s="71">
        <v>2151.79</v>
      </c>
      <c r="S103" s="71">
        <v>2138.31</v>
      </c>
      <c r="T103" s="71">
        <v>2127.02</v>
      </c>
      <c r="U103" s="71">
        <v>2098.08</v>
      </c>
      <c r="V103" s="71">
        <v>2055.11</v>
      </c>
      <c r="W103" s="71">
        <v>1935.1</v>
      </c>
      <c r="X103" s="71">
        <v>1980.16</v>
      </c>
      <c r="Y103" s="71">
        <v>2006.33</v>
      </c>
      <c r="Z103" s="71">
        <v>1615.48</v>
      </c>
      <c r="AA103" s="71">
        <v>1387.08</v>
      </c>
    </row>
    <row r="104" spans="1:27" ht="12.75" hidden="1" customHeight="1" outlineLevel="1" x14ac:dyDescent="0.2">
      <c r="A104" s="163" t="s">
        <v>1130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1131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1132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collapsed="1" x14ac:dyDescent="0.2">
      <c r="A107" s="162" t="s">
        <v>1133</v>
      </c>
      <c r="B107" s="54" t="str">
        <f>"21"&amp;"."&amp;$B$663&amp;"."&amp;$B$664</f>
        <v>21.05.2024</v>
      </c>
      <c r="C107" s="134" t="s">
        <v>76</v>
      </c>
      <c r="D107" s="135">
        <f>ROUND(((D108+D109+D111+D110)/1000),5)</f>
        <v>1.51271</v>
      </c>
      <c r="E107" s="135">
        <f>ROUND(((E108+E109+E111+E110)/1000),5)</f>
        <v>1.3791100000000001</v>
      </c>
      <c r="F107" s="135">
        <f>ROUND(((F108+F109+F111+F110)/1000),5)</f>
        <v>1.2637799999999999</v>
      </c>
      <c r="G107" s="135">
        <f t="shared" ref="G107:AA107" si="60">ROUND(((G108+G109+G111+G110)/1000),5)</f>
        <v>1.1783300000000001</v>
      </c>
      <c r="H107" s="135">
        <f t="shared" si="60"/>
        <v>1.2311000000000001</v>
      </c>
      <c r="I107" s="135">
        <f t="shared" si="60"/>
        <v>1.3550800000000001</v>
      </c>
      <c r="J107" s="135">
        <f t="shared" si="60"/>
        <v>1.55586</v>
      </c>
      <c r="K107" s="135">
        <f t="shared" si="60"/>
        <v>1.7289300000000001</v>
      </c>
      <c r="L107" s="135">
        <f t="shared" si="60"/>
        <v>2.0871900000000001</v>
      </c>
      <c r="M107" s="135">
        <f t="shared" si="60"/>
        <v>2.2154799999999999</v>
      </c>
      <c r="N107" s="135">
        <f t="shared" si="60"/>
        <v>2.27162</v>
      </c>
      <c r="O107" s="135">
        <f t="shared" si="60"/>
        <v>2.2767599999999999</v>
      </c>
      <c r="P107" s="135">
        <f t="shared" si="60"/>
        <v>2.28905</v>
      </c>
      <c r="Q107" s="135">
        <f t="shared" si="60"/>
        <v>2.2963300000000002</v>
      </c>
      <c r="R107" s="135">
        <f t="shared" si="60"/>
        <v>2.28281</v>
      </c>
      <c r="S107" s="135">
        <f t="shared" si="60"/>
        <v>2.27189</v>
      </c>
      <c r="T107" s="135">
        <f t="shared" si="60"/>
        <v>2.1364800000000002</v>
      </c>
      <c r="U107" s="135">
        <f t="shared" si="60"/>
        <v>2.0546899999999999</v>
      </c>
      <c r="V107" s="135">
        <f t="shared" si="60"/>
        <v>2.0843400000000001</v>
      </c>
      <c r="W107" s="135">
        <f t="shared" si="60"/>
        <v>2.04799</v>
      </c>
      <c r="X107" s="135">
        <f t="shared" si="60"/>
        <v>2.07178</v>
      </c>
      <c r="Y107" s="135">
        <f t="shared" si="60"/>
        <v>2.1162200000000002</v>
      </c>
      <c r="Z107" s="135">
        <f t="shared" si="60"/>
        <v>1.8099400000000001</v>
      </c>
      <c r="AA107" s="135">
        <f t="shared" si="60"/>
        <v>1.5398499999999999</v>
      </c>
    </row>
    <row r="108" spans="1:27" ht="12.75" hidden="1" customHeight="1" outlineLevel="1" x14ac:dyDescent="0.2">
      <c r="A108" s="163" t="s">
        <v>1134</v>
      </c>
      <c r="B108" s="94" t="s">
        <v>238</v>
      </c>
      <c r="C108" s="70" t="s">
        <v>79</v>
      </c>
      <c r="D108" s="71">
        <v>1353.96</v>
      </c>
      <c r="E108" s="71">
        <v>1220.3599999999999</v>
      </c>
      <c r="F108" s="71">
        <v>1105.03</v>
      </c>
      <c r="G108" s="71">
        <v>1019.58</v>
      </c>
      <c r="H108" s="71">
        <v>1072.3499999999999</v>
      </c>
      <c r="I108" s="71">
        <v>1196.33</v>
      </c>
      <c r="J108" s="71">
        <v>1397.11</v>
      </c>
      <c r="K108" s="71">
        <v>1570.18</v>
      </c>
      <c r="L108" s="71">
        <v>1928.44</v>
      </c>
      <c r="M108" s="71">
        <v>2056.73</v>
      </c>
      <c r="N108" s="71">
        <v>2112.87</v>
      </c>
      <c r="O108" s="71">
        <v>2118.0100000000002</v>
      </c>
      <c r="P108" s="71">
        <v>2130.3000000000002</v>
      </c>
      <c r="Q108" s="71">
        <v>2137.58</v>
      </c>
      <c r="R108" s="71">
        <v>2124.06</v>
      </c>
      <c r="S108" s="71">
        <v>2113.14</v>
      </c>
      <c r="T108" s="71">
        <v>1977.73</v>
      </c>
      <c r="U108" s="71">
        <v>1895.94</v>
      </c>
      <c r="V108" s="71">
        <v>1925.59</v>
      </c>
      <c r="W108" s="71">
        <v>1889.24</v>
      </c>
      <c r="X108" s="71">
        <v>1913.03</v>
      </c>
      <c r="Y108" s="71">
        <v>1957.47</v>
      </c>
      <c r="Z108" s="71">
        <v>1651.19</v>
      </c>
      <c r="AA108" s="71">
        <v>1381.1</v>
      </c>
    </row>
    <row r="109" spans="1:27" ht="12.75" hidden="1" customHeight="1" outlineLevel="1" x14ac:dyDescent="0.2">
      <c r="A109" s="163" t="s">
        <v>1135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1136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1137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collapsed="1" x14ac:dyDescent="0.2">
      <c r="A112" s="162" t="s">
        <v>1138</v>
      </c>
      <c r="B112" s="54" t="str">
        <f>"22"&amp;"."&amp;$B$663&amp;"."&amp;$B$664</f>
        <v>22.05.2024</v>
      </c>
      <c r="C112" s="134" t="s">
        <v>76</v>
      </c>
      <c r="D112" s="135">
        <f>ROUND(((D113+D114+D116+D115)/1000),5)</f>
        <v>1.4216500000000001</v>
      </c>
      <c r="E112" s="135">
        <f>ROUND(((E113+E114+E116+E115)/1000),5)</f>
        <v>1.24502</v>
      </c>
      <c r="F112" s="135">
        <f>ROUND(((F113+F114+F116+F115)/1000),5)</f>
        <v>1.1293500000000001</v>
      </c>
      <c r="G112" s="135">
        <f t="shared" ref="G112:AA112" si="63">ROUND(((G113+G114+G116+G115)/1000),5)</f>
        <v>1.0833600000000001</v>
      </c>
      <c r="H112" s="135">
        <f t="shared" si="63"/>
        <v>1.0859700000000001</v>
      </c>
      <c r="I112" s="135">
        <f t="shared" si="63"/>
        <v>1.23719</v>
      </c>
      <c r="J112" s="135">
        <f t="shared" si="63"/>
        <v>1.4921800000000001</v>
      </c>
      <c r="K112" s="135">
        <f t="shared" si="63"/>
        <v>1.7178</v>
      </c>
      <c r="L112" s="135">
        <f t="shared" si="63"/>
        <v>1.9810300000000001</v>
      </c>
      <c r="M112" s="135">
        <f t="shared" si="63"/>
        <v>2.2830300000000001</v>
      </c>
      <c r="N112" s="135">
        <f t="shared" si="63"/>
        <v>2.2893699999999999</v>
      </c>
      <c r="O112" s="135">
        <f t="shared" si="63"/>
        <v>2.29365</v>
      </c>
      <c r="P112" s="135">
        <f t="shared" si="63"/>
        <v>2.2952900000000001</v>
      </c>
      <c r="Q112" s="135">
        <f t="shared" si="63"/>
        <v>2.3115999999999999</v>
      </c>
      <c r="R112" s="135">
        <f t="shared" si="63"/>
        <v>2.3029099999999998</v>
      </c>
      <c r="S112" s="135">
        <f t="shared" si="63"/>
        <v>2.2909099999999998</v>
      </c>
      <c r="T112" s="135">
        <f t="shared" si="63"/>
        <v>2.2817500000000002</v>
      </c>
      <c r="U112" s="135">
        <f t="shared" si="63"/>
        <v>2.1966999999999999</v>
      </c>
      <c r="V112" s="135">
        <f t="shared" si="63"/>
        <v>2.0504500000000001</v>
      </c>
      <c r="W112" s="135">
        <f t="shared" si="63"/>
        <v>1.95079</v>
      </c>
      <c r="X112" s="135">
        <f t="shared" si="63"/>
        <v>1.97174</v>
      </c>
      <c r="Y112" s="135">
        <f t="shared" si="63"/>
        <v>2.0460600000000002</v>
      </c>
      <c r="Z112" s="135">
        <f t="shared" si="63"/>
        <v>1.7564599999999999</v>
      </c>
      <c r="AA112" s="135">
        <f t="shared" si="63"/>
        <v>1.5108200000000001</v>
      </c>
    </row>
    <row r="113" spans="1:27" ht="12.75" hidden="1" customHeight="1" outlineLevel="1" x14ac:dyDescent="0.2">
      <c r="A113" s="163" t="s">
        <v>1139</v>
      </c>
      <c r="B113" s="94" t="s">
        <v>238</v>
      </c>
      <c r="C113" s="70" t="s">
        <v>79</v>
      </c>
      <c r="D113" s="71">
        <v>1262.9000000000001</v>
      </c>
      <c r="E113" s="71">
        <v>1086.27</v>
      </c>
      <c r="F113" s="71">
        <v>970.6</v>
      </c>
      <c r="G113" s="71">
        <v>924.61</v>
      </c>
      <c r="H113" s="71">
        <v>927.22</v>
      </c>
      <c r="I113" s="71">
        <v>1078.44</v>
      </c>
      <c r="J113" s="71">
        <v>1333.43</v>
      </c>
      <c r="K113" s="71">
        <v>1559.05</v>
      </c>
      <c r="L113" s="71">
        <v>1822.28</v>
      </c>
      <c r="M113" s="71">
        <v>2124.2800000000002</v>
      </c>
      <c r="N113" s="71">
        <v>2130.62</v>
      </c>
      <c r="O113" s="71">
        <v>2134.9</v>
      </c>
      <c r="P113" s="71">
        <v>2136.54</v>
      </c>
      <c r="Q113" s="71">
        <v>2152.85</v>
      </c>
      <c r="R113" s="71">
        <v>2144.16</v>
      </c>
      <c r="S113" s="71">
        <v>2132.16</v>
      </c>
      <c r="T113" s="71">
        <v>2123</v>
      </c>
      <c r="U113" s="71">
        <v>2037.95</v>
      </c>
      <c r="V113" s="71">
        <v>1891.7</v>
      </c>
      <c r="W113" s="71">
        <v>1792.04</v>
      </c>
      <c r="X113" s="71">
        <v>1812.99</v>
      </c>
      <c r="Y113" s="71">
        <v>1887.31</v>
      </c>
      <c r="Z113" s="71">
        <v>1597.71</v>
      </c>
      <c r="AA113" s="71">
        <v>1352.07</v>
      </c>
    </row>
    <row r="114" spans="1:27" ht="12.75" hidden="1" customHeight="1" outlineLevel="1" x14ac:dyDescent="0.2">
      <c r="A114" s="163" t="s">
        <v>1140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1141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1142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collapsed="1" x14ac:dyDescent="0.2">
      <c r="A117" s="162" t="s">
        <v>1143</v>
      </c>
      <c r="B117" s="54" t="str">
        <f>"23"&amp;"."&amp;$B$663&amp;"."&amp;$B$664</f>
        <v>23.05.2024</v>
      </c>
      <c r="C117" s="134" t="s">
        <v>76</v>
      </c>
      <c r="D117" s="135">
        <f>ROUND(((D118+D119+D121+D120)/1000),5)</f>
        <v>1.4778800000000001</v>
      </c>
      <c r="E117" s="135">
        <f>ROUND(((E118+E119+E121+E120)/1000),5)</f>
        <v>1.31447</v>
      </c>
      <c r="F117" s="135">
        <f>ROUND(((F118+F119+F121+F120)/1000),5)</f>
        <v>1.2339100000000001</v>
      </c>
      <c r="G117" s="135">
        <f t="shared" ref="G117:AA117" si="66">ROUND(((G118+G119+G121+G120)/1000),5)</f>
        <v>1.1978899999999999</v>
      </c>
      <c r="H117" s="135">
        <f t="shared" si="66"/>
        <v>1.1242700000000001</v>
      </c>
      <c r="I117" s="135">
        <f t="shared" si="66"/>
        <v>1.2607299999999999</v>
      </c>
      <c r="J117" s="135">
        <f t="shared" si="66"/>
        <v>1.6424799999999999</v>
      </c>
      <c r="K117" s="135">
        <f t="shared" si="66"/>
        <v>1.74404</v>
      </c>
      <c r="L117" s="135">
        <f t="shared" si="66"/>
        <v>2.0729000000000002</v>
      </c>
      <c r="M117" s="135">
        <f t="shared" si="66"/>
        <v>2.2747899999999999</v>
      </c>
      <c r="N117" s="135">
        <f t="shared" si="66"/>
        <v>2.29114</v>
      </c>
      <c r="O117" s="135">
        <f t="shared" si="66"/>
        <v>2.2976100000000002</v>
      </c>
      <c r="P117" s="135">
        <f t="shared" si="66"/>
        <v>2.3006199999999999</v>
      </c>
      <c r="Q117" s="135">
        <f t="shared" si="66"/>
        <v>2.3299500000000002</v>
      </c>
      <c r="R117" s="135">
        <f t="shared" si="66"/>
        <v>2.3276699999999999</v>
      </c>
      <c r="S117" s="135">
        <f t="shared" si="66"/>
        <v>2.3132899999999998</v>
      </c>
      <c r="T117" s="135">
        <f t="shared" si="66"/>
        <v>2.30179</v>
      </c>
      <c r="U117" s="135">
        <f t="shared" si="66"/>
        <v>2.28125</v>
      </c>
      <c r="V117" s="135">
        <f t="shared" si="66"/>
        <v>2.18607</v>
      </c>
      <c r="W117" s="135">
        <f t="shared" si="66"/>
        <v>2.0219</v>
      </c>
      <c r="X117" s="135">
        <f t="shared" si="66"/>
        <v>1.9936499999999999</v>
      </c>
      <c r="Y117" s="135">
        <f t="shared" si="66"/>
        <v>2.1319900000000001</v>
      </c>
      <c r="Z117" s="135">
        <f t="shared" si="66"/>
        <v>1.7958499999999999</v>
      </c>
      <c r="AA117" s="135">
        <f t="shared" si="66"/>
        <v>1.67594</v>
      </c>
    </row>
    <row r="118" spans="1:27" ht="12.75" hidden="1" customHeight="1" outlineLevel="1" x14ac:dyDescent="0.2">
      <c r="A118" s="163" t="s">
        <v>1144</v>
      </c>
      <c r="B118" s="94" t="s">
        <v>238</v>
      </c>
      <c r="C118" s="70" t="s">
        <v>79</v>
      </c>
      <c r="D118" s="71">
        <v>1319.13</v>
      </c>
      <c r="E118" s="71">
        <v>1155.72</v>
      </c>
      <c r="F118" s="71">
        <v>1075.1600000000001</v>
      </c>
      <c r="G118" s="71">
        <v>1039.1400000000001</v>
      </c>
      <c r="H118" s="71">
        <v>965.52</v>
      </c>
      <c r="I118" s="71">
        <v>1101.98</v>
      </c>
      <c r="J118" s="71">
        <v>1483.73</v>
      </c>
      <c r="K118" s="71">
        <v>1585.29</v>
      </c>
      <c r="L118" s="71">
        <v>1914.15</v>
      </c>
      <c r="M118" s="71">
        <v>2116.04</v>
      </c>
      <c r="N118" s="71">
        <v>2132.39</v>
      </c>
      <c r="O118" s="71">
        <v>2138.86</v>
      </c>
      <c r="P118" s="71">
        <v>2141.87</v>
      </c>
      <c r="Q118" s="71">
        <v>2171.1999999999998</v>
      </c>
      <c r="R118" s="71">
        <v>2168.92</v>
      </c>
      <c r="S118" s="71">
        <v>2154.54</v>
      </c>
      <c r="T118" s="71">
        <v>2143.04</v>
      </c>
      <c r="U118" s="71">
        <v>2122.5</v>
      </c>
      <c r="V118" s="71">
        <v>2027.32</v>
      </c>
      <c r="W118" s="71">
        <v>1863.15</v>
      </c>
      <c r="X118" s="71">
        <v>1834.9</v>
      </c>
      <c r="Y118" s="71">
        <v>1973.24</v>
      </c>
      <c r="Z118" s="71">
        <v>1637.1</v>
      </c>
      <c r="AA118" s="71">
        <v>1517.19</v>
      </c>
    </row>
    <row r="119" spans="1:27" ht="12.75" hidden="1" customHeight="1" outlineLevel="1" x14ac:dyDescent="0.2">
      <c r="A119" s="163" t="s">
        <v>1145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1146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1147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collapsed="1" x14ac:dyDescent="0.2">
      <c r="A122" s="162" t="s">
        <v>1148</v>
      </c>
      <c r="B122" s="54" t="str">
        <f>"24"&amp;"."&amp;$B$663&amp;"."&amp;$B$664</f>
        <v>24.05.2024</v>
      </c>
      <c r="C122" s="134" t="s">
        <v>76</v>
      </c>
      <c r="D122" s="135">
        <f>ROUND(((D123+D124+D126+D125)/1000),5)</f>
        <v>1.54956</v>
      </c>
      <c r="E122" s="135">
        <f>ROUND(((E123+E124+E126+E125)/1000),5)</f>
        <v>1.3545700000000001</v>
      </c>
      <c r="F122" s="135">
        <f>ROUND(((F123+F124+F126+F125)/1000),5)</f>
        <v>1.2648999999999999</v>
      </c>
      <c r="G122" s="135">
        <f t="shared" ref="G122:AA122" si="69">ROUND(((G123+G124+G126+G125)/1000),5)</f>
        <v>1.2148000000000001</v>
      </c>
      <c r="H122" s="135">
        <f t="shared" si="69"/>
        <v>1.1507099999999999</v>
      </c>
      <c r="I122" s="135">
        <f t="shared" si="69"/>
        <v>1.34548</v>
      </c>
      <c r="J122" s="135">
        <f t="shared" si="69"/>
        <v>1.61568</v>
      </c>
      <c r="K122" s="135">
        <f t="shared" si="69"/>
        <v>1.87818</v>
      </c>
      <c r="L122" s="135">
        <f t="shared" si="69"/>
        <v>2.2739500000000001</v>
      </c>
      <c r="M122" s="135">
        <f t="shared" si="69"/>
        <v>2.3255699999999999</v>
      </c>
      <c r="N122" s="135">
        <f t="shared" si="69"/>
        <v>2.3369499999999999</v>
      </c>
      <c r="O122" s="135">
        <f t="shared" si="69"/>
        <v>2.3710800000000001</v>
      </c>
      <c r="P122" s="135">
        <f t="shared" si="69"/>
        <v>2.4389400000000001</v>
      </c>
      <c r="Q122" s="135">
        <f t="shared" si="69"/>
        <v>2.4878900000000002</v>
      </c>
      <c r="R122" s="135">
        <f t="shared" si="69"/>
        <v>2.4843700000000002</v>
      </c>
      <c r="S122" s="135">
        <f t="shared" si="69"/>
        <v>2.4717699999999998</v>
      </c>
      <c r="T122" s="135">
        <f t="shared" si="69"/>
        <v>2.4617300000000002</v>
      </c>
      <c r="U122" s="135">
        <f t="shared" si="69"/>
        <v>2.3496700000000001</v>
      </c>
      <c r="V122" s="135">
        <f t="shared" si="69"/>
        <v>2.2970999999999999</v>
      </c>
      <c r="W122" s="135">
        <f t="shared" si="69"/>
        <v>2.2560199999999999</v>
      </c>
      <c r="X122" s="135">
        <f t="shared" si="69"/>
        <v>2.26694</v>
      </c>
      <c r="Y122" s="135">
        <f t="shared" si="69"/>
        <v>2.32064</v>
      </c>
      <c r="Z122" s="135">
        <f t="shared" si="69"/>
        <v>2.2919399999999999</v>
      </c>
      <c r="AA122" s="135">
        <f t="shared" si="69"/>
        <v>1.8471299999999999</v>
      </c>
    </row>
    <row r="123" spans="1:27" ht="12.75" hidden="1" customHeight="1" outlineLevel="1" x14ac:dyDescent="0.2">
      <c r="A123" s="163" t="s">
        <v>1149</v>
      </c>
      <c r="B123" s="94" t="s">
        <v>238</v>
      </c>
      <c r="C123" s="70" t="s">
        <v>79</v>
      </c>
      <c r="D123" s="71">
        <v>1390.81</v>
      </c>
      <c r="E123" s="71">
        <v>1195.82</v>
      </c>
      <c r="F123" s="71">
        <v>1106.1500000000001</v>
      </c>
      <c r="G123" s="71">
        <v>1056.05</v>
      </c>
      <c r="H123" s="71">
        <v>991.96</v>
      </c>
      <c r="I123" s="71">
        <v>1186.73</v>
      </c>
      <c r="J123" s="71">
        <v>1456.93</v>
      </c>
      <c r="K123" s="71">
        <v>1719.43</v>
      </c>
      <c r="L123" s="71">
        <v>2115.1999999999998</v>
      </c>
      <c r="M123" s="71">
        <v>2166.8200000000002</v>
      </c>
      <c r="N123" s="71">
        <v>2178.1999999999998</v>
      </c>
      <c r="O123" s="71">
        <v>2212.33</v>
      </c>
      <c r="P123" s="71">
        <v>2280.19</v>
      </c>
      <c r="Q123" s="71">
        <v>2329.14</v>
      </c>
      <c r="R123" s="71">
        <v>2325.62</v>
      </c>
      <c r="S123" s="71">
        <v>2313.02</v>
      </c>
      <c r="T123" s="71">
        <v>2302.98</v>
      </c>
      <c r="U123" s="71">
        <v>2190.92</v>
      </c>
      <c r="V123" s="71">
        <v>2138.35</v>
      </c>
      <c r="W123" s="71">
        <v>2097.27</v>
      </c>
      <c r="X123" s="71">
        <v>2108.19</v>
      </c>
      <c r="Y123" s="71">
        <v>2161.89</v>
      </c>
      <c r="Z123" s="71">
        <v>2133.19</v>
      </c>
      <c r="AA123" s="71">
        <v>1688.38</v>
      </c>
    </row>
    <row r="124" spans="1:27" ht="12.75" hidden="1" customHeight="1" outlineLevel="1" x14ac:dyDescent="0.2">
      <c r="A124" s="163" t="s">
        <v>1150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1151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1152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collapsed="1" x14ac:dyDescent="0.2">
      <c r="A127" s="162" t="s">
        <v>1153</v>
      </c>
      <c r="B127" s="54" t="str">
        <f>"25"&amp;"."&amp;$B$663&amp;"."&amp;$B$664</f>
        <v>25.05.2024</v>
      </c>
      <c r="C127" s="134" t="s">
        <v>76</v>
      </c>
      <c r="D127" s="135">
        <f>ROUND(((D128+D129+D131+D130)/1000),5)</f>
        <v>1.9738100000000001</v>
      </c>
      <c r="E127" s="135">
        <f>ROUND(((E128+E129+E131+E130)/1000),5)</f>
        <v>1.792</v>
      </c>
      <c r="F127" s="135">
        <f>ROUND(((F128+F129+F131+F130)/1000),5)</f>
        <v>1.7356400000000001</v>
      </c>
      <c r="G127" s="135">
        <f t="shared" ref="G127:AA127" si="72">ROUND(((G128+G129+G131+G130)/1000),5)</f>
        <v>1.6776599999999999</v>
      </c>
      <c r="H127" s="135">
        <f t="shared" si="72"/>
        <v>1.5344599999999999</v>
      </c>
      <c r="I127" s="135">
        <f t="shared" si="72"/>
        <v>1.5697300000000001</v>
      </c>
      <c r="J127" s="135">
        <f t="shared" si="72"/>
        <v>1.6087899999999999</v>
      </c>
      <c r="K127" s="135">
        <f t="shared" si="72"/>
        <v>1.77562</v>
      </c>
      <c r="L127" s="135">
        <f t="shared" si="72"/>
        <v>2.27624</v>
      </c>
      <c r="M127" s="135">
        <f t="shared" si="72"/>
        <v>2.3089</v>
      </c>
      <c r="N127" s="135">
        <f t="shared" si="72"/>
        <v>2.3904399999999999</v>
      </c>
      <c r="O127" s="135">
        <f t="shared" si="72"/>
        <v>2.39066</v>
      </c>
      <c r="P127" s="135">
        <f t="shared" si="72"/>
        <v>2.51078</v>
      </c>
      <c r="Q127" s="135">
        <f t="shared" si="72"/>
        <v>2.5375299999999998</v>
      </c>
      <c r="R127" s="135">
        <f t="shared" si="72"/>
        <v>2.5099100000000001</v>
      </c>
      <c r="S127" s="135">
        <f t="shared" si="72"/>
        <v>2.4399600000000001</v>
      </c>
      <c r="T127" s="135">
        <f t="shared" si="72"/>
        <v>2.3990399999999998</v>
      </c>
      <c r="U127" s="135">
        <f t="shared" si="72"/>
        <v>2.3148</v>
      </c>
      <c r="V127" s="135">
        <f t="shared" si="72"/>
        <v>2.2896800000000002</v>
      </c>
      <c r="W127" s="135">
        <f t="shared" si="72"/>
        <v>2.28226</v>
      </c>
      <c r="X127" s="135">
        <f t="shared" si="72"/>
        <v>2.2813300000000001</v>
      </c>
      <c r="Y127" s="135">
        <f t="shared" si="72"/>
        <v>2.3464800000000001</v>
      </c>
      <c r="Z127" s="135">
        <f t="shared" si="72"/>
        <v>2.26179</v>
      </c>
      <c r="AA127" s="135">
        <f t="shared" si="72"/>
        <v>1.8847400000000001</v>
      </c>
    </row>
    <row r="128" spans="1:27" ht="12.75" hidden="1" customHeight="1" outlineLevel="1" x14ac:dyDescent="0.2">
      <c r="A128" s="163" t="s">
        <v>1154</v>
      </c>
      <c r="B128" s="94" t="s">
        <v>238</v>
      </c>
      <c r="C128" s="70" t="s">
        <v>79</v>
      </c>
      <c r="D128" s="71">
        <v>1815.06</v>
      </c>
      <c r="E128" s="71">
        <v>1633.25</v>
      </c>
      <c r="F128" s="71">
        <v>1576.89</v>
      </c>
      <c r="G128" s="71">
        <v>1518.91</v>
      </c>
      <c r="H128" s="71">
        <v>1375.71</v>
      </c>
      <c r="I128" s="71">
        <v>1410.98</v>
      </c>
      <c r="J128" s="71">
        <v>1450.04</v>
      </c>
      <c r="K128" s="71">
        <v>1616.87</v>
      </c>
      <c r="L128" s="71">
        <v>2117.4899999999998</v>
      </c>
      <c r="M128" s="71">
        <v>2150.15</v>
      </c>
      <c r="N128" s="71">
        <v>2231.69</v>
      </c>
      <c r="O128" s="71">
        <v>2231.91</v>
      </c>
      <c r="P128" s="71">
        <v>2352.0300000000002</v>
      </c>
      <c r="Q128" s="71">
        <v>2378.7800000000002</v>
      </c>
      <c r="R128" s="71">
        <v>2351.16</v>
      </c>
      <c r="S128" s="71">
        <v>2281.21</v>
      </c>
      <c r="T128" s="71">
        <v>2240.29</v>
      </c>
      <c r="U128" s="71">
        <v>2156.0500000000002</v>
      </c>
      <c r="V128" s="71">
        <v>2130.9299999999998</v>
      </c>
      <c r="W128" s="71">
        <v>2123.5100000000002</v>
      </c>
      <c r="X128" s="71">
        <v>2122.58</v>
      </c>
      <c r="Y128" s="71">
        <v>2187.73</v>
      </c>
      <c r="Z128" s="71">
        <v>2103.04</v>
      </c>
      <c r="AA128" s="71">
        <v>1725.99</v>
      </c>
    </row>
    <row r="129" spans="1:27" ht="12.75" hidden="1" customHeight="1" outlineLevel="1" x14ac:dyDescent="0.2">
      <c r="A129" s="163" t="s">
        <v>1155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1156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1157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collapsed="1" x14ac:dyDescent="0.2">
      <c r="A132" s="162" t="s">
        <v>1158</v>
      </c>
      <c r="B132" s="54" t="str">
        <f>"26"&amp;"."&amp;$B$663&amp;"."&amp;$B$664</f>
        <v>26.05.2024</v>
      </c>
      <c r="C132" s="134" t="s">
        <v>76</v>
      </c>
      <c r="D132" s="135">
        <f>ROUND(((D133+D134+D136+D135)/1000),5)</f>
        <v>1.80318</v>
      </c>
      <c r="E132" s="135">
        <f>ROUND(((E133+E134+E136+E135)/1000),5)</f>
        <v>1.70756</v>
      </c>
      <c r="F132" s="135">
        <f>ROUND(((F133+F134+F136+F135)/1000),5)</f>
        <v>1.61778</v>
      </c>
      <c r="G132" s="135">
        <f t="shared" ref="G132:AA132" si="75">ROUND(((G133+G134+G136+G135)/1000),5)</f>
        <v>1.47759</v>
      </c>
      <c r="H132" s="135">
        <f t="shared" si="75"/>
        <v>1.3748800000000001</v>
      </c>
      <c r="I132" s="135">
        <f t="shared" si="75"/>
        <v>1.4854099999999999</v>
      </c>
      <c r="J132" s="135">
        <f t="shared" si="75"/>
        <v>1.2811999999999999</v>
      </c>
      <c r="K132" s="135">
        <f t="shared" si="75"/>
        <v>1.6345000000000001</v>
      </c>
      <c r="L132" s="135">
        <f t="shared" si="75"/>
        <v>1.92438</v>
      </c>
      <c r="M132" s="135">
        <f t="shared" si="75"/>
        <v>2.2869000000000002</v>
      </c>
      <c r="N132" s="135">
        <f t="shared" si="75"/>
        <v>2.3099799999999999</v>
      </c>
      <c r="O132" s="135">
        <f t="shared" si="75"/>
        <v>2.3171200000000001</v>
      </c>
      <c r="P132" s="135">
        <f t="shared" si="75"/>
        <v>2.3174800000000002</v>
      </c>
      <c r="Q132" s="135">
        <f t="shared" si="75"/>
        <v>2.3542900000000002</v>
      </c>
      <c r="R132" s="135">
        <f t="shared" si="75"/>
        <v>2.35358</v>
      </c>
      <c r="S132" s="135">
        <f t="shared" si="75"/>
        <v>2.3210899999999999</v>
      </c>
      <c r="T132" s="135">
        <f t="shared" si="75"/>
        <v>2.2908900000000001</v>
      </c>
      <c r="U132" s="135">
        <f t="shared" si="75"/>
        <v>2.2763499999999999</v>
      </c>
      <c r="V132" s="135">
        <f t="shared" si="75"/>
        <v>2.24959</v>
      </c>
      <c r="W132" s="135">
        <f t="shared" si="75"/>
        <v>2.2658800000000001</v>
      </c>
      <c r="X132" s="135">
        <f t="shared" si="75"/>
        <v>2.2854899999999998</v>
      </c>
      <c r="Y132" s="135">
        <f t="shared" si="75"/>
        <v>2.2837800000000001</v>
      </c>
      <c r="Z132" s="135">
        <f t="shared" si="75"/>
        <v>2.17299</v>
      </c>
      <c r="AA132" s="135">
        <f t="shared" si="75"/>
        <v>1.7567999999999999</v>
      </c>
    </row>
    <row r="133" spans="1:27" ht="12.75" hidden="1" customHeight="1" outlineLevel="1" x14ac:dyDescent="0.2">
      <c r="A133" s="163" t="s">
        <v>1159</v>
      </c>
      <c r="B133" s="94" t="s">
        <v>238</v>
      </c>
      <c r="C133" s="70" t="s">
        <v>79</v>
      </c>
      <c r="D133" s="71">
        <v>1644.43</v>
      </c>
      <c r="E133" s="71">
        <v>1548.81</v>
      </c>
      <c r="F133" s="71">
        <v>1459.03</v>
      </c>
      <c r="G133" s="71">
        <v>1318.84</v>
      </c>
      <c r="H133" s="71">
        <v>1216.1300000000001</v>
      </c>
      <c r="I133" s="71">
        <v>1326.66</v>
      </c>
      <c r="J133" s="71">
        <v>1122.45</v>
      </c>
      <c r="K133" s="71">
        <v>1475.75</v>
      </c>
      <c r="L133" s="71">
        <v>1765.63</v>
      </c>
      <c r="M133" s="71">
        <v>2128.15</v>
      </c>
      <c r="N133" s="71">
        <v>2151.23</v>
      </c>
      <c r="O133" s="71">
        <v>2158.37</v>
      </c>
      <c r="P133" s="71">
        <v>2158.73</v>
      </c>
      <c r="Q133" s="71">
        <v>2195.54</v>
      </c>
      <c r="R133" s="71">
        <v>2194.83</v>
      </c>
      <c r="S133" s="71">
        <v>2162.34</v>
      </c>
      <c r="T133" s="71">
        <v>2132.14</v>
      </c>
      <c r="U133" s="71">
        <v>2117.6</v>
      </c>
      <c r="V133" s="71">
        <v>2090.84</v>
      </c>
      <c r="W133" s="71">
        <v>2107.13</v>
      </c>
      <c r="X133" s="71">
        <v>2126.7399999999998</v>
      </c>
      <c r="Y133" s="71">
        <v>2125.0300000000002</v>
      </c>
      <c r="Z133" s="71">
        <v>2014.24</v>
      </c>
      <c r="AA133" s="71">
        <v>1598.05</v>
      </c>
    </row>
    <row r="134" spans="1:27" ht="12.75" hidden="1" customHeight="1" outlineLevel="1" x14ac:dyDescent="0.2">
      <c r="A134" s="163" t="s">
        <v>1160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1161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1162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collapsed="1" x14ac:dyDescent="0.2">
      <c r="A137" s="162" t="s">
        <v>1163</v>
      </c>
      <c r="B137" s="54" t="str">
        <f>"27"&amp;"."&amp;$B$663&amp;"."&amp;$B$664</f>
        <v>27.05.2024</v>
      </c>
      <c r="C137" s="134" t="s">
        <v>76</v>
      </c>
      <c r="D137" s="135">
        <f>ROUND(((D138+D139+D141+D140)/1000),5)</f>
        <v>1.4952300000000001</v>
      </c>
      <c r="E137" s="135">
        <f>ROUND(((E138+E139+E141+E140)/1000),5)</f>
        <v>1.38958</v>
      </c>
      <c r="F137" s="135">
        <f>ROUND(((F138+F139+F141+F140)/1000),5)</f>
        <v>1.20075</v>
      </c>
      <c r="G137" s="135">
        <f t="shared" ref="G137:AA137" si="78">ROUND(((G138+G139+G141+G140)/1000),5)</f>
        <v>1.1341300000000001</v>
      </c>
      <c r="H137" s="135">
        <f t="shared" si="78"/>
        <v>1.06664</v>
      </c>
      <c r="I137" s="135">
        <f t="shared" si="78"/>
        <v>1.26248</v>
      </c>
      <c r="J137" s="135">
        <f t="shared" si="78"/>
        <v>1.4194800000000001</v>
      </c>
      <c r="K137" s="135">
        <f t="shared" si="78"/>
        <v>1.7063900000000001</v>
      </c>
      <c r="L137" s="135">
        <f t="shared" si="78"/>
        <v>2.0633699999999999</v>
      </c>
      <c r="M137" s="135">
        <f t="shared" si="78"/>
        <v>2.2701899999999999</v>
      </c>
      <c r="N137" s="135">
        <f t="shared" si="78"/>
        <v>2.2776700000000001</v>
      </c>
      <c r="O137" s="135">
        <f t="shared" si="78"/>
        <v>2.24281</v>
      </c>
      <c r="P137" s="135">
        <f t="shared" si="78"/>
        <v>2.2005599999999998</v>
      </c>
      <c r="Q137" s="135">
        <f t="shared" si="78"/>
        <v>2.2739699999999998</v>
      </c>
      <c r="R137" s="135">
        <f t="shared" si="78"/>
        <v>2.2932899999999998</v>
      </c>
      <c r="S137" s="135">
        <f t="shared" si="78"/>
        <v>2.2731300000000001</v>
      </c>
      <c r="T137" s="135">
        <f t="shared" si="78"/>
        <v>2.23854</v>
      </c>
      <c r="U137" s="135">
        <f t="shared" si="78"/>
        <v>2.1688499999999999</v>
      </c>
      <c r="V137" s="135">
        <f t="shared" si="78"/>
        <v>2.11652</v>
      </c>
      <c r="W137" s="135">
        <f t="shared" si="78"/>
        <v>2.0407999999999999</v>
      </c>
      <c r="X137" s="135">
        <f t="shared" si="78"/>
        <v>2.04013</v>
      </c>
      <c r="Y137" s="135">
        <f t="shared" si="78"/>
        <v>1.99315</v>
      </c>
      <c r="Z137" s="135">
        <f t="shared" si="78"/>
        <v>1.68479</v>
      </c>
      <c r="AA137" s="135">
        <f t="shared" si="78"/>
        <v>1.54359</v>
      </c>
    </row>
    <row r="138" spans="1:27" ht="12.75" hidden="1" customHeight="1" outlineLevel="1" x14ac:dyDescent="0.2">
      <c r="A138" s="163" t="s">
        <v>1164</v>
      </c>
      <c r="B138" s="94" t="s">
        <v>238</v>
      </c>
      <c r="C138" s="70" t="s">
        <v>79</v>
      </c>
      <c r="D138" s="71">
        <v>1336.48</v>
      </c>
      <c r="E138" s="71">
        <v>1230.83</v>
      </c>
      <c r="F138" s="71">
        <v>1042</v>
      </c>
      <c r="G138" s="71">
        <v>975.38</v>
      </c>
      <c r="H138" s="71">
        <v>907.89</v>
      </c>
      <c r="I138" s="71">
        <v>1103.73</v>
      </c>
      <c r="J138" s="71">
        <v>1260.73</v>
      </c>
      <c r="K138" s="71">
        <v>1547.64</v>
      </c>
      <c r="L138" s="71">
        <v>1904.62</v>
      </c>
      <c r="M138" s="71">
        <v>2111.44</v>
      </c>
      <c r="N138" s="71">
        <v>2118.92</v>
      </c>
      <c r="O138" s="71">
        <v>2084.06</v>
      </c>
      <c r="P138" s="71">
        <v>2041.81</v>
      </c>
      <c r="Q138" s="71">
        <v>2115.2199999999998</v>
      </c>
      <c r="R138" s="71">
        <v>2134.54</v>
      </c>
      <c r="S138" s="71">
        <v>2114.38</v>
      </c>
      <c r="T138" s="71">
        <v>2079.79</v>
      </c>
      <c r="U138" s="71">
        <v>2010.1</v>
      </c>
      <c r="V138" s="71">
        <v>1957.77</v>
      </c>
      <c r="W138" s="71">
        <v>1882.05</v>
      </c>
      <c r="X138" s="71">
        <v>1881.38</v>
      </c>
      <c r="Y138" s="71">
        <v>1834.4</v>
      </c>
      <c r="Z138" s="71">
        <v>1526.04</v>
      </c>
      <c r="AA138" s="71">
        <v>1384.84</v>
      </c>
    </row>
    <row r="139" spans="1:27" ht="12.75" hidden="1" customHeight="1" outlineLevel="1" x14ac:dyDescent="0.2">
      <c r="A139" s="163" t="s">
        <v>1165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1166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1167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collapsed="1" x14ac:dyDescent="0.2">
      <c r="A142" s="162" t="s">
        <v>1168</v>
      </c>
      <c r="B142" s="54" t="str">
        <f>"28"&amp;"."&amp;$B$663&amp;"."&amp;$B$664</f>
        <v>28.05.2024</v>
      </c>
      <c r="C142" s="134" t="s">
        <v>76</v>
      </c>
      <c r="D142" s="135">
        <f>ROUND(((D143+D144+D146+D145)/1000),5)</f>
        <v>1.24946</v>
      </c>
      <c r="E142" s="135">
        <f>ROUND(((E143+E144+E146+E145)/1000),5)</f>
        <v>1.11534</v>
      </c>
      <c r="F142" s="135">
        <f>ROUND(((F143+F144+F146+F145)/1000),5)</f>
        <v>1.00515</v>
      </c>
      <c r="G142" s="135">
        <f t="shared" ref="G142:AA142" si="81">ROUND(((G143+G144+G146+G145)/1000),5)</f>
        <v>0.39728000000000002</v>
      </c>
      <c r="H142" s="135">
        <f t="shared" si="81"/>
        <v>0.39589000000000002</v>
      </c>
      <c r="I142" s="135">
        <f t="shared" si="81"/>
        <v>1.03779</v>
      </c>
      <c r="J142" s="135">
        <f t="shared" si="81"/>
        <v>1.42059</v>
      </c>
      <c r="K142" s="135">
        <f t="shared" si="81"/>
        <v>1.6989000000000001</v>
      </c>
      <c r="L142" s="135">
        <f t="shared" si="81"/>
        <v>2.0507300000000002</v>
      </c>
      <c r="M142" s="135">
        <f t="shared" si="81"/>
        <v>2.3935499999999998</v>
      </c>
      <c r="N142" s="135">
        <f t="shared" si="81"/>
        <v>2.4521799999999998</v>
      </c>
      <c r="O142" s="135">
        <f t="shared" si="81"/>
        <v>2.4519000000000002</v>
      </c>
      <c r="P142" s="135">
        <f t="shared" si="81"/>
        <v>2.3805100000000001</v>
      </c>
      <c r="Q142" s="135">
        <f t="shared" si="81"/>
        <v>2.42157</v>
      </c>
      <c r="R142" s="135">
        <f t="shared" si="81"/>
        <v>2.3020100000000001</v>
      </c>
      <c r="S142" s="135">
        <f t="shared" si="81"/>
        <v>2.30254</v>
      </c>
      <c r="T142" s="135">
        <f t="shared" si="81"/>
        <v>2.3597999999999999</v>
      </c>
      <c r="U142" s="135">
        <f t="shared" si="81"/>
        <v>2.3233199999999998</v>
      </c>
      <c r="V142" s="135">
        <f t="shared" si="81"/>
        <v>2.2097000000000002</v>
      </c>
      <c r="W142" s="135">
        <f t="shared" si="81"/>
        <v>2.1090300000000002</v>
      </c>
      <c r="X142" s="135">
        <f t="shared" si="81"/>
        <v>2.10419</v>
      </c>
      <c r="Y142" s="135">
        <f t="shared" si="81"/>
        <v>2.1214200000000001</v>
      </c>
      <c r="Z142" s="135">
        <f t="shared" si="81"/>
        <v>1.82213</v>
      </c>
      <c r="AA142" s="135">
        <f t="shared" si="81"/>
        <v>1.5662700000000001</v>
      </c>
    </row>
    <row r="143" spans="1:27" ht="12.75" hidden="1" customHeight="1" outlineLevel="1" x14ac:dyDescent="0.2">
      <c r="A143" s="163" t="s">
        <v>1169</v>
      </c>
      <c r="B143" s="94" t="s">
        <v>238</v>
      </c>
      <c r="C143" s="70" t="s">
        <v>79</v>
      </c>
      <c r="D143" s="71">
        <v>1090.71</v>
      </c>
      <c r="E143" s="71">
        <v>956.59</v>
      </c>
      <c r="F143" s="71">
        <v>846.4</v>
      </c>
      <c r="G143" s="71">
        <v>238.53</v>
      </c>
      <c r="H143" s="71">
        <v>237.14</v>
      </c>
      <c r="I143" s="71">
        <v>879.04</v>
      </c>
      <c r="J143" s="71">
        <v>1261.8399999999999</v>
      </c>
      <c r="K143" s="71">
        <v>1540.15</v>
      </c>
      <c r="L143" s="71">
        <v>1891.98</v>
      </c>
      <c r="M143" s="71">
        <v>2234.8000000000002</v>
      </c>
      <c r="N143" s="71">
        <v>2293.4299999999998</v>
      </c>
      <c r="O143" s="71">
        <v>2293.15</v>
      </c>
      <c r="P143" s="71">
        <v>2221.7600000000002</v>
      </c>
      <c r="Q143" s="71">
        <v>2262.8200000000002</v>
      </c>
      <c r="R143" s="71">
        <v>2143.2600000000002</v>
      </c>
      <c r="S143" s="71">
        <v>2143.79</v>
      </c>
      <c r="T143" s="71">
        <v>2201.0500000000002</v>
      </c>
      <c r="U143" s="71">
        <v>2164.5700000000002</v>
      </c>
      <c r="V143" s="71">
        <v>2050.9499999999998</v>
      </c>
      <c r="W143" s="71">
        <v>1950.28</v>
      </c>
      <c r="X143" s="71">
        <v>1945.44</v>
      </c>
      <c r="Y143" s="71">
        <v>1962.67</v>
      </c>
      <c r="Z143" s="71">
        <v>1663.38</v>
      </c>
      <c r="AA143" s="71">
        <v>1407.52</v>
      </c>
    </row>
    <row r="144" spans="1:27" ht="12.75" hidden="1" customHeight="1" outlineLevel="1" x14ac:dyDescent="0.2">
      <c r="A144" s="163" t="s">
        <v>1170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1171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1172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collapsed="1" x14ac:dyDescent="0.2">
      <c r="A147" s="162" t="s">
        <v>1173</v>
      </c>
      <c r="B147" s="54" t="str">
        <f>"29"&amp;"."&amp;$B$663&amp;"."&amp;$B$664</f>
        <v>29.05.2024</v>
      </c>
      <c r="C147" s="134" t="s">
        <v>76</v>
      </c>
      <c r="D147" s="135">
        <f>ROUND(((D148+D149+D151+D150)/1000),5)</f>
        <v>1.40547</v>
      </c>
      <c r="E147" s="135">
        <f>ROUND(((E148+E149+E151+E150)/1000),5)</f>
        <v>1.25803</v>
      </c>
      <c r="F147" s="135">
        <f>ROUND(((F148+F149+F151+F150)/1000),5)</f>
        <v>1.0414399999999999</v>
      </c>
      <c r="G147" s="135">
        <f t="shared" ref="G147:AA147" si="84">ROUND(((G148+G149+G151+G150)/1000),5)</f>
        <v>0.92654000000000003</v>
      </c>
      <c r="H147" s="135">
        <f t="shared" si="84"/>
        <v>0.91456999999999999</v>
      </c>
      <c r="I147" s="135">
        <f t="shared" si="84"/>
        <v>1.2199</v>
      </c>
      <c r="J147" s="135">
        <f t="shared" si="84"/>
        <v>1.33978</v>
      </c>
      <c r="K147" s="135">
        <f t="shared" si="84"/>
        <v>1.62609</v>
      </c>
      <c r="L147" s="135">
        <f t="shared" si="84"/>
        <v>1.91231</v>
      </c>
      <c r="M147" s="135">
        <f t="shared" si="84"/>
        <v>2.2606099999999998</v>
      </c>
      <c r="N147" s="135">
        <f t="shared" si="84"/>
        <v>2.2660499999999999</v>
      </c>
      <c r="O147" s="135">
        <f t="shared" si="84"/>
        <v>2.27711</v>
      </c>
      <c r="P147" s="135">
        <f t="shared" si="84"/>
        <v>2.2701899999999999</v>
      </c>
      <c r="Q147" s="135">
        <f t="shared" si="84"/>
        <v>2.2950200000000001</v>
      </c>
      <c r="R147" s="135">
        <f t="shared" si="84"/>
        <v>2.3158699999999999</v>
      </c>
      <c r="S147" s="135">
        <f t="shared" si="84"/>
        <v>2.31297</v>
      </c>
      <c r="T147" s="135">
        <f t="shared" si="84"/>
        <v>2.2985000000000002</v>
      </c>
      <c r="U147" s="135">
        <f t="shared" si="84"/>
        <v>2.2707899999999999</v>
      </c>
      <c r="V147" s="135">
        <f t="shared" si="84"/>
        <v>2.1781199999999998</v>
      </c>
      <c r="W147" s="135">
        <f t="shared" si="84"/>
        <v>2.0349599999999999</v>
      </c>
      <c r="X147" s="135">
        <f t="shared" si="84"/>
        <v>1.9823599999999999</v>
      </c>
      <c r="Y147" s="135">
        <f t="shared" si="84"/>
        <v>1.9468300000000001</v>
      </c>
      <c r="Z147" s="135">
        <f t="shared" si="84"/>
        <v>1.6976100000000001</v>
      </c>
      <c r="AA147" s="135">
        <f t="shared" si="84"/>
        <v>1.5545100000000001</v>
      </c>
    </row>
    <row r="148" spans="1:27" ht="12.75" hidden="1" customHeight="1" outlineLevel="1" x14ac:dyDescent="0.2">
      <c r="A148" s="163" t="s">
        <v>1174</v>
      </c>
      <c r="B148" s="94" t="s">
        <v>238</v>
      </c>
      <c r="C148" s="70" t="s">
        <v>79</v>
      </c>
      <c r="D148" s="71">
        <v>1246.72</v>
      </c>
      <c r="E148" s="71">
        <v>1099.28</v>
      </c>
      <c r="F148" s="71">
        <v>882.69</v>
      </c>
      <c r="G148" s="71">
        <v>767.79</v>
      </c>
      <c r="H148" s="71">
        <v>755.82</v>
      </c>
      <c r="I148" s="71">
        <v>1061.1500000000001</v>
      </c>
      <c r="J148" s="71">
        <v>1181.03</v>
      </c>
      <c r="K148" s="71">
        <v>1467.34</v>
      </c>
      <c r="L148" s="71">
        <v>1753.56</v>
      </c>
      <c r="M148" s="71">
        <v>2101.86</v>
      </c>
      <c r="N148" s="71">
        <v>2107.3000000000002</v>
      </c>
      <c r="O148" s="71">
        <v>2118.36</v>
      </c>
      <c r="P148" s="71">
        <v>2111.44</v>
      </c>
      <c r="Q148" s="71">
        <v>2136.27</v>
      </c>
      <c r="R148" s="71">
        <v>2157.12</v>
      </c>
      <c r="S148" s="71">
        <v>2154.2199999999998</v>
      </c>
      <c r="T148" s="71">
        <v>2139.75</v>
      </c>
      <c r="U148" s="71">
        <v>2112.04</v>
      </c>
      <c r="V148" s="71">
        <v>2019.37</v>
      </c>
      <c r="W148" s="71">
        <v>1876.21</v>
      </c>
      <c r="X148" s="71">
        <v>1823.61</v>
      </c>
      <c r="Y148" s="71">
        <v>1788.08</v>
      </c>
      <c r="Z148" s="71">
        <v>1538.86</v>
      </c>
      <c r="AA148" s="71">
        <v>1395.76</v>
      </c>
    </row>
    <row r="149" spans="1:27" ht="12.75" hidden="1" customHeight="1" outlineLevel="1" x14ac:dyDescent="0.2">
      <c r="A149" s="163" t="s">
        <v>1175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1176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1177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collapsed="1" x14ac:dyDescent="0.2">
      <c r="A152" s="162" t="s">
        <v>1178</v>
      </c>
      <c r="B152" s="54" t="str">
        <f>"30"&amp;"."&amp;$B$663&amp;"."&amp;$B$664</f>
        <v>30.05.2024</v>
      </c>
      <c r="C152" s="134" t="s">
        <v>76</v>
      </c>
      <c r="D152" s="135">
        <f>ROUND(((D153+D154+D156+D155)/1000),5)</f>
        <v>1.36202</v>
      </c>
      <c r="E152" s="135">
        <f>ROUND(((E153+E154+E156+E155)/1000),5)</f>
        <v>1.21882</v>
      </c>
      <c r="F152" s="135">
        <f>ROUND(((F153+F154+F156+F155)/1000),5)</f>
        <v>1.06609</v>
      </c>
      <c r="G152" s="135">
        <f t="shared" ref="G152:AA152" si="87">ROUND(((G153+G154+G156+G155)/1000),5)</f>
        <v>0.96533999999999998</v>
      </c>
      <c r="H152" s="135">
        <f t="shared" si="87"/>
        <v>0.96924999999999994</v>
      </c>
      <c r="I152" s="135">
        <f t="shared" si="87"/>
        <v>1.2564</v>
      </c>
      <c r="J152" s="135">
        <f t="shared" si="87"/>
        <v>1.3445</v>
      </c>
      <c r="K152" s="135">
        <f t="shared" si="87"/>
        <v>1.6637500000000001</v>
      </c>
      <c r="L152" s="135">
        <f t="shared" si="87"/>
        <v>2.0588500000000001</v>
      </c>
      <c r="M152" s="135">
        <f t="shared" si="87"/>
        <v>2.2753700000000001</v>
      </c>
      <c r="N152" s="135">
        <f t="shared" si="87"/>
        <v>2.3237899999999998</v>
      </c>
      <c r="O152" s="135">
        <f t="shared" si="87"/>
        <v>2.31488</v>
      </c>
      <c r="P152" s="135">
        <f t="shared" si="87"/>
        <v>2.3347000000000002</v>
      </c>
      <c r="Q152" s="135">
        <f t="shared" si="87"/>
        <v>2.3246500000000001</v>
      </c>
      <c r="R152" s="135">
        <f t="shared" si="87"/>
        <v>2.3277299999999999</v>
      </c>
      <c r="S152" s="135">
        <f t="shared" si="87"/>
        <v>2.3267899999999999</v>
      </c>
      <c r="T152" s="135">
        <f t="shared" si="87"/>
        <v>2.6189900000000002</v>
      </c>
      <c r="U152" s="135">
        <f t="shared" si="87"/>
        <v>2.6124800000000001</v>
      </c>
      <c r="V152" s="135">
        <f t="shared" si="87"/>
        <v>2.2444000000000002</v>
      </c>
      <c r="W152" s="135">
        <f t="shared" si="87"/>
        <v>2.12155</v>
      </c>
      <c r="X152" s="135">
        <f t="shared" si="87"/>
        <v>2.07883</v>
      </c>
      <c r="Y152" s="135">
        <f t="shared" si="87"/>
        <v>2.0593300000000001</v>
      </c>
      <c r="Z152" s="135">
        <f t="shared" si="87"/>
        <v>1.68224</v>
      </c>
      <c r="AA152" s="135">
        <f t="shared" si="87"/>
        <v>1.5218700000000001</v>
      </c>
    </row>
    <row r="153" spans="1:27" ht="12.75" hidden="1" customHeight="1" outlineLevel="1" x14ac:dyDescent="0.2">
      <c r="A153" s="163" t="s">
        <v>1179</v>
      </c>
      <c r="B153" s="94" t="s">
        <v>238</v>
      </c>
      <c r="C153" s="70" t="s">
        <v>79</v>
      </c>
      <c r="D153" s="71">
        <v>1203.27</v>
      </c>
      <c r="E153" s="71">
        <v>1060.07</v>
      </c>
      <c r="F153" s="71">
        <v>907.34</v>
      </c>
      <c r="G153" s="71">
        <v>806.59</v>
      </c>
      <c r="H153" s="71">
        <v>810.5</v>
      </c>
      <c r="I153" s="71">
        <v>1097.6500000000001</v>
      </c>
      <c r="J153" s="71">
        <v>1185.75</v>
      </c>
      <c r="K153" s="71">
        <v>1505</v>
      </c>
      <c r="L153" s="71">
        <v>1900.1</v>
      </c>
      <c r="M153" s="71">
        <v>2116.62</v>
      </c>
      <c r="N153" s="71">
        <v>2165.04</v>
      </c>
      <c r="O153" s="71">
        <v>2156.13</v>
      </c>
      <c r="P153" s="71">
        <v>2175.9499999999998</v>
      </c>
      <c r="Q153" s="71">
        <v>2165.9</v>
      </c>
      <c r="R153" s="71">
        <v>2168.98</v>
      </c>
      <c r="S153" s="71">
        <v>2168.04</v>
      </c>
      <c r="T153" s="71">
        <v>2460.2399999999998</v>
      </c>
      <c r="U153" s="71">
        <v>2453.73</v>
      </c>
      <c r="V153" s="71">
        <v>2085.65</v>
      </c>
      <c r="W153" s="71">
        <v>1962.8</v>
      </c>
      <c r="X153" s="71">
        <v>1920.08</v>
      </c>
      <c r="Y153" s="71">
        <v>1900.58</v>
      </c>
      <c r="Z153" s="71">
        <v>1523.49</v>
      </c>
      <c r="AA153" s="71">
        <v>1363.12</v>
      </c>
    </row>
    <row r="154" spans="1:27" ht="12.75" hidden="1" customHeight="1" outlineLevel="1" x14ac:dyDescent="0.2">
      <c r="A154" s="163" t="s">
        <v>1180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1181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1182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collapsed="1" x14ac:dyDescent="0.2">
      <c r="A157" s="162" t="s">
        <v>1183</v>
      </c>
      <c r="B157" s="54" t="str">
        <f>"31"&amp;"."&amp;$B$663&amp;"."&amp;$B$664</f>
        <v>31.05.2024</v>
      </c>
      <c r="C157" s="134" t="s">
        <v>76</v>
      </c>
      <c r="D157" s="135">
        <f>ROUND(((D158+D159+D161+D160)/1000),5)</f>
        <v>1.3503499999999999</v>
      </c>
      <c r="E157" s="135">
        <f>ROUND(((E158+E159+E161+E160)/1000),5)</f>
        <v>1.1361600000000001</v>
      </c>
      <c r="F157" s="135">
        <f>ROUND(((F158+F159+F161+F160)/1000),5)</f>
        <v>1.06517</v>
      </c>
      <c r="G157" s="135">
        <f t="shared" ref="G157:AA157" si="90">ROUND(((G158+G159+G161+G160)/1000),5)</f>
        <v>0.97140000000000004</v>
      </c>
      <c r="H157" s="135">
        <f t="shared" si="90"/>
        <v>0.92220999999999997</v>
      </c>
      <c r="I157" s="135">
        <f t="shared" si="90"/>
        <v>1.2446999999999999</v>
      </c>
      <c r="J157" s="135">
        <f t="shared" si="90"/>
        <v>1.3892899999999999</v>
      </c>
      <c r="K157" s="135">
        <f t="shared" si="90"/>
        <v>1.72685</v>
      </c>
      <c r="L157" s="135">
        <f t="shared" si="90"/>
        <v>2.1063299999999998</v>
      </c>
      <c r="M157" s="135">
        <f t="shared" si="90"/>
        <v>2.3021199999999999</v>
      </c>
      <c r="N157" s="135">
        <f t="shared" si="90"/>
        <v>2.47539</v>
      </c>
      <c r="O157" s="135">
        <f t="shared" si="90"/>
        <v>2.4884300000000001</v>
      </c>
      <c r="P157" s="135">
        <f t="shared" si="90"/>
        <v>2.3477000000000001</v>
      </c>
      <c r="Q157" s="135">
        <f t="shared" si="90"/>
        <v>2.5043199999999999</v>
      </c>
      <c r="R157" s="135">
        <f t="shared" si="90"/>
        <v>2.51288</v>
      </c>
      <c r="S157" s="135">
        <f t="shared" si="90"/>
        <v>2.5558800000000002</v>
      </c>
      <c r="T157" s="135">
        <f t="shared" si="90"/>
        <v>2.5398999999999998</v>
      </c>
      <c r="U157" s="135">
        <f t="shared" si="90"/>
        <v>2.30206</v>
      </c>
      <c r="V157" s="135">
        <f t="shared" si="90"/>
        <v>2.2801900000000002</v>
      </c>
      <c r="W157" s="135">
        <f t="shared" si="90"/>
        <v>2.2294200000000002</v>
      </c>
      <c r="X157" s="135">
        <f t="shared" si="90"/>
        <v>2.23699</v>
      </c>
      <c r="Y157" s="135">
        <f t="shared" si="90"/>
        <v>2.18513</v>
      </c>
      <c r="Z157" s="135">
        <f t="shared" si="90"/>
        <v>1.94617</v>
      </c>
      <c r="AA157" s="135">
        <f t="shared" si="90"/>
        <v>1.66222</v>
      </c>
    </row>
    <row r="158" spans="1:27" ht="12.75" hidden="1" customHeight="1" outlineLevel="1" x14ac:dyDescent="0.2">
      <c r="A158" s="163" t="s">
        <v>1184</v>
      </c>
      <c r="B158" s="94" t="s">
        <v>238</v>
      </c>
      <c r="C158" s="70" t="s">
        <v>79</v>
      </c>
      <c r="D158" s="71">
        <v>1191.5999999999999</v>
      </c>
      <c r="E158" s="71">
        <v>977.41</v>
      </c>
      <c r="F158" s="71">
        <v>906.42</v>
      </c>
      <c r="G158" s="71">
        <v>812.65</v>
      </c>
      <c r="H158" s="71">
        <v>763.46</v>
      </c>
      <c r="I158" s="71">
        <v>1085.95</v>
      </c>
      <c r="J158" s="71">
        <v>1230.54</v>
      </c>
      <c r="K158" s="71">
        <v>1568.1</v>
      </c>
      <c r="L158" s="71">
        <v>1947.58</v>
      </c>
      <c r="M158" s="71">
        <v>2143.37</v>
      </c>
      <c r="N158" s="71">
        <v>2316.64</v>
      </c>
      <c r="O158" s="71">
        <v>2329.6799999999998</v>
      </c>
      <c r="P158" s="71">
        <v>2188.9499999999998</v>
      </c>
      <c r="Q158" s="71">
        <v>2345.5700000000002</v>
      </c>
      <c r="R158" s="71">
        <v>2354.13</v>
      </c>
      <c r="S158" s="71">
        <v>2397.13</v>
      </c>
      <c r="T158" s="71">
        <v>2381.15</v>
      </c>
      <c r="U158" s="71">
        <v>2143.31</v>
      </c>
      <c r="V158" s="71">
        <v>2121.44</v>
      </c>
      <c r="W158" s="71">
        <v>2070.67</v>
      </c>
      <c r="X158" s="71">
        <v>2078.2399999999998</v>
      </c>
      <c r="Y158" s="71">
        <v>2026.38</v>
      </c>
      <c r="Z158" s="71">
        <v>1787.42</v>
      </c>
      <c r="AA158" s="71">
        <v>1503.47</v>
      </c>
    </row>
    <row r="159" spans="1:27" ht="12.75" hidden="1" customHeight="1" outlineLevel="1" x14ac:dyDescent="0.2">
      <c r="A159" s="163" t="s">
        <v>1185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1186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1187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1188</v>
      </c>
      <c r="B166" s="54" t="str">
        <f>"01"&amp;"."&amp;$B$663&amp;"."&amp;$B$664</f>
        <v>01.05.2024</v>
      </c>
      <c r="C166" s="134" t="s">
        <v>76</v>
      </c>
      <c r="D166" s="135">
        <f>ROUND(((D167+D168+D170+D169)/1000),5)</f>
        <v>1.5904499999999999</v>
      </c>
      <c r="E166" s="135">
        <f>ROUND(((E167+E168+E170+E169)/1000),5)</f>
        <v>1.5527200000000001</v>
      </c>
      <c r="F166" s="135">
        <f>ROUND(((F167+F168+F170+F169)/1000),5)</f>
        <v>1.4165399999999999</v>
      </c>
      <c r="G166" s="135">
        <f t="shared" ref="G166:AA166" si="93">ROUND(((G167+G168+G170+G169)/1000),5)</f>
        <v>1.3929400000000001</v>
      </c>
      <c r="H166" s="135">
        <f t="shared" si="93"/>
        <v>1.3472500000000001</v>
      </c>
      <c r="I166" s="135">
        <f t="shared" si="93"/>
        <v>1.3122400000000001</v>
      </c>
      <c r="J166" s="135">
        <f t="shared" si="93"/>
        <v>1.3148200000000001</v>
      </c>
      <c r="K166" s="135">
        <f t="shared" si="93"/>
        <v>1.47298</v>
      </c>
      <c r="L166" s="135">
        <f t="shared" si="93"/>
        <v>1.6334200000000001</v>
      </c>
      <c r="M166" s="135">
        <f t="shared" si="93"/>
        <v>1.8684700000000001</v>
      </c>
      <c r="N166" s="135">
        <f t="shared" si="93"/>
        <v>2.0109900000000001</v>
      </c>
      <c r="O166" s="135">
        <f t="shared" si="93"/>
        <v>1.9408300000000001</v>
      </c>
      <c r="P166" s="135">
        <f t="shared" si="93"/>
        <v>1.9204000000000001</v>
      </c>
      <c r="Q166" s="135">
        <f t="shared" si="93"/>
        <v>1.95181</v>
      </c>
      <c r="R166" s="135">
        <f t="shared" si="93"/>
        <v>1.91065</v>
      </c>
      <c r="S166" s="135">
        <f t="shared" si="93"/>
        <v>1.86069</v>
      </c>
      <c r="T166" s="135">
        <f t="shared" si="93"/>
        <v>1.90012</v>
      </c>
      <c r="U166" s="135">
        <f t="shared" si="93"/>
        <v>1.9174899999999999</v>
      </c>
      <c r="V166" s="135">
        <f t="shared" si="93"/>
        <v>1.9716100000000001</v>
      </c>
      <c r="W166" s="135">
        <f t="shared" si="93"/>
        <v>2.0894300000000001</v>
      </c>
      <c r="X166" s="135">
        <f t="shared" si="93"/>
        <v>2.1779799999999998</v>
      </c>
      <c r="Y166" s="135">
        <f t="shared" si="93"/>
        <v>2.0781200000000002</v>
      </c>
      <c r="Z166" s="135">
        <f t="shared" si="93"/>
        <v>1.7625200000000001</v>
      </c>
      <c r="AA166" s="135">
        <f t="shared" si="93"/>
        <v>1.5730200000000001</v>
      </c>
    </row>
    <row r="167" spans="1:27" ht="12.75" hidden="1" customHeight="1" outlineLevel="1" x14ac:dyDescent="0.2">
      <c r="A167" s="163" t="s">
        <v>1189</v>
      </c>
      <c r="B167" s="94" t="s">
        <v>238</v>
      </c>
      <c r="C167" s="70" t="s">
        <v>79</v>
      </c>
      <c r="D167" s="71">
        <v>1384.76</v>
      </c>
      <c r="E167" s="71">
        <v>1347.03</v>
      </c>
      <c r="F167" s="71">
        <v>1210.8499999999999</v>
      </c>
      <c r="G167" s="71">
        <v>1187.25</v>
      </c>
      <c r="H167" s="71">
        <v>1141.56</v>
      </c>
      <c r="I167" s="71">
        <v>1106.55</v>
      </c>
      <c r="J167" s="71">
        <v>1109.1300000000001</v>
      </c>
      <c r="K167" s="71">
        <v>1267.29</v>
      </c>
      <c r="L167" s="71">
        <v>1427.73</v>
      </c>
      <c r="M167" s="71">
        <v>1662.78</v>
      </c>
      <c r="N167" s="71">
        <v>1805.3</v>
      </c>
      <c r="O167" s="71">
        <v>1735.14</v>
      </c>
      <c r="P167" s="71">
        <v>1714.71</v>
      </c>
      <c r="Q167" s="71">
        <v>1746.12</v>
      </c>
      <c r="R167" s="71">
        <v>1704.96</v>
      </c>
      <c r="S167" s="71">
        <v>1655</v>
      </c>
      <c r="T167" s="71">
        <v>1694.43</v>
      </c>
      <c r="U167" s="71">
        <v>1711.8</v>
      </c>
      <c r="V167" s="71">
        <v>1765.92</v>
      </c>
      <c r="W167" s="71">
        <v>1883.74</v>
      </c>
      <c r="X167" s="71">
        <v>1972.29</v>
      </c>
      <c r="Y167" s="71">
        <v>1872.43</v>
      </c>
      <c r="Z167" s="71">
        <v>1556.83</v>
      </c>
      <c r="AA167" s="71">
        <v>1367.33</v>
      </c>
    </row>
    <row r="168" spans="1:27" ht="12.75" hidden="1" customHeight="1" outlineLevel="1" x14ac:dyDescent="0.2">
      <c r="A168" s="163" t="s">
        <v>1190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1191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1192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collapsed="1" x14ac:dyDescent="0.2">
      <c r="A171" s="162" t="s">
        <v>1193</v>
      </c>
      <c r="B171" s="54" t="str">
        <f>"02"&amp;"."&amp;$B$663&amp;"."&amp;$B$664</f>
        <v>02.05.2024</v>
      </c>
      <c r="C171" s="134" t="s">
        <v>76</v>
      </c>
      <c r="D171" s="135">
        <f>ROUND(((D172+D173+D175+D174)/1000),5)</f>
        <v>1.56535</v>
      </c>
      <c r="E171" s="135">
        <f>ROUND(((E172+E173+E175+E174)/1000),5)</f>
        <v>1.45391</v>
      </c>
      <c r="F171" s="135">
        <f>ROUND(((F172+F173+F175+F174)/1000),5)</f>
        <v>1.42123</v>
      </c>
      <c r="G171" s="135">
        <f t="shared" ref="G171:AA171" si="96">ROUND(((G172+G173+G175+G174)/1000),5)</f>
        <v>1.3659600000000001</v>
      </c>
      <c r="H171" s="135">
        <f t="shared" si="96"/>
        <v>1.39289</v>
      </c>
      <c r="I171" s="135">
        <f t="shared" si="96"/>
        <v>1.4378</v>
      </c>
      <c r="J171" s="135">
        <f t="shared" si="96"/>
        <v>1.5628200000000001</v>
      </c>
      <c r="K171" s="135">
        <f t="shared" si="96"/>
        <v>1.7949999999999999</v>
      </c>
      <c r="L171" s="135">
        <f t="shared" si="96"/>
        <v>2.11714</v>
      </c>
      <c r="M171" s="135">
        <f t="shared" si="96"/>
        <v>2.2333099999999999</v>
      </c>
      <c r="N171" s="135">
        <f t="shared" si="96"/>
        <v>2.2618200000000002</v>
      </c>
      <c r="O171" s="135">
        <f t="shared" si="96"/>
        <v>2.1974300000000002</v>
      </c>
      <c r="P171" s="135">
        <f t="shared" si="96"/>
        <v>2.2189899999999998</v>
      </c>
      <c r="Q171" s="135">
        <f t="shared" si="96"/>
        <v>2.2535599999999998</v>
      </c>
      <c r="R171" s="135">
        <f t="shared" si="96"/>
        <v>2.27278</v>
      </c>
      <c r="S171" s="135">
        <f t="shared" si="96"/>
        <v>2.21699</v>
      </c>
      <c r="T171" s="135">
        <f t="shared" si="96"/>
        <v>2.2086800000000002</v>
      </c>
      <c r="U171" s="135">
        <f t="shared" si="96"/>
        <v>2.1709499999999999</v>
      </c>
      <c r="V171" s="135">
        <f t="shared" si="96"/>
        <v>2.1962799999999998</v>
      </c>
      <c r="W171" s="135">
        <f t="shared" si="96"/>
        <v>2.2173500000000002</v>
      </c>
      <c r="X171" s="135">
        <f t="shared" si="96"/>
        <v>2.2610100000000002</v>
      </c>
      <c r="Y171" s="135">
        <f t="shared" si="96"/>
        <v>2.14412</v>
      </c>
      <c r="Z171" s="135">
        <f t="shared" si="96"/>
        <v>1.7788299999999999</v>
      </c>
      <c r="AA171" s="135">
        <f t="shared" si="96"/>
        <v>1.60548</v>
      </c>
    </row>
    <row r="172" spans="1:27" ht="12.75" hidden="1" customHeight="1" outlineLevel="1" x14ac:dyDescent="0.2">
      <c r="A172" s="163" t="s">
        <v>1194</v>
      </c>
      <c r="B172" s="94" t="s">
        <v>238</v>
      </c>
      <c r="C172" s="70" t="s">
        <v>79</v>
      </c>
      <c r="D172" s="71">
        <v>1359.66</v>
      </c>
      <c r="E172" s="71">
        <v>1248.22</v>
      </c>
      <c r="F172" s="71">
        <v>1215.54</v>
      </c>
      <c r="G172" s="71">
        <v>1160.27</v>
      </c>
      <c r="H172" s="71">
        <v>1187.2</v>
      </c>
      <c r="I172" s="71">
        <v>1232.1099999999999</v>
      </c>
      <c r="J172" s="71">
        <v>1357.13</v>
      </c>
      <c r="K172" s="71">
        <v>1589.31</v>
      </c>
      <c r="L172" s="71">
        <v>1911.45</v>
      </c>
      <c r="M172" s="71">
        <v>2027.62</v>
      </c>
      <c r="N172" s="71">
        <v>2056.13</v>
      </c>
      <c r="O172" s="71">
        <v>1991.74</v>
      </c>
      <c r="P172" s="71">
        <v>2013.3</v>
      </c>
      <c r="Q172" s="71">
        <v>2047.87</v>
      </c>
      <c r="R172" s="71">
        <v>2067.09</v>
      </c>
      <c r="S172" s="71">
        <v>2011.3</v>
      </c>
      <c r="T172" s="71">
        <v>2002.99</v>
      </c>
      <c r="U172" s="71">
        <v>1965.26</v>
      </c>
      <c r="V172" s="71">
        <v>1990.59</v>
      </c>
      <c r="W172" s="71">
        <v>2011.66</v>
      </c>
      <c r="X172" s="71">
        <v>2055.3200000000002</v>
      </c>
      <c r="Y172" s="71">
        <v>1938.43</v>
      </c>
      <c r="Z172" s="71">
        <v>1573.14</v>
      </c>
      <c r="AA172" s="71">
        <v>1399.79</v>
      </c>
    </row>
    <row r="173" spans="1:27" ht="12.75" hidden="1" customHeight="1" outlineLevel="1" x14ac:dyDescent="0.2">
      <c r="A173" s="163" t="s">
        <v>1195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1196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1197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collapsed="1" x14ac:dyDescent="0.2">
      <c r="A176" s="162" t="s">
        <v>1198</v>
      </c>
      <c r="B176" s="54" t="str">
        <f>"03"&amp;"."&amp;$B$663&amp;"."&amp;$B$664</f>
        <v>03.05.2024</v>
      </c>
      <c r="C176" s="134" t="s">
        <v>76</v>
      </c>
      <c r="D176" s="135">
        <f>ROUND(((D177+D178+D180+D179)/1000),5)</f>
        <v>1.4840500000000001</v>
      </c>
      <c r="E176" s="135">
        <f>ROUND(((E177+E178+E180+E179)/1000),5)</f>
        <v>1.4112800000000001</v>
      </c>
      <c r="F176" s="135">
        <f>ROUND(((F177+F178+F180+F179)/1000),5)</f>
        <v>1.3128</v>
      </c>
      <c r="G176" s="135">
        <f t="shared" ref="G176:AA176" si="99">ROUND(((G177+G178+G180+G179)/1000),5)</f>
        <v>1.31084</v>
      </c>
      <c r="H176" s="135">
        <f t="shared" si="99"/>
        <v>1.3513500000000001</v>
      </c>
      <c r="I176" s="135">
        <f t="shared" si="99"/>
        <v>1.44797</v>
      </c>
      <c r="J176" s="135">
        <f t="shared" si="99"/>
        <v>1.62462</v>
      </c>
      <c r="K176" s="135">
        <f t="shared" si="99"/>
        <v>1.9043000000000001</v>
      </c>
      <c r="L176" s="135">
        <f t="shared" si="99"/>
        <v>2.1184599999999998</v>
      </c>
      <c r="M176" s="135">
        <f t="shared" si="99"/>
        <v>2.2764600000000002</v>
      </c>
      <c r="N176" s="135">
        <f t="shared" si="99"/>
        <v>2.3689100000000001</v>
      </c>
      <c r="O176" s="135">
        <f t="shared" si="99"/>
        <v>2.2327300000000001</v>
      </c>
      <c r="P176" s="135">
        <f t="shared" si="99"/>
        <v>2.22071</v>
      </c>
      <c r="Q176" s="135">
        <f t="shared" si="99"/>
        <v>2.2393000000000001</v>
      </c>
      <c r="R176" s="135">
        <f t="shared" si="99"/>
        <v>2.2061600000000001</v>
      </c>
      <c r="S176" s="135">
        <f t="shared" si="99"/>
        <v>2.2025999999999999</v>
      </c>
      <c r="T176" s="135">
        <f t="shared" si="99"/>
        <v>2.20383</v>
      </c>
      <c r="U176" s="135">
        <f t="shared" si="99"/>
        <v>2.1879</v>
      </c>
      <c r="V176" s="135">
        <f t="shared" si="99"/>
        <v>2.1727599999999998</v>
      </c>
      <c r="W176" s="135">
        <f t="shared" si="99"/>
        <v>2.1763400000000002</v>
      </c>
      <c r="X176" s="135">
        <f t="shared" si="99"/>
        <v>2.2463899999999999</v>
      </c>
      <c r="Y176" s="135">
        <f t="shared" si="99"/>
        <v>2.1551499999999999</v>
      </c>
      <c r="Z176" s="135">
        <f t="shared" si="99"/>
        <v>1.8502400000000001</v>
      </c>
      <c r="AA176" s="135">
        <f t="shared" si="99"/>
        <v>1.6353899999999999</v>
      </c>
    </row>
    <row r="177" spans="1:27" ht="12.75" hidden="1" customHeight="1" outlineLevel="1" x14ac:dyDescent="0.2">
      <c r="A177" s="163" t="s">
        <v>1199</v>
      </c>
      <c r="B177" s="94" t="s">
        <v>238</v>
      </c>
      <c r="C177" s="70" t="s">
        <v>79</v>
      </c>
      <c r="D177" s="71">
        <v>1278.3599999999999</v>
      </c>
      <c r="E177" s="71">
        <v>1205.5899999999999</v>
      </c>
      <c r="F177" s="71">
        <v>1107.1099999999999</v>
      </c>
      <c r="G177" s="71">
        <v>1105.1500000000001</v>
      </c>
      <c r="H177" s="71">
        <v>1145.6600000000001</v>
      </c>
      <c r="I177" s="71">
        <v>1242.28</v>
      </c>
      <c r="J177" s="71">
        <v>1418.93</v>
      </c>
      <c r="K177" s="71">
        <v>1698.61</v>
      </c>
      <c r="L177" s="71">
        <v>1912.77</v>
      </c>
      <c r="M177" s="71">
        <v>2070.77</v>
      </c>
      <c r="N177" s="71">
        <v>2163.2199999999998</v>
      </c>
      <c r="O177" s="71">
        <v>2027.04</v>
      </c>
      <c r="P177" s="71">
        <v>2015.02</v>
      </c>
      <c r="Q177" s="71">
        <v>2033.61</v>
      </c>
      <c r="R177" s="71">
        <v>2000.47</v>
      </c>
      <c r="S177" s="71">
        <v>1996.91</v>
      </c>
      <c r="T177" s="71">
        <v>1998.14</v>
      </c>
      <c r="U177" s="71">
        <v>1982.21</v>
      </c>
      <c r="V177" s="71">
        <v>1967.07</v>
      </c>
      <c r="W177" s="71">
        <v>1970.65</v>
      </c>
      <c r="X177" s="71">
        <v>2040.7</v>
      </c>
      <c r="Y177" s="71">
        <v>1949.46</v>
      </c>
      <c r="Z177" s="71">
        <v>1644.55</v>
      </c>
      <c r="AA177" s="71">
        <v>1429.7</v>
      </c>
    </row>
    <row r="178" spans="1:27" ht="12.75" hidden="1" customHeight="1" outlineLevel="1" x14ac:dyDescent="0.2">
      <c r="A178" s="163" t="s">
        <v>1200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1201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1202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collapsed="1" x14ac:dyDescent="0.2">
      <c r="A181" s="162" t="s">
        <v>1203</v>
      </c>
      <c r="B181" s="54" t="str">
        <f>"04"&amp;"."&amp;$B$663&amp;"."&amp;$B$664</f>
        <v>04.05.2024</v>
      </c>
      <c r="C181" s="134" t="s">
        <v>76</v>
      </c>
      <c r="D181" s="135">
        <f>ROUND(((D182+D183+D185+D184)/1000),5)</f>
        <v>1.72322</v>
      </c>
      <c r="E181" s="135">
        <f>ROUND(((E182+E183+E185+E184)/1000),5)</f>
        <v>1.6305799999999999</v>
      </c>
      <c r="F181" s="135">
        <f>ROUND(((F182+F183+F185+F184)/1000),5)</f>
        <v>1.50492</v>
      </c>
      <c r="G181" s="135">
        <f t="shared" ref="G181:AA181" si="102">ROUND(((G182+G183+G185+G184)/1000),5)</f>
        <v>1.4565399999999999</v>
      </c>
      <c r="H181" s="135">
        <f t="shared" si="102"/>
        <v>1.4353100000000001</v>
      </c>
      <c r="I181" s="135">
        <f t="shared" si="102"/>
        <v>1.4568300000000001</v>
      </c>
      <c r="J181" s="135">
        <f t="shared" si="102"/>
        <v>1.5441100000000001</v>
      </c>
      <c r="K181" s="135">
        <f t="shared" si="102"/>
        <v>1.77271</v>
      </c>
      <c r="L181" s="135">
        <f t="shared" si="102"/>
        <v>2.0621</v>
      </c>
      <c r="M181" s="135">
        <f t="shared" si="102"/>
        <v>2.2402199999999999</v>
      </c>
      <c r="N181" s="135">
        <f t="shared" si="102"/>
        <v>2.2912699999999999</v>
      </c>
      <c r="O181" s="135">
        <f t="shared" si="102"/>
        <v>2.2906</v>
      </c>
      <c r="P181" s="135">
        <f t="shared" si="102"/>
        <v>2.28207</v>
      </c>
      <c r="Q181" s="135">
        <f t="shared" si="102"/>
        <v>2.29135</v>
      </c>
      <c r="R181" s="135">
        <f t="shared" si="102"/>
        <v>2.2390400000000001</v>
      </c>
      <c r="S181" s="135">
        <f t="shared" si="102"/>
        <v>2.0755699999999999</v>
      </c>
      <c r="T181" s="135">
        <f t="shared" si="102"/>
        <v>2.1000299999999998</v>
      </c>
      <c r="U181" s="135">
        <f t="shared" si="102"/>
        <v>1.9938800000000001</v>
      </c>
      <c r="V181" s="135">
        <f t="shared" si="102"/>
        <v>2.0392800000000002</v>
      </c>
      <c r="W181" s="135">
        <f t="shared" si="102"/>
        <v>2.13985</v>
      </c>
      <c r="X181" s="135">
        <f t="shared" si="102"/>
        <v>2.2163400000000002</v>
      </c>
      <c r="Y181" s="135">
        <f t="shared" si="102"/>
        <v>2.14432</v>
      </c>
      <c r="Z181" s="135">
        <f t="shared" si="102"/>
        <v>1.8124800000000001</v>
      </c>
      <c r="AA181" s="135">
        <f t="shared" si="102"/>
        <v>1.7101500000000001</v>
      </c>
    </row>
    <row r="182" spans="1:27" ht="12.75" hidden="1" customHeight="1" outlineLevel="1" x14ac:dyDescent="0.2">
      <c r="A182" s="163" t="s">
        <v>1204</v>
      </c>
      <c r="B182" s="94" t="s">
        <v>238</v>
      </c>
      <c r="C182" s="70" t="s">
        <v>79</v>
      </c>
      <c r="D182" s="71">
        <v>1517.53</v>
      </c>
      <c r="E182" s="71">
        <v>1424.89</v>
      </c>
      <c r="F182" s="71">
        <v>1299.23</v>
      </c>
      <c r="G182" s="71">
        <v>1250.8499999999999</v>
      </c>
      <c r="H182" s="71">
        <v>1229.6199999999999</v>
      </c>
      <c r="I182" s="71">
        <v>1251.1400000000001</v>
      </c>
      <c r="J182" s="71">
        <v>1338.42</v>
      </c>
      <c r="K182" s="71">
        <v>1567.02</v>
      </c>
      <c r="L182" s="71">
        <v>1856.41</v>
      </c>
      <c r="M182" s="71">
        <v>2034.53</v>
      </c>
      <c r="N182" s="71">
        <v>2085.58</v>
      </c>
      <c r="O182" s="71">
        <v>2084.91</v>
      </c>
      <c r="P182" s="71">
        <v>2076.38</v>
      </c>
      <c r="Q182" s="71">
        <v>2085.66</v>
      </c>
      <c r="R182" s="71">
        <v>2033.35</v>
      </c>
      <c r="S182" s="71">
        <v>1869.88</v>
      </c>
      <c r="T182" s="71">
        <v>1894.34</v>
      </c>
      <c r="U182" s="71">
        <v>1788.19</v>
      </c>
      <c r="V182" s="71">
        <v>1833.59</v>
      </c>
      <c r="W182" s="71">
        <v>1934.16</v>
      </c>
      <c r="X182" s="71">
        <v>2010.65</v>
      </c>
      <c r="Y182" s="71">
        <v>1938.63</v>
      </c>
      <c r="Z182" s="71">
        <v>1606.79</v>
      </c>
      <c r="AA182" s="71">
        <v>1504.46</v>
      </c>
    </row>
    <row r="183" spans="1:27" ht="12.75" hidden="1" customHeight="1" outlineLevel="1" x14ac:dyDescent="0.2">
      <c r="A183" s="163" t="s">
        <v>1205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1206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1207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collapsed="1" x14ac:dyDescent="0.2">
      <c r="A186" s="162" t="s">
        <v>1208</v>
      </c>
      <c r="B186" s="54" t="str">
        <f>"05"&amp;"."&amp;$B$663&amp;"."&amp;$B$664</f>
        <v>05.05.2024</v>
      </c>
      <c r="C186" s="134" t="s">
        <v>76</v>
      </c>
      <c r="D186" s="135">
        <f>ROUND(((D187+D188+D190+D189)/1000),5)</f>
        <v>1.6506099999999999</v>
      </c>
      <c r="E186" s="135">
        <f>ROUND(((E187+E188+E190+E189)/1000),5)</f>
        <v>1.45617</v>
      </c>
      <c r="F186" s="135">
        <f>ROUND(((F187+F188+F190+F189)/1000),5)</f>
        <v>1.4291700000000001</v>
      </c>
      <c r="G186" s="135">
        <f t="shared" ref="G186:AA186" si="105">ROUND(((G187+G188+G190+G189)/1000),5)</f>
        <v>1.39717</v>
      </c>
      <c r="H186" s="135">
        <f t="shared" si="105"/>
        <v>1.37598</v>
      </c>
      <c r="I186" s="135">
        <f t="shared" si="105"/>
        <v>1.3983099999999999</v>
      </c>
      <c r="J186" s="135">
        <f t="shared" si="105"/>
        <v>1.31203</v>
      </c>
      <c r="K186" s="135">
        <f t="shared" si="105"/>
        <v>1.44825</v>
      </c>
      <c r="L186" s="135">
        <f t="shared" si="105"/>
        <v>1.7205999999999999</v>
      </c>
      <c r="M186" s="135">
        <f t="shared" si="105"/>
        <v>1.8902399999999999</v>
      </c>
      <c r="N186" s="135">
        <f t="shared" si="105"/>
        <v>1.9370400000000001</v>
      </c>
      <c r="O186" s="135">
        <f t="shared" si="105"/>
        <v>1.96465</v>
      </c>
      <c r="P186" s="135">
        <f t="shared" si="105"/>
        <v>1.9169099999999999</v>
      </c>
      <c r="Q186" s="135">
        <f t="shared" si="105"/>
        <v>1.91459</v>
      </c>
      <c r="R186" s="135">
        <f t="shared" si="105"/>
        <v>1.9115200000000001</v>
      </c>
      <c r="S186" s="135">
        <f t="shared" si="105"/>
        <v>1.79714</v>
      </c>
      <c r="T186" s="135">
        <f t="shared" si="105"/>
        <v>1.7802199999999999</v>
      </c>
      <c r="U186" s="135">
        <f t="shared" si="105"/>
        <v>1.78583</v>
      </c>
      <c r="V186" s="135">
        <f t="shared" si="105"/>
        <v>1.84765</v>
      </c>
      <c r="W186" s="135">
        <f t="shared" si="105"/>
        <v>2.0154899999999998</v>
      </c>
      <c r="X186" s="135">
        <f t="shared" si="105"/>
        <v>2.1402600000000001</v>
      </c>
      <c r="Y186" s="135">
        <f t="shared" si="105"/>
        <v>2.1145999999999998</v>
      </c>
      <c r="Z186" s="135">
        <f t="shared" si="105"/>
        <v>1.7705500000000001</v>
      </c>
      <c r="AA186" s="135">
        <f t="shared" si="105"/>
        <v>1.70668</v>
      </c>
    </row>
    <row r="187" spans="1:27" ht="12.75" hidden="1" customHeight="1" outlineLevel="1" x14ac:dyDescent="0.2">
      <c r="A187" s="163" t="s">
        <v>1209</v>
      </c>
      <c r="B187" s="94" t="s">
        <v>238</v>
      </c>
      <c r="C187" s="70" t="s">
        <v>79</v>
      </c>
      <c r="D187" s="71">
        <v>1444.92</v>
      </c>
      <c r="E187" s="71">
        <v>1250.48</v>
      </c>
      <c r="F187" s="71">
        <v>1223.48</v>
      </c>
      <c r="G187" s="71">
        <v>1191.48</v>
      </c>
      <c r="H187" s="71">
        <v>1170.29</v>
      </c>
      <c r="I187" s="71">
        <v>1192.6199999999999</v>
      </c>
      <c r="J187" s="71">
        <v>1106.3399999999999</v>
      </c>
      <c r="K187" s="71">
        <v>1242.56</v>
      </c>
      <c r="L187" s="71">
        <v>1514.91</v>
      </c>
      <c r="M187" s="71">
        <v>1684.55</v>
      </c>
      <c r="N187" s="71">
        <v>1731.35</v>
      </c>
      <c r="O187" s="71">
        <v>1758.96</v>
      </c>
      <c r="P187" s="71">
        <v>1711.22</v>
      </c>
      <c r="Q187" s="71">
        <v>1708.9</v>
      </c>
      <c r="R187" s="71">
        <v>1705.83</v>
      </c>
      <c r="S187" s="71">
        <v>1591.45</v>
      </c>
      <c r="T187" s="71">
        <v>1574.53</v>
      </c>
      <c r="U187" s="71">
        <v>1580.14</v>
      </c>
      <c r="V187" s="71">
        <v>1641.96</v>
      </c>
      <c r="W187" s="71">
        <v>1809.8</v>
      </c>
      <c r="X187" s="71">
        <v>1934.57</v>
      </c>
      <c r="Y187" s="71">
        <v>1908.91</v>
      </c>
      <c r="Z187" s="71">
        <v>1564.86</v>
      </c>
      <c r="AA187" s="71">
        <v>1500.99</v>
      </c>
    </row>
    <row r="188" spans="1:27" ht="12.75" hidden="1" customHeight="1" outlineLevel="1" x14ac:dyDescent="0.2">
      <c r="A188" s="163" t="s">
        <v>1210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1211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1212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collapsed="1" x14ac:dyDescent="0.2">
      <c r="A191" s="162" t="s">
        <v>1213</v>
      </c>
      <c r="B191" s="54" t="str">
        <f>"06"&amp;"."&amp;$B$663&amp;"."&amp;$B$664</f>
        <v>06.05.2024</v>
      </c>
      <c r="C191" s="134" t="s">
        <v>76</v>
      </c>
      <c r="D191" s="135">
        <f>ROUND(((D192+D193+D195+D194)/1000),5)</f>
        <v>1.5023</v>
      </c>
      <c r="E191" s="135">
        <f>ROUND(((E192+E193+E195+E194)/1000),5)</f>
        <v>1.41035</v>
      </c>
      <c r="F191" s="135">
        <f>ROUND(((F192+F193+F195+F194)/1000),5)</f>
        <v>1.3213900000000001</v>
      </c>
      <c r="G191" s="135">
        <f t="shared" ref="G191:AA191" si="108">ROUND(((G192+G193+G195+G194)/1000),5)</f>
        <v>1.3132600000000001</v>
      </c>
      <c r="H191" s="135">
        <f t="shared" si="108"/>
        <v>1.31552</v>
      </c>
      <c r="I191" s="135">
        <f t="shared" si="108"/>
        <v>1.45096</v>
      </c>
      <c r="J191" s="135">
        <f t="shared" si="108"/>
        <v>1.61975</v>
      </c>
      <c r="K191" s="135">
        <f t="shared" si="108"/>
        <v>1.90333</v>
      </c>
      <c r="L191" s="135">
        <f t="shared" si="108"/>
        <v>2.1906699999999999</v>
      </c>
      <c r="M191" s="135">
        <f t="shared" si="108"/>
        <v>2.2736000000000001</v>
      </c>
      <c r="N191" s="135">
        <f t="shared" si="108"/>
        <v>2.28044</v>
      </c>
      <c r="O191" s="135">
        <f t="shared" si="108"/>
        <v>2.2827600000000001</v>
      </c>
      <c r="P191" s="135">
        <f t="shared" si="108"/>
        <v>2.2880099999999999</v>
      </c>
      <c r="Q191" s="135">
        <f t="shared" si="108"/>
        <v>2.2844899999999999</v>
      </c>
      <c r="R191" s="135">
        <f t="shared" si="108"/>
        <v>2.2815400000000001</v>
      </c>
      <c r="S191" s="135">
        <f t="shared" si="108"/>
        <v>2.28207</v>
      </c>
      <c r="T191" s="135">
        <f t="shared" si="108"/>
        <v>2.2729599999999999</v>
      </c>
      <c r="U191" s="135">
        <f t="shared" si="108"/>
        <v>2.2368399999999999</v>
      </c>
      <c r="V191" s="135">
        <f t="shared" si="108"/>
        <v>2.20045</v>
      </c>
      <c r="W191" s="135">
        <f t="shared" si="108"/>
        <v>2.2257400000000001</v>
      </c>
      <c r="X191" s="135">
        <f t="shared" si="108"/>
        <v>2.2739099999999999</v>
      </c>
      <c r="Y191" s="135">
        <f t="shared" si="108"/>
        <v>2.2083400000000002</v>
      </c>
      <c r="Z191" s="135">
        <f t="shared" si="108"/>
        <v>1.86605</v>
      </c>
      <c r="AA191" s="135">
        <f t="shared" si="108"/>
        <v>1.7012799999999999</v>
      </c>
    </row>
    <row r="192" spans="1:27" ht="12.75" hidden="1" customHeight="1" outlineLevel="1" x14ac:dyDescent="0.2">
      <c r="A192" s="163" t="s">
        <v>1214</v>
      </c>
      <c r="B192" s="94" t="s">
        <v>238</v>
      </c>
      <c r="C192" s="70" t="s">
        <v>79</v>
      </c>
      <c r="D192" s="71">
        <v>1296.6099999999999</v>
      </c>
      <c r="E192" s="71">
        <v>1204.6600000000001</v>
      </c>
      <c r="F192" s="71">
        <v>1115.7</v>
      </c>
      <c r="G192" s="71">
        <v>1107.57</v>
      </c>
      <c r="H192" s="71">
        <v>1109.83</v>
      </c>
      <c r="I192" s="71">
        <v>1245.27</v>
      </c>
      <c r="J192" s="71">
        <v>1414.06</v>
      </c>
      <c r="K192" s="71">
        <v>1697.64</v>
      </c>
      <c r="L192" s="71">
        <v>1984.98</v>
      </c>
      <c r="M192" s="71">
        <v>2067.91</v>
      </c>
      <c r="N192" s="71">
        <v>2074.75</v>
      </c>
      <c r="O192" s="71">
        <v>2077.0700000000002</v>
      </c>
      <c r="P192" s="71">
        <v>2082.3200000000002</v>
      </c>
      <c r="Q192" s="71">
        <v>2078.8000000000002</v>
      </c>
      <c r="R192" s="71">
        <v>2075.85</v>
      </c>
      <c r="S192" s="71">
        <v>2076.38</v>
      </c>
      <c r="T192" s="71">
        <v>2067.27</v>
      </c>
      <c r="U192" s="71">
        <v>2031.15</v>
      </c>
      <c r="V192" s="71">
        <v>1994.76</v>
      </c>
      <c r="W192" s="71">
        <v>2020.05</v>
      </c>
      <c r="X192" s="71">
        <v>2068.2199999999998</v>
      </c>
      <c r="Y192" s="71">
        <v>2002.65</v>
      </c>
      <c r="Z192" s="71">
        <v>1660.36</v>
      </c>
      <c r="AA192" s="71">
        <v>1495.59</v>
      </c>
    </row>
    <row r="193" spans="1:27" ht="12.75" hidden="1" customHeight="1" outlineLevel="1" x14ac:dyDescent="0.2">
      <c r="A193" s="163" t="s">
        <v>1215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1216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1217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collapsed="1" x14ac:dyDescent="0.2">
      <c r="A196" s="162" t="s">
        <v>1218</v>
      </c>
      <c r="B196" s="54" t="str">
        <f>"07"&amp;"."&amp;$B$663&amp;"."&amp;$B$664</f>
        <v>07.05.2024</v>
      </c>
      <c r="C196" s="134" t="s">
        <v>76</v>
      </c>
      <c r="D196" s="135">
        <f>ROUND(((D197+D198+D200+D199)/1000),5)</f>
        <v>1.6878200000000001</v>
      </c>
      <c r="E196" s="135">
        <f>ROUND(((E197+E198+E200+E199)/1000),5)</f>
        <v>1.49691</v>
      </c>
      <c r="F196" s="135">
        <f>ROUND(((F197+F198+F200+F199)/1000),5)</f>
        <v>1.4243699999999999</v>
      </c>
      <c r="G196" s="135">
        <f t="shared" ref="G196:AA196" si="111">ROUND(((G197+G198+G200+G199)/1000),5)</f>
        <v>1.40822</v>
      </c>
      <c r="H196" s="135">
        <f t="shared" si="111"/>
        <v>1.4036</v>
      </c>
      <c r="I196" s="135">
        <f t="shared" si="111"/>
        <v>1.4765699999999999</v>
      </c>
      <c r="J196" s="135">
        <f t="shared" si="111"/>
        <v>1.6247400000000001</v>
      </c>
      <c r="K196" s="135">
        <f t="shared" si="111"/>
        <v>1.8573200000000001</v>
      </c>
      <c r="L196" s="135">
        <f t="shared" si="111"/>
        <v>2.1175899999999999</v>
      </c>
      <c r="M196" s="135">
        <f t="shared" si="111"/>
        <v>2.1948099999999999</v>
      </c>
      <c r="N196" s="135">
        <f t="shared" si="111"/>
        <v>2.2183899999999999</v>
      </c>
      <c r="O196" s="135">
        <f t="shared" si="111"/>
        <v>2.2838500000000002</v>
      </c>
      <c r="P196" s="135">
        <f t="shared" si="111"/>
        <v>2.2779400000000001</v>
      </c>
      <c r="Q196" s="135">
        <f t="shared" si="111"/>
        <v>2.2935300000000001</v>
      </c>
      <c r="R196" s="135">
        <f t="shared" si="111"/>
        <v>2.23767</v>
      </c>
      <c r="S196" s="135">
        <f t="shared" si="111"/>
        <v>2.2208600000000001</v>
      </c>
      <c r="T196" s="135">
        <f t="shared" si="111"/>
        <v>2.1913</v>
      </c>
      <c r="U196" s="135">
        <f t="shared" si="111"/>
        <v>2.1785100000000002</v>
      </c>
      <c r="V196" s="135">
        <f t="shared" si="111"/>
        <v>2.1780200000000001</v>
      </c>
      <c r="W196" s="135">
        <f t="shared" si="111"/>
        <v>2.18391</v>
      </c>
      <c r="X196" s="135">
        <f t="shared" si="111"/>
        <v>2.2503199999999999</v>
      </c>
      <c r="Y196" s="135">
        <f t="shared" si="111"/>
        <v>2.0777399999999999</v>
      </c>
      <c r="Z196" s="135">
        <f t="shared" si="111"/>
        <v>1.9197900000000001</v>
      </c>
      <c r="AA196" s="135">
        <f t="shared" si="111"/>
        <v>1.80884</v>
      </c>
    </row>
    <row r="197" spans="1:27" ht="12.75" hidden="1" customHeight="1" outlineLevel="1" x14ac:dyDescent="0.2">
      <c r="A197" s="163" t="s">
        <v>1219</v>
      </c>
      <c r="B197" s="94" t="s">
        <v>238</v>
      </c>
      <c r="C197" s="70" t="s">
        <v>79</v>
      </c>
      <c r="D197" s="71">
        <v>1482.13</v>
      </c>
      <c r="E197" s="71">
        <v>1291.22</v>
      </c>
      <c r="F197" s="71">
        <v>1218.68</v>
      </c>
      <c r="G197" s="71">
        <v>1202.53</v>
      </c>
      <c r="H197" s="71">
        <v>1197.9100000000001</v>
      </c>
      <c r="I197" s="71">
        <v>1270.8800000000001</v>
      </c>
      <c r="J197" s="71">
        <v>1419.05</v>
      </c>
      <c r="K197" s="71">
        <v>1651.63</v>
      </c>
      <c r="L197" s="71">
        <v>1911.9</v>
      </c>
      <c r="M197" s="71">
        <v>1989.12</v>
      </c>
      <c r="N197" s="71">
        <v>2012.7</v>
      </c>
      <c r="O197" s="71">
        <v>2078.16</v>
      </c>
      <c r="P197" s="71">
        <v>2072.25</v>
      </c>
      <c r="Q197" s="71">
        <v>2087.84</v>
      </c>
      <c r="R197" s="71">
        <v>2031.98</v>
      </c>
      <c r="S197" s="71">
        <v>2015.17</v>
      </c>
      <c r="T197" s="71">
        <v>1985.61</v>
      </c>
      <c r="U197" s="71">
        <v>1972.82</v>
      </c>
      <c r="V197" s="71">
        <v>1972.33</v>
      </c>
      <c r="W197" s="71">
        <v>1978.22</v>
      </c>
      <c r="X197" s="71">
        <v>2044.63</v>
      </c>
      <c r="Y197" s="71">
        <v>1872.05</v>
      </c>
      <c r="Z197" s="71">
        <v>1714.1</v>
      </c>
      <c r="AA197" s="71">
        <v>1603.15</v>
      </c>
    </row>
    <row r="198" spans="1:27" ht="12.75" hidden="1" customHeight="1" outlineLevel="1" x14ac:dyDescent="0.2">
      <c r="A198" s="163" t="s">
        <v>1220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1221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1222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collapsed="1" x14ac:dyDescent="0.2">
      <c r="A201" s="162" t="s">
        <v>1223</v>
      </c>
      <c r="B201" s="54" t="str">
        <f>"08"&amp;"."&amp;$B$663&amp;"."&amp;$B$664</f>
        <v>08.05.2024</v>
      </c>
      <c r="C201" s="134" t="s">
        <v>76</v>
      </c>
      <c r="D201" s="135">
        <f>ROUND(((D202+D203+D205+D204)/1000),5)</f>
        <v>1.68292</v>
      </c>
      <c r="E201" s="135">
        <f>ROUND(((E202+E203+E205+E204)/1000),5)</f>
        <v>1.51712</v>
      </c>
      <c r="F201" s="135">
        <f>ROUND(((F202+F203+F205+F204)/1000),5)</f>
        <v>1.4457100000000001</v>
      </c>
      <c r="G201" s="135">
        <f t="shared" ref="G201:AA201" si="114">ROUND(((G202+G203+G205+G204)/1000),5)</f>
        <v>1.4355599999999999</v>
      </c>
      <c r="H201" s="135">
        <f t="shared" si="114"/>
        <v>1.4365399999999999</v>
      </c>
      <c r="I201" s="135">
        <f t="shared" si="114"/>
        <v>1.53481</v>
      </c>
      <c r="J201" s="135">
        <f t="shared" si="114"/>
        <v>1.5805100000000001</v>
      </c>
      <c r="K201" s="135">
        <f t="shared" si="114"/>
        <v>1.8034300000000001</v>
      </c>
      <c r="L201" s="135">
        <f t="shared" si="114"/>
        <v>2.04162</v>
      </c>
      <c r="M201" s="135">
        <f t="shared" si="114"/>
        <v>2.1322000000000001</v>
      </c>
      <c r="N201" s="135">
        <f t="shared" si="114"/>
        <v>2.1989399999999999</v>
      </c>
      <c r="O201" s="135">
        <f t="shared" si="114"/>
        <v>2.2451599999999998</v>
      </c>
      <c r="P201" s="135">
        <f t="shared" si="114"/>
        <v>2.29338</v>
      </c>
      <c r="Q201" s="135">
        <f t="shared" si="114"/>
        <v>2.2920099999999999</v>
      </c>
      <c r="R201" s="135">
        <f t="shared" si="114"/>
        <v>2.2442799999999998</v>
      </c>
      <c r="S201" s="135">
        <f t="shared" si="114"/>
        <v>2.2004800000000002</v>
      </c>
      <c r="T201" s="135">
        <f t="shared" si="114"/>
        <v>2.1431300000000002</v>
      </c>
      <c r="U201" s="135">
        <f t="shared" si="114"/>
        <v>2.0942500000000002</v>
      </c>
      <c r="V201" s="135">
        <f t="shared" si="114"/>
        <v>2.1021200000000002</v>
      </c>
      <c r="W201" s="135">
        <f t="shared" si="114"/>
        <v>2.1159400000000002</v>
      </c>
      <c r="X201" s="135">
        <f t="shared" si="114"/>
        <v>2.1669900000000002</v>
      </c>
      <c r="Y201" s="135">
        <f t="shared" si="114"/>
        <v>2.1345900000000002</v>
      </c>
      <c r="Z201" s="135">
        <f t="shared" si="114"/>
        <v>2.0457700000000001</v>
      </c>
      <c r="AA201" s="135">
        <f t="shared" si="114"/>
        <v>1.77841</v>
      </c>
    </row>
    <row r="202" spans="1:27" ht="12.75" hidden="1" customHeight="1" outlineLevel="1" x14ac:dyDescent="0.2">
      <c r="A202" s="163" t="s">
        <v>1224</v>
      </c>
      <c r="B202" s="94" t="s">
        <v>238</v>
      </c>
      <c r="C202" s="70" t="s">
        <v>79</v>
      </c>
      <c r="D202" s="71">
        <v>1477.23</v>
      </c>
      <c r="E202" s="71">
        <v>1311.43</v>
      </c>
      <c r="F202" s="71">
        <v>1240.02</v>
      </c>
      <c r="G202" s="71">
        <v>1229.8699999999999</v>
      </c>
      <c r="H202" s="71">
        <v>1230.8499999999999</v>
      </c>
      <c r="I202" s="71">
        <v>1329.12</v>
      </c>
      <c r="J202" s="71">
        <v>1374.82</v>
      </c>
      <c r="K202" s="71">
        <v>1597.74</v>
      </c>
      <c r="L202" s="71">
        <v>1835.93</v>
      </c>
      <c r="M202" s="71">
        <v>1926.51</v>
      </c>
      <c r="N202" s="71">
        <v>1993.25</v>
      </c>
      <c r="O202" s="71">
        <v>2039.47</v>
      </c>
      <c r="P202" s="71">
        <v>2087.69</v>
      </c>
      <c r="Q202" s="71">
        <v>2086.3200000000002</v>
      </c>
      <c r="R202" s="71">
        <v>2038.59</v>
      </c>
      <c r="S202" s="71">
        <v>1994.79</v>
      </c>
      <c r="T202" s="71">
        <v>1937.44</v>
      </c>
      <c r="U202" s="71">
        <v>1888.56</v>
      </c>
      <c r="V202" s="71">
        <v>1896.43</v>
      </c>
      <c r="W202" s="71">
        <v>1910.25</v>
      </c>
      <c r="X202" s="71">
        <v>1961.3</v>
      </c>
      <c r="Y202" s="71">
        <v>1928.9</v>
      </c>
      <c r="Z202" s="71">
        <v>1840.08</v>
      </c>
      <c r="AA202" s="71">
        <v>1572.72</v>
      </c>
    </row>
    <row r="203" spans="1:27" ht="12.75" hidden="1" customHeight="1" outlineLevel="1" x14ac:dyDescent="0.2">
      <c r="A203" s="163" t="s">
        <v>1225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1226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1227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collapsed="1" x14ac:dyDescent="0.2">
      <c r="A206" s="162" t="s">
        <v>1228</v>
      </c>
      <c r="B206" s="54" t="str">
        <f>"09"&amp;"."&amp;$B$663&amp;"."&amp;$B$664</f>
        <v>09.05.2024</v>
      </c>
      <c r="C206" s="134" t="s">
        <v>76</v>
      </c>
      <c r="D206" s="135">
        <f>ROUND(((D207+D208+D210+D209)/1000),5)</f>
        <v>1.5998600000000001</v>
      </c>
      <c r="E206" s="135">
        <f>ROUND(((E207+E208+E210+E209)/1000),5)</f>
        <v>1.4739800000000001</v>
      </c>
      <c r="F206" s="135">
        <f>ROUND(((F207+F208+F210+F209)/1000),5)</f>
        <v>1.43798</v>
      </c>
      <c r="G206" s="135">
        <f t="shared" ref="G206:AA206" si="117">ROUND(((G207+G208+G210+G209)/1000),5)</f>
        <v>1.41079</v>
      </c>
      <c r="H206" s="135">
        <f t="shared" si="117"/>
        <v>1.4043399999999999</v>
      </c>
      <c r="I206" s="135">
        <f t="shared" si="117"/>
        <v>1.40716</v>
      </c>
      <c r="J206" s="135">
        <f t="shared" si="117"/>
        <v>1.3757600000000001</v>
      </c>
      <c r="K206" s="135">
        <f t="shared" si="117"/>
        <v>1.43737</v>
      </c>
      <c r="L206" s="135">
        <f t="shared" si="117"/>
        <v>1.6704300000000001</v>
      </c>
      <c r="M206" s="135">
        <f t="shared" si="117"/>
        <v>1.8768400000000001</v>
      </c>
      <c r="N206" s="135">
        <f t="shared" si="117"/>
        <v>1.91255</v>
      </c>
      <c r="O206" s="135">
        <f t="shared" si="117"/>
        <v>1.9152400000000001</v>
      </c>
      <c r="P206" s="135">
        <f t="shared" si="117"/>
        <v>1.91333</v>
      </c>
      <c r="Q206" s="135">
        <f t="shared" si="117"/>
        <v>1.91012</v>
      </c>
      <c r="R206" s="135">
        <f t="shared" si="117"/>
        <v>1.9097200000000001</v>
      </c>
      <c r="S206" s="135">
        <f t="shared" si="117"/>
        <v>1.91049</v>
      </c>
      <c r="T206" s="135">
        <f t="shared" si="117"/>
        <v>1.9066099999999999</v>
      </c>
      <c r="U206" s="135">
        <f t="shared" si="117"/>
        <v>1.90703</v>
      </c>
      <c r="V206" s="135">
        <f t="shared" si="117"/>
        <v>1.9144699999999999</v>
      </c>
      <c r="W206" s="135">
        <f t="shared" si="117"/>
        <v>1.9380599999999999</v>
      </c>
      <c r="X206" s="135">
        <f t="shared" si="117"/>
        <v>2.0564</v>
      </c>
      <c r="Y206" s="135">
        <f t="shared" si="117"/>
        <v>1.91845</v>
      </c>
      <c r="Z206" s="135">
        <f t="shared" si="117"/>
        <v>1.78155</v>
      </c>
      <c r="AA206" s="135">
        <f t="shared" si="117"/>
        <v>1.5976300000000001</v>
      </c>
    </row>
    <row r="207" spans="1:27" ht="12.75" hidden="1" customHeight="1" outlineLevel="1" x14ac:dyDescent="0.2">
      <c r="A207" s="163" t="s">
        <v>1229</v>
      </c>
      <c r="B207" s="94" t="s">
        <v>238</v>
      </c>
      <c r="C207" s="70" t="s">
        <v>79</v>
      </c>
      <c r="D207" s="71">
        <v>1394.17</v>
      </c>
      <c r="E207" s="71">
        <v>1268.29</v>
      </c>
      <c r="F207" s="71">
        <v>1232.29</v>
      </c>
      <c r="G207" s="71">
        <v>1205.0999999999999</v>
      </c>
      <c r="H207" s="71">
        <v>1198.6500000000001</v>
      </c>
      <c r="I207" s="71">
        <v>1201.47</v>
      </c>
      <c r="J207" s="71">
        <v>1170.07</v>
      </c>
      <c r="K207" s="71">
        <v>1231.68</v>
      </c>
      <c r="L207" s="71">
        <v>1464.74</v>
      </c>
      <c r="M207" s="71">
        <v>1671.15</v>
      </c>
      <c r="N207" s="71">
        <v>1706.86</v>
      </c>
      <c r="O207" s="71">
        <v>1709.55</v>
      </c>
      <c r="P207" s="71">
        <v>1707.64</v>
      </c>
      <c r="Q207" s="71">
        <v>1704.43</v>
      </c>
      <c r="R207" s="71">
        <v>1704.03</v>
      </c>
      <c r="S207" s="71">
        <v>1704.8</v>
      </c>
      <c r="T207" s="71">
        <v>1700.92</v>
      </c>
      <c r="U207" s="71">
        <v>1701.34</v>
      </c>
      <c r="V207" s="71">
        <v>1708.78</v>
      </c>
      <c r="W207" s="71">
        <v>1732.37</v>
      </c>
      <c r="X207" s="71">
        <v>1850.71</v>
      </c>
      <c r="Y207" s="71">
        <v>1712.76</v>
      </c>
      <c r="Z207" s="71">
        <v>1575.86</v>
      </c>
      <c r="AA207" s="71">
        <v>1391.94</v>
      </c>
    </row>
    <row r="208" spans="1:27" ht="12.75" hidden="1" customHeight="1" outlineLevel="1" x14ac:dyDescent="0.2">
      <c r="A208" s="163" t="s">
        <v>1230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1231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1232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collapsed="1" x14ac:dyDescent="0.2">
      <c r="A211" s="162" t="s">
        <v>1233</v>
      </c>
      <c r="B211" s="54" t="str">
        <f>"10"&amp;"."&amp;$B$663&amp;"."&amp;$B$664</f>
        <v>10.05.2024</v>
      </c>
      <c r="C211" s="134" t="s">
        <v>76</v>
      </c>
      <c r="D211" s="135">
        <f>ROUND(((D212+D213+D215+D214)/1000),5)</f>
        <v>1.6022099999999999</v>
      </c>
      <c r="E211" s="135">
        <f>ROUND(((E212+E213+E215+E214)/1000),5)</f>
        <v>1.4716499999999999</v>
      </c>
      <c r="F211" s="135">
        <f>ROUND(((F212+F213+F215+F214)/1000),5)</f>
        <v>1.40987</v>
      </c>
      <c r="G211" s="135">
        <f t="shared" ref="G211:AA211" si="120">ROUND(((G212+G213+G215+G214)/1000),5)</f>
        <v>1.4018900000000001</v>
      </c>
      <c r="H211" s="135">
        <f t="shared" si="120"/>
        <v>1.4003699999999999</v>
      </c>
      <c r="I211" s="135">
        <f t="shared" si="120"/>
        <v>1.3998600000000001</v>
      </c>
      <c r="J211" s="135">
        <f t="shared" si="120"/>
        <v>1.3928700000000001</v>
      </c>
      <c r="K211" s="135">
        <f t="shared" si="120"/>
        <v>1.4672799999999999</v>
      </c>
      <c r="L211" s="135">
        <f t="shared" si="120"/>
        <v>1.72498</v>
      </c>
      <c r="M211" s="135">
        <f t="shared" si="120"/>
        <v>1.9116500000000001</v>
      </c>
      <c r="N211" s="135">
        <f t="shared" si="120"/>
        <v>1.9514</v>
      </c>
      <c r="O211" s="135">
        <f t="shared" si="120"/>
        <v>1.9527399999999999</v>
      </c>
      <c r="P211" s="135">
        <f t="shared" si="120"/>
        <v>1.93076</v>
      </c>
      <c r="Q211" s="135">
        <f t="shared" si="120"/>
        <v>1.92893</v>
      </c>
      <c r="R211" s="135">
        <f t="shared" si="120"/>
        <v>1.92459</v>
      </c>
      <c r="S211" s="135">
        <f t="shared" si="120"/>
        <v>1.9197299999999999</v>
      </c>
      <c r="T211" s="135">
        <f t="shared" si="120"/>
        <v>1.9118200000000001</v>
      </c>
      <c r="U211" s="135">
        <f t="shared" si="120"/>
        <v>1.9128499999999999</v>
      </c>
      <c r="V211" s="135">
        <f t="shared" si="120"/>
        <v>1.9167400000000001</v>
      </c>
      <c r="W211" s="135">
        <f t="shared" si="120"/>
        <v>1.92988</v>
      </c>
      <c r="X211" s="135">
        <f t="shared" si="120"/>
        <v>2.0416699999999999</v>
      </c>
      <c r="Y211" s="135">
        <f t="shared" si="120"/>
        <v>1.9299900000000001</v>
      </c>
      <c r="Z211" s="135">
        <f t="shared" si="120"/>
        <v>1.82948</v>
      </c>
      <c r="AA211" s="135">
        <f t="shared" si="120"/>
        <v>1.6273</v>
      </c>
    </row>
    <row r="212" spans="1:27" ht="12.75" hidden="1" customHeight="1" outlineLevel="1" x14ac:dyDescent="0.2">
      <c r="A212" s="163" t="s">
        <v>1234</v>
      </c>
      <c r="B212" s="94" t="s">
        <v>238</v>
      </c>
      <c r="C212" s="70" t="s">
        <v>79</v>
      </c>
      <c r="D212" s="71">
        <v>1396.52</v>
      </c>
      <c r="E212" s="71">
        <v>1265.96</v>
      </c>
      <c r="F212" s="71">
        <v>1204.18</v>
      </c>
      <c r="G212" s="71">
        <v>1196.2</v>
      </c>
      <c r="H212" s="71">
        <v>1194.68</v>
      </c>
      <c r="I212" s="71">
        <v>1194.17</v>
      </c>
      <c r="J212" s="71">
        <v>1187.18</v>
      </c>
      <c r="K212" s="71">
        <v>1261.5899999999999</v>
      </c>
      <c r="L212" s="71">
        <v>1519.29</v>
      </c>
      <c r="M212" s="71">
        <v>1705.96</v>
      </c>
      <c r="N212" s="71">
        <v>1745.71</v>
      </c>
      <c r="O212" s="71">
        <v>1747.05</v>
      </c>
      <c r="P212" s="71">
        <v>1725.07</v>
      </c>
      <c r="Q212" s="71">
        <v>1723.24</v>
      </c>
      <c r="R212" s="71">
        <v>1718.9</v>
      </c>
      <c r="S212" s="71">
        <v>1714.04</v>
      </c>
      <c r="T212" s="71">
        <v>1706.13</v>
      </c>
      <c r="U212" s="71">
        <v>1707.16</v>
      </c>
      <c r="V212" s="71">
        <v>1711.05</v>
      </c>
      <c r="W212" s="71">
        <v>1724.19</v>
      </c>
      <c r="X212" s="71">
        <v>1835.98</v>
      </c>
      <c r="Y212" s="71">
        <v>1724.3</v>
      </c>
      <c r="Z212" s="71">
        <v>1623.79</v>
      </c>
      <c r="AA212" s="71">
        <v>1421.61</v>
      </c>
    </row>
    <row r="213" spans="1:27" ht="12.75" hidden="1" customHeight="1" outlineLevel="1" x14ac:dyDescent="0.2">
      <c r="A213" s="163" t="s">
        <v>1235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1236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1237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collapsed="1" x14ac:dyDescent="0.2">
      <c r="A216" s="162" t="s">
        <v>1238</v>
      </c>
      <c r="B216" s="54" t="str">
        <f>"11"&amp;"."&amp;$B$663&amp;"."&amp;$B$664</f>
        <v>11.05.2024</v>
      </c>
      <c r="C216" s="134" t="s">
        <v>76</v>
      </c>
      <c r="D216" s="135">
        <f>ROUND(((D217+D218+D220+D219)/1000),5)</f>
        <v>1.6536900000000001</v>
      </c>
      <c r="E216" s="135">
        <f>ROUND(((E217+E218+E220+E219)/1000),5)</f>
        <v>1.50146</v>
      </c>
      <c r="F216" s="135">
        <f>ROUND(((F217+F218+F220+F219)/1000),5)</f>
        <v>1.45452</v>
      </c>
      <c r="G216" s="135">
        <f t="shared" ref="G216:AA216" si="123">ROUND(((G217+G218+G220+G219)/1000),5)</f>
        <v>1.4349400000000001</v>
      </c>
      <c r="H216" s="135">
        <f t="shared" si="123"/>
        <v>1.41513</v>
      </c>
      <c r="I216" s="135">
        <f t="shared" si="123"/>
        <v>1.4153</v>
      </c>
      <c r="J216" s="135">
        <f t="shared" si="123"/>
        <v>1.4122300000000001</v>
      </c>
      <c r="K216" s="135">
        <f t="shared" si="123"/>
        <v>1.54687</v>
      </c>
      <c r="L216" s="135">
        <f t="shared" si="123"/>
        <v>1.72814</v>
      </c>
      <c r="M216" s="135">
        <f t="shared" si="123"/>
        <v>2.0566</v>
      </c>
      <c r="N216" s="135">
        <f t="shared" si="123"/>
        <v>2.09396</v>
      </c>
      <c r="O216" s="135">
        <f t="shared" si="123"/>
        <v>2.09456</v>
      </c>
      <c r="P216" s="135">
        <f t="shared" si="123"/>
        <v>2.0660699999999999</v>
      </c>
      <c r="Q216" s="135">
        <f t="shared" si="123"/>
        <v>2.0607799999999998</v>
      </c>
      <c r="R216" s="135">
        <f t="shared" si="123"/>
        <v>2.05274</v>
      </c>
      <c r="S216" s="135">
        <f t="shared" si="123"/>
        <v>2.05409</v>
      </c>
      <c r="T216" s="135">
        <f t="shared" si="123"/>
        <v>2.0184799999999998</v>
      </c>
      <c r="U216" s="135">
        <f t="shared" si="123"/>
        <v>2.00861</v>
      </c>
      <c r="V216" s="135">
        <f t="shared" si="123"/>
        <v>2.0193699999999999</v>
      </c>
      <c r="W216" s="135">
        <f t="shared" si="123"/>
        <v>2.06657</v>
      </c>
      <c r="X216" s="135">
        <f t="shared" si="123"/>
        <v>2.25034</v>
      </c>
      <c r="Y216" s="135">
        <f t="shared" si="123"/>
        <v>2.2176499999999999</v>
      </c>
      <c r="Z216" s="135">
        <f t="shared" si="123"/>
        <v>1.98481</v>
      </c>
      <c r="AA216" s="135">
        <f t="shared" si="123"/>
        <v>1.6913899999999999</v>
      </c>
    </row>
    <row r="217" spans="1:27" ht="12.75" hidden="1" customHeight="1" outlineLevel="1" x14ac:dyDescent="0.2">
      <c r="A217" s="163" t="s">
        <v>1239</v>
      </c>
      <c r="B217" s="94" t="s">
        <v>238</v>
      </c>
      <c r="C217" s="70" t="s">
        <v>79</v>
      </c>
      <c r="D217" s="71">
        <v>1448</v>
      </c>
      <c r="E217" s="71">
        <v>1295.77</v>
      </c>
      <c r="F217" s="71">
        <v>1248.83</v>
      </c>
      <c r="G217" s="71">
        <v>1229.25</v>
      </c>
      <c r="H217" s="71">
        <v>1209.44</v>
      </c>
      <c r="I217" s="71">
        <v>1209.6099999999999</v>
      </c>
      <c r="J217" s="71">
        <v>1206.54</v>
      </c>
      <c r="K217" s="71">
        <v>1341.18</v>
      </c>
      <c r="L217" s="71">
        <v>1522.45</v>
      </c>
      <c r="M217" s="71">
        <v>1850.91</v>
      </c>
      <c r="N217" s="71">
        <v>1888.27</v>
      </c>
      <c r="O217" s="71">
        <v>1888.87</v>
      </c>
      <c r="P217" s="71">
        <v>1860.38</v>
      </c>
      <c r="Q217" s="71">
        <v>1855.09</v>
      </c>
      <c r="R217" s="71">
        <v>1847.05</v>
      </c>
      <c r="S217" s="71">
        <v>1848.4</v>
      </c>
      <c r="T217" s="71">
        <v>1812.79</v>
      </c>
      <c r="U217" s="71">
        <v>1802.92</v>
      </c>
      <c r="V217" s="71">
        <v>1813.68</v>
      </c>
      <c r="W217" s="71">
        <v>1860.88</v>
      </c>
      <c r="X217" s="71">
        <v>2044.65</v>
      </c>
      <c r="Y217" s="71">
        <v>2011.96</v>
      </c>
      <c r="Z217" s="71">
        <v>1779.12</v>
      </c>
      <c r="AA217" s="71">
        <v>1485.7</v>
      </c>
    </row>
    <row r="218" spans="1:27" ht="12.75" hidden="1" customHeight="1" outlineLevel="1" x14ac:dyDescent="0.2">
      <c r="A218" s="163" t="s">
        <v>1240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1241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1242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collapsed="1" x14ac:dyDescent="0.2">
      <c r="A221" s="162" t="s">
        <v>1243</v>
      </c>
      <c r="B221" s="54" t="str">
        <f>"12"&amp;"."&amp;$B$663&amp;"."&amp;$B$664</f>
        <v>12.05.2024</v>
      </c>
      <c r="C221" s="134" t="s">
        <v>76</v>
      </c>
      <c r="D221" s="135">
        <f>ROUND(((D222+D223+D225+D224)/1000),5)</f>
        <v>1.7038199999999999</v>
      </c>
      <c r="E221" s="135">
        <f>ROUND(((E222+E223+E225+E224)/1000),5)</f>
        <v>1.5540400000000001</v>
      </c>
      <c r="F221" s="135">
        <f>ROUND(((F222+F223+F225+F224)/1000),5)</f>
        <v>1.4537500000000001</v>
      </c>
      <c r="G221" s="135">
        <f t="shared" ref="G221:AA221" si="126">ROUND(((G222+G223+G225+G224)/1000),5)</f>
        <v>1.4159600000000001</v>
      </c>
      <c r="H221" s="135">
        <f t="shared" si="126"/>
        <v>1.4016599999999999</v>
      </c>
      <c r="I221" s="135">
        <f t="shared" si="126"/>
        <v>1.4030899999999999</v>
      </c>
      <c r="J221" s="135">
        <f t="shared" si="126"/>
        <v>1.3373699999999999</v>
      </c>
      <c r="K221" s="135">
        <f t="shared" si="126"/>
        <v>1.4377599999999999</v>
      </c>
      <c r="L221" s="135">
        <f t="shared" si="126"/>
        <v>1.6714800000000001</v>
      </c>
      <c r="M221" s="135">
        <f t="shared" si="126"/>
        <v>1.8234399999999999</v>
      </c>
      <c r="N221" s="135">
        <f t="shared" si="126"/>
        <v>1.89883</v>
      </c>
      <c r="O221" s="135">
        <f t="shared" si="126"/>
        <v>1.90862</v>
      </c>
      <c r="P221" s="135">
        <f t="shared" si="126"/>
        <v>1.9081699999999999</v>
      </c>
      <c r="Q221" s="135">
        <f t="shared" si="126"/>
        <v>1.90764</v>
      </c>
      <c r="R221" s="135">
        <f t="shared" si="126"/>
        <v>1.9077599999999999</v>
      </c>
      <c r="S221" s="135">
        <f t="shared" si="126"/>
        <v>1.9094800000000001</v>
      </c>
      <c r="T221" s="135">
        <f t="shared" si="126"/>
        <v>1.9630000000000001</v>
      </c>
      <c r="U221" s="135">
        <f t="shared" si="126"/>
        <v>1.99475</v>
      </c>
      <c r="V221" s="135">
        <f t="shared" si="126"/>
        <v>1.9644999999999999</v>
      </c>
      <c r="W221" s="135">
        <f t="shared" si="126"/>
        <v>1.9802500000000001</v>
      </c>
      <c r="X221" s="135">
        <f t="shared" si="126"/>
        <v>2.0198499999999999</v>
      </c>
      <c r="Y221" s="135">
        <f t="shared" si="126"/>
        <v>2.0084900000000001</v>
      </c>
      <c r="Z221" s="135">
        <f t="shared" si="126"/>
        <v>1.7962</v>
      </c>
      <c r="AA221" s="135">
        <f t="shared" si="126"/>
        <v>1.6011</v>
      </c>
    </row>
    <row r="222" spans="1:27" ht="12.75" hidden="1" customHeight="1" outlineLevel="1" x14ac:dyDescent="0.2">
      <c r="A222" s="163" t="s">
        <v>1244</v>
      </c>
      <c r="B222" s="94" t="s">
        <v>238</v>
      </c>
      <c r="C222" s="70" t="s">
        <v>79</v>
      </c>
      <c r="D222" s="71">
        <v>1498.13</v>
      </c>
      <c r="E222" s="71">
        <v>1348.35</v>
      </c>
      <c r="F222" s="71">
        <v>1248.06</v>
      </c>
      <c r="G222" s="71">
        <v>1210.27</v>
      </c>
      <c r="H222" s="71">
        <v>1195.97</v>
      </c>
      <c r="I222" s="71">
        <v>1197.4000000000001</v>
      </c>
      <c r="J222" s="71">
        <v>1131.68</v>
      </c>
      <c r="K222" s="71">
        <v>1232.07</v>
      </c>
      <c r="L222" s="71">
        <v>1465.79</v>
      </c>
      <c r="M222" s="71">
        <v>1617.75</v>
      </c>
      <c r="N222" s="71">
        <v>1693.14</v>
      </c>
      <c r="O222" s="71">
        <v>1702.93</v>
      </c>
      <c r="P222" s="71">
        <v>1702.48</v>
      </c>
      <c r="Q222" s="71">
        <v>1701.95</v>
      </c>
      <c r="R222" s="71">
        <v>1702.07</v>
      </c>
      <c r="S222" s="71">
        <v>1703.79</v>
      </c>
      <c r="T222" s="71">
        <v>1757.31</v>
      </c>
      <c r="U222" s="71">
        <v>1789.06</v>
      </c>
      <c r="V222" s="71">
        <v>1758.81</v>
      </c>
      <c r="W222" s="71">
        <v>1774.56</v>
      </c>
      <c r="X222" s="71">
        <v>1814.16</v>
      </c>
      <c r="Y222" s="71">
        <v>1802.8</v>
      </c>
      <c r="Z222" s="71">
        <v>1590.51</v>
      </c>
      <c r="AA222" s="71">
        <v>1395.41</v>
      </c>
    </row>
    <row r="223" spans="1:27" ht="12.75" hidden="1" customHeight="1" outlineLevel="1" x14ac:dyDescent="0.2">
      <c r="A223" s="163" t="s">
        <v>1245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1246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1247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collapsed="1" x14ac:dyDescent="0.2">
      <c r="A226" s="162" t="s">
        <v>1248</v>
      </c>
      <c r="B226" s="54" t="str">
        <f>"13"&amp;"."&amp;$B$663&amp;"."&amp;$B$664</f>
        <v>13.05.2024</v>
      </c>
      <c r="C226" s="134" t="s">
        <v>76</v>
      </c>
      <c r="D226" s="135">
        <f>ROUND(((D227+D228+D230+D229)/1000),5)</f>
        <v>1.6228100000000001</v>
      </c>
      <c r="E226" s="135">
        <f>ROUND(((E227+E228+E230+E229)/1000),5)</f>
        <v>1.4837800000000001</v>
      </c>
      <c r="F226" s="135">
        <f>ROUND(((F227+F228+F230+F229)/1000),5)</f>
        <v>1.4250100000000001</v>
      </c>
      <c r="G226" s="135">
        <f t="shared" ref="G226:AA226" si="129">ROUND(((G227+G228+G230+G229)/1000),5)</f>
        <v>1.4147099999999999</v>
      </c>
      <c r="H226" s="135">
        <f t="shared" si="129"/>
        <v>1.4010499999999999</v>
      </c>
      <c r="I226" s="135">
        <f t="shared" si="129"/>
        <v>1.45119</v>
      </c>
      <c r="J226" s="135">
        <f t="shared" si="129"/>
        <v>1.63812</v>
      </c>
      <c r="K226" s="135">
        <f t="shared" si="129"/>
        <v>1.8672200000000001</v>
      </c>
      <c r="L226" s="135">
        <f t="shared" si="129"/>
        <v>2.1950699999999999</v>
      </c>
      <c r="M226" s="135">
        <f t="shared" si="129"/>
        <v>2.53714</v>
      </c>
      <c r="N226" s="135">
        <f t="shared" si="129"/>
        <v>2.6930700000000001</v>
      </c>
      <c r="O226" s="135">
        <f t="shared" si="129"/>
        <v>2.3536600000000001</v>
      </c>
      <c r="P226" s="135">
        <f t="shared" si="129"/>
        <v>2.25014</v>
      </c>
      <c r="Q226" s="135">
        <f t="shared" si="129"/>
        <v>2.26796</v>
      </c>
      <c r="R226" s="135">
        <f t="shared" si="129"/>
        <v>2.2638199999999999</v>
      </c>
      <c r="S226" s="135">
        <f t="shared" si="129"/>
        <v>2.2120700000000002</v>
      </c>
      <c r="T226" s="135">
        <f t="shared" si="129"/>
        <v>2.1974200000000002</v>
      </c>
      <c r="U226" s="135">
        <f t="shared" si="129"/>
        <v>2.1335799999999998</v>
      </c>
      <c r="V226" s="135">
        <f t="shared" si="129"/>
        <v>2.14825</v>
      </c>
      <c r="W226" s="135">
        <f t="shared" si="129"/>
        <v>2.2683900000000001</v>
      </c>
      <c r="X226" s="135">
        <f t="shared" si="129"/>
        <v>2.3086799999999998</v>
      </c>
      <c r="Y226" s="135">
        <f t="shared" si="129"/>
        <v>2.1133299999999999</v>
      </c>
      <c r="Z226" s="135">
        <f t="shared" si="129"/>
        <v>1.7537799999999999</v>
      </c>
      <c r="AA226" s="135">
        <f t="shared" si="129"/>
        <v>1.5835399999999999</v>
      </c>
    </row>
    <row r="227" spans="1:27" ht="12.75" hidden="1" customHeight="1" outlineLevel="1" x14ac:dyDescent="0.2">
      <c r="A227" s="163" t="s">
        <v>1249</v>
      </c>
      <c r="B227" s="94" t="s">
        <v>238</v>
      </c>
      <c r="C227" s="70" t="s">
        <v>79</v>
      </c>
      <c r="D227" s="71">
        <v>1417.12</v>
      </c>
      <c r="E227" s="71">
        <v>1278.0899999999999</v>
      </c>
      <c r="F227" s="71">
        <v>1219.32</v>
      </c>
      <c r="G227" s="71">
        <v>1209.02</v>
      </c>
      <c r="H227" s="71">
        <v>1195.3599999999999</v>
      </c>
      <c r="I227" s="71">
        <v>1245.5</v>
      </c>
      <c r="J227" s="71">
        <v>1432.43</v>
      </c>
      <c r="K227" s="71">
        <v>1661.53</v>
      </c>
      <c r="L227" s="71">
        <v>1989.38</v>
      </c>
      <c r="M227" s="71">
        <v>2331.4499999999998</v>
      </c>
      <c r="N227" s="71">
        <v>2487.38</v>
      </c>
      <c r="O227" s="71">
        <v>2147.9699999999998</v>
      </c>
      <c r="P227" s="71">
        <v>2044.45</v>
      </c>
      <c r="Q227" s="71">
        <v>2062.27</v>
      </c>
      <c r="R227" s="71">
        <v>2058.13</v>
      </c>
      <c r="S227" s="71">
        <v>2006.38</v>
      </c>
      <c r="T227" s="71">
        <v>1991.73</v>
      </c>
      <c r="U227" s="71">
        <v>1927.89</v>
      </c>
      <c r="V227" s="71">
        <v>1942.56</v>
      </c>
      <c r="W227" s="71">
        <v>2062.6999999999998</v>
      </c>
      <c r="X227" s="71">
        <v>2102.9899999999998</v>
      </c>
      <c r="Y227" s="71">
        <v>1907.64</v>
      </c>
      <c r="Z227" s="71">
        <v>1548.09</v>
      </c>
      <c r="AA227" s="71">
        <v>1377.85</v>
      </c>
    </row>
    <row r="228" spans="1:27" ht="12.75" hidden="1" customHeight="1" outlineLevel="1" x14ac:dyDescent="0.2">
      <c r="A228" s="163" t="s">
        <v>1250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1251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1252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collapsed="1" x14ac:dyDescent="0.2">
      <c r="A231" s="162" t="s">
        <v>1253</v>
      </c>
      <c r="B231" s="54" t="str">
        <f>"14"&amp;"."&amp;$B$663&amp;"."&amp;$B$664</f>
        <v>14.05.2024</v>
      </c>
      <c r="C231" s="134" t="s">
        <v>76</v>
      </c>
      <c r="D231" s="135">
        <f>ROUND(((D232+D233+D235+D234)/1000),5)</f>
        <v>1.52003</v>
      </c>
      <c r="E231" s="135">
        <f>ROUND(((E232+E233+E235+E234)/1000),5)</f>
        <v>1.4321900000000001</v>
      </c>
      <c r="F231" s="135">
        <f>ROUND(((F232+F233+F235+F234)/1000),5)</f>
        <v>1.39242</v>
      </c>
      <c r="G231" s="135">
        <f t="shared" ref="G231:AA231" si="132">ROUND(((G232+G233+G235+G234)/1000),5)</f>
        <v>1.38916</v>
      </c>
      <c r="H231" s="135">
        <f t="shared" si="132"/>
        <v>1.3910499999999999</v>
      </c>
      <c r="I231" s="135">
        <f t="shared" si="132"/>
        <v>1.4329499999999999</v>
      </c>
      <c r="J231" s="135">
        <f t="shared" si="132"/>
        <v>1.60215</v>
      </c>
      <c r="K231" s="135">
        <f t="shared" si="132"/>
        <v>1.7214499999999999</v>
      </c>
      <c r="L231" s="135">
        <f t="shared" si="132"/>
        <v>2.0438700000000001</v>
      </c>
      <c r="M231" s="135">
        <f t="shared" si="132"/>
        <v>2.3107899999999999</v>
      </c>
      <c r="N231" s="135">
        <f t="shared" si="132"/>
        <v>2.3300800000000002</v>
      </c>
      <c r="O231" s="135">
        <f t="shared" si="132"/>
        <v>2.1907399999999999</v>
      </c>
      <c r="P231" s="135">
        <f t="shared" si="132"/>
        <v>2.1904400000000002</v>
      </c>
      <c r="Q231" s="135">
        <f t="shared" si="132"/>
        <v>2.19407</v>
      </c>
      <c r="R231" s="135">
        <f t="shared" si="132"/>
        <v>2.1844899999999998</v>
      </c>
      <c r="S231" s="135">
        <f t="shared" si="132"/>
        <v>2.1671900000000002</v>
      </c>
      <c r="T231" s="135">
        <f t="shared" si="132"/>
        <v>2.1265200000000002</v>
      </c>
      <c r="U231" s="135">
        <f t="shared" si="132"/>
        <v>2.1169699999999998</v>
      </c>
      <c r="V231" s="135">
        <f t="shared" si="132"/>
        <v>2.11</v>
      </c>
      <c r="W231" s="135">
        <f t="shared" si="132"/>
        <v>2.0566800000000001</v>
      </c>
      <c r="X231" s="135">
        <f t="shared" si="132"/>
        <v>2.28546</v>
      </c>
      <c r="Y231" s="135">
        <f t="shared" si="132"/>
        <v>2.1397400000000002</v>
      </c>
      <c r="Z231" s="135">
        <f t="shared" si="132"/>
        <v>1.8087500000000001</v>
      </c>
      <c r="AA231" s="135">
        <f t="shared" si="132"/>
        <v>1.67822</v>
      </c>
    </row>
    <row r="232" spans="1:27" ht="12.75" hidden="1" customHeight="1" outlineLevel="1" x14ac:dyDescent="0.2">
      <c r="A232" s="163" t="s">
        <v>1254</v>
      </c>
      <c r="B232" s="94" t="s">
        <v>238</v>
      </c>
      <c r="C232" s="70" t="s">
        <v>79</v>
      </c>
      <c r="D232" s="71">
        <v>1314.34</v>
      </c>
      <c r="E232" s="71">
        <v>1226.5</v>
      </c>
      <c r="F232" s="71">
        <v>1186.73</v>
      </c>
      <c r="G232" s="71">
        <v>1183.47</v>
      </c>
      <c r="H232" s="71">
        <v>1185.3599999999999</v>
      </c>
      <c r="I232" s="71">
        <v>1227.26</v>
      </c>
      <c r="J232" s="71">
        <v>1396.46</v>
      </c>
      <c r="K232" s="71">
        <v>1515.76</v>
      </c>
      <c r="L232" s="71">
        <v>1838.18</v>
      </c>
      <c r="M232" s="71">
        <v>2105.1</v>
      </c>
      <c r="N232" s="71">
        <v>2124.39</v>
      </c>
      <c r="O232" s="71">
        <v>1985.05</v>
      </c>
      <c r="P232" s="71">
        <v>1984.75</v>
      </c>
      <c r="Q232" s="71">
        <v>1988.38</v>
      </c>
      <c r="R232" s="71">
        <v>1978.8</v>
      </c>
      <c r="S232" s="71">
        <v>1961.5</v>
      </c>
      <c r="T232" s="71">
        <v>1920.83</v>
      </c>
      <c r="U232" s="71">
        <v>1911.28</v>
      </c>
      <c r="V232" s="71">
        <v>1904.31</v>
      </c>
      <c r="W232" s="71">
        <v>1850.99</v>
      </c>
      <c r="X232" s="71">
        <v>2079.77</v>
      </c>
      <c r="Y232" s="71">
        <v>1934.05</v>
      </c>
      <c r="Z232" s="71">
        <v>1603.06</v>
      </c>
      <c r="AA232" s="71">
        <v>1472.53</v>
      </c>
    </row>
    <row r="233" spans="1:27" ht="12.75" hidden="1" customHeight="1" outlineLevel="1" x14ac:dyDescent="0.2">
      <c r="A233" s="163" t="s">
        <v>1255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1256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1257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collapsed="1" x14ac:dyDescent="0.2">
      <c r="A236" s="162" t="s">
        <v>1258</v>
      </c>
      <c r="B236" s="54" t="str">
        <f>"15"&amp;"."&amp;$B$663&amp;"."&amp;$B$664</f>
        <v>15.05.2024</v>
      </c>
      <c r="C236" s="134" t="s">
        <v>76</v>
      </c>
      <c r="D236" s="135">
        <f>ROUND(((D237+D238+D240+D239)/1000),5)</f>
        <v>1.5668500000000001</v>
      </c>
      <c r="E236" s="135">
        <f>ROUND(((E237+E238+E240+E239)/1000),5)</f>
        <v>1.4402299999999999</v>
      </c>
      <c r="F236" s="135">
        <f>ROUND(((F237+F238+F240+F239)/1000),5)</f>
        <v>1.4319999999999999</v>
      </c>
      <c r="G236" s="135">
        <f t="shared" ref="G236:AA236" si="135">ROUND(((G237+G238+G240+G239)/1000),5)</f>
        <v>1.42689</v>
      </c>
      <c r="H236" s="135">
        <f t="shared" si="135"/>
        <v>1.4318299999999999</v>
      </c>
      <c r="I236" s="135">
        <f t="shared" si="135"/>
        <v>1.44232</v>
      </c>
      <c r="J236" s="135">
        <f t="shared" si="135"/>
        <v>1.6601999999999999</v>
      </c>
      <c r="K236" s="135">
        <f t="shared" si="135"/>
        <v>1.9176299999999999</v>
      </c>
      <c r="L236" s="135">
        <f t="shared" si="135"/>
        <v>2.1576499999999998</v>
      </c>
      <c r="M236" s="135">
        <f t="shared" si="135"/>
        <v>2.3895200000000001</v>
      </c>
      <c r="N236" s="135">
        <f t="shared" si="135"/>
        <v>2.3818999999999999</v>
      </c>
      <c r="O236" s="135">
        <f t="shared" si="135"/>
        <v>2.26424</v>
      </c>
      <c r="P236" s="135">
        <f t="shared" si="135"/>
        <v>2.2665999999999999</v>
      </c>
      <c r="Q236" s="135">
        <f t="shared" si="135"/>
        <v>2.2925900000000001</v>
      </c>
      <c r="R236" s="135">
        <f t="shared" si="135"/>
        <v>2.27006</v>
      </c>
      <c r="S236" s="135">
        <f t="shared" si="135"/>
        <v>2.2630300000000001</v>
      </c>
      <c r="T236" s="135">
        <f t="shared" si="135"/>
        <v>2.2405300000000001</v>
      </c>
      <c r="U236" s="135">
        <f t="shared" si="135"/>
        <v>2.18702</v>
      </c>
      <c r="V236" s="135">
        <f t="shared" si="135"/>
        <v>2.1467900000000002</v>
      </c>
      <c r="W236" s="135">
        <f t="shared" si="135"/>
        <v>2.1185700000000001</v>
      </c>
      <c r="X236" s="135">
        <f t="shared" si="135"/>
        <v>2.1836799999999998</v>
      </c>
      <c r="Y236" s="135">
        <f t="shared" si="135"/>
        <v>2.1604299999999999</v>
      </c>
      <c r="Z236" s="135">
        <f t="shared" si="135"/>
        <v>1.7953399999999999</v>
      </c>
      <c r="AA236" s="135">
        <f t="shared" si="135"/>
        <v>1.68089</v>
      </c>
    </row>
    <row r="237" spans="1:27" ht="12.75" hidden="1" customHeight="1" outlineLevel="1" x14ac:dyDescent="0.2">
      <c r="A237" s="163" t="s">
        <v>1259</v>
      </c>
      <c r="B237" s="94" t="s">
        <v>238</v>
      </c>
      <c r="C237" s="70" t="s">
        <v>79</v>
      </c>
      <c r="D237" s="71">
        <v>1361.16</v>
      </c>
      <c r="E237" s="71">
        <v>1234.54</v>
      </c>
      <c r="F237" s="71">
        <v>1226.31</v>
      </c>
      <c r="G237" s="71">
        <v>1221.2</v>
      </c>
      <c r="H237" s="71">
        <v>1226.1400000000001</v>
      </c>
      <c r="I237" s="71">
        <v>1236.6300000000001</v>
      </c>
      <c r="J237" s="71">
        <v>1454.51</v>
      </c>
      <c r="K237" s="71">
        <v>1711.94</v>
      </c>
      <c r="L237" s="71">
        <v>1951.96</v>
      </c>
      <c r="M237" s="71">
        <v>2183.83</v>
      </c>
      <c r="N237" s="71">
        <v>2176.21</v>
      </c>
      <c r="O237" s="71">
        <v>2058.5500000000002</v>
      </c>
      <c r="P237" s="71">
        <v>2060.91</v>
      </c>
      <c r="Q237" s="71">
        <v>2086.9</v>
      </c>
      <c r="R237" s="71">
        <v>2064.37</v>
      </c>
      <c r="S237" s="71">
        <v>2057.34</v>
      </c>
      <c r="T237" s="71">
        <v>2034.84</v>
      </c>
      <c r="U237" s="71">
        <v>1981.33</v>
      </c>
      <c r="V237" s="71">
        <v>1941.1</v>
      </c>
      <c r="W237" s="71">
        <v>1912.88</v>
      </c>
      <c r="X237" s="71">
        <v>1977.99</v>
      </c>
      <c r="Y237" s="71">
        <v>1954.74</v>
      </c>
      <c r="Z237" s="71">
        <v>1589.65</v>
      </c>
      <c r="AA237" s="71">
        <v>1475.2</v>
      </c>
    </row>
    <row r="238" spans="1:27" ht="12.75" hidden="1" customHeight="1" outlineLevel="1" x14ac:dyDescent="0.2">
      <c r="A238" s="163" t="s">
        <v>1260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1261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1262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collapsed="1" x14ac:dyDescent="0.2">
      <c r="A241" s="162" t="s">
        <v>1263</v>
      </c>
      <c r="B241" s="54" t="str">
        <f>"16"&amp;"."&amp;$B$663&amp;"."&amp;$B$664</f>
        <v>16.05.2024</v>
      </c>
      <c r="C241" s="134" t="s">
        <v>76</v>
      </c>
      <c r="D241" s="135">
        <f>ROUND(((D242+D243+D245+D244)/1000),5)</f>
        <v>1.5159899999999999</v>
      </c>
      <c r="E241" s="135">
        <f>ROUND(((E242+E243+E245+E244)/1000),5)</f>
        <v>1.4239299999999999</v>
      </c>
      <c r="F241" s="135">
        <f>ROUND(((F242+F243+F245+F244)/1000),5)</f>
        <v>1.3929</v>
      </c>
      <c r="G241" s="135">
        <f t="shared" ref="G241:AA241" si="138">ROUND(((G242+G243+G245+G244)/1000),5)</f>
        <v>1.3905000000000001</v>
      </c>
      <c r="H241" s="135">
        <f t="shared" si="138"/>
        <v>1.40167</v>
      </c>
      <c r="I241" s="135">
        <f t="shared" si="138"/>
        <v>1.43679</v>
      </c>
      <c r="J241" s="135">
        <f t="shared" si="138"/>
        <v>1.59473</v>
      </c>
      <c r="K241" s="135">
        <f t="shared" si="138"/>
        <v>1.8537600000000001</v>
      </c>
      <c r="L241" s="135">
        <f t="shared" si="138"/>
        <v>2.1065299999999998</v>
      </c>
      <c r="M241" s="135">
        <f t="shared" si="138"/>
        <v>2.16492</v>
      </c>
      <c r="N241" s="135">
        <f t="shared" si="138"/>
        <v>2.1949700000000001</v>
      </c>
      <c r="O241" s="135">
        <f t="shared" si="138"/>
        <v>2.25515</v>
      </c>
      <c r="P241" s="135">
        <f t="shared" si="138"/>
        <v>2.2477999999999998</v>
      </c>
      <c r="Q241" s="135">
        <f t="shared" si="138"/>
        <v>2.2626200000000001</v>
      </c>
      <c r="R241" s="135">
        <f t="shared" si="138"/>
        <v>2.2515900000000002</v>
      </c>
      <c r="S241" s="135">
        <f t="shared" si="138"/>
        <v>2.1954199999999999</v>
      </c>
      <c r="T241" s="135">
        <f t="shared" si="138"/>
        <v>2.1316299999999999</v>
      </c>
      <c r="U241" s="135">
        <f t="shared" si="138"/>
        <v>2.1105100000000001</v>
      </c>
      <c r="V241" s="135">
        <f t="shared" si="138"/>
        <v>2.0174500000000002</v>
      </c>
      <c r="W241" s="135">
        <f t="shared" si="138"/>
        <v>1.9082600000000001</v>
      </c>
      <c r="X241" s="135">
        <f t="shared" si="138"/>
        <v>2.02285</v>
      </c>
      <c r="Y241" s="135">
        <f t="shared" si="138"/>
        <v>2.1154099999999998</v>
      </c>
      <c r="Z241" s="135">
        <f t="shared" si="138"/>
        <v>1.80799</v>
      </c>
      <c r="AA241" s="135">
        <f t="shared" si="138"/>
        <v>1.5910299999999999</v>
      </c>
    </row>
    <row r="242" spans="1:27" ht="12.75" hidden="1" customHeight="1" outlineLevel="1" x14ac:dyDescent="0.2">
      <c r="A242" s="163" t="s">
        <v>1264</v>
      </c>
      <c r="B242" s="94" t="s">
        <v>238</v>
      </c>
      <c r="C242" s="70" t="s">
        <v>79</v>
      </c>
      <c r="D242" s="71">
        <v>1310.3</v>
      </c>
      <c r="E242" s="71">
        <v>1218.24</v>
      </c>
      <c r="F242" s="71">
        <v>1187.21</v>
      </c>
      <c r="G242" s="71">
        <v>1184.81</v>
      </c>
      <c r="H242" s="71">
        <v>1195.98</v>
      </c>
      <c r="I242" s="71">
        <v>1231.0999999999999</v>
      </c>
      <c r="J242" s="71">
        <v>1389.04</v>
      </c>
      <c r="K242" s="71">
        <v>1648.07</v>
      </c>
      <c r="L242" s="71">
        <v>1900.84</v>
      </c>
      <c r="M242" s="71">
        <v>1959.23</v>
      </c>
      <c r="N242" s="71">
        <v>1989.28</v>
      </c>
      <c r="O242" s="71">
        <v>2049.46</v>
      </c>
      <c r="P242" s="71">
        <v>2042.11</v>
      </c>
      <c r="Q242" s="71">
        <v>2056.9299999999998</v>
      </c>
      <c r="R242" s="71">
        <v>2045.9</v>
      </c>
      <c r="S242" s="71">
        <v>1989.73</v>
      </c>
      <c r="T242" s="71">
        <v>1925.94</v>
      </c>
      <c r="U242" s="71">
        <v>1904.82</v>
      </c>
      <c r="V242" s="71">
        <v>1811.76</v>
      </c>
      <c r="W242" s="71">
        <v>1702.57</v>
      </c>
      <c r="X242" s="71">
        <v>1817.16</v>
      </c>
      <c r="Y242" s="71">
        <v>1909.72</v>
      </c>
      <c r="Z242" s="71">
        <v>1602.3</v>
      </c>
      <c r="AA242" s="71">
        <v>1385.34</v>
      </c>
    </row>
    <row r="243" spans="1:27" ht="12.75" hidden="1" customHeight="1" outlineLevel="1" x14ac:dyDescent="0.2">
      <c r="A243" s="163" t="s">
        <v>1265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1266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1267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collapsed="1" x14ac:dyDescent="0.2">
      <c r="A246" s="162" t="s">
        <v>1268</v>
      </c>
      <c r="B246" s="54" t="str">
        <f>"17"&amp;"."&amp;$B$663&amp;"."&amp;$B$664</f>
        <v>17.05.2024</v>
      </c>
      <c r="C246" s="134" t="s">
        <v>76</v>
      </c>
      <c r="D246" s="135">
        <f>ROUND(((D247+D248+D250+D249)/1000),5)</f>
        <v>1.57101</v>
      </c>
      <c r="E246" s="135">
        <f>ROUND(((E247+E248+E250+E249)/1000),5)</f>
        <v>1.43753</v>
      </c>
      <c r="F246" s="135">
        <f>ROUND(((F247+F248+F250+F249)/1000),5)</f>
        <v>1.4010499999999999</v>
      </c>
      <c r="G246" s="135">
        <f t="shared" ref="G246:AA246" si="141">ROUND(((G247+G248+G250+G249)/1000),5)</f>
        <v>1.3385100000000001</v>
      </c>
      <c r="H246" s="135">
        <f t="shared" si="141"/>
        <v>1.4031499999999999</v>
      </c>
      <c r="I246" s="135">
        <f t="shared" si="141"/>
        <v>1.4922899999999999</v>
      </c>
      <c r="J246" s="135">
        <f t="shared" si="141"/>
        <v>1.6635500000000001</v>
      </c>
      <c r="K246" s="135">
        <f t="shared" si="141"/>
        <v>1.93591</v>
      </c>
      <c r="L246" s="135">
        <f t="shared" si="141"/>
        <v>2.2454000000000001</v>
      </c>
      <c r="M246" s="135">
        <f t="shared" si="141"/>
        <v>2.3039499999999999</v>
      </c>
      <c r="N246" s="135">
        <f t="shared" si="141"/>
        <v>2.31663</v>
      </c>
      <c r="O246" s="135">
        <f t="shared" si="141"/>
        <v>2.32145</v>
      </c>
      <c r="P246" s="135">
        <f t="shared" si="141"/>
        <v>2.35656</v>
      </c>
      <c r="Q246" s="135">
        <f t="shared" si="141"/>
        <v>2.3871199999999999</v>
      </c>
      <c r="R246" s="135">
        <f t="shared" si="141"/>
        <v>2.3631700000000002</v>
      </c>
      <c r="S246" s="135">
        <f t="shared" si="141"/>
        <v>2.3725499999999999</v>
      </c>
      <c r="T246" s="135">
        <f t="shared" si="141"/>
        <v>2.3235100000000002</v>
      </c>
      <c r="U246" s="135">
        <f t="shared" si="141"/>
        <v>2.3109600000000001</v>
      </c>
      <c r="V246" s="135">
        <f t="shared" si="141"/>
        <v>2.2795800000000002</v>
      </c>
      <c r="W246" s="135">
        <f t="shared" si="141"/>
        <v>2.2418100000000001</v>
      </c>
      <c r="X246" s="135">
        <f t="shared" si="141"/>
        <v>2.2568800000000002</v>
      </c>
      <c r="Y246" s="135">
        <f t="shared" si="141"/>
        <v>2.3168899999999999</v>
      </c>
      <c r="Z246" s="135">
        <f t="shared" si="141"/>
        <v>2.2245699999999999</v>
      </c>
      <c r="AA246" s="135">
        <f t="shared" si="141"/>
        <v>1.81525</v>
      </c>
    </row>
    <row r="247" spans="1:27" ht="12.75" hidden="1" customHeight="1" outlineLevel="1" x14ac:dyDescent="0.2">
      <c r="A247" s="163" t="s">
        <v>1269</v>
      </c>
      <c r="B247" s="94" t="s">
        <v>238</v>
      </c>
      <c r="C247" s="70" t="s">
        <v>79</v>
      </c>
      <c r="D247" s="71">
        <v>1365.32</v>
      </c>
      <c r="E247" s="71">
        <v>1231.8399999999999</v>
      </c>
      <c r="F247" s="71">
        <v>1195.3599999999999</v>
      </c>
      <c r="G247" s="71">
        <v>1132.82</v>
      </c>
      <c r="H247" s="71">
        <v>1197.46</v>
      </c>
      <c r="I247" s="71">
        <v>1286.5999999999999</v>
      </c>
      <c r="J247" s="71">
        <v>1457.86</v>
      </c>
      <c r="K247" s="71">
        <v>1730.22</v>
      </c>
      <c r="L247" s="71">
        <v>2039.71</v>
      </c>
      <c r="M247" s="71">
        <v>2098.2600000000002</v>
      </c>
      <c r="N247" s="71">
        <v>2110.94</v>
      </c>
      <c r="O247" s="71">
        <v>2115.7600000000002</v>
      </c>
      <c r="P247" s="71">
        <v>2150.87</v>
      </c>
      <c r="Q247" s="71">
        <v>2181.4299999999998</v>
      </c>
      <c r="R247" s="71">
        <v>2157.48</v>
      </c>
      <c r="S247" s="71">
        <v>2166.86</v>
      </c>
      <c r="T247" s="71">
        <v>2117.8200000000002</v>
      </c>
      <c r="U247" s="71">
        <v>2105.27</v>
      </c>
      <c r="V247" s="71">
        <v>2073.89</v>
      </c>
      <c r="W247" s="71">
        <v>2036.12</v>
      </c>
      <c r="X247" s="71">
        <v>2051.19</v>
      </c>
      <c r="Y247" s="71">
        <v>2111.1999999999998</v>
      </c>
      <c r="Z247" s="71">
        <v>2018.88</v>
      </c>
      <c r="AA247" s="71">
        <v>1609.56</v>
      </c>
    </row>
    <row r="248" spans="1:27" ht="12.75" hidden="1" customHeight="1" outlineLevel="1" x14ac:dyDescent="0.2">
      <c r="A248" s="163" t="s">
        <v>1270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1271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1272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collapsed="1" x14ac:dyDescent="0.2">
      <c r="A251" s="162" t="s">
        <v>1273</v>
      </c>
      <c r="B251" s="54" t="str">
        <f>"18"&amp;"."&amp;$B$663&amp;"."&amp;$B$664</f>
        <v>18.05.2024</v>
      </c>
      <c r="C251" s="134" t="s">
        <v>76</v>
      </c>
      <c r="D251" s="135">
        <f>ROUND(((D252+D253+D255+D254)/1000),5)</f>
        <v>1.7683800000000001</v>
      </c>
      <c r="E251" s="135">
        <f>ROUND(((E252+E253+E255+E254)/1000),5)</f>
        <v>1.6947300000000001</v>
      </c>
      <c r="F251" s="135">
        <f>ROUND(((F252+F253+F255+F254)/1000),5)</f>
        <v>1.5522800000000001</v>
      </c>
      <c r="G251" s="135">
        <f t="shared" ref="G251:AA251" si="144">ROUND(((G252+G253+G255+G254)/1000),5)</f>
        <v>1.5003899999999999</v>
      </c>
      <c r="H251" s="135">
        <f t="shared" si="144"/>
        <v>1.4554499999999999</v>
      </c>
      <c r="I251" s="135">
        <f t="shared" si="144"/>
        <v>1.4723599999999999</v>
      </c>
      <c r="J251" s="135">
        <f t="shared" si="144"/>
        <v>1.54267</v>
      </c>
      <c r="K251" s="135">
        <f t="shared" si="144"/>
        <v>1.75282</v>
      </c>
      <c r="L251" s="135">
        <f t="shared" si="144"/>
        <v>2.03688</v>
      </c>
      <c r="M251" s="135">
        <f t="shared" si="144"/>
        <v>2.1988099999999999</v>
      </c>
      <c r="N251" s="135">
        <f t="shared" si="144"/>
        <v>2.3001499999999999</v>
      </c>
      <c r="O251" s="135">
        <f t="shared" si="144"/>
        <v>2.3060999999999998</v>
      </c>
      <c r="P251" s="135">
        <f t="shared" si="144"/>
        <v>2.3449399999999998</v>
      </c>
      <c r="Q251" s="135">
        <f t="shared" si="144"/>
        <v>2.3370199999999999</v>
      </c>
      <c r="R251" s="135">
        <f t="shared" si="144"/>
        <v>2.3152300000000001</v>
      </c>
      <c r="S251" s="135">
        <f t="shared" si="144"/>
        <v>2.2957200000000002</v>
      </c>
      <c r="T251" s="135">
        <f t="shared" si="144"/>
        <v>2.2836500000000002</v>
      </c>
      <c r="U251" s="135">
        <f t="shared" si="144"/>
        <v>2.2557900000000002</v>
      </c>
      <c r="V251" s="135">
        <f t="shared" si="144"/>
        <v>2.2418200000000001</v>
      </c>
      <c r="W251" s="135">
        <f t="shared" si="144"/>
        <v>2.3522400000000001</v>
      </c>
      <c r="X251" s="135">
        <f t="shared" si="144"/>
        <v>2.4746299999999999</v>
      </c>
      <c r="Y251" s="135">
        <f t="shared" si="144"/>
        <v>2.2921100000000001</v>
      </c>
      <c r="Z251" s="135">
        <f t="shared" si="144"/>
        <v>2.1261700000000001</v>
      </c>
      <c r="AA251" s="135">
        <f t="shared" si="144"/>
        <v>1.7573300000000001</v>
      </c>
    </row>
    <row r="252" spans="1:27" ht="12.75" hidden="1" customHeight="1" outlineLevel="1" x14ac:dyDescent="0.2">
      <c r="A252" s="163" t="s">
        <v>1274</v>
      </c>
      <c r="B252" s="94" t="s">
        <v>238</v>
      </c>
      <c r="C252" s="70" t="s">
        <v>79</v>
      </c>
      <c r="D252" s="71">
        <v>1562.69</v>
      </c>
      <c r="E252" s="71">
        <v>1489.04</v>
      </c>
      <c r="F252" s="71">
        <v>1346.59</v>
      </c>
      <c r="G252" s="71">
        <v>1294.7</v>
      </c>
      <c r="H252" s="71">
        <v>1249.76</v>
      </c>
      <c r="I252" s="71">
        <v>1266.67</v>
      </c>
      <c r="J252" s="71">
        <v>1336.98</v>
      </c>
      <c r="K252" s="71">
        <v>1547.13</v>
      </c>
      <c r="L252" s="71">
        <v>1831.19</v>
      </c>
      <c r="M252" s="71">
        <v>1993.12</v>
      </c>
      <c r="N252" s="71">
        <v>2094.46</v>
      </c>
      <c r="O252" s="71">
        <v>2100.41</v>
      </c>
      <c r="P252" s="71">
        <v>2139.25</v>
      </c>
      <c r="Q252" s="71">
        <v>2131.33</v>
      </c>
      <c r="R252" s="71">
        <v>2109.54</v>
      </c>
      <c r="S252" s="71">
        <v>2090.0300000000002</v>
      </c>
      <c r="T252" s="71">
        <v>2077.96</v>
      </c>
      <c r="U252" s="71">
        <v>2050.1</v>
      </c>
      <c r="V252" s="71">
        <v>2036.13</v>
      </c>
      <c r="W252" s="71">
        <v>2146.5500000000002</v>
      </c>
      <c r="X252" s="71">
        <v>2268.94</v>
      </c>
      <c r="Y252" s="71">
        <v>2086.42</v>
      </c>
      <c r="Z252" s="71">
        <v>1920.48</v>
      </c>
      <c r="AA252" s="71">
        <v>1551.64</v>
      </c>
    </row>
    <row r="253" spans="1:27" ht="12.75" hidden="1" customHeight="1" outlineLevel="1" x14ac:dyDescent="0.2">
      <c r="A253" s="163" t="s">
        <v>1275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1276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1277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collapsed="1" x14ac:dyDescent="0.2">
      <c r="A256" s="162" t="s">
        <v>1278</v>
      </c>
      <c r="B256" s="54" t="str">
        <f>"19"&amp;"."&amp;$B$663&amp;"."&amp;$B$664</f>
        <v>19.05.2024</v>
      </c>
      <c r="C256" s="134" t="s">
        <v>76</v>
      </c>
      <c r="D256" s="135">
        <f>ROUND(((D257+D258+D260+D259)/1000),5)</f>
        <v>1.73397</v>
      </c>
      <c r="E256" s="135">
        <f>ROUND(((E257+E258+E260+E259)/1000),5)</f>
        <v>1.5873900000000001</v>
      </c>
      <c r="F256" s="135">
        <f>ROUND(((F257+F258+F260+F259)/1000),5)</f>
        <v>1.45051</v>
      </c>
      <c r="G256" s="135">
        <f t="shared" ref="G256:AA256" si="147">ROUND(((G257+G258+G260+G259)/1000),5)</f>
        <v>1.43502</v>
      </c>
      <c r="H256" s="135">
        <f t="shared" si="147"/>
        <v>1.41499</v>
      </c>
      <c r="I256" s="135">
        <f t="shared" si="147"/>
        <v>1.3909899999999999</v>
      </c>
      <c r="J256" s="135">
        <f t="shared" si="147"/>
        <v>1.3207199999999999</v>
      </c>
      <c r="K256" s="135">
        <f t="shared" si="147"/>
        <v>1.56464</v>
      </c>
      <c r="L256" s="135">
        <f t="shared" si="147"/>
        <v>1.79322</v>
      </c>
      <c r="M256" s="135">
        <f t="shared" si="147"/>
        <v>2.0060500000000001</v>
      </c>
      <c r="N256" s="135">
        <f t="shared" si="147"/>
        <v>2.1748400000000001</v>
      </c>
      <c r="O256" s="135">
        <f t="shared" si="147"/>
        <v>2.21854</v>
      </c>
      <c r="P256" s="135">
        <f t="shared" si="147"/>
        <v>2.1684399999999999</v>
      </c>
      <c r="Q256" s="135">
        <f t="shared" si="147"/>
        <v>2.1674500000000001</v>
      </c>
      <c r="R256" s="135">
        <f t="shared" si="147"/>
        <v>2.1583199999999998</v>
      </c>
      <c r="S256" s="135">
        <f t="shared" si="147"/>
        <v>2.1473100000000001</v>
      </c>
      <c r="T256" s="135">
        <f t="shared" si="147"/>
        <v>2.1551499999999999</v>
      </c>
      <c r="U256" s="135">
        <f t="shared" si="147"/>
        <v>2.1997399999999998</v>
      </c>
      <c r="V256" s="135">
        <f t="shared" si="147"/>
        <v>2.1984699999999999</v>
      </c>
      <c r="W256" s="135">
        <f t="shared" si="147"/>
        <v>2.2576000000000001</v>
      </c>
      <c r="X256" s="135">
        <f t="shared" si="147"/>
        <v>2.4106399999999999</v>
      </c>
      <c r="Y256" s="135">
        <f t="shared" si="147"/>
        <v>2.3762300000000001</v>
      </c>
      <c r="Z256" s="135">
        <f t="shared" si="147"/>
        <v>2.0984699999999998</v>
      </c>
      <c r="AA256" s="135">
        <f t="shared" si="147"/>
        <v>1.73014</v>
      </c>
    </row>
    <row r="257" spans="1:27" ht="12.75" hidden="1" customHeight="1" outlineLevel="1" x14ac:dyDescent="0.2">
      <c r="A257" s="163" t="s">
        <v>1279</v>
      </c>
      <c r="B257" s="94" t="s">
        <v>238</v>
      </c>
      <c r="C257" s="70" t="s">
        <v>79</v>
      </c>
      <c r="D257" s="71">
        <v>1528.28</v>
      </c>
      <c r="E257" s="71">
        <v>1381.7</v>
      </c>
      <c r="F257" s="71">
        <v>1244.82</v>
      </c>
      <c r="G257" s="71">
        <v>1229.33</v>
      </c>
      <c r="H257" s="71">
        <v>1209.3</v>
      </c>
      <c r="I257" s="71">
        <v>1185.3</v>
      </c>
      <c r="J257" s="71">
        <v>1115.03</v>
      </c>
      <c r="K257" s="71">
        <v>1358.95</v>
      </c>
      <c r="L257" s="71">
        <v>1587.53</v>
      </c>
      <c r="M257" s="71">
        <v>1800.36</v>
      </c>
      <c r="N257" s="71">
        <v>1969.15</v>
      </c>
      <c r="O257" s="71">
        <v>2012.85</v>
      </c>
      <c r="P257" s="71">
        <v>1962.75</v>
      </c>
      <c r="Q257" s="71">
        <v>1961.76</v>
      </c>
      <c r="R257" s="71">
        <v>1952.63</v>
      </c>
      <c r="S257" s="71">
        <v>1941.62</v>
      </c>
      <c r="T257" s="71">
        <v>1949.46</v>
      </c>
      <c r="U257" s="71">
        <v>1994.05</v>
      </c>
      <c r="V257" s="71">
        <v>1992.78</v>
      </c>
      <c r="W257" s="71">
        <v>2051.91</v>
      </c>
      <c r="X257" s="71">
        <v>2204.9499999999998</v>
      </c>
      <c r="Y257" s="71">
        <v>2170.54</v>
      </c>
      <c r="Z257" s="71">
        <v>1892.78</v>
      </c>
      <c r="AA257" s="71">
        <v>1524.45</v>
      </c>
    </row>
    <row r="258" spans="1:27" ht="12.75" hidden="1" customHeight="1" outlineLevel="1" x14ac:dyDescent="0.2">
      <c r="A258" s="163" t="s">
        <v>1280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1281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1282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collapsed="1" x14ac:dyDescent="0.2">
      <c r="A261" s="162" t="s">
        <v>1283</v>
      </c>
      <c r="B261" s="54" t="str">
        <f>"20"&amp;"."&amp;$B$663&amp;"."&amp;$B$664</f>
        <v>20.05.2024</v>
      </c>
      <c r="C261" s="134" t="s">
        <v>76</v>
      </c>
      <c r="D261" s="135">
        <f>ROUND(((D262+D263+D265+D264)/1000),5)</f>
        <v>1.5865499999999999</v>
      </c>
      <c r="E261" s="135">
        <f>ROUND(((E262+E263+E265+E264)/1000),5)</f>
        <v>1.4350000000000001</v>
      </c>
      <c r="F261" s="135">
        <f>ROUND(((F262+F263+F265+F264)/1000),5)</f>
        <v>1.32924</v>
      </c>
      <c r="G261" s="135">
        <f t="shared" ref="G261:AA261" si="150">ROUND(((G262+G263+G265+G264)/1000),5)</f>
        <v>1.3112900000000001</v>
      </c>
      <c r="H261" s="135">
        <f t="shared" si="150"/>
        <v>1.30382</v>
      </c>
      <c r="I261" s="135">
        <f t="shared" si="150"/>
        <v>1.3989499999999999</v>
      </c>
      <c r="J261" s="135">
        <f t="shared" si="150"/>
        <v>1.58769</v>
      </c>
      <c r="K261" s="135">
        <f t="shared" si="150"/>
        <v>1.93197</v>
      </c>
      <c r="L261" s="135">
        <f t="shared" si="150"/>
        <v>2.2093500000000001</v>
      </c>
      <c r="M261" s="135">
        <f t="shared" si="150"/>
        <v>2.33317</v>
      </c>
      <c r="N261" s="135">
        <f t="shared" si="150"/>
        <v>2.3394699999999999</v>
      </c>
      <c r="O261" s="135">
        <f t="shared" si="150"/>
        <v>2.33751</v>
      </c>
      <c r="P261" s="135">
        <f t="shared" si="150"/>
        <v>2.33623</v>
      </c>
      <c r="Q261" s="135">
        <f t="shared" si="150"/>
        <v>2.3559600000000001</v>
      </c>
      <c r="R261" s="135">
        <f t="shared" si="150"/>
        <v>2.3574799999999998</v>
      </c>
      <c r="S261" s="135">
        <f t="shared" si="150"/>
        <v>2.3439999999999999</v>
      </c>
      <c r="T261" s="135">
        <f t="shared" si="150"/>
        <v>2.3327100000000001</v>
      </c>
      <c r="U261" s="135">
        <f t="shared" si="150"/>
        <v>2.3037700000000001</v>
      </c>
      <c r="V261" s="135">
        <f t="shared" si="150"/>
        <v>2.2608000000000001</v>
      </c>
      <c r="W261" s="135">
        <f t="shared" si="150"/>
        <v>2.14079</v>
      </c>
      <c r="X261" s="135">
        <f t="shared" si="150"/>
        <v>2.1858499999999998</v>
      </c>
      <c r="Y261" s="135">
        <f t="shared" si="150"/>
        <v>2.2120199999999999</v>
      </c>
      <c r="Z261" s="135">
        <f t="shared" si="150"/>
        <v>1.82117</v>
      </c>
      <c r="AA261" s="135">
        <f t="shared" si="150"/>
        <v>1.59277</v>
      </c>
    </row>
    <row r="262" spans="1:27" ht="12.75" hidden="1" customHeight="1" outlineLevel="1" x14ac:dyDescent="0.2">
      <c r="A262" s="163" t="s">
        <v>1284</v>
      </c>
      <c r="B262" s="94" t="s">
        <v>238</v>
      </c>
      <c r="C262" s="70" t="s">
        <v>79</v>
      </c>
      <c r="D262" s="71">
        <v>1380.86</v>
      </c>
      <c r="E262" s="71">
        <v>1229.31</v>
      </c>
      <c r="F262" s="71">
        <v>1123.55</v>
      </c>
      <c r="G262" s="71">
        <v>1105.5999999999999</v>
      </c>
      <c r="H262" s="71">
        <v>1098.1300000000001</v>
      </c>
      <c r="I262" s="71">
        <v>1193.26</v>
      </c>
      <c r="J262" s="71">
        <v>1382</v>
      </c>
      <c r="K262" s="71">
        <v>1726.28</v>
      </c>
      <c r="L262" s="71">
        <v>2003.66</v>
      </c>
      <c r="M262" s="71">
        <v>2127.48</v>
      </c>
      <c r="N262" s="71">
        <v>2133.7800000000002</v>
      </c>
      <c r="O262" s="71">
        <v>2131.8200000000002</v>
      </c>
      <c r="P262" s="71">
        <v>2130.54</v>
      </c>
      <c r="Q262" s="71">
        <v>2150.27</v>
      </c>
      <c r="R262" s="71">
        <v>2151.79</v>
      </c>
      <c r="S262" s="71">
        <v>2138.31</v>
      </c>
      <c r="T262" s="71">
        <v>2127.02</v>
      </c>
      <c r="U262" s="71">
        <v>2098.08</v>
      </c>
      <c r="V262" s="71">
        <v>2055.11</v>
      </c>
      <c r="W262" s="71">
        <v>1935.1</v>
      </c>
      <c r="X262" s="71">
        <v>1980.16</v>
      </c>
      <c r="Y262" s="71">
        <v>2006.33</v>
      </c>
      <c r="Z262" s="71">
        <v>1615.48</v>
      </c>
      <c r="AA262" s="71">
        <v>1387.08</v>
      </c>
    </row>
    <row r="263" spans="1:27" ht="12.75" hidden="1" customHeight="1" outlineLevel="1" x14ac:dyDescent="0.2">
      <c r="A263" s="163" t="s">
        <v>1285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1286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1287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collapsed="1" x14ac:dyDescent="0.2">
      <c r="A266" s="162" t="s">
        <v>1288</v>
      </c>
      <c r="B266" s="54" t="str">
        <f>"21"&amp;"."&amp;$B$663&amp;"."&amp;$B$664</f>
        <v>21.05.2024</v>
      </c>
      <c r="C266" s="134" t="s">
        <v>76</v>
      </c>
      <c r="D266" s="135">
        <f>ROUND(((D267+D268+D270+D269)/1000),5)</f>
        <v>1.55965</v>
      </c>
      <c r="E266" s="135">
        <f>ROUND(((E267+E268+E270+E269)/1000),5)</f>
        <v>1.42605</v>
      </c>
      <c r="F266" s="135">
        <f>ROUND(((F267+F268+F270+F269)/1000),5)</f>
        <v>1.3107200000000001</v>
      </c>
      <c r="G266" s="135">
        <f t="shared" ref="G266:AA266" si="153">ROUND(((G267+G268+G270+G269)/1000),5)</f>
        <v>1.2252700000000001</v>
      </c>
      <c r="H266" s="135">
        <f t="shared" si="153"/>
        <v>1.2780400000000001</v>
      </c>
      <c r="I266" s="135">
        <f t="shared" si="153"/>
        <v>1.40202</v>
      </c>
      <c r="J266" s="135">
        <f t="shared" si="153"/>
        <v>1.6028</v>
      </c>
      <c r="K266" s="135">
        <f t="shared" si="153"/>
        <v>1.7758700000000001</v>
      </c>
      <c r="L266" s="135">
        <f t="shared" si="153"/>
        <v>2.1341299999999999</v>
      </c>
      <c r="M266" s="135">
        <f t="shared" si="153"/>
        <v>2.2624200000000001</v>
      </c>
      <c r="N266" s="135">
        <f t="shared" si="153"/>
        <v>2.3185600000000002</v>
      </c>
      <c r="O266" s="135">
        <f t="shared" si="153"/>
        <v>2.3237000000000001</v>
      </c>
      <c r="P266" s="135">
        <f t="shared" si="153"/>
        <v>2.3359899999999998</v>
      </c>
      <c r="Q266" s="135">
        <f t="shared" si="153"/>
        <v>2.34327</v>
      </c>
      <c r="R266" s="135">
        <f t="shared" si="153"/>
        <v>2.3297500000000002</v>
      </c>
      <c r="S266" s="135">
        <f t="shared" si="153"/>
        <v>2.3188300000000002</v>
      </c>
      <c r="T266" s="135">
        <f t="shared" si="153"/>
        <v>2.1834199999999999</v>
      </c>
      <c r="U266" s="135">
        <f t="shared" si="153"/>
        <v>2.1016300000000001</v>
      </c>
      <c r="V266" s="135">
        <f t="shared" si="153"/>
        <v>2.1312799999999998</v>
      </c>
      <c r="W266" s="135">
        <f t="shared" si="153"/>
        <v>2.0949300000000002</v>
      </c>
      <c r="X266" s="135">
        <f t="shared" si="153"/>
        <v>2.1187200000000002</v>
      </c>
      <c r="Y266" s="135">
        <f t="shared" si="153"/>
        <v>2.16316</v>
      </c>
      <c r="Z266" s="135">
        <f t="shared" si="153"/>
        <v>1.8568800000000001</v>
      </c>
      <c r="AA266" s="135">
        <f t="shared" si="153"/>
        <v>1.5867899999999999</v>
      </c>
    </row>
    <row r="267" spans="1:27" ht="12.75" hidden="1" customHeight="1" outlineLevel="1" x14ac:dyDescent="0.2">
      <c r="A267" s="163" t="s">
        <v>1289</v>
      </c>
      <c r="B267" s="94" t="s">
        <v>238</v>
      </c>
      <c r="C267" s="70" t="s">
        <v>79</v>
      </c>
      <c r="D267" s="71">
        <v>1353.96</v>
      </c>
      <c r="E267" s="71">
        <v>1220.3599999999999</v>
      </c>
      <c r="F267" s="71">
        <v>1105.03</v>
      </c>
      <c r="G267" s="71">
        <v>1019.58</v>
      </c>
      <c r="H267" s="71">
        <v>1072.3499999999999</v>
      </c>
      <c r="I267" s="71">
        <v>1196.33</v>
      </c>
      <c r="J267" s="71">
        <v>1397.11</v>
      </c>
      <c r="K267" s="71">
        <v>1570.18</v>
      </c>
      <c r="L267" s="71">
        <v>1928.44</v>
      </c>
      <c r="M267" s="71">
        <v>2056.73</v>
      </c>
      <c r="N267" s="71">
        <v>2112.87</v>
      </c>
      <c r="O267" s="71">
        <v>2118.0100000000002</v>
      </c>
      <c r="P267" s="71">
        <v>2130.3000000000002</v>
      </c>
      <c r="Q267" s="71">
        <v>2137.58</v>
      </c>
      <c r="R267" s="71">
        <v>2124.06</v>
      </c>
      <c r="S267" s="71">
        <v>2113.14</v>
      </c>
      <c r="T267" s="71">
        <v>1977.73</v>
      </c>
      <c r="U267" s="71">
        <v>1895.94</v>
      </c>
      <c r="V267" s="71">
        <v>1925.59</v>
      </c>
      <c r="W267" s="71">
        <v>1889.24</v>
      </c>
      <c r="X267" s="71">
        <v>1913.03</v>
      </c>
      <c r="Y267" s="71">
        <v>1957.47</v>
      </c>
      <c r="Z267" s="71">
        <v>1651.19</v>
      </c>
      <c r="AA267" s="71">
        <v>1381.1</v>
      </c>
    </row>
    <row r="268" spans="1:27" ht="12.75" hidden="1" customHeight="1" outlineLevel="1" x14ac:dyDescent="0.2">
      <c r="A268" s="163" t="s">
        <v>1290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1291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1292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collapsed="1" x14ac:dyDescent="0.2">
      <c r="A271" s="162" t="s">
        <v>1293</v>
      </c>
      <c r="B271" s="54" t="str">
        <f>"22"&amp;"."&amp;$B$663&amp;"."&amp;$B$664</f>
        <v>22.05.2024</v>
      </c>
      <c r="C271" s="134" t="s">
        <v>76</v>
      </c>
      <c r="D271" s="135">
        <f>ROUND(((D272+D273+D275+D274)/1000),5)</f>
        <v>1.4685900000000001</v>
      </c>
      <c r="E271" s="135">
        <f>ROUND(((E272+E273+E275+E274)/1000),5)</f>
        <v>1.29196</v>
      </c>
      <c r="F271" s="135">
        <f>ROUND(((F272+F273+F275+F274)/1000),5)</f>
        <v>1.1762900000000001</v>
      </c>
      <c r="G271" s="135">
        <f t="shared" ref="G271:AA271" si="156">ROUND(((G272+G273+G275+G274)/1000),5)</f>
        <v>1.1303000000000001</v>
      </c>
      <c r="H271" s="135">
        <f t="shared" si="156"/>
        <v>1.1329100000000001</v>
      </c>
      <c r="I271" s="135">
        <f t="shared" si="156"/>
        <v>1.28413</v>
      </c>
      <c r="J271" s="135">
        <f t="shared" si="156"/>
        <v>1.53912</v>
      </c>
      <c r="K271" s="135">
        <f t="shared" si="156"/>
        <v>1.76474</v>
      </c>
      <c r="L271" s="135">
        <f t="shared" si="156"/>
        <v>2.0279699999999998</v>
      </c>
      <c r="M271" s="135">
        <f t="shared" si="156"/>
        <v>2.3299699999999999</v>
      </c>
      <c r="N271" s="135">
        <f t="shared" si="156"/>
        <v>2.3363100000000001</v>
      </c>
      <c r="O271" s="135">
        <f t="shared" si="156"/>
        <v>2.3405900000000002</v>
      </c>
      <c r="P271" s="135">
        <f t="shared" si="156"/>
        <v>2.3422299999999998</v>
      </c>
      <c r="Q271" s="135">
        <f t="shared" si="156"/>
        <v>2.3585400000000001</v>
      </c>
      <c r="R271" s="135">
        <f t="shared" si="156"/>
        <v>2.34985</v>
      </c>
      <c r="S271" s="135">
        <f t="shared" si="156"/>
        <v>2.33785</v>
      </c>
      <c r="T271" s="135">
        <f t="shared" si="156"/>
        <v>2.3286899999999999</v>
      </c>
      <c r="U271" s="135">
        <f t="shared" si="156"/>
        <v>2.2436400000000001</v>
      </c>
      <c r="V271" s="135">
        <f t="shared" si="156"/>
        <v>2.0973899999999999</v>
      </c>
      <c r="W271" s="135">
        <f t="shared" si="156"/>
        <v>1.99773</v>
      </c>
      <c r="X271" s="135">
        <f t="shared" si="156"/>
        <v>2.0186799999999998</v>
      </c>
      <c r="Y271" s="135">
        <f t="shared" si="156"/>
        <v>2.093</v>
      </c>
      <c r="Z271" s="135">
        <f t="shared" si="156"/>
        <v>1.8033999999999999</v>
      </c>
      <c r="AA271" s="135">
        <f t="shared" si="156"/>
        <v>1.55776</v>
      </c>
    </row>
    <row r="272" spans="1:27" ht="12.75" hidden="1" customHeight="1" outlineLevel="1" x14ac:dyDescent="0.2">
      <c r="A272" s="163" t="s">
        <v>1294</v>
      </c>
      <c r="B272" s="94" t="s">
        <v>238</v>
      </c>
      <c r="C272" s="70" t="s">
        <v>79</v>
      </c>
      <c r="D272" s="71">
        <v>1262.9000000000001</v>
      </c>
      <c r="E272" s="71">
        <v>1086.27</v>
      </c>
      <c r="F272" s="71">
        <v>970.6</v>
      </c>
      <c r="G272" s="71">
        <v>924.61</v>
      </c>
      <c r="H272" s="71">
        <v>927.22</v>
      </c>
      <c r="I272" s="71">
        <v>1078.44</v>
      </c>
      <c r="J272" s="71">
        <v>1333.43</v>
      </c>
      <c r="K272" s="71">
        <v>1559.05</v>
      </c>
      <c r="L272" s="71">
        <v>1822.28</v>
      </c>
      <c r="M272" s="71">
        <v>2124.2800000000002</v>
      </c>
      <c r="N272" s="71">
        <v>2130.62</v>
      </c>
      <c r="O272" s="71">
        <v>2134.9</v>
      </c>
      <c r="P272" s="71">
        <v>2136.54</v>
      </c>
      <c r="Q272" s="71">
        <v>2152.85</v>
      </c>
      <c r="R272" s="71">
        <v>2144.16</v>
      </c>
      <c r="S272" s="71">
        <v>2132.16</v>
      </c>
      <c r="T272" s="71">
        <v>2123</v>
      </c>
      <c r="U272" s="71">
        <v>2037.95</v>
      </c>
      <c r="V272" s="71">
        <v>1891.7</v>
      </c>
      <c r="W272" s="71">
        <v>1792.04</v>
      </c>
      <c r="X272" s="71">
        <v>1812.99</v>
      </c>
      <c r="Y272" s="71">
        <v>1887.31</v>
      </c>
      <c r="Z272" s="71">
        <v>1597.71</v>
      </c>
      <c r="AA272" s="71">
        <v>1352.07</v>
      </c>
    </row>
    <row r="273" spans="1:27" ht="12.75" hidden="1" customHeight="1" outlineLevel="1" x14ac:dyDescent="0.2">
      <c r="A273" s="163" t="s">
        <v>1295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1296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1297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collapsed="1" x14ac:dyDescent="0.2">
      <c r="A276" s="162" t="s">
        <v>1298</v>
      </c>
      <c r="B276" s="54" t="str">
        <f>"23"&amp;"."&amp;$B$663&amp;"."&amp;$B$664</f>
        <v>23.05.2024</v>
      </c>
      <c r="C276" s="134" t="s">
        <v>76</v>
      </c>
      <c r="D276" s="135">
        <f>ROUND(((D277+D278+D280+D279)/1000),5)</f>
        <v>1.5248200000000001</v>
      </c>
      <c r="E276" s="135">
        <f>ROUND(((E277+E278+E280+E279)/1000),5)</f>
        <v>1.36141</v>
      </c>
      <c r="F276" s="135">
        <f>ROUND(((F277+F278+F280+F279)/1000),5)</f>
        <v>1.28085</v>
      </c>
      <c r="G276" s="135">
        <f t="shared" ref="G276:AA276" si="159">ROUND(((G277+G278+G280+G279)/1000),5)</f>
        <v>1.2448300000000001</v>
      </c>
      <c r="H276" s="135">
        <f t="shared" si="159"/>
        <v>1.1712100000000001</v>
      </c>
      <c r="I276" s="135">
        <f t="shared" si="159"/>
        <v>1.3076700000000001</v>
      </c>
      <c r="J276" s="135">
        <f t="shared" si="159"/>
        <v>1.6894199999999999</v>
      </c>
      <c r="K276" s="135">
        <f t="shared" si="159"/>
        <v>1.79098</v>
      </c>
      <c r="L276" s="135">
        <f t="shared" si="159"/>
        <v>2.1198399999999999</v>
      </c>
      <c r="M276" s="135">
        <f t="shared" si="159"/>
        <v>2.3217300000000001</v>
      </c>
      <c r="N276" s="135">
        <f t="shared" si="159"/>
        <v>2.3380800000000002</v>
      </c>
      <c r="O276" s="135">
        <f t="shared" si="159"/>
        <v>2.3445499999999999</v>
      </c>
      <c r="P276" s="135">
        <f t="shared" si="159"/>
        <v>2.3475600000000001</v>
      </c>
      <c r="Q276" s="135">
        <f t="shared" si="159"/>
        <v>2.3768899999999999</v>
      </c>
      <c r="R276" s="135">
        <f t="shared" si="159"/>
        <v>2.3746100000000001</v>
      </c>
      <c r="S276" s="135">
        <f t="shared" si="159"/>
        <v>2.3602300000000001</v>
      </c>
      <c r="T276" s="135">
        <f t="shared" si="159"/>
        <v>2.3487300000000002</v>
      </c>
      <c r="U276" s="135">
        <f t="shared" si="159"/>
        <v>2.3281900000000002</v>
      </c>
      <c r="V276" s="135">
        <f t="shared" si="159"/>
        <v>2.2330100000000002</v>
      </c>
      <c r="W276" s="135">
        <f t="shared" si="159"/>
        <v>2.0688399999999998</v>
      </c>
      <c r="X276" s="135">
        <f t="shared" si="159"/>
        <v>2.0405899999999999</v>
      </c>
      <c r="Y276" s="135">
        <f t="shared" si="159"/>
        <v>2.1789299999999998</v>
      </c>
      <c r="Z276" s="135">
        <f t="shared" si="159"/>
        <v>1.8427899999999999</v>
      </c>
      <c r="AA276" s="135">
        <f t="shared" si="159"/>
        <v>1.72288</v>
      </c>
    </row>
    <row r="277" spans="1:27" ht="12.75" hidden="1" customHeight="1" outlineLevel="1" x14ac:dyDescent="0.2">
      <c r="A277" s="163" t="s">
        <v>1299</v>
      </c>
      <c r="B277" s="94" t="s">
        <v>238</v>
      </c>
      <c r="C277" s="70" t="s">
        <v>79</v>
      </c>
      <c r="D277" s="71">
        <v>1319.13</v>
      </c>
      <c r="E277" s="71">
        <v>1155.72</v>
      </c>
      <c r="F277" s="71">
        <v>1075.1600000000001</v>
      </c>
      <c r="G277" s="71">
        <v>1039.1400000000001</v>
      </c>
      <c r="H277" s="71">
        <v>965.52</v>
      </c>
      <c r="I277" s="71">
        <v>1101.98</v>
      </c>
      <c r="J277" s="71">
        <v>1483.73</v>
      </c>
      <c r="K277" s="71">
        <v>1585.29</v>
      </c>
      <c r="L277" s="71">
        <v>1914.15</v>
      </c>
      <c r="M277" s="71">
        <v>2116.04</v>
      </c>
      <c r="N277" s="71">
        <v>2132.39</v>
      </c>
      <c r="O277" s="71">
        <v>2138.86</v>
      </c>
      <c r="P277" s="71">
        <v>2141.87</v>
      </c>
      <c r="Q277" s="71">
        <v>2171.1999999999998</v>
      </c>
      <c r="R277" s="71">
        <v>2168.92</v>
      </c>
      <c r="S277" s="71">
        <v>2154.54</v>
      </c>
      <c r="T277" s="71">
        <v>2143.04</v>
      </c>
      <c r="U277" s="71">
        <v>2122.5</v>
      </c>
      <c r="V277" s="71">
        <v>2027.32</v>
      </c>
      <c r="W277" s="71">
        <v>1863.15</v>
      </c>
      <c r="X277" s="71">
        <v>1834.9</v>
      </c>
      <c r="Y277" s="71">
        <v>1973.24</v>
      </c>
      <c r="Z277" s="71">
        <v>1637.1</v>
      </c>
      <c r="AA277" s="71">
        <v>1517.19</v>
      </c>
    </row>
    <row r="278" spans="1:27" ht="12.75" hidden="1" customHeight="1" outlineLevel="1" x14ac:dyDescent="0.2">
      <c r="A278" s="163" t="s">
        <v>1300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1301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1302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collapsed="1" x14ac:dyDescent="0.2">
      <c r="A281" s="162" t="s">
        <v>1303</v>
      </c>
      <c r="B281" s="54" t="str">
        <f>"24"&amp;"."&amp;$B$663&amp;"."&amp;$B$664</f>
        <v>24.05.2024</v>
      </c>
      <c r="C281" s="134" t="s">
        <v>76</v>
      </c>
      <c r="D281" s="135">
        <f>ROUND(((D282+D283+D285+D284)/1000),5)</f>
        <v>1.5965</v>
      </c>
      <c r="E281" s="135">
        <f>ROUND(((E282+E283+E285+E284)/1000),5)</f>
        <v>1.40151</v>
      </c>
      <c r="F281" s="135">
        <f>ROUND(((F282+F283+F285+F284)/1000),5)</f>
        <v>1.3118399999999999</v>
      </c>
      <c r="G281" s="135">
        <f t="shared" ref="G281:AA281" si="162">ROUND(((G282+G283+G285+G284)/1000),5)</f>
        <v>1.2617400000000001</v>
      </c>
      <c r="H281" s="135">
        <f t="shared" si="162"/>
        <v>1.1976500000000001</v>
      </c>
      <c r="I281" s="135">
        <f t="shared" si="162"/>
        <v>1.39242</v>
      </c>
      <c r="J281" s="135">
        <f t="shared" si="162"/>
        <v>1.66262</v>
      </c>
      <c r="K281" s="135">
        <f t="shared" si="162"/>
        <v>1.9251199999999999</v>
      </c>
      <c r="L281" s="135">
        <f t="shared" si="162"/>
        <v>2.3208899999999999</v>
      </c>
      <c r="M281" s="135">
        <f t="shared" si="162"/>
        <v>2.3725100000000001</v>
      </c>
      <c r="N281" s="135">
        <f t="shared" si="162"/>
        <v>2.3838900000000001</v>
      </c>
      <c r="O281" s="135">
        <f t="shared" si="162"/>
        <v>2.4180199999999998</v>
      </c>
      <c r="P281" s="135">
        <f t="shared" si="162"/>
        <v>2.4858799999999999</v>
      </c>
      <c r="Q281" s="135">
        <f t="shared" si="162"/>
        <v>2.5348299999999999</v>
      </c>
      <c r="R281" s="135">
        <f t="shared" si="162"/>
        <v>2.5313099999999999</v>
      </c>
      <c r="S281" s="135">
        <f t="shared" si="162"/>
        <v>2.51871</v>
      </c>
      <c r="T281" s="135">
        <f t="shared" si="162"/>
        <v>2.50867</v>
      </c>
      <c r="U281" s="135">
        <f t="shared" si="162"/>
        <v>2.3966099999999999</v>
      </c>
      <c r="V281" s="135">
        <f t="shared" si="162"/>
        <v>2.3440400000000001</v>
      </c>
      <c r="W281" s="135">
        <f t="shared" si="162"/>
        <v>2.3029600000000001</v>
      </c>
      <c r="X281" s="135">
        <f t="shared" si="162"/>
        <v>2.3138800000000002</v>
      </c>
      <c r="Y281" s="135">
        <f t="shared" si="162"/>
        <v>2.3675799999999998</v>
      </c>
      <c r="Z281" s="135">
        <f t="shared" si="162"/>
        <v>2.3388800000000001</v>
      </c>
      <c r="AA281" s="135">
        <f t="shared" si="162"/>
        <v>1.8940699999999999</v>
      </c>
    </row>
    <row r="282" spans="1:27" ht="12.75" hidden="1" customHeight="1" outlineLevel="1" x14ac:dyDescent="0.2">
      <c r="A282" s="163" t="s">
        <v>1304</v>
      </c>
      <c r="B282" s="94" t="s">
        <v>238</v>
      </c>
      <c r="C282" s="70" t="s">
        <v>79</v>
      </c>
      <c r="D282" s="71">
        <v>1390.81</v>
      </c>
      <c r="E282" s="71">
        <v>1195.82</v>
      </c>
      <c r="F282" s="71">
        <v>1106.1500000000001</v>
      </c>
      <c r="G282" s="71">
        <v>1056.05</v>
      </c>
      <c r="H282" s="71">
        <v>991.96</v>
      </c>
      <c r="I282" s="71">
        <v>1186.73</v>
      </c>
      <c r="J282" s="71">
        <v>1456.93</v>
      </c>
      <c r="K282" s="71">
        <v>1719.43</v>
      </c>
      <c r="L282" s="71">
        <v>2115.1999999999998</v>
      </c>
      <c r="M282" s="71">
        <v>2166.8200000000002</v>
      </c>
      <c r="N282" s="71">
        <v>2178.1999999999998</v>
      </c>
      <c r="O282" s="71">
        <v>2212.33</v>
      </c>
      <c r="P282" s="71">
        <v>2280.19</v>
      </c>
      <c r="Q282" s="71">
        <v>2329.14</v>
      </c>
      <c r="R282" s="71">
        <v>2325.62</v>
      </c>
      <c r="S282" s="71">
        <v>2313.02</v>
      </c>
      <c r="T282" s="71">
        <v>2302.98</v>
      </c>
      <c r="U282" s="71">
        <v>2190.92</v>
      </c>
      <c r="V282" s="71">
        <v>2138.35</v>
      </c>
      <c r="W282" s="71">
        <v>2097.27</v>
      </c>
      <c r="X282" s="71">
        <v>2108.19</v>
      </c>
      <c r="Y282" s="71">
        <v>2161.89</v>
      </c>
      <c r="Z282" s="71">
        <v>2133.19</v>
      </c>
      <c r="AA282" s="71">
        <v>1688.38</v>
      </c>
    </row>
    <row r="283" spans="1:27" ht="12.75" hidden="1" customHeight="1" outlineLevel="1" x14ac:dyDescent="0.2">
      <c r="A283" s="163" t="s">
        <v>1305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1306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1307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collapsed="1" x14ac:dyDescent="0.2">
      <c r="A286" s="162" t="s">
        <v>1308</v>
      </c>
      <c r="B286" s="54" t="str">
        <f>"25"&amp;"."&amp;$B$663&amp;"."&amp;$B$664</f>
        <v>25.05.2024</v>
      </c>
      <c r="C286" s="134" t="s">
        <v>76</v>
      </c>
      <c r="D286" s="135">
        <f>ROUND(((D287+D288+D290+D289)/1000),5)</f>
        <v>2.02075</v>
      </c>
      <c r="E286" s="135">
        <f>ROUND(((E287+E288+E290+E289)/1000),5)</f>
        <v>1.83894</v>
      </c>
      <c r="F286" s="135">
        <f>ROUND(((F287+F288+F290+F289)/1000),5)</f>
        <v>1.7825800000000001</v>
      </c>
      <c r="G286" s="135">
        <f t="shared" ref="G286:AA286" si="165">ROUND(((G287+G288+G290+G289)/1000),5)</f>
        <v>1.7245999999999999</v>
      </c>
      <c r="H286" s="135">
        <f t="shared" si="165"/>
        <v>1.5813999999999999</v>
      </c>
      <c r="I286" s="135">
        <f t="shared" si="165"/>
        <v>1.6166700000000001</v>
      </c>
      <c r="J286" s="135">
        <f t="shared" si="165"/>
        <v>1.6557299999999999</v>
      </c>
      <c r="K286" s="135">
        <f t="shared" si="165"/>
        <v>1.82256</v>
      </c>
      <c r="L286" s="135">
        <f t="shared" si="165"/>
        <v>2.3231799999999998</v>
      </c>
      <c r="M286" s="135">
        <f t="shared" si="165"/>
        <v>2.3558400000000002</v>
      </c>
      <c r="N286" s="135">
        <f t="shared" si="165"/>
        <v>2.4373800000000001</v>
      </c>
      <c r="O286" s="135">
        <f t="shared" si="165"/>
        <v>2.4376000000000002</v>
      </c>
      <c r="P286" s="135">
        <f t="shared" si="165"/>
        <v>2.5577200000000002</v>
      </c>
      <c r="Q286" s="135">
        <f t="shared" si="165"/>
        <v>2.58447</v>
      </c>
      <c r="R286" s="135">
        <f t="shared" si="165"/>
        <v>2.5568499999999998</v>
      </c>
      <c r="S286" s="135">
        <f t="shared" si="165"/>
        <v>2.4868999999999999</v>
      </c>
      <c r="T286" s="135">
        <f t="shared" si="165"/>
        <v>2.44598</v>
      </c>
      <c r="U286" s="135">
        <f t="shared" si="165"/>
        <v>2.3617400000000002</v>
      </c>
      <c r="V286" s="135">
        <f t="shared" si="165"/>
        <v>2.3366199999999999</v>
      </c>
      <c r="W286" s="135">
        <f t="shared" si="165"/>
        <v>2.3292000000000002</v>
      </c>
      <c r="X286" s="135">
        <f t="shared" si="165"/>
        <v>2.3282699999999998</v>
      </c>
      <c r="Y286" s="135">
        <f t="shared" si="165"/>
        <v>2.3934199999999999</v>
      </c>
      <c r="Z286" s="135">
        <f t="shared" si="165"/>
        <v>2.3087300000000002</v>
      </c>
      <c r="AA286" s="135">
        <f t="shared" si="165"/>
        <v>1.9316800000000001</v>
      </c>
    </row>
    <row r="287" spans="1:27" ht="12.75" hidden="1" customHeight="1" outlineLevel="1" x14ac:dyDescent="0.2">
      <c r="A287" s="163" t="s">
        <v>1309</v>
      </c>
      <c r="B287" s="94" t="s">
        <v>238</v>
      </c>
      <c r="C287" s="70" t="s">
        <v>79</v>
      </c>
      <c r="D287" s="71">
        <v>1815.06</v>
      </c>
      <c r="E287" s="71">
        <v>1633.25</v>
      </c>
      <c r="F287" s="71">
        <v>1576.89</v>
      </c>
      <c r="G287" s="71">
        <v>1518.91</v>
      </c>
      <c r="H287" s="71">
        <v>1375.71</v>
      </c>
      <c r="I287" s="71">
        <v>1410.98</v>
      </c>
      <c r="J287" s="71">
        <v>1450.04</v>
      </c>
      <c r="K287" s="71">
        <v>1616.87</v>
      </c>
      <c r="L287" s="71">
        <v>2117.4899999999998</v>
      </c>
      <c r="M287" s="71">
        <v>2150.15</v>
      </c>
      <c r="N287" s="71">
        <v>2231.69</v>
      </c>
      <c r="O287" s="71">
        <v>2231.91</v>
      </c>
      <c r="P287" s="71">
        <v>2352.0300000000002</v>
      </c>
      <c r="Q287" s="71">
        <v>2378.7800000000002</v>
      </c>
      <c r="R287" s="71">
        <v>2351.16</v>
      </c>
      <c r="S287" s="71">
        <v>2281.21</v>
      </c>
      <c r="T287" s="71">
        <v>2240.29</v>
      </c>
      <c r="U287" s="71">
        <v>2156.0500000000002</v>
      </c>
      <c r="V287" s="71">
        <v>2130.9299999999998</v>
      </c>
      <c r="W287" s="71">
        <v>2123.5100000000002</v>
      </c>
      <c r="X287" s="71">
        <v>2122.58</v>
      </c>
      <c r="Y287" s="71">
        <v>2187.73</v>
      </c>
      <c r="Z287" s="71">
        <v>2103.04</v>
      </c>
      <c r="AA287" s="71">
        <v>1725.99</v>
      </c>
    </row>
    <row r="288" spans="1:27" ht="12.75" hidden="1" customHeight="1" outlineLevel="1" x14ac:dyDescent="0.2">
      <c r="A288" s="163" t="s">
        <v>1310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1311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1312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collapsed="1" x14ac:dyDescent="0.2">
      <c r="A291" s="162" t="s">
        <v>1313</v>
      </c>
      <c r="B291" s="54" t="str">
        <f>"26"&amp;"."&amp;$B$663&amp;"."&amp;$B$664</f>
        <v>26.05.2024</v>
      </c>
      <c r="C291" s="134" t="s">
        <v>76</v>
      </c>
      <c r="D291" s="135">
        <f>ROUND(((D292+D293+D295+D294)/1000),5)</f>
        <v>1.85012</v>
      </c>
      <c r="E291" s="135">
        <f>ROUND(((E292+E293+E295+E294)/1000),5)</f>
        <v>1.7544999999999999</v>
      </c>
      <c r="F291" s="135">
        <f>ROUND(((F292+F293+F295+F294)/1000),5)</f>
        <v>1.66472</v>
      </c>
      <c r="G291" s="135">
        <f t="shared" ref="G291:AA291" si="168">ROUND(((G292+G293+G295+G294)/1000),5)</f>
        <v>1.5245299999999999</v>
      </c>
      <c r="H291" s="135">
        <f t="shared" si="168"/>
        <v>1.4218200000000001</v>
      </c>
      <c r="I291" s="135">
        <f t="shared" si="168"/>
        <v>1.5323500000000001</v>
      </c>
      <c r="J291" s="135">
        <f t="shared" si="168"/>
        <v>1.3281400000000001</v>
      </c>
      <c r="K291" s="135">
        <f t="shared" si="168"/>
        <v>1.68144</v>
      </c>
      <c r="L291" s="135">
        <f t="shared" si="168"/>
        <v>1.97132</v>
      </c>
      <c r="M291" s="135">
        <f t="shared" si="168"/>
        <v>2.3338399999999999</v>
      </c>
      <c r="N291" s="135">
        <f t="shared" si="168"/>
        <v>2.3569200000000001</v>
      </c>
      <c r="O291" s="135">
        <f t="shared" si="168"/>
        <v>2.3640599999999998</v>
      </c>
      <c r="P291" s="135">
        <f t="shared" si="168"/>
        <v>2.36442</v>
      </c>
      <c r="Q291" s="135">
        <f t="shared" si="168"/>
        <v>2.40123</v>
      </c>
      <c r="R291" s="135">
        <f t="shared" si="168"/>
        <v>2.4005200000000002</v>
      </c>
      <c r="S291" s="135">
        <f t="shared" si="168"/>
        <v>2.3680300000000001</v>
      </c>
      <c r="T291" s="135">
        <f t="shared" si="168"/>
        <v>2.3378299999999999</v>
      </c>
      <c r="U291" s="135">
        <f t="shared" si="168"/>
        <v>2.3232900000000001</v>
      </c>
      <c r="V291" s="135">
        <f t="shared" si="168"/>
        <v>2.2965300000000002</v>
      </c>
      <c r="W291" s="135">
        <f t="shared" si="168"/>
        <v>2.3128199999999999</v>
      </c>
      <c r="X291" s="135">
        <f t="shared" si="168"/>
        <v>2.33243</v>
      </c>
      <c r="Y291" s="135">
        <f t="shared" si="168"/>
        <v>2.3307199999999999</v>
      </c>
      <c r="Z291" s="135">
        <f t="shared" si="168"/>
        <v>2.2199300000000002</v>
      </c>
      <c r="AA291" s="135">
        <f t="shared" si="168"/>
        <v>1.8037399999999999</v>
      </c>
    </row>
    <row r="292" spans="1:27" ht="12.75" hidden="1" customHeight="1" outlineLevel="1" x14ac:dyDescent="0.2">
      <c r="A292" s="163" t="s">
        <v>1314</v>
      </c>
      <c r="B292" s="94" t="s">
        <v>238</v>
      </c>
      <c r="C292" s="70" t="s">
        <v>79</v>
      </c>
      <c r="D292" s="71">
        <v>1644.43</v>
      </c>
      <c r="E292" s="71">
        <v>1548.81</v>
      </c>
      <c r="F292" s="71">
        <v>1459.03</v>
      </c>
      <c r="G292" s="71">
        <v>1318.84</v>
      </c>
      <c r="H292" s="71">
        <v>1216.1300000000001</v>
      </c>
      <c r="I292" s="71">
        <v>1326.66</v>
      </c>
      <c r="J292" s="71">
        <v>1122.45</v>
      </c>
      <c r="K292" s="71">
        <v>1475.75</v>
      </c>
      <c r="L292" s="71">
        <v>1765.63</v>
      </c>
      <c r="M292" s="71">
        <v>2128.15</v>
      </c>
      <c r="N292" s="71">
        <v>2151.23</v>
      </c>
      <c r="O292" s="71">
        <v>2158.37</v>
      </c>
      <c r="P292" s="71">
        <v>2158.73</v>
      </c>
      <c r="Q292" s="71">
        <v>2195.54</v>
      </c>
      <c r="R292" s="71">
        <v>2194.83</v>
      </c>
      <c r="S292" s="71">
        <v>2162.34</v>
      </c>
      <c r="T292" s="71">
        <v>2132.14</v>
      </c>
      <c r="U292" s="71">
        <v>2117.6</v>
      </c>
      <c r="V292" s="71">
        <v>2090.84</v>
      </c>
      <c r="W292" s="71">
        <v>2107.13</v>
      </c>
      <c r="X292" s="71">
        <v>2126.7399999999998</v>
      </c>
      <c r="Y292" s="71">
        <v>2125.0300000000002</v>
      </c>
      <c r="Z292" s="71">
        <v>2014.24</v>
      </c>
      <c r="AA292" s="71">
        <v>1598.05</v>
      </c>
    </row>
    <row r="293" spans="1:27" ht="12.75" hidden="1" customHeight="1" outlineLevel="1" x14ac:dyDescent="0.2">
      <c r="A293" s="163" t="s">
        <v>1315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1316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1317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collapsed="1" x14ac:dyDescent="0.2">
      <c r="A296" s="162" t="s">
        <v>1318</v>
      </c>
      <c r="B296" s="54" t="str">
        <f>"27"&amp;"."&amp;$B$663&amp;"."&amp;$B$664</f>
        <v>27.05.2024</v>
      </c>
      <c r="C296" s="134" t="s">
        <v>76</v>
      </c>
      <c r="D296" s="135">
        <f>ROUND(((D297+D298+D300+D299)/1000),5)</f>
        <v>1.54217</v>
      </c>
      <c r="E296" s="135">
        <f>ROUND(((E297+E298+E300+E299)/1000),5)</f>
        <v>1.43652</v>
      </c>
      <c r="F296" s="135">
        <f>ROUND(((F297+F298+F300+F299)/1000),5)</f>
        <v>1.24769</v>
      </c>
      <c r="G296" s="135">
        <f t="shared" ref="G296:AA296" si="171">ROUND(((G297+G298+G300+G299)/1000),5)</f>
        <v>1.1810700000000001</v>
      </c>
      <c r="H296" s="135">
        <f t="shared" si="171"/>
        <v>1.11358</v>
      </c>
      <c r="I296" s="135">
        <f t="shared" si="171"/>
        <v>1.30942</v>
      </c>
      <c r="J296" s="135">
        <f t="shared" si="171"/>
        <v>1.4664200000000001</v>
      </c>
      <c r="K296" s="135">
        <f t="shared" si="171"/>
        <v>1.7533300000000001</v>
      </c>
      <c r="L296" s="135">
        <f t="shared" si="171"/>
        <v>2.1103100000000001</v>
      </c>
      <c r="M296" s="135">
        <f t="shared" si="171"/>
        <v>2.3171300000000001</v>
      </c>
      <c r="N296" s="135">
        <f t="shared" si="171"/>
        <v>2.3246099999999998</v>
      </c>
      <c r="O296" s="135">
        <f t="shared" si="171"/>
        <v>2.2897500000000002</v>
      </c>
      <c r="P296" s="135">
        <f t="shared" si="171"/>
        <v>2.2475000000000001</v>
      </c>
      <c r="Q296" s="135">
        <f t="shared" si="171"/>
        <v>2.32091</v>
      </c>
      <c r="R296" s="135">
        <f t="shared" si="171"/>
        <v>2.34023</v>
      </c>
      <c r="S296" s="135">
        <f t="shared" si="171"/>
        <v>2.3200699999999999</v>
      </c>
      <c r="T296" s="135">
        <f t="shared" si="171"/>
        <v>2.2854800000000002</v>
      </c>
      <c r="U296" s="135">
        <f t="shared" si="171"/>
        <v>2.2157900000000001</v>
      </c>
      <c r="V296" s="135">
        <f t="shared" si="171"/>
        <v>2.1634600000000002</v>
      </c>
      <c r="W296" s="135">
        <f t="shared" si="171"/>
        <v>2.0877400000000002</v>
      </c>
      <c r="X296" s="135">
        <f t="shared" si="171"/>
        <v>2.0870700000000002</v>
      </c>
      <c r="Y296" s="135">
        <f t="shared" si="171"/>
        <v>2.0400900000000002</v>
      </c>
      <c r="Z296" s="135">
        <f t="shared" si="171"/>
        <v>1.73173</v>
      </c>
      <c r="AA296" s="135">
        <f t="shared" si="171"/>
        <v>1.59053</v>
      </c>
    </row>
    <row r="297" spans="1:27" ht="12.75" hidden="1" customHeight="1" outlineLevel="1" x14ac:dyDescent="0.2">
      <c r="A297" s="163" t="s">
        <v>1319</v>
      </c>
      <c r="B297" s="94" t="s">
        <v>238</v>
      </c>
      <c r="C297" s="70" t="s">
        <v>79</v>
      </c>
      <c r="D297" s="71">
        <v>1336.48</v>
      </c>
      <c r="E297" s="71">
        <v>1230.83</v>
      </c>
      <c r="F297" s="71">
        <v>1042</v>
      </c>
      <c r="G297" s="71">
        <v>975.38</v>
      </c>
      <c r="H297" s="71">
        <v>907.89</v>
      </c>
      <c r="I297" s="71">
        <v>1103.73</v>
      </c>
      <c r="J297" s="71">
        <v>1260.73</v>
      </c>
      <c r="K297" s="71">
        <v>1547.64</v>
      </c>
      <c r="L297" s="71">
        <v>1904.62</v>
      </c>
      <c r="M297" s="71">
        <v>2111.44</v>
      </c>
      <c r="N297" s="71">
        <v>2118.92</v>
      </c>
      <c r="O297" s="71">
        <v>2084.06</v>
      </c>
      <c r="P297" s="71">
        <v>2041.81</v>
      </c>
      <c r="Q297" s="71">
        <v>2115.2199999999998</v>
      </c>
      <c r="R297" s="71">
        <v>2134.54</v>
      </c>
      <c r="S297" s="71">
        <v>2114.38</v>
      </c>
      <c r="T297" s="71">
        <v>2079.79</v>
      </c>
      <c r="U297" s="71">
        <v>2010.1</v>
      </c>
      <c r="V297" s="71">
        <v>1957.77</v>
      </c>
      <c r="W297" s="71">
        <v>1882.05</v>
      </c>
      <c r="X297" s="71">
        <v>1881.38</v>
      </c>
      <c r="Y297" s="71">
        <v>1834.4</v>
      </c>
      <c r="Z297" s="71">
        <v>1526.04</v>
      </c>
      <c r="AA297" s="71">
        <v>1384.84</v>
      </c>
    </row>
    <row r="298" spans="1:27" ht="12.75" hidden="1" customHeight="1" outlineLevel="1" x14ac:dyDescent="0.2">
      <c r="A298" s="163" t="s">
        <v>1320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1321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1322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collapsed="1" x14ac:dyDescent="0.2">
      <c r="A301" s="162" t="s">
        <v>1323</v>
      </c>
      <c r="B301" s="54" t="str">
        <f>"28"&amp;"."&amp;$B$663&amp;"."&amp;$B$664</f>
        <v>28.05.2024</v>
      </c>
      <c r="C301" s="134" t="s">
        <v>76</v>
      </c>
      <c r="D301" s="135">
        <f>ROUND(((D302+D303+D305+D304)/1000),5)</f>
        <v>1.2964</v>
      </c>
      <c r="E301" s="135">
        <f>ROUND(((E302+E303+E305+E304)/1000),5)</f>
        <v>1.16228</v>
      </c>
      <c r="F301" s="135">
        <f>ROUND(((F302+F303+F305+F304)/1000),5)</f>
        <v>1.05209</v>
      </c>
      <c r="G301" s="135">
        <f t="shared" ref="G301:AA301" si="174">ROUND(((G302+G303+G305+G304)/1000),5)</f>
        <v>0.44422</v>
      </c>
      <c r="H301" s="135">
        <f t="shared" si="174"/>
        <v>0.44283</v>
      </c>
      <c r="I301" s="135">
        <f t="shared" si="174"/>
        <v>1.08473</v>
      </c>
      <c r="J301" s="135">
        <f t="shared" si="174"/>
        <v>1.46753</v>
      </c>
      <c r="K301" s="135">
        <f t="shared" si="174"/>
        <v>1.7458400000000001</v>
      </c>
      <c r="L301" s="135">
        <f t="shared" si="174"/>
        <v>2.0976699999999999</v>
      </c>
      <c r="M301" s="135">
        <f t="shared" si="174"/>
        <v>2.44049</v>
      </c>
      <c r="N301" s="135">
        <f t="shared" si="174"/>
        <v>2.49912</v>
      </c>
      <c r="O301" s="135">
        <f t="shared" si="174"/>
        <v>2.49884</v>
      </c>
      <c r="P301" s="135">
        <f t="shared" si="174"/>
        <v>2.4274499999999999</v>
      </c>
      <c r="Q301" s="135">
        <f t="shared" si="174"/>
        <v>2.4685100000000002</v>
      </c>
      <c r="R301" s="135">
        <f t="shared" si="174"/>
        <v>2.3489499999999999</v>
      </c>
      <c r="S301" s="135">
        <f t="shared" si="174"/>
        <v>2.3494799999999998</v>
      </c>
      <c r="T301" s="135">
        <f t="shared" si="174"/>
        <v>2.4067400000000001</v>
      </c>
      <c r="U301" s="135">
        <f t="shared" si="174"/>
        <v>2.37026</v>
      </c>
      <c r="V301" s="135">
        <f t="shared" si="174"/>
        <v>2.25664</v>
      </c>
      <c r="W301" s="135">
        <f t="shared" si="174"/>
        <v>2.1559699999999999</v>
      </c>
      <c r="X301" s="135">
        <f t="shared" si="174"/>
        <v>2.1511300000000002</v>
      </c>
      <c r="Y301" s="135">
        <f t="shared" si="174"/>
        <v>2.1683599999999998</v>
      </c>
      <c r="Z301" s="135">
        <f t="shared" si="174"/>
        <v>1.86907</v>
      </c>
      <c r="AA301" s="135">
        <f t="shared" si="174"/>
        <v>1.61321</v>
      </c>
    </row>
    <row r="302" spans="1:27" ht="12.75" hidden="1" customHeight="1" outlineLevel="1" x14ac:dyDescent="0.2">
      <c r="A302" s="163" t="s">
        <v>1324</v>
      </c>
      <c r="B302" s="94" t="s">
        <v>238</v>
      </c>
      <c r="C302" s="70" t="s">
        <v>79</v>
      </c>
      <c r="D302" s="71">
        <v>1090.71</v>
      </c>
      <c r="E302" s="71">
        <v>956.59</v>
      </c>
      <c r="F302" s="71">
        <v>846.4</v>
      </c>
      <c r="G302" s="71">
        <v>238.53</v>
      </c>
      <c r="H302" s="71">
        <v>237.14</v>
      </c>
      <c r="I302" s="71">
        <v>879.04</v>
      </c>
      <c r="J302" s="71">
        <v>1261.8399999999999</v>
      </c>
      <c r="K302" s="71">
        <v>1540.15</v>
      </c>
      <c r="L302" s="71">
        <v>1891.98</v>
      </c>
      <c r="M302" s="71">
        <v>2234.8000000000002</v>
      </c>
      <c r="N302" s="71">
        <v>2293.4299999999998</v>
      </c>
      <c r="O302" s="71">
        <v>2293.15</v>
      </c>
      <c r="P302" s="71">
        <v>2221.7600000000002</v>
      </c>
      <c r="Q302" s="71">
        <v>2262.8200000000002</v>
      </c>
      <c r="R302" s="71">
        <v>2143.2600000000002</v>
      </c>
      <c r="S302" s="71">
        <v>2143.79</v>
      </c>
      <c r="T302" s="71">
        <v>2201.0500000000002</v>
      </c>
      <c r="U302" s="71">
        <v>2164.5700000000002</v>
      </c>
      <c r="V302" s="71">
        <v>2050.9499999999998</v>
      </c>
      <c r="W302" s="71">
        <v>1950.28</v>
      </c>
      <c r="X302" s="71">
        <v>1945.44</v>
      </c>
      <c r="Y302" s="71">
        <v>1962.67</v>
      </c>
      <c r="Z302" s="71">
        <v>1663.38</v>
      </c>
      <c r="AA302" s="71">
        <v>1407.52</v>
      </c>
    </row>
    <row r="303" spans="1:27" ht="12.75" hidden="1" customHeight="1" outlineLevel="1" x14ac:dyDescent="0.2">
      <c r="A303" s="163" t="s">
        <v>1325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1326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1327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collapsed="1" x14ac:dyDescent="0.2">
      <c r="A306" s="162" t="s">
        <v>1328</v>
      </c>
      <c r="B306" s="54" t="str">
        <f>"29"&amp;"."&amp;$B$663&amp;"."&amp;$B$664</f>
        <v>29.05.2024</v>
      </c>
      <c r="C306" s="134" t="s">
        <v>76</v>
      </c>
      <c r="D306" s="135">
        <f>ROUND(((D307+D308+D310+D309)/1000),5)</f>
        <v>1.45241</v>
      </c>
      <c r="E306" s="135">
        <f>ROUND(((E307+E308+E310+E309)/1000),5)</f>
        <v>1.30497</v>
      </c>
      <c r="F306" s="135">
        <f>ROUND(((F307+F308+F310+F309)/1000),5)</f>
        <v>1.0883799999999999</v>
      </c>
      <c r="G306" s="135">
        <f t="shared" ref="G306:AA306" si="177">ROUND(((G307+G308+G310+G309)/1000),5)</f>
        <v>0.97348000000000001</v>
      </c>
      <c r="H306" s="135">
        <f t="shared" si="177"/>
        <v>0.96150999999999998</v>
      </c>
      <c r="I306" s="135">
        <f t="shared" si="177"/>
        <v>1.26684</v>
      </c>
      <c r="J306" s="135">
        <f t="shared" si="177"/>
        <v>1.38672</v>
      </c>
      <c r="K306" s="135">
        <f t="shared" si="177"/>
        <v>1.67303</v>
      </c>
      <c r="L306" s="135">
        <f t="shared" si="177"/>
        <v>1.9592499999999999</v>
      </c>
      <c r="M306" s="135">
        <f t="shared" si="177"/>
        <v>2.30755</v>
      </c>
      <c r="N306" s="135">
        <f t="shared" si="177"/>
        <v>2.3129900000000001</v>
      </c>
      <c r="O306" s="135">
        <f t="shared" si="177"/>
        <v>2.3240500000000002</v>
      </c>
      <c r="P306" s="135">
        <f t="shared" si="177"/>
        <v>2.3171300000000001</v>
      </c>
      <c r="Q306" s="135">
        <f t="shared" si="177"/>
        <v>2.3419599999999998</v>
      </c>
      <c r="R306" s="135">
        <f t="shared" si="177"/>
        <v>2.3628100000000001</v>
      </c>
      <c r="S306" s="135">
        <f t="shared" si="177"/>
        <v>2.3599100000000002</v>
      </c>
      <c r="T306" s="135">
        <f t="shared" si="177"/>
        <v>2.34544</v>
      </c>
      <c r="U306" s="135">
        <f t="shared" si="177"/>
        <v>2.3177300000000001</v>
      </c>
      <c r="V306" s="135">
        <f t="shared" si="177"/>
        <v>2.22506</v>
      </c>
      <c r="W306" s="135">
        <f t="shared" si="177"/>
        <v>2.0819000000000001</v>
      </c>
      <c r="X306" s="135">
        <f t="shared" si="177"/>
        <v>2.0293000000000001</v>
      </c>
      <c r="Y306" s="135">
        <f t="shared" si="177"/>
        <v>1.99377</v>
      </c>
      <c r="Z306" s="135">
        <f t="shared" si="177"/>
        <v>1.74455</v>
      </c>
      <c r="AA306" s="135">
        <f t="shared" si="177"/>
        <v>1.60145</v>
      </c>
    </row>
    <row r="307" spans="1:27" ht="12.75" hidden="1" customHeight="1" outlineLevel="1" x14ac:dyDescent="0.2">
      <c r="A307" s="163" t="s">
        <v>1329</v>
      </c>
      <c r="B307" s="94" t="s">
        <v>238</v>
      </c>
      <c r="C307" s="70" t="s">
        <v>79</v>
      </c>
      <c r="D307" s="71">
        <v>1246.72</v>
      </c>
      <c r="E307" s="71">
        <v>1099.28</v>
      </c>
      <c r="F307" s="71">
        <v>882.69</v>
      </c>
      <c r="G307" s="71">
        <v>767.79</v>
      </c>
      <c r="H307" s="71">
        <v>755.82</v>
      </c>
      <c r="I307" s="71">
        <v>1061.1500000000001</v>
      </c>
      <c r="J307" s="71">
        <v>1181.03</v>
      </c>
      <c r="K307" s="71">
        <v>1467.34</v>
      </c>
      <c r="L307" s="71">
        <v>1753.56</v>
      </c>
      <c r="M307" s="71">
        <v>2101.86</v>
      </c>
      <c r="N307" s="71">
        <v>2107.3000000000002</v>
      </c>
      <c r="O307" s="71">
        <v>2118.36</v>
      </c>
      <c r="P307" s="71">
        <v>2111.44</v>
      </c>
      <c r="Q307" s="71">
        <v>2136.27</v>
      </c>
      <c r="R307" s="71">
        <v>2157.12</v>
      </c>
      <c r="S307" s="71">
        <v>2154.2199999999998</v>
      </c>
      <c r="T307" s="71">
        <v>2139.75</v>
      </c>
      <c r="U307" s="71">
        <v>2112.04</v>
      </c>
      <c r="V307" s="71">
        <v>2019.37</v>
      </c>
      <c r="W307" s="71">
        <v>1876.21</v>
      </c>
      <c r="X307" s="71">
        <v>1823.61</v>
      </c>
      <c r="Y307" s="71">
        <v>1788.08</v>
      </c>
      <c r="Z307" s="71">
        <v>1538.86</v>
      </c>
      <c r="AA307" s="71">
        <v>1395.76</v>
      </c>
    </row>
    <row r="308" spans="1:27" ht="12.75" hidden="1" customHeight="1" outlineLevel="1" x14ac:dyDescent="0.2">
      <c r="A308" s="163" t="s">
        <v>1330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1331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1332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collapsed="1" x14ac:dyDescent="0.2">
      <c r="A311" s="162" t="s">
        <v>1333</v>
      </c>
      <c r="B311" s="54" t="str">
        <f>"30"&amp;"."&amp;$B$663&amp;"."&amp;$B$664</f>
        <v>30.05.2024</v>
      </c>
      <c r="C311" s="134" t="s">
        <v>76</v>
      </c>
      <c r="D311" s="135">
        <f>ROUND(((D312+D313+D315+D314)/1000),5)</f>
        <v>1.40896</v>
      </c>
      <c r="E311" s="135">
        <f>ROUND(((E312+E313+E315+E314)/1000),5)</f>
        <v>1.26576</v>
      </c>
      <c r="F311" s="135">
        <f>ROUND(((F312+F313+F315+F314)/1000),5)</f>
        <v>1.11303</v>
      </c>
      <c r="G311" s="135">
        <f t="shared" ref="G311:AA311" si="180">ROUND(((G312+G313+G315+G314)/1000),5)</f>
        <v>1.0122800000000001</v>
      </c>
      <c r="H311" s="135">
        <f t="shared" si="180"/>
        <v>1.0161899999999999</v>
      </c>
      <c r="I311" s="135">
        <f t="shared" si="180"/>
        <v>1.3033399999999999</v>
      </c>
      <c r="J311" s="135">
        <f t="shared" si="180"/>
        <v>1.39144</v>
      </c>
      <c r="K311" s="135">
        <f t="shared" si="180"/>
        <v>1.71069</v>
      </c>
      <c r="L311" s="135">
        <f t="shared" si="180"/>
        <v>2.1057899999999998</v>
      </c>
      <c r="M311" s="135">
        <f t="shared" si="180"/>
        <v>2.3223099999999999</v>
      </c>
      <c r="N311" s="135">
        <f t="shared" si="180"/>
        <v>2.37073</v>
      </c>
      <c r="O311" s="135">
        <f t="shared" si="180"/>
        <v>2.3618199999999998</v>
      </c>
      <c r="P311" s="135">
        <f t="shared" si="180"/>
        <v>2.38164</v>
      </c>
      <c r="Q311" s="135">
        <f t="shared" si="180"/>
        <v>2.3715899999999999</v>
      </c>
      <c r="R311" s="135">
        <f t="shared" si="180"/>
        <v>2.3746700000000001</v>
      </c>
      <c r="S311" s="135">
        <f t="shared" si="180"/>
        <v>2.3737300000000001</v>
      </c>
      <c r="T311" s="135">
        <f t="shared" si="180"/>
        <v>2.6659299999999999</v>
      </c>
      <c r="U311" s="135">
        <f t="shared" si="180"/>
        <v>2.6594199999999999</v>
      </c>
      <c r="V311" s="135">
        <f t="shared" si="180"/>
        <v>2.2913399999999999</v>
      </c>
      <c r="W311" s="135">
        <f t="shared" si="180"/>
        <v>2.1684899999999998</v>
      </c>
      <c r="X311" s="135">
        <f t="shared" si="180"/>
        <v>2.1257700000000002</v>
      </c>
      <c r="Y311" s="135">
        <f t="shared" si="180"/>
        <v>2.1062699999999999</v>
      </c>
      <c r="Z311" s="135">
        <f t="shared" si="180"/>
        <v>1.7291799999999999</v>
      </c>
      <c r="AA311" s="135">
        <f t="shared" si="180"/>
        <v>1.56881</v>
      </c>
    </row>
    <row r="312" spans="1:27" ht="12.75" hidden="1" customHeight="1" outlineLevel="1" x14ac:dyDescent="0.2">
      <c r="A312" s="163" t="s">
        <v>1334</v>
      </c>
      <c r="B312" s="94" t="s">
        <v>238</v>
      </c>
      <c r="C312" s="70" t="s">
        <v>79</v>
      </c>
      <c r="D312" s="71">
        <v>1203.27</v>
      </c>
      <c r="E312" s="71">
        <v>1060.07</v>
      </c>
      <c r="F312" s="71">
        <v>907.34</v>
      </c>
      <c r="G312" s="71">
        <v>806.59</v>
      </c>
      <c r="H312" s="71">
        <v>810.5</v>
      </c>
      <c r="I312" s="71">
        <v>1097.6500000000001</v>
      </c>
      <c r="J312" s="71">
        <v>1185.75</v>
      </c>
      <c r="K312" s="71">
        <v>1505</v>
      </c>
      <c r="L312" s="71">
        <v>1900.1</v>
      </c>
      <c r="M312" s="71">
        <v>2116.62</v>
      </c>
      <c r="N312" s="71">
        <v>2165.04</v>
      </c>
      <c r="O312" s="71">
        <v>2156.13</v>
      </c>
      <c r="P312" s="71">
        <v>2175.9499999999998</v>
      </c>
      <c r="Q312" s="71">
        <v>2165.9</v>
      </c>
      <c r="R312" s="71">
        <v>2168.98</v>
      </c>
      <c r="S312" s="71">
        <v>2168.04</v>
      </c>
      <c r="T312" s="71">
        <v>2460.2399999999998</v>
      </c>
      <c r="U312" s="71">
        <v>2453.73</v>
      </c>
      <c r="V312" s="71">
        <v>2085.65</v>
      </c>
      <c r="W312" s="71">
        <v>1962.8</v>
      </c>
      <c r="X312" s="71">
        <v>1920.08</v>
      </c>
      <c r="Y312" s="71">
        <v>1900.58</v>
      </c>
      <c r="Z312" s="71">
        <v>1523.49</v>
      </c>
      <c r="AA312" s="71">
        <v>1363.12</v>
      </c>
    </row>
    <row r="313" spans="1:27" ht="12.75" hidden="1" customHeight="1" outlineLevel="1" x14ac:dyDescent="0.2">
      <c r="A313" s="163" t="s">
        <v>1335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1336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1337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collapsed="1" x14ac:dyDescent="0.2">
      <c r="A316" s="162" t="s">
        <v>1338</v>
      </c>
      <c r="B316" s="54" t="str">
        <f>"31"&amp;"."&amp;$B$663&amp;"."&amp;$B$664</f>
        <v>31.05.2024</v>
      </c>
      <c r="C316" s="134" t="s">
        <v>76</v>
      </c>
      <c r="D316" s="135">
        <f>ROUND(((D317+D318+D320+D319)/1000),5)</f>
        <v>1.3972899999999999</v>
      </c>
      <c r="E316" s="135">
        <f>ROUND(((E317+E318+E320+E319)/1000),5)</f>
        <v>1.1831</v>
      </c>
      <c r="F316" s="135">
        <f>ROUND(((F317+F318+F320+F319)/1000),5)</f>
        <v>1.1121099999999999</v>
      </c>
      <c r="G316" s="135">
        <f t="shared" ref="G316:AA316" si="183">ROUND(((G317+G318+G320+G319)/1000),5)</f>
        <v>1.01834</v>
      </c>
      <c r="H316" s="135">
        <f t="shared" si="183"/>
        <v>0.96914999999999996</v>
      </c>
      <c r="I316" s="135">
        <f t="shared" si="183"/>
        <v>1.2916399999999999</v>
      </c>
      <c r="J316" s="135">
        <f t="shared" si="183"/>
        <v>1.4362299999999999</v>
      </c>
      <c r="K316" s="135">
        <f t="shared" si="183"/>
        <v>1.77379</v>
      </c>
      <c r="L316" s="135">
        <f t="shared" si="183"/>
        <v>2.15327</v>
      </c>
      <c r="M316" s="135">
        <f t="shared" si="183"/>
        <v>2.3490600000000001</v>
      </c>
      <c r="N316" s="135">
        <f t="shared" si="183"/>
        <v>2.5223300000000002</v>
      </c>
      <c r="O316" s="135">
        <f t="shared" si="183"/>
        <v>2.5353699999999999</v>
      </c>
      <c r="P316" s="135">
        <f t="shared" si="183"/>
        <v>2.3946399999999999</v>
      </c>
      <c r="Q316" s="135">
        <f t="shared" si="183"/>
        <v>2.5512600000000001</v>
      </c>
      <c r="R316" s="135">
        <f t="shared" si="183"/>
        <v>2.5598200000000002</v>
      </c>
      <c r="S316" s="135">
        <f t="shared" si="183"/>
        <v>2.6028199999999999</v>
      </c>
      <c r="T316" s="135">
        <f t="shared" si="183"/>
        <v>2.58684</v>
      </c>
      <c r="U316" s="135">
        <f t="shared" si="183"/>
        <v>2.3490000000000002</v>
      </c>
      <c r="V316" s="135">
        <f t="shared" si="183"/>
        <v>2.3271299999999999</v>
      </c>
      <c r="W316" s="135">
        <f t="shared" si="183"/>
        <v>2.2763599999999999</v>
      </c>
      <c r="X316" s="135">
        <f t="shared" si="183"/>
        <v>2.2839299999999998</v>
      </c>
      <c r="Y316" s="135">
        <f t="shared" si="183"/>
        <v>2.2320700000000002</v>
      </c>
      <c r="Z316" s="135">
        <f t="shared" si="183"/>
        <v>1.9931099999999999</v>
      </c>
      <c r="AA316" s="135">
        <f t="shared" si="183"/>
        <v>1.70916</v>
      </c>
    </row>
    <row r="317" spans="1:27" ht="12.75" hidden="1" customHeight="1" outlineLevel="1" x14ac:dyDescent="0.2">
      <c r="A317" s="163" t="s">
        <v>1339</v>
      </c>
      <c r="B317" s="94" t="s">
        <v>238</v>
      </c>
      <c r="C317" s="70" t="s">
        <v>79</v>
      </c>
      <c r="D317" s="71">
        <v>1191.5999999999999</v>
      </c>
      <c r="E317" s="71">
        <v>977.41</v>
      </c>
      <c r="F317" s="71">
        <v>906.42</v>
      </c>
      <c r="G317" s="71">
        <v>812.65</v>
      </c>
      <c r="H317" s="71">
        <v>763.46</v>
      </c>
      <c r="I317" s="71">
        <v>1085.95</v>
      </c>
      <c r="J317" s="71">
        <v>1230.54</v>
      </c>
      <c r="K317" s="71">
        <v>1568.1</v>
      </c>
      <c r="L317" s="71">
        <v>1947.58</v>
      </c>
      <c r="M317" s="71">
        <v>2143.37</v>
      </c>
      <c r="N317" s="71">
        <v>2316.64</v>
      </c>
      <c r="O317" s="71">
        <v>2329.6799999999998</v>
      </c>
      <c r="P317" s="71">
        <v>2188.9499999999998</v>
      </c>
      <c r="Q317" s="71">
        <v>2345.5700000000002</v>
      </c>
      <c r="R317" s="71">
        <v>2354.13</v>
      </c>
      <c r="S317" s="71">
        <v>2397.13</v>
      </c>
      <c r="T317" s="71">
        <v>2381.15</v>
      </c>
      <c r="U317" s="71">
        <v>2143.31</v>
      </c>
      <c r="V317" s="71">
        <v>2121.44</v>
      </c>
      <c r="W317" s="71">
        <v>2070.67</v>
      </c>
      <c r="X317" s="71">
        <v>2078.2399999999998</v>
      </c>
      <c r="Y317" s="71">
        <v>2026.38</v>
      </c>
      <c r="Z317" s="71">
        <v>1787.42</v>
      </c>
      <c r="AA317" s="71">
        <v>1503.47</v>
      </c>
    </row>
    <row r="318" spans="1:27" ht="12.75" hidden="1" customHeight="1" outlineLevel="1" x14ac:dyDescent="0.2">
      <c r="A318" s="163" t="s">
        <v>1340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1341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1342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1343</v>
      </c>
      <c r="B325" s="54" t="str">
        <f>"01"&amp;"."&amp;$B$663&amp;"."&amp;$B$664</f>
        <v>01.05.2024</v>
      </c>
      <c r="C325" s="134" t="s">
        <v>76</v>
      </c>
      <c r="D325" s="135">
        <f>ROUND(((D326+D327+D329+D328)/1000),5)</f>
        <v>1.6943600000000001</v>
      </c>
      <c r="E325" s="135">
        <f>ROUND(((E326+E327+E329+E328)/1000),5)</f>
        <v>1.65663</v>
      </c>
      <c r="F325" s="135">
        <f>ROUND(((F326+F327+F329+F328)/1000),5)</f>
        <v>1.5204500000000001</v>
      </c>
      <c r="G325" s="135">
        <f t="shared" ref="G325:AA325" si="186">ROUND(((G326+G327+G329+G328)/1000),5)</f>
        <v>1.49685</v>
      </c>
      <c r="H325" s="135">
        <f t="shared" si="186"/>
        <v>1.45116</v>
      </c>
      <c r="I325" s="135">
        <f t="shared" si="186"/>
        <v>1.41615</v>
      </c>
      <c r="J325" s="135">
        <f t="shared" si="186"/>
        <v>1.41873</v>
      </c>
      <c r="K325" s="135">
        <f t="shared" si="186"/>
        <v>1.5768899999999999</v>
      </c>
      <c r="L325" s="135">
        <f t="shared" si="186"/>
        <v>1.73733</v>
      </c>
      <c r="M325" s="135">
        <f t="shared" si="186"/>
        <v>1.97238</v>
      </c>
      <c r="N325" s="135">
        <f t="shared" si="186"/>
        <v>2.1149</v>
      </c>
      <c r="O325" s="135">
        <f t="shared" si="186"/>
        <v>2.04474</v>
      </c>
      <c r="P325" s="135">
        <f t="shared" si="186"/>
        <v>2.0243099999999998</v>
      </c>
      <c r="Q325" s="135">
        <f t="shared" si="186"/>
        <v>2.05572</v>
      </c>
      <c r="R325" s="135">
        <f t="shared" si="186"/>
        <v>2.0145599999999999</v>
      </c>
      <c r="S325" s="135">
        <f t="shared" si="186"/>
        <v>1.9645999999999999</v>
      </c>
      <c r="T325" s="135">
        <f t="shared" si="186"/>
        <v>2.0040300000000002</v>
      </c>
      <c r="U325" s="135">
        <f t="shared" si="186"/>
        <v>2.0213999999999999</v>
      </c>
      <c r="V325" s="135">
        <f t="shared" si="186"/>
        <v>2.07552</v>
      </c>
      <c r="W325" s="135">
        <f t="shared" si="186"/>
        <v>2.1933400000000001</v>
      </c>
      <c r="X325" s="135">
        <f t="shared" si="186"/>
        <v>2.2818900000000002</v>
      </c>
      <c r="Y325" s="135">
        <f t="shared" si="186"/>
        <v>2.1820300000000001</v>
      </c>
      <c r="Z325" s="135">
        <f t="shared" si="186"/>
        <v>1.86643</v>
      </c>
      <c r="AA325" s="135">
        <f t="shared" si="186"/>
        <v>1.67693</v>
      </c>
    </row>
    <row r="326" spans="1:27" ht="12.75" hidden="1" customHeight="1" outlineLevel="1" x14ac:dyDescent="0.2">
      <c r="A326" s="163" t="s">
        <v>1344</v>
      </c>
      <c r="B326" s="94" t="s">
        <v>238</v>
      </c>
      <c r="C326" s="70" t="s">
        <v>79</v>
      </c>
      <c r="D326" s="71">
        <v>1384.76</v>
      </c>
      <c r="E326" s="71">
        <v>1347.03</v>
      </c>
      <c r="F326" s="71">
        <v>1210.8499999999999</v>
      </c>
      <c r="G326" s="71">
        <v>1187.25</v>
      </c>
      <c r="H326" s="71">
        <v>1141.56</v>
      </c>
      <c r="I326" s="71">
        <v>1106.55</v>
      </c>
      <c r="J326" s="71">
        <v>1109.1300000000001</v>
      </c>
      <c r="K326" s="71">
        <v>1267.29</v>
      </c>
      <c r="L326" s="71">
        <v>1427.73</v>
      </c>
      <c r="M326" s="71">
        <v>1662.78</v>
      </c>
      <c r="N326" s="71">
        <v>1805.3</v>
      </c>
      <c r="O326" s="71">
        <v>1735.14</v>
      </c>
      <c r="P326" s="71">
        <v>1714.71</v>
      </c>
      <c r="Q326" s="71">
        <v>1746.12</v>
      </c>
      <c r="R326" s="71">
        <v>1704.96</v>
      </c>
      <c r="S326" s="71">
        <v>1655</v>
      </c>
      <c r="T326" s="71">
        <v>1694.43</v>
      </c>
      <c r="U326" s="71">
        <v>1711.8</v>
      </c>
      <c r="V326" s="71">
        <v>1765.92</v>
      </c>
      <c r="W326" s="71">
        <v>1883.74</v>
      </c>
      <c r="X326" s="71">
        <v>1972.29</v>
      </c>
      <c r="Y326" s="71">
        <v>1872.43</v>
      </c>
      <c r="Z326" s="71">
        <v>1556.83</v>
      </c>
      <c r="AA326" s="71">
        <v>1367.33</v>
      </c>
    </row>
    <row r="327" spans="1:27" ht="12.75" hidden="1" customHeight="1" outlineLevel="1" x14ac:dyDescent="0.2">
      <c r="A327" s="163" t="s">
        <v>1345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1346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1347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collapsed="1" x14ac:dyDescent="0.2">
      <c r="A330" s="162" t="s">
        <v>1348</v>
      </c>
      <c r="B330" s="54" t="str">
        <f>"02"&amp;"."&amp;$B$663&amp;"."&amp;$B$664</f>
        <v>02.05.2024</v>
      </c>
      <c r="C330" s="134" t="s">
        <v>76</v>
      </c>
      <c r="D330" s="135">
        <f>ROUND(((D331+D332+D334+D333)/1000),5)</f>
        <v>1.66926</v>
      </c>
      <c r="E330" s="135">
        <f>ROUND(((E331+E332+E334+E333)/1000),5)</f>
        <v>1.55782</v>
      </c>
      <c r="F330" s="135">
        <f>ROUND(((F331+F332+F334+F333)/1000),5)</f>
        <v>1.5251399999999999</v>
      </c>
      <c r="G330" s="135">
        <f t="shared" ref="G330:AA330" si="189">ROUND(((G331+G332+G334+G333)/1000),5)</f>
        <v>1.46987</v>
      </c>
      <c r="H330" s="135">
        <f t="shared" si="189"/>
        <v>1.4967999999999999</v>
      </c>
      <c r="I330" s="135">
        <f t="shared" si="189"/>
        <v>1.5417099999999999</v>
      </c>
      <c r="J330" s="135">
        <f t="shared" si="189"/>
        <v>1.66673</v>
      </c>
      <c r="K330" s="135">
        <f t="shared" si="189"/>
        <v>1.8989100000000001</v>
      </c>
      <c r="L330" s="135">
        <f t="shared" si="189"/>
        <v>2.22105</v>
      </c>
      <c r="M330" s="135">
        <f t="shared" si="189"/>
        <v>2.3372199999999999</v>
      </c>
      <c r="N330" s="135">
        <f t="shared" si="189"/>
        <v>2.3657300000000001</v>
      </c>
      <c r="O330" s="135">
        <f t="shared" si="189"/>
        <v>2.3013400000000002</v>
      </c>
      <c r="P330" s="135">
        <f t="shared" si="189"/>
        <v>2.3229000000000002</v>
      </c>
      <c r="Q330" s="135">
        <f t="shared" si="189"/>
        <v>2.3574700000000002</v>
      </c>
      <c r="R330" s="135">
        <f t="shared" si="189"/>
        <v>2.37669</v>
      </c>
      <c r="S330" s="135">
        <f t="shared" si="189"/>
        <v>2.3209</v>
      </c>
      <c r="T330" s="135">
        <f t="shared" si="189"/>
        <v>2.3125900000000001</v>
      </c>
      <c r="U330" s="135">
        <f t="shared" si="189"/>
        <v>2.2748599999999999</v>
      </c>
      <c r="V330" s="135">
        <f t="shared" si="189"/>
        <v>2.3001900000000002</v>
      </c>
      <c r="W330" s="135">
        <f t="shared" si="189"/>
        <v>2.3212600000000001</v>
      </c>
      <c r="X330" s="135">
        <f t="shared" si="189"/>
        <v>2.3649200000000001</v>
      </c>
      <c r="Y330" s="135">
        <f t="shared" si="189"/>
        <v>2.24803</v>
      </c>
      <c r="Z330" s="135">
        <f t="shared" si="189"/>
        <v>1.8827400000000001</v>
      </c>
      <c r="AA330" s="135">
        <f t="shared" si="189"/>
        <v>1.70939</v>
      </c>
    </row>
    <row r="331" spans="1:27" ht="12.75" hidden="1" customHeight="1" outlineLevel="1" x14ac:dyDescent="0.2">
      <c r="A331" s="163" t="s">
        <v>1349</v>
      </c>
      <c r="B331" s="94" t="s">
        <v>238</v>
      </c>
      <c r="C331" s="70" t="s">
        <v>79</v>
      </c>
      <c r="D331" s="71">
        <v>1359.66</v>
      </c>
      <c r="E331" s="71">
        <v>1248.22</v>
      </c>
      <c r="F331" s="71">
        <v>1215.54</v>
      </c>
      <c r="G331" s="71">
        <v>1160.27</v>
      </c>
      <c r="H331" s="71">
        <v>1187.2</v>
      </c>
      <c r="I331" s="71">
        <v>1232.1099999999999</v>
      </c>
      <c r="J331" s="71">
        <v>1357.13</v>
      </c>
      <c r="K331" s="71">
        <v>1589.31</v>
      </c>
      <c r="L331" s="71">
        <v>1911.45</v>
      </c>
      <c r="M331" s="71">
        <v>2027.62</v>
      </c>
      <c r="N331" s="71">
        <v>2056.13</v>
      </c>
      <c r="O331" s="71">
        <v>1991.74</v>
      </c>
      <c r="P331" s="71">
        <v>2013.3</v>
      </c>
      <c r="Q331" s="71">
        <v>2047.87</v>
      </c>
      <c r="R331" s="71">
        <v>2067.09</v>
      </c>
      <c r="S331" s="71">
        <v>2011.3</v>
      </c>
      <c r="T331" s="71">
        <v>2002.99</v>
      </c>
      <c r="U331" s="71">
        <v>1965.26</v>
      </c>
      <c r="V331" s="71">
        <v>1990.59</v>
      </c>
      <c r="W331" s="71">
        <v>2011.66</v>
      </c>
      <c r="X331" s="71">
        <v>2055.3200000000002</v>
      </c>
      <c r="Y331" s="71">
        <v>1938.43</v>
      </c>
      <c r="Z331" s="71">
        <v>1573.14</v>
      </c>
      <c r="AA331" s="71">
        <v>1399.79</v>
      </c>
    </row>
    <row r="332" spans="1:27" ht="12.75" hidden="1" customHeight="1" outlineLevel="1" x14ac:dyDescent="0.2">
      <c r="A332" s="163" t="s">
        <v>1350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1351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1352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collapsed="1" x14ac:dyDescent="0.2">
      <c r="A335" s="162" t="s">
        <v>1353</v>
      </c>
      <c r="B335" s="54" t="str">
        <f>"03"&amp;"."&amp;$B$663&amp;"."&amp;$B$664</f>
        <v>03.05.2024</v>
      </c>
      <c r="C335" s="134" t="s">
        <v>76</v>
      </c>
      <c r="D335" s="135">
        <f>ROUND(((D336+D337+D339+D338)/1000),5)</f>
        <v>1.58796</v>
      </c>
      <c r="E335" s="135">
        <f>ROUND(((E336+E337+E339+E338)/1000),5)</f>
        <v>1.51519</v>
      </c>
      <c r="F335" s="135">
        <f>ROUND(((F336+F337+F339+F338)/1000),5)</f>
        <v>1.4167099999999999</v>
      </c>
      <c r="G335" s="135">
        <f t="shared" ref="G335:AA335" si="192">ROUND(((G336+G337+G339+G338)/1000),5)</f>
        <v>1.41475</v>
      </c>
      <c r="H335" s="135">
        <f t="shared" si="192"/>
        <v>1.45526</v>
      </c>
      <c r="I335" s="135">
        <f t="shared" si="192"/>
        <v>1.5518799999999999</v>
      </c>
      <c r="J335" s="135">
        <f t="shared" si="192"/>
        <v>1.7285299999999999</v>
      </c>
      <c r="K335" s="135">
        <f t="shared" si="192"/>
        <v>2.0082100000000001</v>
      </c>
      <c r="L335" s="135">
        <f t="shared" si="192"/>
        <v>2.2223700000000002</v>
      </c>
      <c r="M335" s="135">
        <f t="shared" si="192"/>
        <v>2.3803700000000001</v>
      </c>
      <c r="N335" s="135">
        <f t="shared" si="192"/>
        <v>2.47282</v>
      </c>
      <c r="O335" s="135">
        <f t="shared" si="192"/>
        <v>2.3366400000000001</v>
      </c>
      <c r="P335" s="135">
        <f t="shared" si="192"/>
        <v>2.3246199999999999</v>
      </c>
      <c r="Q335" s="135">
        <f t="shared" si="192"/>
        <v>2.34321</v>
      </c>
      <c r="R335" s="135">
        <f t="shared" si="192"/>
        <v>2.3100700000000001</v>
      </c>
      <c r="S335" s="135">
        <f t="shared" si="192"/>
        <v>2.3065099999999998</v>
      </c>
      <c r="T335" s="135">
        <f t="shared" si="192"/>
        <v>2.3077399999999999</v>
      </c>
      <c r="U335" s="135">
        <f t="shared" si="192"/>
        <v>2.2918099999999999</v>
      </c>
      <c r="V335" s="135">
        <f t="shared" si="192"/>
        <v>2.2766700000000002</v>
      </c>
      <c r="W335" s="135">
        <f t="shared" si="192"/>
        <v>2.2802500000000001</v>
      </c>
      <c r="X335" s="135">
        <f t="shared" si="192"/>
        <v>2.3502999999999998</v>
      </c>
      <c r="Y335" s="135">
        <f t="shared" si="192"/>
        <v>2.2590599999999998</v>
      </c>
      <c r="Z335" s="135">
        <f t="shared" si="192"/>
        <v>1.9541500000000001</v>
      </c>
      <c r="AA335" s="135">
        <f t="shared" si="192"/>
        <v>1.7393000000000001</v>
      </c>
    </row>
    <row r="336" spans="1:27" ht="12.75" hidden="1" customHeight="1" outlineLevel="1" x14ac:dyDescent="0.2">
      <c r="A336" s="163" t="s">
        <v>1354</v>
      </c>
      <c r="B336" s="94" t="s">
        <v>238</v>
      </c>
      <c r="C336" s="70" t="s">
        <v>79</v>
      </c>
      <c r="D336" s="71">
        <v>1278.3599999999999</v>
      </c>
      <c r="E336" s="71">
        <v>1205.5899999999999</v>
      </c>
      <c r="F336" s="71">
        <v>1107.1099999999999</v>
      </c>
      <c r="G336" s="71">
        <v>1105.1500000000001</v>
      </c>
      <c r="H336" s="71">
        <v>1145.6600000000001</v>
      </c>
      <c r="I336" s="71">
        <v>1242.28</v>
      </c>
      <c r="J336" s="71">
        <v>1418.93</v>
      </c>
      <c r="K336" s="71">
        <v>1698.61</v>
      </c>
      <c r="L336" s="71">
        <v>1912.77</v>
      </c>
      <c r="M336" s="71">
        <v>2070.77</v>
      </c>
      <c r="N336" s="71">
        <v>2163.2199999999998</v>
      </c>
      <c r="O336" s="71">
        <v>2027.04</v>
      </c>
      <c r="P336" s="71">
        <v>2015.02</v>
      </c>
      <c r="Q336" s="71">
        <v>2033.61</v>
      </c>
      <c r="R336" s="71">
        <v>2000.47</v>
      </c>
      <c r="S336" s="71">
        <v>1996.91</v>
      </c>
      <c r="T336" s="71">
        <v>1998.14</v>
      </c>
      <c r="U336" s="71">
        <v>1982.21</v>
      </c>
      <c r="V336" s="71">
        <v>1967.07</v>
      </c>
      <c r="W336" s="71">
        <v>1970.65</v>
      </c>
      <c r="X336" s="71">
        <v>2040.7</v>
      </c>
      <c r="Y336" s="71">
        <v>1949.46</v>
      </c>
      <c r="Z336" s="71">
        <v>1644.55</v>
      </c>
      <c r="AA336" s="71">
        <v>1429.7</v>
      </c>
    </row>
    <row r="337" spans="1:27" ht="12.75" hidden="1" customHeight="1" outlineLevel="1" x14ac:dyDescent="0.2">
      <c r="A337" s="163" t="s">
        <v>1355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1356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1357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collapsed="1" x14ac:dyDescent="0.2">
      <c r="A340" s="162" t="s">
        <v>1358</v>
      </c>
      <c r="B340" s="54" t="str">
        <f>"04"&amp;"."&amp;$B$663&amp;"."&amp;$B$664</f>
        <v>04.05.2024</v>
      </c>
      <c r="C340" s="134" t="s">
        <v>76</v>
      </c>
      <c r="D340" s="135">
        <f>ROUND(((D341+D342+D344+D343)/1000),5)</f>
        <v>1.8271299999999999</v>
      </c>
      <c r="E340" s="135">
        <f>ROUND(((E341+E342+E344+E343)/1000),5)</f>
        <v>1.7344900000000001</v>
      </c>
      <c r="F340" s="135">
        <f>ROUND(((F341+F342+F344+F343)/1000),5)</f>
        <v>1.60883</v>
      </c>
      <c r="G340" s="135">
        <f t="shared" ref="G340:AA340" si="195">ROUND(((G341+G342+G344+G343)/1000),5)</f>
        <v>1.5604499999999999</v>
      </c>
      <c r="H340" s="135">
        <f t="shared" si="195"/>
        <v>1.53922</v>
      </c>
      <c r="I340" s="135">
        <f t="shared" si="195"/>
        <v>1.56074</v>
      </c>
      <c r="J340" s="135">
        <f t="shared" si="195"/>
        <v>1.64802</v>
      </c>
      <c r="K340" s="135">
        <f t="shared" si="195"/>
        <v>1.87662</v>
      </c>
      <c r="L340" s="135">
        <f t="shared" si="195"/>
        <v>2.16601</v>
      </c>
      <c r="M340" s="135">
        <f t="shared" si="195"/>
        <v>2.3441299999999998</v>
      </c>
      <c r="N340" s="135">
        <f t="shared" si="195"/>
        <v>2.3951799999999999</v>
      </c>
      <c r="O340" s="135">
        <f t="shared" si="195"/>
        <v>2.3945099999999999</v>
      </c>
      <c r="P340" s="135">
        <f t="shared" si="195"/>
        <v>2.38598</v>
      </c>
      <c r="Q340" s="135">
        <f t="shared" si="195"/>
        <v>2.3952599999999999</v>
      </c>
      <c r="R340" s="135">
        <f t="shared" si="195"/>
        <v>2.3429500000000001</v>
      </c>
      <c r="S340" s="135">
        <f t="shared" si="195"/>
        <v>2.1794799999999999</v>
      </c>
      <c r="T340" s="135">
        <f t="shared" si="195"/>
        <v>2.2039399999999998</v>
      </c>
      <c r="U340" s="135">
        <f t="shared" si="195"/>
        <v>2.0977899999999998</v>
      </c>
      <c r="V340" s="135">
        <f t="shared" si="195"/>
        <v>2.1431900000000002</v>
      </c>
      <c r="W340" s="135">
        <f t="shared" si="195"/>
        <v>2.24376</v>
      </c>
      <c r="X340" s="135">
        <f t="shared" si="195"/>
        <v>2.3202500000000001</v>
      </c>
      <c r="Y340" s="135">
        <f t="shared" si="195"/>
        <v>2.24823</v>
      </c>
      <c r="Z340" s="135">
        <f t="shared" si="195"/>
        <v>1.91639</v>
      </c>
      <c r="AA340" s="135">
        <f t="shared" si="195"/>
        <v>1.81406</v>
      </c>
    </row>
    <row r="341" spans="1:27" ht="12.75" hidden="1" customHeight="1" outlineLevel="1" x14ac:dyDescent="0.2">
      <c r="A341" s="163" t="s">
        <v>1359</v>
      </c>
      <c r="B341" s="94" t="s">
        <v>238</v>
      </c>
      <c r="C341" s="70" t="s">
        <v>79</v>
      </c>
      <c r="D341" s="71">
        <v>1517.53</v>
      </c>
      <c r="E341" s="71">
        <v>1424.89</v>
      </c>
      <c r="F341" s="71">
        <v>1299.23</v>
      </c>
      <c r="G341" s="71">
        <v>1250.8499999999999</v>
      </c>
      <c r="H341" s="71">
        <v>1229.6199999999999</v>
      </c>
      <c r="I341" s="71">
        <v>1251.1400000000001</v>
      </c>
      <c r="J341" s="71">
        <v>1338.42</v>
      </c>
      <c r="K341" s="71">
        <v>1567.02</v>
      </c>
      <c r="L341" s="71">
        <v>1856.41</v>
      </c>
      <c r="M341" s="71">
        <v>2034.53</v>
      </c>
      <c r="N341" s="71">
        <v>2085.58</v>
      </c>
      <c r="O341" s="71">
        <v>2084.91</v>
      </c>
      <c r="P341" s="71">
        <v>2076.38</v>
      </c>
      <c r="Q341" s="71">
        <v>2085.66</v>
      </c>
      <c r="R341" s="71">
        <v>2033.35</v>
      </c>
      <c r="S341" s="71">
        <v>1869.88</v>
      </c>
      <c r="T341" s="71">
        <v>1894.34</v>
      </c>
      <c r="U341" s="71">
        <v>1788.19</v>
      </c>
      <c r="V341" s="71">
        <v>1833.59</v>
      </c>
      <c r="W341" s="71">
        <v>1934.16</v>
      </c>
      <c r="X341" s="71">
        <v>2010.65</v>
      </c>
      <c r="Y341" s="71">
        <v>1938.63</v>
      </c>
      <c r="Z341" s="71">
        <v>1606.79</v>
      </c>
      <c r="AA341" s="71">
        <v>1504.46</v>
      </c>
    </row>
    <row r="342" spans="1:27" ht="12.75" hidden="1" customHeight="1" outlineLevel="1" x14ac:dyDescent="0.2">
      <c r="A342" s="163" t="s">
        <v>1360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1361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1362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collapsed="1" x14ac:dyDescent="0.2">
      <c r="A345" s="162" t="s">
        <v>1363</v>
      </c>
      <c r="B345" s="54" t="str">
        <f>"05"&amp;"."&amp;$B$663&amp;"."&amp;$B$664</f>
        <v>05.05.2024</v>
      </c>
      <c r="C345" s="134" t="s">
        <v>76</v>
      </c>
      <c r="D345" s="135">
        <f>ROUND(((D346+D347+D349+D348)/1000),5)</f>
        <v>1.7545200000000001</v>
      </c>
      <c r="E345" s="135">
        <f>ROUND(((E346+E347+E349+E348)/1000),5)</f>
        <v>1.5600799999999999</v>
      </c>
      <c r="F345" s="135">
        <f>ROUND(((F346+F347+F349+F348)/1000),5)</f>
        <v>1.53308</v>
      </c>
      <c r="G345" s="135">
        <f t="shared" ref="G345:AA345" si="198">ROUND(((G346+G347+G349+G348)/1000),5)</f>
        <v>1.50108</v>
      </c>
      <c r="H345" s="135">
        <f t="shared" si="198"/>
        <v>1.4798899999999999</v>
      </c>
      <c r="I345" s="135">
        <f t="shared" si="198"/>
        <v>1.5022200000000001</v>
      </c>
      <c r="J345" s="135">
        <f t="shared" si="198"/>
        <v>1.41594</v>
      </c>
      <c r="K345" s="135">
        <f t="shared" si="198"/>
        <v>1.55216</v>
      </c>
      <c r="L345" s="135">
        <f t="shared" si="198"/>
        <v>1.8245100000000001</v>
      </c>
      <c r="M345" s="135">
        <f t="shared" si="198"/>
        <v>1.9941500000000001</v>
      </c>
      <c r="N345" s="135">
        <f t="shared" si="198"/>
        <v>2.04095</v>
      </c>
      <c r="O345" s="135">
        <f t="shared" si="198"/>
        <v>2.0685600000000002</v>
      </c>
      <c r="P345" s="135">
        <f t="shared" si="198"/>
        <v>2.0208200000000001</v>
      </c>
      <c r="Q345" s="135">
        <f t="shared" si="198"/>
        <v>2.0185</v>
      </c>
      <c r="R345" s="135">
        <f t="shared" si="198"/>
        <v>2.0154299999999998</v>
      </c>
      <c r="S345" s="135">
        <f t="shared" si="198"/>
        <v>1.9010499999999999</v>
      </c>
      <c r="T345" s="135">
        <f t="shared" si="198"/>
        <v>1.8841300000000001</v>
      </c>
      <c r="U345" s="135">
        <f t="shared" si="198"/>
        <v>1.88974</v>
      </c>
      <c r="V345" s="135">
        <f t="shared" si="198"/>
        <v>1.95156</v>
      </c>
      <c r="W345" s="135">
        <f t="shared" si="198"/>
        <v>2.1194000000000002</v>
      </c>
      <c r="X345" s="135">
        <f t="shared" si="198"/>
        <v>2.24417</v>
      </c>
      <c r="Y345" s="135">
        <f t="shared" si="198"/>
        <v>2.2185100000000002</v>
      </c>
      <c r="Z345" s="135">
        <f t="shared" si="198"/>
        <v>1.87446</v>
      </c>
      <c r="AA345" s="135">
        <f t="shared" si="198"/>
        <v>1.8105899999999999</v>
      </c>
    </row>
    <row r="346" spans="1:27" ht="12.75" hidden="1" customHeight="1" outlineLevel="1" x14ac:dyDescent="0.2">
      <c r="A346" s="163" t="s">
        <v>1364</v>
      </c>
      <c r="B346" s="94" t="s">
        <v>238</v>
      </c>
      <c r="C346" s="70" t="s">
        <v>79</v>
      </c>
      <c r="D346" s="71">
        <v>1444.92</v>
      </c>
      <c r="E346" s="71">
        <v>1250.48</v>
      </c>
      <c r="F346" s="71">
        <v>1223.48</v>
      </c>
      <c r="G346" s="71">
        <v>1191.48</v>
      </c>
      <c r="H346" s="71">
        <v>1170.29</v>
      </c>
      <c r="I346" s="71">
        <v>1192.6199999999999</v>
      </c>
      <c r="J346" s="71">
        <v>1106.3399999999999</v>
      </c>
      <c r="K346" s="71">
        <v>1242.56</v>
      </c>
      <c r="L346" s="71">
        <v>1514.91</v>
      </c>
      <c r="M346" s="71">
        <v>1684.55</v>
      </c>
      <c r="N346" s="71">
        <v>1731.35</v>
      </c>
      <c r="O346" s="71">
        <v>1758.96</v>
      </c>
      <c r="P346" s="71">
        <v>1711.22</v>
      </c>
      <c r="Q346" s="71">
        <v>1708.9</v>
      </c>
      <c r="R346" s="71">
        <v>1705.83</v>
      </c>
      <c r="S346" s="71">
        <v>1591.45</v>
      </c>
      <c r="T346" s="71">
        <v>1574.53</v>
      </c>
      <c r="U346" s="71">
        <v>1580.14</v>
      </c>
      <c r="V346" s="71">
        <v>1641.96</v>
      </c>
      <c r="W346" s="71">
        <v>1809.8</v>
      </c>
      <c r="X346" s="71">
        <v>1934.57</v>
      </c>
      <c r="Y346" s="71">
        <v>1908.91</v>
      </c>
      <c r="Z346" s="71">
        <v>1564.86</v>
      </c>
      <c r="AA346" s="71">
        <v>1500.99</v>
      </c>
    </row>
    <row r="347" spans="1:27" ht="12.75" hidden="1" customHeight="1" outlineLevel="1" x14ac:dyDescent="0.2">
      <c r="A347" s="163" t="s">
        <v>1365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1366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1367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collapsed="1" x14ac:dyDescent="0.2">
      <c r="A350" s="162" t="s">
        <v>1368</v>
      </c>
      <c r="B350" s="54" t="str">
        <f>"06"&amp;"."&amp;$B$663&amp;"."&amp;$B$664</f>
        <v>06.05.2024</v>
      </c>
      <c r="C350" s="134" t="s">
        <v>76</v>
      </c>
      <c r="D350" s="135">
        <f>ROUND(((D351+D352+D354+D353)/1000),5)</f>
        <v>1.6062099999999999</v>
      </c>
      <c r="E350" s="135">
        <f>ROUND(((E351+E352+E354+E353)/1000),5)</f>
        <v>1.5142599999999999</v>
      </c>
      <c r="F350" s="135">
        <f>ROUND(((F351+F352+F354+F353)/1000),5)</f>
        <v>1.4253</v>
      </c>
      <c r="G350" s="135">
        <f t="shared" ref="G350:AA350" si="201">ROUND(((G351+G352+G354+G353)/1000),5)</f>
        <v>1.41717</v>
      </c>
      <c r="H350" s="135">
        <f t="shared" si="201"/>
        <v>1.41943</v>
      </c>
      <c r="I350" s="135">
        <f t="shared" si="201"/>
        <v>1.55487</v>
      </c>
      <c r="J350" s="135">
        <f t="shared" si="201"/>
        <v>1.72366</v>
      </c>
      <c r="K350" s="135">
        <f t="shared" si="201"/>
        <v>2.0072399999999999</v>
      </c>
      <c r="L350" s="135">
        <f t="shared" si="201"/>
        <v>2.2945799999999998</v>
      </c>
      <c r="M350" s="135">
        <f t="shared" si="201"/>
        <v>2.37751</v>
      </c>
      <c r="N350" s="135">
        <f t="shared" si="201"/>
        <v>2.38435</v>
      </c>
      <c r="O350" s="135">
        <f t="shared" si="201"/>
        <v>2.3866700000000001</v>
      </c>
      <c r="P350" s="135">
        <f t="shared" si="201"/>
        <v>2.3919199999999998</v>
      </c>
      <c r="Q350" s="135">
        <f t="shared" si="201"/>
        <v>2.3883999999999999</v>
      </c>
      <c r="R350" s="135">
        <f t="shared" si="201"/>
        <v>2.3854500000000001</v>
      </c>
      <c r="S350" s="135">
        <f t="shared" si="201"/>
        <v>2.38598</v>
      </c>
      <c r="T350" s="135">
        <f t="shared" si="201"/>
        <v>2.3768699999999998</v>
      </c>
      <c r="U350" s="135">
        <f t="shared" si="201"/>
        <v>2.3407499999999999</v>
      </c>
      <c r="V350" s="135">
        <f t="shared" si="201"/>
        <v>2.30436</v>
      </c>
      <c r="W350" s="135">
        <f t="shared" si="201"/>
        <v>2.32965</v>
      </c>
      <c r="X350" s="135">
        <f t="shared" si="201"/>
        <v>2.3778199999999998</v>
      </c>
      <c r="Y350" s="135">
        <f t="shared" si="201"/>
        <v>2.3122500000000001</v>
      </c>
      <c r="Z350" s="135">
        <f t="shared" si="201"/>
        <v>1.9699599999999999</v>
      </c>
      <c r="AA350" s="135">
        <f t="shared" si="201"/>
        <v>1.8051900000000001</v>
      </c>
    </row>
    <row r="351" spans="1:27" ht="12.75" hidden="1" customHeight="1" outlineLevel="1" x14ac:dyDescent="0.2">
      <c r="A351" s="163" t="s">
        <v>1369</v>
      </c>
      <c r="B351" s="94" t="s">
        <v>238</v>
      </c>
      <c r="C351" s="70" t="s">
        <v>79</v>
      </c>
      <c r="D351" s="71">
        <v>1296.6099999999999</v>
      </c>
      <c r="E351" s="71">
        <v>1204.6600000000001</v>
      </c>
      <c r="F351" s="71">
        <v>1115.7</v>
      </c>
      <c r="G351" s="71">
        <v>1107.57</v>
      </c>
      <c r="H351" s="71">
        <v>1109.83</v>
      </c>
      <c r="I351" s="71">
        <v>1245.27</v>
      </c>
      <c r="J351" s="71">
        <v>1414.06</v>
      </c>
      <c r="K351" s="71">
        <v>1697.64</v>
      </c>
      <c r="L351" s="71">
        <v>1984.98</v>
      </c>
      <c r="M351" s="71">
        <v>2067.91</v>
      </c>
      <c r="N351" s="71">
        <v>2074.75</v>
      </c>
      <c r="O351" s="71">
        <v>2077.0700000000002</v>
      </c>
      <c r="P351" s="71">
        <v>2082.3200000000002</v>
      </c>
      <c r="Q351" s="71">
        <v>2078.8000000000002</v>
      </c>
      <c r="R351" s="71">
        <v>2075.85</v>
      </c>
      <c r="S351" s="71">
        <v>2076.38</v>
      </c>
      <c r="T351" s="71">
        <v>2067.27</v>
      </c>
      <c r="U351" s="71">
        <v>2031.15</v>
      </c>
      <c r="V351" s="71">
        <v>1994.76</v>
      </c>
      <c r="W351" s="71">
        <v>2020.05</v>
      </c>
      <c r="X351" s="71">
        <v>2068.2199999999998</v>
      </c>
      <c r="Y351" s="71">
        <v>2002.65</v>
      </c>
      <c r="Z351" s="71">
        <v>1660.36</v>
      </c>
      <c r="AA351" s="71">
        <v>1495.59</v>
      </c>
    </row>
    <row r="352" spans="1:27" ht="12.75" hidden="1" customHeight="1" outlineLevel="1" x14ac:dyDescent="0.2">
      <c r="A352" s="163" t="s">
        <v>1370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1371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1372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collapsed="1" x14ac:dyDescent="0.2">
      <c r="A355" s="162" t="s">
        <v>1373</v>
      </c>
      <c r="B355" s="54" t="str">
        <f>"07"&amp;"."&amp;$B$663&amp;"."&amp;$B$664</f>
        <v>07.05.2024</v>
      </c>
      <c r="C355" s="134" t="s">
        <v>76</v>
      </c>
      <c r="D355" s="135">
        <f>ROUND(((D356+D357+D359+D358)/1000),5)</f>
        <v>1.79173</v>
      </c>
      <c r="E355" s="135">
        <f>ROUND(((E356+E357+E359+E358)/1000),5)</f>
        <v>1.6008199999999999</v>
      </c>
      <c r="F355" s="135">
        <f>ROUND(((F356+F357+F359+F358)/1000),5)</f>
        <v>1.5282800000000001</v>
      </c>
      <c r="G355" s="135">
        <f t="shared" ref="G355:AA355" si="204">ROUND(((G356+G357+G359+G358)/1000),5)</f>
        <v>1.51213</v>
      </c>
      <c r="H355" s="135">
        <f t="shared" si="204"/>
        <v>1.5075099999999999</v>
      </c>
      <c r="I355" s="135">
        <f t="shared" si="204"/>
        <v>1.5804800000000001</v>
      </c>
      <c r="J355" s="135">
        <f t="shared" si="204"/>
        <v>1.72865</v>
      </c>
      <c r="K355" s="135">
        <f t="shared" si="204"/>
        <v>1.96123</v>
      </c>
      <c r="L355" s="135">
        <f t="shared" si="204"/>
        <v>2.2214999999999998</v>
      </c>
      <c r="M355" s="135">
        <f t="shared" si="204"/>
        <v>2.2987199999999999</v>
      </c>
      <c r="N355" s="135">
        <f t="shared" si="204"/>
        <v>2.3222999999999998</v>
      </c>
      <c r="O355" s="135">
        <f t="shared" si="204"/>
        <v>2.3877600000000001</v>
      </c>
      <c r="P355" s="135">
        <f t="shared" si="204"/>
        <v>2.38185</v>
      </c>
      <c r="Q355" s="135">
        <f t="shared" si="204"/>
        <v>2.39744</v>
      </c>
      <c r="R355" s="135">
        <f t="shared" si="204"/>
        <v>2.34158</v>
      </c>
      <c r="S355" s="135">
        <f t="shared" si="204"/>
        <v>2.32477</v>
      </c>
      <c r="T355" s="135">
        <f t="shared" si="204"/>
        <v>2.29521</v>
      </c>
      <c r="U355" s="135">
        <f t="shared" si="204"/>
        <v>2.2824200000000001</v>
      </c>
      <c r="V355" s="135">
        <f t="shared" si="204"/>
        <v>2.28193</v>
      </c>
      <c r="W355" s="135">
        <f t="shared" si="204"/>
        <v>2.28782</v>
      </c>
      <c r="X355" s="135">
        <f t="shared" si="204"/>
        <v>2.3542299999999998</v>
      </c>
      <c r="Y355" s="135">
        <f t="shared" si="204"/>
        <v>2.1816499999999999</v>
      </c>
      <c r="Z355" s="135">
        <f t="shared" si="204"/>
        <v>2.0236999999999998</v>
      </c>
      <c r="AA355" s="135">
        <f t="shared" si="204"/>
        <v>1.91275</v>
      </c>
    </row>
    <row r="356" spans="1:27" ht="12.75" hidden="1" customHeight="1" outlineLevel="1" x14ac:dyDescent="0.2">
      <c r="A356" s="163" t="s">
        <v>1374</v>
      </c>
      <c r="B356" s="94" t="s">
        <v>238</v>
      </c>
      <c r="C356" s="70" t="s">
        <v>79</v>
      </c>
      <c r="D356" s="71">
        <v>1482.13</v>
      </c>
      <c r="E356" s="71">
        <v>1291.22</v>
      </c>
      <c r="F356" s="71">
        <v>1218.68</v>
      </c>
      <c r="G356" s="71">
        <v>1202.53</v>
      </c>
      <c r="H356" s="71">
        <v>1197.9100000000001</v>
      </c>
      <c r="I356" s="71">
        <v>1270.8800000000001</v>
      </c>
      <c r="J356" s="71">
        <v>1419.05</v>
      </c>
      <c r="K356" s="71">
        <v>1651.63</v>
      </c>
      <c r="L356" s="71">
        <v>1911.9</v>
      </c>
      <c r="M356" s="71">
        <v>1989.12</v>
      </c>
      <c r="N356" s="71">
        <v>2012.7</v>
      </c>
      <c r="O356" s="71">
        <v>2078.16</v>
      </c>
      <c r="P356" s="71">
        <v>2072.25</v>
      </c>
      <c r="Q356" s="71">
        <v>2087.84</v>
      </c>
      <c r="R356" s="71">
        <v>2031.98</v>
      </c>
      <c r="S356" s="71">
        <v>2015.17</v>
      </c>
      <c r="T356" s="71">
        <v>1985.61</v>
      </c>
      <c r="U356" s="71">
        <v>1972.82</v>
      </c>
      <c r="V356" s="71">
        <v>1972.33</v>
      </c>
      <c r="W356" s="71">
        <v>1978.22</v>
      </c>
      <c r="X356" s="71">
        <v>2044.63</v>
      </c>
      <c r="Y356" s="71">
        <v>1872.05</v>
      </c>
      <c r="Z356" s="71">
        <v>1714.1</v>
      </c>
      <c r="AA356" s="71">
        <v>1603.15</v>
      </c>
    </row>
    <row r="357" spans="1:27" ht="12.75" hidden="1" customHeight="1" outlineLevel="1" x14ac:dyDescent="0.2">
      <c r="A357" s="163" t="s">
        <v>1375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1376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1377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collapsed="1" x14ac:dyDescent="0.2">
      <c r="A360" s="162" t="s">
        <v>1378</v>
      </c>
      <c r="B360" s="54" t="str">
        <f>"08"&amp;"."&amp;$B$663&amp;"."&amp;$B$664</f>
        <v>08.05.2024</v>
      </c>
      <c r="C360" s="134" t="s">
        <v>76</v>
      </c>
      <c r="D360" s="135">
        <f>ROUND(((D361+D362+D364+D363)/1000),5)</f>
        <v>1.7868299999999999</v>
      </c>
      <c r="E360" s="135">
        <f>ROUND(((E361+E362+E364+E363)/1000),5)</f>
        <v>1.62103</v>
      </c>
      <c r="F360" s="135">
        <f>ROUND(((F361+F362+F364+F363)/1000),5)</f>
        <v>1.54962</v>
      </c>
      <c r="G360" s="135">
        <f t="shared" ref="G360:AA360" si="207">ROUND(((G361+G362+G364+G363)/1000),5)</f>
        <v>1.5394699999999999</v>
      </c>
      <c r="H360" s="135">
        <f t="shared" si="207"/>
        <v>1.5404500000000001</v>
      </c>
      <c r="I360" s="135">
        <f t="shared" si="207"/>
        <v>1.63872</v>
      </c>
      <c r="J360" s="135">
        <f t="shared" si="207"/>
        <v>1.68442</v>
      </c>
      <c r="K360" s="135">
        <f t="shared" si="207"/>
        <v>1.90734</v>
      </c>
      <c r="L360" s="135">
        <f t="shared" si="207"/>
        <v>2.1455299999999999</v>
      </c>
      <c r="M360" s="135">
        <f t="shared" si="207"/>
        <v>2.23611</v>
      </c>
      <c r="N360" s="135">
        <f t="shared" si="207"/>
        <v>2.3028499999999998</v>
      </c>
      <c r="O360" s="135">
        <f t="shared" si="207"/>
        <v>2.3490700000000002</v>
      </c>
      <c r="P360" s="135">
        <f t="shared" si="207"/>
        <v>2.3972899999999999</v>
      </c>
      <c r="Q360" s="135">
        <f t="shared" si="207"/>
        <v>2.3959199999999998</v>
      </c>
      <c r="R360" s="135">
        <f t="shared" si="207"/>
        <v>2.3481900000000002</v>
      </c>
      <c r="S360" s="135">
        <f t="shared" si="207"/>
        <v>2.3043900000000002</v>
      </c>
      <c r="T360" s="135">
        <f t="shared" si="207"/>
        <v>2.2470400000000001</v>
      </c>
      <c r="U360" s="135">
        <f t="shared" si="207"/>
        <v>2.1981600000000001</v>
      </c>
      <c r="V360" s="135">
        <f t="shared" si="207"/>
        <v>2.2060300000000002</v>
      </c>
      <c r="W360" s="135">
        <f t="shared" si="207"/>
        <v>2.2198500000000001</v>
      </c>
      <c r="X360" s="135">
        <f t="shared" si="207"/>
        <v>2.2709000000000001</v>
      </c>
      <c r="Y360" s="135">
        <f t="shared" si="207"/>
        <v>2.2385000000000002</v>
      </c>
      <c r="Z360" s="135">
        <f t="shared" si="207"/>
        <v>2.14968</v>
      </c>
      <c r="AA360" s="135">
        <f t="shared" si="207"/>
        <v>1.88232</v>
      </c>
    </row>
    <row r="361" spans="1:27" ht="12.75" hidden="1" customHeight="1" outlineLevel="1" x14ac:dyDescent="0.2">
      <c r="A361" s="163" t="s">
        <v>1379</v>
      </c>
      <c r="B361" s="94" t="s">
        <v>238</v>
      </c>
      <c r="C361" s="70" t="s">
        <v>79</v>
      </c>
      <c r="D361" s="71">
        <v>1477.23</v>
      </c>
      <c r="E361" s="71">
        <v>1311.43</v>
      </c>
      <c r="F361" s="71">
        <v>1240.02</v>
      </c>
      <c r="G361" s="71">
        <v>1229.8699999999999</v>
      </c>
      <c r="H361" s="71">
        <v>1230.8499999999999</v>
      </c>
      <c r="I361" s="71">
        <v>1329.12</v>
      </c>
      <c r="J361" s="71">
        <v>1374.82</v>
      </c>
      <c r="K361" s="71">
        <v>1597.74</v>
      </c>
      <c r="L361" s="71">
        <v>1835.93</v>
      </c>
      <c r="M361" s="71">
        <v>1926.51</v>
      </c>
      <c r="N361" s="71">
        <v>1993.25</v>
      </c>
      <c r="O361" s="71">
        <v>2039.47</v>
      </c>
      <c r="P361" s="71">
        <v>2087.69</v>
      </c>
      <c r="Q361" s="71">
        <v>2086.3200000000002</v>
      </c>
      <c r="R361" s="71">
        <v>2038.59</v>
      </c>
      <c r="S361" s="71">
        <v>1994.79</v>
      </c>
      <c r="T361" s="71">
        <v>1937.44</v>
      </c>
      <c r="U361" s="71">
        <v>1888.56</v>
      </c>
      <c r="V361" s="71">
        <v>1896.43</v>
      </c>
      <c r="W361" s="71">
        <v>1910.25</v>
      </c>
      <c r="X361" s="71">
        <v>1961.3</v>
      </c>
      <c r="Y361" s="71">
        <v>1928.9</v>
      </c>
      <c r="Z361" s="71">
        <v>1840.08</v>
      </c>
      <c r="AA361" s="71">
        <v>1572.72</v>
      </c>
    </row>
    <row r="362" spans="1:27" ht="12.75" hidden="1" customHeight="1" outlineLevel="1" x14ac:dyDescent="0.2">
      <c r="A362" s="163" t="s">
        <v>1380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1381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1382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collapsed="1" x14ac:dyDescent="0.2">
      <c r="A365" s="162" t="s">
        <v>1383</v>
      </c>
      <c r="B365" s="54" t="str">
        <f>"09"&amp;"."&amp;$B$663&amp;"."&amp;$B$664</f>
        <v>09.05.2024</v>
      </c>
      <c r="C365" s="134" t="s">
        <v>76</v>
      </c>
      <c r="D365" s="135">
        <f>ROUND(((D366+D367+D369+D368)/1000),5)</f>
        <v>1.70377</v>
      </c>
      <c r="E365" s="135">
        <f>ROUND(((E366+E367+E369+E368)/1000),5)</f>
        <v>1.57789</v>
      </c>
      <c r="F365" s="135">
        <f>ROUND(((F366+F367+F369+F368)/1000),5)</f>
        <v>1.54189</v>
      </c>
      <c r="G365" s="135">
        <f t="shared" ref="G365:AA365" si="210">ROUND(((G366+G367+G369+G368)/1000),5)</f>
        <v>1.5146999999999999</v>
      </c>
      <c r="H365" s="135">
        <f t="shared" si="210"/>
        <v>1.5082500000000001</v>
      </c>
      <c r="I365" s="135">
        <f t="shared" si="210"/>
        <v>1.5110699999999999</v>
      </c>
      <c r="J365" s="135">
        <f t="shared" si="210"/>
        <v>1.47967</v>
      </c>
      <c r="K365" s="135">
        <f t="shared" si="210"/>
        <v>1.54128</v>
      </c>
      <c r="L365" s="135">
        <f t="shared" si="210"/>
        <v>1.77434</v>
      </c>
      <c r="M365" s="135">
        <f t="shared" si="210"/>
        <v>1.98075</v>
      </c>
      <c r="N365" s="135">
        <f t="shared" si="210"/>
        <v>2.0164599999999999</v>
      </c>
      <c r="O365" s="135">
        <f t="shared" si="210"/>
        <v>2.0191499999999998</v>
      </c>
      <c r="P365" s="135">
        <f t="shared" si="210"/>
        <v>2.0172400000000001</v>
      </c>
      <c r="Q365" s="135">
        <f t="shared" si="210"/>
        <v>2.01403</v>
      </c>
      <c r="R365" s="135">
        <f t="shared" si="210"/>
        <v>2.01363</v>
      </c>
      <c r="S365" s="135">
        <f t="shared" si="210"/>
        <v>2.0144000000000002</v>
      </c>
      <c r="T365" s="135">
        <f t="shared" si="210"/>
        <v>2.0105200000000001</v>
      </c>
      <c r="U365" s="135">
        <f t="shared" si="210"/>
        <v>2.0109400000000002</v>
      </c>
      <c r="V365" s="135">
        <f t="shared" si="210"/>
        <v>2.0183800000000001</v>
      </c>
      <c r="W365" s="135">
        <f t="shared" si="210"/>
        <v>2.0419700000000001</v>
      </c>
      <c r="X365" s="135">
        <f t="shared" si="210"/>
        <v>2.16031</v>
      </c>
      <c r="Y365" s="135">
        <f t="shared" si="210"/>
        <v>2.0223599999999999</v>
      </c>
      <c r="Z365" s="135">
        <f t="shared" si="210"/>
        <v>1.8854599999999999</v>
      </c>
      <c r="AA365" s="135">
        <f t="shared" si="210"/>
        <v>1.7015400000000001</v>
      </c>
    </row>
    <row r="366" spans="1:27" ht="12.75" hidden="1" customHeight="1" outlineLevel="1" x14ac:dyDescent="0.2">
      <c r="A366" s="163" t="s">
        <v>1384</v>
      </c>
      <c r="B366" s="94" t="s">
        <v>238</v>
      </c>
      <c r="C366" s="70" t="s">
        <v>79</v>
      </c>
      <c r="D366" s="71">
        <v>1394.17</v>
      </c>
      <c r="E366" s="71">
        <v>1268.29</v>
      </c>
      <c r="F366" s="71">
        <v>1232.29</v>
      </c>
      <c r="G366" s="71">
        <v>1205.0999999999999</v>
      </c>
      <c r="H366" s="71">
        <v>1198.6500000000001</v>
      </c>
      <c r="I366" s="71">
        <v>1201.47</v>
      </c>
      <c r="J366" s="71">
        <v>1170.07</v>
      </c>
      <c r="K366" s="71">
        <v>1231.68</v>
      </c>
      <c r="L366" s="71">
        <v>1464.74</v>
      </c>
      <c r="M366" s="71">
        <v>1671.15</v>
      </c>
      <c r="N366" s="71">
        <v>1706.86</v>
      </c>
      <c r="O366" s="71">
        <v>1709.55</v>
      </c>
      <c r="P366" s="71">
        <v>1707.64</v>
      </c>
      <c r="Q366" s="71">
        <v>1704.43</v>
      </c>
      <c r="R366" s="71">
        <v>1704.03</v>
      </c>
      <c r="S366" s="71">
        <v>1704.8</v>
      </c>
      <c r="T366" s="71">
        <v>1700.92</v>
      </c>
      <c r="U366" s="71">
        <v>1701.34</v>
      </c>
      <c r="V366" s="71">
        <v>1708.78</v>
      </c>
      <c r="W366" s="71">
        <v>1732.37</v>
      </c>
      <c r="X366" s="71">
        <v>1850.71</v>
      </c>
      <c r="Y366" s="71">
        <v>1712.76</v>
      </c>
      <c r="Z366" s="71">
        <v>1575.86</v>
      </c>
      <c r="AA366" s="71">
        <v>1391.94</v>
      </c>
    </row>
    <row r="367" spans="1:27" ht="12.75" hidden="1" customHeight="1" outlineLevel="1" x14ac:dyDescent="0.2">
      <c r="A367" s="163" t="s">
        <v>1385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1386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1387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collapsed="1" x14ac:dyDescent="0.2">
      <c r="A370" s="162" t="s">
        <v>1388</v>
      </c>
      <c r="B370" s="54" t="str">
        <f>"10"&amp;"."&amp;$B$663&amp;"."&amp;$B$664</f>
        <v>10.05.2024</v>
      </c>
      <c r="C370" s="134" t="s">
        <v>76</v>
      </c>
      <c r="D370" s="135">
        <f>ROUND(((D371+D372+D374+D373)/1000),5)</f>
        <v>1.7061200000000001</v>
      </c>
      <c r="E370" s="135">
        <f>ROUND(((E371+E372+E374+E373)/1000),5)</f>
        <v>1.5755600000000001</v>
      </c>
      <c r="F370" s="135">
        <f>ROUND(((F371+F372+F374+F373)/1000),5)</f>
        <v>1.5137799999999999</v>
      </c>
      <c r="G370" s="135">
        <f t="shared" ref="G370:AA370" si="213">ROUND(((G371+G372+G374+G373)/1000),5)</f>
        <v>1.5058</v>
      </c>
      <c r="H370" s="135">
        <f t="shared" si="213"/>
        <v>1.5042800000000001</v>
      </c>
      <c r="I370" s="135">
        <f t="shared" si="213"/>
        <v>1.5037700000000001</v>
      </c>
      <c r="J370" s="135">
        <f t="shared" si="213"/>
        <v>1.49678</v>
      </c>
      <c r="K370" s="135">
        <f t="shared" si="213"/>
        <v>1.5711900000000001</v>
      </c>
      <c r="L370" s="135">
        <f t="shared" si="213"/>
        <v>1.8288899999999999</v>
      </c>
      <c r="M370" s="135">
        <f t="shared" si="213"/>
        <v>2.0155599999999998</v>
      </c>
      <c r="N370" s="135">
        <f t="shared" si="213"/>
        <v>2.05531</v>
      </c>
      <c r="O370" s="135">
        <f t="shared" si="213"/>
        <v>2.0566499999999999</v>
      </c>
      <c r="P370" s="135">
        <f t="shared" si="213"/>
        <v>2.0346700000000002</v>
      </c>
      <c r="Q370" s="135">
        <f t="shared" si="213"/>
        <v>2.0328400000000002</v>
      </c>
      <c r="R370" s="135">
        <f t="shared" si="213"/>
        <v>2.0285000000000002</v>
      </c>
      <c r="S370" s="135">
        <f t="shared" si="213"/>
        <v>2.0236399999999999</v>
      </c>
      <c r="T370" s="135">
        <f t="shared" si="213"/>
        <v>2.01573</v>
      </c>
      <c r="U370" s="135">
        <f t="shared" si="213"/>
        <v>2.0167600000000001</v>
      </c>
      <c r="V370" s="135">
        <f t="shared" si="213"/>
        <v>2.0206499999999998</v>
      </c>
      <c r="W370" s="135">
        <f t="shared" si="213"/>
        <v>2.0337900000000002</v>
      </c>
      <c r="X370" s="135">
        <f t="shared" si="213"/>
        <v>2.1455799999999998</v>
      </c>
      <c r="Y370" s="135">
        <f t="shared" si="213"/>
        <v>2.0339</v>
      </c>
      <c r="Z370" s="135">
        <f t="shared" si="213"/>
        <v>1.9333899999999999</v>
      </c>
      <c r="AA370" s="135">
        <f t="shared" si="213"/>
        <v>1.7312099999999999</v>
      </c>
    </row>
    <row r="371" spans="1:27" ht="12.75" hidden="1" customHeight="1" outlineLevel="1" x14ac:dyDescent="0.2">
      <c r="A371" s="163" t="s">
        <v>1389</v>
      </c>
      <c r="B371" s="94" t="s">
        <v>238</v>
      </c>
      <c r="C371" s="70" t="s">
        <v>79</v>
      </c>
      <c r="D371" s="71">
        <v>1396.52</v>
      </c>
      <c r="E371" s="71">
        <v>1265.96</v>
      </c>
      <c r="F371" s="71">
        <v>1204.18</v>
      </c>
      <c r="G371" s="71">
        <v>1196.2</v>
      </c>
      <c r="H371" s="71">
        <v>1194.68</v>
      </c>
      <c r="I371" s="71">
        <v>1194.17</v>
      </c>
      <c r="J371" s="71">
        <v>1187.18</v>
      </c>
      <c r="K371" s="71">
        <v>1261.5899999999999</v>
      </c>
      <c r="L371" s="71">
        <v>1519.29</v>
      </c>
      <c r="M371" s="71">
        <v>1705.96</v>
      </c>
      <c r="N371" s="71">
        <v>1745.71</v>
      </c>
      <c r="O371" s="71">
        <v>1747.05</v>
      </c>
      <c r="P371" s="71">
        <v>1725.07</v>
      </c>
      <c r="Q371" s="71">
        <v>1723.24</v>
      </c>
      <c r="R371" s="71">
        <v>1718.9</v>
      </c>
      <c r="S371" s="71">
        <v>1714.04</v>
      </c>
      <c r="T371" s="71">
        <v>1706.13</v>
      </c>
      <c r="U371" s="71">
        <v>1707.16</v>
      </c>
      <c r="V371" s="71">
        <v>1711.05</v>
      </c>
      <c r="W371" s="71">
        <v>1724.19</v>
      </c>
      <c r="X371" s="71">
        <v>1835.98</v>
      </c>
      <c r="Y371" s="71">
        <v>1724.3</v>
      </c>
      <c r="Z371" s="71">
        <v>1623.79</v>
      </c>
      <c r="AA371" s="71">
        <v>1421.61</v>
      </c>
    </row>
    <row r="372" spans="1:27" ht="12.75" hidden="1" customHeight="1" outlineLevel="1" x14ac:dyDescent="0.2">
      <c r="A372" s="163" t="s">
        <v>1390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1391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1392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collapsed="1" x14ac:dyDescent="0.2">
      <c r="A375" s="162" t="s">
        <v>1393</v>
      </c>
      <c r="B375" s="54" t="str">
        <f>"11"&amp;"."&amp;$B$663&amp;"."&amp;$B$664</f>
        <v>11.05.2024</v>
      </c>
      <c r="C375" s="134" t="s">
        <v>76</v>
      </c>
      <c r="D375" s="135">
        <f>ROUND(((D376+D377+D379+D378)/1000),5)</f>
        <v>1.7576000000000001</v>
      </c>
      <c r="E375" s="135">
        <f>ROUND(((E376+E377+E379+E378)/1000),5)</f>
        <v>1.60537</v>
      </c>
      <c r="F375" s="135">
        <f>ROUND(((F376+F377+F379+F378)/1000),5)</f>
        <v>1.55843</v>
      </c>
      <c r="G375" s="135">
        <f t="shared" ref="G375:AA375" si="216">ROUND(((G376+G377+G379+G378)/1000),5)</f>
        <v>1.5388500000000001</v>
      </c>
      <c r="H375" s="135">
        <f t="shared" si="216"/>
        <v>1.5190399999999999</v>
      </c>
      <c r="I375" s="135">
        <f t="shared" si="216"/>
        <v>1.5192099999999999</v>
      </c>
      <c r="J375" s="135">
        <f t="shared" si="216"/>
        <v>1.51614</v>
      </c>
      <c r="K375" s="135">
        <f t="shared" si="216"/>
        <v>1.6507799999999999</v>
      </c>
      <c r="L375" s="135">
        <f t="shared" si="216"/>
        <v>1.83205</v>
      </c>
      <c r="M375" s="135">
        <f t="shared" si="216"/>
        <v>2.1605099999999999</v>
      </c>
      <c r="N375" s="135">
        <f t="shared" si="216"/>
        <v>2.19787</v>
      </c>
      <c r="O375" s="135">
        <f t="shared" si="216"/>
        <v>2.1984699999999999</v>
      </c>
      <c r="P375" s="135">
        <f t="shared" si="216"/>
        <v>2.1699799999999998</v>
      </c>
      <c r="Q375" s="135">
        <f t="shared" si="216"/>
        <v>2.1646899999999998</v>
      </c>
      <c r="R375" s="135">
        <f t="shared" si="216"/>
        <v>2.15665</v>
      </c>
      <c r="S375" s="135">
        <f t="shared" si="216"/>
        <v>2.1579999999999999</v>
      </c>
      <c r="T375" s="135">
        <f t="shared" si="216"/>
        <v>2.1223900000000002</v>
      </c>
      <c r="U375" s="135">
        <f t="shared" si="216"/>
        <v>2.11252</v>
      </c>
      <c r="V375" s="135">
        <f t="shared" si="216"/>
        <v>2.1232799999999998</v>
      </c>
      <c r="W375" s="135">
        <f t="shared" si="216"/>
        <v>2.17048</v>
      </c>
      <c r="X375" s="135">
        <f t="shared" si="216"/>
        <v>2.35425</v>
      </c>
      <c r="Y375" s="135">
        <f t="shared" si="216"/>
        <v>2.3215599999999998</v>
      </c>
      <c r="Z375" s="135">
        <f t="shared" si="216"/>
        <v>2.0887199999999999</v>
      </c>
      <c r="AA375" s="135">
        <f t="shared" si="216"/>
        <v>1.7952999999999999</v>
      </c>
    </row>
    <row r="376" spans="1:27" ht="12.75" hidden="1" customHeight="1" outlineLevel="1" x14ac:dyDescent="0.2">
      <c r="A376" s="163" t="s">
        <v>1394</v>
      </c>
      <c r="B376" s="94" t="s">
        <v>238</v>
      </c>
      <c r="C376" s="70" t="s">
        <v>79</v>
      </c>
      <c r="D376" s="71">
        <v>1448</v>
      </c>
      <c r="E376" s="71">
        <v>1295.77</v>
      </c>
      <c r="F376" s="71">
        <v>1248.83</v>
      </c>
      <c r="G376" s="71">
        <v>1229.25</v>
      </c>
      <c r="H376" s="71">
        <v>1209.44</v>
      </c>
      <c r="I376" s="71">
        <v>1209.6099999999999</v>
      </c>
      <c r="J376" s="71">
        <v>1206.54</v>
      </c>
      <c r="K376" s="71">
        <v>1341.18</v>
      </c>
      <c r="L376" s="71">
        <v>1522.45</v>
      </c>
      <c r="M376" s="71">
        <v>1850.91</v>
      </c>
      <c r="N376" s="71">
        <v>1888.27</v>
      </c>
      <c r="O376" s="71">
        <v>1888.87</v>
      </c>
      <c r="P376" s="71">
        <v>1860.38</v>
      </c>
      <c r="Q376" s="71">
        <v>1855.09</v>
      </c>
      <c r="R376" s="71">
        <v>1847.05</v>
      </c>
      <c r="S376" s="71">
        <v>1848.4</v>
      </c>
      <c r="T376" s="71">
        <v>1812.79</v>
      </c>
      <c r="U376" s="71">
        <v>1802.92</v>
      </c>
      <c r="V376" s="71">
        <v>1813.68</v>
      </c>
      <c r="W376" s="71">
        <v>1860.88</v>
      </c>
      <c r="X376" s="71">
        <v>2044.65</v>
      </c>
      <c r="Y376" s="71">
        <v>2011.96</v>
      </c>
      <c r="Z376" s="71">
        <v>1779.12</v>
      </c>
      <c r="AA376" s="71">
        <v>1485.7</v>
      </c>
    </row>
    <row r="377" spans="1:27" ht="12.75" hidden="1" customHeight="1" outlineLevel="1" x14ac:dyDescent="0.2">
      <c r="A377" s="163" t="s">
        <v>1395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1396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1397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collapsed="1" x14ac:dyDescent="0.2">
      <c r="A380" s="162" t="s">
        <v>1398</v>
      </c>
      <c r="B380" s="54" t="str">
        <f>"12"&amp;"."&amp;$B$663&amp;"."&amp;$B$664</f>
        <v>12.05.2024</v>
      </c>
      <c r="C380" s="134" t="s">
        <v>76</v>
      </c>
      <c r="D380" s="135">
        <f>ROUND(((D381+D382+D384+D383)/1000),5)</f>
        <v>1.8077300000000001</v>
      </c>
      <c r="E380" s="135">
        <f>ROUND(((E381+E382+E384+E383)/1000),5)</f>
        <v>1.65795</v>
      </c>
      <c r="F380" s="135">
        <f>ROUND(((F381+F382+F384+F383)/1000),5)</f>
        <v>1.55766</v>
      </c>
      <c r="G380" s="135">
        <f t="shared" ref="G380:AA380" si="219">ROUND(((G381+G382+G384+G383)/1000),5)</f>
        <v>1.5198700000000001</v>
      </c>
      <c r="H380" s="135">
        <f t="shared" si="219"/>
        <v>1.5055700000000001</v>
      </c>
      <c r="I380" s="135">
        <f t="shared" si="219"/>
        <v>1.5069999999999999</v>
      </c>
      <c r="J380" s="135">
        <f t="shared" si="219"/>
        <v>1.4412799999999999</v>
      </c>
      <c r="K380" s="135">
        <f t="shared" si="219"/>
        <v>1.5416700000000001</v>
      </c>
      <c r="L380" s="135">
        <f t="shared" si="219"/>
        <v>1.77539</v>
      </c>
      <c r="M380" s="135">
        <f t="shared" si="219"/>
        <v>1.9273499999999999</v>
      </c>
      <c r="N380" s="135">
        <f t="shared" si="219"/>
        <v>2.0027400000000002</v>
      </c>
      <c r="O380" s="135">
        <f t="shared" si="219"/>
        <v>2.0125299999999999</v>
      </c>
      <c r="P380" s="135">
        <f t="shared" si="219"/>
        <v>2.0120800000000001</v>
      </c>
      <c r="Q380" s="135">
        <f t="shared" si="219"/>
        <v>2.0115500000000002</v>
      </c>
      <c r="R380" s="135">
        <f t="shared" si="219"/>
        <v>2.0116700000000001</v>
      </c>
      <c r="S380" s="135">
        <f t="shared" si="219"/>
        <v>2.0133899999999998</v>
      </c>
      <c r="T380" s="135">
        <f t="shared" si="219"/>
        <v>2.06691</v>
      </c>
      <c r="U380" s="135">
        <f t="shared" si="219"/>
        <v>2.0986600000000002</v>
      </c>
      <c r="V380" s="135">
        <f t="shared" si="219"/>
        <v>2.0684100000000001</v>
      </c>
      <c r="W380" s="135">
        <f t="shared" si="219"/>
        <v>2.0841599999999998</v>
      </c>
      <c r="X380" s="135">
        <f t="shared" si="219"/>
        <v>2.1237599999999999</v>
      </c>
      <c r="Y380" s="135">
        <f t="shared" si="219"/>
        <v>2.1124000000000001</v>
      </c>
      <c r="Z380" s="135">
        <f t="shared" si="219"/>
        <v>1.90011</v>
      </c>
      <c r="AA380" s="135">
        <f t="shared" si="219"/>
        <v>1.7050099999999999</v>
      </c>
    </row>
    <row r="381" spans="1:27" ht="12.75" hidden="1" customHeight="1" outlineLevel="1" x14ac:dyDescent="0.2">
      <c r="A381" s="163" t="s">
        <v>1399</v>
      </c>
      <c r="B381" s="94" t="s">
        <v>238</v>
      </c>
      <c r="C381" s="70" t="s">
        <v>79</v>
      </c>
      <c r="D381" s="71">
        <v>1498.13</v>
      </c>
      <c r="E381" s="71">
        <v>1348.35</v>
      </c>
      <c r="F381" s="71">
        <v>1248.06</v>
      </c>
      <c r="G381" s="71">
        <v>1210.27</v>
      </c>
      <c r="H381" s="71">
        <v>1195.97</v>
      </c>
      <c r="I381" s="71">
        <v>1197.4000000000001</v>
      </c>
      <c r="J381" s="71">
        <v>1131.68</v>
      </c>
      <c r="K381" s="71">
        <v>1232.07</v>
      </c>
      <c r="L381" s="71">
        <v>1465.79</v>
      </c>
      <c r="M381" s="71">
        <v>1617.75</v>
      </c>
      <c r="N381" s="71">
        <v>1693.14</v>
      </c>
      <c r="O381" s="71">
        <v>1702.93</v>
      </c>
      <c r="P381" s="71">
        <v>1702.48</v>
      </c>
      <c r="Q381" s="71">
        <v>1701.95</v>
      </c>
      <c r="R381" s="71">
        <v>1702.07</v>
      </c>
      <c r="S381" s="71">
        <v>1703.79</v>
      </c>
      <c r="T381" s="71">
        <v>1757.31</v>
      </c>
      <c r="U381" s="71">
        <v>1789.06</v>
      </c>
      <c r="V381" s="71">
        <v>1758.81</v>
      </c>
      <c r="W381" s="71">
        <v>1774.56</v>
      </c>
      <c r="X381" s="71">
        <v>1814.16</v>
      </c>
      <c r="Y381" s="71">
        <v>1802.8</v>
      </c>
      <c r="Z381" s="71">
        <v>1590.51</v>
      </c>
      <c r="AA381" s="71">
        <v>1395.41</v>
      </c>
    </row>
    <row r="382" spans="1:27" ht="12.75" hidden="1" customHeight="1" outlineLevel="1" x14ac:dyDescent="0.2">
      <c r="A382" s="163" t="s">
        <v>1400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1401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1402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collapsed="1" x14ac:dyDescent="0.2">
      <c r="A385" s="162" t="s">
        <v>1403</v>
      </c>
      <c r="B385" s="54" t="str">
        <f>"13"&amp;"."&amp;$B$663&amp;"."&amp;$B$664</f>
        <v>13.05.2024</v>
      </c>
      <c r="C385" s="134" t="s">
        <v>76</v>
      </c>
      <c r="D385" s="135">
        <f>ROUND(((D386+D387+D389+D388)/1000),5)</f>
        <v>1.72672</v>
      </c>
      <c r="E385" s="135">
        <f>ROUND(((E386+E387+E389+E388)/1000),5)</f>
        <v>1.58769</v>
      </c>
      <c r="F385" s="135">
        <f>ROUND(((F386+F387+F389+F388)/1000),5)</f>
        <v>1.5289200000000001</v>
      </c>
      <c r="G385" s="135">
        <f t="shared" ref="G385:AA385" si="222">ROUND(((G386+G387+G389+G388)/1000),5)</f>
        <v>1.5186200000000001</v>
      </c>
      <c r="H385" s="135">
        <f t="shared" si="222"/>
        <v>1.5049600000000001</v>
      </c>
      <c r="I385" s="135">
        <f t="shared" si="222"/>
        <v>1.5550999999999999</v>
      </c>
      <c r="J385" s="135">
        <f t="shared" si="222"/>
        <v>1.74203</v>
      </c>
      <c r="K385" s="135">
        <f t="shared" si="222"/>
        <v>1.97113</v>
      </c>
      <c r="L385" s="135">
        <f t="shared" si="222"/>
        <v>2.2989799999999998</v>
      </c>
      <c r="M385" s="135">
        <f t="shared" si="222"/>
        <v>2.6410499999999999</v>
      </c>
      <c r="N385" s="135">
        <f t="shared" si="222"/>
        <v>2.79698</v>
      </c>
      <c r="O385" s="135">
        <f t="shared" si="222"/>
        <v>2.45757</v>
      </c>
      <c r="P385" s="135">
        <f t="shared" si="222"/>
        <v>2.35405</v>
      </c>
      <c r="Q385" s="135">
        <f t="shared" si="222"/>
        <v>2.3718699999999999</v>
      </c>
      <c r="R385" s="135">
        <f t="shared" si="222"/>
        <v>2.3677299999999999</v>
      </c>
      <c r="S385" s="135">
        <f t="shared" si="222"/>
        <v>2.3159800000000001</v>
      </c>
      <c r="T385" s="135">
        <f t="shared" si="222"/>
        <v>2.3013300000000001</v>
      </c>
      <c r="U385" s="135">
        <f t="shared" si="222"/>
        <v>2.2374900000000002</v>
      </c>
      <c r="V385" s="135">
        <f t="shared" si="222"/>
        <v>2.2521599999999999</v>
      </c>
      <c r="W385" s="135">
        <f t="shared" si="222"/>
        <v>2.3723000000000001</v>
      </c>
      <c r="X385" s="135">
        <f t="shared" si="222"/>
        <v>2.4125899999999998</v>
      </c>
      <c r="Y385" s="135">
        <f t="shared" si="222"/>
        <v>2.2172399999999999</v>
      </c>
      <c r="Z385" s="135">
        <f t="shared" si="222"/>
        <v>1.8576900000000001</v>
      </c>
      <c r="AA385" s="135">
        <f t="shared" si="222"/>
        <v>1.6874499999999999</v>
      </c>
    </row>
    <row r="386" spans="1:27" ht="12.75" hidden="1" customHeight="1" outlineLevel="1" x14ac:dyDescent="0.2">
      <c r="A386" s="163" t="s">
        <v>1404</v>
      </c>
      <c r="B386" s="94" t="s">
        <v>238</v>
      </c>
      <c r="C386" s="70" t="s">
        <v>79</v>
      </c>
      <c r="D386" s="71">
        <v>1417.12</v>
      </c>
      <c r="E386" s="71">
        <v>1278.0899999999999</v>
      </c>
      <c r="F386" s="71">
        <v>1219.32</v>
      </c>
      <c r="G386" s="71">
        <v>1209.02</v>
      </c>
      <c r="H386" s="71">
        <v>1195.3599999999999</v>
      </c>
      <c r="I386" s="71">
        <v>1245.5</v>
      </c>
      <c r="J386" s="71">
        <v>1432.43</v>
      </c>
      <c r="K386" s="71">
        <v>1661.53</v>
      </c>
      <c r="L386" s="71">
        <v>1989.38</v>
      </c>
      <c r="M386" s="71">
        <v>2331.4499999999998</v>
      </c>
      <c r="N386" s="71">
        <v>2487.38</v>
      </c>
      <c r="O386" s="71">
        <v>2147.9699999999998</v>
      </c>
      <c r="P386" s="71">
        <v>2044.45</v>
      </c>
      <c r="Q386" s="71">
        <v>2062.27</v>
      </c>
      <c r="R386" s="71">
        <v>2058.13</v>
      </c>
      <c r="S386" s="71">
        <v>2006.38</v>
      </c>
      <c r="T386" s="71">
        <v>1991.73</v>
      </c>
      <c r="U386" s="71">
        <v>1927.89</v>
      </c>
      <c r="V386" s="71">
        <v>1942.56</v>
      </c>
      <c r="W386" s="71">
        <v>2062.6999999999998</v>
      </c>
      <c r="X386" s="71">
        <v>2102.9899999999998</v>
      </c>
      <c r="Y386" s="71">
        <v>1907.64</v>
      </c>
      <c r="Z386" s="71">
        <v>1548.09</v>
      </c>
      <c r="AA386" s="71">
        <v>1377.85</v>
      </c>
    </row>
    <row r="387" spans="1:27" ht="12.75" hidden="1" customHeight="1" outlineLevel="1" x14ac:dyDescent="0.2">
      <c r="A387" s="163" t="s">
        <v>1405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1406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1407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collapsed="1" x14ac:dyDescent="0.2">
      <c r="A390" s="162" t="s">
        <v>1408</v>
      </c>
      <c r="B390" s="54" t="str">
        <f>"14"&amp;"."&amp;$B$663&amp;"."&amp;$B$664</f>
        <v>14.05.2024</v>
      </c>
      <c r="C390" s="134" t="s">
        <v>76</v>
      </c>
      <c r="D390" s="135">
        <f>ROUND(((D391+D392+D394+D393)/1000),5)</f>
        <v>1.6239399999999999</v>
      </c>
      <c r="E390" s="135">
        <f>ROUND(((E391+E392+E394+E393)/1000),5)</f>
        <v>1.5361</v>
      </c>
      <c r="F390" s="135">
        <f>ROUND(((F391+F392+F394+F393)/1000),5)</f>
        <v>1.4963299999999999</v>
      </c>
      <c r="G390" s="135">
        <f t="shared" ref="G390:AA390" si="225">ROUND(((G391+G392+G394+G393)/1000),5)</f>
        <v>1.4930699999999999</v>
      </c>
      <c r="H390" s="135">
        <f t="shared" si="225"/>
        <v>1.4949600000000001</v>
      </c>
      <c r="I390" s="135">
        <f t="shared" si="225"/>
        <v>1.5368599999999999</v>
      </c>
      <c r="J390" s="135">
        <f t="shared" si="225"/>
        <v>1.7060599999999999</v>
      </c>
      <c r="K390" s="135">
        <f t="shared" si="225"/>
        <v>1.8253600000000001</v>
      </c>
      <c r="L390" s="135">
        <f t="shared" si="225"/>
        <v>2.14778</v>
      </c>
      <c r="M390" s="135">
        <f t="shared" si="225"/>
        <v>2.4146999999999998</v>
      </c>
      <c r="N390" s="135">
        <f t="shared" si="225"/>
        <v>2.4339900000000001</v>
      </c>
      <c r="O390" s="135">
        <f t="shared" si="225"/>
        <v>2.2946499999999999</v>
      </c>
      <c r="P390" s="135">
        <f t="shared" si="225"/>
        <v>2.2943500000000001</v>
      </c>
      <c r="Q390" s="135">
        <f t="shared" si="225"/>
        <v>2.2979799999999999</v>
      </c>
      <c r="R390" s="135">
        <f t="shared" si="225"/>
        <v>2.2884000000000002</v>
      </c>
      <c r="S390" s="135">
        <f t="shared" si="225"/>
        <v>2.2711000000000001</v>
      </c>
      <c r="T390" s="135">
        <f t="shared" si="225"/>
        <v>2.2304300000000001</v>
      </c>
      <c r="U390" s="135">
        <f t="shared" si="225"/>
        <v>2.2208800000000002</v>
      </c>
      <c r="V390" s="135">
        <f t="shared" si="225"/>
        <v>2.2139099999999998</v>
      </c>
      <c r="W390" s="135">
        <f t="shared" si="225"/>
        <v>2.16059</v>
      </c>
      <c r="X390" s="135">
        <f t="shared" si="225"/>
        <v>2.38937</v>
      </c>
      <c r="Y390" s="135">
        <f t="shared" si="225"/>
        <v>2.2436500000000001</v>
      </c>
      <c r="Z390" s="135">
        <f t="shared" si="225"/>
        <v>1.91266</v>
      </c>
      <c r="AA390" s="135">
        <f t="shared" si="225"/>
        <v>1.78213</v>
      </c>
    </row>
    <row r="391" spans="1:27" ht="12.75" hidden="1" customHeight="1" outlineLevel="1" x14ac:dyDescent="0.2">
      <c r="A391" s="163" t="s">
        <v>1409</v>
      </c>
      <c r="B391" s="94" t="s">
        <v>238</v>
      </c>
      <c r="C391" s="70" t="s">
        <v>79</v>
      </c>
      <c r="D391" s="71">
        <v>1314.34</v>
      </c>
      <c r="E391" s="71">
        <v>1226.5</v>
      </c>
      <c r="F391" s="71">
        <v>1186.73</v>
      </c>
      <c r="G391" s="71">
        <v>1183.47</v>
      </c>
      <c r="H391" s="71">
        <v>1185.3599999999999</v>
      </c>
      <c r="I391" s="71">
        <v>1227.26</v>
      </c>
      <c r="J391" s="71">
        <v>1396.46</v>
      </c>
      <c r="K391" s="71">
        <v>1515.76</v>
      </c>
      <c r="L391" s="71">
        <v>1838.18</v>
      </c>
      <c r="M391" s="71">
        <v>2105.1</v>
      </c>
      <c r="N391" s="71">
        <v>2124.39</v>
      </c>
      <c r="O391" s="71">
        <v>1985.05</v>
      </c>
      <c r="P391" s="71">
        <v>1984.75</v>
      </c>
      <c r="Q391" s="71">
        <v>1988.38</v>
      </c>
      <c r="R391" s="71">
        <v>1978.8</v>
      </c>
      <c r="S391" s="71">
        <v>1961.5</v>
      </c>
      <c r="T391" s="71">
        <v>1920.83</v>
      </c>
      <c r="U391" s="71">
        <v>1911.28</v>
      </c>
      <c r="V391" s="71">
        <v>1904.31</v>
      </c>
      <c r="W391" s="71">
        <v>1850.99</v>
      </c>
      <c r="X391" s="71">
        <v>2079.77</v>
      </c>
      <c r="Y391" s="71">
        <v>1934.05</v>
      </c>
      <c r="Z391" s="71">
        <v>1603.06</v>
      </c>
      <c r="AA391" s="71">
        <v>1472.53</v>
      </c>
    </row>
    <row r="392" spans="1:27" ht="12.75" hidden="1" customHeight="1" outlineLevel="1" x14ac:dyDescent="0.2">
      <c r="A392" s="163" t="s">
        <v>1410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1411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1412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collapsed="1" x14ac:dyDescent="0.2">
      <c r="A395" s="162" t="s">
        <v>1413</v>
      </c>
      <c r="B395" s="54" t="str">
        <f>"15"&amp;"."&amp;$B$663&amp;"."&amp;$B$664</f>
        <v>15.05.2024</v>
      </c>
      <c r="C395" s="134" t="s">
        <v>76</v>
      </c>
      <c r="D395" s="135">
        <f>ROUND(((D396+D397+D399+D398)/1000),5)</f>
        <v>1.67076</v>
      </c>
      <c r="E395" s="135">
        <f>ROUND(((E396+E397+E399+E398)/1000),5)</f>
        <v>1.5441400000000001</v>
      </c>
      <c r="F395" s="135">
        <f>ROUND(((F396+F397+F399+F398)/1000),5)</f>
        <v>1.5359100000000001</v>
      </c>
      <c r="G395" s="135">
        <f t="shared" ref="G395:AA395" si="228">ROUND(((G396+G397+G399+G398)/1000),5)</f>
        <v>1.5307999999999999</v>
      </c>
      <c r="H395" s="135">
        <f t="shared" si="228"/>
        <v>1.5357400000000001</v>
      </c>
      <c r="I395" s="135">
        <f t="shared" si="228"/>
        <v>1.54623</v>
      </c>
      <c r="J395" s="135">
        <f t="shared" si="228"/>
        <v>1.7641100000000001</v>
      </c>
      <c r="K395" s="135">
        <f t="shared" si="228"/>
        <v>2.0215399999999999</v>
      </c>
      <c r="L395" s="135">
        <f t="shared" si="228"/>
        <v>2.2615599999999998</v>
      </c>
      <c r="M395" s="135">
        <f t="shared" si="228"/>
        <v>2.49343</v>
      </c>
      <c r="N395" s="135">
        <f t="shared" si="228"/>
        <v>2.4858099999999999</v>
      </c>
      <c r="O395" s="135">
        <f t="shared" si="228"/>
        <v>2.36815</v>
      </c>
      <c r="P395" s="135">
        <f t="shared" si="228"/>
        <v>2.3705099999999999</v>
      </c>
      <c r="Q395" s="135">
        <f t="shared" si="228"/>
        <v>2.3965000000000001</v>
      </c>
      <c r="R395" s="135">
        <f t="shared" si="228"/>
        <v>2.3739699999999999</v>
      </c>
      <c r="S395" s="135">
        <f t="shared" si="228"/>
        <v>2.36694</v>
      </c>
      <c r="T395" s="135">
        <f t="shared" si="228"/>
        <v>2.3444400000000001</v>
      </c>
      <c r="U395" s="135">
        <f t="shared" si="228"/>
        <v>2.2909299999999999</v>
      </c>
      <c r="V395" s="135">
        <f t="shared" si="228"/>
        <v>2.2507000000000001</v>
      </c>
      <c r="W395" s="135">
        <f t="shared" si="228"/>
        <v>2.22248</v>
      </c>
      <c r="X395" s="135">
        <f t="shared" si="228"/>
        <v>2.2875899999999998</v>
      </c>
      <c r="Y395" s="135">
        <f t="shared" si="228"/>
        <v>2.2643399999999998</v>
      </c>
      <c r="Z395" s="135">
        <f t="shared" si="228"/>
        <v>1.8992500000000001</v>
      </c>
      <c r="AA395" s="135">
        <f t="shared" si="228"/>
        <v>1.7847999999999999</v>
      </c>
    </row>
    <row r="396" spans="1:27" ht="12.75" hidden="1" customHeight="1" outlineLevel="1" x14ac:dyDescent="0.2">
      <c r="A396" s="163" t="s">
        <v>1414</v>
      </c>
      <c r="B396" s="94" t="s">
        <v>238</v>
      </c>
      <c r="C396" s="70" t="s">
        <v>79</v>
      </c>
      <c r="D396" s="71">
        <v>1361.16</v>
      </c>
      <c r="E396" s="71">
        <v>1234.54</v>
      </c>
      <c r="F396" s="71">
        <v>1226.31</v>
      </c>
      <c r="G396" s="71">
        <v>1221.2</v>
      </c>
      <c r="H396" s="71">
        <v>1226.1400000000001</v>
      </c>
      <c r="I396" s="71">
        <v>1236.6300000000001</v>
      </c>
      <c r="J396" s="71">
        <v>1454.51</v>
      </c>
      <c r="K396" s="71">
        <v>1711.94</v>
      </c>
      <c r="L396" s="71">
        <v>1951.96</v>
      </c>
      <c r="M396" s="71">
        <v>2183.83</v>
      </c>
      <c r="N396" s="71">
        <v>2176.21</v>
      </c>
      <c r="O396" s="71">
        <v>2058.5500000000002</v>
      </c>
      <c r="P396" s="71">
        <v>2060.91</v>
      </c>
      <c r="Q396" s="71">
        <v>2086.9</v>
      </c>
      <c r="R396" s="71">
        <v>2064.37</v>
      </c>
      <c r="S396" s="71">
        <v>2057.34</v>
      </c>
      <c r="T396" s="71">
        <v>2034.84</v>
      </c>
      <c r="U396" s="71">
        <v>1981.33</v>
      </c>
      <c r="V396" s="71">
        <v>1941.1</v>
      </c>
      <c r="W396" s="71">
        <v>1912.88</v>
      </c>
      <c r="X396" s="71">
        <v>1977.99</v>
      </c>
      <c r="Y396" s="71">
        <v>1954.74</v>
      </c>
      <c r="Z396" s="71">
        <v>1589.65</v>
      </c>
      <c r="AA396" s="71">
        <v>1475.2</v>
      </c>
    </row>
    <row r="397" spans="1:27" ht="12.75" hidden="1" customHeight="1" outlineLevel="1" x14ac:dyDescent="0.2">
      <c r="A397" s="163" t="s">
        <v>1415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1416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1417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collapsed="1" x14ac:dyDescent="0.2">
      <c r="A400" s="162" t="s">
        <v>1418</v>
      </c>
      <c r="B400" s="54" t="str">
        <f>"16"&amp;"."&amp;$B$663&amp;"."&amp;$B$664</f>
        <v>16.05.2024</v>
      </c>
      <c r="C400" s="134" t="s">
        <v>76</v>
      </c>
      <c r="D400" s="135">
        <f>ROUND(((D401+D402+D404+D403)/1000),5)</f>
        <v>1.6198999999999999</v>
      </c>
      <c r="E400" s="135">
        <f>ROUND(((E401+E402+E404+E403)/1000),5)</f>
        <v>1.5278400000000001</v>
      </c>
      <c r="F400" s="135">
        <f>ROUND(((F401+F402+F404+F403)/1000),5)</f>
        <v>1.49681</v>
      </c>
      <c r="G400" s="135">
        <f t="shared" ref="G400:AA400" si="231">ROUND(((G401+G402+G404+G403)/1000),5)</f>
        <v>1.49441</v>
      </c>
      <c r="H400" s="135">
        <f t="shared" si="231"/>
        <v>1.5055799999999999</v>
      </c>
      <c r="I400" s="135">
        <f t="shared" si="231"/>
        <v>1.5407</v>
      </c>
      <c r="J400" s="135">
        <f t="shared" si="231"/>
        <v>1.6986399999999999</v>
      </c>
      <c r="K400" s="135">
        <f t="shared" si="231"/>
        <v>1.95767</v>
      </c>
      <c r="L400" s="135">
        <f t="shared" si="231"/>
        <v>2.2104400000000002</v>
      </c>
      <c r="M400" s="135">
        <f t="shared" si="231"/>
        <v>2.2688299999999999</v>
      </c>
      <c r="N400" s="135">
        <f t="shared" si="231"/>
        <v>2.29888</v>
      </c>
      <c r="O400" s="135">
        <f t="shared" si="231"/>
        <v>2.3590599999999999</v>
      </c>
      <c r="P400" s="135">
        <f t="shared" si="231"/>
        <v>2.3517100000000002</v>
      </c>
      <c r="Q400" s="135">
        <f t="shared" si="231"/>
        <v>2.36653</v>
      </c>
      <c r="R400" s="135">
        <f t="shared" si="231"/>
        <v>2.3555000000000001</v>
      </c>
      <c r="S400" s="135">
        <f t="shared" si="231"/>
        <v>2.2993299999999999</v>
      </c>
      <c r="T400" s="135">
        <f t="shared" si="231"/>
        <v>2.2355399999999999</v>
      </c>
      <c r="U400" s="135">
        <f t="shared" si="231"/>
        <v>2.2144200000000001</v>
      </c>
      <c r="V400" s="135">
        <f t="shared" si="231"/>
        <v>2.1213600000000001</v>
      </c>
      <c r="W400" s="135">
        <f t="shared" si="231"/>
        <v>2.0121699999999998</v>
      </c>
      <c r="X400" s="135">
        <f t="shared" si="231"/>
        <v>2.12676</v>
      </c>
      <c r="Y400" s="135">
        <f t="shared" si="231"/>
        <v>2.2193200000000002</v>
      </c>
      <c r="Z400" s="135">
        <f t="shared" si="231"/>
        <v>1.9118999999999999</v>
      </c>
      <c r="AA400" s="135">
        <f t="shared" si="231"/>
        <v>1.6949399999999999</v>
      </c>
    </row>
    <row r="401" spans="1:27" ht="12.75" hidden="1" customHeight="1" outlineLevel="1" x14ac:dyDescent="0.2">
      <c r="A401" s="163" t="s">
        <v>1419</v>
      </c>
      <c r="B401" s="94" t="s">
        <v>238</v>
      </c>
      <c r="C401" s="70" t="s">
        <v>79</v>
      </c>
      <c r="D401" s="71">
        <v>1310.3</v>
      </c>
      <c r="E401" s="71">
        <v>1218.24</v>
      </c>
      <c r="F401" s="71">
        <v>1187.21</v>
      </c>
      <c r="G401" s="71">
        <v>1184.81</v>
      </c>
      <c r="H401" s="71">
        <v>1195.98</v>
      </c>
      <c r="I401" s="71">
        <v>1231.0999999999999</v>
      </c>
      <c r="J401" s="71">
        <v>1389.04</v>
      </c>
      <c r="K401" s="71">
        <v>1648.07</v>
      </c>
      <c r="L401" s="71">
        <v>1900.84</v>
      </c>
      <c r="M401" s="71">
        <v>1959.23</v>
      </c>
      <c r="N401" s="71">
        <v>1989.28</v>
      </c>
      <c r="O401" s="71">
        <v>2049.46</v>
      </c>
      <c r="P401" s="71">
        <v>2042.11</v>
      </c>
      <c r="Q401" s="71">
        <v>2056.9299999999998</v>
      </c>
      <c r="R401" s="71">
        <v>2045.9</v>
      </c>
      <c r="S401" s="71">
        <v>1989.73</v>
      </c>
      <c r="T401" s="71">
        <v>1925.94</v>
      </c>
      <c r="U401" s="71">
        <v>1904.82</v>
      </c>
      <c r="V401" s="71">
        <v>1811.76</v>
      </c>
      <c r="W401" s="71">
        <v>1702.57</v>
      </c>
      <c r="X401" s="71">
        <v>1817.16</v>
      </c>
      <c r="Y401" s="71">
        <v>1909.72</v>
      </c>
      <c r="Z401" s="71">
        <v>1602.3</v>
      </c>
      <c r="AA401" s="71">
        <v>1385.34</v>
      </c>
    </row>
    <row r="402" spans="1:27" ht="12.75" hidden="1" customHeight="1" outlineLevel="1" x14ac:dyDescent="0.2">
      <c r="A402" s="163" t="s">
        <v>1420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1421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1422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collapsed="1" x14ac:dyDescent="0.2">
      <c r="A405" s="162" t="s">
        <v>1423</v>
      </c>
      <c r="B405" s="54" t="str">
        <f>"17"&amp;"."&amp;$B$663&amp;"."&amp;$B$664</f>
        <v>17.05.2024</v>
      </c>
      <c r="C405" s="134" t="s">
        <v>76</v>
      </c>
      <c r="D405" s="135">
        <f>ROUND(((D406+D407+D409+D408)/1000),5)</f>
        <v>1.67492</v>
      </c>
      <c r="E405" s="135">
        <f>ROUND(((E406+E407+E409+E408)/1000),5)</f>
        <v>1.5414399999999999</v>
      </c>
      <c r="F405" s="135">
        <f>ROUND(((F406+F407+F409+F408)/1000),5)</f>
        <v>1.5049600000000001</v>
      </c>
      <c r="G405" s="135">
        <f t="shared" ref="G405:AA405" si="234">ROUND(((G406+G407+G409+G408)/1000),5)</f>
        <v>1.44242</v>
      </c>
      <c r="H405" s="135">
        <f t="shared" si="234"/>
        <v>1.5070600000000001</v>
      </c>
      <c r="I405" s="135">
        <f t="shared" si="234"/>
        <v>1.5962000000000001</v>
      </c>
      <c r="J405" s="135">
        <f t="shared" si="234"/>
        <v>1.76746</v>
      </c>
      <c r="K405" s="135">
        <f t="shared" si="234"/>
        <v>2.0398200000000002</v>
      </c>
      <c r="L405" s="135">
        <f t="shared" si="234"/>
        <v>2.34931</v>
      </c>
      <c r="M405" s="135">
        <f t="shared" si="234"/>
        <v>2.4078599999999999</v>
      </c>
      <c r="N405" s="135">
        <f t="shared" si="234"/>
        <v>2.4205399999999999</v>
      </c>
      <c r="O405" s="135">
        <f t="shared" si="234"/>
        <v>2.42536</v>
      </c>
      <c r="P405" s="135">
        <f t="shared" si="234"/>
        <v>2.4604699999999999</v>
      </c>
      <c r="Q405" s="135">
        <f t="shared" si="234"/>
        <v>2.4910299999999999</v>
      </c>
      <c r="R405" s="135">
        <f t="shared" si="234"/>
        <v>2.4670800000000002</v>
      </c>
      <c r="S405" s="135">
        <f t="shared" si="234"/>
        <v>2.4764599999999999</v>
      </c>
      <c r="T405" s="135">
        <f t="shared" si="234"/>
        <v>2.4274200000000001</v>
      </c>
      <c r="U405" s="135">
        <f t="shared" si="234"/>
        <v>2.4148700000000001</v>
      </c>
      <c r="V405" s="135">
        <f t="shared" si="234"/>
        <v>2.3834900000000001</v>
      </c>
      <c r="W405" s="135">
        <f t="shared" si="234"/>
        <v>2.34572</v>
      </c>
      <c r="X405" s="135">
        <f t="shared" si="234"/>
        <v>2.3607900000000002</v>
      </c>
      <c r="Y405" s="135">
        <f t="shared" si="234"/>
        <v>2.4207999999999998</v>
      </c>
      <c r="Z405" s="135">
        <f t="shared" si="234"/>
        <v>2.3284799999999999</v>
      </c>
      <c r="AA405" s="135">
        <f t="shared" si="234"/>
        <v>1.91916</v>
      </c>
    </row>
    <row r="406" spans="1:27" ht="12.75" hidden="1" customHeight="1" outlineLevel="1" x14ac:dyDescent="0.2">
      <c r="A406" s="163" t="s">
        <v>1424</v>
      </c>
      <c r="B406" s="94" t="s">
        <v>238</v>
      </c>
      <c r="C406" s="70" t="s">
        <v>79</v>
      </c>
      <c r="D406" s="71">
        <v>1365.32</v>
      </c>
      <c r="E406" s="71">
        <v>1231.8399999999999</v>
      </c>
      <c r="F406" s="71">
        <v>1195.3599999999999</v>
      </c>
      <c r="G406" s="71">
        <v>1132.82</v>
      </c>
      <c r="H406" s="71">
        <v>1197.46</v>
      </c>
      <c r="I406" s="71">
        <v>1286.5999999999999</v>
      </c>
      <c r="J406" s="71">
        <v>1457.86</v>
      </c>
      <c r="K406" s="71">
        <v>1730.22</v>
      </c>
      <c r="L406" s="71">
        <v>2039.71</v>
      </c>
      <c r="M406" s="71">
        <v>2098.2600000000002</v>
      </c>
      <c r="N406" s="71">
        <v>2110.94</v>
      </c>
      <c r="O406" s="71">
        <v>2115.7600000000002</v>
      </c>
      <c r="P406" s="71">
        <v>2150.87</v>
      </c>
      <c r="Q406" s="71">
        <v>2181.4299999999998</v>
      </c>
      <c r="R406" s="71">
        <v>2157.48</v>
      </c>
      <c r="S406" s="71">
        <v>2166.86</v>
      </c>
      <c r="T406" s="71">
        <v>2117.8200000000002</v>
      </c>
      <c r="U406" s="71">
        <v>2105.27</v>
      </c>
      <c r="V406" s="71">
        <v>2073.89</v>
      </c>
      <c r="W406" s="71">
        <v>2036.12</v>
      </c>
      <c r="X406" s="71">
        <v>2051.19</v>
      </c>
      <c r="Y406" s="71">
        <v>2111.1999999999998</v>
      </c>
      <c r="Z406" s="71">
        <v>2018.88</v>
      </c>
      <c r="AA406" s="71">
        <v>1609.56</v>
      </c>
    </row>
    <row r="407" spans="1:27" ht="12.75" hidden="1" customHeight="1" outlineLevel="1" x14ac:dyDescent="0.2">
      <c r="A407" s="163" t="s">
        <v>1425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1426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1427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collapsed="1" x14ac:dyDescent="0.2">
      <c r="A410" s="162" t="s">
        <v>1428</v>
      </c>
      <c r="B410" s="54" t="str">
        <f>"18"&amp;"."&amp;$B$663&amp;"."&amp;$B$664</f>
        <v>18.05.2024</v>
      </c>
      <c r="C410" s="134" t="s">
        <v>76</v>
      </c>
      <c r="D410" s="135">
        <f>ROUND(((D411+D412+D414+D413)/1000),5)</f>
        <v>1.87229</v>
      </c>
      <c r="E410" s="135">
        <f>ROUND(((E411+E412+E414+E413)/1000),5)</f>
        <v>1.79864</v>
      </c>
      <c r="F410" s="135">
        <f>ROUND(((F411+F412+F414+F413)/1000),5)</f>
        <v>1.6561900000000001</v>
      </c>
      <c r="G410" s="135">
        <f t="shared" ref="G410:AA410" si="237">ROUND(((G411+G412+G414+G413)/1000),5)</f>
        <v>1.6043000000000001</v>
      </c>
      <c r="H410" s="135">
        <f t="shared" si="237"/>
        <v>1.5593600000000001</v>
      </c>
      <c r="I410" s="135">
        <f t="shared" si="237"/>
        <v>1.5762700000000001</v>
      </c>
      <c r="J410" s="135">
        <f t="shared" si="237"/>
        <v>1.6465799999999999</v>
      </c>
      <c r="K410" s="135">
        <f t="shared" si="237"/>
        <v>1.85673</v>
      </c>
      <c r="L410" s="135">
        <f t="shared" si="237"/>
        <v>2.14079</v>
      </c>
      <c r="M410" s="135">
        <f t="shared" si="237"/>
        <v>2.3027199999999999</v>
      </c>
      <c r="N410" s="135">
        <f t="shared" si="237"/>
        <v>2.4040599999999999</v>
      </c>
      <c r="O410" s="135">
        <f t="shared" si="237"/>
        <v>2.4100100000000002</v>
      </c>
      <c r="P410" s="135">
        <f t="shared" si="237"/>
        <v>2.4488500000000002</v>
      </c>
      <c r="Q410" s="135">
        <f t="shared" si="237"/>
        <v>2.4409299999999998</v>
      </c>
      <c r="R410" s="135">
        <f t="shared" si="237"/>
        <v>2.4191400000000001</v>
      </c>
      <c r="S410" s="135">
        <f t="shared" si="237"/>
        <v>2.3996300000000002</v>
      </c>
      <c r="T410" s="135">
        <f t="shared" si="237"/>
        <v>2.3875600000000001</v>
      </c>
      <c r="U410" s="135">
        <f t="shared" si="237"/>
        <v>2.3597000000000001</v>
      </c>
      <c r="V410" s="135">
        <f t="shared" si="237"/>
        <v>2.3457300000000001</v>
      </c>
      <c r="W410" s="135">
        <f t="shared" si="237"/>
        <v>2.4561500000000001</v>
      </c>
      <c r="X410" s="135">
        <f t="shared" si="237"/>
        <v>2.5785399999999998</v>
      </c>
      <c r="Y410" s="135">
        <f t="shared" si="237"/>
        <v>2.39602</v>
      </c>
      <c r="Z410" s="135">
        <f t="shared" si="237"/>
        <v>2.2300800000000001</v>
      </c>
      <c r="AA410" s="135">
        <f t="shared" si="237"/>
        <v>1.86124</v>
      </c>
    </row>
    <row r="411" spans="1:27" ht="12.75" hidden="1" customHeight="1" outlineLevel="1" x14ac:dyDescent="0.2">
      <c r="A411" s="163" t="s">
        <v>1429</v>
      </c>
      <c r="B411" s="94" t="s">
        <v>238</v>
      </c>
      <c r="C411" s="70" t="s">
        <v>79</v>
      </c>
      <c r="D411" s="71">
        <v>1562.69</v>
      </c>
      <c r="E411" s="71">
        <v>1489.04</v>
      </c>
      <c r="F411" s="71">
        <v>1346.59</v>
      </c>
      <c r="G411" s="71">
        <v>1294.7</v>
      </c>
      <c r="H411" s="71">
        <v>1249.76</v>
      </c>
      <c r="I411" s="71">
        <v>1266.67</v>
      </c>
      <c r="J411" s="71">
        <v>1336.98</v>
      </c>
      <c r="K411" s="71">
        <v>1547.13</v>
      </c>
      <c r="L411" s="71">
        <v>1831.19</v>
      </c>
      <c r="M411" s="71">
        <v>1993.12</v>
      </c>
      <c r="N411" s="71">
        <v>2094.46</v>
      </c>
      <c r="O411" s="71">
        <v>2100.41</v>
      </c>
      <c r="P411" s="71">
        <v>2139.25</v>
      </c>
      <c r="Q411" s="71">
        <v>2131.33</v>
      </c>
      <c r="R411" s="71">
        <v>2109.54</v>
      </c>
      <c r="S411" s="71">
        <v>2090.0300000000002</v>
      </c>
      <c r="T411" s="71">
        <v>2077.96</v>
      </c>
      <c r="U411" s="71">
        <v>2050.1</v>
      </c>
      <c r="V411" s="71">
        <v>2036.13</v>
      </c>
      <c r="W411" s="71">
        <v>2146.5500000000002</v>
      </c>
      <c r="X411" s="71">
        <v>2268.94</v>
      </c>
      <c r="Y411" s="71">
        <v>2086.42</v>
      </c>
      <c r="Z411" s="71">
        <v>1920.48</v>
      </c>
      <c r="AA411" s="71">
        <v>1551.64</v>
      </c>
    </row>
    <row r="412" spans="1:27" ht="12.75" hidden="1" customHeight="1" outlineLevel="1" x14ac:dyDescent="0.2">
      <c r="A412" s="163" t="s">
        <v>1430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1431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1432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collapsed="1" x14ac:dyDescent="0.2">
      <c r="A415" s="162" t="s">
        <v>1433</v>
      </c>
      <c r="B415" s="54" t="str">
        <f>"19"&amp;"."&amp;$B$663&amp;"."&amp;$B$664</f>
        <v>19.05.2024</v>
      </c>
      <c r="C415" s="134" t="s">
        <v>76</v>
      </c>
      <c r="D415" s="135">
        <f>ROUND(((D416+D417+D419+D418)/1000),5)</f>
        <v>1.83788</v>
      </c>
      <c r="E415" s="135">
        <f>ROUND(((E416+E417+E419+E418)/1000),5)</f>
        <v>1.6913</v>
      </c>
      <c r="F415" s="135">
        <f>ROUND(((F416+F417+F419+F418)/1000),5)</f>
        <v>1.5544199999999999</v>
      </c>
      <c r="G415" s="135">
        <f t="shared" ref="G415:AA415" si="240">ROUND(((G416+G417+G419+G418)/1000),5)</f>
        <v>1.5389299999999999</v>
      </c>
      <c r="H415" s="135">
        <f t="shared" si="240"/>
        <v>1.5188999999999999</v>
      </c>
      <c r="I415" s="135">
        <f t="shared" si="240"/>
        <v>1.4948999999999999</v>
      </c>
      <c r="J415" s="135">
        <f t="shared" si="240"/>
        <v>1.4246300000000001</v>
      </c>
      <c r="K415" s="135">
        <f t="shared" si="240"/>
        <v>1.66855</v>
      </c>
      <c r="L415" s="135">
        <f t="shared" si="240"/>
        <v>1.89713</v>
      </c>
      <c r="M415" s="135">
        <f t="shared" si="240"/>
        <v>2.1099600000000001</v>
      </c>
      <c r="N415" s="135">
        <f t="shared" si="240"/>
        <v>2.2787500000000001</v>
      </c>
      <c r="O415" s="135">
        <f t="shared" si="240"/>
        <v>2.3224499999999999</v>
      </c>
      <c r="P415" s="135">
        <f t="shared" si="240"/>
        <v>2.2723499999999999</v>
      </c>
      <c r="Q415" s="135">
        <f t="shared" si="240"/>
        <v>2.27136</v>
      </c>
      <c r="R415" s="135">
        <f t="shared" si="240"/>
        <v>2.2622300000000002</v>
      </c>
      <c r="S415" s="135">
        <f t="shared" si="240"/>
        <v>2.25122</v>
      </c>
      <c r="T415" s="135">
        <f t="shared" si="240"/>
        <v>2.2590599999999998</v>
      </c>
      <c r="U415" s="135">
        <f t="shared" si="240"/>
        <v>2.3036500000000002</v>
      </c>
      <c r="V415" s="135">
        <f t="shared" si="240"/>
        <v>2.3023799999999999</v>
      </c>
      <c r="W415" s="135">
        <f t="shared" si="240"/>
        <v>2.36151</v>
      </c>
      <c r="X415" s="135">
        <f t="shared" si="240"/>
        <v>2.5145499999999998</v>
      </c>
      <c r="Y415" s="135">
        <f t="shared" si="240"/>
        <v>2.48014</v>
      </c>
      <c r="Z415" s="135">
        <f t="shared" si="240"/>
        <v>2.2023799999999998</v>
      </c>
      <c r="AA415" s="135">
        <f t="shared" si="240"/>
        <v>1.83405</v>
      </c>
    </row>
    <row r="416" spans="1:27" ht="12.75" hidden="1" customHeight="1" outlineLevel="1" x14ac:dyDescent="0.2">
      <c r="A416" s="163" t="s">
        <v>1434</v>
      </c>
      <c r="B416" s="94" t="s">
        <v>238</v>
      </c>
      <c r="C416" s="70" t="s">
        <v>79</v>
      </c>
      <c r="D416" s="71">
        <v>1528.28</v>
      </c>
      <c r="E416" s="71">
        <v>1381.7</v>
      </c>
      <c r="F416" s="71">
        <v>1244.82</v>
      </c>
      <c r="G416" s="71">
        <v>1229.33</v>
      </c>
      <c r="H416" s="71">
        <v>1209.3</v>
      </c>
      <c r="I416" s="71">
        <v>1185.3</v>
      </c>
      <c r="J416" s="71">
        <v>1115.03</v>
      </c>
      <c r="K416" s="71">
        <v>1358.95</v>
      </c>
      <c r="L416" s="71">
        <v>1587.53</v>
      </c>
      <c r="M416" s="71">
        <v>1800.36</v>
      </c>
      <c r="N416" s="71">
        <v>1969.15</v>
      </c>
      <c r="O416" s="71">
        <v>2012.85</v>
      </c>
      <c r="P416" s="71">
        <v>1962.75</v>
      </c>
      <c r="Q416" s="71">
        <v>1961.76</v>
      </c>
      <c r="R416" s="71">
        <v>1952.63</v>
      </c>
      <c r="S416" s="71">
        <v>1941.62</v>
      </c>
      <c r="T416" s="71">
        <v>1949.46</v>
      </c>
      <c r="U416" s="71">
        <v>1994.05</v>
      </c>
      <c r="V416" s="71">
        <v>1992.78</v>
      </c>
      <c r="W416" s="71">
        <v>2051.91</v>
      </c>
      <c r="X416" s="71">
        <v>2204.9499999999998</v>
      </c>
      <c r="Y416" s="71">
        <v>2170.54</v>
      </c>
      <c r="Z416" s="71">
        <v>1892.78</v>
      </c>
      <c r="AA416" s="71">
        <v>1524.45</v>
      </c>
    </row>
    <row r="417" spans="1:27" ht="12.75" hidden="1" customHeight="1" outlineLevel="1" x14ac:dyDescent="0.2">
      <c r="A417" s="163" t="s">
        <v>1435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1436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1437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collapsed="1" x14ac:dyDescent="0.2">
      <c r="A420" s="162" t="s">
        <v>1438</v>
      </c>
      <c r="B420" s="54" t="str">
        <f>"20"&amp;"."&amp;$B$663&amp;"."&amp;$B$664</f>
        <v>20.05.2024</v>
      </c>
      <c r="C420" s="134" t="s">
        <v>76</v>
      </c>
      <c r="D420" s="135">
        <f>ROUND(((D421+D422+D424+D423)/1000),5)</f>
        <v>1.6904600000000001</v>
      </c>
      <c r="E420" s="135">
        <f>ROUND(((E421+E422+E424+E423)/1000),5)</f>
        <v>1.53891</v>
      </c>
      <c r="F420" s="135">
        <f>ROUND(((F421+F422+F424+F423)/1000),5)</f>
        <v>1.4331499999999999</v>
      </c>
      <c r="G420" s="135">
        <f t="shared" ref="G420:AA420" si="243">ROUND(((G421+G422+G424+G423)/1000),5)</f>
        <v>1.4152</v>
      </c>
      <c r="H420" s="135">
        <f t="shared" si="243"/>
        <v>1.4077299999999999</v>
      </c>
      <c r="I420" s="135">
        <f t="shared" si="243"/>
        <v>1.5028600000000001</v>
      </c>
      <c r="J420" s="135">
        <f t="shared" si="243"/>
        <v>1.6916</v>
      </c>
      <c r="K420" s="135">
        <f t="shared" si="243"/>
        <v>2.0358800000000001</v>
      </c>
      <c r="L420" s="135">
        <f t="shared" si="243"/>
        <v>2.3132600000000001</v>
      </c>
      <c r="M420" s="135">
        <f t="shared" si="243"/>
        <v>2.4370799999999999</v>
      </c>
      <c r="N420" s="135">
        <f t="shared" si="243"/>
        <v>2.4433799999999999</v>
      </c>
      <c r="O420" s="135">
        <f t="shared" si="243"/>
        <v>2.4414199999999999</v>
      </c>
      <c r="P420" s="135">
        <f t="shared" si="243"/>
        <v>2.44014</v>
      </c>
      <c r="Q420" s="135">
        <f t="shared" si="243"/>
        <v>2.45987</v>
      </c>
      <c r="R420" s="135">
        <f t="shared" si="243"/>
        <v>2.4613900000000002</v>
      </c>
      <c r="S420" s="135">
        <f t="shared" si="243"/>
        <v>2.4479099999999998</v>
      </c>
      <c r="T420" s="135">
        <f t="shared" si="243"/>
        <v>2.43662</v>
      </c>
      <c r="U420" s="135">
        <f t="shared" si="243"/>
        <v>2.40768</v>
      </c>
      <c r="V420" s="135">
        <f t="shared" si="243"/>
        <v>2.3647100000000001</v>
      </c>
      <c r="W420" s="135">
        <f t="shared" si="243"/>
        <v>2.2446999999999999</v>
      </c>
      <c r="X420" s="135">
        <f t="shared" si="243"/>
        <v>2.2897599999999998</v>
      </c>
      <c r="Y420" s="135">
        <f t="shared" si="243"/>
        <v>2.3159299999999998</v>
      </c>
      <c r="Z420" s="135">
        <f t="shared" si="243"/>
        <v>1.9250799999999999</v>
      </c>
      <c r="AA420" s="135">
        <f t="shared" si="243"/>
        <v>1.69668</v>
      </c>
    </row>
    <row r="421" spans="1:27" ht="12.75" hidden="1" customHeight="1" outlineLevel="1" x14ac:dyDescent="0.2">
      <c r="A421" s="163" t="s">
        <v>1439</v>
      </c>
      <c r="B421" s="94" t="s">
        <v>238</v>
      </c>
      <c r="C421" s="70" t="s">
        <v>79</v>
      </c>
      <c r="D421" s="71">
        <v>1380.86</v>
      </c>
      <c r="E421" s="71">
        <v>1229.31</v>
      </c>
      <c r="F421" s="71">
        <v>1123.55</v>
      </c>
      <c r="G421" s="71">
        <v>1105.5999999999999</v>
      </c>
      <c r="H421" s="71">
        <v>1098.1300000000001</v>
      </c>
      <c r="I421" s="71">
        <v>1193.26</v>
      </c>
      <c r="J421" s="71">
        <v>1382</v>
      </c>
      <c r="K421" s="71">
        <v>1726.28</v>
      </c>
      <c r="L421" s="71">
        <v>2003.66</v>
      </c>
      <c r="M421" s="71">
        <v>2127.48</v>
      </c>
      <c r="N421" s="71">
        <v>2133.7800000000002</v>
      </c>
      <c r="O421" s="71">
        <v>2131.8200000000002</v>
      </c>
      <c r="P421" s="71">
        <v>2130.54</v>
      </c>
      <c r="Q421" s="71">
        <v>2150.27</v>
      </c>
      <c r="R421" s="71">
        <v>2151.79</v>
      </c>
      <c r="S421" s="71">
        <v>2138.31</v>
      </c>
      <c r="T421" s="71">
        <v>2127.02</v>
      </c>
      <c r="U421" s="71">
        <v>2098.08</v>
      </c>
      <c r="V421" s="71">
        <v>2055.11</v>
      </c>
      <c r="W421" s="71">
        <v>1935.1</v>
      </c>
      <c r="X421" s="71">
        <v>1980.16</v>
      </c>
      <c r="Y421" s="71">
        <v>2006.33</v>
      </c>
      <c r="Z421" s="71">
        <v>1615.48</v>
      </c>
      <c r="AA421" s="71">
        <v>1387.08</v>
      </c>
    </row>
    <row r="422" spans="1:27" ht="12.75" hidden="1" customHeight="1" outlineLevel="1" x14ac:dyDescent="0.2">
      <c r="A422" s="163" t="s">
        <v>1440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1441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1442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collapsed="1" x14ac:dyDescent="0.2">
      <c r="A425" s="162" t="s">
        <v>1443</v>
      </c>
      <c r="B425" s="54" t="str">
        <f>"21"&amp;"."&amp;$B$663&amp;"."&amp;$B$664</f>
        <v>21.05.2024</v>
      </c>
      <c r="C425" s="134" t="s">
        <v>76</v>
      </c>
      <c r="D425" s="135">
        <f>ROUND(((D426+D427+D429+D428)/1000),5)</f>
        <v>1.6635599999999999</v>
      </c>
      <c r="E425" s="135">
        <f>ROUND(((E426+E427+E429+E428)/1000),5)</f>
        <v>1.52996</v>
      </c>
      <c r="F425" s="135">
        <f>ROUND(((F426+F427+F429+F428)/1000),5)</f>
        <v>1.4146300000000001</v>
      </c>
      <c r="G425" s="135">
        <f t="shared" ref="G425:AA425" si="246">ROUND(((G426+G427+G429+G428)/1000),5)</f>
        <v>1.32918</v>
      </c>
      <c r="H425" s="135">
        <f t="shared" si="246"/>
        <v>1.38195</v>
      </c>
      <c r="I425" s="135">
        <f t="shared" si="246"/>
        <v>1.50593</v>
      </c>
      <c r="J425" s="135">
        <f t="shared" si="246"/>
        <v>1.7067099999999999</v>
      </c>
      <c r="K425" s="135">
        <f t="shared" si="246"/>
        <v>1.87978</v>
      </c>
      <c r="L425" s="135">
        <f t="shared" si="246"/>
        <v>2.2380399999999998</v>
      </c>
      <c r="M425" s="135">
        <f t="shared" si="246"/>
        <v>2.36633</v>
      </c>
      <c r="N425" s="135">
        <f t="shared" si="246"/>
        <v>2.4224700000000001</v>
      </c>
      <c r="O425" s="135">
        <f t="shared" si="246"/>
        <v>2.42761</v>
      </c>
      <c r="P425" s="135">
        <f t="shared" si="246"/>
        <v>2.4399000000000002</v>
      </c>
      <c r="Q425" s="135">
        <f t="shared" si="246"/>
        <v>2.4471799999999999</v>
      </c>
      <c r="R425" s="135">
        <f t="shared" si="246"/>
        <v>2.4336600000000002</v>
      </c>
      <c r="S425" s="135">
        <f t="shared" si="246"/>
        <v>2.4227400000000001</v>
      </c>
      <c r="T425" s="135">
        <f t="shared" si="246"/>
        <v>2.2873299999999999</v>
      </c>
      <c r="U425" s="135">
        <f t="shared" si="246"/>
        <v>2.2055400000000001</v>
      </c>
      <c r="V425" s="135">
        <f t="shared" si="246"/>
        <v>2.2351899999999998</v>
      </c>
      <c r="W425" s="135">
        <f t="shared" si="246"/>
        <v>2.1988400000000001</v>
      </c>
      <c r="X425" s="135">
        <f t="shared" si="246"/>
        <v>2.2226300000000001</v>
      </c>
      <c r="Y425" s="135">
        <f t="shared" si="246"/>
        <v>2.2670699999999999</v>
      </c>
      <c r="Z425" s="135">
        <f t="shared" si="246"/>
        <v>1.96079</v>
      </c>
      <c r="AA425" s="135">
        <f t="shared" si="246"/>
        <v>1.6907000000000001</v>
      </c>
    </row>
    <row r="426" spans="1:27" ht="12.75" hidden="1" customHeight="1" outlineLevel="1" x14ac:dyDescent="0.2">
      <c r="A426" s="163" t="s">
        <v>1444</v>
      </c>
      <c r="B426" s="94" t="s">
        <v>238</v>
      </c>
      <c r="C426" s="70" t="s">
        <v>79</v>
      </c>
      <c r="D426" s="71">
        <v>1353.96</v>
      </c>
      <c r="E426" s="71">
        <v>1220.3599999999999</v>
      </c>
      <c r="F426" s="71">
        <v>1105.03</v>
      </c>
      <c r="G426" s="71">
        <v>1019.58</v>
      </c>
      <c r="H426" s="71">
        <v>1072.3499999999999</v>
      </c>
      <c r="I426" s="71">
        <v>1196.33</v>
      </c>
      <c r="J426" s="71">
        <v>1397.11</v>
      </c>
      <c r="K426" s="71">
        <v>1570.18</v>
      </c>
      <c r="L426" s="71">
        <v>1928.44</v>
      </c>
      <c r="M426" s="71">
        <v>2056.73</v>
      </c>
      <c r="N426" s="71">
        <v>2112.87</v>
      </c>
      <c r="O426" s="71">
        <v>2118.0100000000002</v>
      </c>
      <c r="P426" s="71">
        <v>2130.3000000000002</v>
      </c>
      <c r="Q426" s="71">
        <v>2137.58</v>
      </c>
      <c r="R426" s="71">
        <v>2124.06</v>
      </c>
      <c r="S426" s="71">
        <v>2113.14</v>
      </c>
      <c r="T426" s="71">
        <v>1977.73</v>
      </c>
      <c r="U426" s="71">
        <v>1895.94</v>
      </c>
      <c r="V426" s="71">
        <v>1925.59</v>
      </c>
      <c r="W426" s="71">
        <v>1889.24</v>
      </c>
      <c r="X426" s="71">
        <v>1913.03</v>
      </c>
      <c r="Y426" s="71">
        <v>1957.47</v>
      </c>
      <c r="Z426" s="71">
        <v>1651.19</v>
      </c>
      <c r="AA426" s="71">
        <v>1381.1</v>
      </c>
    </row>
    <row r="427" spans="1:27" ht="12.75" hidden="1" customHeight="1" outlineLevel="1" x14ac:dyDescent="0.2">
      <c r="A427" s="163" t="s">
        <v>1445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1446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1447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collapsed="1" x14ac:dyDescent="0.2">
      <c r="A430" s="162" t="s">
        <v>1448</v>
      </c>
      <c r="B430" s="54" t="str">
        <f>"22"&amp;"."&amp;$B$663&amp;"."&amp;$B$664</f>
        <v>22.05.2024</v>
      </c>
      <c r="C430" s="134" t="s">
        <v>76</v>
      </c>
      <c r="D430" s="135">
        <f>ROUND(((D431+D432+D434+D433)/1000),5)</f>
        <v>1.5725</v>
      </c>
      <c r="E430" s="135">
        <f>ROUND(((E431+E432+E434+E433)/1000),5)</f>
        <v>1.3958699999999999</v>
      </c>
      <c r="F430" s="135">
        <f>ROUND(((F431+F432+F434+F433)/1000),5)</f>
        <v>1.2802</v>
      </c>
      <c r="G430" s="135">
        <f t="shared" ref="G430:AA430" si="249">ROUND(((G431+G432+G434+G433)/1000),5)</f>
        <v>1.23421</v>
      </c>
      <c r="H430" s="135">
        <f t="shared" si="249"/>
        <v>1.23682</v>
      </c>
      <c r="I430" s="135">
        <f t="shared" si="249"/>
        <v>1.3880399999999999</v>
      </c>
      <c r="J430" s="135">
        <f t="shared" si="249"/>
        <v>1.64303</v>
      </c>
      <c r="K430" s="135">
        <f t="shared" si="249"/>
        <v>1.8686499999999999</v>
      </c>
      <c r="L430" s="135">
        <f t="shared" si="249"/>
        <v>2.1318800000000002</v>
      </c>
      <c r="M430" s="135">
        <f t="shared" si="249"/>
        <v>2.4338799999999998</v>
      </c>
      <c r="N430" s="135">
        <f t="shared" si="249"/>
        <v>2.4402200000000001</v>
      </c>
      <c r="O430" s="135">
        <f t="shared" si="249"/>
        <v>2.4445000000000001</v>
      </c>
      <c r="P430" s="135">
        <f t="shared" si="249"/>
        <v>2.4461400000000002</v>
      </c>
      <c r="Q430" s="135">
        <f t="shared" si="249"/>
        <v>2.46245</v>
      </c>
      <c r="R430" s="135">
        <f t="shared" si="249"/>
        <v>2.4537599999999999</v>
      </c>
      <c r="S430" s="135">
        <f t="shared" si="249"/>
        <v>2.4417599999999999</v>
      </c>
      <c r="T430" s="135">
        <f t="shared" si="249"/>
        <v>2.4325999999999999</v>
      </c>
      <c r="U430" s="135">
        <f t="shared" si="249"/>
        <v>2.34755</v>
      </c>
      <c r="V430" s="135">
        <f t="shared" si="249"/>
        <v>2.2012999999999998</v>
      </c>
      <c r="W430" s="135">
        <f t="shared" si="249"/>
        <v>2.1016400000000002</v>
      </c>
      <c r="X430" s="135">
        <f t="shared" si="249"/>
        <v>2.1225900000000002</v>
      </c>
      <c r="Y430" s="135">
        <f t="shared" si="249"/>
        <v>2.1969099999999999</v>
      </c>
      <c r="Z430" s="135">
        <f t="shared" si="249"/>
        <v>1.9073100000000001</v>
      </c>
      <c r="AA430" s="135">
        <f t="shared" si="249"/>
        <v>1.66167</v>
      </c>
    </row>
    <row r="431" spans="1:27" ht="12.75" hidden="1" customHeight="1" outlineLevel="1" x14ac:dyDescent="0.2">
      <c r="A431" s="163" t="s">
        <v>1449</v>
      </c>
      <c r="B431" s="94" t="s">
        <v>238</v>
      </c>
      <c r="C431" s="70" t="s">
        <v>79</v>
      </c>
      <c r="D431" s="71">
        <v>1262.9000000000001</v>
      </c>
      <c r="E431" s="71">
        <v>1086.27</v>
      </c>
      <c r="F431" s="71">
        <v>970.6</v>
      </c>
      <c r="G431" s="71">
        <v>924.61</v>
      </c>
      <c r="H431" s="71">
        <v>927.22</v>
      </c>
      <c r="I431" s="71">
        <v>1078.44</v>
      </c>
      <c r="J431" s="71">
        <v>1333.43</v>
      </c>
      <c r="K431" s="71">
        <v>1559.05</v>
      </c>
      <c r="L431" s="71">
        <v>1822.28</v>
      </c>
      <c r="M431" s="71">
        <v>2124.2800000000002</v>
      </c>
      <c r="N431" s="71">
        <v>2130.62</v>
      </c>
      <c r="O431" s="71">
        <v>2134.9</v>
      </c>
      <c r="P431" s="71">
        <v>2136.54</v>
      </c>
      <c r="Q431" s="71">
        <v>2152.85</v>
      </c>
      <c r="R431" s="71">
        <v>2144.16</v>
      </c>
      <c r="S431" s="71">
        <v>2132.16</v>
      </c>
      <c r="T431" s="71">
        <v>2123</v>
      </c>
      <c r="U431" s="71">
        <v>2037.95</v>
      </c>
      <c r="V431" s="71">
        <v>1891.7</v>
      </c>
      <c r="W431" s="71">
        <v>1792.04</v>
      </c>
      <c r="X431" s="71">
        <v>1812.99</v>
      </c>
      <c r="Y431" s="71">
        <v>1887.31</v>
      </c>
      <c r="Z431" s="71">
        <v>1597.71</v>
      </c>
      <c r="AA431" s="71">
        <v>1352.07</v>
      </c>
    </row>
    <row r="432" spans="1:27" ht="12.75" hidden="1" customHeight="1" outlineLevel="1" x14ac:dyDescent="0.2">
      <c r="A432" s="163" t="s">
        <v>1450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1451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1452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collapsed="1" x14ac:dyDescent="0.2">
      <c r="A435" s="162" t="s">
        <v>1453</v>
      </c>
      <c r="B435" s="54" t="str">
        <f>"23"&amp;"."&amp;$B$663&amp;"."&amp;$B$664</f>
        <v>23.05.2024</v>
      </c>
      <c r="C435" s="134" t="s">
        <v>76</v>
      </c>
      <c r="D435" s="135">
        <f>ROUND(((D436+D437+D439+D438)/1000),5)</f>
        <v>1.62873</v>
      </c>
      <c r="E435" s="135">
        <f>ROUND(((E436+E437+E439+E438)/1000),5)</f>
        <v>1.46532</v>
      </c>
      <c r="F435" s="135">
        <f>ROUND(((F436+F437+F439+F438)/1000),5)</f>
        <v>1.38476</v>
      </c>
      <c r="G435" s="135">
        <f t="shared" ref="G435:AA435" si="252">ROUND(((G436+G437+G439+G438)/1000),5)</f>
        <v>1.34874</v>
      </c>
      <c r="H435" s="135">
        <f t="shared" si="252"/>
        <v>1.27512</v>
      </c>
      <c r="I435" s="135">
        <f t="shared" si="252"/>
        <v>1.4115800000000001</v>
      </c>
      <c r="J435" s="135">
        <f t="shared" si="252"/>
        <v>1.7933300000000001</v>
      </c>
      <c r="K435" s="135">
        <f t="shared" si="252"/>
        <v>1.89489</v>
      </c>
      <c r="L435" s="135">
        <f t="shared" si="252"/>
        <v>2.2237499999999999</v>
      </c>
      <c r="M435" s="135">
        <f t="shared" si="252"/>
        <v>2.42564</v>
      </c>
      <c r="N435" s="135">
        <f t="shared" si="252"/>
        <v>2.4419900000000001</v>
      </c>
      <c r="O435" s="135">
        <f t="shared" si="252"/>
        <v>2.4484599999999999</v>
      </c>
      <c r="P435" s="135">
        <f t="shared" si="252"/>
        <v>2.45147</v>
      </c>
      <c r="Q435" s="135">
        <f t="shared" si="252"/>
        <v>2.4807999999999999</v>
      </c>
      <c r="R435" s="135">
        <f t="shared" si="252"/>
        <v>2.4785200000000001</v>
      </c>
      <c r="S435" s="135">
        <f t="shared" si="252"/>
        <v>2.46414</v>
      </c>
      <c r="T435" s="135">
        <f t="shared" si="252"/>
        <v>2.4526400000000002</v>
      </c>
      <c r="U435" s="135">
        <f t="shared" si="252"/>
        <v>2.4321000000000002</v>
      </c>
      <c r="V435" s="135">
        <f t="shared" si="252"/>
        <v>2.3369200000000001</v>
      </c>
      <c r="W435" s="135">
        <f t="shared" si="252"/>
        <v>2.1727500000000002</v>
      </c>
      <c r="X435" s="135">
        <f t="shared" si="252"/>
        <v>2.1444999999999999</v>
      </c>
      <c r="Y435" s="135">
        <f t="shared" si="252"/>
        <v>2.2828400000000002</v>
      </c>
      <c r="Z435" s="135">
        <f t="shared" si="252"/>
        <v>1.9467000000000001</v>
      </c>
      <c r="AA435" s="135">
        <f t="shared" si="252"/>
        <v>1.8267899999999999</v>
      </c>
    </row>
    <row r="436" spans="1:27" ht="12.75" hidden="1" customHeight="1" outlineLevel="1" x14ac:dyDescent="0.2">
      <c r="A436" s="163" t="s">
        <v>1454</v>
      </c>
      <c r="B436" s="94" t="s">
        <v>238</v>
      </c>
      <c r="C436" s="70" t="s">
        <v>79</v>
      </c>
      <c r="D436" s="71">
        <v>1319.13</v>
      </c>
      <c r="E436" s="71">
        <v>1155.72</v>
      </c>
      <c r="F436" s="71">
        <v>1075.1600000000001</v>
      </c>
      <c r="G436" s="71">
        <v>1039.1400000000001</v>
      </c>
      <c r="H436" s="71">
        <v>965.52</v>
      </c>
      <c r="I436" s="71">
        <v>1101.98</v>
      </c>
      <c r="J436" s="71">
        <v>1483.73</v>
      </c>
      <c r="K436" s="71">
        <v>1585.29</v>
      </c>
      <c r="L436" s="71">
        <v>1914.15</v>
      </c>
      <c r="M436" s="71">
        <v>2116.04</v>
      </c>
      <c r="N436" s="71">
        <v>2132.39</v>
      </c>
      <c r="O436" s="71">
        <v>2138.86</v>
      </c>
      <c r="P436" s="71">
        <v>2141.87</v>
      </c>
      <c r="Q436" s="71">
        <v>2171.1999999999998</v>
      </c>
      <c r="R436" s="71">
        <v>2168.92</v>
      </c>
      <c r="S436" s="71">
        <v>2154.54</v>
      </c>
      <c r="T436" s="71">
        <v>2143.04</v>
      </c>
      <c r="U436" s="71">
        <v>2122.5</v>
      </c>
      <c r="V436" s="71">
        <v>2027.32</v>
      </c>
      <c r="W436" s="71">
        <v>1863.15</v>
      </c>
      <c r="X436" s="71">
        <v>1834.9</v>
      </c>
      <c r="Y436" s="71">
        <v>1973.24</v>
      </c>
      <c r="Z436" s="71">
        <v>1637.1</v>
      </c>
      <c r="AA436" s="71">
        <v>1517.19</v>
      </c>
    </row>
    <row r="437" spans="1:27" ht="12.75" hidden="1" customHeight="1" outlineLevel="1" x14ac:dyDescent="0.2">
      <c r="A437" s="163" t="s">
        <v>1455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1456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1457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collapsed="1" x14ac:dyDescent="0.2">
      <c r="A440" s="162" t="s">
        <v>1458</v>
      </c>
      <c r="B440" s="54" t="str">
        <f>"24"&amp;"."&amp;$B$663&amp;"."&amp;$B$664</f>
        <v>24.05.2024</v>
      </c>
      <c r="C440" s="134" t="s">
        <v>76</v>
      </c>
      <c r="D440" s="135">
        <f>ROUND(((D441+D442+D444+D443)/1000),5)</f>
        <v>1.70041</v>
      </c>
      <c r="E440" s="135">
        <f>ROUND(((E441+E442+E444+E443)/1000),5)</f>
        <v>1.50542</v>
      </c>
      <c r="F440" s="135">
        <f>ROUND(((F441+F442+F444+F443)/1000),5)</f>
        <v>1.4157500000000001</v>
      </c>
      <c r="G440" s="135">
        <f t="shared" ref="G440:AA440" si="255">ROUND(((G441+G442+G444+G443)/1000),5)</f>
        <v>1.36565</v>
      </c>
      <c r="H440" s="135">
        <f t="shared" si="255"/>
        <v>1.3015600000000001</v>
      </c>
      <c r="I440" s="135">
        <f t="shared" si="255"/>
        <v>1.4963299999999999</v>
      </c>
      <c r="J440" s="135">
        <f t="shared" si="255"/>
        <v>1.7665299999999999</v>
      </c>
      <c r="K440" s="135">
        <f t="shared" si="255"/>
        <v>2.0290300000000001</v>
      </c>
      <c r="L440" s="135">
        <f t="shared" si="255"/>
        <v>2.4247999999999998</v>
      </c>
      <c r="M440" s="135">
        <f t="shared" si="255"/>
        <v>2.4764200000000001</v>
      </c>
      <c r="N440" s="135">
        <f t="shared" si="255"/>
        <v>2.4878</v>
      </c>
      <c r="O440" s="135">
        <f t="shared" si="255"/>
        <v>2.5219299999999998</v>
      </c>
      <c r="P440" s="135">
        <f t="shared" si="255"/>
        <v>2.5897899999999998</v>
      </c>
      <c r="Q440" s="135">
        <f t="shared" si="255"/>
        <v>2.6387399999999999</v>
      </c>
      <c r="R440" s="135">
        <f t="shared" si="255"/>
        <v>2.6352199999999999</v>
      </c>
      <c r="S440" s="135">
        <f t="shared" si="255"/>
        <v>2.62262</v>
      </c>
      <c r="T440" s="135">
        <f t="shared" si="255"/>
        <v>2.6125799999999999</v>
      </c>
      <c r="U440" s="135">
        <f t="shared" si="255"/>
        <v>2.5005199999999999</v>
      </c>
      <c r="V440" s="135">
        <f t="shared" si="255"/>
        <v>2.4479500000000001</v>
      </c>
      <c r="W440" s="135">
        <f t="shared" si="255"/>
        <v>2.4068700000000001</v>
      </c>
      <c r="X440" s="135">
        <f t="shared" si="255"/>
        <v>2.4177900000000001</v>
      </c>
      <c r="Y440" s="135">
        <f t="shared" si="255"/>
        <v>2.4714900000000002</v>
      </c>
      <c r="Z440" s="135">
        <f t="shared" si="255"/>
        <v>2.44279</v>
      </c>
      <c r="AA440" s="135">
        <f t="shared" si="255"/>
        <v>1.9979800000000001</v>
      </c>
    </row>
    <row r="441" spans="1:27" ht="12.75" hidden="1" customHeight="1" outlineLevel="1" x14ac:dyDescent="0.2">
      <c r="A441" s="163" t="s">
        <v>1459</v>
      </c>
      <c r="B441" s="94" t="s">
        <v>238</v>
      </c>
      <c r="C441" s="70" t="s">
        <v>79</v>
      </c>
      <c r="D441" s="71">
        <v>1390.81</v>
      </c>
      <c r="E441" s="71">
        <v>1195.82</v>
      </c>
      <c r="F441" s="71">
        <v>1106.1500000000001</v>
      </c>
      <c r="G441" s="71">
        <v>1056.05</v>
      </c>
      <c r="H441" s="71">
        <v>991.96</v>
      </c>
      <c r="I441" s="71">
        <v>1186.73</v>
      </c>
      <c r="J441" s="71">
        <v>1456.93</v>
      </c>
      <c r="K441" s="71">
        <v>1719.43</v>
      </c>
      <c r="L441" s="71">
        <v>2115.1999999999998</v>
      </c>
      <c r="M441" s="71">
        <v>2166.8200000000002</v>
      </c>
      <c r="N441" s="71">
        <v>2178.1999999999998</v>
      </c>
      <c r="O441" s="71">
        <v>2212.33</v>
      </c>
      <c r="P441" s="71">
        <v>2280.19</v>
      </c>
      <c r="Q441" s="71">
        <v>2329.14</v>
      </c>
      <c r="R441" s="71">
        <v>2325.62</v>
      </c>
      <c r="S441" s="71">
        <v>2313.02</v>
      </c>
      <c r="T441" s="71">
        <v>2302.98</v>
      </c>
      <c r="U441" s="71">
        <v>2190.92</v>
      </c>
      <c r="V441" s="71">
        <v>2138.35</v>
      </c>
      <c r="W441" s="71">
        <v>2097.27</v>
      </c>
      <c r="X441" s="71">
        <v>2108.19</v>
      </c>
      <c r="Y441" s="71">
        <v>2161.89</v>
      </c>
      <c r="Z441" s="71">
        <v>2133.19</v>
      </c>
      <c r="AA441" s="71">
        <v>1688.38</v>
      </c>
    </row>
    <row r="442" spans="1:27" ht="12.75" hidden="1" customHeight="1" outlineLevel="1" x14ac:dyDescent="0.2">
      <c r="A442" s="163" t="s">
        <v>1460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1461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1462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collapsed="1" x14ac:dyDescent="0.2">
      <c r="A445" s="162" t="s">
        <v>1463</v>
      </c>
      <c r="B445" s="54" t="str">
        <f>"25"&amp;"."&amp;$B$663&amp;"."&amp;$B$664</f>
        <v>25.05.2024</v>
      </c>
      <c r="C445" s="134" t="s">
        <v>76</v>
      </c>
      <c r="D445" s="135">
        <f>ROUND(((D446+D447+D449+D448)/1000),5)</f>
        <v>2.12466</v>
      </c>
      <c r="E445" s="135">
        <f>ROUND(((E446+E447+E449+E448)/1000),5)</f>
        <v>1.94285</v>
      </c>
      <c r="F445" s="135">
        <f>ROUND(((F446+F447+F449+F448)/1000),5)</f>
        <v>1.88649</v>
      </c>
      <c r="G445" s="135">
        <f t="shared" ref="G445:AA445" si="258">ROUND(((G446+G447+G449+G448)/1000),5)</f>
        <v>1.8285100000000001</v>
      </c>
      <c r="H445" s="135">
        <f t="shared" si="258"/>
        <v>1.6853100000000001</v>
      </c>
      <c r="I445" s="135">
        <f t="shared" si="258"/>
        <v>1.72058</v>
      </c>
      <c r="J445" s="135">
        <f t="shared" si="258"/>
        <v>1.7596400000000001</v>
      </c>
      <c r="K445" s="135">
        <f t="shared" si="258"/>
        <v>1.9264699999999999</v>
      </c>
      <c r="L445" s="135">
        <f t="shared" si="258"/>
        <v>2.4270900000000002</v>
      </c>
      <c r="M445" s="135">
        <f t="shared" si="258"/>
        <v>2.4597500000000001</v>
      </c>
      <c r="N445" s="135">
        <f t="shared" si="258"/>
        <v>2.54129</v>
      </c>
      <c r="O445" s="135">
        <f t="shared" si="258"/>
        <v>2.5415100000000002</v>
      </c>
      <c r="P445" s="135">
        <f t="shared" si="258"/>
        <v>2.6616300000000002</v>
      </c>
      <c r="Q445" s="135">
        <f t="shared" si="258"/>
        <v>2.68838</v>
      </c>
      <c r="R445" s="135">
        <f t="shared" si="258"/>
        <v>2.6607599999999998</v>
      </c>
      <c r="S445" s="135">
        <f t="shared" si="258"/>
        <v>2.5908099999999998</v>
      </c>
      <c r="T445" s="135">
        <f t="shared" si="258"/>
        <v>2.54989</v>
      </c>
      <c r="U445" s="135">
        <f t="shared" si="258"/>
        <v>2.4656500000000001</v>
      </c>
      <c r="V445" s="135">
        <f t="shared" si="258"/>
        <v>2.4405299999999999</v>
      </c>
      <c r="W445" s="135">
        <f t="shared" si="258"/>
        <v>2.4331100000000001</v>
      </c>
      <c r="X445" s="135">
        <f t="shared" si="258"/>
        <v>2.4321799999999998</v>
      </c>
      <c r="Y445" s="135">
        <f t="shared" si="258"/>
        <v>2.4973299999999998</v>
      </c>
      <c r="Z445" s="135">
        <f t="shared" si="258"/>
        <v>2.4126400000000001</v>
      </c>
      <c r="AA445" s="135">
        <f t="shared" si="258"/>
        <v>2.03559</v>
      </c>
    </row>
    <row r="446" spans="1:27" ht="12.75" hidden="1" customHeight="1" outlineLevel="1" x14ac:dyDescent="0.2">
      <c r="A446" s="163" t="s">
        <v>1464</v>
      </c>
      <c r="B446" s="94" t="s">
        <v>238</v>
      </c>
      <c r="C446" s="70" t="s">
        <v>79</v>
      </c>
      <c r="D446" s="71">
        <v>1815.06</v>
      </c>
      <c r="E446" s="71">
        <v>1633.25</v>
      </c>
      <c r="F446" s="71">
        <v>1576.89</v>
      </c>
      <c r="G446" s="71">
        <v>1518.91</v>
      </c>
      <c r="H446" s="71">
        <v>1375.71</v>
      </c>
      <c r="I446" s="71">
        <v>1410.98</v>
      </c>
      <c r="J446" s="71">
        <v>1450.04</v>
      </c>
      <c r="K446" s="71">
        <v>1616.87</v>
      </c>
      <c r="L446" s="71">
        <v>2117.4899999999998</v>
      </c>
      <c r="M446" s="71">
        <v>2150.15</v>
      </c>
      <c r="N446" s="71">
        <v>2231.69</v>
      </c>
      <c r="O446" s="71">
        <v>2231.91</v>
      </c>
      <c r="P446" s="71">
        <v>2352.0300000000002</v>
      </c>
      <c r="Q446" s="71">
        <v>2378.7800000000002</v>
      </c>
      <c r="R446" s="71">
        <v>2351.16</v>
      </c>
      <c r="S446" s="71">
        <v>2281.21</v>
      </c>
      <c r="T446" s="71">
        <v>2240.29</v>
      </c>
      <c r="U446" s="71">
        <v>2156.0500000000002</v>
      </c>
      <c r="V446" s="71">
        <v>2130.9299999999998</v>
      </c>
      <c r="W446" s="71">
        <v>2123.5100000000002</v>
      </c>
      <c r="X446" s="71">
        <v>2122.58</v>
      </c>
      <c r="Y446" s="71">
        <v>2187.73</v>
      </c>
      <c r="Z446" s="71">
        <v>2103.04</v>
      </c>
      <c r="AA446" s="71">
        <v>1725.99</v>
      </c>
    </row>
    <row r="447" spans="1:27" ht="12.75" hidden="1" customHeight="1" outlineLevel="1" x14ac:dyDescent="0.2">
      <c r="A447" s="163" t="s">
        <v>1465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1466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1467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collapsed="1" x14ac:dyDescent="0.2">
      <c r="A450" s="162" t="s">
        <v>1468</v>
      </c>
      <c r="B450" s="54" t="str">
        <f>"26"&amp;"."&amp;$B$663&amp;"."&amp;$B$664</f>
        <v>26.05.2024</v>
      </c>
      <c r="C450" s="134" t="s">
        <v>76</v>
      </c>
      <c r="D450" s="135">
        <f>ROUND(((D451+D452+D454+D453)/1000),5)</f>
        <v>1.9540299999999999</v>
      </c>
      <c r="E450" s="135">
        <f>ROUND(((E451+E452+E454+E453)/1000),5)</f>
        <v>1.8584099999999999</v>
      </c>
      <c r="F450" s="135">
        <f>ROUND(((F451+F452+F454+F453)/1000),5)</f>
        <v>1.7686299999999999</v>
      </c>
      <c r="G450" s="135">
        <f t="shared" ref="G450:AA450" si="261">ROUND(((G451+G452+G454+G453)/1000),5)</f>
        <v>1.6284400000000001</v>
      </c>
      <c r="H450" s="135">
        <f t="shared" si="261"/>
        <v>1.52573</v>
      </c>
      <c r="I450" s="135">
        <f t="shared" si="261"/>
        <v>1.63626</v>
      </c>
      <c r="J450" s="135">
        <f t="shared" si="261"/>
        <v>1.43205</v>
      </c>
      <c r="K450" s="135">
        <f t="shared" si="261"/>
        <v>1.78535</v>
      </c>
      <c r="L450" s="135">
        <f t="shared" si="261"/>
        <v>2.0752299999999999</v>
      </c>
      <c r="M450" s="135">
        <f t="shared" si="261"/>
        <v>2.4377499999999999</v>
      </c>
      <c r="N450" s="135">
        <f t="shared" si="261"/>
        <v>2.4608300000000001</v>
      </c>
      <c r="O450" s="135">
        <f t="shared" si="261"/>
        <v>2.4679700000000002</v>
      </c>
      <c r="P450" s="135">
        <f t="shared" si="261"/>
        <v>2.4683299999999999</v>
      </c>
      <c r="Q450" s="135">
        <f t="shared" si="261"/>
        <v>2.5051399999999999</v>
      </c>
      <c r="R450" s="135">
        <f t="shared" si="261"/>
        <v>2.5044300000000002</v>
      </c>
      <c r="S450" s="135">
        <f t="shared" si="261"/>
        <v>2.47194</v>
      </c>
      <c r="T450" s="135">
        <f t="shared" si="261"/>
        <v>2.4417399999999998</v>
      </c>
      <c r="U450" s="135">
        <f t="shared" si="261"/>
        <v>2.4272</v>
      </c>
      <c r="V450" s="135">
        <f t="shared" si="261"/>
        <v>2.4004400000000001</v>
      </c>
      <c r="W450" s="135">
        <f t="shared" si="261"/>
        <v>2.4167299999999998</v>
      </c>
      <c r="X450" s="135">
        <f t="shared" si="261"/>
        <v>2.43634</v>
      </c>
      <c r="Y450" s="135">
        <f t="shared" si="261"/>
        <v>2.4346299999999998</v>
      </c>
      <c r="Z450" s="135">
        <f t="shared" si="261"/>
        <v>2.3238400000000001</v>
      </c>
      <c r="AA450" s="135">
        <f t="shared" si="261"/>
        <v>1.9076500000000001</v>
      </c>
    </row>
    <row r="451" spans="1:27" ht="12.75" hidden="1" customHeight="1" outlineLevel="1" x14ac:dyDescent="0.2">
      <c r="A451" s="163" t="s">
        <v>1469</v>
      </c>
      <c r="B451" s="94" t="s">
        <v>238</v>
      </c>
      <c r="C451" s="70" t="s">
        <v>79</v>
      </c>
      <c r="D451" s="71">
        <v>1644.43</v>
      </c>
      <c r="E451" s="71">
        <v>1548.81</v>
      </c>
      <c r="F451" s="71">
        <v>1459.03</v>
      </c>
      <c r="G451" s="71">
        <v>1318.84</v>
      </c>
      <c r="H451" s="71">
        <v>1216.1300000000001</v>
      </c>
      <c r="I451" s="71">
        <v>1326.66</v>
      </c>
      <c r="J451" s="71">
        <v>1122.45</v>
      </c>
      <c r="K451" s="71">
        <v>1475.75</v>
      </c>
      <c r="L451" s="71">
        <v>1765.63</v>
      </c>
      <c r="M451" s="71">
        <v>2128.15</v>
      </c>
      <c r="N451" s="71">
        <v>2151.23</v>
      </c>
      <c r="O451" s="71">
        <v>2158.37</v>
      </c>
      <c r="P451" s="71">
        <v>2158.73</v>
      </c>
      <c r="Q451" s="71">
        <v>2195.54</v>
      </c>
      <c r="R451" s="71">
        <v>2194.83</v>
      </c>
      <c r="S451" s="71">
        <v>2162.34</v>
      </c>
      <c r="T451" s="71">
        <v>2132.14</v>
      </c>
      <c r="U451" s="71">
        <v>2117.6</v>
      </c>
      <c r="V451" s="71">
        <v>2090.84</v>
      </c>
      <c r="W451" s="71">
        <v>2107.13</v>
      </c>
      <c r="X451" s="71">
        <v>2126.7399999999998</v>
      </c>
      <c r="Y451" s="71">
        <v>2125.0300000000002</v>
      </c>
      <c r="Z451" s="71">
        <v>2014.24</v>
      </c>
      <c r="AA451" s="71">
        <v>1598.05</v>
      </c>
    </row>
    <row r="452" spans="1:27" ht="12.75" hidden="1" customHeight="1" outlineLevel="1" x14ac:dyDescent="0.2">
      <c r="A452" s="163" t="s">
        <v>1470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1471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1472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collapsed="1" x14ac:dyDescent="0.2">
      <c r="A455" s="162" t="s">
        <v>1473</v>
      </c>
      <c r="B455" s="54" t="str">
        <f>"27"&amp;"."&amp;$B$663&amp;"."&amp;$B$664</f>
        <v>27.05.2024</v>
      </c>
      <c r="C455" s="134" t="s">
        <v>76</v>
      </c>
      <c r="D455" s="135">
        <f>ROUND(((D456+D457+D459+D458)/1000),5)</f>
        <v>1.64608</v>
      </c>
      <c r="E455" s="135">
        <f>ROUND(((E456+E457+E459+E458)/1000),5)</f>
        <v>1.54043</v>
      </c>
      <c r="F455" s="135">
        <f>ROUND(((F456+F457+F459+F458)/1000),5)</f>
        <v>1.3515999999999999</v>
      </c>
      <c r="G455" s="135">
        <f t="shared" ref="G455:AA455" si="264">ROUND(((G456+G457+G459+G458)/1000),5)</f>
        <v>1.28498</v>
      </c>
      <c r="H455" s="135">
        <f t="shared" si="264"/>
        <v>1.21749</v>
      </c>
      <c r="I455" s="135">
        <f t="shared" si="264"/>
        <v>1.41333</v>
      </c>
      <c r="J455" s="135">
        <f t="shared" si="264"/>
        <v>1.57033</v>
      </c>
      <c r="K455" s="135">
        <f t="shared" si="264"/>
        <v>1.85724</v>
      </c>
      <c r="L455" s="135">
        <f t="shared" si="264"/>
        <v>2.2142200000000001</v>
      </c>
      <c r="M455" s="135">
        <f t="shared" si="264"/>
        <v>2.4210400000000001</v>
      </c>
      <c r="N455" s="135">
        <f t="shared" si="264"/>
        <v>2.4285199999999998</v>
      </c>
      <c r="O455" s="135">
        <f t="shared" si="264"/>
        <v>2.3936600000000001</v>
      </c>
      <c r="P455" s="135">
        <f t="shared" si="264"/>
        <v>2.35141</v>
      </c>
      <c r="Q455" s="135">
        <f t="shared" si="264"/>
        <v>2.42482</v>
      </c>
      <c r="R455" s="135">
        <f t="shared" si="264"/>
        <v>2.44414</v>
      </c>
      <c r="S455" s="135">
        <f t="shared" si="264"/>
        <v>2.4239799999999998</v>
      </c>
      <c r="T455" s="135">
        <f t="shared" si="264"/>
        <v>2.3893900000000001</v>
      </c>
      <c r="U455" s="135">
        <f t="shared" si="264"/>
        <v>2.3197000000000001</v>
      </c>
      <c r="V455" s="135">
        <f t="shared" si="264"/>
        <v>2.2673700000000001</v>
      </c>
      <c r="W455" s="135">
        <f t="shared" si="264"/>
        <v>2.1916500000000001</v>
      </c>
      <c r="X455" s="135">
        <f t="shared" si="264"/>
        <v>2.1909800000000001</v>
      </c>
      <c r="Y455" s="135">
        <f t="shared" si="264"/>
        <v>2.1440000000000001</v>
      </c>
      <c r="Z455" s="135">
        <f t="shared" si="264"/>
        <v>1.8356399999999999</v>
      </c>
      <c r="AA455" s="135">
        <f t="shared" si="264"/>
        <v>1.6944399999999999</v>
      </c>
    </row>
    <row r="456" spans="1:27" ht="12.75" hidden="1" customHeight="1" outlineLevel="1" x14ac:dyDescent="0.2">
      <c r="A456" s="163" t="s">
        <v>1474</v>
      </c>
      <c r="B456" s="94" t="s">
        <v>238</v>
      </c>
      <c r="C456" s="70" t="s">
        <v>79</v>
      </c>
      <c r="D456" s="71">
        <v>1336.48</v>
      </c>
      <c r="E456" s="71">
        <v>1230.83</v>
      </c>
      <c r="F456" s="71">
        <v>1042</v>
      </c>
      <c r="G456" s="71">
        <v>975.38</v>
      </c>
      <c r="H456" s="71">
        <v>907.89</v>
      </c>
      <c r="I456" s="71">
        <v>1103.73</v>
      </c>
      <c r="J456" s="71">
        <v>1260.73</v>
      </c>
      <c r="K456" s="71">
        <v>1547.64</v>
      </c>
      <c r="L456" s="71">
        <v>1904.62</v>
      </c>
      <c r="M456" s="71">
        <v>2111.44</v>
      </c>
      <c r="N456" s="71">
        <v>2118.92</v>
      </c>
      <c r="O456" s="71">
        <v>2084.06</v>
      </c>
      <c r="P456" s="71">
        <v>2041.81</v>
      </c>
      <c r="Q456" s="71">
        <v>2115.2199999999998</v>
      </c>
      <c r="R456" s="71">
        <v>2134.54</v>
      </c>
      <c r="S456" s="71">
        <v>2114.38</v>
      </c>
      <c r="T456" s="71">
        <v>2079.79</v>
      </c>
      <c r="U456" s="71">
        <v>2010.1</v>
      </c>
      <c r="V456" s="71">
        <v>1957.77</v>
      </c>
      <c r="W456" s="71">
        <v>1882.05</v>
      </c>
      <c r="X456" s="71">
        <v>1881.38</v>
      </c>
      <c r="Y456" s="71">
        <v>1834.4</v>
      </c>
      <c r="Z456" s="71">
        <v>1526.04</v>
      </c>
      <c r="AA456" s="71">
        <v>1384.84</v>
      </c>
    </row>
    <row r="457" spans="1:27" ht="12.75" hidden="1" customHeight="1" outlineLevel="1" x14ac:dyDescent="0.2">
      <c r="A457" s="163" t="s">
        <v>1475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1476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1477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collapsed="1" x14ac:dyDescent="0.2">
      <c r="A460" s="162" t="s">
        <v>1478</v>
      </c>
      <c r="B460" s="54" t="str">
        <f>"28"&amp;"."&amp;$B$663&amp;"."&amp;$B$664</f>
        <v>28.05.2024</v>
      </c>
      <c r="C460" s="134" t="s">
        <v>76</v>
      </c>
      <c r="D460" s="135">
        <f>ROUND(((D461+D462+D464+D463)/1000),5)</f>
        <v>1.4003099999999999</v>
      </c>
      <c r="E460" s="135">
        <f>ROUND(((E461+E462+E464+E463)/1000),5)</f>
        <v>1.2661899999999999</v>
      </c>
      <c r="F460" s="135">
        <f>ROUND(((F461+F462+F464+F463)/1000),5)</f>
        <v>1.1559999999999999</v>
      </c>
      <c r="G460" s="135">
        <f t="shared" ref="G460:AA460" si="267">ROUND(((G461+G462+G464+G463)/1000),5)</f>
        <v>0.54813000000000001</v>
      </c>
      <c r="H460" s="135">
        <f t="shared" si="267"/>
        <v>0.54674</v>
      </c>
      <c r="I460" s="135">
        <f t="shared" si="267"/>
        <v>1.1886399999999999</v>
      </c>
      <c r="J460" s="135">
        <f t="shared" si="267"/>
        <v>1.5714399999999999</v>
      </c>
      <c r="K460" s="135">
        <f t="shared" si="267"/>
        <v>1.84975</v>
      </c>
      <c r="L460" s="135">
        <f t="shared" si="267"/>
        <v>2.2015799999999999</v>
      </c>
      <c r="M460" s="135">
        <f t="shared" si="267"/>
        <v>2.5444</v>
      </c>
      <c r="N460" s="135">
        <f t="shared" si="267"/>
        <v>2.60303</v>
      </c>
      <c r="O460" s="135">
        <f t="shared" si="267"/>
        <v>2.6027499999999999</v>
      </c>
      <c r="P460" s="135">
        <f t="shared" si="267"/>
        <v>2.5313599999999998</v>
      </c>
      <c r="Q460" s="135">
        <f t="shared" si="267"/>
        <v>2.5724200000000002</v>
      </c>
      <c r="R460" s="135">
        <f t="shared" si="267"/>
        <v>2.4528599999999998</v>
      </c>
      <c r="S460" s="135">
        <f t="shared" si="267"/>
        <v>2.4533900000000002</v>
      </c>
      <c r="T460" s="135">
        <f t="shared" si="267"/>
        <v>2.51065</v>
      </c>
      <c r="U460" s="135">
        <f t="shared" si="267"/>
        <v>2.47417</v>
      </c>
      <c r="V460" s="135">
        <f t="shared" si="267"/>
        <v>2.3605499999999999</v>
      </c>
      <c r="W460" s="135">
        <f t="shared" si="267"/>
        <v>2.2598799999999999</v>
      </c>
      <c r="X460" s="135">
        <f t="shared" si="267"/>
        <v>2.2550400000000002</v>
      </c>
      <c r="Y460" s="135">
        <f t="shared" si="267"/>
        <v>2.2722699999999998</v>
      </c>
      <c r="Z460" s="135">
        <f t="shared" si="267"/>
        <v>1.97298</v>
      </c>
      <c r="AA460" s="135">
        <f t="shared" si="267"/>
        <v>1.71712</v>
      </c>
    </row>
    <row r="461" spans="1:27" ht="12.75" hidden="1" customHeight="1" outlineLevel="1" x14ac:dyDescent="0.2">
      <c r="A461" s="163" t="s">
        <v>1479</v>
      </c>
      <c r="B461" s="94" t="s">
        <v>238</v>
      </c>
      <c r="C461" s="70" t="s">
        <v>79</v>
      </c>
      <c r="D461" s="71">
        <v>1090.71</v>
      </c>
      <c r="E461" s="71">
        <v>956.59</v>
      </c>
      <c r="F461" s="71">
        <v>846.4</v>
      </c>
      <c r="G461" s="71">
        <v>238.53</v>
      </c>
      <c r="H461" s="71">
        <v>237.14</v>
      </c>
      <c r="I461" s="71">
        <v>879.04</v>
      </c>
      <c r="J461" s="71">
        <v>1261.8399999999999</v>
      </c>
      <c r="K461" s="71">
        <v>1540.15</v>
      </c>
      <c r="L461" s="71">
        <v>1891.98</v>
      </c>
      <c r="M461" s="71">
        <v>2234.8000000000002</v>
      </c>
      <c r="N461" s="71">
        <v>2293.4299999999998</v>
      </c>
      <c r="O461" s="71">
        <v>2293.15</v>
      </c>
      <c r="P461" s="71">
        <v>2221.7600000000002</v>
      </c>
      <c r="Q461" s="71">
        <v>2262.8200000000002</v>
      </c>
      <c r="R461" s="71">
        <v>2143.2600000000002</v>
      </c>
      <c r="S461" s="71">
        <v>2143.79</v>
      </c>
      <c r="T461" s="71">
        <v>2201.0500000000002</v>
      </c>
      <c r="U461" s="71">
        <v>2164.5700000000002</v>
      </c>
      <c r="V461" s="71">
        <v>2050.9499999999998</v>
      </c>
      <c r="W461" s="71">
        <v>1950.28</v>
      </c>
      <c r="X461" s="71">
        <v>1945.44</v>
      </c>
      <c r="Y461" s="71">
        <v>1962.67</v>
      </c>
      <c r="Z461" s="71">
        <v>1663.38</v>
      </c>
      <c r="AA461" s="71">
        <v>1407.52</v>
      </c>
    </row>
    <row r="462" spans="1:27" ht="12.75" hidden="1" customHeight="1" outlineLevel="1" x14ac:dyDescent="0.2">
      <c r="A462" s="163" t="s">
        <v>1480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1481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1482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collapsed="1" x14ac:dyDescent="0.2">
      <c r="A465" s="162" t="s">
        <v>1483</v>
      </c>
      <c r="B465" s="54" t="str">
        <f>"29"&amp;"."&amp;$B$663&amp;"."&amp;$B$664</f>
        <v>29.05.2024</v>
      </c>
      <c r="C465" s="134" t="s">
        <v>76</v>
      </c>
      <c r="D465" s="135">
        <f>ROUND(((D466+D467+D469+D468)/1000),5)</f>
        <v>1.5563199999999999</v>
      </c>
      <c r="E465" s="135">
        <f>ROUND(((E466+E467+E469+E468)/1000),5)</f>
        <v>1.4088799999999999</v>
      </c>
      <c r="F465" s="135">
        <f>ROUND(((F466+F467+F469+F468)/1000),5)</f>
        <v>1.1922900000000001</v>
      </c>
      <c r="G465" s="135">
        <f t="shared" ref="G465:AA465" si="270">ROUND(((G466+G467+G469+G468)/1000),5)</f>
        <v>1.0773900000000001</v>
      </c>
      <c r="H465" s="135">
        <f t="shared" si="270"/>
        <v>1.06542</v>
      </c>
      <c r="I465" s="135">
        <f t="shared" si="270"/>
        <v>1.3707499999999999</v>
      </c>
      <c r="J465" s="135">
        <f t="shared" si="270"/>
        <v>1.4906299999999999</v>
      </c>
      <c r="K465" s="135">
        <f t="shared" si="270"/>
        <v>1.77694</v>
      </c>
      <c r="L465" s="135">
        <f t="shared" si="270"/>
        <v>2.0631599999999999</v>
      </c>
      <c r="M465" s="135">
        <f t="shared" si="270"/>
        <v>2.4114599999999999</v>
      </c>
      <c r="N465" s="135">
        <f t="shared" si="270"/>
        <v>2.4169</v>
      </c>
      <c r="O465" s="135">
        <f t="shared" si="270"/>
        <v>2.4279600000000001</v>
      </c>
      <c r="P465" s="135">
        <f t="shared" si="270"/>
        <v>2.4210400000000001</v>
      </c>
      <c r="Q465" s="135">
        <f t="shared" si="270"/>
        <v>2.4458700000000002</v>
      </c>
      <c r="R465" s="135">
        <f t="shared" si="270"/>
        <v>2.46672</v>
      </c>
      <c r="S465" s="135">
        <f t="shared" si="270"/>
        <v>2.4638200000000001</v>
      </c>
      <c r="T465" s="135">
        <f t="shared" si="270"/>
        <v>2.4493499999999999</v>
      </c>
      <c r="U465" s="135">
        <f t="shared" si="270"/>
        <v>2.42164</v>
      </c>
      <c r="V465" s="135">
        <f t="shared" si="270"/>
        <v>2.32897</v>
      </c>
      <c r="W465" s="135">
        <f t="shared" si="270"/>
        <v>2.18581</v>
      </c>
      <c r="X465" s="135">
        <f t="shared" si="270"/>
        <v>2.1332100000000001</v>
      </c>
      <c r="Y465" s="135">
        <f t="shared" si="270"/>
        <v>2.09768</v>
      </c>
      <c r="Z465" s="135">
        <f t="shared" si="270"/>
        <v>1.84846</v>
      </c>
      <c r="AA465" s="135">
        <f t="shared" si="270"/>
        <v>1.70536</v>
      </c>
    </row>
    <row r="466" spans="1:27" ht="12.75" hidden="1" customHeight="1" outlineLevel="1" x14ac:dyDescent="0.2">
      <c r="A466" s="163" t="s">
        <v>1484</v>
      </c>
      <c r="B466" s="94" t="s">
        <v>238</v>
      </c>
      <c r="C466" s="70" t="s">
        <v>79</v>
      </c>
      <c r="D466" s="71">
        <v>1246.72</v>
      </c>
      <c r="E466" s="71">
        <v>1099.28</v>
      </c>
      <c r="F466" s="71">
        <v>882.69</v>
      </c>
      <c r="G466" s="71">
        <v>767.79</v>
      </c>
      <c r="H466" s="71">
        <v>755.82</v>
      </c>
      <c r="I466" s="71">
        <v>1061.1500000000001</v>
      </c>
      <c r="J466" s="71">
        <v>1181.03</v>
      </c>
      <c r="K466" s="71">
        <v>1467.34</v>
      </c>
      <c r="L466" s="71">
        <v>1753.56</v>
      </c>
      <c r="M466" s="71">
        <v>2101.86</v>
      </c>
      <c r="N466" s="71">
        <v>2107.3000000000002</v>
      </c>
      <c r="O466" s="71">
        <v>2118.36</v>
      </c>
      <c r="P466" s="71">
        <v>2111.44</v>
      </c>
      <c r="Q466" s="71">
        <v>2136.27</v>
      </c>
      <c r="R466" s="71">
        <v>2157.12</v>
      </c>
      <c r="S466" s="71">
        <v>2154.2199999999998</v>
      </c>
      <c r="T466" s="71">
        <v>2139.75</v>
      </c>
      <c r="U466" s="71">
        <v>2112.04</v>
      </c>
      <c r="V466" s="71">
        <v>2019.37</v>
      </c>
      <c r="W466" s="71">
        <v>1876.21</v>
      </c>
      <c r="X466" s="71">
        <v>1823.61</v>
      </c>
      <c r="Y466" s="71">
        <v>1788.08</v>
      </c>
      <c r="Z466" s="71">
        <v>1538.86</v>
      </c>
      <c r="AA466" s="71">
        <v>1395.76</v>
      </c>
    </row>
    <row r="467" spans="1:27" ht="12.75" hidden="1" customHeight="1" outlineLevel="1" x14ac:dyDescent="0.2">
      <c r="A467" s="163" t="s">
        <v>1485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1486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1487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collapsed="1" x14ac:dyDescent="0.2">
      <c r="A470" s="162" t="s">
        <v>1488</v>
      </c>
      <c r="B470" s="54" t="str">
        <f>"30"&amp;"."&amp;$B$663&amp;"."&amp;$B$664</f>
        <v>30.05.2024</v>
      </c>
      <c r="C470" s="134" t="s">
        <v>76</v>
      </c>
      <c r="D470" s="135">
        <f>ROUND(((D471+D472+D474+D473)/1000),5)</f>
        <v>1.5128699999999999</v>
      </c>
      <c r="E470" s="135">
        <f>ROUND(((E471+E472+E474+E473)/1000),5)</f>
        <v>1.3696699999999999</v>
      </c>
      <c r="F470" s="135">
        <f>ROUND(((F471+F472+F474+F473)/1000),5)</f>
        <v>1.2169399999999999</v>
      </c>
      <c r="G470" s="135">
        <f t="shared" ref="G470:AA470" si="273">ROUND(((G471+G472+G474+G473)/1000),5)</f>
        <v>1.11619</v>
      </c>
      <c r="H470" s="135">
        <f t="shared" si="273"/>
        <v>1.1201000000000001</v>
      </c>
      <c r="I470" s="135">
        <f t="shared" si="273"/>
        <v>1.4072499999999999</v>
      </c>
      <c r="J470" s="135">
        <f t="shared" si="273"/>
        <v>1.49535</v>
      </c>
      <c r="K470" s="135">
        <f t="shared" si="273"/>
        <v>1.8146</v>
      </c>
      <c r="L470" s="135">
        <f t="shared" si="273"/>
        <v>2.2097000000000002</v>
      </c>
      <c r="M470" s="135">
        <f t="shared" si="273"/>
        <v>2.4262199999999998</v>
      </c>
      <c r="N470" s="135">
        <f t="shared" si="273"/>
        <v>2.47464</v>
      </c>
      <c r="O470" s="135">
        <f t="shared" si="273"/>
        <v>2.4657300000000002</v>
      </c>
      <c r="P470" s="135">
        <f t="shared" si="273"/>
        <v>2.4855499999999999</v>
      </c>
      <c r="Q470" s="135">
        <f t="shared" si="273"/>
        <v>2.4754999999999998</v>
      </c>
      <c r="R470" s="135">
        <f t="shared" si="273"/>
        <v>2.47858</v>
      </c>
      <c r="S470" s="135">
        <f t="shared" si="273"/>
        <v>2.4776400000000001</v>
      </c>
      <c r="T470" s="135">
        <f t="shared" si="273"/>
        <v>2.7698399999999999</v>
      </c>
      <c r="U470" s="135">
        <f t="shared" si="273"/>
        <v>2.7633299999999998</v>
      </c>
      <c r="V470" s="135">
        <f t="shared" si="273"/>
        <v>2.3952499999999999</v>
      </c>
      <c r="W470" s="135">
        <f t="shared" si="273"/>
        <v>2.2724000000000002</v>
      </c>
      <c r="X470" s="135">
        <f t="shared" si="273"/>
        <v>2.2296800000000001</v>
      </c>
      <c r="Y470" s="135">
        <f t="shared" si="273"/>
        <v>2.2101799999999998</v>
      </c>
      <c r="Z470" s="135">
        <f t="shared" si="273"/>
        <v>1.8330900000000001</v>
      </c>
      <c r="AA470" s="135">
        <f t="shared" si="273"/>
        <v>1.67272</v>
      </c>
    </row>
    <row r="471" spans="1:27" ht="12.75" hidden="1" customHeight="1" outlineLevel="1" x14ac:dyDescent="0.2">
      <c r="A471" s="163" t="s">
        <v>1489</v>
      </c>
      <c r="B471" s="94" t="s">
        <v>238</v>
      </c>
      <c r="C471" s="70" t="s">
        <v>79</v>
      </c>
      <c r="D471" s="71">
        <v>1203.27</v>
      </c>
      <c r="E471" s="71">
        <v>1060.07</v>
      </c>
      <c r="F471" s="71">
        <v>907.34</v>
      </c>
      <c r="G471" s="71">
        <v>806.59</v>
      </c>
      <c r="H471" s="71">
        <v>810.5</v>
      </c>
      <c r="I471" s="71">
        <v>1097.6500000000001</v>
      </c>
      <c r="J471" s="71">
        <v>1185.75</v>
      </c>
      <c r="K471" s="71">
        <v>1505</v>
      </c>
      <c r="L471" s="71">
        <v>1900.1</v>
      </c>
      <c r="M471" s="71">
        <v>2116.62</v>
      </c>
      <c r="N471" s="71">
        <v>2165.04</v>
      </c>
      <c r="O471" s="71">
        <v>2156.13</v>
      </c>
      <c r="P471" s="71">
        <v>2175.9499999999998</v>
      </c>
      <c r="Q471" s="71">
        <v>2165.9</v>
      </c>
      <c r="R471" s="71">
        <v>2168.98</v>
      </c>
      <c r="S471" s="71">
        <v>2168.04</v>
      </c>
      <c r="T471" s="71">
        <v>2460.2399999999998</v>
      </c>
      <c r="U471" s="71">
        <v>2453.73</v>
      </c>
      <c r="V471" s="71">
        <v>2085.65</v>
      </c>
      <c r="W471" s="71">
        <v>1962.8</v>
      </c>
      <c r="X471" s="71">
        <v>1920.08</v>
      </c>
      <c r="Y471" s="71">
        <v>1900.58</v>
      </c>
      <c r="Z471" s="71">
        <v>1523.49</v>
      </c>
      <c r="AA471" s="71">
        <v>1363.12</v>
      </c>
    </row>
    <row r="472" spans="1:27" ht="12.75" hidden="1" customHeight="1" outlineLevel="1" x14ac:dyDescent="0.2">
      <c r="A472" s="163" t="s">
        <v>1490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1491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1492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collapsed="1" x14ac:dyDescent="0.2">
      <c r="A475" s="162" t="s">
        <v>1493</v>
      </c>
      <c r="B475" s="54" t="str">
        <f>"31"&amp;"."&amp;$B$663&amp;"."&amp;$B$664</f>
        <v>31.05.2024</v>
      </c>
      <c r="C475" s="134" t="s">
        <v>76</v>
      </c>
      <c r="D475" s="135">
        <f>ROUND(((D476+D477+D479+D478)/1000),5)</f>
        <v>1.5012000000000001</v>
      </c>
      <c r="E475" s="135">
        <f>ROUND(((E476+E477+E479+E478)/1000),5)</f>
        <v>1.28701</v>
      </c>
      <c r="F475" s="135">
        <f>ROUND(((F476+F477+F479+F478)/1000),5)</f>
        <v>1.2160200000000001</v>
      </c>
      <c r="G475" s="135">
        <f t="shared" ref="G475:AA475" si="276">ROUND(((G476+G477+G479+G478)/1000),5)</f>
        <v>1.12225</v>
      </c>
      <c r="H475" s="135">
        <f t="shared" si="276"/>
        <v>1.0730599999999999</v>
      </c>
      <c r="I475" s="135">
        <f t="shared" si="276"/>
        <v>1.3955500000000001</v>
      </c>
      <c r="J475" s="135">
        <f t="shared" si="276"/>
        <v>1.5401400000000001</v>
      </c>
      <c r="K475" s="135">
        <f t="shared" si="276"/>
        <v>1.8776999999999999</v>
      </c>
      <c r="L475" s="135">
        <f t="shared" si="276"/>
        <v>2.25718</v>
      </c>
      <c r="M475" s="135">
        <f t="shared" si="276"/>
        <v>2.4529700000000001</v>
      </c>
      <c r="N475" s="135">
        <f t="shared" si="276"/>
        <v>2.6262400000000001</v>
      </c>
      <c r="O475" s="135">
        <f t="shared" si="276"/>
        <v>2.6392799999999998</v>
      </c>
      <c r="P475" s="135">
        <f t="shared" si="276"/>
        <v>2.4985499999999998</v>
      </c>
      <c r="Q475" s="135">
        <f t="shared" si="276"/>
        <v>2.65517</v>
      </c>
      <c r="R475" s="135">
        <f t="shared" si="276"/>
        <v>2.6637300000000002</v>
      </c>
      <c r="S475" s="135">
        <f t="shared" si="276"/>
        <v>2.7067299999999999</v>
      </c>
      <c r="T475" s="135">
        <f t="shared" si="276"/>
        <v>2.69075</v>
      </c>
      <c r="U475" s="135">
        <f t="shared" si="276"/>
        <v>2.4529100000000001</v>
      </c>
      <c r="V475" s="135">
        <f t="shared" si="276"/>
        <v>2.4310399999999999</v>
      </c>
      <c r="W475" s="135">
        <f t="shared" si="276"/>
        <v>2.3802699999999999</v>
      </c>
      <c r="X475" s="135">
        <f t="shared" si="276"/>
        <v>2.3878400000000002</v>
      </c>
      <c r="Y475" s="135">
        <f t="shared" si="276"/>
        <v>2.3359800000000002</v>
      </c>
      <c r="Z475" s="135">
        <f t="shared" si="276"/>
        <v>2.0970200000000001</v>
      </c>
      <c r="AA475" s="135">
        <f t="shared" si="276"/>
        <v>1.81307</v>
      </c>
    </row>
    <row r="476" spans="1:27" ht="12.75" hidden="1" customHeight="1" outlineLevel="1" x14ac:dyDescent="0.2">
      <c r="A476" s="163" t="s">
        <v>1494</v>
      </c>
      <c r="B476" s="94" t="s">
        <v>238</v>
      </c>
      <c r="C476" s="70" t="s">
        <v>79</v>
      </c>
      <c r="D476" s="71">
        <v>1191.5999999999999</v>
      </c>
      <c r="E476" s="71">
        <v>977.41</v>
      </c>
      <c r="F476" s="71">
        <v>906.42</v>
      </c>
      <c r="G476" s="71">
        <v>812.65</v>
      </c>
      <c r="H476" s="71">
        <v>763.46</v>
      </c>
      <c r="I476" s="71">
        <v>1085.95</v>
      </c>
      <c r="J476" s="71">
        <v>1230.54</v>
      </c>
      <c r="K476" s="71">
        <v>1568.1</v>
      </c>
      <c r="L476" s="71">
        <v>1947.58</v>
      </c>
      <c r="M476" s="71">
        <v>2143.37</v>
      </c>
      <c r="N476" s="71">
        <v>2316.64</v>
      </c>
      <c r="O476" s="71">
        <v>2329.6799999999998</v>
      </c>
      <c r="P476" s="71">
        <v>2188.9499999999998</v>
      </c>
      <c r="Q476" s="71">
        <v>2345.5700000000002</v>
      </c>
      <c r="R476" s="71">
        <v>2354.13</v>
      </c>
      <c r="S476" s="71">
        <v>2397.13</v>
      </c>
      <c r="T476" s="71">
        <v>2381.15</v>
      </c>
      <c r="U476" s="71">
        <v>2143.31</v>
      </c>
      <c r="V476" s="71">
        <v>2121.44</v>
      </c>
      <c r="W476" s="71">
        <v>2070.67</v>
      </c>
      <c r="X476" s="71">
        <v>2078.2399999999998</v>
      </c>
      <c r="Y476" s="71">
        <v>2026.38</v>
      </c>
      <c r="Z476" s="71">
        <v>1787.42</v>
      </c>
      <c r="AA476" s="71">
        <v>1503.47</v>
      </c>
    </row>
    <row r="477" spans="1:27" ht="12.75" hidden="1" customHeight="1" outlineLevel="1" x14ac:dyDescent="0.2">
      <c r="A477" s="163" t="s">
        <v>1495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1496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1497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1498</v>
      </c>
      <c r="B484" s="54" t="str">
        <f>"01"&amp;"."&amp;$B$663&amp;"."&amp;$B$664</f>
        <v>01.05.2024</v>
      </c>
      <c r="C484" s="134" t="s">
        <v>76</v>
      </c>
      <c r="D484" s="135">
        <f>ROUND(((D485+D486+D488+D487)/1000),5)</f>
        <v>1.91151</v>
      </c>
      <c r="E484" s="135">
        <f>ROUND(((E485+E486+E488+E487)/1000),5)</f>
        <v>1.87378</v>
      </c>
      <c r="F484" s="135">
        <f>ROUND(((F485+F486+F488+F487)/1000),5)</f>
        <v>1.7376</v>
      </c>
      <c r="G484" s="135">
        <f t="shared" ref="G484:AA484" si="279">ROUND(((G485+G486+G488+G487)/1000),5)</f>
        <v>1.714</v>
      </c>
      <c r="H484" s="135">
        <f t="shared" si="279"/>
        <v>1.66831</v>
      </c>
      <c r="I484" s="135">
        <f t="shared" si="279"/>
        <v>1.6333</v>
      </c>
      <c r="J484" s="135">
        <f t="shared" si="279"/>
        <v>1.63588</v>
      </c>
      <c r="K484" s="135">
        <f t="shared" si="279"/>
        <v>1.7940400000000001</v>
      </c>
      <c r="L484" s="135">
        <f t="shared" si="279"/>
        <v>1.95448</v>
      </c>
      <c r="M484" s="135">
        <f t="shared" si="279"/>
        <v>2.18953</v>
      </c>
      <c r="N484" s="135">
        <f t="shared" si="279"/>
        <v>2.3320500000000002</v>
      </c>
      <c r="O484" s="135">
        <f t="shared" si="279"/>
        <v>2.2618900000000002</v>
      </c>
      <c r="P484" s="135">
        <f t="shared" si="279"/>
        <v>2.24146</v>
      </c>
      <c r="Q484" s="135">
        <f t="shared" si="279"/>
        <v>2.2728700000000002</v>
      </c>
      <c r="R484" s="135">
        <f t="shared" si="279"/>
        <v>2.2317100000000001</v>
      </c>
      <c r="S484" s="135">
        <f t="shared" si="279"/>
        <v>2.1817500000000001</v>
      </c>
      <c r="T484" s="135">
        <f t="shared" si="279"/>
        <v>2.2211799999999999</v>
      </c>
      <c r="U484" s="135">
        <f t="shared" si="279"/>
        <v>2.23855</v>
      </c>
      <c r="V484" s="135">
        <f t="shared" si="279"/>
        <v>2.2926700000000002</v>
      </c>
      <c r="W484" s="135">
        <f t="shared" si="279"/>
        <v>2.4104899999999998</v>
      </c>
      <c r="X484" s="135">
        <f t="shared" si="279"/>
        <v>2.4990399999999999</v>
      </c>
      <c r="Y484" s="135">
        <f t="shared" si="279"/>
        <v>2.3991799999999999</v>
      </c>
      <c r="Z484" s="135">
        <f t="shared" si="279"/>
        <v>2.08358</v>
      </c>
      <c r="AA484" s="135">
        <f t="shared" si="279"/>
        <v>1.89408</v>
      </c>
    </row>
    <row r="485" spans="1:27" ht="12.75" hidden="1" customHeight="1" outlineLevel="1" x14ac:dyDescent="0.2">
      <c r="A485" s="163" t="s">
        <v>1499</v>
      </c>
      <c r="B485" s="94" t="s">
        <v>238</v>
      </c>
      <c r="C485" s="70" t="s">
        <v>79</v>
      </c>
      <c r="D485" s="71">
        <v>1384.76</v>
      </c>
      <c r="E485" s="71">
        <v>1347.03</v>
      </c>
      <c r="F485" s="71">
        <v>1210.8499999999999</v>
      </c>
      <c r="G485" s="71">
        <v>1187.25</v>
      </c>
      <c r="H485" s="71">
        <v>1141.56</v>
      </c>
      <c r="I485" s="71">
        <v>1106.55</v>
      </c>
      <c r="J485" s="71">
        <v>1109.1300000000001</v>
      </c>
      <c r="K485" s="71">
        <v>1267.29</v>
      </c>
      <c r="L485" s="71">
        <v>1427.73</v>
      </c>
      <c r="M485" s="71">
        <v>1662.78</v>
      </c>
      <c r="N485" s="71">
        <v>1805.3</v>
      </c>
      <c r="O485" s="71">
        <v>1735.14</v>
      </c>
      <c r="P485" s="71">
        <v>1714.71</v>
      </c>
      <c r="Q485" s="71">
        <v>1746.12</v>
      </c>
      <c r="R485" s="71">
        <v>1704.96</v>
      </c>
      <c r="S485" s="71">
        <v>1655</v>
      </c>
      <c r="T485" s="71">
        <v>1694.43</v>
      </c>
      <c r="U485" s="71">
        <v>1711.8</v>
      </c>
      <c r="V485" s="71">
        <v>1765.92</v>
      </c>
      <c r="W485" s="71">
        <v>1883.74</v>
      </c>
      <c r="X485" s="71">
        <v>1972.29</v>
      </c>
      <c r="Y485" s="71">
        <v>1872.43</v>
      </c>
      <c r="Z485" s="71">
        <v>1556.83</v>
      </c>
      <c r="AA485" s="71">
        <v>1367.33</v>
      </c>
    </row>
    <row r="486" spans="1:27" ht="12.75" hidden="1" customHeight="1" outlineLevel="1" x14ac:dyDescent="0.2">
      <c r="A486" s="163" t="s">
        <v>1500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1501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1502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collapsed="1" x14ac:dyDescent="0.2">
      <c r="A489" s="162" t="s">
        <v>1503</v>
      </c>
      <c r="B489" s="54" t="str">
        <f>"02"&amp;"."&amp;$B$663&amp;"."&amp;$B$664</f>
        <v>02.05.2024</v>
      </c>
      <c r="C489" s="134" t="s">
        <v>76</v>
      </c>
      <c r="D489" s="135">
        <f>ROUND(((D490+D491+D493+D492)/1000),5)</f>
        <v>1.8864099999999999</v>
      </c>
      <c r="E489" s="135">
        <f>ROUND(((E490+E491+E493+E492)/1000),5)</f>
        <v>1.7749699999999999</v>
      </c>
      <c r="F489" s="135">
        <f>ROUND(((F490+F491+F493+F492)/1000),5)</f>
        <v>1.7422899999999999</v>
      </c>
      <c r="G489" s="135">
        <f t="shared" ref="G489:AA489" si="282">ROUND(((G490+G491+G493+G492)/1000),5)</f>
        <v>1.68702</v>
      </c>
      <c r="H489" s="135">
        <f t="shared" si="282"/>
        <v>1.7139500000000001</v>
      </c>
      <c r="I489" s="135">
        <f t="shared" si="282"/>
        <v>1.7588600000000001</v>
      </c>
      <c r="J489" s="135">
        <f t="shared" si="282"/>
        <v>1.88388</v>
      </c>
      <c r="K489" s="135">
        <f t="shared" si="282"/>
        <v>2.1160600000000001</v>
      </c>
      <c r="L489" s="135">
        <f t="shared" si="282"/>
        <v>2.4382000000000001</v>
      </c>
      <c r="M489" s="135">
        <f t="shared" si="282"/>
        <v>2.55437</v>
      </c>
      <c r="N489" s="135">
        <f t="shared" si="282"/>
        <v>2.5828799999999998</v>
      </c>
      <c r="O489" s="135">
        <f t="shared" si="282"/>
        <v>2.5184899999999999</v>
      </c>
      <c r="P489" s="135">
        <f t="shared" si="282"/>
        <v>2.5400499999999999</v>
      </c>
      <c r="Q489" s="135">
        <f t="shared" si="282"/>
        <v>2.5746199999999999</v>
      </c>
      <c r="R489" s="135">
        <f t="shared" si="282"/>
        <v>2.5938400000000001</v>
      </c>
      <c r="S489" s="135">
        <f t="shared" si="282"/>
        <v>2.5380500000000001</v>
      </c>
      <c r="T489" s="135">
        <f t="shared" si="282"/>
        <v>2.5297399999999999</v>
      </c>
      <c r="U489" s="135">
        <f t="shared" si="282"/>
        <v>2.4920100000000001</v>
      </c>
      <c r="V489" s="135">
        <f t="shared" si="282"/>
        <v>2.5173399999999999</v>
      </c>
      <c r="W489" s="135">
        <f t="shared" si="282"/>
        <v>2.5384099999999998</v>
      </c>
      <c r="X489" s="135">
        <f t="shared" si="282"/>
        <v>2.5820699999999999</v>
      </c>
      <c r="Y489" s="135">
        <f t="shared" si="282"/>
        <v>2.4651800000000001</v>
      </c>
      <c r="Z489" s="135">
        <f t="shared" si="282"/>
        <v>2.0998899999999998</v>
      </c>
      <c r="AA489" s="135">
        <f t="shared" si="282"/>
        <v>1.9265399999999999</v>
      </c>
    </row>
    <row r="490" spans="1:27" ht="12.75" hidden="1" customHeight="1" outlineLevel="1" x14ac:dyDescent="0.2">
      <c r="A490" s="163" t="s">
        <v>1504</v>
      </c>
      <c r="B490" s="94" t="s">
        <v>238</v>
      </c>
      <c r="C490" s="70" t="s">
        <v>79</v>
      </c>
      <c r="D490" s="71">
        <v>1359.66</v>
      </c>
      <c r="E490" s="71">
        <v>1248.22</v>
      </c>
      <c r="F490" s="71">
        <v>1215.54</v>
      </c>
      <c r="G490" s="71">
        <v>1160.27</v>
      </c>
      <c r="H490" s="71">
        <v>1187.2</v>
      </c>
      <c r="I490" s="71">
        <v>1232.1099999999999</v>
      </c>
      <c r="J490" s="71">
        <v>1357.13</v>
      </c>
      <c r="K490" s="71">
        <v>1589.31</v>
      </c>
      <c r="L490" s="71">
        <v>1911.45</v>
      </c>
      <c r="M490" s="71">
        <v>2027.62</v>
      </c>
      <c r="N490" s="71">
        <v>2056.13</v>
      </c>
      <c r="O490" s="71">
        <v>1991.74</v>
      </c>
      <c r="P490" s="71">
        <v>2013.3</v>
      </c>
      <c r="Q490" s="71">
        <v>2047.87</v>
      </c>
      <c r="R490" s="71">
        <v>2067.09</v>
      </c>
      <c r="S490" s="71">
        <v>2011.3</v>
      </c>
      <c r="T490" s="71">
        <v>2002.99</v>
      </c>
      <c r="U490" s="71">
        <v>1965.26</v>
      </c>
      <c r="V490" s="71">
        <v>1990.59</v>
      </c>
      <c r="W490" s="71">
        <v>2011.66</v>
      </c>
      <c r="X490" s="71">
        <v>2055.3200000000002</v>
      </c>
      <c r="Y490" s="71">
        <v>1938.43</v>
      </c>
      <c r="Z490" s="71">
        <v>1573.14</v>
      </c>
      <c r="AA490" s="71">
        <v>1399.79</v>
      </c>
    </row>
    <row r="491" spans="1:27" ht="12.75" hidden="1" customHeight="1" outlineLevel="1" x14ac:dyDescent="0.2">
      <c r="A491" s="163" t="s">
        <v>1505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1506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1507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collapsed="1" x14ac:dyDescent="0.2">
      <c r="A494" s="162" t="s">
        <v>1508</v>
      </c>
      <c r="B494" s="54" t="str">
        <f>"03"&amp;"."&amp;$B$663&amp;"."&amp;$B$664</f>
        <v>03.05.2024</v>
      </c>
      <c r="C494" s="134" t="s">
        <v>76</v>
      </c>
      <c r="D494" s="135">
        <f>ROUND(((D495+D496+D498+D497)/1000),5)</f>
        <v>1.80511</v>
      </c>
      <c r="E494" s="135">
        <f>ROUND(((E495+E496+E498+E497)/1000),5)</f>
        <v>1.73234</v>
      </c>
      <c r="F494" s="135">
        <f>ROUND(((F495+F496+F498+F497)/1000),5)</f>
        <v>1.6338600000000001</v>
      </c>
      <c r="G494" s="135">
        <f t="shared" ref="G494:AA494" si="285">ROUND(((G495+G496+G498+G497)/1000),5)</f>
        <v>1.6318999999999999</v>
      </c>
      <c r="H494" s="135">
        <f t="shared" si="285"/>
        <v>1.67241</v>
      </c>
      <c r="I494" s="135">
        <f t="shared" si="285"/>
        <v>1.7690300000000001</v>
      </c>
      <c r="J494" s="135">
        <f t="shared" si="285"/>
        <v>1.9456800000000001</v>
      </c>
      <c r="K494" s="135">
        <f t="shared" si="285"/>
        <v>2.2253599999999998</v>
      </c>
      <c r="L494" s="135">
        <f t="shared" si="285"/>
        <v>2.4395199999999999</v>
      </c>
      <c r="M494" s="135">
        <f t="shared" si="285"/>
        <v>2.5975199999999998</v>
      </c>
      <c r="N494" s="135">
        <f t="shared" si="285"/>
        <v>2.6899700000000002</v>
      </c>
      <c r="O494" s="135">
        <f t="shared" si="285"/>
        <v>2.5537899999999998</v>
      </c>
      <c r="P494" s="135">
        <f t="shared" si="285"/>
        <v>2.5417700000000001</v>
      </c>
      <c r="Q494" s="135">
        <f t="shared" si="285"/>
        <v>2.5603600000000002</v>
      </c>
      <c r="R494" s="135">
        <f t="shared" si="285"/>
        <v>2.5272199999999998</v>
      </c>
      <c r="S494" s="135">
        <f t="shared" si="285"/>
        <v>2.52366</v>
      </c>
      <c r="T494" s="135">
        <f t="shared" si="285"/>
        <v>2.5248900000000001</v>
      </c>
      <c r="U494" s="135">
        <f t="shared" si="285"/>
        <v>2.5089600000000001</v>
      </c>
      <c r="V494" s="135">
        <f t="shared" si="285"/>
        <v>2.4938199999999999</v>
      </c>
      <c r="W494" s="135">
        <f t="shared" si="285"/>
        <v>2.4973999999999998</v>
      </c>
      <c r="X494" s="135">
        <f t="shared" si="285"/>
        <v>2.56745</v>
      </c>
      <c r="Y494" s="135">
        <f t="shared" si="285"/>
        <v>2.47621</v>
      </c>
      <c r="Z494" s="135">
        <f t="shared" si="285"/>
        <v>2.1713</v>
      </c>
      <c r="AA494" s="135">
        <f t="shared" si="285"/>
        <v>1.95645</v>
      </c>
    </row>
    <row r="495" spans="1:27" ht="12.75" hidden="1" customHeight="1" outlineLevel="1" x14ac:dyDescent="0.2">
      <c r="A495" s="163" t="s">
        <v>1509</v>
      </c>
      <c r="B495" s="94" t="s">
        <v>238</v>
      </c>
      <c r="C495" s="70" t="s">
        <v>79</v>
      </c>
      <c r="D495" s="71">
        <v>1278.3599999999999</v>
      </c>
      <c r="E495" s="71">
        <v>1205.5899999999999</v>
      </c>
      <c r="F495" s="71">
        <v>1107.1099999999999</v>
      </c>
      <c r="G495" s="71">
        <v>1105.1500000000001</v>
      </c>
      <c r="H495" s="71">
        <v>1145.6600000000001</v>
      </c>
      <c r="I495" s="71">
        <v>1242.28</v>
      </c>
      <c r="J495" s="71">
        <v>1418.93</v>
      </c>
      <c r="K495" s="71">
        <v>1698.61</v>
      </c>
      <c r="L495" s="71">
        <v>1912.77</v>
      </c>
      <c r="M495" s="71">
        <v>2070.77</v>
      </c>
      <c r="N495" s="71">
        <v>2163.2199999999998</v>
      </c>
      <c r="O495" s="71">
        <v>2027.04</v>
      </c>
      <c r="P495" s="71">
        <v>2015.02</v>
      </c>
      <c r="Q495" s="71">
        <v>2033.61</v>
      </c>
      <c r="R495" s="71">
        <v>2000.47</v>
      </c>
      <c r="S495" s="71">
        <v>1996.91</v>
      </c>
      <c r="T495" s="71">
        <v>1998.14</v>
      </c>
      <c r="U495" s="71">
        <v>1982.21</v>
      </c>
      <c r="V495" s="71">
        <v>1967.07</v>
      </c>
      <c r="W495" s="71">
        <v>1970.65</v>
      </c>
      <c r="X495" s="71">
        <v>2040.7</v>
      </c>
      <c r="Y495" s="71">
        <v>1949.46</v>
      </c>
      <c r="Z495" s="71">
        <v>1644.55</v>
      </c>
      <c r="AA495" s="71">
        <v>1429.7</v>
      </c>
    </row>
    <row r="496" spans="1:27" ht="12.75" hidden="1" customHeight="1" outlineLevel="1" x14ac:dyDescent="0.2">
      <c r="A496" s="163" t="s">
        <v>1510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1511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1512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collapsed="1" x14ac:dyDescent="0.2">
      <c r="A499" s="162" t="s">
        <v>1513</v>
      </c>
      <c r="B499" s="54" t="str">
        <f>"04"&amp;"."&amp;$B$663&amp;"."&amp;$B$664</f>
        <v>04.05.2024</v>
      </c>
      <c r="C499" s="134" t="s">
        <v>76</v>
      </c>
      <c r="D499" s="135">
        <f>ROUND(((D500+D501+D503+D502)/1000),5)</f>
        <v>2.0442800000000001</v>
      </c>
      <c r="E499" s="135">
        <f>ROUND(((E500+E501+E503+E502)/1000),5)</f>
        <v>1.95164</v>
      </c>
      <c r="F499" s="135">
        <f>ROUND(((F500+F501+F503+F502)/1000),5)</f>
        <v>1.8259799999999999</v>
      </c>
      <c r="G499" s="135">
        <f t="shared" ref="G499:AA499" si="288">ROUND(((G500+G501+G503+G502)/1000),5)</f>
        <v>1.7776000000000001</v>
      </c>
      <c r="H499" s="135">
        <f t="shared" si="288"/>
        <v>1.75637</v>
      </c>
      <c r="I499" s="135">
        <f t="shared" si="288"/>
        <v>1.77789</v>
      </c>
      <c r="J499" s="135">
        <f t="shared" si="288"/>
        <v>1.86517</v>
      </c>
      <c r="K499" s="135">
        <f t="shared" si="288"/>
        <v>2.0937700000000001</v>
      </c>
      <c r="L499" s="135">
        <f t="shared" si="288"/>
        <v>2.3831600000000002</v>
      </c>
      <c r="M499" s="135">
        <f t="shared" si="288"/>
        <v>2.56128</v>
      </c>
      <c r="N499" s="135">
        <f t="shared" si="288"/>
        <v>2.61233</v>
      </c>
      <c r="O499" s="135">
        <f t="shared" si="288"/>
        <v>2.6116600000000001</v>
      </c>
      <c r="P499" s="135">
        <f t="shared" si="288"/>
        <v>2.6031300000000002</v>
      </c>
      <c r="Q499" s="135">
        <f t="shared" si="288"/>
        <v>2.6124100000000001</v>
      </c>
      <c r="R499" s="135">
        <f t="shared" si="288"/>
        <v>2.5600999999999998</v>
      </c>
      <c r="S499" s="135">
        <f t="shared" si="288"/>
        <v>2.39663</v>
      </c>
      <c r="T499" s="135">
        <f t="shared" si="288"/>
        <v>2.42109</v>
      </c>
      <c r="U499" s="135">
        <f t="shared" si="288"/>
        <v>2.31494</v>
      </c>
      <c r="V499" s="135">
        <f t="shared" si="288"/>
        <v>2.3603399999999999</v>
      </c>
      <c r="W499" s="135">
        <f t="shared" si="288"/>
        <v>2.4609100000000002</v>
      </c>
      <c r="X499" s="135">
        <f t="shared" si="288"/>
        <v>2.5373999999999999</v>
      </c>
      <c r="Y499" s="135">
        <f t="shared" si="288"/>
        <v>2.4653800000000001</v>
      </c>
      <c r="Z499" s="135">
        <f t="shared" si="288"/>
        <v>2.13354</v>
      </c>
      <c r="AA499" s="135">
        <f t="shared" si="288"/>
        <v>2.0312100000000002</v>
      </c>
    </row>
    <row r="500" spans="1:27" ht="12.75" hidden="1" customHeight="1" outlineLevel="1" x14ac:dyDescent="0.2">
      <c r="A500" s="163" t="s">
        <v>1514</v>
      </c>
      <c r="B500" s="94" t="s">
        <v>238</v>
      </c>
      <c r="C500" s="70" t="s">
        <v>79</v>
      </c>
      <c r="D500" s="71">
        <v>1517.53</v>
      </c>
      <c r="E500" s="71">
        <v>1424.89</v>
      </c>
      <c r="F500" s="71">
        <v>1299.23</v>
      </c>
      <c r="G500" s="71">
        <v>1250.8499999999999</v>
      </c>
      <c r="H500" s="71">
        <v>1229.6199999999999</v>
      </c>
      <c r="I500" s="71">
        <v>1251.1400000000001</v>
      </c>
      <c r="J500" s="71">
        <v>1338.42</v>
      </c>
      <c r="K500" s="71">
        <v>1567.02</v>
      </c>
      <c r="L500" s="71">
        <v>1856.41</v>
      </c>
      <c r="M500" s="71">
        <v>2034.53</v>
      </c>
      <c r="N500" s="71">
        <v>2085.58</v>
      </c>
      <c r="O500" s="71">
        <v>2084.91</v>
      </c>
      <c r="P500" s="71">
        <v>2076.38</v>
      </c>
      <c r="Q500" s="71">
        <v>2085.66</v>
      </c>
      <c r="R500" s="71">
        <v>2033.35</v>
      </c>
      <c r="S500" s="71">
        <v>1869.88</v>
      </c>
      <c r="T500" s="71">
        <v>1894.34</v>
      </c>
      <c r="U500" s="71">
        <v>1788.19</v>
      </c>
      <c r="V500" s="71">
        <v>1833.59</v>
      </c>
      <c r="W500" s="71">
        <v>1934.16</v>
      </c>
      <c r="X500" s="71">
        <v>2010.65</v>
      </c>
      <c r="Y500" s="71">
        <v>1938.63</v>
      </c>
      <c r="Z500" s="71">
        <v>1606.79</v>
      </c>
      <c r="AA500" s="71">
        <v>1504.46</v>
      </c>
    </row>
    <row r="501" spans="1:27" ht="12.75" hidden="1" customHeight="1" outlineLevel="1" x14ac:dyDescent="0.2">
      <c r="A501" s="163" t="s">
        <v>1515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1516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1517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collapsed="1" x14ac:dyDescent="0.2">
      <c r="A504" s="162" t="s">
        <v>1518</v>
      </c>
      <c r="B504" s="54" t="str">
        <f>"05"&amp;"."&amp;$B$663&amp;"."&amp;$B$664</f>
        <v>05.05.2024</v>
      </c>
      <c r="C504" s="134" t="s">
        <v>76</v>
      </c>
      <c r="D504" s="135">
        <f>ROUND(((D505+D506+D508+D507)/1000),5)</f>
        <v>1.97167</v>
      </c>
      <c r="E504" s="135">
        <f>ROUND(((E505+E506+E508+E507)/1000),5)</f>
        <v>1.7772300000000001</v>
      </c>
      <c r="F504" s="135">
        <f>ROUND(((F505+F506+F508+F507)/1000),5)</f>
        <v>1.75023</v>
      </c>
      <c r="G504" s="135">
        <f t="shared" ref="G504:AA504" si="291">ROUND(((G505+G506+G508+G507)/1000),5)</f>
        <v>1.7182299999999999</v>
      </c>
      <c r="H504" s="135">
        <f t="shared" si="291"/>
        <v>1.6970400000000001</v>
      </c>
      <c r="I504" s="135">
        <f t="shared" si="291"/>
        <v>1.7193700000000001</v>
      </c>
      <c r="J504" s="135">
        <f t="shared" si="291"/>
        <v>1.6330899999999999</v>
      </c>
      <c r="K504" s="135">
        <f t="shared" si="291"/>
        <v>1.7693099999999999</v>
      </c>
      <c r="L504" s="135">
        <f t="shared" si="291"/>
        <v>2.0416599999999998</v>
      </c>
      <c r="M504" s="135">
        <f t="shared" si="291"/>
        <v>2.2113</v>
      </c>
      <c r="N504" s="135">
        <f t="shared" si="291"/>
        <v>2.2581000000000002</v>
      </c>
      <c r="O504" s="135">
        <f t="shared" si="291"/>
        <v>2.2857099999999999</v>
      </c>
      <c r="P504" s="135">
        <f t="shared" si="291"/>
        <v>2.2379699999999998</v>
      </c>
      <c r="Q504" s="135">
        <f t="shared" si="291"/>
        <v>2.2356500000000001</v>
      </c>
      <c r="R504" s="135">
        <f t="shared" si="291"/>
        <v>2.23258</v>
      </c>
      <c r="S504" s="135">
        <f t="shared" si="291"/>
        <v>2.1181999999999999</v>
      </c>
      <c r="T504" s="135">
        <f t="shared" si="291"/>
        <v>2.10128</v>
      </c>
      <c r="U504" s="135">
        <f t="shared" si="291"/>
        <v>2.1068899999999999</v>
      </c>
      <c r="V504" s="135">
        <f t="shared" si="291"/>
        <v>2.1687099999999999</v>
      </c>
      <c r="W504" s="135">
        <f t="shared" si="291"/>
        <v>2.3365499999999999</v>
      </c>
      <c r="X504" s="135">
        <f t="shared" si="291"/>
        <v>2.4613200000000002</v>
      </c>
      <c r="Y504" s="135">
        <f t="shared" si="291"/>
        <v>2.4356599999999999</v>
      </c>
      <c r="Z504" s="135">
        <f t="shared" si="291"/>
        <v>2.0916100000000002</v>
      </c>
      <c r="AA504" s="135">
        <f t="shared" si="291"/>
        <v>2.0277400000000001</v>
      </c>
    </row>
    <row r="505" spans="1:27" ht="12.75" hidden="1" customHeight="1" outlineLevel="1" x14ac:dyDescent="0.2">
      <c r="A505" s="163" t="s">
        <v>1519</v>
      </c>
      <c r="B505" s="94" t="s">
        <v>238</v>
      </c>
      <c r="C505" s="70" t="s">
        <v>79</v>
      </c>
      <c r="D505" s="71">
        <v>1444.92</v>
      </c>
      <c r="E505" s="71">
        <v>1250.48</v>
      </c>
      <c r="F505" s="71">
        <v>1223.48</v>
      </c>
      <c r="G505" s="71">
        <v>1191.48</v>
      </c>
      <c r="H505" s="71">
        <v>1170.29</v>
      </c>
      <c r="I505" s="71">
        <v>1192.6199999999999</v>
      </c>
      <c r="J505" s="71">
        <v>1106.3399999999999</v>
      </c>
      <c r="K505" s="71">
        <v>1242.56</v>
      </c>
      <c r="L505" s="71">
        <v>1514.91</v>
      </c>
      <c r="M505" s="71">
        <v>1684.55</v>
      </c>
      <c r="N505" s="71">
        <v>1731.35</v>
      </c>
      <c r="O505" s="71">
        <v>1758.96</v>
      </c>
      <c r="P505" s="71">
        <v>1711.22</v>
      </c>
      <c r="Q505" s="71">
        <v>1708.9</v>
      </c>
      <c r="R505" s="71">
        <v>1705.83</v>
      </c>
      <c r="S505" s="71">
        <v>1591.45</v>
      </c>
      <c r="T505" s="71">
        <v>1574.53</v>
      </c>
      <c r="U505" s="71">
        <v>1580.14</v>
      </c>
      <c r="V505" s="71">
        <v>1641.96</v>
      </c>
      <c r="W505" s="71">
        <v>1809.8</v>
      </c>
      <c r="X505" s="71">
        <v>1934.57</v>
      </c>
      <c r="Y505" s="71">
        <v>1908.91</v>
      </c>
      <c r="Z505" s="71">
        <v>1564.86</v>
      </c>
      <c r="AA505" s="71">
        <v>1500.99</v>
      </c>
    </row>
    <row r="506" spans="1:27" ht="12.75" hidden="1" customHeight="1" outlineLevel="1" x14ac:dyDescent="0.2">
      <c r="A506" s="163" t="s">
        <v>1520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1521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1522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collapsed="1" x14ac:dyDescent="0.2">
      <c r="A509" s="162" t="s">
        <v>1523</v>
      </c>
      <c r="B509" s="54" t="str">
        <f>"06"&amp;"."&amp;$B$663&amp;"."&amp;$B$664</f>
        <v>06.05.2024</v>
      </c>
      <c r="C509" s="134" t="s">
        <v>76</v>
      </c>
      <c r="D509" s="135">
        <f>ROUND(((D510+D511+D513+D512)/1000),5)</f>
        <v>1.8233600000000001</v>
      </c>
      <c r="E509" s="135">
        <f>ROUND(((E510+E511+E513+E512)/1000),5)</f>
        <v>1.7314099999999999</v>
      </c>
      <c r="F509" s="135">
        <f>ROUND(((F510+F511+F513+F512)/1000),5)</f>
        <v>1.64245</v>
      </c>
      <c r="G509" s="135">
        <f t="shared" ref="G509:AA509" si="294">ROUND(((G510+G511+G513+G512)/1000),5)</f>
        <v>1.63432</v>
      </c>
      <c r="H509" s="135">
        <f t="shared" si="294"/>
        <v>1.6365799999999999</v>
      </c>
      <c r="I509" s="135">
        <f t="shared" si="294"/>
        <v>1.7720199999999999</v>
      </c>
      <c r="J509" s="135">
        <f t="shared" si="294"/>
        <v>1.9408099999999999</v>
      </c>
      <c r="K509" s="135">
        <f t="shared" si="294"/>
        <v>2.2243900000000001</v>
      </c>
      <c r="L509" s="135">
        <f t="shared" si="294"/>
        <v>2.51173</v>
      </c>
      <c r="M509" s="135">
        <f t="shared" si="294"/>
        <v>2.5946600000000002</v>
      </c>
      <c r="N509" s="135">
        <f t="shared" si="294"/>
        <v>2.6015000000000001</v>
      </c>
      <c r="O509" s="135">
        <f t="shared" si="294"/>
        <v>2.6038199999999998</v>
      </c>
      <c r="P509" s="135">
        <f t="shared" si="294"/>
        <v>2.60907</v>
      </c>
      <c r="Q509" s="135">
        <f t="shared" si="294"/>
        <v>2.60555</v>
      </c>
      <c r="R509" s="135">
        <f t="shared" si="294"/>
        <v>2.6025999999999998</v>
      </c>
      <c r="S509" s="135">
        <f t="shared" si="294"/>
        <v>2.6031300000000002</v>
      </c>
      <c r="T509" s="135">
        <f t="shared" si="294"/>
        <v>2.59402</v>
      </c>
      <c r="U509" s="135">
        <f t="shared" si="294"/>
        <v>2.5579000000000001</v>
      </c>
      <c r="V509" s="135">
        <f t="shared" si="294"/>
        <v>2.5215100000000001</v>
      </c>
      <c r="W509" s="135">
        <f t="shared" si="294"/>
        <v>2.5468000000000002</v>
      </c>
      <c r="X509" s="135">
        <f t="shared" si="294"/>
        <v>2.59497</v>
      </c>
      <c r="Y509" s="135">
        <f t="shared" si="294"/>
        <v>2.5293999999999999</v>
      </c>
      <c r="Z509" s="135">
        <f t="shared" si="294"/>
        <v>2.1871100000000001</v>
      </c>
      <c r="AA509" s="135">
        <f t="shared" si="294"/>
        <v>2.0223399999999998</v>
      </c>
    </row>
    <row r="510" spans="1:27" ht="12.75" hidden="1" customHeight="1" outlineLevel="1" x14ac:dyDescent="0.2">
      <c r="A510" s="163" t="s">
        <v>1524</v>
      </c>
      <c r="B510" s="94" t="s">
        <v>238</v>
      </c>
      <c r="C510" s="70" t="s">
        <v>79</v>
      </c>
      <c r="D510" s="71">
        <v>1296.6099999999999</v>
      </c>
      <c r="E510" s="71">
        <v>1204.6600000000001</v>
      </c>
      <c r="F510" s="71">
        <v>1115.7</v>
      </c>
      <c r="G510" s="71">
        <v>1107.57</v>
      </c>
      <c r="H510" s="71">
        <v>1109.83</v>
      </c>
      <c r="I510" s="71">
        <v>1245.27</v>
      </c>
      <c r="J510" s="71">
        <v>1414.06</v>
      </c>
      <c r="K510" s="71">
        <v>1697.64</v>
      </c>
      <c r="L510" s="71">
        <v>1984.98</v>
      </c>
      <c r="M510" s="71">
        <v>2067.91</v>
      </c>
      <c r="N510" s="71">
        <v>2074.75</v>
      </c>
      <c r="O510" s="71">
        <v>2077.0700000000002</v>
      </c>
      <c r="P510" s="71">
        <v>2082.3200000000002</v>
      </c>
      <c r="Q510" s="71">
        <v>2078.8000000000002</v>
      </c>
      <c r="R510" s="71">
        <v>2075.85</v>
      </c>
      <c r="S510" s="71">
        <v>2076.38</v>
      </c>
      <c r="T510" s="71">
        <v>2067.27</v>
      </c>
      <c r="U510" s="71">
        <v>2031.15</v>
      </c>
      <c r="V510" s="71">
        <v>1994.76</v>
      </c>
      <c r="W510" s="71">
        <v>2020.05</v>
      </c>
      <c r="X510" s="71">
        <v>2068.2199999999998</v>
      </c>
      <c r="Y510" s="71">
        <v>2002.65</v>
      </c>
      <c r="Z510" s="71">
        <v>1660.36</v>
      </c>
      <c r="AA510" s="71">
        <v>1495.59</v>
      </c>
    </row>
    <row r="511" spans="1:27" ht="12.75" hidden="1" customHeight="1" outlineLevel="1" x14ac:dyDescent="0.2">
      <c r="A511" s="163" t="s">
        <v>1525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1526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1527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collapsed="1" x14ac:dyDescent="0.2">
      <c r="A514" s="162" t="s">
        <v>1528</v>
      </c>
      <c r="B514" s="54" t="str">
        <f>"07"&amp;"."&amp;$B$663&amp;"."&amp;$B$664</f>
        <v>07.05.2024</v>
      </c>
      <c r="C514" s="134" t="s">
        <v>76</v>
      </c>
      <c r="D514" s="135">
        <f>ROUND(((D515+D516+D518+D517)/1000),5)</f>
        <v>2.00888</v>
      </c>
      <c r="E514" s="135">
        <f>ROUND(((E515+E516+E518+E517)/1000),5)</f>
        <v>1.8179700000000001</v>
      </c>
      <c r="F514" s="135">
        <f>ROUND(((F515+F516+F518+F517)/1000),5)</f>
        <v>1.74543</v>
      </c>
      <c r="G514" s="135">
        <f t="shared" ref="G514:AA514" si="297">ROUND(((G515+G516+G518+G517)/1000),5)</f>
        <v>1.7292799999999999</v>
      </c>
      <c r="H514" s="135">
        <f t="shared" si="297"/>
        <v>1.7246600000000001</v>
      </c>
      <c r="I514" s="135">
        <f t="shared" si="297"/>
        <v>1.7976300000000001</v>
      </c>
      <c r="J514" s="135">
        <f t="shared" si="297"/>
        <v>1.9458</v>
      </c>
      <c r="K514" s="135">
        <f t="shared" si="297"/>
        <v>2.1783800000000002</v>
      </c>
      <c r="L514" s="135">
        <f t="shared" si="297"/>
        <v>2.43865</v>
      </c>
      <c r="M514" s="135">
        <f t="shared" si="297"/>
        <v>2.5158700000000001</v>
      </c>
      <c r="N514" s="135">
        <f t="shared" si="297"/>
        <v>2.53945</v>
      </c>
      <c r="O514" s="135">
        <f t="shared" si="297"/>
        <v>2.6049099999999998</v>
      </c>
      <c r="P514" s="135">
        <f t="shared" si="297"/>
        <v>2.5990000000000002</v>
      </c>
      <c r="Q514" s="135">
        <f t="shared" si="297"/>
        <v>2.6145900000000002</v>
      </c>
      <c r="R514" s="135">
        <f t="shared" si="297"/>
        <v>2.5587300000000002</v>
      </c>
      <c r="S514" s="135">
        <f t="shared" si="297"/>
        <v>2.5419200000000002</v>
      </c>
      <c r="T514" s="135">
        <f t="shared" si="297"/>
        <v>2.5123600000000001</v>
      </c>
      <c r="U514" s="135">
        <f t="shared" si="297"/>
        <v>2.4995699999999998</v>
      </c>
      <c r="V514" s="135">
        <f t="shared" si="297"/>
        <v>2.4990800000000002</v>
      </c>
      <c r="W514" s="135">
        <f t="shared" si="297"/>
        <v>2.5049700000000001</v>
      </c>
      <c r="X514" s="135">
        <f t="shared" si="297"/>
        <v>2.57138</v>
      </c>
      <c r="Y514" s="135">
        <f t="shared" si="297"/>
        <v>2.3988</v>
      </c>
      <c r="Z514" s="135">
        <f t="shared" si="297"/>
        <v>2.24085</v>
      </c>
      <c r="AA514" s="135">
        <f t="shared" si="297"/>
        <v>2.1299000000000001</v>
      </c>
    </row>
    <row r="515" spans="1:27" ht="12.75" hidden="1" customHeight="1" outlineLevel="1" x14ac:dyDescent="0.2">
      <c r="A515" s="163" t="s">
        <v>1529</v>
      </c>
      <c r="B515" s="94" t="s">
        <v>238</v>
      </c>
      <c r="C515" s="70" t="s">
        <v>79</v>
      </c>
      <c r="D515" s="71">
        <v>1482.13</v>
      </c>
      <c r="E515" s="71">
        <v>1291.22</v>
      </c>
      <c r="F515" s="71">
        <v>1218.68</v>
      </c>
      <c r="G515" s="71">
        <v>1202.53</v>
      </c>
      <c r="H515" s="71">
        <v>1197.9100000000001</v>
      </c>
      <c r="I515" s="71">
        <v>1270.8800000000001</v>
      </c>
      <c r="J515" s="71">
        <v>1419.05</v>
      </c>
      <c r="K515" s="71">
        <v>1651.63</v>
      </c>
      <c r="L515" s="71">
        <v>1911.9</v>
      </c>
      <c r="M515" s="71">
        <v>1989.12</v>
      </c>
      <c r="N515" s="71">
        <v>2012.7</v>
      </c>
      <c r="O515" s="71">
        <v>2078.16</v>
      </c>
      <c r="P515" s="71">
        <v>2072.25</v>
      </c>
      <c r="Q515" s="71">
        <v>2087.84</v>
      </c>
      <c r="R515" s="71">
        <v>2031.98</v>
      </c>
      <c r="S515" s="71">
        <v>2015.17</v>
      </c>
      <c r="T515" s="71">
        <v>1985.61</v>
      </c>
      <c r="U515" s="71">
        <v>1972.82</v>
      </c>
      <c r="V515" s="71">
        <v>1972.33</v>
      </c>
      <c r="W515" s="71">
        <v>1978.22</v>
      </c>
      <c r="X515" s="71">
        <v>2044.63</v>
      </c>
      <c r="Y515" s="71">
        <v>1872.05</v>
      </c>
      <c r="Z515" s="71">
        <v>1714.1</v>
      </c>
      <c r="AA515" s="71">
        <v>1603.15</v>
      </c>
    </row>
    <row r="516" spans="1:27" ht="12.75" hidden="1" customHeight="1" outlineLevel="1" x14ac:dyDescent="0.2">
      <c r="A516" s="163" t="s">
        <v>1530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1531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1532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collapsed="1" x14ac:dyDescent="0.2">
      <c r="A519" s="162" t="s">
        <v>1533</v>
      </c>
      <c r="B519" s="54" t="str">
        <f>"08"&amp;"."&amp;$B$663&amp;"."&amp;$B$664</f>
        <v>08.05.2024</v>
      </c>
      <c r="C519" s="134" t="s">
        <v>76</v>
      </c>
      <c r="D519" s="135">
        <f>ROUND(((D520+D521+D523+D522)/1000),5)</f>
        <v>2.0039799999999999</v>
      </c>
      <c r="E519" s="135">
        <f>ROUND(((E520+E521+E523+E522)/1000),5)</f>
        <v>1.8381799999999999</v>
      </c>
      <c r="F519" s="135">
        <f>ROUND(((F520+F521+F523+F522)/1000),5)</f>
        <v>1.76677</v>
      </c>
      <c r="G519" s="135">
        <f t="shared" ref="G519:AA519" si="300">ROUND(((G520+G521+G523+G522)/1000),5)</f>
        <v>1.7566200000000001</v>
      </c>
      <c r="H519" s="135">
        <f t="shared" si="300"/>
        <v>1.7576000000000001</v>
      </c>
      <c r="I519" s="135">
        <f t="shared" si="300"/>
        <v>1.8558699999999999</v>
      </c>
      <c r="J519" s="135">
        <f t="shared" si="300"/>
        <v>1.90157</v>
      </c>
      <c r="K519" s="135">
        <f t="shared" si="300"/>
        <v>2.1244900000000002</v>
      </c>
      <c r="L519" s="135">
        <f t="shared" si="300"/>
        <v>2.3626800000000001</v>
      </c>
      <c r="M519" s="135">
        <f t="shared" si="300"/>
        <v>2.4532600000000002</v>
      </c>
      <c r="N519" s="135">
        <f t="shared" si="300"/>
        <v>2.52</v>
      </c>
      <c r="O519" s="135">
        <f t="shared" si="300"/>
        <v>2.5662199999999999</v>
      </c>
      <c r="P519" s="135">
        <f t="shared" si="300"/>
        <v>2.6144400000000001</v>
      </c>
      <c r="Q519" s="135">
        <f t="shared" si="300"/>
        <v>2.61307</v>
      </c>
      <c r="R519" s="135">
        <f t="shared" si="300"/>
        <v>2.56534</v>
      </c>
      <c r="S519" s="135">
        <f t="shared" si="300"/>
        <v>2.5215399999999999</v>
      </c>
      <c r="T519" s="135">
        <f t="shared" si="300"/>
        <v>2.4641899999999999</v>
      </c>
      <c r="U519" s="135">
        <f t="shared" si="300"/>
        <v>2.4153099999999998</v>
      </c>
      <c r="V519" s="135">
        <f t="shared" si="300"/>
        <v>2.4231799999999999</v>
      </c>
      <c r="W519" s="135">
        <f t="shared" si="300"/>
        <v>2.4369999999999998</v>
      </c>
      <c r="X519" s="135">
        <f t="shared" si="300"/>
        <v>2.4880499999999999</v>
      </c>
      <c r="Y519" s="135">
        <f t="shared" si="300"/>
        <v>2.4556499999999999</v>
      </c>
      <c r="Z519" s="135">
        <f t="shared" si="300"/>
        <v>2.3668300000000002</v>
      </c>
      <c r="AA519" s="135">
        <f t="shared" si="300"/>
        <v>2.0994700000000002</v>
      </c>
    </row>
    <row r="520" spans="1:27" ht="12.75" hidden="1" customHeight="1" outlineLevel="1" x14ac:dyDescent="0.2">
      <c r="A520" s="163" t="s">
        <v>1534</v>
      </c>
      <c r="B520" s="94" t="s">
        <v>238</v>
      </c>
      <c r="C520" s="70" t="s">
        <v>79</v>
      </c>
      <c r="D520" s="71">
        <v>1477.23</v>
      </c>
      <c r="E520" s="71">
        <v>1311.43</v>
      </c>
      <c r="F520" s="71">
        <v>1240.02</v>
      </c>
      <c r="G520" s="71">
        <v>1229.8699999999999</v>
      </c>
      <c r="H520" s="71">
        <v>1230.8499999999999</v>
      </c>
      <c r="I520" s="71">
        <v>1329.12</v>
      </c>
      <c r="J520" s="71">
        <v>1374.82</v>
      </c>
      <c r="K520" s="71">
        <v>1597.74</v>
      </c>
      <c r="L520" s="71">
        <v>1835.93</v>
      </c>
      <c r="M520" s="71">
        <v>1926.51</v>
      </c>
      <c r="N520" s="71">
        <v>1993.25</v>
      </c>
      <c r="O520" s="71">
        <v>2039.47</v>
      </c>
      <c r="P520" s="71">
        <v>2087.69</v>
      </c>
      <c r="Q520" s="71">
        <v>2086.3200000000002</v>
      </c>
      <c r="R520" s="71">
        <v>2038.59</v>
      </c>
      <c r="S520" s="71">
        <v>1994.79</v>
      </c>
      <c r="T520" s="71">
        <v>1937.44</v>
      </c>
      <c r="U520" s="71">
        <v>1888.56</v>
      </c>
      <c r="V520" s="71">
        <v>1896.43</v>
      </c>
      <c r="W520" s="71">
        <v>1910.25</v>
      </c>
      <c r="X520" s="71">
        <v>1961.3</v>
      </c>
      <c r="Y520" s="71">
        <v>1928.9</v>
      </c>
      <c r="Z520" s="71">
        <v>1840.08</v>
      </c>
      <c r="AA520" s="71">
        <v>1572.72</v>
      </c>
    </row>
    <row r="521" spans="1:27" ht="12.75" hidden="1" customHeight="1" outlineLevel="1" x14ac:dyDescent="0.2">
      <c r="A521" s="163" t="s">
        <v>1535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1536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1537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collapsed="1" x14ac:dyDescent="0.2">
      <c r="A524" s="162" t="s">
        <v>1538</v>
      </c>
      <c r="B524" s="54" t="str">
        <f>"09"&amp;"."&amp;$B$663&amp;"."&amp;$B$664</f>
        <v>09.05.2024</v>
      </c>
      <c r="C524" s="134" t="s">
        <v>76</v>
      </c>
      <c r="D524" s="135">
        <f>ROUND(((D525+D526+D528+D527)/1000),5)</f>
        <v>1.92092</v>
      </c>
      <c r="E524" s="135">
        <f>ROUND(((E525+E526+E528+E527)/1000),5)</f>
        <v>1.79504</v>
      </c>
      <c r="F524" s="135">
        <f>ROUND(((F525+F526+F528+F527)/1000),5)</f>
        <v>1.7590399999999999</v>
      </c>
      <c r="G524" s="135">
        <f t="shared" ref="G524:AA524" si="303">ROUND(((G525+G526+G528+G527)/1000),5)</f>
        <v>1.7318499999999999</v>
      </c>
      <c r="H524" s="135">
        <f t="shared" si="303"/>
        <v>1.7254</v>
      </c>
      <c r="I524" s="135">
        <f t="shared" si="303"/>
        <v>1.7282200000000001</v>
      </c>
      <c r="J524" s="135">
        <f t="shared" si="303"/>
        <v>1.69682</v>
      </c>
      <c r="K524" s="135">
        <f t="shared" si="303"/>
        <v>1.7584299999999999</v>
      </c>
      <c r="L524" s="135">
        <f t="shared" si="303"/>
        <v>1.99149</v>
      </c>
      <c r="M524" s="135">
        <f t="shared" si="303"/>
        <v>2.1979000000000002</v>
      </c>
      <c r="N524" s="135">
        <f t="shared" si="303"/>
        <v>2.2336100000000001</v>
      </c>
      <c r="O524" s="135">
        <f t="shared" si="303"/>
        <v>2.2363</v>
      </c>
      <c r="P524" s="135">
        <f t="shared" si="303"/>
        <v>2.2343899999999999</v>
      </c>
      <c r="Q524" s="135">
        <f t="shared" si="303"/>
        <v>2.2311800000000002</v>
      </c>
      <c r="R524" s="135">
        <f t="shared" si="303"/>
        <v>2.2307800000000002</v>
      </c>
      <c r="S524" s="135">
        <f t="shared" si="303"/>
        <v>2.2315499999999999</v>
      </c>
      <c r="T524" s="135">
        <f t="shared" si="303"/>
        <v>2.2276699999999998</v>
      </c>
      <c r="U524" s="135">
        <f t="shared" si="303"/>
        <v>2.2280899999999999</v>
      </c>
      <c r="V524" s="135">
        <f t="shared" si="303"/>
        <v>2.2355299999999998</v>
      </c>
      <c r="W524" s="135">
        <f t="shared" si="303"/>
        <v>2.2591199999999998</v>
      </c>
      <c r="X524" s="135">
        <f t="shared" si="303"/>
        <v>2.3774600000000001</v>
      </c>
      <c r="Y524" s="135">
        <f t="shared" si="303"/>
        <v>2.2395100000000001</v>
      </c>
      <c r="Z524" s="135">
        <f t="shared" si="303"/>
        <v>2.1026099999999999</v>
      </c>
      <c r="AA524" s="135">
        <f t="shared" si="303"/>
        <v>1.91869</v>
      </c>
    </row>
    <row r="525" spans="1:27" ht="12.75" hidden="1" customHeight="1" outlineLevel="1" x14ac:dyDescent="0.2">
      <c r="A525" s="163" t="s">
        <v>1539</v>
      </c>
      <c r="B525" s="94" t="s">
        <v>238</v>
      </c>
      <c r="C525" s="70" t="s">
        <v>79</v>
      </c>
      <c r="D525" s="71">
        <v>1394.17</v>
      </c>
      <c r="E525" s="71">
        <v>1268.29</v>
      </c>
      <c r="F525" s="71">
        <v>1232.29</v>
      </c>
      <c r="G525" s="71">
        <v>1205.0999999999999</v>
      </c>
      <c r="H525" s="71">
        <v>1198.6500000000001</v>
      </c>
      <c r="I525" s="71">
        <v>1201.47</v>
      </c>
      <c r="J525" s="71">
        <v>1170.07</v>
      </c>
      <c r="K525" s="71">
        <v>1231.68</v>
      </c>
      <c r="L525" s="71">
        <v>1464.74</v>
      </c>
      <c r="M525" s="71">
        <v>1671.15</v>
      </c>
      <c r="N525" s="71">
        <v>1706.86</v>
      </c>
      <c r="O525" s="71">
        <v>1709.55</v>
      </c>
      <c r="P525" s="71">
        <v>1707.64</v>
      </c>
      <c r="Q525" s="71">
        <v>1704.43</v>
      </c>
      <c r="R525" s="71">
        <v>1704.03</v>
      </c>
      <c r="S525" s="71">
        <v>1704.8</v>
      </c>
      <c r="T525" s="71">
        <v>1700.92</v>
      </c>
      <c r="U525" s="71">
        <v>1701.34</v>
      </c>
      <c r="V525" s="71">
        <v>1708.78</v>
      </c>
      <c r="W525" s="71">
        <v>1732.37</v>
      </c>
      <c r="X525" s="71">
        <v>1850.71</v>
      </c>
      <c r="Y525" s="71">
        <v>1712.76</v>
      </c>
      <c r="Z525" s="71">
        <v>1575.86</v>
      </c>
      <c r="AA525" s="71">
        <v>1391.94</v>
      </c>
    </row>
    <row r="526" spans="1:27" ht="12.75" hidden="1" customHeight="1" outlineLevel="1" x14ac:dyDescent="0.2">
      <c r="A526" s="163" t="s">
        <v>1540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1541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1542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collapsed="1" x14ac:dyDescent="0.2">
      <c r="A529" s="162" t="s">
        <v>1543</v>
      </c>
      <c r="B529" s="54" t="str">
        <f>"10"&amp;"."&amp;$B$663&amp;"."&amp;$B$664</f>
        <v>10.05.2024</v>
      </c>
      <c r="C529" s="134" t="s">
        <v>76</v>
      </c>
      <c r="D529" s="135">
        <f>ROUND(((D530+D531+D533+D532)/1000),5)</f>
        <v>1.92327</v>
      </c>
      <c r="E529" s="135">
        <f>ROUND(((E530+E531+E533+E532)/1000),5)</f>
        <v>1.79271</v>
      </c>
      <c r="F529" s="135">
        <f>ROUND(((F530+F531+F533+F532)/1000),5)</f>
        <v>1.7309300000000001</v>
      </c>
      <c r="G529" s="135">
        <f t="shared" ref="G529:AA529" si="306">ROUND(((G530+G531+G533+G532)/1000),5)</f>
        <v>1.72295</v>
      </c>
      <c r="H529" s="135">
        <f t="shared" si="306"/>
        <v>1.72143</v>
      </c>
      <c r="I529" s="135">
        <f t="shared" si="306"/>
        <v>1.72092</v>
      </c>
      <c r="J529" s="135">
        <f t="shared" si="306"/>
        <v>1.71393</v>
      </c>
      <c r="K529" s="135">
        <f t="shared" si="306"/>
        <v>1.78834</v>
      </c>
      <c r="L529" s="135">
        <f t="shared" si="306"/>
        <v>2.0460400000000001</v>
      </c>
      <c r="M529" s="135">
        <f t="shared" si="306"/>
        <v>2.23271</v>
      </c>
      <c r="N529" s="135">
        <f t="shared" si="306"/>
        <v>2.2724600000000001</v>
      </c>
      <c r="O529" s="135">
        <f t="shared" si="306"/>
        <v>2.2738</v>
      </c>
      <c r="P529" s="135">
        <f t="shared" si="306"/>
        <v>2.2518199999999999</v>
      </c>
      <c r="Q529" s="135">
        <f t="shared" si="306"/>
        <v>2.2499899999999999</v>
      </c>
      <c r="R529" s="135">
        <f t="shared" si="306"/>
        <v>2.2456499999999999</v>
      </c>
      <c r="S529" s="135">
        <f t="shared" si="306"/>
        <v>2.2407900000000001</v>
      </c>
      <c r="T529" s="135">
        <f t="shared" si="306"/>
        <v>2.2328800000000002</v>
      </c>
      <c r="U529" s="135">
        <f t="shared" si="306"/>
        <v>2.2339099999999998</v>
      </c>
      <c r="V529" s="135">
        <f t="shared" si="306"/>
        <v>2.2378</v>
      </c>
      <c r="W529" s="135">
        <f t="shared" si="306"/>
        <v>2.2509399999999999</v>
      </c>
      <c r="X529" s="135">
        <f t="shared" si="306"/>
        <v>2.36273</v>
      </c>
      <c r="Y529" s="135">
        <f t="shared" si="306"/>
        <v>2.2510500000000002</v>
      </c>
      <c r="Z529" s="135">
        <f t="shared" si="306"/>
        <v>2.1505399999999999</v>
      </c>
      <c r="AA529" s="135">
        <f t="shared" si="306"/>
        <v>1.9483600000000001</v>
      </c>
    </row>
    <row r="530" spans="1:27" ht="12.75" hidden="1" customHeight="1" outlineLevel="1" x14ac:dyDescent="0.2">
      <c r="A530" s="163" t="s">
        <v>1544</v>
      </c>
      <c r="B530" s="94" t="s">
        <v>238</v>
      </c>
      <c r="C530" s="70" t="s">
        <v>79</v>
      </c>
      <c r="D530" s="71">
        <v>1396.52</v>
      </c>
      <c r="E530" s="71">
        <v>1265.96</v>
      </c>
      <c r="F530" s="71">
        <v>1204.18</v>
      </c>
      <c r="G530" s="71">
        <v>1196.2</v>
      </c>
      <c r="H530" s="71">
        <v>1194.68</v>
      </c>
      <c r="I530" s="71">
        <v>1194.17</v>
      </c>
      <c r="J530" s="71">
        <v>1187.18</v>
      </c>
      <c r="K530" s="71">
        <v>1261.5899999999999</v>
      </c>
      <c r="L530" s="71">
        <v>1519.29</v>
      </c>
      <c r="M530" s="71">
        <v>1705.96</v>
      </c>
      <c r="N530" s="71">
        <v>1745.71</v>
      </c>
      <c r="O530" s="71">
        <v>1747.05</v>
      </c>
      <c r="P530" s="71">
        <v>1725.07</v>
      </c>
      <c r="Q530" s="71">
        <v>1723.24</v>
      </c>
      <c r="R530" s="71">
        <v>1718.9</v>
      </c>
      <c r="S530" s="71">
        <v>1714.04</v>
      </c>
      <c r="T530" s="71">
        <v>1706.13</v>
      </c>
      <c r="U530" s="71">
        <v>1707.16</v>
      </c>
      <c r="V530" s="71">
        <v>1711.05</v>
      </c>
      <c r="W530" s="71">
        <v>1724.19</v>
      </c>
      <c r="X530" s="71">
        <v>1835.98</v>
      </c>
      <c r="Y530" s="71">
        <v>1724.3</v>
      </c>
      <c r="Z530" s="71">
        <v>1623.79</v>
      </c>
      <c r="AA530" s="71">
        <v>1421.61</v>
      </c>
    </row>
    <row r="531" spans="1:27" ht="12.75" hidden="1" customHeight="1" outlineLevel="1" x14ac:dyDescent="0.2">
      <c r="A531" s="163" t="s">
        <v>1545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1546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1547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collapsed="1" x14ac:dyDescent="0.2">
      <c r="A534" s="162" t="s">
        <v>1548</v>
      </c>
      <c r="B534" s="54" t="str">
        <f>"11"&amp;"."&amp;$B$663&amp;"."&amp;$B$664</f>
        <v>11.05.2024</v>
      </c>
      <c r="C534" s="134" t="s">
        <v>76</v>
      </c>
      <c r="D534" s="135">
        <f>ROUND(((D535+D536+D538+D537)/1000),5)</f>
        <v>1.97475</v>
      </c>
      <c r="E534" s="135">
        <f>ROUND(((E535+E536+E538+E537)/1000),5)</f>
        <v>1.8225199999999999</v>
      </c>
      <c r="F534" s="135">
        <f>ROUND(((F535+F536+F538+F537)/1000),5)</f>
        <v>1.7755799999999999</v>
      </c>
      <c r="G534" s="135">
        <f t="shared" ref="G534:AA534" si="309">ROUND(((G535+G536+G538+G537)/1000),5)</f>
        <v>1.756</v>
      </c>
      <c r="H534" s="135">
        <f t="shared" si="309"/>
        <v>1.7361899999999999</v>
      </c>
      <c r="I534" s="135">
        <f t="shared" si="309"/>
        <v>1.7363599999999999</v>
      </c>
      <c r="J534" s="135">
        <f t="shared" si="309"/>
        <v>1.73329</v>
      </c>
      <c r="K534" s="135">
        <f t="shared" si="309"/>
        <v>1.8679300000000001</v>
      </c>
      <c r="L534" s="135">
        <f t="shared" si="309"/>
        <v>2.0491999999999999</v>
      </c>
      <c r="M534" s="135">
        <f t="shared" si="309"/>
        <v>2.3776600000000001</v>
      </c>
      <c r="N534" s="135">
        <f t="shared" si="309"/>
        <v>2.4150200000000002</v>
      </c>
      <c r="O534" s="135">
        <f t="shared" si="309"/>
        <v>2.4156200000000001</v>
      </c>
      <c r="P534" s="135">
        <f t="shared" si="309"/>
        <v>2.38713</v>
      </c>
      <c r="Q534" s="135">
        <f t="shared" si="309"/>
        <v>2.38184</v>
      </c>
      <c r="R534" s="135">
        <f t="shared" si="309"/>
        <v>2.3738000000000001</v>
      </c>
      <c r="S534" s="135">
        <f t="shared" si="309"/>
        <v>2.3751500000000001</v>
      </c>
      <c r="T534" s="135">
        <f t="shared" si="309"/>
        <v>2.33954</v>
      </c>
      <c r="U534" s="135">
        <f t="shared" si="309"/>
        <v>2.3296700000000001</v>
      </c>
      <c r="V534" s="135">
        <f t="shared" si="309"/>
        <v>2.34043</v>
      </c>
      <c r="W534" s="135">
        <f t="shared" si="309"/>
        <v>2.3876300000000001</v>
      </c>
      <c r="X534" s="135">
        <f t="shared" si="309"/>
        <v>2.5714000000000001</v>
      </c>
      <c r="Y534" s="135">
        <f t="shared" si="309"/>
        <v>2.53871</v>
      </c>
      <c r="Z534" s="135">
        <f t="shared" si="309"/>
        <v>2.3058700000000001</v>
      </c>
      <c r="AA534" s="135">
        <f t="shared" si="309"/>
        <v>2.0124499999999999</v>
      </c>
    </row>
    <row r="535" spans="1:27" ht="12.75" hidden="1" customHeight="1" outlineLevel="1" x14ac:dyDescent="0.2">
      <c r="A535" s="163" t="s">
        <v>1549</v>
      </c>
      <c r="B535" s="94" t="s">
        <v>238</v>
      </c>
      <c r="C535" s="70" t="s">
        <v>79</v>
      </c>
      <c r="D535" s="71">
        <v>1448</v>
      </c>
      <c r="E535" s="71">
        <v>1295.77</v>
      </c>
      <c r="F535" s="71">
        <v>1248.83</v>
      </c>
      <c r="G535" s="71">
        <v>1229.25</v>
      </c>
      <c r="H535" s="71">
        <v>1209.44</v>
      </c>
      <c r="I535" s="71">
        <v>1209.6099999999999</v>
      </c>
      <c r="J535" s="71">
        <v>1206.54</v>
      </c>
      <c r="K535" s="71">
        <v>1341.18</v>
      </c>
      <c r="L535" s="71">
        <v>1522.45</v>
      </c>
      <c r="M535" s="71">
        <v>1850.91</v>
      </c>
      <c r="N535" s="71">
        <v>1888.27</v>
      </c>
      <c r="O535" s="71">
        <v>1888.87</v>
      </c>
      <c r="P535" s="71">
        <v>1860.38</v>
      </c>
      <c r="Q535" s="71">
        <v>1855.09</v>
      </c>
      <c r="R535" s="71">
        <v>1847.05</v>
      </c>
      <c r="S535" s="71">
        <v>1848.4</v>
      </c>
      <c r="T535" s="71">
        <v>1812.79</v>
      </c>
      <c r="U535" s="71">
        <v>1802.92</v>
      </c>
      <c r="V535" s="71">
        <v>1813.68</v>
      </c>
      <c r="W535" s="71">
        <v>1860.88</v>
      </c>
      <c r="X535" s="71">
        <v>2044.65</v>
      </c>
      <c r="Y535" s="71">
        <v>2011.96</v>
      </c>
      <c r="Z535" s="71">
        <v>1779.12</v>
      </c>
      <c r="AA535" s="71">
        <v>1485.7</v>
      </c>
    </row>
    <row r="536" spans="1:27" ht="12.75" hidden="1" customHeight="1" outlineLevel="1" x14ac:dyDescent="0.2">
      <c r="A536" s="163" t="s">
        <v>1550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1551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1552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collapsed="1" x14ac:dyDescent="0.2">
      <c r="A539" s="162" t="s">
        <v>1553</v>
      </c>
      <c r="B539" s="54" t="str">
        <f>"12"&amp;"."&amp;$B$663&amp;"."&amp;$B$664</f>
        <v>12.05.2024</v>
      </c>
      <c r="C539" s="134" t="s">
        <v>76</v>
      </c>
      <c r="D539" s="135">
        <f>ROUND(((D540+D541+D543+D542)/1000),5)</f>
        <v>2.02488</v>
      </c>
      <c r="E539" s="135">
        <f>ROUND(((E540+E541+E543+E542)/1000),5)</f>
        <v>1.8751</v>
      </c>
      <c r="F539" s="135">
        <f>ROUND(((F540+F541+F543+F542)/1000),5)</f>
        <v>1.77481</v>
      </c>
      <c r="G539" s="135">
        <f t="shared" ref="G539:AA539" si="312">ROUND(((G540+G541+G543+G542)/1000),5)</f>
        <v>1.73702</v>
      </c>
      <c r="H539" s="135">
        <f t="shared" si="312"/>
        <v>1.72272</v>
      </c>
      <c r="I539" s="135">
        <f t="shared" si="312"/>
        <v>1.7241500000000001</v>
      </c>
      <c r="J539" s="135">
        <f t="shared" si="312"/>
        <v>1.6584300000000001</v>
      </c>
      <c r="K539" s="135">
        <f t="shared" si="312"/>
        <v>1.7588200000000001</v>
      </c>
      <c r="L539" s="135">
        <f t="shared" si="312"/>
        <v>1.99254</v>
      </c>
      <c r="M539" s="135">
        <f t="shared" si="312"/>
        <v>2.1444999999999999</v>
      </c>
      <c r="N539" s="135">
        <f t="shared" si="312"/>
        <v>2.2198899999999999</v>
      </c>
      <c r="O539" s="135">
        <f t="shared" si="312"/>
        <v>2.2296800000000001</v>
      </c>
      <c r="P539" s="135">
        <f t="shared" si="312"/>
        <v>2.2292299999999998</v>
      </c>
      <c r="Q539" s="135">
        <f t="shared" si="312"/>
        <v>2.2286999999999999</v>
      </c>
      <c r="R539" s="135">
        <f t="shared" si="312"/>
        <v>2.2288199999999998</v>
      </c>
      <c r="S539" s="135">
        <f t="shared" si="312"/>
        <v>2.23054</v>
      </c>
      <c r="T539" s="135">
        <f t="shared" si="312"/>
        <v>2.2840600000000002</v>
      </c>
      <c r="U539" s="135">
        <f t="shared" si="312"/>
        <v>2.3158099999999999</v>
      </c>
      <c r="V539" s="135">
        <f t="shared" si="312"/>
        <v>2.2855599999999998</v>
      </c>
      <c r="W539" s="135">
        <f t="shared" si="312"/>
        <v>2.30131</v>
      </c>
      <c r="X539" s="135">
        <f t="shared" si="312"/>
        <v>2.34091</v>
      </c>
      <c r="Y539" s="135">
        <f t="shared" si="312"/>
        <v>2.3295499999999998</v>
      </c>
      <c r="Z539" s="135">
        <f t="shared" si="312"/>
        <v>2.1172599999999999</v>
      </c>
      <c r="AA539" s="135">
        <f t="shared" si="312"/>
        <v>1.9221600000000001</v>
      </c>
    </row>
    <row r="540" spans="1:27" ht="12.75" hidden="1" customHeight="1" outlineLevel="1" x14ac:dyDescent="0.2">
      <c r="A540" s="163" t="s">
        <v>1554</v>
      </c>
      <c r="B540" s="94" t="s">
        <v>238</v>
      </c>
      <c r="C540" s="70" t="s">
        <v>79</v>
      </c>
      <c r="D540" s="71">
        <v>1498.13</v>
      </c>
      <c r="E540" s="71">
        <v>1348.35</v>
      </c>
      <c r="F540" s="71">
        <v>1248.06</v>
      </c>
      <c r="G540" s="71">
        <v>1210.27</v>
      </c>
      <c r="H540" s="71">
        <v>1195.97</v>
      </c>
      <c r="I540" s="71">
        <v>1197.4000000000001</v>
      </c>
      <c r="J540" s="71">
        <v>1131.68</v>
      </c>
      <c r="K540" s="71">
        <v>1232.07</v>
      </c>
      <c r="L540" s="71">
        <v>1465.79</v>
      </c>
      <c r="M540" s="71">
        <v>1617.75</v>
      </c>
      <c r="N540" s="71">
        <v>1693.14</v>
      </c>
      <c r="O540" s="71">
        <v>1702.93</v>
      </c>
      <c r="P540" s="71">
        <v>1702.48</v>
      </c>
      <c r="Q540" s="71">
        <v>1701.95</v>
      </c>
      <c r="R540" s="71">
        <v>1702.07</v>
      </c>
      <c r="S540" s="71">
        <v>1703.79</v>
      </c>
      <c r="T540" s="71">
        <v>1757.31</v>
      </c>
      <c r="U540" s="71">
        <v>1789.06</v>
      </c>
      <c r="V540" s="71">
        <v>1758.81</v>
      </c>
      <c r="W540" s="71">
        <v>1774.56</v>
      </c>
      <c r="X540" s="71">
        <v>1814.16</v>
      </c>
      <c r="Y540" s="71">
        <v>1802.8</v>
      </c>
      <c r="Z540" s="71">
        <v>1590.51</v>
      </c>
      <c r="AA540" s="71">
        <v>1395.41</v>
      </c>
    </row>
    <row r="541" spans="1:27" ht="12.75" hidden="1" customHeight="1" outlineLevel="1" x14ac:dyDescent="0.2">
      <c r="A541" s="163" t="s">
        <v>1555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1556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1557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collapsed="1" x14ac:dyDescent="0.2">
      <c r="A544" s="162" t="s">
        <v>1558</v>
      </c>
      <c r="B544" s="54" t="str">
        <f>"13"&amp;"."&amp;$B$663&amp;"."&amp;$B$664</f>
        <v>13.05.2024</v>
      </c>
      <c r="C544" s="134" t="s">
        <v>76</v>
      </c>
      <c r="D544" s="135">
        <f>ROUND(((D545+D546+D548+D547)/1000),5)</f>
        <v>1.94387</v>
      </c>
      <c r="E544" s="135">
        <f>ROUND(((E545+E546+E548+E547)/1000),5)</f>
        <v>1.80484</v>
      </c>
      <c r="F544" s="135">
        <f>ROUND(((F545+F546+F548+F547)/1000),5)</f>
        <v>1.74607</v>
      </c>
      <c r="G544" s="135">
        <f t="shared" ref="G544:AA544" si="315">ROUND(((G545+G546+G548+G547)/1000),5)</f>
        <v>1.73577</v>
      </c>
      <c r="H544" s="135">
        <f t="shared" si="315"/>
        <v>1.72211</v>
      </c>
      <c r="I544" s="135">
        <f t="shared" si="315"/>
        <v>1.7722500000000001</v>
      </c>
      <c r="J544" s="135">
        <f t="shared" si="315"/>
        <v>1.9591799999999999</v>
      </c>
      <c r="K544" s="135">
        <f t="shared" si="315"/>
        <v>2.1882799999999998</v>
      </c>
      <c r="L544" s="135">
        <f t="shared" si="315"/>
        <v>2.51613</v>
      </c>
      <c r="M544" s="135">
        <f t="shared" si="315"/>
        <v>2.8582000000000001</v>
      </c>
      <c r="N544" s="135">
        <f t="shared" si="315"/>
        <v>3.0141300000000002</v>
      </c>
      <c r="O544" s="135">
        <f t="shared" si="315"/>
        <v>2.6747200000000002</v>
      </c>
      <c r="P544" s="135">
        <f t="shared" si="315"/>
        <v>2.5712000000000002</v>
      </c>
      <c r="Q544" s="135">
        <f t="shared" si="315"/>
        <v>2.5890200000000001</v>
      </c>
      <c r="R544" s="135">
        <f t="shared" si="315"/>
        <v>2.5848800000000001</v>
      </c>
      <c r="S544" s="135">
        <f t="shared" si="315"/>
        <v>2.5331299999999999</v>
      </c>
      <c r="T544" s="135">
        <f t="shared" si="315"/>
        <v>2.5184799999999998</v>
      </c>
      <c r="U544" s="135">
        <f t="shared" si="315"/>
        <v>2.4546399999999999</v>
      </c>
      <c r="V544" s="135">
        <f t="shared" si="315"/>
        <v>2.4693100000000001</v>
      </c>
      <c r="W544" s="135">
        <f t="shared" si="315"/>
        <v>2.5894499999999998</v>
      </c>
      <c r="X544" s="135">
        <f t="shared" si="315"/>
        <v>2.62974</v>
      </c>
      <c r="Y544" s="135">
        <f t="shared" si="315"/>
        <v>2.4343900000000001</v>
      </c>
      <c r="Z544" s="135">
        <f t="shared" si="315"/>
        <v>2.07484</v>
      </c>
      <c r="AA544" s="135">
        <f t="shared" si="315"/>
        <v>1.9046000000000001</v>
      </c>
    </row>
    <row r="545" spans="1:27" ht="12.75" hidden="1" customHeight="1" outlineLevel="1" x14ac:dyDescent="0.2">
      <c r="A545" s="163" t="s">
        <v>1559</v>
      </c>
      <c r="B545" s="94" t="s">
        <v>238</v>
      </c>
      <c r="C545" s="70" t="s">
        <v>79</v>
      </c>
      <c r="D545" s="71">
        <v>1417.12</v>
      </c>
      <c r="E545" s="71">
        <v>1278.0899999999999</v>
      </c>
      <c r="F545" s="71">
        <v>1219.32</v>
      </c>
      <c r="G545" s="71">
        <v>1209.02</v>
      </c>
      <c r="H545" s="71">
        <v>1195.3599999999999</v>
      </c>
      <c r="I545" s="71">
        <v>1245.5</v>
      </c>
      <c r="J545" s="71">
        <v>1432.43</v>
      </c>
      <c r="K545" s="71">
        <v>1661.53</v>
      </c>
      <c r="L545" s="71">
        <v>1989.38</v>
      </c>
      <c r="M545" s="71">
        <v>2331.4499999999998</v>
      </c>
      <c r="N545" s="71">
        <v>2487.38</v>
      </c>
      <c r="O545" s="71">
        <v>2147.9699999999998</v>
      </c>
      <c r="P545" s="71">
        <v>2044.45</v>
      </c>
      <c r="Q545" s="71">
        <v>2062.27</v>
      </c>
      <c r="R545" s="71">
        <v>2058.13</v>
      </c>
      <c r="S545" s="71">
        <v>2006.38</v>
      </c>
      <c r="T545" s="71">
        <v>1991.73</v>
      </c>
      <c r="U545" s="71">
        <v>1927.89</v>
      </c>
      <c r="V545" s="71">
        <v>1942.56</v>
      </c>
      <c r="W545" s="71">
        <v>2062.6999999999998</v>
      </c>
      <c r="X545" s="71">
        <v>2102.9899999999998</v>
      </c>
      <c r="Y545" s="71">
        <v>1907.64</v>
      </c>
      <c r="Z545" s="71">
        <v>1548.09</v>
      </c>
      <c r="AA545" s="71">
        <v>1377.85</v>
      </c>
    </row>
    <row r="546" spans="1:27" ht="12.75" hidden="1" customHeight="1" outlineLevel="1" x14ac:dyDescent="0.2">
      <c r="A546" s="163" t="s">
        <v>1560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1561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1562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collapsed="1" x14ac:dyDescent="0.2">
      <c r="A549" s="162" t="s">
        <v>1563</v>
      </c>
      <c r="B549" s="54" t="str">
        <f>"14"&amp;"."&amp;$B$663&amp;"."&amp;$B$664</f>
        <v>14.05.2024</v>
      </c>
      <c r="C549" s="134" t="s">
        <v>76</v>
      </c>
      <c r="D549" s="135">
        <f>ROUND(((D550+D551+D553+D552)/1000),5)</f>
        <v>1.8410899999999999</v>
      </c>
      <c r="E549" s="135">
        <f>ROUND(((E550+E551+E553+E552)/1000),5)</f>
        <v>1.75325</v>
      </c>
      <c r="F549" s="135">
        <f>ROUND(((F550+F551+F553+F552)/1000),5)</f>
        <v>1.7134799999999999</v>
      </c>
      <c r="G549" s="135">
        <f t="shared" ref="G549:AA549" si="318">ROUND(((G550+G551+G553+G552)/1000),5)</f>
        <v>1.7102200000000001</v>
      </c>
      <c r="H549" s="135">
        <f t="shared" si="318"/>
        <v>1.71211</v>
      </c>
      <c r="I549" s="135">
        <f t="shared" si="318"/>
        <v>1.7540100000000001</v>
      </c>
      <c r="J549" s="135">
        <f t="shared" si="318"/>
        <v>1.9232100000000001</v>
      </c>
      <c r="K549" s="135">
        <f t="shared" si="318"/>
        <v>2.04251</v>
      </c>
      <c r="L549" s="135">
        <f t="shared" si="318"/>
        <v>2.3649300000000002</v>
      </c>
      <c r="M549" s="135">
        <f t="shared" si="318"/>
        <v>2.63185</v>
      </c>
      <c r="N549" s="135">
        <f t="shared" si="318"/>
        <v>2.6511399999999998</v>
      </c>
      <c r="O549" s="135">
        <f t="shared" si="318"/>
        <v>2.5118</v>
      </c>
      <c r="P549" s="135">
        <f t="shared" si="318"/>
        <v>2.5114999999999998</v>
      </c>
      <c r="Q549" s="135">
        <f t="shared" si="318"/>
        <v>2.5151300000000001</v>
      </c>
      <c r="R549" s="135">
        <f t="shared" si="318"/>
        <v>2.5055499999999999</v>
      </c>
      <c r="S549" s="135">
        <f t="shared" si="318"/>
        <v>2.4882499999999999</v>
      </c>
      <c r="T549" s="135">
        <f t="shared" si="318"/>
        <v>2.4475799999999999</v>
      </c>
      <c r="U549" s="135">
        <f t="shared" si="318"/>
        <v>2.4380299999999999</v>
      </c>
      <c r="V549" s="135">
        <f t="shared" si="318"/>
        <v>2.43106</v>
      </c>
      <c r="W549" s="135">
        <f t="shared" si="318"/>
        <v>2.3777400000000002</v>
      </c>
      <c r="X549" s="135">
        <f t="shared" si="318"/>
        <v>2.6065200000000002</v>
      </c>
      <c r="Y549" s="135">
        <f t="shared" si="318"/>
        <v>2.4607999999999999</v>
      </c>
      <c r="Z549" s="135">
        <f t="shared" si="318"/>
        <v>2.12981</v>
      </c>
      <c r="AA549" s="135">
        <f t="shared" si="318"/>
        <v>1.9992799999999999</v>
      </c>
    </row>
    <row r="550" spans="1:27" ht="12.75" hidden="1" customHeight="1" outlineLevel="1" x14ac:dyDescent="0.2">
      <c r="A550" s="163" t="s">
        <v>1564</v>
      </c>
      <c r="B550" s="94" t="s">
        <v>238</v>
      </c>
      <c r="C550" s="70" t="s">
        <v>79</v>
      </c>
      <c r="D550" s="71">
        <v>1314.34</v>
      </c>
      <c r="E550" s="71">
        <v>1226.5</v>
      </c>
      <c r="F550" s="71">
        <v>1186.73</v>
      </c>
      <c r="G550" s="71">
        <v>1183.47</v>
      </c>
      <c r="H550" s="71">
        <v>1185.3599999999999</v>
      </c>
      <c r="I550" s="71">
        <v>1227.26</v>
      </c>
      <c r="J550" s="71">
        <v>1396.46</v>
      </c>
      <c r="K550" s="71">
        <v>1515.76</v>
      </c>
      <c r="L550" s="71">
        <v>1838.18</v>
      </c>
      <c r="M550" s="71">
        <v>2105.1</v>
      </c>
      <c r="N550" s="71">
        <v>2124.39</v>
      </c>
      <c r="O550" s="71">
        <v>1985.05</v>
      </c>
      <c r="P550" s="71">
        <v>1984.75</v>
      </c>
      <c r="Q550" s="71">
        <v>1988.38</v>
      </c>
      <c r="R550" s="71">
        <v>1978.8</v>
      </c>
      <c r="S550" s="71">
        <v>1961.5</v>
      </c>
      <c r="T550" s="71">
        <v>1920.83</v>
      </c>
      <c r="U550" s="71">
        <v>1911.28</v>
      </c>
      <c r="V550" s="71">
        <v>1904.31</v>
      </c>
      <c r="W550" s="71">
        <v>1850.99</v>
      </c>
      <c r="X550" s="71">
        <v>2079.77</v>
      </c>
      <c r="Y550" s="71">
        <v>1934.05</v>
      </c>
      <c r="Z550" s="71">
        <v>1603.06</v>
      </c>
      <c r="AA550" s="71">
        <v>1472.53</v>
      </c>
    </row>
    <row r="551" spans="1:27" ht="12.75" hidden="1" customHeight="1" outlineLevel="1" x14ac:dyDescent="0.2">
      <c r="A551" s="163" t="s">
        <v>1565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1566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1567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collapsed="1" x14ac:dyDescent="0.2">
      <c r="A554" s="162" t="s">
        <v>1568</v>
      </c>
      <c r="B554" s="54" t="str">
        <f>"15"&amp;"."&amp;$B$663&amp;"."&amp;$B$664</f>
        <v>15.05.2024</v>
      </c>
      <c r="C554" s="134" t="s">
        <v>76</v>
      </c>
      <c r="D554" s="135">
        <f>ROUND(((D555+D556+D558+D557)/1000),5)</f>
        <v>1.88791</v>
      </c>
      <c r="E554" s="135">
        <f>ROUND(((E555+E556+E558+E557)/1000),5)</f>
        <v>1.76129</v>
      </c>
      <c r="F554" s="135">
        <f>ROUND(((F555+F556+F558+F557)/1000),5)</f>
        <v>1.7530600000000001</v>
      </c>
      <c r="G554" s="135">
        <f t="shared" ref="G554:AA554" si="321">ROUND(((G555+G556+G558+G557)/1000),5)</f>
        <v>1.7479499999999999</v>
      </c>
      <c r="H554" s="135">
        <f t="shared" si="321"/>
        <v>1.7528900000000001</v>
      </c>
      <c r="I554" s="135">
        <f t="shared" si="321"/>
        <v>1.7633799999999999</v>
      </c>
      <c r="J554" s="135">
        <f t="shared" si="321"/>
        <v>1.98126</v>
      </c>
      <c r="K554" s="135">
        <f t="shared" si="321"/>
        <v>2.2386900000000001</v>
      </c>
      <c r="L554" s="135">
        <f t="shared" si="321"/>
        <v>2.47871</v>
      </c>
      <c r="M554" s="135">
        <f t="shared" si="321"/>
        <v>2.7105800000000002</v>
      </c>
      <c r="N554" s="135">
        <f t="shared" si="321"/>
        <v>2.70296</v>
      </c>
      <c r="O554" s="135">
        <f t="shared" si="321"/>
        <v>2.5853000000000002</v>
      </c>
      <c r="P554" s="135">
        <f t="shared" si="321"/>
        <v>2.5876600000000001</v>
      </c>
      <c r="Q554" s="135">
        <f t="shared" si="321"/>
        <v>2.6136499999999998</v>
      </c>
      <c r="R554" s="135">
        <f t="shared" si="321"/>
        <v>2.5911200000000001</v>
      </c>
      <c r="S554" s="135">
        <f t="shared" si="321"/>
        <v>2.5840900000000002</v>
      </c>
      <c r="T554" s="135">
        <f t="shared" si="321"/>
        <v>2.5615899999999998</v>
      </c>
      <c r="U554" s="135">
        <f t="shared" si="321"/>
        <v>2.5080800000000001</v>
      </c>
      <c r="V554" s="135">
        <f t="shared" si="321"/>
        <v>2.4678499999999999</v>
      </c>
      <c r="W554" s="135">
        <f t="shared" si="321"/>
        <v>2.4396300000000002</v>
      </c>
      <c r="X554" s="135">
        <f t="shared" si="321"/>
        <v>2.50474</v>
      </c>
      <c r="Y554" s="135">
        <f t="shared" si="321"/>
        <v>2.48149</v>
      </c>
      <c r="Z554" s="135">
        <f t="shared" si="321"/>
        <v>2.1164000000000001</v>
      </c>
      <c r="AA554" s="135">
        <f t="shared" si="321"/>
        <v>2.0019499999999999</v>
      </c>
    </row>
    <row r="555" spans="1:27" ht="12.75" hidden="1" customHeight="1" outlineLevel="1" x14ac:dyDescent="0.2">
      <c r="A555" s="163" t="s">
        <v>1569</v>
      </c>
      <c r="B555" s="94" t="s">
        <v>238</v>
      </c>
      <c r="C555" s="70" t="s">
        <v>79</v>
      </c>
      <c r="D555" s="71">
        <v>1361.16</v>
      </c>
      <c r="E555" s="71">
        <v>1234.54</v>
      </c>
      <c r="F555" s="71">
        <v>1226.31</v>
      </c>
      <c r="G555" s="71">
        <v>1221.2</v>
      </c>
      <c r="H555" s="71">
        <v>1226.1400000000001</v>
      </c>
      <c r="I555" s="71">
        <v>1236.6300000000001</v>
      </c>
      <c r="J555" s="71">
        <v>1454.51</v>
      </c>
      <c r="K555" s="71">
        <v>1711.94</v>
      </c>
      <c r="L555" s="71">
        <v>1951.96</v>
      </c>
      <c r="M555" s="71">
        <v>2183.83</v>
      </c>
      <c r="N555" s="71">
        <v>2176.21</v>
      </c>
      <c r="O555" s="71">
        <v>2058.5500000000002</v>
      </c>
      <c r="P555" s="71">
        <v>2060.91</v>
      </c>
      <c r="Q555" s="71">
        <v>2086.9</v>
      </c>
      <c r="R555" s="71">
        <v>2064.37</v>
      </c>
      <c r="S555" s="71">
        <v>2057.34</v>
      </c>
      <c r="T555" s="71">
        <v>2034.84</v>
      </c>
      <c r="U555" s="71">
        <v>1981.33</v>
      </c>
      <c r="V555" s="71">
        <v>1941.1</v>
      </c>
      <c r="W555" s="71">
        <v>1912.88</v>
      </c>
      <c r="X555" s="71">
        <v>1977.99</v>
      </c>
      <c r="Y555" s="71">
        <v>1954.74</v>
      </c>
      <c r="Z555" s="71">
        <v>1589.65</v>
      </c>
      <c r="AA555" s="71">
        <v>1475.2</v>
      </c>
    </row>
    <row r="556" spans="1:27" ht="12.75" hidden="1" customHeight="1" outlineLevel="1" x14ac:dyDescent="0.2">
      <c r="A556" s="163" t="s">
        <v>1570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1571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1572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collapsed="1" x14ac:dyDescent="0.2">
      <c r="A559" s="162" t="s">
        <v>1573</v>
      </c>
      <c r="B559" s="54" t="str">
        <f>"16"&amp;"."&amp;$B$663&amp;"."&amp;$B$664</f>
        <v>16.05.2024</v>
      </c>
      <c r="C559" s="134" t="s">
        <v>76</v>
      </c>
      <c r="D559" s="135">
        <f>ROUND(((D560+D561+D563+D562)/1000),5)</f>
        <v>1.8370500000000001</v>
      </c>
      <c r="E559" s="135">
        <f>ROUND(((E560+E561+E563+E562)/1000),5)</f>
        <v>1.74499</v>
      </c>
      <c r="F559" s="135">
        <f>ROUND(((F560+F561+F563+F562)/1000),5)</f>
        <v>1.7139599999999999</v>
      </c>
      <c r="G559" s="135">
        <f t="shared" ref="G559:AA559" si="324">ROUND(((G560+G561+G563+G562)/1000),5)</f>
        <v>1.71156</v>
      </c>
      <c r="H559" s="135">
        <f t="shared" si="324"/>
        <v>1.7227300000000001</v>
      </c>
      <c r="I559" s="135">
        <f t="shared" si="324"/>
        <v>1.7578499999999999</v>
      </c>
      <c r="J559" s="135">
        <f t="shared" si="324"/>
        <v>1.9157900000000001</v>
      </c>
      <c r="K559" s="135">
        <f t="shared" si="324"/>
        <v>2.17482</v>
      </c>
      <c r="L559" s="135">
        <f t="shared" si="324"/>
        <v>2.4275899999999999</v>
      </c>
      <c r="M559" s="135">
        <f t="shared" si="324"/>
        <v>2.4859800000000001</v>
      </c>
      <c r="N559" s="135">
        <f t="shared" si="324"/>
        <v>2.5160300000000002</v>
      </c>
      <c r="O559" s="135">
        <f t="shared" si="324"/>
        <v>2.5762100000000001</v>
      </c>
      <c r="P559" s="135">
        <f t="shared" si="324"/>
        <v>2.5688599999999999</v>
      </c>
      <c r="Q559" s="135">
        <f t="shared" si="324"/>
        <v>2.5836800000000002</v>
      </c>
      <c r="R559" s="135">
        <f t="shared" si="324"/>
        <v>2.5726499999999999</v>
      </c>
      <c r="S559" s="135">
        <f t="shared" si="324"/>
        <v>2.5164800000000001</v>
      </c>
      <c r="T559" s="135">
        <f t="shared" si="324"/>
        <v>2.45269</v>
      </c>
      <c r="U559" s="135">
        <f t="shared" si="324"/>
        <v>2.4315699999999998</v>
      </c>
      <c r="V559" s="135">
        <f t="shared" si="324"/>
        <v>2.3385099999999999</v>
      </c>
      <c r="W559" s="135">
        <f t="shared" si="324"/>
        <v>2.22932</v>
      </c>
      <c r="X559" s="135">
        <f t="shared" si="324"/>
        <v>2.3439100000000002</v>
      </c>
      <c r="Y559" s="135">
        <f t="shared" si="324"/>
        <v>2.4364699999999999</v>
      </c>
      <c r="Z559" s="135">
        <f t="shared" si="324"/>
        <v>2.1290499999999999</v>
      </c>
      <c r="AA559" s="135">
        <f t="shared" si="324"/>
        <v>1.9120900000000001</v>
      </c>
    </row>
    <row r="560" spans="1:27" ht="12.75" hidden="1" customHeight="1" outlineLevel="1" x14ac:dyDescent="0.2">
      <c r="A560" s="163" t="s">
        <v>1574</v>
      </c>
      <c r="B560" s="94" t="s">
        <v>238</v>
      </c>
      <c r="C560" s="70" t="s">
        <v>79</v>
      </c>
      <c r="D560" s="71">
        <v>1310.3</v>
      </c>
      <c r="E560" s="71">
        <v>1218.24</v>
      </c>
      <c r="F560" s="71">
        <v>1187.21</v>
      </c>
      <c r="G560" s="71">
        <v>1184.81</v>
      </c>
      <c r="H560" s="71">
        <v>1195.98</v>
      </c>
      <c r="I560" s="71">
        <v>1231.0999999999999</v>
      </c>
      <c r="J560" s="71">
        <v>1389.04</v>
      </c>
      <c r="K560" s="71">
        <v>1648.07</v>
      </c>
      <c r="L560" s="71">
        <v>1900.84</v>
      </c>
      <c r="M560" s="71">
        <v>1959.23</v>
      </c>
      <c r="N560" s="71">
        <v>1989.28</v>
      </c>
      <c r="O560" s="71">
        <v>2049.46</v>
      </c>
      <c r="P560" s="71">
        <v>2042.11</v>
      </c>
      <c r="Q560" s="71">
        <v>2056.9299999999998</v>
      </c>
      <c r="R560" s="71">
        <v>2045.9</v>
      </c>
      <c r="S560" s="71">
        <v>1989.73</v>
      </c>
      <c r="T560" s="71">
        <v>1925.94</v>
      </c>
      <c r="U560" s="71">
        <v>1904.82</v>
      </c>
      <c r="V560" s="71">
        <v>1811.76</v>
      </c>
      <c r="W560" s="71">
        <v>1702.57</v>
      </c>
      <c r="X560" s="71">
        <v>1817.16</v>
      </c>
      <c r="Y560" s="71">
        <v>1909.72</v>
      </c>
      <c r="Z560" s="71">
        <v>1602.3</v>
      </c>
      <c r="AA560" s="71">
        <v>1385.34</v>
      </c>
    </row>
    <row r="561" spans="1:27" ht="12.75" hidden="1" customHeight="1" outlineLevel="1" x14ac:dyDescent="0.2">
      <c r="A561" s="163" t="s">
        <v>1575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1576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1577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collapsed="1" x14ac:dyDescent="0.2">
      <c r="A564" s="162" t="s">
        <v>1578</v>
      </c>
      <c r="B564" s="54" t="str">
        <f>"17"&amp;"."&amp;$B$663&amp;"."&amp;$B$664</f>
        <v>17.05.2024</v>
      </c>
      <c r="C564" s="134" t="s">
        <v>76</v>
      </c>
      <c r="D564" s="135">
        <f>ROUND(((D565+D566+D568+D567)/1000),5)</f>
        <v>1.8920699999999999</v>
      </c>
      <c r="E564" s="135">
        <f>ROUND(((E565+E566+E568+E567)/1000),5)</f>
        <v>1.7585900000000001</v>
      </c>
      <c r="F564" s="135">
        <f>ROUND(((F565+F566+F568+F567)/1000),5)</f>
        <v>1.72211</v>
      </c>
      <c r="G564" s="135">
        <f t="shared" ref="G564:AA564" si="327">ROUND(((G565+G566+G568+G567)/1000),5)</f>
        <v>1.65957</v>
      </c>
      <c r="H564" s="135">
        <f t="shared" si="327"/>
        <v>1.72421</v>
      </c>
      <c r="I564" s="135">
        <f t="shared" si="327"/>
        <v>1.81335</v>
      </c>
      <c r="J564" s="135">
        <f t="shared" si="327"/>
        <v>1.98461</v>
      </c>
      <c r="K564" s="135">
        <f t="shared" si="327"/>
        <v>2.2569699999999999</v>
      </c>
      <c r="L564" s="135">
        <f t="shared" si="327"/>
        <v>2.5664600000000002</v>
      </c>
      <c r="M564" s="135">
        <f t="shared" si="327"/>
        <v>2.6250100000000001</v>
      </c>
      <c r="N564" s="135">
        <f t="shared" si="327"/>
        <v>2.6376900000000001</v>
      </c>
      <c r="O564" s="135">
        <f t="shared" si="327"/>
        <v>2.6425100000000001</v>
      </c>
      <c r="P564" s="135">
        <f t="shared" si="327"/>
        <v>2.6776200000000001</v>
      </c>
      <c r="Q564" s="135">
        <f t="shared" si="327"/>
        <v>2.70818</v>
      </c>
      <c r="R564" s="135">
        <f t="shared" si="327"/>
        <v>2.6842299999999999</v>
      </c>
      <c r="S564" s="135">
        <f t="shared" si="327"/>
        <v>2.6936100000000001</v>
      </c>
      <c r="T564" s="135">
        <f t="shared" si="327"/>
        <v>2.6445699999999999</v>
      </c>
      <c r="U564" s="135">
        <f t="shared" si="327"/>
        <v>2.6320199999999998</v>
      </c>
      <c r="V564" s="135">
        <f t="shared" si="327"/>
        <v>2.6006399999999998</v>
      </c>
      <c r="W564" s="135">
        <f t="shared" si="327"/>
        <v>2.5628700000000002</v>
      </c>
      <c r="X564" s="135">
        <f t="shared" si="327"/>
        <v>2.5779399999999999</v>
      </c>
      <c r="Y564" s="135">
        <f t="shared" si="327"/>
        <v>2.63795</v>
      </c>
      <c r="Z564" s="135">
        <f t="shared" si="327"/>
        <v>2.5456300000000001</v>
      </c>
      <c r="AA564" s="135">
        <f t="shared" si="327"/>
        <v>2.1363099999999999</v>
      </c>
    </row>
    <row r="565" spans="1:27" ht="12.75" hidden="1" customHeight="1" outlineLevel="1" x14ac:dyDescent="0.2">
      <c r="A565" s="163" t="s">
        <v>1579</v>
      </c>
      <c r="B565" s="94" t="s">
        <v>238</v>
      </c>
      <c r="C565" s="70" t="s">
        <v>79</v>
      </c>
      <c r="D565" s="71">
        <v>1365.32</v>
      </c>
      <c r="E565" s="71">
        <v>1231.8399999999999</v>
      </c>
      <c r="F565" s="71">
        <v>1195.3599999999999</v>
      </c>
      <c r="G565" s="71">
        <v>1132.82</v>
      </c>
      <c r="H565" s="71">
        <v>1197.46</v>
      </c>
      <c r="I565" s="71">
        <v>1286.5999999999999</v>
      </c>
      <c r="J565" s="71">
        <v>1457.86</v>
      </c>
      <c r="K565" s="71">
        <v>1730.22</v>
      </c>
      <c r="L565" s="71">
        <v>2039.71</v>
      </c>
      <c r="M565" s="71">
        <v>2098.2600000000002</v>
      </c>
      <c r="N565" s="71">
        <v>2110.94</v>
      </c>
      <c r="O565" s="71">
        <v>2115.7600000000002</v>
      </c>
      <c r="P565" s="71">
        <v>2150.87</v>
      </c>
      <c r="Q565" s="71">
        <v>2181.4299999999998</v>
      </c>
      <c r="R565" s="71">
        <v>2157.48</v>
      </c>
      <c r="S565" s="71">
        <v>2166.86</v>
      </c>
      <c r="T565" s="71">
        <v>2117.8200000000002</v>
      </c>
      <c r="U565" s="71">
        <v>2105.27</v>
      </c>
      <c r="V565" s="71">
        <v>2073.89</v>
      </c>
      <c r="W565" s="71">
        <v>2036.12</v>
      </c>
      <c r="X565" s="71">
        <v>2051.19</v>
      </c>
      <c r="Y565" s="71">
        <v>2111.1999999999998</v>
      </c>
      <c r="Z565" s="71">
        <v>2018.88</v>
      </c>
      <c r="AA565" s="71">
        <v>1609.56</v>
      </c>
    </row>
    <row r="566" spans="1:27" ht="12.75" hidden="1" customHeight="1" outlineLevel="1" x14ac:dyDescent="0.2">
      <c r="A566" s="163" t="s">
        <v>1580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1581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1582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collapsed="1" x14ac:dyDescent="0.2">
      <c r="A569" s="162" t="s">
        <v>1583</v>
      </c>
      <c r="B569" s="54" t="str">
        <f>"18"&amp;"."&amp;$B$663&amp;"."&amp;$B$664</f>
        <v>18.05.2024</v>
      </c>
      <c r="C569" s="134" t="s">
        <v>76</v>
      </c>
      <c r="D569" s="135">
        <f>ROUND(((D570+D571+D573+D572)/1000),5)</f>
        <v>2.0894400000000002</v>
      </c>
      <c r="E569" s="135">
        <f>ROUND(((E570+E571+E573+E572)/1000),5)</f>
        <v>2.01579</v>
      </c>
      <c r="F569" s="135">
        <f>ROUND(((F570+F571+F573+F572)/1000),5)</f>
        <v>1.87334</v>
      </c>
      <c r="G569" s="135">
        <f t="shared" ref="G569:AA569" si="330">ROUND(((G570+G571+G573+G572)/1000),5)</f>
        <v>1.82145</v>
      </c>
      <c r="H569" s="135">
        <f t="shared" si="330"/>
        <v>1.77651</v>
      </c>
      <c r="I569" s="135">
        <f t="shared" si="330"/>
        <v>1.79342</v>
      </c>
      <c r="J569" s="135">
        <f t="shared" si="330"/>
        <v>1.8637300000000001</v>
      </c>
      <c r="K569" s="135">
        <f t="shared" si="330"/>
        <v>2.0738799999999999</v>
      </c>
      <c r="L569" s="135">
        <f t="shared" si="330"/>
        <v>2.3579400000000001</v>
      </c>
      <c r="M569" s="135">
        <f t="shared" si="330"/>
        <v>2.5198700000000001</v>
      </c>
      <c r="N569" s="135">
        <f t="shared" si="330"/>
        <v>2.62121</v>
      </c>
      <c r="O569" s="135">
        <f t="shared" si="330"/>
        <v>2.6271599999999999</v>
      </c>
      <c r="P569" s="135">
        <f t="shared" si="330"/>
        <v>2.6659999999999999</v>
      </c>
      <c r="Q569" s="135">
        <f t="shared" si="330"/>
        <v>2.65808</v>
      </c>
      <c r="R569" s="135">
        <f t="shared" si="330"/>
        <v>2.6362899999999998</v>
      </c>
      <c r="S569" s="135">
        <f t="shared" si="330"/>
        <v>2.6167799999999999</v>
      </c>
      <c r="T569" s="135">
        <f t="shared" si="330"/>
        <v>2.6047099999999999</v>
      </c>
      <c r="U569" s="135">
        <f t="shared" si="330"/>
        <v>2.5768499999999999</v>
      </c>
      <c r="V569" s="135">
        <f t="shared" si="330"/>
        <v>2.5628799999999998</v>
      </c>
      <c r="W569" s="135">
        <f t="shared" si="330"/>
        <v>2.6732999999999998</v>
      </c>
      <c r="X569" s="135">
        <f t="shared" si="330"/>
        <v>2.79569</v>
      </c>
      <c r="Y569" s="135">
        <f t="shared" si="330"/>
        <v>2.6131700000000002</v>
      </c>
      <c r="Z569" s="135">
        <f t="shared" si="330"/>
        <v>2.4472299999999998</v>
      </c>
      <c r="AA569" s="135">
        <f t="shared" si="330"/>
        <v>2.0783900000000002</v>
      </c>
    </row>
    <row r="570" spans="1:27" ht="12.75" hidden="1" customHeight="1" outlineLevel="1" x14ac:dyDescent="0.2">
      <c r="A570" s="163" t="s">
        <v>1584</v>
      </c>
      <c r="B570" s="94" t="s">
        <v>238</v>
      </c>
      <c r="C570" s="70" t="s">
        <v>79</v>
      </c>
      <c r="D570" s="71">
        <v>1562.69</v>
      </c>
      <c r="E570" s="71">
        <v>1489.04</v>
      </c>
      <c r="F570" s="71">
        <v>1346.59</v>
      </c>
      <c r="G570" s="71">
        <v>1294.7</v>
      </c>
      <c r="H570" s="71">
        <v>1249.76</v>
      </c>
      <c r="I570" s="71">
        <v>1266.67</v>
      </c>
      <c r="J570" s="71">
        <v>1336.98</v>
      </c>
      <c r="K570" s="71">
        <v>1547.13</v>
      </c>
      <c r="L570" s="71">
        <v>1831.19</v>
      </c>
      <c r="M570" s="71">
        <v>1993.12</v>
      </c>
      <c r="N570" s="71">
        <v>2094.46</v>
      </c>
      <c r="O570" s="71">
        <v>2100.41</v>
      </c>
      <c r="P570" s="71">
        <v>2139.25</v>
      </c>
      <c r="Q570" s="71">
        <v>2131.33</v>
      </c>
      <c r="R570" s="71">
        <v>2109.54</v>
      </c>
      <c r="S570" s="71">
        <v>2090.0300000000002</v>
      </c>
      <c r="T570" s="71">
        <v>2077.96</v>
      </c>
      <c r="U570" s="71">
        <v>2050.1</v>
      </c>
      <c r="V570" s="71">
        <v>2036.13</v>
      </c>
      <c r="W570" s="71">
        <v>2146.5500000000002</v>
      </c>
      <c r="X570" s="71">
        <v>2268.94</v>
      </c>
      <c r="Y570" s="71">
        <v>2086.42</v>
      </c>
      <c r="Z570" s="71">
        <v>1920.48</v>
      </c>
      <c r="AA570" s="71">
        <v>1551.64</v>
      </c>
    </row>
    <row r="571" spans="1:27" ht="12.75" hidden="1" customHeight="1" outlineLevel="1" x14ac:dyDescent="0.2">
      <c r="A571" s="163" t="s">
        <v>1585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1586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1587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collapsed="1" x14ac:dyDescent="0.2">
      <c r="A574" s="162" t="s">
        <v>1588</v>
      </c>
      <c r="B574" s="54" t="str">
        <f>"19"&amp;"."&amp;$B$663&amp;"."&amp;$B$664</f>
        <v>19.05.2024</v>
      </c>
      <c r="C574" s="134" t="s">
        <v>76</v>
      </c>
      <c r="D574" s="135">
        <f>ROUND(((D575+D576+D578+D577)/1000),5)</f>
        <v>2.0550299999999999</v>
      </c>
      <c r="E574" s="135">
        <f>ROUND(((E575+E576+E578+E577)/1000),5)</f>
        <v>1.90845</v>
      </c>
      <c r="F574" s="135">
        <f>ROUND(((F575+F576+F578+F577)/1000),5)</f>
        <v>1.7715700000000001</v>
      </c>
      <c r="G574" s="135">
        <f t="shared" ref="G574:AA574" si="333">ROUND(((G575+G576+G578+G577)/1000),5)</f>
        <v>1.7560800000000001</v>
      </c>
      <c r="H574" s="135">
        <f t="shared" si="333"/>
        <v>1.7360500000000001</v>
      </c>
      <c r="I574" s="135">
        <f t="shared" si="333"/>
        <v>1.7120500000000001</v>
      </c>
      <c r="J574" s="135">
        <f t="shared" si="333"/>
        <v>1.64178</v>
      </c>
      <c r="K574" s="135">
        <f t="shared" si="333"/>
        <v>1.8856999999999999</v>
      </c>
      <c r="L574" s="135">
        <f t="shared" si="333"/>
        <v>2.1142799999999999</v>
      </c>
      <c r="M574" s="135">
        <f t="shared" si="333"/>
        <v>2.3271099999999998</v>
      </c>
      <c r="N574" s="135">
        <f t="shared" si="333"/>
        <v>2.4958999999999998</v>
      </c>
      <c r="O574" s="135">
        <f t="shared" si="333"/>
        <v>2.5396000000000001</v>
      </c>
      <c r="P574" s="135">
        <f t="shared" si="333"/>
        <v>2.4895</v>
      </c>
      <c r="Q574" s="135">
        <f t="shared" si="333"/>
        <v>2.4885100000000002</v>
      </c>
      <c r="R574" s="135">
        <f t="shared" si="333"/>
        <v>2.4793799999999999</v>
      </c>
      <c r="S574" s="135">
        <f t="shared" si="333"/>
        <v>2.4683700000000002</v>
      </c>
      <c r="T574" s="135">
        <f t="shared" si="333"/>
        <v>2.47621</v>
      </c>
      <c r="U574" s="135">
        <f t="shared" si="333"/>
        <v>2.5207999999999999</v>
      </c>
      <c r="V574" s="135">
        <f t="shared" si="333"/>
        <v>2.51953</v>
      </c>
      <c r="W574" s="135">
        <f t="shared" si="333"/>
        <v>2.5786600000000002</v>
      </c>
      <c r="X574" s="135">
        <f t="shared" si="333"/>
        <v>2.7317</v>
      </c>
      <c r="Y574" s="135">
        <f t="shared" si="333"/>
        <v>2.6972900000000002</v>
      </c>
      <c r="Z574" s="135">
        <f t="shared" si="333"/>
        <v>2.41953</v>
      </c>
      <c r="AA574" s="135">
        <f t="shared" si="333"/>
        <v>2.0512000000000001</v>
      </c>
    </row>
    <row r="575" spans="1:27" ht="12.75" hidden="1" customHeight="1" outlineLevel="1" x14ac:dyDescent="0.2">
      <c r="A575" s="163" t="s">
        <v>1589</v>
      </c>
      <c r="B575" s="94" t="s">
        <v>238</v>
      </c>
      <c r="C575" s="70" t="s">
        <v>79</v>
      </c>
      <c r="D575" s="71">
        <v>1528.28</v>
      </c>
      <c r="E575" s="71">
        <v>1381.7</v>
      </c>
      <c r="F575" s="71">
        <v>1244.82</v>
      </c>
      <c r="G575" s="71">
        <v>1229.33</v>
      </c>
      <c r="H575" s="71">
        <v>1209.3</v>
      </c>
      <c r="I575" s="71">
        <v>1185.3</v>
      </c>
      <c r="J575" s="71">
        <v>1115.03</v>
      </c>
      <c r="K575" s="71">
        <v>1358.95</v>
      </c>
      <c r="L575" s="71">
        <v>1587.53</v>
      </c>
      <c r="M575" s="71">
        <v>1800.36</v>
      </c>
      <c r="N575" s="71">
        <v>1969.15</v>
      </c>
      <c r="O575" s="71">
        <v>2012.85</v>
      </c>
      <c r="P575" s="71">
        <v>1962.75</v>
      </c>
      <c r="Q575" s="71">
        <v>1961.76</v>
      </c>
      <c r="R575" s="71">
        <v>1952.63</v>
      </c>
      <c r="S575" s="71">
        <v>1941.62</v>
      </c>
      <c r="T575" s="71">
        <v>1949.46</v>
      </c>
      <c r="U575" s="71">
        <v>1994.05</v>
      </c>
      <c r="V575" s="71">
        <v>1992.78</v>
      </c>
      <c r="W575" s="71">
        <v>2051.91</v>
      </c>
      <c r="X575" s="71">
        <v>2204.9499999999998</v>
      </c>
      <c r="Y575" s="71">
        <v>2170.54</v>
      </c>
      <c r="Z575" s="71">
        <v>1892.78</v>
      </c>
      <c r="AA575" s="71">
        <v>1524.45</v>
      </c>
    </row>
    <row r="576" spans="1:27" ht="12.75" hidden="1" customHeight="1" outlineLevel="1" x14ac:dyDescent="0.2">
      <c r="A576" s="163" t="s">
        <v>1590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1591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1592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collapsed="1" x14ac:dyDescent="0.2">
      <c r="A579" s="162" t="s">
        <v>1593</v>
      </c>
      <c r="B579" s="54" t="str">
        <f>"20"&amp;"."&amp;$B$663&amp;"."&amp;$B$664</f>
        <v>20.05.2024</v>
      </c>
      <c r="C579" s="134" t="s">
        <v>76</v>
      </c>
      <c r="D579" s="135">
        <f>ROUND(((D580+D581+D583+D582)/1000),5)</f>
        <v>1.90761</v>
      </c>
      <c r="E579" s="135">
        <f>ROUND(((E580+E581+E583+E582)/1000),5)</f>
        <v>1.75606</v>
      </c>
      <c r="F579" s="135">
        <f>ROUND(((F580+F581+F583+F582)/1000),5)</f>
        <v>1.6503000000000001</v>
      </c>
      <c r="G579" s="135">
        <f t="shared" ref="G579:AA579" si="336">ROUND(((G580+G581+G583+G582)/1000),5)</f>
        <v>1.63235</v>
      </c>
      <c r="H579" s="135">
        <f t="shared" si="336"/>
        <v>1.6248800000000001</v>
      </c>
      <c r="I579" s="135">
        <f t="shared" si="336"/>
        <v>1.72001</v>
      </c>
      <c r="J579" s="135">
        <f t="shared" si="336"/>
        <v>1.9087499999999999</v>
      </c>
      <c r="K579" s="135">
        <f t="shared" si="336"/>
        <v>2.2530299999999999</v>
      </c>
      <c r="L579" s="135">
        <f t="shared" si="336"/>
        <v>2.5304099999999998</v>
      </c>
      <c r="M579" s="135">
        <f t="shared" si="336"/>
        <v>2.6542300000000001</v>
      </c>
      <c r="N579" s="135">
        <f t="shared" si="336"/>
        <v>2.6605300000000001</v>
      </c>
      <c r="O579" s="135">
        <f t="shared" si="336"/>
        <v>2.6585700000000001</v>
      </c>
      <c r="P579" s="135">
        <f t="shared" si="336"/>
        <v>2.6572900000000002</v>
      </c>
      <c r="Q579" s="135">
        <f t="shared" si="336"/>
        <v>2.6770200000000002</v>
      </c>
      <c r="R579" s="135">
        <f t="shared" si="336"/>
        <v>2.6785399999999999</v>
      </c>
      <c r="S579" s="135">
        <f t="shared" si="336"/>
        <v>2.66506</v>
      </c>
      <c r="T579" s="135">
        <f t="shared" si="336"/>
        <v>2.6537700000000002</v>
      </c>
      <c r="U579" s="135">
        <f t="shared" si="336"/>
        <v>2.6248300000000002</v>
      </c>
      <c r="V579" s="135">
        <f t="shared" si="336"/>
        <v>2.5818599999999998</v>
      </c>
      <c r="W579" s="135">
        <f t="shared" si="336"/>
        <v>2.4618500000000001</v>
      </c>
      <c r="X579" s="135">
        <f t="shared" si="336"/>
        <v>2.50691</v>
      </c>
      <c r="Y579" s="135">
        <f t="shared" si="336"/>
        <v>2.53308</v>
      </c>
      <c r="Z579" s="135">
        <f t="shared" si="336"/>
        <v>2.1422300000000001</v>
      </c>
      <c r="AA579" s="135">
        <f t="shared" si="336"/>
        <v>1.9138299999999999</v>
      </c>
    </row>
    <row r="580" spans="1:27" ht="12.75" hidden="1" customHeight="1" outlineLevel="1" x14ac:dyDescent="0.2">
      <c r="A580" s="163" t="s">
        <v>1594</v>
      </c>
      <c r="B580" s="94" t="s">
        <v>238</v>
      </c>
      <c r="C580" s="70" t="s">
        <v>79</v>
      </c>
      <c r="D580" s="71">
        <v>1380.86</v>
      </c>
      <c r="E580" s="71">
        <v>1229.31</v>
      </c>
      <c r="F580" s="71">
        <v>1123.55</v>
      </c>
      <c r="G580" s="71">
        <v>1105.5999999999999</v>
      </c>
      <c r="H580" s="71">
        <v>1098.1300000000001</v>
      </c>
      <c r="I580" s="71">
        <v>1193.26</v>
      </c>
      <c r="J580" s="71">
        <v>1382</v>
      </c>
      <c r="K580" s="71">
        <v>1726.28</v>
      </c>
      <c r="L580" s="71">
        <v>2003.66</v>
      </c>
      <c r="M580" s="71">
        <v>2127.48</v>
      </c>
      <c r="N580" s="71">
        <v>2133.7800000000002</v>
      </c>
      <c r="O580" s="71">
        <v>2131.8200000000002</v>
      </c>
      <c r="P580" s="71">
        <v>2130.54</v>
      </c>
      <c r="Q580" s="71">
        <v>2150.27</v>
      </c>
      <c r="R580" s="71">
        <v>2151.79</v>
      </c>
      <c r="S580" s="71">
        <v>2138.31</v>
      </c>
      <c r="T580" s="71">
        <v>2127.02</v>
      </c>
      <c r="U580" s="71">
        <v>2098.08</v>
      </c>
      <c r="V580" s="71">
        <v>2055.11</v>
      </c>
      <c r="W580" s="71">
        <v>1935.1</v>
      </c>
      <c r="X580" s="71">
        <v>1980.16</v>
      </c>
      <c r="Y580" s="71">
        <v>2006.33</v>
      </c>
      <c r="Z580" s="71">
        <v>1615.48</v>
      </c>
      <c r="AA580" s="71">
        <v>1387.08</v>
      </c>
    </row>
    <row r="581" spans="1:27" ht="12.75" hidden="1" customHeight="1" outlineLevel="1" x14ac:dyDescent="0.2">
      <c r="A581" s="163" t="s">
        <v>1595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1596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1597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collapsed="1" x14ac:dyDescent="0.2">
      <c r="A584" s="162" t="s">
        <v>1598</v>
      </c>
      <c r="B584" s="54" t="str">
        <f>"21"&amp;"."&amp;$B$663&amp;"."&amp;$B$664</f>
        <v>21.05.2024</v>
      </c>
      <c r="C584" s="134" t="s">
        <v>76</v>
      </c>
      <c r="D584" s="135">
        <f>ROUND(((D585+D586+D588+D587)/1000),5)</f>
        <v>1.8807100000000001</v>
      </c>
      <c r="E584" s="135">
        <f>ROUND(((E585+E586+E588+E587)/1000),5)</f>
        <v>1.7471099999999999</v>
      </c>
      <c r="F584" s="135">
        <f>ROUND(((F585+F586+F588+F587)/1000),5)</f>
        <v>1.63178</v>
      </c>
      <c r="G584" s="135">
        <f t="shared" ref="G584:AA584" si="339">ROUND(((G585+G586+G588+G587)/1000),5)</f>
        <v>1.54633</v>
      </c>
      <c r="H584" s="135">
        <f t="shared" si="339"/>
        <v>1.5991</v>
      </c>
      <c r="I584" s="135">
        <f t="shared" si="339"/>
        <v>1.7230799999999999</v>
      </c>
      <c r="J584" s="135">
        <f t="shared" si="339"/>
        <v>1.9238599999999999</v>
      </c>
      <c r="K584" s="135">
        <f t="shared" si="339"/>
        <v>2.09693</v>
      </c>
      <c r="L584" s="135">
        <f t="shared" si="339"/>
        <v>2.45519</v>
      </c>
      <c r="M584" s="135">
        <f t="shared" si="339"/>
        <v>2.5834800000000002</v>
      </c>
      <c r="N584" s="135">
        <f t="shared" si="339"/>
        <v>2.6396199999999999</v>
      </c>
      <c r="O584" s="135">
        <f t="shared" si="339"/>
        <v>2.6447600000000002</v>
      </c>
      <c r="P584" s="135">
        <f t="shared" si="339"/>
        <v>2.6570499999999999</v>
      </c>
      <c r="Q584" s="135">
        <f t="shared" si="339"/>
        <v>2.6643300000000001</v>
      </c>
      <c r="R584" s="135">
        <f t="shared" si="339"/>
        <v>2.6508099999999999</v>
      </c>
      <c r="S584" s="135">
        <f t="shared" si="339"/>
        <v>2.6398899999999998</v>
      </c>
      <c r="T584" s="135">
        <f t="shared" si="339"/>
        <v>2.50448</v>
      </c>
      <c r="U584" s="135">
        <f t="shared" si="339"/>
        <v>2.4226899999999998</v>
      </c>
      <c r="V584" s="135">
        <f t="shared" si="339"/>
        <v>2.45234</v>
      </c>
      <c r="W584" s="135">
        <f t="shared" si="339"/>
        <v>2.4159899999999999</v>
      </c>
      <c r="X584" s="135">
        <f t="shared" si="339"/>
        <v>2.4397799999999998</v>
      </c>
      <c r="Y584" s="135">
        <f t="shared" si="339"/>
        <v>2.4842200000000001</v>
      </c>
      <c r="Z584" s="135">
        <f t="shared" si="339"/>
        <v>2.17794</v>
      </c>
      <c r="AA584" s="135">
        <f t="shared" si="339"/>
        <v>1.90785</v>
      </c>
    </row>
    <row r="585" spans="1:27" ht="12.75" hidden="1" customHeight="1" outlineLevel="1" x14ac:dyDescent="0.2">
      <c r="A585" s="163" t="s">
        <v>1599</v>
      </c>
      <c r="B585" s="94" t="s">
        <v>238</v>
      </c>
      <c r="C585" s="70" t="s">
        <v>79</v>
      </c>
      <c r="D585" s="71">
        <v>1353.96</v>
      </c>
      <c r="E585" s="71">
        <v>1220.3599999999999</v>
      </c>
      <c r="F585" s="71">
        <v>1105.03</v>
      </c>
      <c r="G585" s="71">
        <v>1019.58</v>
      </c>
      <c r="H585" s="71">
        <v>1072.3499999999999</v>
      </c>
      <c r="I585" s="71">
        <v>1196.33</v>
      </c>
      <c r="J585" s="71">
        <v>1397.11</v>
      </c>
      <c r="K585" s="71">
        <v>1570.18</v>
      </c>
      <c r="L585" s="71">
        <v>1928.44</v>
      </c>
      <c r="M585" s="71">
        <v>2056.73</v>
      </c>
      <c r="N585" s="71">
        <v>2112.87</v>
      </c>
      <c r="O585" s="71">
        <v>2118.0100000000002</v>
      </c>
      <c r="P585" s="71">
        <v>2130.3000000000002</v>
      </c>
      <c r="Q585" s="71">
        <v>2137.58</v>
      </c>
      <c r="R585" s="71">
        <v>2124.06</v>
      </c>
      <c r="S585" s="71">
        <v>2113.14</v>
      </c>
      <c r="T585" s="71">
        <v>1977.73</v>
      </c>
      <c r="U585" s="71">
        <v>1895.94</v>
      </c>
      <c r="V585" s="71">
        <v>1925.59</v>
      </c>
      <c r="W585" s="71">
        <v>1889.24</v>
      </c>
      <c r="X585" s="71">
        <v>1913.03</v>
      </c>
      <c r="Y585" s="71">
        <v>1957.47</v>
      </c>
      <c r="Z585" s="71">
        <v>1651.19</v>
      </c>
      <c r="AA585" s="71">
        <v>1381.1</v>
      </c>
    </row>
    <row r="586" spans="1:27" ht="12.75" hidden="1" customHeight="1" outlineLevel="1" x14ac:dyDescent="0.2">
      <c r="A586" s="163" t="s">
        <v>1600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1601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1602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collapsed="1" x14ac:dyDescent="0.2">
      <c r="A589" s="162" t="s">
        <v>1603</v>
      </c>
      <c r="B589" s="54" t="str">
        <f>"22"&amp;"."&amp;$B$663&amp;"."&amp;$B$664</f>
        <v>22.05.2024</v>
      </c>
      <c r="C589" s="134" t="s">
        <v>76</v>
      </c>
      <c r="D589" s="135">
        <f>ROUND(((D590+D591+D593+D592)/1000),5)</f>
        <v>1.78965</v>
      </c>
      <c r="E589" s="135">
        <f>ROUND(((E590+E591+E593+E592)/1000),5)</f>
        <v>1.6130199999999999</v>
      </c>
      <c r="F589" s="135">
        <f>ROUND(((F590+F591+F593+F592)/1000),5)</f>
        <v>1.49735</v>
      </c>
      <c r="G589" s="135">
        <f t="shared" ref="G589:AA589" si="342">ROUND(((G590+G591+G593+G592)/1000),5)</f>
        <v>1.45136</v>
      </c>
      <c r="H589" s="135">
        <f t="shared" si="342"/>
        <v>1.45397</v>
      </c>
      <c r="I589" s="135">
        <f t="shared" si="342"/>
        <v>1.6051899999999999</v>
      </c>
      <c r="J589" s="135">
        <f t="shared" si="342"/>
        <v>1.8601799999999999</v>
      </c>
      <c r="K589" s="135">
        <f t="shared" si="342"/>
        <v>2.0857999999999999</v>
      </c>
      <c r="L589" s="135">
        <f t="shared" si="342"/>
        <v>2.34903</v>
      </c>
      <c r="M589" s="135">
        <f t="shared" si="342"/>
        <v>2.65103</v>
      </c>
      <c r="N589" s="135">
        <f t="shared" si="342"/>
        <v>2.6573699999999998</v>
      </c>
      <c r="O589" s="135">
        <f t="shared" si="342"/>
        <v>2.6616499999999998</v>
      </c>
      <c r="P589" s="135">
        <f t="shared" si="342"/>
        <v>2.6632899999999999</v>
      </c>
      <c r="Q589" s="135">
        <f t="shared" si="342"/>
        <v>2.6796000000000002</v>
      </c>
      <c r="R589" s="135">
        <f t="shared" si="342"/>
        <v>2.6709100000000001</v>
      </c>
      <c r="S589" s="135">
        <f t="shared" si="342"/>
        <v>2.6589100000000001</v>
      </c>
      <c r="T589" s="135">
        <f t="shared" si="342"/>
        <v>2.64975</v>
      </c>
      <c r="U589" s="135">
        <f t="shared" si="342"/>
        <v>2.5647000000000002</v>
      </c>
      <c r="V589" s="135">
        <f t="shared" si="342"/>
        <v>2.41845</v>
      </c>
      <c r="W589" s="135">
        <f t="shared" si="342"/>
        <v>2.3187899999999999</v>
      </c>
      <c r="X589" s="135">
        <f t="shared" si="342"/>
        <v>2.3397399999999999</v>
      </c>
      <c r="Y589" s="135">
        <f t="shared" si="342"/>
        <v>2.4140600000000001</v>
      </c>
      <c r="Z589" s="135">
        <f t="shared" si="342"/>
        <v>2.12446</v>
      </c>
      <c r="AA589" s="135">
        <f t="shared" si="342"/>
        <v>1.8788199999999999</v>
      </c>
    </row>
    <row r="590" spans="1:27" ht="12.75" hidden="1" customHeight="1" outlineLevel="1" x14ac:dyDescent="0.2">
      <c r="A590" s="163" t="s">
        <v>1604</v>
      </c>
      <c r="B590" s="94" t="s">
        <v>238</v>
      </c>
      <c r="C590" s="70" t="s">
        <v>79</v>
      </c>
      <c r="D590" s="71">
        <v>1262.9000000000001</v>
      </c>
      <c r="E590" s="71">
        <v>1086.27</v>
      </c>
      <c r="F590" s="71">
        <v>970.6</v>
      </c>
      <c r="G590" s="71">
        <v>924.61</v>
      </c>
      <c r="H590" s="71">
        <v>927.22</v>
      </c>
      <c r="I590" s="71">
        <v>1078.44</v>
      </c>
      <c r="J590" s="71">
        <v>1333.43</v>
      </c>
      <c r="K590" s="71">
        <v>1559.05</v>
      </c>
      <c r="L590" s="71">
        <v>1822.28</v>
      </c>
      <c r="M590" s="71">
        <v>2124.2800000000002</v>
      </c>
      <c r="N590" s="71">
        <v>2130.62</v>
      </c>
      <c r="O590" s="71">
        <v>2134.9</v>
      </c>
      <c r="P590" s="71">
        <v>2136.54</v>
      </c>
      <c r="Q590" s="71">
        <v>2152.85</v>
      </c>
      <c r="R590" s="71">
        <v>2144.16</v>
      </c>
      <c r="S590" s="71">
        <v>2132.16</v>
      </c>
      <c r="T590" s="71">
        <v>2123</v>
      </c>
      <c r="U590" s="71">
        <v>2037.95</v>
      </c>
      <c r="V590" s="71">
        <v>1891.7</v>
      </c>
      <c r="W590" s="71">
        <v>1792.04</v>
      </c>
      <c r="X590" s="71">
        <v>1812.99</v>
      </c>
      <c r="Y590" s="71">
        <v>1887.31</v>
      </c>
      <c r="Z590" s="71">
        <v>1597.71</v>
      </c>
      <c r="AA590" s="71">
        <v>1352.07</v>
      </c>
    </row>
    <row r="591" spans="1:27" ht="12.75" hidden="1" customHeight="1" outlineLevel="1" x14ac:dyDescent="0.2">
      <c r="A591" s="163" t="s">
        <v>1605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1606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1607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collapsed="1" x14ac:dyDescent="0.2">
      <c r="A594" s="162" t="s">
        <v>1608</v>
      </c>
      <c r="B594" s="54" t="str">
        <f>"23"&amp;"."&amp;$B$663&amp;"."&amp;$B$664</f>
        <v>23.05.2024</v>
      </c>
      <c r="C594" s="134" t="s">
        <v>76</v>
      </c>
      <c r="D594" s="135">
        <f>ROUND(((D595+D596+D598+D597)/1000),5)</f>
        <v>1.84588</v>
      </c>
      <c r="E594" s="135">
        <f>ROUND(((E595+E596+E598+E597)/1000),5)</f>
        <v>1.6824699999999999</v>
      </c>
      <c r="F594" s="135">
        <f>ROUND(((F595+F596+F598+F597)/1000),5)</f>
        <v>1.6019099999999999</v>
      </c>
      <c r="G594" s="135">
        <f t="shared" ref="G594:AA594" si="345">ROUND(((G595+G596+G598+G597)/1000),5)</f>
        <v>1.56589</v>
      </c>
      <c r="H594" s="135">
        <f t="shared" si="345"/>
        <v>1.49227</v>
      </c>
      <c r="I594" s="135">
        <f t="shared" si="345"/>
        <v>1.62873</v>
      </c>
      <c r="J594" s="135">
        <f t="shared" si="345"/>
        <v>2.0104799999999998</v>
      </c>
      <c r="K594" s="135">
        <f t="shared" si="345"/>
        <v>2.1120399999999999</v>
      </c>
      <c r="L594" s="135">
        <f t="shared" si="345"/>
        <v>2.4409000000000001</v>
      </c>
      <c r="M594" s="135">
        <f t="shared" si="345"/>
        <v>2.6427900000000002</v>
      </c>
      <c r="N594" s="135">
        <f t="shared" si="345"/>
        <v>2.6591399999999998</v>
      </c>
      <c r="O594" s="135">
        <f t="shared" si="345"/>
        <v>2.66561</v>
      </c>
      <c r="P594" s="135">
        <f t="shared" si="345"/>
        <v>2.6686200000000002</v>
      </c>
      <c r="Q594" s="135">
        <f t="shared" si="345"/>
        <v>2.6979500000000001</v>
      </c>
      <c r="R594" s="135">
        <f t="shared" si="345"/>
        <v>2.6956699999999998</v>
      </c>
      <c r="S594" s="135">
        <f t="shared" si="345"/>
        <v>2.6812900000000002</v>
      </c>
      <c r="T594" s="135">
        <f t="shared" si="345"/>
        <v>2.6697899999999999</v>
      </c>
      <c r="U594" s="135">
        <f t="shared" si="345"/>
        <v>2.6492499999999999</v>
      </c>
      <c r="V594" s="135">
        <f t="shared" si="345"/>
        <v>2.5540699999999998</v>
      </c>
      <c r="W594" s="135">
        <f t="shared" si="345"/>
        <v>2.3898999999999999</v>
      </c>
      <c r="X594" s="135">
        <f t="shared" si="345"/>
        <v>2.36165</v>
      </c>
      <c r="Y594" s="135">
        <f t="shared" si="345"/>
        <v>2.4999899999999999</v>
      </c>
      <c r="Z594" s="135">
        <f t="shared" si="345"/>
        <v>2.1638500000000001</v>
      </c>
      <c r="AA594" s="135">
        <f t="shared" si="345"/>
        <v>2.0439400000000001</v>
      </c>
    </row>
    <row r="595" spans="1:27" ht="12.75" hidden="1" customHeight="1" outlineLevel="1" x14ac:dyDescent="0.2">
      <c r="A595" s="163" t="s">
        <v>1609</v>
      </c>
      <c r="B595" s="94" t="s">
        <v>238</v>
      </c>
      <c r="C595" s="70" t="s">
        <v>79</v>
      </c>
      <c r="D595" s="71">
        <v>1319.13</v>
      </c>
      <c r="E595" s="71">
        <v>1155.72</v>
      </c>
      <c r="F595" s="71">
        <v>1075.1600000000001</v>
      </c>
      <c r="G595" s="71">
        <v>1039.1400000000001</v>
      </c>
      <c r="H595" s="71">
        <v>965.52</v>
      </c>
      <c r="I595" s="71">
        <v>1101.98</v>
      </c>
      <c r="J595" s="71">
        <v>1483.73</v>
      </c>
      <c r="K595" s="71">
        <v>1585.29</v>
      </c>
      <c r="L595" s="71">
        <v>1914.15</v>
      </c>
      <c r="M595" s="71">
        <v>2116.04</v>
      </c>
      <c r="N595" s="71">
        <v>2132.39</v>
      </c>
      <c r="O595" s="71">
        <v>2138.86</v>
      </c>
      <c r="P595" s="71">
        <v>2141.87</v>
      </c>
      <c r="Q595" s="71">
        <v>2171.1999999999998</v>
      </c>
      <c r="R595" s="71">
        <v>2168.92</v>
      </c>
      <c r="S595" s="71">
        <v>2154.54</v>
      </c>
      <c r="T595" s="71">
        <v>2143.04</v>
      </c>
      <c r="U595" s="71">
        <v>2122.5</v>
      </c>
      <c r="V595" s="71">
        <v>2027.32</v>
      </c>
      <c r="W595" s="71">
        <v>1863.15</v>
      </c>
      <c r="X595" s="71">
        <v>1834.9</v>
      </c>
      <c r="Y595" s="71">
        <v>1973.24</v>
      </c>
      <c r="Z595" s="71">
        <v>1637.1</v>
      </c>
      <c r="AA595" s="71">
        <v>1517.19</v>
      </c>
    </row>
    <row r="596" spans="1:27" ht="12.75" hidden="1" customHeight="1" outlineLevel="1" x14ac:dyDescent="0.2">
      <c r="A596" s="163" t="s">
        <v>1610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1611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1612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collapsed="1" x14ac:dyDescent="0.2">
      <c r="A599" s="162" t="s">
        <v>1613</v>
      </c>
      <c r="B599" s="54" t="str">
        <f>"24"&amp;"."&amp;$B$663&amp;"."&amp;$B$664</f>
        <v>24.05.2024</v>
      </c>
      <c r="C599" s="134" t="s">
        <v>76</v>
      </c>
      <c r="D599" s="135">
        <f>ROUND(((D600+D601+D603+D602)/1000),5)</f>
        <v>1.9175599999999999</v>
      </c>
      <c r="E599" s="135">
        <f>ROUND(((E600+E601+E603+E602)/1000),5)</f>
        <v>1.7225699999999999</v>
      </c>
      <c r="F599" s="135">
        <f>ROUND(((F600+F601+F603+F602)/1000),5)</f>
        <v>1.6329</v>
      </c>
      <c r="G599" s="135">
        <f t="shared" ref="G599:AA599" si="348">ROUND(((G600+G601+G603+G602)/1000),5)</f>
        <v>1.5828</v>
      </c>
      <c r="H599" s="135">
        <f t="shared" si="348"/>
        <v>1.51871</v>
      </c>
      <c r="I599" s="135">
        <f t="shared" si="348"/>
        <v>1.7134799999999999</v>
      </c>
      <c r="J599" s="135">
        <f t="shared" si="348"/>
        <v>1.9836800000000001</v>
      </c>
      <c r="K599" s="135">
        <f t="shared" si="348"/>
        <v>2.2461799999999998</v>
      </c>
      <c r="L599" s="135">
        <f t="shared" si="348"/>
        <v>2.64195</v>
      </c>
      <c r="M599" s="135">
        <f t="shared" si="348"/>
        <v>2.6935699999999998</v>
      </c>
      <c r="N599" s="135">
        <f t="shared" si="348"/>
        <v>2.7049500000000002</v>
      </c>
      <c r="O599" s="135">
        <f t="shared" si="348"/>
        <v>2.73908</v>
      </c>
      <c r="P599" s="135">
        <f t="shared" si="348"/>
        <v>2.80694</v>
      </c>
      <c r="Q599" s="135">
        <f t="shared" si="348"/>
        <v>2.85589</v>
      </c>
      <c r="R599" s="135">
        <f t="shared" si="348"/>
        <v>2.8523700000000001</v>
      </c>
      <c r="S599" s="135">
        <f t="shared" si="348"/>
        <v>2.8397700000000001</v>
      </c>
      <c r="T599" s="135">
        <f t="shared" si="348"/>
        <v>2.8297300000000001</v>
      </c>
      <c r="U599" s="135">
        <f t="shared" si="348"/>
        <v>2.71767</v>
      </c>
      <c r="V599" s="135">
        <f t="shared" si="348"/>
        <v>2.6650999999999998</v>
      </c>
      <c r="W599" s="135">
        <f t="shared" si="348"/>
        <v>2.6240199999999998</v>
      </c>
      <c r="X599" s="135">
        <f t="shared" si="348"/>
        <v>2.6349399999999998</v>
      </c>
      <c r="Y599" s="135">
        <f t="shared" si="348"/>
        <v>2.6886399999999999</v>
      </c>
      <c r="Z599" s="135">
        <f t="shared" si="348"/>
        <v>2.6599400000000002</v>
      </c>
      <c r="AA599" s="135">
        <f t="shared" si="348"/>
        <v>2.2151299999999998</v>
      </c>
    </row>
    <row r="600" spans="1:27" ht="12.75" hidden="1" customHeight="1" outlineLevel="1" x14ac:dyDescent="0.2">
      <c r="A600" s="163" t="s">
        <v>1614</v>
      </c>
      <c r="B600" s="94" t="s">
        <v>238</v>
      </c>
      <c r="C600" s="70" t="s">
        <v>79</v>
      </c>
      <c r="D600" s="71">
        <v>1390.81</v>
      </c>
      <c r="E600" s="71">
        <v>1195.82</v>
      </c>
      <c r="F600" s="71">
        <v>1106.1500000000001</v>
      </c>
      <c r="G600" s="71">
        <v>1056.05</v>
      </c>
      <c r="H600" s="71">
        <v>991.96</v>
      </c>
      <c r="I600" s="71">
        <v>1186.73</v>
      </c>
      <c r="J600" s="71">
        <v>1456.93</v>
      </c>
      <c r="K600" s="71">
        <v>1719.43</v>
      </c>
      <c r="L600" s="71">
        <v>2115.1999999999998</v>
      </c>
      <c r="M600" s="71">
        <v>2166.8200000000002</v>
      </c>
      <c r="N600" s="71">
        <v>2178.1999999999998</v>
      </c>
      <c r="O600" s="71">
        <v>2212.33</v>
      </c>
      <c r="P600" s="71">
        <v>2280.19</v>
      </c>
      <c r="Q600" s="71">
        <v>2329.14</v>
      </c>
      <c r="R600" s="71">
        <v>2325.62</v>
      </c>
      <c r="S600" s="71">
        <v>2313.02</v>
      </c>
      <c r="T600" s="71">
        <v>2302.98</v>
      </c>
      <c r="U600" s="71">
        <v>2190.92</v>
      </c>
      <c r="V600" s="71">
        <v>2138.35</v>
      </c>
      <c r="W600" s="71">
        <v>2097.27</v>
      </c>
      <c r="X600" s="71">
        <v>2108.19</v>
      </c>
      <c r="Y600" s="71">
        <v>2161.89</v>
      </c>
      <c r="Z600" s="71">
        <v>2133.19</v>
      </c>
      <c r="AA600" s="71">
        <v>1688.38</v>
      </c>
    </row>
    <row r="601" spans="1:27" ht="12.75" hidden="1" customHeight="1" outlineLevel="1" x14ac:dyDescent="0.2">
      <c r="A601" s="163" t="s">
        <v>1615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1616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1617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collapsed="1" x14ac:dyDescent="0.2">
      <c r="A604" s="162" t="s">
        <v>1618</v>
      </c>
      <c r="B604" s="54" t="str">
        <f>"25"&amp;"."&amp;$B$663&amp;"."&amp;$B$664</f>
        <v>25.05.2024</v>
      </c>
      <c r="C604" s="134" t="s">
        <v>76</v>
      </c>
      <c r="D604" s="135">
        <f>ROUND(((D605+D606+D608+D607)/1000),5)</f>
        <v>2.3418100000000002</v>
      </c>
      <c r="E604" s="135">
        <f>ROUND(((E605+E606+E608+E607)/1000),5)</f>
        <v>2.16</v>
      </c>
      <c r="F604" s="135">
        <f>ROUND(((F605+F606+F608+F607)/1000),5)</f>
        <v>2.10364</v>
      </c>
      <c r="G604" s="135">
        <f t="shared" ref="G604:AA604" si="351">ROUND(((G605+G606+G608+G607)/1000),5)</f>
        <v>2.0456599999999998</v>
      </c>
      <c r="H604" s="135">
        <f t="shared" si="351"/>
        <v>1.90246</v>
      </c>
      <c r="I604" s="135">
        <f t="shared" si="351"/>
        <v>1.93773</v>
      </c>
      <c r="J604" s="135">
        <f t="shared" si="351"/>
        <v>1.97679</v>
      </c>
      <c r="K604" s="135">
        <f t="shared" si="351"/>
        <v>2.1436199999999999</v>
      </c>
      <c r="L604" s="135">
        <f t="shared" si="351"/>
        <v>2.6442399999999999</v>
      </c>
      <c r="M604" s="135">
        <f t="shared" si="351"/>
        <v>2.6768999999999998</v>
      </c>
      <c r="N604" s="135">
        <f t="shared" si="351"/>
        <v>2.7584399999999998</v>
      </c>
      <c r="O604" s="135">
        <f t="shared" si="351"/>
        <v>2.7586599999999999</v>
      </c>
      <c r="P604" s="135">
        <f t="shared" si="351"/>
        <v>2.8787799999999999</v>
      </c>
      <c r="Q604" s="135">
        <f t="shared" si="351"/>
        <v>2.9055300000000002</v>
      </c>
      <c r="R604" s="135">
        <f t="shared" si="351"/>
        <v>2.87791</v>
      </c>
      <c r="S604" s="135">
        <f t="shared" si="351"/>
        <v>2.80796</v>
      </c>
      <c r="T604" s="135">
        <f t="shared" si="351"/>
        <v>2.7670400000000002</v>
      </c>
      <c r="U604" s="135">
        <f t="shared" si="351"/>
        <v>2.6827999999999999</v>
      </c>
      <c r="V604" s="135">
        <f t="shared" si="351"/>
        <v>2.65768</v>
      </c>
      <c r="W604" s="135">
        <f t="shared" si="351"/>
        <v>2.6502599999999998</v>
      </c>
      <c r="X604" s="135">
        <f t="shared" si="351"/>
        <v>2.64933</v>
      </c>
      <c r="Y604" s="135">
        <f t="shared" si="351"/>
        <v>2.71448</v>
      </c>
      <c r="Z604" s="135">
        <f t="shared" si="351"/>
        <v>2.6297899999999998</v>
      </c>
      <c r="AA604" s="135">
        <f t="shared" si="351"/>
        <v>2.2527400000000002</v>
      </c>
    </row>
    <row r="605" spans="1:27" ht="12.75" hidden="1" customHeight="1" outlineLevel="1" x14ac:dyDescent="0.2">
      <c r="A605" s="163" t="s">
        <v>1619</v>
      </c>
      <c r="B605" s="94" t="s">
        <v>238</v>
      </c>
      <c r="C605" s="70" t="s">
        <v>79</v>
      </c>
      <c r="D605" s="71">
        <v>1815.06</v>
      </c>
      <c r="E605" s="71">
        <v>1633.25</v>
      </c>
      <c r="F605" s="71">
        <v>1576.89</v>
      </c>
      <c r="G605" s="71">
        <v>1518.91</v>
      </c>
      <c r="H605" s="71">
        <v>1375.71</v>
      </c>
      <c r="I605" s="71">
        <v>1410.98</v>
      </c>
      <c r="J605" s="71">
        <v>1450.04</v>
      </c>
      <c r="K605" s="71">
        <v>1616.87</v>
      </c>
      <c r="L605" s="71">
        <v>2117.4899999999998</v>
      </c>
      <c r="M605" s="71">
        <v>2150.15</v>
      </c>
      <c r="N605" s="71">
        <v>2231.69</v>
      </c>
      <c r="O605" s="71">
        <v>2231.91</v>
      </c>
      <c r="P605" s="71">
        <v>2352.0300000000002</v>
      </c>
      <c r="Q605" s="71">
        <v>2378.7800000000002</v>
      </c>
      <c r="R605" s="71">
        <v>2351.16</v>
      </c>
      <c r="S605" s="71">
        <v>2281.21</v>
      </c>
      <c r="T605" s="71">
        <v>2240.29</v>
      </c>
      <c r="U605" s="71">
        <v>2156.0500000000002</v>
      </c>
      <c r="V605" s="71">
        <v>2130.9299999999998</v>
      </c>
      <c r="W605" s="71">
        <v>2123.5100000000002</v>
      </c>
      <c r="X605" s="71">
        <v>2122.58</v>
      </c>
      <c r="Y605" s="71">
        <v>2187.73</v>
      </c>
      <c r="Z605" s="71">
        <v>2103.04</v>
      </c>
      <c r="AA605" s="71">
        <v>1725.99</v>
      </c>
    </row>
    <row r="606" spans="1:27" ht="12.75" hidden="1" customHeight="1" outlineLevel="1" x14ac:dyDescent="0.2">
      <c r="A606" s="163" t="s">
        <v>1620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1621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1622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collapsed="1" x14ac:dyDescent="0.2">
      <c r="A609" s="162" t="s">
        <v>1623</v>
      </c>
      <c r="B609" s="54" t="str">
        <f>"26"&amp;"."&amp;$B$663&amp;"."&amp;$B$664</f>
        <v>26.05.2024</v>
      </c>
      <c r="C609" s="134" t="s">
        <v>76</v>
      </c>
      <c r="D609" s="135">
        <f>ROUND(((D610+D611+D613+D612)/1000),5)</f>
        <v>2.1711800000000001</v>
      </c>
      <c r="E609" s="135">
        <f>ROUND(((E610+E611+E613+E612)/1000),5)</f>
        <v>2.0755599999999998</v>
      </c>
      <c r="F609" s="135">
        <f>ROUND(((F610+F611+F613+F612)/1000),5)</f>
        <v>1.9857800000000001</v>
      </c>
      <c r="G609" s="135">
        <f t="shared" ref="G609:AA609" si="354">ROUND(((G610+G611+G613+G612)/1000),5)</f>
        <v>1.8455900000000001</v>
      </c>
      <c r="H609" s="135">
        <f t="shared" si="354"/>
        <v>1.74288</v>
      </c>
      <c r="I609" s="135">
        <f t="shared" si="354"/>
        <v>1.85341</v>
      </c>
      <c r="J609" s="135">
        <f t="shared" si="354"/>
        <v>1.6492</v>
      </c>
      <c r="K609" s="135">
        <f t="shared" si="354"/>
        <v>2.0024999999999999</v>
      </c>
      <c r="L609" s="135">
        <f t="shared" si="354"/>
        <v>2.2923800000000001</v>
      </c>
      <c r="M609" s="135">
        <f t="shared" si="354"/>
        <v>2.6549</v>
      </c>
      <c r="N609" s="135">
        <f t="shared" si="354"/>
        <v>2.6779799999999998</v>
      </c>
      <c r="O609" s="135">
        <f t="shared" si="354"/>
        <v>2.68512</v>
      </c>
      <c r="P609" s="135">
        <f t="shared" si="354"/>
        <v>2.6854800000000001</v>
      </c>
      <c r="Q609" s="135">
        <f t="shared" si="354"/>
        <v>2.7222900000000001</v>
      </c>
      <c r="R609" s="135">
        <f t="shared" si="354"/>
        <v>2.7215799999999999</v>
      </c>
      <c r="S609" s="135">
        <f t="shared" si="354"/>
        <v>2.6890900000000002</v>
      </c>
      <c r="T609" s="135">
        <f t="shared" si="354"/>
        <v>2.65889</v>
      </c>
      <c r="U609" s="135">
        <f t="shared" si="354"/>
        <v>2.6443500000000002</v>
      </c>
      <c r="V609" s="135">
        <f t="shared" si="354"/>
        <v>2.6175899999999999</v>
      </c>
      <c r="W609" s="135">
        <f t="shared" si="354"/>
        <v>2.63388</v>
      </c>
      <c r="X609" s="135">
        <f t="shared" si="354"/>
        <v>2.6534900000000001</v>
      </c>
      <c r="Y609" s="135">
        <f t="shared" si="354"/>
        <v>2.65178</v>
      </c>
      <c r="Z609" s="135">
        <f t="shared" si="354"/>
        <v>2.5409899999999999</v>
      </c>
      <c r="AA609" s="135">
        <f t="shared" si="354"/>
        <v>2.1248</v>
      </c>
    </row>
    <row r="610" spans="1:27" ht="12.75" hidden="1" customHeight="1" outlineLevel="1" x14ac:dyDescent="0.2">
      <c r="A610" s="163" t="s">
        <v>1624</v>
      </c>
      <c r="B610" s="94" t="s">
        <v>238</v>
      </c>
      <c r="C610" s="70" t="s">
        <v>79</v>
      </c>
      <c r="D610" s="71">
        <v>1644.43</v>
      </c>
      <c r="E610" s="71">
        <v>1548.81</v>
      </c>
      <c r="F610" s="71">
        <v>1459.03</v>
      </c>
      <c r="G610" s="71">
        <v>1318.84</v>
      </c>
      <c r="H610" s="71">
        <v>1216.1300000000001</v>
      </c>
      <c r="I610" s="71">
        <v>1326.66</v>
      </c>
      <c r="J610" s="71">
        <v>1122.45</v>
      </c>
      <c r="K610" s="71">
        <v>1475.75</v>
      </c>
      <c r="L610" s="71">
        <v>1765.63</v>
      </c>
      <c r="M610" s="71">
        <v>2128.15</v>
      </c>
      <c r="N610" s="71">
        <v>2151.23</v>
      </c>
      <c r="O610" s="71">
        <v>2158.37</v>
      </c>
      <c r="P610" s="71">
        <v>2158.73</v>
      </c>
      <c r="Q610" s="71">
        <v>2195.54</v>
      </c>
      <c r="R610" s="71">
        <v>2194.83</v>
      </c>
      <c r="S610" s="71">
        <v>2162.34</v>
      </c>
      <c r="T610" s="71">
        <v>2132.14</v>
      </c>
      <c r="U610" s="71">
        <v>2117.6</v>
      </c>
      <c r="V610" s="71">
        <v>2090.84</v>
      </c>
      <c r="W610" s="71">
        <v>2107.13</v>
      </c>
      <c r="X610" s="71">
        <v>2126.7399999999998</v>
      </c>
      <c r="Y610" s="71">
        <v>2125.0300000000002</v>
      </c>
      <c r="Z610" s="71">
        <v>2014.24</v>
      </c>
      <c r="AA610" s="71">
        <v>1598.05</v>
      </c>
    </row>
    <row r="611" spans="1:27" ht="12.75" hidden="1" customHeight="1" outlineLevel="1" x14ac:dyDescent="0.2">
      <c r="A611" s="163" t="s">
        <v>1625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1626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1627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collapsed="1" x14ac:dyDescent="0.2">
      <c r="A614" s="162" t="s">
        <v>1628</v>
      </c>
      <c r="B614" s="54" t="str">
        <f>"27"&amp;"."&amp;$B$663&amp;"."&amp;$B$664</f>
        <v>27.05.2024</v>
      </c>
      <c r="C614" s="134" t="s">
        <v>76</v>
      </c>
      <c r="D614" s="135">
        <f>ROUND(((D615+D616+D618+D617)/1000),5)</f>
        <v>1.8632299999999999</v>
      </c>
      <c r="E614" s="135">
        <f>ROUND(((E615+E616+E618+E617)/1000),5)</f>
        <v>1.7575799999999999</v>
      </c>
      <c r="F614" s="135">
        <f>ROUND(((F615+F616+F618+F617)/1000),5)</f>
        <v>1.5687500000000001</v>
      </c>
      <c r="G614" s="135">
        <f t="shared" ref="G614:AA614" si="357">ROUND(((G615+G616+G618+G617)/1000),5)</f>
        <v>1.50213</v>
      </c>
      <c r="H614" s="135">
        <f t="shared" si="357"/>
        <v>1.4346399999999999</v>
      </c>
      <c r="I614" s="135">
        <f t="shared" si="357"/>
        <v>1.6304799999999999</v>
      </c>
      <c r="J614" s="135">
        <f t="shared" si="357"/>
        <v>1.78748</v>
      </c>
      <c r="K614" s="135">
        <f t="shared" si="357"/>
        <v>2.0743900000000002</v>
      </c>
      <c r="L614" s="135">
        <f t="shared" si="357"/>
        <v>2.4313699999999998</v>
      </c>
      <c r="M614" s="135">
        <f t="shared" si="357"/>
        <v>2.6381899999999998</v>
      </c>
      <c r="N614" s="135">
        <f t="shared" si="357"/>
        <v>2.64567</v>
      </c>
      <c r="O614" s="135">
        <f t="shared" si="357"/>
        <v>2.6108099999999999</v>
      </c>
      <c r="P614" s="135">
        <f t="shared" si="357"/>
        <v>2.5685600000000002</v>
      </c>
      <c r="Q614" s="135">
        <f t="shared" si="357"/>
        <v>2.6419700000000002</v>
      </c>
      <c r="R614" s="135">
        <f t="shared" si="357"/>
        <v>2.6612900000000002</v>
      </c>
      <c r="S614" s="135">
        <f t="shared" si="357"/>
        <v>2.64113</v>
      </c>
      <c r="T614" s="135">
        <f t="shared" si="357"/>
        <v>2.6065399999999999</v>
      </c>
      <c r="U614" s="135">
        <f t="shared" si="357"/>
        <v>2.5368499999999998</v>
      </c>
      <c r="V614" s="135">
        <f t="shared" si="357"/>
        <v>2.4845199999999998</v>
      </c>
      <c r="W614" s="135">
        <f t="shared" si="357"/>
        <v>2.4087999999999998</v>
      </c>
      <c r="X614" s="135">
        <f t="shared" si="357"/>
        <v>2.4081299999999999</v>
      </c>
      <c r="Y614" s="135">
        <f t="shared" si="357"/>
        <v>2.3611499999999999</v>
      </c>
      <c r="Z614" s="135">
        <f t="shared" si="357"/>
        <v>2.0527899999999999</v>
      </c>
      <c r="AA614" s="135">
        <f t="shared" si="357"/>
        <v>1.9115899999999999</v>
      </c>
    </row>
    <row r="615" spans="1:27" ht="12.75" hidden="1" customHeight="1" outlineLevel="1" x14ac:dyDescent="0.2">
      <c r="A615" s="163" t="s">
        <v>1629</v>
      </c>
      <c r="B615" s="94" t="s">
        <v>238</v>
      </c>
      <c r="C615" s="70" t="s">
        <v>79</v>
      </c>
      <c r="D615" s="71">
        <v>1336.48</v>
      </c>
      <c r="E615" s="71">
        <v>1230.83</v>
      </c>
      <c r="F615" s="71">
        <v>1042</v>
      </c>
      <c r="G615" s="71">
        <v>975.38</v>
      </c>
      <c r="H615" s="71">
        <v>907.89</v>
      </c>
      <c r="I615" s="71">
        <v>1103.73</v>
      </c>
      <c r="J615" s="71">
        <v>1260.73</v>
      </c>
      <c r="K615" s="71">
        <v>1547.64</v>
      </c>
      <c r="L615" s="71">
        <v>1904.62</v>
      </c>
      <c r="M615" s="71">
        <v>2111.44</v>
      </c>
      <c r="N615" s="71">
        <v>2118.92</v>
      </c>
      <c r="O615" s="71">
        <v>2084.06</v>
      </c>
      <c r="P615" s="71">
        <v>2041.81</v>
      </c>
      <c r="Q615" s="71">
        <v>2115.2199999999998</v>
      </c>
      <c r="R615" s="71">
        <v>2134.54</v>
      </c>
      <c r="S615" s="71">
        <v>2114.38</v>
      </c>
      <c r="T615" s="71">
        <v>2079.79</v>
      </c>
      <c r="U615" s="71">
        <v>2010.1</v>
      </c>
      <c r="V615" s="71">
        <v>1957.77</v>
      </c>
      <c r="W615" s="71">
        <v>1882.05</v>
      </c>
      <c r="X615" s="71">
        <v>1881.38</v>
      </c>
      <c r="Y615" s="71">
        <v>1834.4</v>
      </c>
      <c r="Z615" s="71">
        <v>1526.04</v>
      </c>
      <c r="AA615" s="71">
        <v>1384.84</v>
      </c>
    </row>
    <row r="616" spans="1:27" ht="12.75" hidden="1" customHeight="1" outlineLevel="1" x14ac:dyDescent="0.2">
      <c r="A616" s="163" t="s">
        <v>1630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1631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1632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collapsed="1" x14ac:dyDescent="0.2">
      <c r="A619" s="162" t="s">
        <v>1633</v>
      </c>
      <c r="B619" s="54" t="str">
        <f>"28"&amp;"."&amp;$B$663&amp;"."&amp;$B$664</f>
        <v>28.05.2024</v>
      </c>
      <c r="C619" s="134" t="s">
        <v>76</v>
      </c>
      <c r="D619" s="135">
        <f>ROUND(((D620+D621+D623+D622)/1000),5)</f>
        <v>1.6174599999999999</v>
      </c>
      <c r="E619" s="135">
        <f>ROUND(((E620+E621+E623+E622)/1000),5)</f>
        <v>1.4833400000000001</v>
      </c>
      <c r="F619" s="135">
        <f>ROUND(((F620+F621+F623+F622)/1000),5)</f>
        <v>1.3731500000000001</v>
      </c>
      <c r="G619" s="135">
        <f t="shared" ref="G619:AA619" si="360">ROUND(((G620+G621+G623+G622)/1000),5)</f>
        <v>0.76527999999999996</v>
      </c>
      <c r="H619" s="135">
        <f t="shared" si="360"/>
        <v>0.76388999999999996</v>
      </c>
      <c r="I619" s="135">
        <f t="shared" si="360"/>
        <v>1.4057900000000001</v>
      </c>
      <c r="J619" s="135">
        <f t="shared" si="360"/>
        <v>1.7885899999999999</v>
      </c>
      <c r="K619" s="135">
        <f t="shared" si="360"/>
        <v>2.0669</v>
      </c>
      <c r="L619" s="135">
        <f t="shared" si="360"/>
        <v>2.41873</v>
      </c>
      <c r="M619" s="135">
        <f t="shared" si="360"/>
        <v>2.7615500000000002</v>
      </c>
      <c r="N619" s="135">
        <f t="shared" si="360"/>
        <v>2.8201800000000001</v>
      </c>
      <c r="O619" s="135">
        <f t="shared" si="360"/>
        <v>2.8199000000000001</v>
      </c>
      <c r="P619" s="135">
        <f t="shared" si="360"/>
        <v>2.74851</v>
      </c>
      <c r="Q619" s="135">
        <f t="shared" si="360"/>
        <v>2.7895699999999999</v>
      </c>
      <c r="R619" s="135">
        <f t="shared" si="360"/>
        <v>2.67001</v>
      </c>
      <c r="S619" s="135">
        <f t="shared" si="360"/>
        <v>2.6705399999999999</v>
      </c>
      <c r="T619" s="135">
        <f t="shared" si="360"/>
        <v>2.7277999999999998</v>
      </c>
      <c r="U619" s="135">
        <f t="shared" si="360"/>
        <v>2.6913200000000002</v>
      </c>
      <c r="V619" s="135">
        <f t="shared" si="360"/>
        <v>2.5777000000000001</v>
      </c>
      <c r="W619" s="135">
        <f t="shared" si="360"/>
        <v>2.4770300000000001</v>
      </c>
      <c r="X619" s="135">
        <f t="shared" si="360"/>
        <v>2.4721899999999999</v>
      </c>
      <c r="Y619" s="135">
        <f t="shared" si="360"/>
        <v>2.48942</v>
      </c>
      <c r="Z619" s="135">
        <f t="shared" si="360"/>
        <v>2.1901299999999999</v>
      </c>
      <c r="AA619" s="135">
        <f t="shared" si="360"/>
        <v>1.9342699999999999</v>
      </c>
    </row>
    <row r="620" spans="1:27" ht="12.75" hidden="1" customHeight="1" outlineLevel="1" x14ac:dyDescent="0.2">
      <c r="A620" s="163" t="s">
        <v>1634</v>
      </c>
      <c r="B620" s="94" t="s">
        <v>238</v>
      </c>
      <c r="C620" s="70" t="s">
        <v>79</v>
      </c>
      <c r="D620" s="71">
        <v>1090.71</v>
      </c>
      <c r="E620" s="71">
        <v>956.59</v>
      </c>
      <c r="F620" s="71">
        <v>846.4</v>
      </c>
      <c r="G620" s="71">
        <v>238.53</v>
      </c>
      <c r="H620" s="71">
        <v>237.14</v>
      </c>
      <c r="I620" s="71">
        <v>879.04</v>
      </c>
      <c r="J620" s="71">
        <v>1261.8399999999999</v>
      </c>
      <c r="K620" s="71">
        <v>1540.15</v>
      </c>
      <c r="L620" s="71">
        <v>1891.98</v>
      </c>
      <c r="M620" s="71">
        <v>2234.8000000000002</v>
      </c>
      <c r="N620" s="71">
        <v>2293.4299999999998</v>
      </c>
      <c r="O620" s="71">
        <v>2293.15</v>
      </c>
      <c r="P620" s="71">
        <v>2221.7600000000002</v>
      </c>
      <c r="Q620" s="71">
        <v>2262.8200000000002</v>
      </c>
      <c r="R620" s="71">
        <v>2143.2600000000002</v>
      </c>
      <c r="S620" s="71">
        <v>2143.79</v>
      </c>
      <c r="T620" s="71">
        <v>2201.0500000000002</v>
      </c>
      <c r="U620" s="71">
        <v>2164.5700000000002</v>
      </c>
      <c r="V620" s="71">
        <v>2050.9499999999998</v>
      </c>
      <c r="W620" s="71">
        <v>1950.28</v>
      </c>
      <c r="X620" s="71">
        <v>1945.44</v>
      </c>
      <c r="Y620" s="71">
        <v>1962.67</v>
      </c>
      <c r="Z620" s="71">
        <v>1663.38</v>
      </c>
      <c r="AA620" s="71">
        <v>1407.52</v>
      </c>
    </row>
    <row r="621" spans="1:27" ht="12.75" hidden="1" customHeight="1" outlineLevel="1" x14ac:dyDescent="0.2">
      <c r="A621" s="163" t="s">
        <v>1635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1636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1637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collapsed="1" x14ac:dyDescent="0.2">
      <c r="A624" s="162" t="s">
        <v>1638</v>
      </c>
      <c r="B624" s="54" t="str">
        <f>"29"&amp;"."&amp;$B$663&amp;"."&amp;$B$664</f>
        <v>29.05.2024</v>
      </c>
      <c r="C624" s="134" t="s">
        <v>76</v>
      </c>
      <c r="D624" s="135">
        <f>ROUND(((D625+D626+D628+D627)/1000),5)</f>
        <v>1.7734700000000001</v>
      </c>
      <c r="E624" s="135">
        <f>ROUND(((E625+E626+E628+E627)/1000),5)</f>
        <v>1.6260300000000001</v>
      </c>
      <c r="F624" s="135">
        <f>ROUND(((F625+F626+F628+F627)/1000),5)</f>
        <v>1.40944</v>
      </c>
      <c r="G624" s="135">
        <f t="shared" ref="G624:AA624" si="363">ROUND(((G625+G626+G628+G627)/1000),5)</f>
        <v>1.29454</v>
      </c>
      <c r="H624" s="135">
        <f t="shared" si="363"/>
        <v>1.28257</v>
      </c>
      <c r="I624" s="135">
        <f t="shared" si="363"/>
        <v>1.5879000000000001</v>
      </c>
      <c r="J624" s="135">
        <f t="shared" si="363"/>
        <v>1.7077800000000001</v>
      </c>
      <c r="K624" s="135">
        <f t="shared" si="363"/>
        <v>1.9940899999999999</v>
      </c>
      <c r="L624" s="135">
        <f t="shared" si="363"/>
        <v>2.2803100000000001</v>
      </c>
      <c r="M624" s="135">
        <f t="shared" si="363"/>
        <v>2.6286100000000001</v>
      </c>
      <c r="N624" s="135">
        <f t="shared" si="363"/>
        <v>2.6340499999999998</v>
      </c>
      <c r="O624" s="135">
        <f t="shared" si="363"/>
        <v>2.6451099999999999</v>
      </c>
      <c r="P624" s="135">
        <f t="shared" si="363"/>
        <v>2.6381899999999998</v>
      </c>
      <c r="Q624" s="135">
        <f t="shared" si="363"/>
        <v>2.6630199999999999</v>
      </c>
      <c r="R624" s="135">
        <f t="shared" si="363"/>
        <v>2.6838700000000002</v>
      </c>
      <c r="S624" s="135">
        <f t="shared" si="363"/>
        <v>2.6809699999999999</v>
      </c>
      <c r="T624" s="135">
        <f t="shared" si="363"/>
        <v>2.6665000000000001</v>
      </c>
      <c r="U624" s="135">
        <f t="shared" si="363"/>
        <v>2.6387900000000002</v>
      </c>
      <c r="V624" s="135">
        <f t="shared" si="363"/>
        <v>2.5461200000000002</v>
      </c>
      <c r="W624" s="135">
        <f t="shared" si="363"/>
        <v>2.4029600000000002</v>
      </c>
      <c r="X624" s="135">
        <f t="shared" si="363"/>
        <v>2.3503599999999998</v>
      </c>
      <c r="Y624" s="135">
        <f t="shared" si="363"/>
        <v>2.3148300000000002</v>
      </c>
      <c r="Z624" s="135">
        <f t="shared" si="363"/>
        <v>2.0656099999999999</v>
      </c>
      <c r="AA624" s="135">
        <f t="shared" si="363"/>
        <v>1.9225099999999999</v>
      </c>
    </row>
    <row r="625" spans="1:27" ht="12.75" hidden="1" customHeight="1" outlineLevel="1" x14ac:dyDescent="0.2">
      <c r="A625" s="163" t="s">
        <v>1639</v>
      </c>
      <c r="B625" s="94" t="s">
        <v>238</v>
      </c>
      <c r="C625" s="70" t="s">
        <v>79</v>
      </c>
      <c r="D625" s="71">
        <v>1246.72</v>
      </c>
      <c r="E625" s="71">
        <v>1099.28</v>
      </c>
      <c r="F625" s="71">
        <v>882.69</v>
      </c>
      <c r="G625" s="71">
        <v>767.79</v>
      </c>
      <c r="H625" s="71">
        <v>755.82</v>
      </c>
      <c r="I625" s="71">
        <v>1061.1500000000001</v>
      </c>
      <c r="J625" s="71">
        <v>1181.03</v>
      </c>
      <c r="K625" s="71">
        <v>1467.34</v>
      </c>
      <c r="L625" s="71">
        <v>1753.56</v>
      </c>
      <c r="M625" s="71">
        <v>2101.86</v>
      </c>
      <c r="N625" s="71">
        <v>2107.3000000000002</v>
      </c>
      <c r="O625" s="71">
        <v>2118.36</v>
      </c>
      <c r="P625" s="71">
        <v>2111.44</v>
      </c>
      <c r="Q625" s="71">
        <v>2136.27</v>
      </c>
      <c r="R625" s="71">
        <v>2157.12</v>
      </c>
      <c r="S625" s="71">
        <v>2154.2199999999998</v>
      </c>
      <c r="T625" s="71">
        <v>2139.75</v>
      </c>
      <c r="U625" s="71">
        <v>2112.04</v>
      </c>
      <c r="V625" s="71">
        <v>2019.37</v>
      </c>
      <c r="W625" s="71">
        <v>1876.21</v>
      </c>
      <c r="X625" s="71">
        <v>1823.61</v>
      </c>
      <c r="Y625" s="71">
        <v>1788.08</v>
      </c>
      <c r="Z625" s="71">
        <v>1538.86</v>
      </c>
      <c r="AA625" s="71">
        <v>1395.76</v>
      </c>
    </row>
    <row r="626" spans="1:27" ht="12.75" hidden="1" customHeight="1" outlineLevel="1" x14ac:dyDescent="0.2">
      <c r="A626" s="163" t="s">
        <v>1640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1641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1642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collapsed="1" x14ac:dyDescent="0.2">
      <c r="A629" s="162" t="s">
        <v>1643</v>
      </c>
      <c r="B629" s="54" t="str">
        <f>"30"&amp;"."&amp;$B$663&amp;"."&amp;$B$664</f>
        <v>30.05.2024</v>
      </c>
      <c r="C629" s="134" t="s">
        <v>76</v>
      </c>
      <c r="D629" s="135">
        <f>ROUND(((D630+D631+D633+D632)/1000),5)</f>
        <v>1.7300199999999999</v>
      </c>
      <c r="E629" s="135">
        <f>ROUND(((E630+E631+E633+E632)/1000),5)</f>
        <v>1.5868199999999999</v>
      </c>
      <c r="F629" s="135">
        <f>ROUND(((F630+F631+F633+F632)/1000),5)</f>
        <v>1.4340900000000001</v>
      </c>
      <c r="G629" s="135">
        <f t="shared" ref="G629:AA629" si="366">ROUND(((G630+G631+G633+G632)/1000),5)</f>
        <v>1.33334</v>
      </c>
      <c r="H629" s="135">
        <f t="shared" si="366"/>
        <v>1.33725</v>
      </c>
      <c r="I629" s="135">
        <f t="shared" si="366"/>
        <v>1.6244000000000001</v>
      </c>
      <c r="J629" s="135">
        <f t="shared" si="366"/>
        <v>1.7124999999999999</v>
      </c>
      <c r="K629" s="135">
        <f t="shared" si="366"/>
        <v>2.0317500000000002</v>
      </c>
      <c r="L629" s="135">
        <f t="shared" si="366"/>
        <v>2.42685</v>
      </c>
      <c r="M629" s="135">
        <f t="shared" si="366"/>
        <v>2.64337</v>
      </c>
      <c r="N629" s="135">
        <f t="shared" si="366"/>
        <v>2.6917900000000001</v>
      </c>
      <c r="O629" s="135">
        <f t="shared" si="366"/>
        <v>2.6828799999999999</v>
      </c>
      <c r="P629" s="135">
        <f t="shared" si="366"/>
        <v>2.7027000000000001</v>
      </c>
      <c r="Q629" s="135">
        <f t="shared" si="366"/>
        <v>2.69265</v>
      </c>
      <c r="R629" s="135">
        <f t="shared" si="366"/>
        <v>2.6957300000000002</v>
      </c>
      <c r="S629" s="135">
        <f t="shared" si="366"/>
        <v>2.6947899999999998</v>
      </c>
      <c r="T629" s="135">
        <f t="shared" si="366"/>
        <v>2.98699</v>
      </c>
      <c r="U629" s="135">
        <f t="shared" si="366"/>
        <v>2.98048</v>
      </c>
      <c r="V629" s="135">
        <f t="shared" si="366"/>
        <v>2.6124000000000001</v>
      </c>
      <c r="W629" s="135">
        <f t="shared" si="366"/>
        <v>2.4895499999999999</v>
      </c>
      <c r="X629" s="135">
        <f t="shared" si="366"/>
        <v>2.4468299999999998</v>
      </c>
      <c r="Y629" s="135">
        <f t="shared" si="366"/>
        <v>2.42733</v>
      </c>
      <c r="Z629" s="135">
        <f t="shared" si="366"/>
        <v>2.0502400000000001</v>
      </c>
      <c r="AA629" s="135">
        <f t="shared" si="366"/>
        <v>1.8898699999999999</v>
      </c>
    </row>
    <row r="630" spans="1:27" ht="12.75" hidden="1" customHeight="1" outlineLevel="1" x14ac:dyDescent="0.2">
      <c r="A630" s="163" t="s">
        <v>1644</v>
      </c>
      <c r="B630" s="94" t="s">
        <v>238</v>
      </c>
      <c r="C630" s="70" t="s">
        <v>79</v>
      </c>
      <c r="D630" s="71">
        <v>1203.27</v>
      </c>
      <c r="E630" s="71">
        <v>1060.07</v>
      </c>
      <c r="F630" s="71">
        <v>907.34</v>
      </c>
      <c r="G630" s="71">
        <v>806.59</v>
      </c>
      <c r="H630" s="71">
        <v>810.5</v>
      </c>
      <c r="I630" s="71">
        <v>1097.6500000000001</v>
      </c>
      <c r="J630" s="71">
        <v>1185.75</v>
      </c>
      <c r="K630" s="71">
        <v>1505</v>
      </c>
      <c r="L630" s="71">
        <v>1900.1</v>
      </c>
      <c r="M630" s="71">
        <v>2116.62</v>
      </c>
      <c r="N630" s="71">
        <v>2165.04</v>
      </c>
      <c r="O630" s="71">
        <v>2156.13</v>
      </c>
      <c r="P630" s="71">
        <v>2175.9499999999998</v>
      </c>
      <c r="Q630" s="71">
        <v>2165.9</v>
      </c>
      <c r="R630" s="71">
        <v>2168.98</v>
      </c>
      <c r="S630" s="71">
        <v>2168.04</v>
      </c>
      <c r="T630" s="71">
        <v>2460.2399999999998</v>
      </c>
      <c r="U630" s="71">
        <v>2453.73</v>
      </c>
      <c r="V630" s="71">
        <v>2085.65</v>
      </c>
      <c r="W630" s="71">
        <v>1962.8</v>
      </c>
      <c r="X630" s="71">
        <v>1920.08</v>
      </c>
      <c r="Y630" s="71">
        <v>1900.58</v>
      </c>
      <c r="Z630" s="71">
        <v>1523.49</v>
      </c>
      <c r="AA630" s="71">
        <v>1363.12</v>
      </c>
    </row>
    <row r="631" spans="1:27" ht="12.75" hidden="1" customHeight="1" outlineLevel="1" x14ac:dyDescent="0.2">
      <c r="A631" s="163" t="s">
        <v>1645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1646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1647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collapsed="1" x14ac:dyDescent="0.2">
      <c r="A634" s="162" t="s">
        <v>1648</v>
      </c>
      <c r="B634" s="54" t="str">
        <f>"31"&amp;"."&amp;$B$663&amp;"."&amp;$B$664</f>
        <v>31.05.2024</v>
      </c>
      <c r="C634" s="134" t="s">
        <v>76</v>
      </c>
      <c r="D634" s="135">
        <f>ROUND(((D635+D636+D638+D637)/1000),5)</f>
        <v>1.71835</v>
      </c>
      <c r="E634" s="135">
        <f>ROUND(((E635+E636+E638+E637)/1000),5)</f>
        <v>1.5041599999999999</v>
      </c>
      <c r="F634" s="135">
        <f>ROUND(((F635+F636+F638+F637)/1000),5)</f>
        <v>1.4331700000000001</v>
      </c>
      <c r="G634" s="135">
        <f t="shared" ref="G634:AA634" si="369">ROUND(((G635+G636+G638+G637)/1000),5)</f>
        <v>1.3393999999999999</v>
      </c>
      <c r="H634" s="135">
        <f t="shared" si="369"/>
        <v>1.2902100000000001</v>
      </c>
      <c r="I634" s="135">
        <f t="shared" si="369"/>
        <v>1.6127</v>
      </c>
      <c r="J634" s="135">
        <f t="shared" si="369"/>
        <v>1.75729</v>
      </c>
      <c r="K634" s="135">
        <f t="shared" si="369"/>
        <v>2.0948500000000001</v>
      </c>
      <c r="L634" s="135">
        <f t="shared" si="369"/>
        <v>2.4743300000000001</v>
      </c>
      <c r="M634" s="135">
        <f t="shared" si="369"/>
        <v>2.6701199999999998</v>
      </c>
      <c r="N634" s="135">
        <f t="shared" si="369"/>
        <v>2.8433899999999999</v>
      </c>
      <c r="O634" s="135">
        <f t="shared" si="369"/>
        <v>2.85643</v>
      </c>
      <c r="P634" s="135">
        <f t="shared" si="369"/>
        <v>2.7157</v>
      </c>
      <c r="Q634" s="135">
        <f t="shared" si="369"/>
        <v>2.8723200000000002</v>
      </c>
      <c r="R634" s="135">
        <f t="shared" si="369"/>
        <v>2.8808799999999999</v>
      </c>
      <c r="S634" s="135">
        <f t="shared" si="369"/>
        <v>2.92388</v>
      </c>
      <c r="T634" s="135">
        <f t="shared" si="369"/>
        <v>2.9079000000000002</v>
      </c>
      <c r="U634" s="135">
        <f t="shared" si="369"/>
        <v>2.6700599999999999</v>
      </c>
      <c r="V634" s="135">
        <f t="shared" si="369"/>
        <v>2.64819</v>
      </c>
      <c r="W634" s="135">
        <f t="shared" si="369"/>
        <v>2.5974200000000001</v>
      </c>
      <c r="X634" s="135">
        <f t="shared" si="369"/>
        <v>2.6049899999999999</v>
      </c>
      <c r="Y634" s="135">
        <f t="shared" si="369"/>
        <v>2.5531299999999999</v>
      </c>
      <c r="Z634" s="135">
        <f t="shared" si="369"/>
        <v>2.3141699999999998</v>
      </c>
      <c r="AA634" s="135">
        <f t="shared" si="369"/>
        <v>2.0302199999999999</v>
      </c>
    </row>
    <row r="635" spans="1:27" ht="12.75" hidden="1" customHeight="1" outlineLevel="1" x14ac:dyDescent="0.2">
      <c r="A635" s="163" t="s">
        <v>1649</v>
      </c>
      <c r="B635" s="94" t="s">
        <v>238</v>
      </c>
      <c r="C635" s="70" t="s">
        <v>79</v>
      </c>
      <c r="D635" s="71">
        <v>1191.5999999999999</v>
      </c>
      <c r="E635" s="71">
        <v>977.41</v>
      </c>
      <c r="F635" s="71">
        <v>906.42</v>
      </c>
      <c r="G635" s="71">
        <v>812.65</v>
      </c>
      <c r="H635" s="71">
        <v>763.46</v>
      </c>
      <c r="I635" s="71">
        <v>1085.95</v>
      </c>
      <c r="J635" s="71">
        <v>1230.54</v>
      </c>
      <c r="K635" s="71">
        <v>1568.1</v>
      </c>
      <c r="L635" s="71">
        <v>1947.58</v>
      </c>
      <c r="M635" s="71">
        <v>2143.37</v>
      </c>
      <c r="N635" s="71">
        <v>2316.64</v>
      </c>
      <c r="O635" s="71">
        <v>2329.6799999999998</v>
      </c>
      <c r="P635" s="71">
        <v>2188.9499999999998</v>
      </c>
      <c r="Q635" s="71">
        <v>2345.5700000000002</v>
      </c>
      <c r="R635" s="71">
        <v>2354.13</v>
      </c>
      <c r="S635" s="71">
        <v>2397.13</v>
      </c>
      <c r="T635" s="71">
        <v>2381.15</v>
      </c>
      <c r="U635" s="71">
        <v>2143.31</v>
      </c>
      <c r="V635" s="71">
        <v>2121.44</v>
      </c>
      <c r="W635" s="71">
        <v>2070.67</v>
      </c>
      <c r="X635" s="71">
        <v>2078.2399999999998</v>
      </c>
      <c r="Y635" s="71">
        <v>2026.38</v>
      </c>
      <c r="Z635" s="71">
        <v>1787.42</v>
      </c>
      <c r="AA635" s="71">
        <v>1503.47</v>
      </c>
    </row>
    <row r="636" spans="1:27" ht="12.75" hidden="1" customHeight="1" outlineLevel="1" x14ac:dyDescent="0.2">
      <c r="A636" s="163" t="s">
        <v>1650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1651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1652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collapsed="1" x14ac:dyDescent="0.2">
      <c r="B639" s="165"/>
    </row>
    <row r="640" spans="1:27" x14ac:dyDescent="0.2">
      <c r="B640" s="165"/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1653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hidden="1" x14ac:dyDescent="0.2">
      <c r="A643" s="172"/>
      <c r="B643" s="173"/>
      <c r="C643" s="174"/>
      <c r="D643" s="175"/>
      <c r="E643" s="175"/>
      <c r="F643" s="175"/>
      <c r="G643" s="175"/>
    </row>
    <row r="644" spans="1:27" ht="12.75" customHeight="1" x14ac:dyDescent="0.2">
      <c r="A644" s="176" t="s">
        <v>1654</v>
      </c>
      <c r="B644" s="177" t="s">
        <v>868</v>
      </c>
      <c r="C644" s="178" t="s">
        <v>864</v>
      </c>
      <c r="D644" s="175">
        <v>846494.76</v>
      </c>
      <c r="E644" s="175">
        <f>$D644</f>
        <v>846494.76</v>
      </c>
      <c r="F644" s="175">
        <f>$D644</f>
        <v>846494.76</v>
      </c>
      <c r="G644" s="175">
        <f>$D644</f>
        <v>846494.76</v>
      </c>
    </row>
    <row r="645" spans="1:27" ht="12.75" customHeight="1" x14ac:dyDescent="0.2">
      <c r="A645" s="176" t="s">
        <v>1655</v>
      </c>
      <c r="B645" s="177" t="s">
        <v>90</v>
      </c>
      <c r="C645" s="178" t="s">
        <v>864</v>
      </c>
      <c r="D645" s="175">
        <v>571820.46</v>
      </c>
      <c r="E645" s="175">
        <v>1008357.15</v>
      </c>
      <c r="F645" s="175">
        <v>1092208.6499999999</v>
      </c>
      <c r="G645" s="175">
        <v>1355806.62</v>
      </c>
    </row>
    <row r="648" spans="1:27" ht="12.75" customHeight="1" x14ac:dyDescent="0.25">
      <c r="A648" s="179" t="s">
        <v>84</v>
      </c>
      <c r="B648" s="179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0" t="s">
        <v>3163</v>
      </c>
      <c r="B649" s="180"/>
      <c r="C649" s="180"/>
      <c r="D649" s="180"/>
      <c r="E649" s="180"/>
      <c r="F649" s="180"/>
      <c r="G649" s="180"/>
      <c r="H649" s="180"/>
      <c r="I649" s="180"/>
      <c r="J649" s="180"/>
      <c r="K649" s="180"/>
      <c r="L649" s="180"/>
      <c r="M649" s="180"/>
      <c r="N649" s="180"/>
      <c r="O649" s="180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83"/>
      <c r="B651" s="84"/>
    </row>
    <row r="652" spans="1:27" x14ac:dyDescent="0.2">
      <c r="A652" s="83"/>
      <c r="B652" s="85"/>
    </row>
    <row r="663" spans="2:2" hidden="1" x14ac:dyDescent="0.2">
      <c r="B663" s="181" t="s">
        <v>3164</v>
      </c>
    </row>
    <row r="664" spans="2:2" hidden="1" x14ac:dyDescent="0.2">
      <c r="B664" s="182" t="s">
        <v>3165</v>
      </c>
    </row>
  </sheetData>
  <autoFilter ref="B6:C578" xr:uid="{00000000-0001-0000-0B00-000000000000}"/>
  <mergeCells count="12">
    <mergeCell ref="A641:AA641"/>
    <mergeCell ref="A642:A643"/>
    <mergeCell ref="B642:B643"/>
    <mergeCell ref="C642:C643"/>
    <mergeCell ref="A648:B648"/>
    <mergeCell ref="A649:O649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56E2C-FBF4-4EDE-810E-C04649531D1E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1656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208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1657</v>
      </c>
      <c r="B7" s="54" t="str">
        <f>"01"&amp;"."&amp;$B$800&amp;"."&amp;$B$801</f>
        <v>01.05.2024</v>
      </c>
      <c r="C7" s="134" t="s">
        <v>76</v>
      </c>
      <c r="D7" s="135">
        <f>ROUND(((D8+D9+D11+D10)/1000),5)</f>
        <v>2.69557</v>
      </c>
      <c r="E7" s="135">
        <f>ROUND(((E8+E9+E11+E10)/1000),5)</f>
        <v>2.6578400000000002</v>
      </c>
      <c r="F7" s="135">
        <f>ROUND(((F8+F9+F11+F10)/1000),5)</f>
        <v>2.5216599999999998</v>
      </c>
      <c r="G7" s="135">
        <f t="shared" ref="G7:AA7" si="0">ROUND(((G8+G9+G11+G10)/1000),5)</f>
        <v>2.4980600000000002</v>
      </c>
      <c r="H7" s="135">
        <f t="shared" si="0"/>
        <v>2.4523700000000002</v>
      </c>
      <c r="I7" s="135">
        <f t="shared" si="0"/>
        <v>2.41736</v>
      </c>
      <c r="J7" s="135">
        <f t="shared" si="0"/>
        <v>2.41994</v>
      </c>
      <c r="K7" s="135">
        <f t="shared" si="0"/>
        <v>2.5781000000000001</v>
      </c>
      <c r="L7" s="135">
        <f t="shared" si="0"/>
        <v>2.73854</v>
      </c>
      <c r="M7" s="135">
        <f t="shared" si="0"/>
        <v>2.9735900000000002</v>
      </c>
      <c r="N7" s="135">
        <f t="shared" si="0"/>
        <v>3.1161099999999999</v>
      </c>
      <c r="O7" s="135">
        <f t="shared" si="0"/>
        <v>3.0459499999999999</v>
      </c>
      <c r="P7" s="135">
        <f t="shared" si="0"/>
        <v>3.0255200000000002</v>
      </c>
      <c r="Q7" s="135">
        <f t="shared" si="0"/>
        <v>3.0569299999999999</v>
      </c>
      <c r="R7" s="135">
        <f t="shared" si="0"/>
        <v>3.0157699999999998</v>
      </c>
      <c r="S7" s="135">
        <f t="shared" si="0"/>
        <v>2.9658099999999998</v>
      </c>
      <c r="T7" s="135">
        <f t="shared" si="0"/>
        <v>3.0052400000000001</v>
      </c>
      <c r="U7" s="135">
        <f t="shared" si="0"/>
        <v>3.0226099999999998</v>
      </c>
      <c r="V7" s="135">
        <f t="shared" si="0"/>
        <v>3.07673</v>
      </c>
      <c r="W7" s="135">
        <f t="shared" si="0"/>
        <v>3.19455</v>
      </c>
      <c r="X7" s="135">
        <f t="shared" si="0"/>
        <v>3.2831000000000001</v>
      </c>
      <c r="Y7" s="135">
        <f t="shared" si="0"/>
        <v>3.1832400000000001</v>
      </c>
      <c r="Z7" s="135">
        <f t="shared" si="0"/>
        <v>2.8676400000000002</v>
      </c>
      <c r="AA7" s="135">
        <f t="shared" si="0"/>
        <v>2.67814</v>
      </c>
    </row>
    <row r="8" spans="1:27" ht="12.75" hidden="1" customHeight="1" outlineLevel="1" x14ac:dyDescent="0.2">
      <c r="A8" s="163" t="s">
        <v>1658</v>
      </c>
      <c r="B8" s="94" t="s">
        <v>238</v>
      </c>
      <c r="C8" s="70" t="s">
        <v>79</v>
      </c>
      <c r="D8" s="71">
        <v>1355.06</v>
      </c>
      <c r="E8" s="71">
        <v>1317.33</v>
      </c>
      <c r="F8" s="71">
        <v>1181.1500000000001</v>
      </c>
      <c r="G8" s="71">
        <v>1157.55</v>
      </c>
      <c r="H8" s="71">
        <v>1111.8599999999999</v>
      </c>
      <c r="I8" s="71">
        <v>1076.8499999999999</v>
      </c>
      <c r="J8" s="71">
        <v>1079.43</v>
      </c>
      <c r="K8" s="71">
        <v>1237.5899999999999</v>
      </c>
      <c r="L8" s="71">
        <v>1398.03</v>
      </c>
      <c r="M8" s="71">
        <v>1633.08</v>
      </c>
      <c r="N8" s="71">
        <v>1775.6</v>
      </c>
      <c r="O8" s="71">
        <v>1705.44</v>
      </c>
      <c r="P8" s="71">
        <v>1685.01</v>
      </c>
      <c r="Q8" s="71">
        <v>1716.42</v>
      </c>
      <c r="R8" s="71">
        <v>1675.26</v>
      </c>
      <c r="S8" s="71">
        <v>1625.3</v>
      </c>
      <c r="T8" s="71">
        <v>1664.73</v>
      </c>
      <c r="U8" s="71">
        <v>1682.1</v>
      </c>
      <c r="V8" s="71">
        <v>1736.22</v>
      </c>
      <c r="W8" s="71">
        <v>1854.04</v>
      </c>
      <c r="X8" s="71">
        <v>1942.59</v>
      </c>
      <c r="Y8" s="71">
        <v>1842.73</v>
      </c>
      <c r="Z8" s="71">
        <v>1527.13</v>
      </c>
      <c r="AA8" s="71">
        <v>1337.63</v>
      </c>
    </row>
    <row r="9" spans="1:27" ht="12.75" hidden="1" customHeight="1" outlineLevel="1" x14ac:dyDescent="0.2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1660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1661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collapsed="1" x14ac:dyDescent="0.2">
      <c r="A12" s="162" t="s">
        <v>1662</v>
      </c>
      <c r="B12" s="54" t="str">
        <f>"02"&amp;"."&amp;$B$800&amp;"."&amp;$B$801</f>
        <v>02.05.2024</v>
      </c>
      <c r="C12" s="134" t="s">
        <v>76</v>
      </c>
      <c r="D12" s="135">
        <f>ROUND(((D13+D14+D16+D15)/1000),5)</f>
        <v>2.6704699999999999</v>
      </c>
      <c r="E12" s="135">
        <f>ROUND(((E13+E14+E16+E15)/1000),5)</f>
        <v>2.5590299999999999</v>
      </c>
      <c r="F12" s="135">
        <f>ROUND(((F13+F14+F16+F15)/1000),5)</f>
        <v>2.5263499999999999</v>
      </c>
      <c r="G12" s="135">
        <f t="shared" ref="G12:AA12" si="3">ROUND(((G13+G14+G16+G15)/1000),5)</f>
        <v>2.4710800000000002</v>
      </c>
      <c r="H12" s="135">
        <f t="shared" si="3"/>
        <v>2.4980099999999998</v>
      </c>
      <c r="I12" s="135">
        <f t="shared" si="3"/>
        <v>2.5429200000000001</v>
      </c>
      <c r="J12" s="135">
        <f t="shared" si="3"/>
        <v>2.6679400000000002</v>
      </c>
      <c r="K12" s="135">
        <f t="shared" si="3"/>
        <v>2.9001199999999998</v>
      </c>
      <c r="L12" s="135">
        <f t="shared" si="3"/>
        <v>3.2222599999999999</v>
      </c>
      <c r="M12" s="135">
        <f t="shared" si="3"/>
        <v>3.3384299999999998</v>
      </c>
      <c r="N12" s="135">
        <f t="shared" si="3"/>
        <v>3.36694</v>
      </c>
      <c r="O12" s="135">
        <f t="shared" si="3"/>
        <v>3.3025500000000001</v>
      </c>
      <c r="P12" s="135">
        <f t="shared" si="3"/>
        <v>3.3241100000000001</v>
      </c>
      <c r="Q12" s="135">
        <f t="shared" si="3"/>
        <v>3.3586800000000001</v>
      </c>
      <c r="R12" s="135">
        <f t="shared" si="3"/>
        <v>3.3778999999999999</v>
      </c>
      <c r="S12" s="135">
        <f t="shared" si="3"/>
        <v>3.3221099999999999</v>
      </c>
      <c r="T12" s="135">
        <f t="shared" si="3"/>
        <v>3.3138000000000001</v>
      </c>
      <c r="U12" s="135">
        <f t="shared" si="3"/>
        <v>3.2760699999999998</v>
      </c>
      <c r="V12" s="135">
        <f t="shared" si="3"/>
        <v>3.3014000000000001</v>
      </c>
      <c r="W12" s="135">
        <f t="shared" si="3"/>
        <v>3.32247</v>
      </c>
      <c r="X12" s="135">
        <f t="shared" si="3"/>
        <v>3.3661300000000001</v>
      </c>
      <c r="Y12" s="135">
        <f t="shared" si="3"/>
        <v>3.2492399999999999</v>
      </c>
      <c r="Z12" s="135">
        <f t="shared" si="3"/>
        <v>2.88395</v>
      </c>
      <c r="AA12" s="135">
        <f t="shared" si="3"/>
        <v>2.7105999999999999</v>
      </c>
    </row>
    <row r="13" spans="1:27" ht="12.75" hidden="1" customHeight="1" outlineLevel="1" x14ac:dyDescent="0.2">
      <c r="A13" s="163" t="s">
        <v>1663</v>
      </c>
      <c r="B13" s="94" t="s">
        <v>238</v>
      </c>
      <c r="C13" s="70" t="s">
        <v>79</v>
      </c>
      <c r="D13" s="71">
        <v>1329.96</v>
      </c>
      <c r="E13" s="71">
        <v>1218.52</v>
      </c>
      <c r="F13" s="71">
        <v>1185.8399999999999</v>
      </c>
      <c r="G13" s="71">
        <v>1130.57</v>
      </c>
      <c r="H13" s="71">
        <v>1157.5</v>
      </c>
      <c r="I13" s="71">
        <v>1202.4100000000001</v>
      </c>
      <c r="J13" s="71">
        <v>1327.43</v>
      </c>
      <c r="K13" s="71">
        <v>1559.61</v>
      </c>
      <c r="L13" s="71">
        <v>1881.75</v>
      </c>
      <c r="M13" s="71">
        <v>1997.92</v>
      </c>
      <c r="N13" s="71">
        <v>2026.43</v>
      </c>
      <c r="O13" s="71">
        <v>1962.04</v>
      </c>
      <c r="P13" s="71">
        <v>1983.6</v>
      </c>
      <c r="Q13" s="71">
        <v>2018.17</v>
      </c>
      <c r="R13" s="71">
        <v>2037.39</v>
      </c>
      <c r="S13" s="71">
        <v>1981.6</v>
      </c>
      <c r="T13" s="71">
        <v>1973.29</v>
      </c>
      <c r="U13" s="71">
        <v>1935.56</v>
      </c>
      <c r="V13" s="71">
        <v>1960.89</v>
      </c>
      <c r="W13" s="71">
        <v>1981.96</v>
      </c>
      <c r="X13" s="71">
        <v>2025.62</v>
      </c>
      <c r="Y13" s="71">
        <v>1908.73</v>
      </c>
      <c r="Z13" s="71">
        <v>1543.44</v>
      </c>
      <c r="AA13" s="71">
        <v>1370.09</v>
      </c>
    </row>
    <row r="14" spans="1:27" ht="12.75" hidden="1" customHeight="1" outlineLevel="1" x14ac:dyDescent="0.2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1665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1666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collapsed="1" x14ac:dyDescent="0.2">
      <c r="A17" s="162" t="s">
        <v>1667</v>
      </c>
      <c r="B17" s="54" t="str">
        <f>"03"&amp;"."&amp;$B$800&amp;"."&amp;$B$801</f>
        <v>03.05.2024</v>
      </c>
      <c r="C17" s="134" t="s">
        <v>76</v>
      </c>
      <c r="D17" s="135">
        <f>ROUND(((D18+D19+D21+D20)/1000),5)</f>
        <v>2.5891700000000002</v>
      </c>
      <c r="E17" s="135">
        <f>ROUND(((E18+E19+E21+E20)/1000),5)</f>
        <v>2.5164</v>
      </c>
      <c r="F17" s="135">
        <f>ROUND(((F18+F19+F21+F20)/1000),5)</f>
        <v>2.4179200000000001</v>
      </c>
      <c r="G17" s="135">
        <f t="shared" ref="G17:AA17" si="6">ROUND(((G18+G19+G21+G20)/1000),5)</f>
        <v>2.4159600000000001</v>
      </c>
      <c r="H17" s="135">
        <f t="shared" si="6"/>
        <v>2.4564699999999999</v>
      </c>
      <c r="I17" s="135">
        <f t="shared" si="6"/>
        <v>2.5530900000000001</v>
      </c>
      <c r="J17" s="135">
        <f t="shared" si="6"/>
        <v>2.7297400000000001</v>
      </c>
      <c r="K17" s="135">
        <f t="shared" si="6"/>
        <v>3.00942</v>
      </c>
      <c r="L17" s="135">
        <f t="shared" si="6"/>
        <v>3.2235800000000001</v>
      </c>
      <c r="M17" s="135">
        <f t="shared" si="6"/>
        <v>3.38158</v>
      </c>
      <c r="N17" s="135">
        <f t="shared" si="6"/>
        <v>3.47403</v>
      </c>
      <c r="O17" s="135">
        <f t="shared" si="6"/>
        <v>3.33785</v>
      </c>
      <c r="P17" s="135">
        <f t="shared" si="6"/>
        <v>3.3258299999999998</v>
      </c>
      <c r="Q17" s="135">
        <f t="shared" si="6"/>
        <v>3.3444199999999999</v>
      </c>
      <c r="R17" s="135">
        <f t="shared" si="6"/>
        <v>3.31128</v>
      </c>
      <c r="S17" s="135">
        <f t="shared" si="6"/>
        <v>3.3077200000000002</v>
      </c>
      <c r="T17" s="135">
        <f t="shared" si="6"/>
        <v>3.3089499999999998</v>
      </c>
      <c r="U17" s="135">
        <f t="shared" si="6"/>
        <v>3.2930199999999998</v>
      </c>
      <c r="V17" s="135">
        <f t="shared" si="6"/>
        <v>3.2778800000000001</v>
      </c>
      <c r="W17" s="135">
        <f t="shared" si="6"/>
        <v>3.28146</v>
      </c>
      <c r="X17" s="135">
        <f t="shared" si="6"/>
        <v>3.3515100000000002</v>
      </c>
      <c r="Y17" s="135">
        <f t="shared" si="6"/>
        <v>3.2602699999999998</v>
      </c>
      <c r="Z17" s="135">
        <f t="shared" si="6"/>
        <v>2.9553600000000002</v>
      </c>
      <c r="AA17" s="135">
        <f t="shared" si="6"/>
        <v>2.74051</v>
      </c>
    </row>
    <row r="18" spans="1:27" ht="12.75" hidden="1" customHeight="1" outlineLevel="1" x14ac:dyDescent="0.2">
      <c r="A18" s="163" t="s">
        <v>1668</v>
      </c>
      <c r="B18" s="94" t="s">
        <v>238</v>
      </c>
      <c r="C18" s="70" t="s">
        <v>79</v>
      </c>
      <c r="D18" s="71">
        <v>1248.6600000000001</v>
      </c>
      <c r="E18" s="71">
        <v>1175.8900000000001</v>
      </c>
      <c r="F18" s="71">
        <v>1077.4100000000001</v>
      </c>
      <c r="G18" s="71">
        <v>1075.45</v>
      </c>
      <c r="H18" s="71">
        <v>1115.96</v>
      </c>
      <c r="I18" s="71">
        <v>1212.58</v>
      </c>
      <c r="J18" s="71">
        <v>1389.23</v>
      </c>
      <c r="K18" s="71">
        <v>1668.91</v>
      </c>
      <c r="L18" s="71">
        <v>1883.07</v>
      </c>
      <c r="M18" s="71">
        <v>2041.07</v>
      </c>
      <c r="N18" s="71">
        <v>2133.52</v>
      </c>
      <c r="O18" s="71">
        <v>1997.34</v>
      </c>
      <c r="P18" s="71">
        <v>1985.32</v>
      </c>
      <c r="Q18" s="71">
        <v>2003.91</v>
      </c>
      <c r="R18" s="71">
        <v>1970.77</v>
      </c>
      <c r="S18" s="71">
        <v>1967.21</v>
      </c>
      <c r="T18" s="71">
        <v>1968.44</v>
      </c>
      <c r="U18" s="71">
        <v>1952.51</v>
      </c>
      <c r="V18" s="71">
        <v>1937.37</v>
      </c>
      <c r="W18" s="71">
        <v>1940.95</v>
      </c>
      <c r="X18" s="71">
        <v>2011</v>
      </c>
      <c r="Y18" s="71">
        <v>1919.76</v>
      </c>
      <c r="Z18" s="71">
        <v>1614.85</v>
      </c>
      <c r="AA18" s="71">
        <v>1400</v>
      </c>
    </row>
    <row r="19" spans="1:27" ht="12.75" hidden="1" customHeight="1" outlineLevel="1" x14ac:dyDescent="0.2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1670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1671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collapsed="1" x14ac:dyDescent="0.2">
      <c r="A22" s="162" t="s">
        <v>1672</v>
      </c>
      <c r="B22" s="54" t="str">
        <f>"04"&amp;"."&amp;$B$800&amp;"."&amp;$B$801</f>
        <v>04.05.2024</v>
      </c>
      <c r="C22" s="134" t="s">
        <v>76</v>
      </c>
      <c r="D22" s="135">
        <f>ROUND(((D23+D24+D26+D25)/1000),5)</f>
        <v>2.8283399999999999</v>
      </c>
      <c r="E22" s="135">
        <f>ROUND(((E23+E24+E26+E25)/1000),5)</f>
        <v>2.7357</v>
      </c>
      <c r="F22" s="135">
        <f>ROUND(((F23+F24+F26+F25)/1000),5)</f>
        <v>2.6100400000000001</v>
      </c>
      <c r="G22" s="135">
        <f t="shared" ref="G22:AA22" si="9">ROUND(((G23+G24+G26+G25)/1000),5)</f>
        <v>2.5616599999999998</v>
      </c>
      <c r="H22" s="135">
        <f t="shared" si="9"/>
        <v>2.5404300000000002</v>
      </c>
      <c r="I22" s="135">
        <f t="shared" si="9"/>
        <v>2.5619499999999999</v>
      </c>
      <c r="J22" s="135">
        <f t="shared" si="9"/>
        <v>2.6492300000000002</v>
      </c>
      <c r="K22" s="135">
        <f t="shared" si="9"/>
        <v>2.8778299999999999</v>
      </c>
      <c r="L22" s="135">
        <f t="shared" si="9"/>
        <v>3.1672199999999999</v>
      </c>
      <c r="M22" s="135">
        <f t="shared" si="9"/>
        <v>3.3453400000000002</v>
      </c>
      <c r="N22" s="135">
        <f t="shared" si="9"/>
        <v>3.3963899999999998</v>
      </c>
      <c r="O22" s="135">
        <f t="shared" si="9"/>
        <v>3.3957199999999998</v>
      </c>
      <c r="P22" s="135">
        <f t="shared" si="9"/>
        <v>3.3871899999999999</v>
      </c>
      <c r="Q22" s="135">
        <f t="shared" si="9"/>
        <v>3.3964699999999999</v>
      </c>
      <c r="R22" s="135">
        <f t="shared" si="9"/>
        <v>3.34416</v>
      </c>
      <c r="S22" s="135">
        <f t="shared" si="9"/>
        <v>3.1806899999999998</v>
      </c>
      <c r="T22" s="135">
        <f t="shared" si="9"/>
        <v>3.2051500000000002</v>
      </c>
      <c r="U22" s="135">
        <f t="shared" si="9"/>
        <v>3.0990000000000002</v>
      </c>
      <c r="V22" s="135">
        <f t="shared" si="9"/>
        <v>3.1444000000000001</v>
      </c>
      <c r="W22" s="135">
        <f t="shared" si="9"/>
        <v>3.2449699999999999</v>
      </c>
      <c r="X22" s="135">
        <f t="shared" si="9"/>
        <v>3.3214600000000001</v>
      </c>
      <c r="Y22" s="135">
        <f t="shared" si="9"/>
        <v>3.2494399999999999</v>
      </c>
      <c r="Z22" s="135">
        <f t="shared" si="9"/>
        <v>2.9176000000000002</v>
      </c>
      <c r="AA22" s="135">
        <f t="shared" si="9"/>
        <v>2.8152699999999999</v>
      </c>
    </row>
    <row r="23" spans="1:27" ht="12.75" hidden="1" customHeight="1" outlineLevel="1" x14ac:dyDescent="0.2">
      <c r="A23" s="163" t="s">
        <v>1673</v>
      </c>
      <c r="B23" s="94" t="s">
        <v>238</v>
      </c>
      <c r="C23" s="70" t="s">
        <v>79</v>
      </c>
      <c r="D23" s="71">
        <v>1487.83</v>
      </c>
      <c r="E23" s="71">
        <v>1395.19</v>
      </c>
      <c r="F23" s="71">
        <v>1269.53</v>
      </c>
      <c r="G23" s="71">
        <v>1221.1500000000001</v>
      </c>
      <c r="H23" s="71">
        <v>1199.92</v>
      </c>
      <c r="I23" s="71">
        <v>1221.44</v>
      </c>
      <c r="J23" s="71">
        <v>1308.72</v>
      </c>
      <c r="K23" s="71">
        <v>1537.32</v>
      </c>
      <c r="L23" s="71">
        <v>1826.71</v>
      </c>
      <c r="M23" s="71">
        <v>2004.83</v>
      </c>
      <c r="N23" s="71">
        <v>2055.88</v>
      </c>
      <c r="O23" s="71">
        <v>2055.21</v>
      </c>
      <c r="P23" s="71">
        <v>2046.68</v>
      </c>
      <c r="Q23" s="71">
        <v>2055.96</v>
      </c>
      <c r="R23" s="71">
        <v>2003.65</v>
      </c>
      <c r="S23" s="71">
        <v>1840.18</v>
      </c>
      <c r="T23" s="71">
        <v>1864.64</v>
      </c>
      <c r="U23" s="71">
        <v>1758.49</v>
      </c>
      <c r="V23" s="71">
        <v>1803.89</v>
      </c>
      <c r="W23" s="71">
        <v>1904.46</v>
      </c>
      <c r="X23" s="71">
        <v>1980.95</v>
      </c>
      <c r="Y23" s="71">
        <v>1908.93</v>
      </c>
      <c r="Z23" s="71">
        <v>1577.09</v>
      </c>
      <c r="AA23" s="71">
        <v>1474.76</v>
      </c>
    </row>
    <row r="24" spans="1:27" ht="12.75" hidden="1" customHeight="1" outlineLevel="1" x14ac:dyDescent="0.2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1675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1676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collapsed="1" x14ac:dyDescent="0.2">
      <c r="A27" s="162" t="s">
        <v>1677</v>
      </c>
      <c r="B27" s="54" t="str">
        <f>"05"&amp;"."&amp;$B$800&amp;"."&amp;$B$801</f>
        <v>05.05.2024</v>
      </c>
      <c r="C27" s="134" t="s">
        <v>76</v>
      </c>
      <c r="D27" s="135">
        <f>ROUND(((D28+D29+D31+D30)/1000),5)</f>
        <v>2.7557299999999998</v>
      </c>
      <c r="E27" s="135">
        <f>ROUND(((E28+E29+E31+E30)/1000),5)</f>
        <v>2.5612900000000001</v>
      </c>
      <c r="F27" s="135">
        <f>ROUND(((F28+F29+F31+F30)/1000),5)</f>
        <v>2.5342899999999999</v>
      </c>
      <c r="G27" s="135">
        <f t="shared" ref="G27:AA27" si="12">ROUND(((G28+G29+G31+G30)/1000),5)</f>
        <v>2.5022899999999999</v>
      </c>
      <c r="H27" s="135">
        <f t="shared" si="12"/>
        <v>2.4811000000000001</v>
      </c>
      <c r="I27" s="135">
        <f t="shared" si="12"/>
        <v>2.5034299999999998</v>
      </c>
      <c r="J27" s="135">
        <f t="shared" si="12"/>
        <v>2.4171499999999999</v>
      </c>
      <c r="K27" s="135">
        <f t="shared" si="12"/>
        <v>2.5533700000000001</v>
      </c>
      <c r="L27" s="135">
        <f t="shared" si="12"/>
        <v>2.82572</v>
      </c>
      <c r="M27" s="135">
        <f t="shared" si="12"/>
        <v>2.9953599999999998</v>
      </c>
      <c r="N27" s="135">
        <f t="shared" si="12"/>
        <v>3.04216</v>
      </c>
      <c r="O27" s="135">
        <f t="shared" si="12"/>
        <v>3.0697700000000001</v>
      </c>
      <c r="P27" s="135">
        <f t="shared" si="12"/>
        <v>3.02203</v>
      </c>
      <c r="Q27" s="135">
        <f t="shared" si="12"/>
        <v>3.0197099999999999</v>
      </c>
      <c r="R27" s="135">
        <f t="shared" si="12"/>
        <v>3.0166400000000002</v>
      </c>
      <c r="S27" s="135">
        <f t="shared" si="12"/>
        <v>2.9022600000000001</v>
      </c>
      <c r="T27" s="135">
        <f t="shared" si="12"/>
        <v>2.8853399999999998</v>
      </c>
      <c r="U27" s="135">
        <f t="shared" si="12"/>
        <v>2.8909500000000001</v>
      </c>
      <c r="V27" s="135">
        <f t="shared" si="12"/>
        <v>2.9527700000000001</v>
      </c>
      <c r="W27" s="135">
        <f t="shared" si="12"/>
        <v>3.1206100000000001</v>
      </c>
      <c r="X27" s="135">
        <f t="shared" si="12"/>
        <v>3.2453799999999999</v>
      </c>
      <c r="Y27" s="135">
        <f t="shared" si="12"/>
        <v>3.2197200000000001</v>
      </c>
      <c r="Z27" s="135">
        <f t="shared" si="12"/>
        <v>2.8756699999999999</v>
      </c>
      <c r="AA27" s="135">
        <f t="shared" si="12"/>
        <v>2.8117999999999999</v>
      </c>
    </row>
    <row r="28" spans="1:27" ht="12.75" hidden="1" customHeight="1" outlineLevel="1" x14ac:dyDescent="0.2">
      <c r="A28" s="163" t="s">
        <v>1678</v>
      </c>
      <c r="B28" s="94" t="s">
        <v>238</v>
      </c>
      <c r="C28" s="70" t="s">
        <v>79</v>
      </c>
      <c r="D28" s="71">
        <v>1415.22</v>
      </c>
      <c r="E28" s="71">
        <v>1220.78</v>
      </c>
      <c r="F28" s="71">
        <v>1193.78</v>
      </c>
      <c r="G28" s="71">
        <v>1161.78</v>
      </c>
      <c r="H28" s="71">
        <v>1140.5899999999999</v>
      </c>
      <c r="I28" s="71">
        <v>1162.92</v>
      </c>
      <c r="J28" s="71">
        <v>1076.6400000000001</v>
      </c>
      <c r="K28" s="71">
        <v>1212.8599999999999</v>
      </c>
      <c r="L28" s="71">
        <v>1485.21</v>
      </c>
      <c r="M28" s="71">
        <v>1654.85</v>
      </c>
      <c r="N28" s="71">
        <v>1701.65</v>
      </c>
      <c r="O28" s="71">
        <v>1729.26</v>
      </c>
      <c r="P28" s="71">
        <v>1681.52</v>
      </c>
      <c r="Q28" s="71">
        <v>1679.2</v>
      </c>
      <c r="R28" s="71">
        <v>1676.13</v>
      </c>
      <c r="S28" s="71">
        <v>1561.75</v>
      </c>
      <c r="T28" s="71">
        <v>1544.83</v>
      </c>
      <c r="U28" s="71">
        <v>1550.44</v>
      </c>
      <c r="V28" s="71">
        <v>1612.26</v>
      </c>
      <c r="W28" s="71">
        <v>1780.1</v>
      </c>
      <c r="X28" s="71">
        <v>1904.87</v>
      </c>
      <c r="Y28" s="71">
        <v>1879.21</v>
      </c>
      <c r="Z28" s="71">
        <v>1535.16</v>
      </c>
      <c r="AA28" s="71">
        <v>1471.29</v>
      </c>
    </row>
    <row r="29" spans="1:27" ht="12.75" hidden="1" customHeight="1" outlineLevel="1" x14ac:dyDescent="0.2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1680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1681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collapsed="1" x14ac:dyDescent="0.2">
      <c r="A32" s="162" t="s">
        <v>1682</v>
      </c>
      <c r="B32" s="54" t="str">
        <f>"06"&amp;"."&amp;$B$800&amp;"."&amp;$B$801</f>
        <v>06.05.2024</v>
      </c>
      <c r="C32" s="134" t="s">
        <v>76</v>
      </c>
      <c r="D32" s="135">
        <f>ROUND(((D33+D34+D36+D35)/1000),5)</f>
        <v>2.6074199999999998</v>
      </c>
      <c r="E32" s="135">
        <f>ROUND(((E33+E34+E36+E35)/1000),5)</f>
        <v>2.5154700000000001</v>
      </c>
      <c r="F32" s="135">
        <f>ROUND(((F33+F34+F36+F35)/1000),5)</f>
        <v>2.4265099999999999</v>
      </c>
      <c r="G32" s="135">
        <f t="shared" ref="G32:AA32" si="15">ROUND(((G33+G34+G36+G35)/1000),5)</f>
        <v>2.41838</v>
      </c>
      <c r="H32" s="135">
        <f t="shared" si="15"/>
        <v>2.4206400000000001</v>
      </c>
      <c r="I32" s="135">
        <f t="shared" si="15"/>
        <v>2.5560800000000001</v>
      </c>
      <c r="J32" s="135">
        <f t="shared" si="15"/>
        <v>2.7248700000000001</v>
      </c>
      <c r="K32" s="135">
        <f t="shared" si="15"/>
        <v>3.0084499999999998</v>
      </c>
      <c r="L32" s="135">
        <f t="shared" si="15"/>
        <v>3.2957900000000002</v>
      </c>
      <c r="M32" s="135">
        <f t="shared" si="15"/>
        <v>3.3787199999999999</v>
      </c>
      <c r="N32" s="135">
        <f t="shared" si="15"/>
        <v>3.3855599999999999</v>
      </c>
      <c r="O32" s="135">
        <f t="shared" si="15"/>
        <v>3.38788</v>
      </c>
      <c r="P32" s="135">
        <f t="shared" si="15"/>
        <v>3.3931300000000002</v>
      </c>
      <c r="Q32" s="135">
        <f t="shared" si="15"/>
        <v>3.3896099999999998</v>
      </c>
      <c r="R32" s="135">
        <f t="shared" si="15"/>
        <v>3.38666</v>
      </c>
      <c r="S32" s="135">
        <f t="shared" si="15"/>
        <v>3.3871899999999999</v>
      </c>
      <c r="T32" s="135">
        <f t="shared" si="15"/>
        <v>3.3780800000000002</v>
      </c>
      <c r="U32" s="135">
        <f t="shared" si="15"/>
        <v>3.3419599999999998</v>
      </c>
      <c r="V32" s="135">
        <f t="shared" si="15"/>
        <v>3.3055699999999999</v>
      </c>
      <c r="W32" s="135">
        <f t="shared" si="15"/>
        <v>3.3308599999999999</v>
      </c>
      <c r="X32" s="135">
        <f t="shared" si="15"/>
        <v>3.3790300000000002</v>
      </c>
      <c r="Y32" s="135">
        <f t="shared" si="15"/>
        <v>3.3134600000000001</v>
      </c>
      <c r="Z32" s="135">
        <f t="shared" si="15"/>
        <v>2.9711699999999999</v>
      </c>
      <c r="AA32" s="135">
        <f t="shared" si="15"/>
        <v>2.8064</v>
      </c>
    </row>
    <row r="33" spans="1:27" ht="12.75" hidden="1" customHeight="1" outlineLevel="1" x14ac:dyDescent="0.2">
      <c r="A33" s="163" t="s">
        <v>1683</v>
      </c>
      <c r="B33" s="94" t="s">
        <v>238</v>
      </c>
      <c r="C33" s="70" t="s">
        <v>79</v>
      </c>
      <c r="D33" s="71">
        <v>1266.9100000000001</v>
      </c>
      <c r="E33" s="71">
        <v>1174.96</v>
      </c>
      <c r="F33" s="71">
        <v>1086</v>
      </c>
      <c r="G33" s="71">
        <v>1077.8699999999999</v>
      </c>
      <c r="H33" s="71">
        <v>1080.1300000000001</v>
      </c>
      <c r="I33" s="71">
        <v>1215.57</v>
      </c>
      <c r="J33" s="71">
        <v>1384.36</v>
      </c>
      <c r="K33" s="71">
        <v>1667.94</v>
      </c>
      <c r="L33" s="71">
        <v>1955.28</v>
      </c>
      <c r="M33" s="71">
        <v>2038.21</v>
      </c>
      <c r="N33" s="71">
        <v>2045.05</v>
      </c>
      <c r="O33" s="71">
        <v>2047.37</v>
      </c>
      <c r="P33" s="71">
        <v>2052.62</v>
      </c>
      <c r="Q33" s="71">
        <v>2049.1</v>
      </c>
      <c r="R33" s="71">
        <v>2046.15</v>
      </c>
      <c r="S33" s="71">
        <v>2046.68</v>
      </c>
      <c r="T33" s="71">
        <v>2037.57</v>
      </c>
      <c r="U33" s="71">
        <v>2001.45</v>
      </c>
      <c r="V33" s="71">
        <v>1965.06</v>
      </c>
      <c r="W33" s="71">
        <v>1990.35</v>
      </c>
      <c r="X33" s="71">
        <v>2038.52</v>
      </c>
      <c r="Y33" s="71">
        <v>1972.95</v>
      </c>
      <c r="Z33" s="71">
        <v>1630.66</v>
      </c>
      <c r="AA33" s="71">
        <v>1465.89</v>
      </c>
    </row>
    <row r="34" spans="1:27" ht="12.75" hidden="1" customHeight="1" outlineLevel="1" x14ac:dyDescent="0.2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1685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1686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collapsed="1" x14ac:dyDescent="0.2">
      <c r="A37" s="162" t="s">
        <v>1687</v>
      </c>
      <c r="B37" s="54" t="str">
        <f>"07"&amp;"."&amp;$B$800&amp;"."&amp;$B$801</f>
        <v>07.05.2024</v>
      </c>
      <c r="C37" s="134" t="s">
        <v>76</v>
      </c>
      <c r="D37" s="135">
        <f>ROUND(((D38+D39+D41+D40)/1000),5)</f>
        <v>2.7929400000000002</v>
      </c>
      <c r="E37" s="135">
        <f>ROUND(((E38+E39+E41+E40)/1000),5)</f>
        <v>2.6020300000000001</v>
      </c>
      <c r="F37" s="135">
        <f>ROUND(((F38+F39+F41+F40)/1000),5)</f>
        <v>2.52949</v>
      </c>
      <c r="G37" s="135">
        <f t="shared" ref="G37:AA37" si="18">ROUND(((G38+G39+G41+G40)/1000),5)</f>
        <v>2.5133399999999999</v>
      </c>
      <c r="H37" s="135">
        <f t="shared" si="18"/>
        <v>2.5087199999999998</v>
      </c>
      <c r="I37" s="135">
        <f t="shared" si="18"/>
        <v>2.58169</v>
      </c>
      <c r="J37" s="135">
        <f t="shared" si="18"/>
        <v>2.72986</v>
      </c>
      <c r="K37" s="135">
        <f t="shared" si="18"/>
        <v>2.96244</v>
      </c>
      <c r="L37" s="135">
        <f t="shared" si="18"/>
        <v>3.2227100000000002</v>
      </c>
      <c r="M37" s="135">
        <f t="shared" si="18"/>
        <v>3.2999299999999998</v>
      </c>
      <c r="N37" s="135">
        <f t="shared" si="18"/>
        <v>3.3235100000000002</v>
      </c>
      <c r="O37" s="135">
        <f t="shared" si="18"/>
        <v>3.38897</v>
      </c>
      <c r="P37" s="135">
        <f t="shared" si="18"/>
        <v>3.38306</v>
      </c>
      <c r="Q37" s="135">
        <f t="shared" si="18"/>
        <v>3.3986499999999999</v>
      </c>
      <c r="R37" s="135">
        <f t="shared" si="18"/>
        <v>3.3427899999999999</v>
      </c>
      <c r="S37" s="135">
        <f t="shared" si="18"/>
        <v>3.3259799999999999</v>
      </c>
      <c r="T37" s="135">
        <f t="shared" si="18"/>
        <v>3.2964199999999999</v>
      </c>
      <c r="U37" s="135">
        <f t="shared" si="18"/>
        <v>3.28363</v>
      </c>
      <c r="V37" s="135">
        <f t="shared" si="18"/>
        <v>3.2831399999999999</v>
      </c>
      <c r="W37" s="135">
        <f t="shared" si="18"/>
        <v>3.2890299999999999</v>
      </c>
      <c r="X37" s="135">
        <f t="shared" si="18"/>
        <v>3.3554400000000002</v>
      </c>
      <c r="Y37" s="135">
        <f t="shared" si="18"/>
        <v>3.1828599999999998</v>
      </c>
      <c r="Z37" s="135">
        <f t="shared" si="18"/>
        <v>3.0249100000000002</v>
      </c>
      <c r="AA37" s="135">
        <f t="shared" si="18"/>
        <v>2.9139599999999999</v>
      </c>
    </row>
    <row r="38" spans="1:27" ht="12.75" hidden="1" customHeight="1" outlineLevel="1" x14ac:dyDescent="0.2">
      <c r="A38" s="163" t="s">
        <v>1688</v>
      </c>
      <c r="B38" s="94" t="s">
        <v>238</v>
      </c>
      <c r="C38" s="70" t="s">
        <v>79</v>
      </c>
      <c r="D38" s="71">
        <v>1452.43</v>
      </c>
      <c r="E38" s="71">
        <v>1261.52</v>
      </c>
      <c r="F38" s="71">
        <v>1188.98</v>
      </c>
      <c r="G38" s="71">
        <v>1172.83</v>
      </c>
      <c r="H38" s="71">
        <v>1168.21</v>
      </c>
      <c r="I38" s="71">
        <v>1241.18</v>
      </c>
      <c r="J38" s="71">
        <v>1389.35</v>
      </c>
      <c r="K38" s="71">
        <v>1621.93</v>
      </c>
      <c r="L38" s="71">
        <v>1882.2</v>
      </c>
      <c r="M38" s="71">
        <v>1959.42</v>
      </c>
      <c r="N38" s="71">
        <v>1983</v>
      </c>
      <c r="O38" s="71">
        <v>2048.46</v>
      </c>
      <c r="P38" s="71">
        <v>2042.55</v>
      </c>
      <c r="Q38" s="71">
        <v>2058.14</v>
      </c>
      <c r="R38" s="71">
        <v>2002.28</v>
      </c>
      <c r="S38" s="71">
        <v>1985.47</v>
      </c>
      <c r="T38" s="71">
        <v>1955.91</v>
      </c>
      <c r="U38" s="71">
        <v>1943.12</v>
      </c>
      <c r="V38" s="71">
        <v>1942.63</v>
      </c>
      <c r="W38" s="71">
        <v>1948.52</v>
      </c>
      <c r="X38" s="71">
        <v>2014.93</v>
      </c>
      <c r="Y38" s="71">
        <v>1842.35</v>
      </c>
      <c r="Z38" s="71">
        <v>1684.4</v>
      </c>
      <c r="AA38" s="71">
        <v>1573.45</v>
      </c>
    </row>
    <row r="39" spans="1:27" ht="12.75" hidden="1" customHeight="1" outlineLevel="1" x14ac:dyDescent="0.2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1690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1691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collapsed="1" x14ac:dyDescent="0.2">
      <c r="A42" s="162" t="s">
        <v>1692</v>
      </c>
      <c r="B42" s="54" t="str">
        <f>"08"&amp;"."&amp;$B$800&amp;"."&amp;$B$801</f>
        <v>08.05.2024</v>
      </c>
      <c r="C42" s="134" t="s">
        <v>76</v>
      </c>
      <c r="D42" s="135">
        <f>ROUND(((D43+D44+D46+D45)/1000),5)</f>
        <v>2.7880400000000001</v>
      </c>
      <c r="E42" s="135">
        <f>ROUND(((E43+E44+E46+E45)/1000),5)</f>
        <v>2.6222400000000001</v>
      </c>
      <c r="F42" s="135">
        <f>ROUND(((F43+F44+F46+F45)/1000),5)</f>
        <v>2.5508299999999999</v>
      </c>
      <c r="G42" s="135">
        <f t="shared" ref="G42:AA42" si="21">ROUND(((G43+G44+G46+G45)/1000),5)</f>
        <v>2.54068</v>
      </c>
      <c r="H42" s="135">
        <f t="shared" si="21"/>
        <v>2.5416599999999998</v>
      </c>
      <c r="I42" s="135">
        <f t="shared" si="21"/>
        <v>2.6399300000000001</v>
      </c>
      <c r="J42" s="135">
        <f t="shared" si="21"/>
        <v>2.6856300000000002</v>
      </c>
      <c r="K42" s="135">
        <f t="shared" si="21"/>
        <v>2.90855</v>
      </c>
      <c r="L42" s="135">
        <f t="shared" si="21"/>
        <v>3.1467399999999999</v>
      </c>
      <c r="M42" s="135">
        <f t="shared" si="21"/>
        <v>3.23732</v>
      </c>
      <c r="N42" s="135">
        <f t="shared" si="21"/>
        <v>3.3040600000000002</v>
      </c>
      <c r="O42" s="135">
        <f t="shared" si="21"/>
        <v>3.3502800000000001</v>
      </c>
      <c r="P42" s="135">
        <f t="shared" si="21"/>
        <v>3.3984999999999999</v>
      </c>
      <c r="Q42" s="135">
        <f t="shared" si="21"/>
        <v>3.3971300000000002</v>
      </c>
      <c r="R42" s="135">
        <f t="shared" si="21"/>
        <v>3.3494000000000002</v>
      </c>
      <c r="S42" s="135">
        <f t="shared" si="21"/>
        <v>3.3056000000000001</v>
      </c>
      <c r="T42" s="135">
        <f t="shared" si="21"/>
        <v>3.2482500000000001</v>
      </c>
      <c r="U42" s="135">
        <f t="shared" si="21"/>
        <v>3.19937</v>
      </c>
      <c r="V42" s="135">
        <f t="shared" si="21"/>
        <v>3.2072400000000001</v>
      </c>
      <c r="W42" s="135">
        <f t="shared" si="21"/>
        <v>3.22106</v>
      </c>
      <c r="X42" s="135">
        <f t="shared" si="21"/>
        <v>3.2721100000000001</v>
      </c>
      <c r="Y42" s="135">
        <f t="shared" si="21"/>
        <v>3.2397100000000001</v>
      </c>
      <c r="Z42" s="135">
        <f t="shared" si="21"/>
        <v>3.15089</v>
      </c>
      <c r="AA42" s="135">
        <f t="shared" si="21"/>
        <v>2.8835299999999999</v>
      </c>
    </row>
    <row r="43" spans="1:27" ht="12.75" hidden="1" customHeight="1" outlineLevel="1" x14ac:dyDescent="0.2">
      <c r="A43" s="163" t="s">
        <v>1693</v>
      </c>
      <c r="B43" s="94" t="s">
        <v>238</v>
      </c>
      <c r="C43" s="70" t="s">
        <v>79</v>
      </c>
      <c r="D43" s="71">
        <v>1447.53</v>
      </c>
      <c r="E43" s="71">
        <v>1281.73</v>
      </c>
      <c r="F43" s="71">
        <v>1210.32</v>
      </c>
      <c r="G43" s="71">
        <v>1200.17</v>
      </c>
      <c r="H43" s="71">
        <v>1201.1500000000001</v>
      </c>
      <c r="I43" s="71">
        <v>1299.42</v>
      </c>
      <c r="J43" s="71">
        <v>1345.12</v>
      </c>
      <c r="K43" s="71">
        <v>1568.04</v>
      </c>
      <c r="L43" s="71">
        <v>1806.23</v>
      </c>
      <c r="M43" s="71">
        <v>1896.81</v>
      </c>
      <c r="N43" s="71">
        <v>1963.55</v>
      </c>
      <c r="O43" s="71">
        <v>2009.77</v>
      </c>
      <c r="P43" s="71">
        <v>2057.9899999999998</v>
      </c>
      <c r="Q43" s="71">
        <v>2056.62</v>
      </c>
      <c r="R43" s="71">
        <v>2008.89</v>
      </c>
      <c r="S43" s="71">
        <v>1965.09</v>
      </c>
      <c r="T43" s="71">
        <v>1907.74</v>
      </c>
      <c r="U43" s="71">
        <v>1858.86</v>
      </c>
      <c r="V43" s="71">
        <v>1866.73</v>
      </c>
      <c r="W43" s="71">
        <v>1880.55</v>
      </c>
      <c r="X43" s="71">
        <v>1931.6</v>
      </c>
      <c r="Y43" s="71">
        <v>1899.2</v>
      </c>
      <c r="Z43" s="71">
        <v>1810.38</v>
      </c>
      <c r="AA43" s="71">
        <v>1543.02</v>
      </c>
    </row>
    <row r="44" spans="1:27" ht="12.75" hidden="1" customHeight="1" outlineLevel="1" x14ac:dyDescent="0.2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1695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1696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collapsed="1" x14ac:dyDescent="0.2">
      <c r="A47" s="162" t="s">
        <v>1697</v>
      </c>
      <c r="B47" s="54" t="str">
        <f>"09"&amp;"."&amp;$B$800&amp;"."&amp;$B$801</f>
        <v>09.05.2024</v>
      </c>
      <c r="C47" s="134" t="s">
        <v>76</v>
      </c>
      <c r="D47" s="135">
        <f>ROUND(((D48+D49+D51+D50)/1000),5)</f>
        <v>2.7049799999999999</v>
      </c>
      <c r="E47" s="135">
        <f>ROUND(((E48+E49+E51+E50)/1000),5)</f>
        <v>2.5790999999999999</v>
      </c>
      <c r="F47" s="135">
        <f>ROUND(((F48+F49+F51+F50)/1000),5)</f>
        <v>2.5430999999999999</v>
      </c>
      <c r="G47" s="135">
        <f t="shared" ref="G47:AA47" si="24">ROUND(((G48+G49+G51+G50)/1000),5)</f>
        <v>2.5159099999999999</v>
      </c>
      <c r="H47" s="135">
        <f t="shared" si="24"/>
        <v>2.5094599999999998</v>
      </c>
      <c r="I47" s="135">
        <f t="shared" si="24"/>
        <v>2.5122800000000001</v>
      </c>
      <c r="J47" s="135">
        <f t="shared" si="24"/>
        <v>2.48088</v>
      </c>
      <c r="K47" s="135">
        <f t="shared" si="24"/>
        <v>2.5424899999999999</v>
      </c>
      <c r="L47" s="135">
        <f t="shared" si="24"/>
        <v>2.77555</v>
      </c>
      <c r="M47" s="135">
        <f t="shared" si="24"/>
        <v>2.9819599999999999</v>
      </c>
      <c r="N47" s="135">
        <f t="shared" si="24"/>
        <v>3.0176699999999999</v>
      </c>
      <c r="O47" s="135">
        <f t="shared" si="24"/>
        <v>3.0203600000000002</v>
      </c>
      <c r="P47" s="135">
        <f t="shared" si="24"/>
        <v>3.0184500000000001</v>
      </c>
      <c r="Q47" s="135">
        <f t="shared" si="24"/>
        <v>3.0152399999999999</v>
      </c>
      <c r="R47" s="135">
        <f t="shared" si="24"/>
        <v>3.01484</v>
      </c>
      <c r="S47" s="135">
        <f t="shared" si="24"/>
        <v>3.0156100000000001</v>
      </c>
      <c r="T47" s="135">
        <f t="shared" si="24"/>
        <v>3.01173</v>
      </c>
      <c r="U47" s="135">
        <f t="shared" si="24"/>
        <v>3.0121500000000001</v>
      </c>
      <c r="V47" s="135">
        <f t="shared" si="24"/>
        <v>3.01959</v>
      </c>
      <c r="W47" s="135">
        <f t="shared" si="24"/>
        <v>3.04318</v>
      </c>
      <c r="X47" s="135">
        <f t="shared" si="24"/>
        <v>3.1615199999999999</v>
      </c>
      <c r="Y47" s="135">
        <f t="shared" si="24"/>
        <v>3.0235699999999999</v>
      </c>
      <c r="Z47" s="135">
        <f t="shared" si="24"/>
        <v>2.8866700000000001</v>
      </c>
      <c r="AA47" s="135">
        <f t="shared" si="24"/>
        <v>2.70275</v>
      </c>
    </row>
    <row r="48" spans="1:27" ht="12.75" hidden="1" customHeight="1" outlineLevel="1" x14ac:dyDescent="0.2">
      <c r="A48" s="163" t="s">
        <v>1698</v>
      </c>
      <c r="B48" s="94" t="s">
        <v>238</v>
      </c>
      <c r="C48" s="70" t="s">
        <v>79</v>
      </c>
      <c r="D48" s="71">
        <v>1364.47</v>
      </c>
      <c r="E48" s="71">
        <v>1238.5899999999999</v>
      </c>
      <c r="F48" s="71">
        <v>1202.5899999999999</v>
      </c>
      <c r="G48" s="71">
        <v>1175.4000000000001</v>
      </c>
      <c r="H48" s="71">
        <v>1168.95</v>
      </c>
      <c r="I48" s="71">
        <v>1171.77</v>
      </c>
      <c r="J48" s="71">
        <v>1140.3699999999999</v>
      </c>
      <c r="K48" s="71">
        <v>1201.98</v>
      </c>
      <c r="L48" s="71">
        <v>1435.04</v>
      </c>
      <c r="M48" s="71">
        <v>1641.45</v>
      </c>
      <c r="N48" s="71">
        <v>1677.16</v>
      </c>
      <c r="O48" s="71">
        <v>1679.85</v>
      </c>
      <c r="P48" s="71">
        <v>1677.94</v>
      </c>
      <c r="Q48" s="71">
        <v>1674.73</v>
      </c>
      <c r="R48" s="71">
        <v>1674.33</v>
      </c>
      <c r="S48" s="71">
        <v>1675.1</v>
      </c>
      <c r="T48" s="71">
        <v>1671.22</v>
      </c>
      <c r="U48" s="71">
        <v>1671.64</v>
      </c>
      <c r="V48" s="71">
        <v>1679.08</v>
      </c>
      <c r="W48" s="71">
        <v>1702.67</v>
      </c>
      <c r="X48" s="71">
        <v>1821.01</v>
      </c>
      <c r="Y48" s="71">
        <v>1683.06</v>
      </c>
      <c r="Z48" s="71">
        <v>1546.16</v>
      </c>
      <c r="AA48" s="71">
        <v>1362.24</v>
      </c>
    </row>
    <row r="49" spans="1:27" ht="12.75" hidden="1" customHeight="1" outlineLevel="1" x14ac:dyDescent="0.2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1700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1701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collapsed="1" x14ac:dyDescent="0.2">
      <c r="A52" s="162" t="s">
        <v>1702</v>
      </c>
      <c r="B52" s="54" t="str">
        <f>"10"&amp;"."&amp;$B$800&amp;"."&amp;$B$801</f>
        <v>10.05.2024</v>
      </c>
      <c r="C52" s="134" t="s">
        <v>76</v>
      </c>
      <c r="D52" s="135">
        <f>ROUND(((D53+D54+D56+D55)/1000),5)</f>
        <v>2.7073299999999998</v>
      </c>
      <c r="E52" s="135">
        <f>ROUND(((E53+E54+E56+E55)/1000),5)</f>
        <v>2.5767699999999998</v>
      </c>
      <c r="F52" s="135">
        <f>ROUND(((F53+F54+F56+F55)/1000),5)</f>
        <v>2.5149900000000001</v>
      </c>
      <c r="G52" s="135">
        <f t="shared" ref="G52:AA52" si="27">ROUND(((G53+G54+G56+G55)/1000),5)</f>
        <v>2.5070100000000002</v>
      </c>
      <c r="H52" s="135">
        <f t="shared" si="27"/>
        <v>2.50549</v>
      </c>
      <c r="I52" s="135">
        <f t="shared" si="27"/>
        <v>2.5049800000000002</v>
      </c>
      <c r="J52" s="135">
        <f t="shared" si="27"/>
        <v>2.4979900000000002</v>
      </c>
      <c r="K52" s="135">
        <f t="shared" si="27"/>
        <v>2.5724</v>
      </c>
      <c r="L52" s="135">
        <f t="shared" si="27"/>
        <v>2.8300999999999998</v>
      </c>
      <c r="M52" s="135">
        <f t="shared" si="27"/>
        <v>3.0167700000000002</v>
      </c>
      <c r="N52" s="135">
        <f t="shared" si="27"/>
        <v>3.0565199999999999</v>
      </c>
      <c r="O52" s="135">
        <f t="shared" si="27"/>
        <v>3.0578599999999998</v>
      </c>
      <c r="P52" s="135">
        <f t="shared" si="27"/>
        <v>3.0358800000000001</v>
      </c>
      <c r="Q52" s="135">
        <f t="shared" si="27"/>
        <v>3.0340500000000001</v>
      </c>
      <c r="R52" s="135">
        <f t="shared" si="27"/>
        <v>3.0297100000000001</v>
      </c>
      <c r="S52" s="135">
        <f t="shared" si="27"/>
        <v>3.0248499999999998</v>
      </c>
      <c r="T52" s="135">
        <f t="shared" si="27"/>
        <v>3.01694</v>
      </c>
      <c r="U52" s="135">
        <f t="shared" si="27"/>
        <v>3.01797</v>
      </c>
      <c r="V52" s="135">
        <f t="shared" si="27"/>
        <v>3.0218600000000002</v>
      </c>
      <c r="W52" s="135">
        <f t="shared" si="27"/>
        <v>3.0350000000000001</v>
      </c>
      <c r="X52" s="135">
        <f t="shared" si="27"/>
        <v>3.1467900000000002</v>
      </c>
      <c r="Y52" s="135">
        <f t="shared" si="27"/>
        <v>3.03511</v>
      </c>
      <c r="Z52" s="135">
        <f t="shared" si="27"/>
        <v>2.9346000000000001</v>
      </c>
      <c r="AA52" s="135">
        <f t="shared" si="27"/>
        <v>2.7324199999999998</v>
      </c>
    </row>
    <row r="53" spans="1:27" ht="12.75" hidden="1" customHeight="1" outlineLevel="1" x14ac:dyDescent="0.2">
      <c r="A53" s="163" t="s">
        <v>1703</v>
      </c>
      <c r="B53" s="94" t="s">
        <v>238</v>
      </c>
      <c r="C53" s="70" t="s">
        <v>79</v>
      </c>
      <c r="D53" s="71">
        <v>1366.82</v>
      </c>
      <c r="E53" s="71">
        <v>1236.26</v>
      </c>
      <c r="F53" s="71">
        <v>1174.48</v>
      </c>
      <c r="G53" s="71">
        <v>1166.5</v>
      </c>
      <c r="H53" s="71">
        <v>1164.98</v>
      </c>
      <c r="I53" s="71">
        <v>1164.47</v>
      </c>
      <c r="J53" s="71">
        <v>1157.48</v>
      </c>
      <c r="K53" s="71">
        <v>1231.8900000000001</v>
      </c>
      <c r="L53" s="71">
        <v>1489.59</v>
      </c>
      <c r="M53" s="71">
        <v>1676.26</v>
      </c>
      <c r="N53" s="71">
        <v>1716.01</v>
      </c>
      <c r="O53" s="71">
        <v>1717.35</v>
      </c>
      <c r="P53" s="71">
        <v>1695.37</v>
      </c>
      <c r="Q53" s="71">
        <v>1693.54</v>
      </c>
      <c r="R53" s="71">
        <v>1689.2</v>
      </c>
      <c r="S53" s="71">
        <v>1684.34</v>
      </c>
      <c r="T53" s="71">
        <v>1676.43</v>
      </c>
      <c r="U53" s="71">
        <v>1677.46</v>
      </c>
      <c r="V53" s="71">
        <v>1681.35</v>
      </c>
      <c r="W53" s="71">
        <v>1694.49</v>
      </c>
      <c r="X53" s="71">
        <v>1806.28</v>
      </c>
      <c r="Y53" s="71">
        <v>1694.6</v>
      </c>
      <c r="Z53" s="71">
        <v>1594.09</v>
      </c>
      <c r="AA53" s="71">
        <v>1391.91</v>
      </c>
    </row>
    <row r="54" spans="1:27" ht="12.75" hidden="1" customHeight="1" outlineLevel="1" x14ac:dyDescent="0.2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1705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1706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collapsed="1" x14ac:dyDescent="0.2">
      <c r="A57" s="162" t="s">
        <v>1707</v>
      </c>
      <c r="B57" s="54" t="str">
        <f>"11"&amp;"."&amp;$B$800&amp;"."&amp;$B$801</f>
        <v>11.05.2024</v>
      </c>
      <c r="C57" s="134" t="s">
        <v>76</v>
      </c>
      <c r="D57" s="135">
        <f>ROUND(((D58+D59+D61+D60)/1000),5)</f>
        <v>2.75881</v>
      </c>
      <c r="E57" s="135">
        <f>ROUND(((E58+E59+E61+E60)/1000),5)</f>
        <v>2.6065800000000001</v>
      </c>
      <c r="F57" s="135">
        <f>ROUND(((F58+F59+F61+F60)/1000),5)</f>
        <v>2.5596399999999999</v>
      </c>
      <c r="G57" s="135">
        <f t="shared" ref="G57:AA57" si="30">ROUND(((G58+G59+G61+G60)/1000),5)</f>
        <v>2.54006</v>
      </c>
      <c r="H57" s="135">
        <f t="shared" si="30"/>
        <v>2.5202499999999999</v>
      </c>
      <c r="I57" s="135">
        <f t="shared" si="30"/>
        <v>2.5204200000000001</v>
      </c>
      <c r="J57" s="135">
        <f t="shared" si="30"/>
        <v>2.51735</v>
      </c>
      <c r="K57" s="135">
        <f t="shared" si="30"/>
        <v>2.6519900000000001</v>
      </c>
      <c r="L57" s="135">
        <f t="shared" si="30"/>
        <v>2.8332600000000001</v>
      </c>
      <c r="M57" s="135">
        <f t="shared" si="30"/>
        <v>3.1617199999999999</v>
      </c>
      <c r="N57" s="135">
        <f t="shared" si="30"/>
        <v>3.1990799999999999</v>
      </c>
      <c r="O57" s="135">
        <f t="shared" si="30"/>
        <v>3.1996799999999999</v>
      </c>
      <c r="P57" s="135">
        <f t="shared" si="30"/>
        <v>3.1711900000000002</v>
      </c>
      <c r="Q57" s="135">
        <f t="shared" si="30"/>
        <v>3.1659000000000002</v>
      </c>
      <c r="R57" s="135">
        <f t="shared" si="30"/>
        <v>3.1578599999999999</v>
      </c>
      <c r="S57" s="135">
        <f t="shared" si="30"/>
        <v>3.1592099999999999</v>
      </c>
      <c r="T57" s="135">
        <f t="shared" si="30"/>
        <v>3.1236000000000002</v>
      </c>
      <c r="U57" s="135">
        <f t="shared" si="30"/>
        <v>3.1137299999999999</v>
      </c>
      <c r="V57" s="135">
        <f t="shared" si="30"/>
        <v>3.1244900000000002</v>
      </c>
      <c r="W57" s="135">
        <f t="shared" si="30"/>
        <v>3.1716899999999999</v>
      </c>
      <c r="X57" s="135">
        <f t="shared" si="30"/>
        <v>3.3554599999999999</v>
      </c>
      <c r="Y57" s="135">
        <f t="shared" si="30"/>
        <v>3.3227699999999998</v>
      </c>
      <c r="Z57" s="135">
        <f t="shared" si="30"/>
        <v>3.0899299999999998</v>
      </c>
      <c r="AA57" s="135">
        <f t="shared" si="30"/>
        <v>2.7965100000000001</v>
      </c>
    </row>
    <row r="58" spans="1:27" ht="12.75" hidden="1" customHeight="1" outlineLevel="1" x14ac:dyDescent="0.2">
      <c r="A58" s="163" t="s">
        <v>1708</v>
      </c>
      <c r="B58" s="94" t="s">
        <v>238</v>
      </c>
      <c r="C58" s="70" t="s">
        <v>79</v>
      </c>
      <c r="D58" s="71">
        <v>1418.3</v>
      </c>
      <c r="E58" s="71">
        <v>1266.07</v>
      </c>
      <c r="F58" s="71">
        <v>1219.1300000000001</v>
      </c>
      <c r="G58" s="71">
        <v>1199.55</v>
      </c>
      <c r="H58" s="71">
        <v>1179.74</v>
      </c>
      <c r="I58" s="71">
        <v>1179.9100000000001</v>
      </c>
      <c r="J58" s="71">
        <v>1176.8399999999999</v>
      </c>
      <c r="K58" s="71">
        <v>1311.48</v>
      </c>
      <c r="L58" s="71">
        <v>1492.75</v>
      </c>
      <c r="M58" s="71">
        <v>1821.21</v>
      </c>
      <c r="N58" s="71">
        <v>1858.57</v>
      </c>
      <c r="O58" s="71">
        <v>1859.17</v>
      </c>
      <c r="P58" s="71">
        <v>1830.68</v>
      </c>
      <c r="Q58" s="71">
        <v>1825.39</v>
      </c>
      <c r="R58" s="71">
        <v>1817.35</v>
      </c>
      <c r="S58" s="71">
        <v>1818.7</v>
      </c>
      <c r="T58" s="71">
        <v>1783.09</v>
      </c>
      <c r="U58" s="71">
        <v>1773.22</v>
      </c>
      <c r="V58" s="71">
        <v>1783.98</v>
      </c>
      <c r="W58" s="71">
        <v>1831.18</v>
      </c>
      <c r="X58" s="71">
        <v>2014.95</v>
      </c>
      <c r="Y58" s="71">
        <v>1982.26</v>
      </c>
      <c r="Z58" s="71">
        <v>1749.42</v>
      </c>
      <c r="AA58" s="71">
        <v>1456</v>
      </c>
    </row>
    <row r="59" spans="1:27" ht="12.75" hidden="1" customHeight="1" outlineLevel="1" x14ac:dyDescent="0.2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1710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1711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collapsed="1" x14ac:dyDescent="0.2">
      <c r="A62" s="162" t="s">
        <v>1712</v>
      </c>
      <c r="B62" s="54" t="str">
        <f>"12"&amp;"."&amp;$B$800&amp;"."&amp;$B$801</f>
        <v>12.05.2024</v>
      </c>
      <c r="C62" s="134" t="s">
        <v>76</v>
      </c>
      <c r="D62" s="135">
        <f>ROUND(((D63+D64+D66+D65)/1000),5)</f>
        <v>2.8089400000000002</v>
      </c>
      <c r="E62" s="135">
        <f>ROUND(((E63+E64+E66+E65)/1000),5)</f>
        <v>2.65916</v>
      </c>
      <c r="F62" s="135">
        <f>ROUND(((F63+F64+F66+F65)/1000),5)</f>
        <v>2.5588700000000002</v>
      </c>
      <c r="G62" s="135">
        <f t="shared" ref="G62:AA62" si="33">ROUND(((G63+G64+G66+G65)/1000),5)</f>
        <v>2.52108</v>
      </c>
      <c r="H62" s="135">
        <f t="shared" si="33"/>
        <v>2.50678</v>
      </c>
      <c r="I62" s="135">
        <f t="shared" si="33"/>
        <v>2.5082100000000001</v>
      </c>
      <c r="J62" s="135">
        <f t="shared" si="33"/>
        <v>2.4424899999999998</v>
      </c>
      <c r="K62" s="135">
        <f t="shared" si="33"/>
        <v>2.5428799999999998</v>
      </c>
      <c r="L62" s="135">
        <f t="shared" si="33"/>
        <v>2.7766000000000002</v>
      </c>
      <c r="M62" s="135">
        <f t="shared" si="33"/>
        <v>2.9285600000000001</v>
      </c>
      <c r="N62" s="135">
        <f t="shared" si="33"/>
        <v>3.0039500000000001</v>
      </c>
      <c r="O62" s="135">
        <f t="shared" si="33"/>
        <v>3.0137399999999999</v>
      </c>
      <c r="P62" s="135">
        <f t="shared" si="33"/>
        <v>3.01329</v>
      </c>
      <c r="Q62" s="135">
        <f t="shared" si="33"/>
        <v>3.0127600000000001</v>
      </c>
      <c r="R62" s="135">
        <f t="shared" si="33"/>
        <v>3.01288</v>
      </c>
      <c r="S62" s="135">
        <f t="shared" si="33"/>
        <v>3.0146000000000002</v>
      </c>
      <c r="T62" s="135">
        <f t="shared" si="33"/>
        <v>3.06812</v>
      </c>
      <c r="U62" s="135">
        <f t="shared" si="33"/>
        <v>3.0998700000000001</v>
      </c>
      <c r="V62" s="135">
        <f t="shared" si="33"/>
        <v>3.06962</v>
      </c>
      <c r="W62" s="135">
        <f t="shared" si="33"/>
        <v>3.0853700000000002</v>
      </c>
      <c r="X62" s="135">
        <f t="shared" si="33"/>
        <v>3.1249699999999998</v>
      </c>
      <c r="Y62" s="135">
        <f t="shared" si="33"/>
        <v>3.11361</v>
      </c>
      <c r="Z62" s="135">
        <f t="shared" si="33"/>
        <v>2.9013200000000001</v>
      </c>
      <c r="AA62" s="135">
        <f t="shared" si="33"/>
        <v>2.7062200000000001</v>
      </c>
    </row>
    <row r="63" spans="1:27" ht="12.75" hidden="1" customHeight="1" outlineLevel="1" x14ac:dyDescent="0.2">
      <c r="A63" s="163" t="s">
        <v>1713</v>
      </c>
      <c r="B63" s="94" t="s">
        <v>238</v>
      </c>
      <c r="C63" s="70" t="s">
        <v>79</v>
      </c>
      <c r="D63" s="71">
        <v>1468.43</v>
      </c>
      <c r="E63" s="71">
        <v>1318.65</v>
      </c>
      <c r="F63" s="71">
        <v>1218.3599999999999</v>
      </c>
      <c r="G63" s="71">
        <v>1180.57</v>
      </c>
      <c r="H63" s="71">
        <v>1166.27</v>
      </c>
      <c r="I63" s="71">
        <v>1167.7</v>
      </c>
      <c r="J63" s="71">
        <v>1101.98</v>
      </c>
      <c r="K63" s="71">
        <v>1202.3699999999999</v>
      </c>
      <c r="L63" s="71">
        <v>1436.09</v>
      </c>
      <c r="M63" s="71">
        <v>1588.05</v>
      </c>
      <c r="N63" s="71">
        <v>1663.44</v>
      </c>
      <c r="O63" s="71">
        <v>1673.23</v>
      </c>
      <c r="P63" s="71">
        <v>1672.78</v>
      </c>
      <c r="Q63" s="71">
        <v>1672.25</v>
      </c>
      <c r="R63" s="71">
        <v>1672.37</v>
      </c>
      <c r="S63" s="71">
        <v>1674.09</v>
      </c>
      <c r="T63" s="71">
        <v>1727.61</v>
      </c>
      <c r="U63" s="71">
        <v>1759.36</v>
      </c>
      <c r="V63" s="71">
        <v>1729.11</v>
      </c>
      <c r="W63" s="71">
        <v>1744.86</v>
      </c>
      <c r="X63" s="71">
        <v>1784.46</v>
      </c>
      <c r="Y63" s="71">
        <v>1773.1</v>
      </c>
      <c r="Z63" s="71">
        <v>1560.81</v>
      </c>
      <c r="AA63" s="71">
        <v>1365.71</v>
      </c>
    </row>
    <row r="64" spans="1:27" ht="12.75" hidden="1" customHeight="1" outlineLevel="1" x14ac:dyDescent="0.2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1715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1716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collapsed="1" x14ac:dyDescent="0.2">
      <c r="A67" s="162" t="s">
        <v>1717</v>
      </c>
      <c r="B67" s="54" t="str">
        <f>"13"&amp;"."&amp;$B$800&amp;"."&amp;$B$801</f>
        <v>13.05.2024</v>
      </c>
      <c r="C67" s="134" t="s">
        <v>76</v>
      </c>
      <c r="D67" s="135">
        <f>ROUND(((D68+D69+D71+D70)/1000),5)</f>
        <v>2.7279300000000002</v>
      </c>
      <c r="E67" s="135">
        <f>ROUND(((E68+E69+E71+E70)/1000),5)</f>
        <v>2.5889000000000002</v>
      </c>
      <c r="F67" s="135">
        <f>ROUND(((F68+F69+F71+F70)/1000),5)</f>
        <v>2.5301300000000002</v>
      </c>
      <c r="G67" s="135">
        <f t="shared" ref="G67:AA67" si="36">ROUND(((G68+G69+G71+G70)/1000),5)</f>
        <v>2.5198299999999998</v>
      </c>
      <c r="H67" s="135">
        <f t="shared" si="36"/>
        <v>2.50617</v>
      </c>
      <c r="I67" s="135">
        <f t="shared" si="36"/>
        <v>2.5563099999999999</v>
      </c>
      <c r="J67" s="135">
        <f t="shared" si="36"/>
        <v>2.7432400000000001</v>
      </c>
      <c r="K67" s="135">
        <f t="shared" si="36"/>
        <v>2.97234</v>
      </c>
      <c r="L67" s="135">
        <f t="shared" si="36"/>
        <v>3.3001900000000002</v>
      </c>
      <c r="M67" s="135">
        <f t="shared" si="36"/>
        <v>3.6422599999999998</v>
      </c>
      <c r="N67" s="135">
        <f t="shared" si="36"/>
        <v>3.79819</v>
      </c>
      <c r="O67" s="135">
        <f t="shared" si="36"/>
        <v>3.45878</v>
      </c>
      <c r="P67" s="135">
        <f t="shared" si="36"/>
        <v>3.3552599999999999</v>
      </c>
      <c r="Q67" s="135">
        <f t="shared" si="36"/>
        <v>3.3730799999999999</v>
      </c>
      <c r="R67" s="135">
        <f t="shared" si="36"/>
        <v>3.3689399999999998</v>
      </c>
      <c r="S67" s="135">
        <f t="shared" si="36"/>
        <v>3.3171900000000001</v>
      </c>
      <c r="T67" s="135">
        <f t="shared" si="36"/>
        <v>3.30254</v>
      </c>
      <c r="U67" s="135">
        <f t="shared" si="36"/>
        <v>3.2387000000000001</v>
      </c>
      <c r="V67" s="135">
        <f t="shared" si="36"/>
        <v>3.2533699999999999</v>
      </c>
      <c r="W67" s="135">
        <f t="shared" si="36"/>
        <v>3.37351</v>
      </c>
      <c r="X67" s="135">
        <f t="shared" si="36"/>
        <v>3.4138000000000002</v>
      </c>
      <c r="Y67" s="135">
        <f t="shared" si="36"/>
        <v>3.2184499999999998</v>
      </c>
      <c r="Z67" s="135">
        <f t="shared" si="36"/>
        <v>2.8589000000000002</v>
      </c>
      <c r="AA67" s="135">
        <f t="shared" si="36"/>
        <v>2.68866</v>
      </c>
    </row>
    <row r="68" spans="1:27" ht="12.75" hidden="1" customHeight="1" outlineLevel="1" x14ac:dyDescent="0.2">
      <c r="A68" s="163" t="s">
        <v>1718</v>
      </c>
      <c r="B68" s="94" t="s">
        <v>238</v>
      </c>
      <c r="C68" s="70" t="s">
        <v>79</v>
      </c>
      <c r="D68" s="71">
        <v>1387.42</v>
      </c>
      <c r="E68" s="71">
        <v>1248.3900000000001</v>
      </c>
      <c r="F68" s="71">
        <v>1189.6199999999999</v>
      </c>
      <c r="G68" s="71">
        <v>1179.32</v>
      </c>
      <c r="H68" s="71">
        <v>1165.6600000000001</v>
      </c>
      <c r="I68" s="71">
        <v>1215.8</v>
      </c>
      <c r="J68" s="71">
        <v>1402.73</v>
      </c>
      <c r="K68" s="71">
        <v>1631.83</v>
      </c>
      <c r="L68" s="71">
        <v>1959.68</v>
      </c>
      <c r="M68" s="71">
        <v>2301.75</v>
      </c>
      <c r="N68" s="71">
        <v>2457.6799999999998</v>
      </c>
      <c r="O68" s="71">
        <v>2118.27</v>
      </c>
      <c r="P68" s="71">
        <v>2014.75</v>
      </c>
      <c r="Q68" s="71">
        <v>2032.57</v>
      </c>
      <c r="R68" s="71">
        <v>2028.43</v>
      </c>
      <c r="S68" s="71">
        <v>1976.68</v>
      </c>
      <c r="T68" s="71">
        <v>1962.03</v>
      </c>
      <c r="U68" s="71">
        <v>1898.19</v>
      </c>
      <c r="V68" s="71">
        <v>1912.86</v>
      </c>
      <c r="W68" s="71">
        <v>2033</v>
      </c>
      <c r="X68" s="71">
        <v>2073.29</v>
      </c>
      <c r="Y68" s="71">
        <v>1877.94</v>
      </c>
      <c r="Z68" s="71">
        <v>1518.39</v>
      </c>
      <c r="AA68" s="71">
        <v>1348.15</v>
      </c>
    </row>
    <row r="69" spans="1:27" ht="12.75" hidden="1" customHeight="1" outlineLevel="1" x14ac:dyDescent="0.2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1720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1721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collapsed="1" x14ac:dyDescent="0.2">
      <c r="A72" s="162" t="s">
        <v>1722</v>
      </c>
      <c r="B72" s="54" t="str">
        <f>"14"&amp;"."&amp;$B$800&amp;"."&amp;$B$801</f>
        <v>14.05.2024</v>
      </c>
      <c r="C72" s="134" t="s">
        <v>76</v>
      </c>
      <c r="D72" s="135">
        <f>ROUND(((D73+D74+D76+D75)/1000),5)</f>
        <v>2.6251500000000001</v>
      </c>
      <c r="E72" s="135">
        <f>ROUND(((E73+E74+E76+E75)/1000),5)</f>
        <v>2.5373100000000002</v>
      </c>
      <c r="F72" s="135">
        <f>ROUND(((F73+F74+F76+F75)/1000),5)</f>
        <v>2.4975399999999999</v>
      </c>
      <c r="G72" s="135">
        <f t="shared" ref="G72:AA72" si="39">ROUND(((G73+G74+G76+G75)/1000),5)</f>
        <v>2.4942799999999998</v>
      </c>
      <c r="H72" s="135">
        <f t="shared" si="39"/>
        <v>2.4961700000000002</v>
      </c>
      <c r="I72" s="135">
        <f t="shared" si="39"/>
        <v>2.5380699999999998</v>
      </c>
      <c r="J72" s="135">
        <f t="shared" si="39"/>
        <v>2.7072699999999998</v>
      </c>
      <c r="K72" s="135">
        <f t="shared" si="39"/>
        <v>2.8265699999999998</v>
      </c>
      <c r="L72" s="135">
        <f t="shared" si="39"/>
        <v>3.14899</v>
      </c>
      <c r="M72" s="135">
        <f t="shared" si="39"/>
        <v>3.4159099999999998</v>
      </c>
      <c r="N72" s="135">
        <f t="shared" si="39"/>
        <v>3.4352</v>
      </c>
      <c r="O72" s="135">
        <f t="shared" si="39"/>
        <v>3.2958599999999998</v>
      </c>
      <c r="P72" s="135">
        <f t="shared" si="39"/>
        <v>3.29556</v>
      </c>
      <c r="Q72" s="135">
        <f t="shared" si="39"/>
        <v>3.2991899999999998</v>
      </c>
      <c r="R72" s="135">
        <f t="shared" si="39"/>
        <v>3.2896100000000001</v>
      </c>
      <c r="S72" s="135">
        <f t="shared" si="39"/>
        <v>3.2723100000000001</v>
      </c>
      <c r="T72" s="135">
        <f t="shared" si="39"/>
        <v>3.2316400000000001</v>
      </c>
      <c r="U72" s="135">
        <f t="shared" si="39"/>
        <v>3.2220900000000001</v>
      </c>
      <c r="V72" s="135">
        <f t="shared" si="39"/>
        <v>3.2151200000000002</v>
      </c>
      <c r="W72" s="135">
        <f t="shared" si="39"/>
        <v>3.1617999999999999</v>
      </c>
      <c r="X72" s="135">
        <f t="shared" si="39"/>
        <v>3.3905799999999999</v>
      </c>
      <c r="Y72" s="135">
        <f t="shared" si="39"/>
        <v>3.2448600000000001</v>
      </c>
      <c r="Z72" s="135">
        <f t="shared" si="39"/>
        <v>2.9138700000000002</v>
      </c>
      <c r="AA72" s="135">
        <f t="shared" si="39"/>
        <v>2.7833399999999999</v>
      </c>
    </row>
    <row r="73" spans="1:27" ht="12.75" hidden="1" customHeight="1" outlineLevel="1" x14ac:dyDescent="0.2">
      <c r="A73" s="163" t="s">
        <v>1723</v>
      </c>
      <c r="B73" s="94" t="s">
        <v>238</v>
      </c>
      <c r="C73" s="70" t="s">
        <v>79</v>
      </c>
      <c r="D73" s="71">
        <v>1284.6400000000001</v>
      </c>
      <c r="E73" s="71">
        <v>1196.8</v>
      </c>
      <c r="F73" s="71">
        <v>1157.03</v>
      </c>
      <c r="G73" s="71">
        <v>1153.77</v>
      </c>
      <c r="H73" s="71">
        <v>1155.6600000000001</v>
      </c>
      <c r="I73" s="71">
        <v>1197.56</v>
      </c>
      <c r="J73" s="71">
        <v>1366.76</v>
      </c>
      <c r="K73" s="71">
        <v>1486.06</v>
      </c>
      <c r="L73" s="71">
        <v>1808.48</v>
      </c>
      <c r="M73" s="71">
        <v>2075.4</v>
      </c>
      <c r="N73" s="71">
        <v>2094.69</v>
      </c>
      <c r="O73" s="71">
        <v>1955.35</v>
      </c>
      <c r="P73" s="71">
        <v>1955.05</v>
      </c>
      <c r="Q73" s="71">
        <v>1958.68</v>
      </c>
      <c r="R73" s="71">
        <v>1949.1</v>
      </c>
      <c r="S73" s="71">
        <v>1931.8</v>
      </c>
      <c r="T73" s="71">
        <v>1891.13</v>
      </c>
      <c r="U73" s="71">
        <v>1881.58</v>
      </c>
      <c r="V73" s="71">
        <v>1874.61</v>
      </c>
      <c r="W73" s="71">
        <v>1821.29</v>
      </c>
      <c r="X73" s="71">
        <v>2050.0700000000002</v>
      </c>
      <c r="Y73" s="71">
        <v>1904.35</v>
      </c>
      <c r="Z73" s="71">
        <v>1573.36</v>
      </c>
      <c r="AA73" s="71">
        <v>1442.83</v>
      </c>
    </row>
    <row r="74" spans="1:27" ht="12.75" hidden="1" customHeight="1" outlineLevel="1" x14ac:dyDescent="0.2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1725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1726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collapsed="1" x14ac:dyDescent="0.2">
      <c r="A77" s="162" t="s">
        <v>1727</v>
      </c>
      <c r="B77" s="54" t="str">
        <f>"15"&amp;"."&amp;$B$800&amp;"."&amp;$B$801</f>
        <v>15.05.2024</v>
      </c>
      <c r="C77" s="134" t="s">
        <v>76</v>
      </c>
      <c r="D77" s="135">
        <f>ROUND(((D78+D79+D81+D80)/1000),5)</f>
        <v>2.67197</v>
      </c>
      <c r="E77" s="135">
        <f>ROUND(((E78+E79+E81+E80)/1000),5)</f>
        <v>2.54535</v>
      </c>
      <c r="F77" s="135">
        <f>ROUND(((F78+F79+F81+F80)/1000),5)</f>
        <v>2.5371199999999998</v>
      </c>
      <c r="G77" s="135">
        <f t="shared" ref="G77:AA77" si="42">ROUND(((G78+G79+G81+G80)/1000),5)</f>
        <v>2.5320100000000001</v>
      </c>
      <c r="H77" s="135">
        <f t="shared" si="42"/>
        <v>2.53695</v>
      </c>
      <c r="I77" s="135">
        <f t="shared" si="42"/>
        <v>2.5474399999999999</v>
      </c>
      <c r="J77" s="135">
        <f t="shared" si="42"/>
        <v>2.76532</v>
      </c>
      <c r="K77" s="135">
        <f t="shared" si="42"/>
        <v>3.0227499999999998</v>
      </c>
      <c r="L77" s="135">
        <f t="shared" si="42"/>
        <v>3.2627700000000002</v>
      </c>
      <c r="M77" s="135">
        <f t="shared" si="42"/>
        <v>3.49464</v>
      </c>
      <c r="N77" s="135">
        <f t="shared" si="42"/>
        <v>3.4870199999999998</v>
      </c>
      <c r="O77" s="135">
        <f t="shared" si="42"/>
        <v>3.3693599999999999</v>
      </c>
      <c r="P77" s="135">
        <f t="shared" si="42"/>
        <v>3.3717199999999998</v>
      </c>
      <c r="Q77" s="135">
        <f t="shared" si="42"/>
        <v>3.39771</v>
      </c>
      <c r="R77" s="135">
        <f t="shared" si="42"/>
        <v>3.3751799999999998</v>
      </c>
      <c r="S77" s="135">
        <f t="shared" si="42"/>
        <v>3.36815</v>
      </c>
      <c r="T77" s="135">
        <f t="shared" si="42"/>
        <v>3.34565</v>
      </c>
      <c r="U77" s="135">
        <f t="shared" si="42"/>
        <v>3.2921399999999998</v>
      </c>
      <c r="V77" s="135">
        <f t="shared" si="42"/>
        <v>3.2519100000000001</v>
      </c>
      <c r="W77" s="135">
        <f t="shared" si="42"/>
        <v>3.2236899999999999</v>
      </c>
      <c r="X77" s="135">
        <f t="shared" si="42"/>
        <v>3.2888000000000002</v>
      </c>
      <c r="Y77" s="135">
        <f t="shared" si="42"/>
        <v>3.2655500000000002</v>
      </c>
      <c r="Z77" s="135">
        <f t="shared" si="42"/>
        <v>2.9004599999999998</v>
      </c>
      <c r="AA77" s="135">
        <f t="shared" si="42"/>
        <v>2.7860100000000001</v>
      </c>
    </row>
    <row r="78" spans="1:27" ht="12.75" hidden="1" customHeight="1" outlineLevel="1" x14ac:dyDescent="0.2">
      <c r="A78" s="163" t="s">
        <v>1728</v>
      </c>
      <c r="B78" s="94" t="s">
        <v>238</v>
      </c>
      <c r="C78" s="70" t="s">
        <v>79</v>
      </c>
      <c r="D78" s="71">
        <v>1331.46</v>
      </c>
      <c r="E78" s="71">
        <v>1204.8399999999999</v>
      </c>
      <c r="F78" s="71">
        <v>1196.6099999999999</v>
      </c>
      <c r="G78" s="71">
        <v>1191.5</v>
      </c>
      <c r="H78" s="71">
        <v>1196.44</v>
      </c>
      <c r="I78" s="71">
        <v>1206.93</v>
      </c>
      <c r="J78" s="71">
        <v>1424.81</v>
      </c>
      <c r="K78" s="71">
        <v>1682.24</v>
      </c>
      <c r="L78" s="71">
        <v>1922.26</v>
      </c>
      <c r="M78" s="71">
        <v>2154.13</v>
      </c>
      <c r="N78" s="71">
        <v>2146.5100000000002</v>
      </c>
      <c r="O78" s="71">
        <v>2028.85</v>
      </c>
      <c r="P78" s="71">
        <v>2031.21</v>
      </c>
      <c r="Q78" s="71">
        <v>2057.1999999999998</v>
      </c>
      <c r="R78" s="71">
        <v>2034.67</v>
      </c>
      <c r="S78" s="71">
        <v>2027.64</v>
      </c>
      <c r="T78" s="71">
        <v>2005.14</v>
      </c>
      <c r="U78" s="71">
        <v>1951.63</v>
      </c>
      <c r="V78" s="71">
        <v>1911.4</v>
      </c>
      <c r="W78" s="71">
        <v>1883.18</v>
      </c>
      <c r="X78" s="71">
        <v>1948.29</v>
      </c>
      <c r="Y78" s="71">
        <v>1925.04</v>
      </c>
      <c r="Z78" s="71">
        <v>1559.95</v>
      </c>
      <c r="AA78" s="71">
        <v>1445.5</v>
      </c>
    </row>
    <row r="79" spans="1:27" ht="12.75" hidden="1" customHeight="1" outlineLevel="1" x14ac:dyDescent="0.2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1730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1731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collapsed="1" x14ac:dyDescent="0.2">
      <c r="A82" s="162" t="s">
        <v>1732</v>
      </c>
      <c r="B82" s="54" t="str">
        <f>"16"&amp;"."&amp;$B$800&amp;"."&amp;$B$801</f>
        <v>16.05.2024</v>
      </c>
      <c r="C82" s="134" t="s">
        <v>76</v>
      </c>
      <c r="D82" s="135">
        <f>ROUND(((D83+D84+D86+D85)/1000),5)</f>
        <v>2.6211099999999998</v>
      </c>
      <c r="E82" s="135">
        <f>ROUND(((E83+E84+E86+E85)/1000),5)</f>
        <v>2.5290499999999998</v>
      </c>
      <c r="F82" s="135">
        <f>ROUND(((F83+F84+F86+F85)/1000),5)</f>
        <v>2.4980199999999999</v>
      </c>
      <c r="G82" s="135">
        <f t="shared" ref="G82:AA82" si="45">ROUND(((G83+G84+G86+G85)/1000),5)</f>
        <v>2.4956200000000002</v>
      </c>
      <c r="H82" s="135">
        <f t="shared" si="45"/>
        <v>2.5067900000000001</v>
      </c>
      <c r="I82" s="135">
        <f t="shared" si="45"/>
        <v>2.5419100000000001</v>
      </c>
      <c r="J82" s="135">
        <f t="shared" si="45"/>
        <v>2.6998500000000001</v>
      </c>
      <c r="K82" s="135">
        <f t="shared" si="45"/>
        <v>2.9588800000000002</v>
      </c>
      <c r="L82" s="135">
        <f t="shared" si="45"/>
        <v>3.2116500000000001</v>
      </c>
      <c r="M82" s="135">
        <f t="shared" si="45"/>
        <v>3.2700399999999998</v>
      </c>
      <c r="N82" s="135">
        <f t="shared" si="45"/>
        <v>3.30009</v>
      </c>
      <c r="O82" s="135">
        <f t="shared" si="45"/>
        <v>3.3602699999999999</v>
      </c>
      <c r="P82" s="135">
        <f t="shared" si="45"/>
        <v>3.3529200000000001</v>
      </c>
      <c r="Q82" s="135">
        <f t="shared" si="45"/>
        <v>3.36774</v>
      </c>
      <c r="R82" s="135">
        <f t="shared" si="45"/>
        <v>3.3567100000000001</v>
      </c>
      <c r="S82" s="135">
        <f t="shared" si="45"/>
        <v>3.3005399999999998</v>
      </c>
      <c r="T82" s="135">
        <f t="shared" si="45"/>
        <v>3.2367499999999998</v>
      </c>
      <c r="U82" s="135">
        <f t="shared" si="45"/>
        <v>3.21563</v>
      </c>
      <c r="V82" s="135">
        <f t="shared" si="45"/>
        <v>3.1225700000000001</v>
      </c>
      <c r="W82" s="135">
        <f t="shared" si="45"/>
        <v>3.0133800000000002</v>
      </c>
      <c r="X82" s="135">
        <f t="shared" si="45"/>
        <v>3.1279699999999999</v>
      </c>
      <c r="Y82" s="135">
        <f t="shared" si="45"/>
        <v>3.2205300000000001</v>
      </c>
      <c r="Z82" s="135">
        <f t="shared" si="45"/>
        <v>2.9131100000000001</v>
      </c>
      <c r="AA82" s="135">
        <f t="shared" si="45"/>
        <v>2.6961499999999998</v>
      </c>
    </row>
    <row r="83" spans="1:27" ht="12.75" hidden="1" customHeight="1" outlineLevel="1" x14ac:dyDescent="0.2">
      <c r="A83" s="163" t="s">
        <v>1733</v>
      </c>
      <c r="B83" s="94" t="s">
        <v>238</v>
      </c>
      <c r="C83" s="70" t="s">
        <v>79</v>
      </c>
      <c r="D83" s="71">
        <v>1280.5999999999999</v>
      </c>
      <c r="E83" s="71">
        <v>1188.54</v>
      </c>
      <c r="F83" s="71">
        <v>1157.51</v>
      </c>
      <c r="G83" s="71">
        <v>1155.1099999999999</v>
      </c>
      <c r="H83" s="71">
        <v>1166.28</v>
      </c>
      <c r="I83" s="71">
        <v>1201.4000000000001</v>
      </c>
      <c r="J83" s="71">
        <v>1359.34</v>
      </c>
      <c r="K83" s="71">
        <v>1618.37</v>
      </c>
      <c r="L83" s="71">
        <v>1871.14</v>
      </c>
      <c r="M83" s="71">
        <v>1929.53</v>
      </c>
      <c r="N83" s="71">
        <v>1959.58</v>
      </c>
      <c r="O83" s="71">
        <v>2019.76</v>
      </c>
      <c r="P83" s="71">
        <v>2012.41</v>
      </c>
      <c r="Q83" s="71">
        <v>2027.23</v>
      </c>
      <c r="R83" s="71">
        <v>2016.2</v>
      </c>
      <c r="S83" s="71">
        <v>1960.03</v>
      </c>
      <c r="T83" s="71">
        <v>1896.24</v>
      </c>
      <c r="U83" s="71">
        <v>1875.12</v>
      </c>
      <c r="V83" s="71">
        <v>1782.06</v>
      </c>
      <c r="W83" s="71">
        <v>1672.87</v>
      </c>
      <c r="X83" s="71">
        <v>1787.46</v>
      </c>
      <c r="Y83" s="71">
        <v>1880.02</v>
      </c>
      <c r="Z83" s="71">
        <v>1572.6</v>
      </c>
      <c r="AA83" s="71">
        <v>1355.64</v>
      </c>
    </row>
    <row r="84" spans="1:27" ht="12.75" hidden="1" customHeight="1" outlineLevel="1" x14ac:dyDescent="0.2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1735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1736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collapsed="1" x14ac:dyDescent="0.2">
      <c r="A87" s="162" t="s">
        <v>1737</v>
      </c>
      <c r="B87" s="54" t="str">
        <f>"17"&amp;"."&amp;$B$800&amp;"."&amp;$B$801</f>
        <v>17.05.2024</v>
      </c>
      <c r="C87" s="134" t="s">
        <v>76</v>
      </c>
      <c r="D87" s="135">
        <f>ROUND(((D88+D89+D91+D90)/1000),5)</f>
        <v>2.6761300000000001</v>
      </c>
      <c r="E87" s="135">
        <f>ROUND(((E88+E89+E91+E90)/1000),5)</f>
        <v>2.5426500000000001</v>
      </c>
      <c r="F87" s="135">
        <f>ROUND(((F88+F89+F91+F90)/1000),5)</f>
        <v>2.50617</v>
      </c>
      <c r="G87" s="135">
        <f t="shared" ref="G87:AA87" si="48">ROUND(((G88+G89+G91+G90)/1000),5)</f>
        <v>2.4436300000000002</v>
      </c>
      <c r="H87" s="135">
        <f t="shared" si="48"/>
        <v>2.50827</v>
      </c>
      <c r="I87" s="135">
        <f t="shared" si="48"/>
        <v>2.59741</v>
      </c>
      <c r="J87" s="135">
        <f t="shared" si="48"/>
        <v>2.7686700000000002</v>
      </c>
      <c r="K87" s="135">
        <f t="shared" si="48"/>
        <v>3.0410300000000001</v>
      </c>
      <c r="L87" s="135">
        <f t="shared" si="48"/>
        <v>3.3505199999999999</v>
      </c>
      <c r="M87" s="135">
        <f t="shared" si="48"/>
        <v>3.4090699999999998</v>
      </c>
      <c r="N87" s="135">
        <f t="shared" si="48"/>
        <v>3.4217499999999998</v>
      </c>
      <c r="O87" s="135">
        <f t="shared" si="48"/>
        <v>3.4265699999999999</v>
      </c>
      <c r="P87" s="135">
        <f t="shared" si="48"/>
        <v>3.4616799999999999</v>
      </c>
      <c r="Q87" s="135">
        <f t="shared" si="48"/>
        <v>3.4922399999999998</v>
      </c>
      <c r="R87" s="135">
        <f t="shared" si="48"/>
        <v>3.4682900000000001</v>
      </c>
      <c r="S87" s="135">
        <f t="shared" si="48"/>
        <v>3.4776699999999998</v>
      </c>
      <c r="T87" s="135">
        <f t="shared" si="48"/>
        <v>3.4286300000000001</v>
      </c>
      <c r="U87" s="135">
        <f t="shared" si="48"/>
        <v>3.41608</v>
      </c>
      <c r="V87" s="135">
        <f t="shared" si="48"/>
        <v>3.3847</v>
      </c>
      <c r="W87" s="135">
        <f t="shared" si="48"/>
        <v>3.34693</v>
      </c>
      <c r="X87" s="135">
        <f t="shared" si="48"/>
        <v>3.3620000000000001</v>
      </c>
      <c r="Y87" s="135">
        <f t="shared" si="48"/>
        <v>3.4220100000000002</v>
      </c>
      <c r="Z87" s="135">
        <f t="shared" si="48"/>
        <v>3.3296899999999998</v>
      </c>
      <c r="AA87" s="135">
        <f t="shared" si="48"/>
        <v>2.9203700000000001</v>
      </c>
    </row>
    <row r="88" spans="1:27" ht="12.75" hidden="1" customHeight="1" outlineLevel="1" x14ac:dyDescent="0.2">
      <c r="A88" s="163" t="s">
        <v>1738</v>
      </c>
      <c r="B88" s="94" t="s">
        <v>238</v>
      </c>
      <c r="C88" s="70" t="s">
        <v>79</v>
      </c>
      <c r="D88" s="71">
        <v>1335.62</v>
      </c>
      <c r="E88" s="71">
        <v>1202.1400000000001</v>
      </c>
      <c r="F88" s="71">
        <v>1165.6600000000001</v>
      </c>
      <c r="G88" s="71">
        <v>1103.1199999999999</v>
      </c>
      <c r="H88" s="71">
        <v>1167.76</v>
      </c>
      <c r="I88" s="71">
        <v>1256.9000000000001</v>
      </c>
      <c r="J88" s="71">
        <v>1428.16</v>
      </c>
      <c r="K88" s="71">
        <v>1700.52</v>
      </c>
      <c r="L88" s="71">
        <v>2010.01</v>
      </c>
      <c r="M88" s="71">
        <v>2068.56</v>
      </c>
      <c r="N88" s="71">
        <v>2081.2399999999998</v>
      </c>
      <c r="O88" s="71">
        <v>2086.06</v>
      </c>
      <c r="P88" s="71">
        <v>2121.17</v>
      </c>
      <c r="Q88" s="71">
        <v>2151.73</v>
      </c>
      <c r="R88" s="71">
        <v>2127.7800000000002</v>
      </c>
      <c r="S88" s="71">
        <v>2137.16</v>
      </c>
      <c r="T88" s="71">
        <v>2088.12</v>
      </c>
      <c r="U88" s="71">
        <v>2075.5700000000002</v>
      </c>
      <c r="V88" s="71">
        <v>2044.19</v>
      </c>
      <c r="W88" s="71">
        <v>2006.42</v>
      </c>
      <c r="X88" s="71">
        <v>2021.49</v>
      </c>
      <c r="Y88" s="71">
        <v>2081.5</v>
      </c>
      <c r="Z88" s="71">
        <v>1989.18</v>
      </c>
      <c r="AA88" s="71">
        <v>1579.86</v>
      </c>
    </row>
    <row r="89" spans="1:27" ht="12.75" hidden="1" customHeight="1" outlineLevel="1" x14ac:dyDescent="0.2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1740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1741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collapsed="1" x14ac:dyDescent="0.2">
      <c r="A92" s="162" t="s">
        <v>1742</v>
      </c>
      <c r="B92" s="54" t="str">
        <f>"18"&amp;"."&amp;$B$800&amp;"."&amp;$B$801</f>
        <v>18.05.2024</v>
      </c>
      <c r="C92" s="134" t="s">
        <v>76</v>
      </c>
      <c r="D92" s="135">
        <f>ROUND(((D93+D94+D96+D95)/1000),5)</f>
        <v>2.8734999999999999</v>
      </c>
      <c r="E92" s="135">
        <f>ROUND(((E93+E94+E96+E95)/1000),5)</f>
        <v>2.7998500000000002</v>
      </c>
      <c r="F92" s="135">
        <f>ROUND(((F93+F94+F96+F95)/1000),5)</f>
        <v>2.6574</v>
      </c>
      <c r="G92" s="135">
        <f t="shared" ref="G92:AA92" si="51">ROUND(((G93+G94+G96+G95)/1000),5)</f>
        <v>2.6055100000000002</v>
      </c>
      <c r="H92" s="135">
        <f t="shared" si="51"/>
        <v>2.5605699999999998</v>
      </c>
      <c r="I92" s="135">
        <f t="shared" si="51"/>
        <v>2.57748</v>
      </c>
      <c r="J92" s="135">
        <f t="shared" si="51"/>
        <v>2.6477900000000001</v>
      </c>
      <c r="K92" s="135">
        <f t="shared" si="51"/>
        <v>2.8579400000000001</v>
      </c>
      <c r="L92" s="135">
        <f t="shared" si="51"/>
        <v>3.1419999999999999</v>
      </c>
      <c r="M92" s="135">
        <f t="shared" si="51"/>
        <v>3.3039299999999998</v>
      </c>
      <c r="N92" s="135">
        <f t="shared" si="51"/>
        <v>3.4052699999999998</v>
      </c>
      <c r="O92" s="135">
        <f t="shared" si="51"/>
        <v>3.4112200000000001</v>
      </c>
      <c r="P92" s="135">
        <f t="shared" si="51"/>
        <v>3.4500600000000001</v>
      </c>
      <c r="Q92" s="135">
        <f t="shared" si="51"/>
        <v>3.4421400000000002</v>
      </c>
      <c r="R92" s="135">
        <f t="shared" si="51"/>
        <v>3.42035</v>
      </c>
      <c r="S92" s="135">
        <f t="shared" si="51"/>
        <v>3.4008400000000001</v>
      </c>
      <c r="T92" s="135">
        <f t="shared" si="51"/>
        <v>3.3887700000000001</v>
      </c>
      <c r="U92" s="135">
        <f t="shared" si="51"/>
        <v>3.3609100000000001</v>
      </c>
      <c r="V92" s="135">
        <f t="shared" si="51"/>
        <v>3.34694</v>
      </c>
      <c r="W92" s="135">
        <f t="shared" si="51"/>
        <v>3.45736</v>
      </c>
      <c r="X92" s="135">
        <f t="shared" si="51"/>
        <v>3.5797500000000002</v>
      </c>
      <c r="Y92" s="135">
        <f t="shared" si="51"/>
        <v>3.39723</v>
      </c>
      <c r="Z92" s="135">
        <f t="shared" si="51"/>
        <v>3.23129</v>
      </c>
      <c r="AA92" s="135">
        <f t="shared" si="51"/>
        <v>2.8624499999999999</v>
      </c>
    </row>
    <row r="93" spans="1:27" ht="12.75" hidden="1" customHeight="1" outlineLevel="1" x14ac:dyDescent="0.2">
      <c r="A93" s="163" t="s">
        <v>1743</v>
      </c>
      <c r="B93" s="94" t="s">
        <v>238</v>
      </c>
      <c r="C93" s="70" t="s">
        <v>79</v>
      </c>
      <c r="D93" s="71">
        <v>1532.99</v>
      </c>
      <c r="E93" s="71">
        <v>1459.34</v>
      </c>
      <c r="F93" s="71">
        <v>1316.89</v>
      </c>
      <c r="G93" s="71">
        <v>1265</v>
      </c>
      <c r="H93" s="71">
        <v>1220.06</v>
      </c>
      <c r="I93" s="71">
        <v>1236.97</v>
      </c>
      <c r="J93" s="71">
        <v>1307.28</v>
      </c>
      <c r="K93" s="71">
        <v>1517.43</v>
      </c>
      <c r="L93" s="71">
        <v>1801.49</v>
      </c>
      <c r="M93" s="71">
        <v>1963.42</v>
      </c>
      <c r="N93" s="71">
        <v>2064.7600000000002</v>
      </c>
      <c r="O93" s="71">
        <v>2070.71</v>
      </c>
      <c r="P93" s="71">
        <v>2109.5500000000002</v>
      </c>
      <c r="Q93" s="71">
        <v>2101.63</v>
      </c>
      <c r="R93" s="71">
        <v>2079.84</v>
      </c>
      <c r="S93" s="71">
        <v>2060.33</v>
      </c>
      <c r="T93" s="71">
        <v>2048.2600000000002</v>
      </c>
      <c r="U93" s="71">
        <v>2020.4</v>
      </c>
      <c r="V93" s="71">
        <v>2006.43</v>
      </c>
      <c r="W93" s="71">
        <v>2116.85</v>
      </c>
      <c r="X93" s="71">
        <v>2239.2399999999998</v>
      </c>
      <c r="Y93" s="71">
        <v>2056.7199999999998</v>
      </c>
      <c r="Z93" s="71">
        <v>1890.78</v>
      </c>
      <c r="AA93" s="71">
        <v>1521.94</v>
      </c>
    </row>
    <row r="94" spans="1:27" ht="12.75" hidden="1" customHeight="1" outlineLevel="1" x14ac:dyDescent="0.2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1745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1746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collapsed="1" x14ac:dyDescent="0.2">
      <c r="A97" s="162" t="s">
        <v>1747</v>
      </c>
      <c r="B97" s="54" t="str">
        <f>"19"&amp;"."&amp;$B$800&amp;"."&amp;$B$801</f>
        <v>19.05.2024</v>
      </c>
      <c r="C97" s="134" t="s">
        <v>76</v>
      </c>
      <c r="D97" s="135">
        <f>ROUND(((D98+D99+D101+D100)/1000),5)</f>
        <v>2.8390900000000001</v>
      </c>
      <c r="E97" s="135">
        <f>ROUND(((E98+E99+E101+E100)/1000),5)</f>
        <v>2.69251</v>
      </c>
      <c r="F97" s="135">
        <f>ROUND(((F98+F99+F101+F100)/1000),5)</f>
        <v>2.5556299999999998</v>
      </c>
      <c r="G97" s="135">
        <f t="shared" ref="G97:AA97" si="54">ROUND(((G98+G99+G101+G100)/1000),5)</f>
        <v>2.5401400000000001</v>
      </c>
      <c r="H97" s="135">
        <f t="shared" si="54"/>
        <v>2.5201099999999999</v>
      </c>
      <c r="I97" s="135">
        <f t="shared" si="54"/>
        <v>2.4961099999999998</v>
      </c>
      <c r="J97" s="135">
        <f t="shared" si="54"/>
        <v>2.42584</v>
      </c>
      <c r="K97" s="135">
        <f t="shared" si="54"/>
        <v>2.6697600000000001</v>
      </c>
      <c r="L97" s="135">
        <f t="shared" si="54"/>
        <v>2.8983400000000001</v>
      </c>
      <c r="M97" s="135">
        <f t="shared" si="54"/>
        <v>3.11117</v>
      </c>
      <c r="N97" s="135">
        <f t="shared" si="54"/>
        <v>3.27996</v>
      </c>
      <c r="O97" s="135">
        <f t="shared" si="54"/>
        <v>3.3236599999999998</v>
      </c>
      <c r="P97" s="135">
        <f t="shared" si="54"/>
        <v>3.2735599999999998</v>
      </c>
      <c r="Q97" s="135">
        <f t="shared" si="54"/>
        <v>3.27257</v>
      </c>
      <c r="R97" s="135">
        <f t="shared" si="54"/>
        <v>3.2634400000000001</v>
      </c>
      <c r="S97" s="135">
        <f t="shared" si="54"/>
        <v>3.2524299999999999</v>
      </c>
      <c r="T97" s="135">
        <f t="shared" si="54"/>
        <v>3.2602699999999998</v>
      </c>
      <c r="U97" s="135">
        <f t="shared" si="54"/>
        <v>3.3048600000000001</v>
      </c>
      <c r="V97" s="135">
        <f t="shared" si="54"/>
        <v>3.3035899999999998</v>
      </c>
      <c r="W97" s="135">
        <f t="shared" si="54"/>
        <v>3.3627199999999999</v>
      </c>
      <c r="X97" s="135">
        <f t="shared" si="54"/>
        <v>3.5157600000000002</v>
      </c>
      <c r="Y97" s="135">
        <f t="shared" si="54"/>
        <v>3.4813499999999999</v>
      </c>
      <c r="Z97" s="135">
        <f t="shared" si="54"/>
        <v>3.2035900000000002</v>
      </c>
      <c r="AA97" s="135">
        <f t="shared" si="54"/>
        <v>2.8352599999999999</v>
      </c>
    </row>
    <row r="98" spans="1:27" ht="12.75" hidden="1" customHeight="1" outlineLevel="1" x14ac:dyDescent="0.2">
      <c r="A98" s="163" t="s">
        <v>1748</v>
      </c>
      <c r="B98" s="94" t="s">
        <v>238</v>
      </c>
      <c r="C98" s="70" t="s">
        <v>79</v>
      </c>
      <c r="D98" s="71">
        <v>1498.58</v>
      </c>
      <c r="E98" s="71">
        <v>1352</v>
      </c>
      <c r="F98" s="71">
        <v>1215.1199999999999</v>
      </c>
      <c r="G98" s="71">
        <v>1199.6300000000001</v>
      </c>
      <c r="H98" s="71">
        <v>1179.5999999999999</v>
      </c>
      <c r="I98" s="71">
        <v>1155.5999999999999</v>
      </c>
      <c r="J98" s="71">
        <v>1085.33</v>
      </c>
      <c r="K98" s="71">
        <v>1329.25</v>
      </c>
      <c r="L98" s="71">
        <v>1557.83</v>
      </c>
      <c r="M98" s="71">
        <v>1770.66</v>
      </c>
      <c r="N98" s="71">
        <v>1939.45</v>
      </c>
      <c r="O98" s="71">
        <v>1983.15</v>
      </c>
      <c r="P98" s="71">
        <v>1933.05</v>
      </c>
      <c r="Q98" s="71">
        <v>1932.06</v>
      </c>
      <c r="R98" s="71">
        <v>1922.93</v>
      </c>
      <c r="S98" s="71">
        <v>1911.92</v>
      </c>
      <c r="T98" s="71">
        <v>1919.76</v>
      </c>
      <c r="U98" s="71">
        <v>1964.35</v>
      </c>
      <c r="V98" s="71">
        <v>1963.08</v>
      </c>
      <c r="W98" s="71">
        <v>2022.21</v>
      </c>
      <c r="X98" s="71">
        <v>2175.25</v>
      </c>
      <c r="Y98" s="71">
        <v>2140.84</v>
      </c>
      <c r="Z98" s="71">
        <v>1863.08</v>
      </c>
      <c r="AA98" s="71">
        <v>1494.75</v>
      </c>
    </row>
    <row r="99" spans="1:27" ht="12.75" hidden="1" customHeight="1" outlineLevel="1" x14ac:dyDescent="0.2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1750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1751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collapsed="1" x14ac:dyDescent="0.2">
      <c r="A102" s="162" t="s">
        <v>1752</v>
      </c>
      <c r="B102" s="54" t="str">
        <f>"20"&amp;"."&amp;$B$800&amp;"."&amp;$B$801</f>
        <v>20.05.2024</v>
      </c>
      <c r="C102" s="134" t="s">
        <v>76</v>
      </c>
      <c r="D102" s="135">
        <f>ROUND(((D103+D104+D106+D105)/1000),5)</f>
        <v>2.6916699999999998</v>
      </c>
      <c r="E102" s="135">
        <f>ROUND(((E103+E104+E106+E105)/1000),5)</f>
        <v>2.5401199999999999</v>
      </c>
      <c r="F102" s="135">
        <f>ROUND(((F103+F104+F106+F105)/1000),5)</f>
        <v>2.4343599999999999</v>
      </c>
      <c r="G102" s="135">
        <f t="shared" ref="G102:AA102" si="57">ROUND(((G103+G104+G106+G105)/1000),5)</f>
        <v>2.4164099999999999</v>
      </c>
      <c r="H102" s="135">
        <f t="shared" si="57"/>
        <v>2.4089399999999999</v>
      </c>
      <c r="I102" s="135">
        <f t="shared" si="57"/>
        <v>2.50407</v>
      </c>
      <c r="J102" s="135">
        <f t="shared" si="57"/>
        <v>2.6928100000000001</v>
      </c>
      <c r="K102" s="135">
        <f t="shared" si="57"/>
        <v>3.0370900000000001</v>
      </c>
      <c r="L102" s="135">
        <f t="shared" si="57"/>
        <v>3.31447</v>
      </c>
      <c r="M102" s="135">
        <f t="shared" si="57"/>
        <v>3.4382899999999998</v>
      </c>
      <c r="N102" s="135">
        <f t="shared" si="57"/>
        <v>3.4445899999999998</v>
      </c>
      <c r="O102" s="135">
        <f t="shared" si="57"/>
        <v>3.4426299999999999</v>
      </c>
      <c r="P102" s="135">
        <f t="shared" si="57"/>
        <v>3.4413499999999999</v>
      </c>
      <c r="Q102" s="135">
        <f t="shared" si="57"/>
        <v>3.4610799999999999</v>
      </c>
      <c r="R102" s="135">
        <f t="shared" si="57"/>
        <v>3.4626000000000001</v>
      </c>
      <c r="S102" s="135">
        <f t="shared" si="57"/>
        <v>3.4491200000000002</v>
      </c>
      <c r="T102" s="135">
        <f t="shared" si="57"/>
        <v>3.4378299999999999</v>
      </c>
      <c r="U102" s="135">
        <f t="shared" si="57"/>
        <v>3.40889</v>
      </c>
      <c r="V102" s="135">
        <f t="shared" si="57"/>
        <v>3.36592</v>
      </c>
      <c r="W102" s="135">
        <f t="shared" si="57"/>
        <v>3.2459099999999999</v>
      </c>
      <c r="X102" s="135">
        <f t="shared" si="57"/>
        <v>3.2909700000000002</v>
      </c>
      <c r="Y102" s="135">
        <f t="shared" si="57"/>
        <v>3.3171400000000002</v>
      </c>
      <c r="Z102" s="135">
        <f t="shared" si="57"/>
        <v>2.9262899999999998</v>
      </c>
      <c r="AA102" s="135">
        <f t="shared" si="57"/>
        <v>2.6978900000000001</v>
      </c>
    </row>
    <row r="103" spans="1:27" ht="12.75" hidden="1" customHeight="1" outlineLevel="1" x14ac:dyDescent="0.2">
      <c r="A103" s="163" t="s">
        <v>1753</v>
      </c>
      <c r="B103" s="94" t="s">
        <v>238</v>
      </c>
      <c r="C103" s="70" t="s">
        <v>79</v>
      </c>
      <c r="D103" s="71">
        <v>1351.16</v>
      </c>
      <c r="E103" s="71">
        <v>1199.6099999999999</v>
      </c>
      <c r="F103" s="71">
        <v>1093.8499999999999</v>
      </c>
      <c r="G103" s="71">
        <v>1075.9000000000001</v>
      </c>
      <c r="H103" s="71">
        <v>1068.43</v>
      </c>
      <c r="I103" s="71">
        <v>1163.56</v>
      </c>
      <c r="J103" s="71">
        <v>1352.3</v>
      </c>
      <c r="K103" s="71">
        <v>1696.58</v>
      </c>
      <c r="L103" s="71">
        <v>1973.96</v>
      </c>
      <c r="M103" s="71">
        <v>2097.7800000000002</v>
      </c>
      <c r="N103" s="71">
        <v>2104.08</v>
      </c>
      <c r="O103" s="71">
        <v>2102.12</v>
      </c>
      <c r="P103" s="71">
        <v>2100.84</v>
      </c>
      <c r="Q103" s="71">
        <v>2120.5700000000002</v>
      </c>
      <c r="R103" s="71">
        <v>2122.09</v>
      </c>
      <c r="S103" s="71">
        <v>2108.61</v>
      </c>
      <c r="T103" s="71">
        <v>2097.3200000000002</v>
      </c>
      <c r="U103" s="71">
        <v>2068.38</v>
      </c>
      <c r="V103" s="71">
        <v>2025.41</v>
      </c>
      <c r="W103" s="71">
        <v>1905.4</v>
      </c>
      <c r="X103" s="71">
        <v>1950.46</v>
      </c>
      <c r="Y103" s="71">
        <v>1976.63</v>
      </c>
      <c r="Z103" s="71">
        <v>1585.78</v>
      </c>
      <c r="AA103" s="71">
        <v>1357.38</v>
      </c>
    </row>
    <row r="104" spans="1:27" ht="12.75" hidden="1" customHeight="1" outlineLevel="1" x14ac:dyDescent="0.2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1755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1756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collapsed="1" x14ac:dyDescent="0.2">
      <c r="A107" s="162" t="s">
        <v>1757</v>
      </c>
      <c r="B107" s="54" t="str">
        <f>"21"&amp;"."&amp;$B$800&amp;"."&amp;$B$801</f>
        <v>21.05.2024</v>
      </c>
      <c r="C107" s="134" t="s">
        <v>76</v>
      </c>
      <c r="D107" s="135">
        <f>ROUND(((D108+D109+D111+D110)/1000),5)</f>
        <v>2.6647699999999999</v>
      </c>
      <c r="E107" s="135">
        <f>ROUND(((E108+E109+E111+E110)/1000),5)</f>
        <v>2.5311699999999999</v>
      </c>
      <c r="F107" s="135">
        <f>ROUND(((F108+F109+F111+F110)/1000),5)</f>
        <v>2.4158400000000002</v>
      </c>
      <c r="G107" s="135">
        <f t="shared" ref="G107:AA107" si="60">ROUND(((G108+G109+G111+G110)/1000),5)</f>
        <v>2.33039</v>
      </c>
      <c r="H107" s="135">
        <f t="shared" si="60"/>
        <v>2.3831600000000002</v>
      </c>
      <c r="I107" s="135">
        <f t="shared" si="60"/>
        <v>2.5071400000000001</v>
      </c>
      <c r="J107" s="135">
        <f t="shared" si="60"/>
        <v>2.7079200000000001</v>
      </c>
      <c r="K107" s="135">
        <f t="shared" si="60"/>
        <v>2.8809900000000002</v>
      </c>
      <c r="L107" s="135">
        <f t="shared" si="60"/>
        <v>3.2392500000000002</v>
      </c>
      <c r="M107" s="135">
        <f t="shared" si="60"/>
        <v>3.36754</v>
      </c>
      <c r="N107" s="135">
        <f t="shared" si="60"/>
        <v>3.4236800000000001</v>
      </c>
      <c r="O107" s="135">
        <f t="shared" si="60"/>
        <v>3.42882</v>
      </c>
      <c r="P107" s="135">
        <f t="shared" si="60"/>
        <v>3.4411100000000001</v>
      </c>
      <c r="Q107" s="135">
        <f t="shared" si="60"/>
        <v>3.4483899999999998</v>
      </c>
      <c r="R107" s="135">
        <f t="shared" si="60"/>
        <v>3.4348700000000001</v>
      </c>
      <c r="S107" s="135">
        <f t="shared" si="60"/>
        <v>3.42395</v>
      </c>
      <c r="T107" s="135">
        <f t="shared" si="60"/>
        <v>3.2885399999999998</v>
      </c>
      <c r="U107" s="135">
        <f t="shared" si="60"/>
        <v>3.20675</v>
      </c>
      <c r="V107" s="135">
        <f t="shared" si="60"/>
        <v>3.2364000000000002</v>
      </c>
      <c r="W107" s="135">
        <f t="shared" si="60"/>
        <v>3.2000500000000001</v>
      </c>
      <c r="X107" s="135">
        <f t="shared" si="60"/>
        <v>3.22384</v>
      </c>
      <c r="Y107" s="135">
        <f t="shared" si="60"/>
        <v>3.2682799999999999</v>
      </c>
      <c r="Z107" s="135">
        <f t="shared" si="60"/>
        <v>2.9620000000000002</v>
      </c>
      <c r="AA107" s="135">
        <f t="shared" si="60"/>
        <v>2.69191</v>
      </c>
    </row>
    <row r="108" spans="1:27" ht="12.75" hidden="1" customHeight="1" outlineLevel="1" x14ac:dyDescent="0.2">
      <c r="A108" s="163" t="s">
        <v>1758</v>
      </c>
      <c r="B108" s="94" t="s">
        <v>238</v>
      </c>
      <c r="C108" s="70" t="s">
        <v>79</v>
      </c>
      <c r="D108" s="71">
        <v>1324.26</v>
      </c>
      <c r="E108" s="71">
        <v>1190.6600000000001</v>
      </c>
      <c r="F108" s="71">
        <v>1075.33</v>
      </c>
      <c r="G108" s="71">
        <v>989.88</v>
      </c>
      <c r="H108" s="71">
        <v>1042.6500000000001</v>
      </c>
      <c r="I108" s="71">
        <v>1166.6300000000001</v>
      </c>
      <c r="J108" s="71">
        <v>1367.41</v>
      </c>
      <c r="K108" s="71">
        <v>1540.48</v>
      </c>
      <c r="L108" s="71">
        <v>1898.74</v>
      </c>
      <c r="M108" s="71">
        <v>2027.03</v>
      </c>
      <c r="N108" s="71">
        <v>2083.17</v>
      </c>
      <c r="O108" s="71">
        <v>2088.31</v>
      </c>
      <c r="P108" s="71">
        <v>2100.6</v>
      </c>
      <c r="Q108" s="71">
        <v>2107.88</v>
      </c>
      <c r="R108" s="71">
        <v>2094.36</v>
      </c>
      <c r="S108" s="71">
        <v>2083.44</v>
      </c>
      <c r="T108" s="71">
        <v>1948.03</v>
      </c>
      <c r="U108" s="71">
        <v>1866.24</v>
      </c>
      <c r="V108" s="71">
        <v>1895.89</v>
      </c>
      <c r="W108" s="71">
        <v>1859.54</v>
      </c>
      <c r="X108" s="71">
        <v>1883.33</v>
      </c>
      <c r="Y108" s="71">
        <v>1927.77</v>
      </c>
      <c r="Z108" s="71">
        <v>1621.49</v>
      </c>
      <c r="AA108" s="71">
        <v>1351.4</v>
      </c>
    </row>
    <row r="109" spans="1:27" ht="12.75" hidden="1" customHeight="1" outlineLevel="1" x14ac:dyDescent="0.2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1760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1761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collapsed="1" x14ac:dyDescent="0.2">
      <c r="A112" s="162" t="s">
        <v>1762</v>
      </c>
      <c r="B112" s="54" t="str">
        <f>"22"&amp;"."&amp;$B$800&amp;"."&amp;$B$801</f>
        <v>22.05.2024</v>
      </c>
      <c r="C112" s="134" t="s">
        <v>76</v>
      </c>
      <c r="D112" s="135">
        <f>ROUND(((D113+D114+D116+D115)/1000),5)</f>
        <v>2.5737100000000002</v>
      </c>
      <c r="E112" s="135">
        <f>ROUND(((E113+E114+E116+E115)/1000),5)</f>
        <v>2.3970799999999999</v>
      </c>
      <c r="F112" s="135">
        <f>ROUND(((F113+F114+F116+F115)/1000),5)</f>
        <v>2.2814100000000002</v>
      </c>
      <c r="G112" s="135">
        <f t="shared" ref="G112:AA112" si="63">ROUND(((G113+G114+G116+G115)/1000),5)</f>
        <v>2.23542</v>
      </c>
      <c r="H112" s="135">
        <f t="shared" si="63"/>
        <v>2.2380300000000002</v>
      </c>
      <c r="I112" s="135">
        <f t="shared" si="63"/>
        <v>2.3892500000000001</v>
      </c>
      <c r="J112" s="135">
        <f t="shared" si="63"/>
        <v>2.6442399999999999</v>
      </c>
      <c r="K112" s="135">
        <f t="shared" si="63"/>
        <v>2.8698600000000001</v>
      </c>
      <c r="L112" s="135">
        <f t="shared" si="63"/>
        <v>3.1330900000000002</v>
      </c>
      <c r="M112" s="135">
        <f t="shared" si="63"/>
        <v>3.4350900000000002</v>
      </c>
      <c r="N112" s="135">
        <f t="shared" si="63"/>
        <v>3.44143</v>
      </c>
      <c r="O112" s="135">
        <f t="shared" si="63"/>
        <v>3.4457100000000001</v>
      </c>
      <c r="P112" s="135">
        <f t="shared" si="63"/>
        <v>3.4473500000000001</v>
      </c>
      <c r="Q112" s="135">
        <f t="shared" si="63"/>
        <v>3.46366</v>
      </c>
      <c r="R112" s="135">
        <f t="shared" si="63"/>
        <v>3.4549699999999999</v>
      </c>
      <c r="S112" s="135">
        <f t="shared" si="63"/>
        <v>3.4429699999999999</v>
      </c>
      <c r="T112" s="135">
        <f t="shared" si="63"/>
        <v>3.4338099999999998</v>
      </c>
      <c r="U112" s="135">
        <f t="shared" si="63"/>
        <v>3.34876</v>
      </c>
      <c r="V112" s="135">
        <f t="shared" si="63"/>
        <v>3.2025100000000002</v>
      </c>
      <c r="W112" s="135">
        <f t="shared" si="63"/>
        <v>3.1028500000000001</v>
      </c>
      <c r="X112" s="135">
        <f t="shared" si="63"/>
        <v>3.1238000000000001</v>
      </c>
      <c r="Y112" s="135">
        <f t="shared" si="63"/>
        <v>3.1981199999999999</v>
      </c>
      <c r="Z112" s="135">
        <f t="shared" si="63"/>
        <v>2.9085200000000002</v>
      </c>
      <c r="AA112" s="135">
        <f t="shared" si="63"/>
        <v>2.6628799999999999</v>
      </c>
    </row>
    <row r="113" spans="1:27" ht="12.75" hidden="1" customHeight="1" outlineLevel="1" x14ac:dyDescent="0.2">
      <c r="A113" s="163" t="s">
        <v>1763</v>
      </c>
      <c r="B113" s="94" t="s">
        <v>238</v>
      </c>
      <c r="C113" s="70" t="s">
        <v>79</v>
      </c>
      <c r="D113" s="71">
        <v>1233.2</v>
      </c>
      <c r="E113" s="71">
        <v>1056.57</v>
      </c>
      <c r="F113" s="71">
        <v>940.9</v>
      </c>
      <c r="G113" s="71">
        <v>894.91</v>
      </c>
      <c r="H113" s="71">
        <v>897.52</v>
      </c>
      <c r="I113" s="71">
        <v>1048.74</v>
      </c>
      <c r="J113" s="71">
        <v>1303.73</v>
      </c>
      <c r="K113" s="71">
        <v>1529.35</v>
      </c>
      <c r="L113" s="71">
        <v>1792.58</v>
      </c>
      <c r="M113" s="71">
        <v>2094.58</v>
      </c>
      <c r="N113" s="71">
        <v>2100.92</v>
      </c>
      <c r="O113" s="71">
        <v>2105.1999999999998</v>
      </c>
      <c r="P113" s="71">
        <v>2106.84</v>
      </c>
      <c r="Q113" s="71">
        <v>2123.15</v>
      </c>
      <c r="R113" s="71">
        <v>2114.46</v>
      </c>
      <c r="S113" s="71">
        <v>2102.46</v>
      </c>
      <c r="T113" s="71">
        <v>2093.3000000000002</v>
      </c>
      <c r="U113" s="71">
        <v>2008.25</v>
      </c>
      <c r="V113" s="71">
        <v>1862</v>
      </c>
      <c r="W113" s="71">
        <v>1762.34</v>
      </c>
      <c r="X113" s="71">
        <v>1783.29</v>
      </c>
      <c r="Y113" s="71">
        <v>1857.61</v>
      </c>
      <c r="Z113" s="71">
        <v>1568.01</v>
      </c>
      <c r="AA113" s="71">
        <v>1322.37</v>
      </c>
    </row>
    <row r="114" spans="1:27" ht="12.75" hidden="1" customHeight="1" outlineLevel="1" x14ac:dyDescent="0.2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1765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1766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collapsed="1" x14ac:dyDescent="0.2">
      <c r="A117" s="162" t="s">
        <v>1767</v>
      </c>
      <c r="B117" s="54" t="str">
        <f>"23"&amp;"."&amp;$B$800&amp;"."&amp;$B$801</f>
        <v>23.05.2024</v>
      </c>
      <c r="C117" s="134" t="s">
        <v>76</v>
      </c>
      <c r="D117" s="135">
        <f>ROUND(((D118+D119+D121+D120)/1000),5)</f>
        <v>2.6299399999999999</v>
      </c>
      <c r="E117" s="135">
        <f>ROUND(((E118+E119+E121+E120)/1000),5)</f>
        <v>2.4665300000000001</v>
      </c>
      <c r="F117" s="135">
        <f>ROUND(((F118+F119+F121+F120)/1000),5)</f>
        <v>2.3859699999999999</v>
      </c>
      <c r="G117" s="135">
        <f t="shared" ref="G117:AA117" si="66">ROUND(((G118+G119+G121+G120)/1000),5)</f>
        <v>2.3499500000000002</v>
      </c>
      <c r="H117" s="135">
        <f t="shared" si="66"/>
        <v>2.2763300000000002</v>
      </c>
      <c r="I117" s="135">
        <f t="shared" si="66"/>
        <v>2.4127900000000002</v>
      </c>
      <c r="J117" s="135">
        <f t="shared" si="66"/>
        <v>2.79454</v>
      </c>
      <c r="K117" s="135">
        <f t="shared" si="66"/>
        <v>2.8961000000000001</v>
      </c>
      <c r="L117" s="135">
        <f t="shared" si="66"/>
        <v>3.2249599999999998</v>
      </c>
      <c r="M117" s="135">
        <f t="shared" si="66"/>
        <v>3.42685</v>
      </c>
      <c r="N117" s="135">
        <f t="shared" si="66"/>
        <v>3.4432</v>
      </c>
      <c r="O117" s="135">
        <f t="shared" si="66"/>
        <v>3.4496699999999998</v>
      </c>
      <c r="P117" s="135">
        <f t="shared" si="66"/>
        <v>3.45268</v>
      </c>
      <c r="Q117" s="135">
        <f t="shared" si="66"/>
        <v>3.4820099999999998</v>
      </c>
      <c r="R117" s="135">
        <f t="shared" si="66"/>
        <v>3.47973</v>
      </c>
      <c r="S117" s="135">
        <f t="shared" si="66"/>
        <v>3.4653499999999999</v>
      </c>
      <c r="T117" s="135">
        <f t="shared" si="66"/>
        <v>3.4538500000000001</v>
      </c>
      <c r="U117" s="135">
        <f t="shared" si="66"/>
        <v>3.4333100000000001</v>
      </c>
      <c r="V117" s="135">
        <f t="shared" si="66"/>
        <v>3.33813</v>
      </c>
      <c r="W117" s="135">
        <f t="shared" si="66"/>
        <v>3.1739600000000001</v>
      </c>
      <c r="X117" s="135">
        <f t="shared" si="66"/>
        <v>3.1457099999999998</v>
      </c>
      <c r="Y117" s="135">
        <f t="shared" si="66"/>
        <v>3.2840500000000001</v>
      </c>
      <c r="Z117" s="135">
        <f t="shared" si="66"/>
        <v>2.9479099999999998</v>
      </c>
      <c r="AA117" s="135">
        <f t="shared" si="66"/>
        <v>2.8279999999999998</v>
      </c>
    </row>
    <row r="118" spans="1:27" ht="12.75" hidden="1" customHeight="1" outlineLevel="1" x14ac:dyDescent="0.2">
      <c r="A118" s="163" t="s">
        <v>1768</v>
      </c>
      <c r="B118" s="94" t="s">
        <v>238</v>
      </c>
      <c r="C118" s="70" t="s">
        <v>79</v>
      </c>
      <c r="D118" s="71">
        <v>1289.43</v>
      </c>
      <c r="E118" s="71">
        <v>1126.02</v>
      </c>
      <c r="F118" s="71">
        <v>1045.46</v>
      </c>
      <c r="G118" s="71">
        <v>1009.44</v>
      </c>
      <c r="H118" s="71">
        <v>935.82</v>
      </c>
      <c r="I118" s="71">
        <v>1072.28</v>
      </c>
      <c r="J118" s="71">
        <v>1454.03</v>
      </c>
      <c r="K118" s="71">
        <v>1555.59</v>
      </c>
      <c r="L118" s="71">
        <v>1884.45</v>
      </c>
      <c r="M118" s="71">
        <v>2086.34</v>
      </c>
      <c r="N118" s="71">
        <v>2102.69</v>
      </c>
      <c r="O118" s="71">
        <v>2109.16</v>
      </c>
      <c r="P118" s="71">
        <v>2112.17</v>
      </c>
      <c r="Q118" s="71">
        <v>2141.5</v>
      </c>
      <c r="R118" s="71">
        <v>2139.2199999999998</v>
      </c>
      <c r="S118" s="71">
        <v>2124.84</v>
      </c>
      <c r="T118" s="71">
        <v>2113.34</v>
      </c>
      <c r="U118" s="71">
        <v>2092.8000000000002</v>
      </c>
      <c r="V118" s="71">
        <v>1997.62</v>
      </c>
      <c r="W118" s="71">
        <v>1833.45</v>
      </c>
      <c r="X118" s="71">
        <v>1805.2</v>
      </c>
      <c r="Y118" s="71">
        <v>1943.54</v>
      </c>
      <c r="Z118" s="71">
        <v>1607.4</v>
      </c>
      <c r="AA118" s="71">
        <v>1487.49</v>
      </c>
    </row>
    <row r="119" spans="1:27" ht="12.75" hidden="1" customHeight="1" outlineLevel="1" x14ac:dyDescent="0.2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1770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1771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collapsed="1" x14ac:dyDescent="0.2">
      <c r="A122" s="162" t="s">
        <v>1772</v>
      </c>
      <c r="B122" s="54" t="str">
        <f>"24"&amp;"."&amp;$B$800&amp;"."&amp;$B$801</f>
        <v>24.05.2024</v>
      </c>
      <c r="C122" s="134" t="s">
        <v>76</v>
      </c>
      <c r="D122" s="135">
        <f>ROUND(((D123+D124+D126+D125)/1000),5)</f>
        <v>2.7016200000000001</v>
      </c>
      <c r="E122" s="135">
        <f>ROUND(((E123+E124+E126+E125)/1000),5)</f>
        <v>2.5066299999999999</v>
      </c>
      <c r="F122" s="135">
        <f>ROUND(((F123+F124+F126+F125)/1000),5)</f>
        <v>2.41696</v>
      </c>
      <c r="G122" s="135">
        <f t="shared" ref="G122:AA122" si="69">ROUND(((G123+G124+G126+G125)/1000),5)</f>
        <v>2.36686</v>
      </c>
      <c r="H122" s="135">
        <f t="shared" si="69"/>
        <v>2.3027700000000002</v>
      </c>
      <c r="I122" s="135">
        <f t="shared" si="69"/>
        <v>2.4975399999999999</v>
      </c>
      <c r="J122" s="135">
        <f t="shared" si="69"/>
        <v>2.7677399999999999</v>
      </c>
      <c r="K122" s="135">
        <f t="shared" si="69"/>
        <v>3.03024</v>
      </c>
      <c r="L122" s="135">
        <f t="shared" si="69"/>
        <v>3.4260100000000002</v>
      </c>
      <c r="M122" s="135">
        <f t="shared" si="69"/>
        <v>3.47763</v>
      </c>
      <c r="N122" s="135">
        <f t="shared" si="69"/>
        <v>3.4890099999999999</v>
      </c>
      <c r="O122" s="135">
        <f t="shared" si="69"/>
        <v>3.5231400000000002</v>
      </c>
      <c r="P122" s="135">
        <f t="shared" si="69"/>
        <v>3.5910000000000002</v>
      </c>
      <c r="Q122" s="135">
        <f t="shared" si="69"/>
        <v>3.6399499999999998</v>
      </c>
      <c r="R122" s="135">
        <f t="shared" si="69"/>
        <v>3.6364299999999998</v>
      </c>
      <c r="S122" s="135">
        <f t="shared" si="69"/>
        <v>3.6238299999999999</v>
      </c>
      <c r="T122" s="135">
        <f t="shared" si="69"/>
        <v>3.6137899999999998</v>
      </c>
      <c r="U122" s="135">
        <f t="shared" si="69"/>
        <v>3.5017299999999998</v>
      </c>
      <c r="V122" s="135">
        <f t="shared" si="69"/>
        <v>3.44916</v>
      </c>
      <c r="W122" s="135">
        <f t="shared" si="69"/>
        <v>3.40808</v>
      </c>
      <c r="X122" s="135">
        <f t="shared" si="69"/>
        <v>3.419</v>
      </c>
      <c r="Y122" s="135">
        <f t="shared" si="69"/>
        <v>3.4727000000000001</v>
      </c>
      <c r="Z122" s="135">
        <f t="shared" si="69"/>
        <v>3.444</v>
      </c>
      <c r="AA122" s="135">
        <f t="shared" si="69"/>
        <v>2.99919</v>
      </c>
    </row>
    <row r="123" spans="1:27" ht="12.75" hidden="1" customHeight="1" outlineLevel="1" x14ac:dyDescent="0.2">
      <c r="A123" s="163" t="s">
        <v>1773</v>
      </c>
      <c r="B123" s="94" t="s">
        <v>238</v>
      </c>
      <c r="C123" s="70" t="s">
        <v>79</v>
      </c>
      <c r="D123" s="71">
        <v>1361.11</v>
      </c>
      <c r="E123" s="71">
        <v>1166.1199999999999</v>
      </c>
      <c r="F123" s="71">
        <v>1076.45</v>
      </c>
      <c r="G123" s="71">
        <v>1026.3499999999999</v>
      </c>
      <c r="H123" s="71">
        <v>962.26</v>
      </c>
      <c r="I123" s="71">
        <v>1157.03</v>
      </c>
      <c r="J123" s="71">
        <v>1427.23</v>
      </c>
      <c r="K123" s="71">
        <v>1689.73</v>
      </c>
      <c r="L123" s="71">
        <v>2085.5</v>
      </c>
      <c r="M123" s="71">
        <v>2137.12</v>
      </c>
      <c r="N123" s="71">
        <v>2148.5</v>
      </c>
      <c r="O123" s="71">
        <v>2182.63</v>
      </c>
      <c r="P123" s="71">
        <v>2250.4899999999998</v>
      </c>
      <c r="Q123" s="71">
        <v>2299.44</v>
      </c>
      <c r="R123" s="71">
        <v>2295.92</v>
      </c>
      <c r="S123" s="71">
        <v>2283.3200000000002</v>
      </c>
      <c r="T123" s="71">
        <v>2273.2800000000002</v>
      </c>
      <c r="U123" s="71">
        <v>2161.2199999999998</v>
      </c>
      <c r="V123" s="71">
        <v>2108.65</v>
      </c>
      <c r="W123" s="71">
        <v>2067.5700000000002</v>
      </c>
      <c r="X123" s="71">
        <v>2078.4899999999998</v>
      </c>
      <c r="Y123" s="71">
        <v>2132.19</v>
      </c>
      <c r="Z123" s="71">
        <v>2103.4899999999998</v>
      </c>
      <c r="AA123" s="71">
        <v>1658.68</v>
      </c>
    </row>
    <row r="124" spans="1:27" ht="12.75" hidden="1" customHeight="1" outlineLevel="1" x14ac:dyDescent="0.2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1775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1776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collapsed="1" x14ac:dyDescent="0.2">
      <c r="A127" s="162" t="s">
        <v>1777</v>
      </c>
      <c r="B127" s="54" t="str">
        <f>"25"&amp;"."&amp;$B$800&amp;"."&amp;$B$801</f>
        <v>25.05.2024</v>
      </c>
      <c r="C127" s="134" t="s">
        <v>76</v>
      </c>
      <c r="D127" s="135">
        <f>ROUND(((D128+D129+D131+D130)/1000),5)</f>
        <v>3.1258699999999999</v>
      </c>
      <c r="E127" s="135">
        <f>ROUND(((E128+E129+E131+E130)/1000),5)</f>
        <v>2.9440599999999999</v>
      </c>
      <c r="F127" s="135">
        <f>ROUND(((F128+F129+F131+F130)/1000),5)</f>
        <v>2.8877000000000002</v>
      </c>
      <c r="G127" s="135">
        <f t="shared" ref="G127:AA127" si="72">ROUND(((G128+G129+G131+G130)/1000),5)</f>
        <v>2.82972</v>
      </c>
      <c r="H127" s="135">
        <f t="shared" si="72"/>
        <v>2.6865199999999998</v>
      </c>
      <c r="I127" s="135">
        <f t="shared" si="72"/>
        <v>2.7217899999999999</v>
      </c>
      <c r="J127" s="135">
        <f t="shared" si="72"/>
        <v>2.76085</v>
      </c>
      <c r="K127" s="135">
        <f t="shared" si="72"/>
        <v>2.9276800000000001</v>
      </c>
      <c r="L127" s="135">
        <f t="shared" si="72"/>
        <v>3.4283000000000001</v>
      </c>
      <c r="M127" s="135">
        <f t="shared" si="72"/>
        <v>3.46096</v>
      </c>
      <c r="N127" s="135">
        <f t="shared" si="72"/>
        <v>3.5425</v>
      </c>
      <c r="O127" s="135">
        <f t="shared" si="72"/>
        <v>3.5427200000000001</v>
      </c>
      <c r="P127" s="135">
        <f t="shared" si="72"/>
        <v>3.6628400000000001</v>
      </c>
      <c r="Q127" s="135">
        <f t="shared" si="72"/>
        <v>3.6895899999999999</v>
      </c>
      <c r="R127" s="135">
        <f t="shared" si="72"/>
        <v>3.6619700000000002</v>
      </c>
      <c r="S127" s="135">
        <f t="shared" si="72"/>
        <v>3.5920200000000002</v>
      </c>
      <c r="T127" s="135">
        <f t="shared" si="72"/>
        <v>3.5510999999999999</v>
      </c>
      <c r="U127" s="135">
        <f t="shared" si="72"/>
        <v>3.4668600000000001</v>
      </c>
      <c r="V127" s="135">
        <f t="shared" si="72"/>
        <v>3.4417399999999998</v>
      </c>
      <c r="W127" s="135">
        <f t="shared" si="72"/>
        <v>3.43432</v>
      </c>
      <c r="X127" s="135">
        <f t="shared" si="72"/>
        <v>3.4333900000000002</v>
      </c>
      <c r="Y127" s="135">
        <f t="shared" si="72"/>
        <v>3.4985400000000002</v>
      </c>
      <c r="Z127" s="135">
        <f t="shared" si="72"/>
        <v>3.4138500000000001</v>
      </c>
      <c r="AA127" s="135">
        <f t="shared" si="72"/>
        <v>3.0367999999999999</v>
      </c>
    </row>
    <row r="128" spans="1:27" ht="12.75" hidden="1" customHeight="1" outlineLevel="1" x14ac:dyDescent="0.2">
      <c r="A128" s="163" t="s">
        <v>1778</v>
      </c>
      <c r="B128" s="94" t="s">
        <v>238</v>
      </c>
      <c r="C128" s="70" t="s">
        <v>79</v>
      </c>
      <c r="D128" s="71">
        <v>1785.36</v>
      </c>
      <c r="E128" s="71">
        <v>1603.55</v>
      </c>
      <c r="F128" s="71">
        <v>1547.19</v>
      </c>
      <c r="G128" s="71">
        <v>1489.21</v>
      </c>
      <c r="H128" s="71">
        <v>1346.01</v>
      </c>
      <c r="I128" s="71">
        <v>1381.28</v>
      </c>
      <c r="J128" s="71">
        <v>1420.34</v>
      </c>
      <c r="K128" s="71">
        <v>1587.17</v>
      </c>
      <c r="L128" s="71">
        <v>2087.79</v>
      </c>
      <c r="M128" s="71">
        <v>2120.4499999999998</v>
      </c>
      <c r="N128" s="71">
        <v>2201.9899999999998</v>
      </c>
      <c r="O128" s="71">
        <v>2202.21</v>
      </c>
      <c r="P128" s="71">
        <v>2322.33</v>
      </c>
      <c r="Q128" s="71">
        <v>2349.08</v>
      </c>
      <c r="R128" s="71">
        <v>2321.46</v>
      </c>
      <c r="S128" s="71">
        <v>2251.5100000000002</v>
      </c>
      <c r="T128" s="71">
        <v>2210.59</v>
      </c>
      <c r="U128" s="71">
        <v>2126.35</v>
      </c>
      <c r="V128" s="71">
        <v>2101.23</v>
      </c>
      <c r="W128" s="71">
        <v>2093.81</v>
      </c>
      <c r="X128" s="71">
        <v>2092.88</v>
      </c>
      <c r="Y128" s="71">
        <v>2158.0300000000002</v>
      </c>
      <c r="Z128" s="71">
        <v>2073.34</v>
      </c>
      <c r="AA128" s="71">
        <v>1696.29</v>
      </c>
    </row>
    <row r="129" spans="1:27" ht="12.75" hidden="1" customHeight="1" outlineLevel="1" x14ac:dyDescent="0.2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1780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1781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collapsed="1" x14ac:dyDescent="0.2">
      <c r="A132" s="162" t="s">
        <v>1782</v>
      </c>
      <c r="B132" s="54" t="str">
        <f>"26"&amp;"."&amp;$B$800&amp;"."&amp;$B$801</f>
        <v>26.05.2024</v>
      </c>
      <c r="C132" s="134" t="s">
        <v>76</v>
      </c>
      <c r="D132" s="135">
        <f>ROUND(((D133+D134+D136+D135)/1000),5)</f>
        <v>2.9552399999999999</v>
      </c>
      <c r="E132" s="135">
        <f>ROUND(((E133+E134+E136+E135)/1000),5)</f>
        <v>2.8596200000000001</v>
      </c>
      <c r="F132" s="135">
        <f>ROUND(((F133+F134+F136+F135)/1000),5)</f>
        <v>2.7698399999999999</v>
      </c>
      <c r="G132" s="135">
        <f t="shared" ref="G132:AA132" si="75">ROUND(((G133+G134+G136+G135)/1000),5)</f>
        <v>2.6296499999999998</v>
      </c>
      <c r="H132" s="135">
        <f t="shared" si="75"/>
        <v>2.5269400000000002</v>
      </c>
      <c r="I132" s="135">
        <f t="shared" si="75"/>
        <v>2.63747</v>
      </c>
      <c r="J132" s="135">
        <f t="shared" si="75"/>
        <v>2.4332600000000002</v>
      </c>
      <c r="K132" s="135">
        <f t="shared" si="75"/>
        <v>2.7865600000000001</v>
      </c>
      <c r="L132" s="135">
        <f t="shared" si="75"/>
        <v>3.0764399999999998</v>
      </c>
      <c r="M132" s="135">
        <f t="shared" si="75"/>
        <v>3.4389599999999998</v>
      </c>
      <c r="N132" s="135">
        <f t="shared" si="75"/>
        <v>3.46204</v>
      </c>
      <c r="O132" s="135">
        <f t="shared" si="75"/>
        <v>3.4691800000000002</v>
      </c>
      <c r="P132" s="135">
        <f t="shared" si="75"/>
        <v>3.4695399999999998</v>
      </c>
      <c r="Q132" s="135">
        <f t="shared" si="75"/>
        <v>3.5063499999999999</v>
      </c>
      <c r="R132" s="135">
        <f t="shared" si="75"/>
        <v>3.5056400000000001</v>
      </c>
      <c r="S132" s="135">
        <f t="shared" si="75"/>
        <v>3.47315</v>
      </c>
      <c r="T132" s="135">
        <f t="shared" si="75"/>
        <v>3.4429500000000002</v>
      </c>
      <c r="U132" s="135">
        <f t="shared" si="75"/>
        <v>3.42841</v>
      </c>
      <c r="V132" s="135">
        <f t="shared" si="75"/>
        <v>3.4016500000000001</v>
      </c>
      <c r="W132" s="135">
        <f t="shared" si="75"/>
        <v>3.4179400000000002</v>
      </c>
      <c r="X132" s="135">
        <f t="shared" si="75"/>
        <v>3.4375499999999999</v>
      </c>
      <c r="Y132" s="135">
        <f t="shared" si="75"/>
        <v>3.4358399999999998</v>
      </c>
      <c r="Z132" s="135">
        <f t="shared" si="75"/>
        <v>3.3250500000000001</v>
      </c>
      <c r="AA132" s="135">
        <f t="shared" si="75"/>
        <v>2.9088599999999998</v>
      </c>
    </row>
    <row r="133" spans="1:27" ht="12.75" hidden="1" customHeight="1" outlineLevel="1" x14ac:dyDescent="0.2">
      <c r="A133" s="163" t="s">
        <v>1783</v>
      </c>
      <c r="B133" s="94" t="s">
        <v>238</v>
      </c>
      <c r="C133" s="70" t="s">
        <v>79</v>
      </c>
      <c r="D133" s="71">
        <v>1614.73</v>
      </c>
      <c r="E133" s="71">
        <v>1519.11</v>
      </c>
      <c r="F133" s="71">
        <v>1429.33</v>
      </c>
      <c r="G133" s="71">
        <v>1289.1400000000001</v>
      </c>
      <c r="H133" s="71">
        <v>1186.43</v>
      </c>
      <c r="I133" s="71">
        <v>1296.96</v>
      </c>
      <c r="J133" s="71">
        <v>1092.75</v>
      </c>
      <c r="K133" s="71">
        <v>1446.05</v>
      </c>
      <c r="L133" s="71">
        <v>1735.93</v>
      </c>
      <c r="M133" s="71">
        <v>2098.4499999999998</v>
      </c>
      <c r="N133" s="71">
        <v>2121.5300000000002</v>
      </c>
      <c r="O133" s="71">
        <v>2128.67</v>
      </c>
      <c r="P133" s="71">
        <v>2129.0300000000002</v>
      </c>
      <c r="Q133" s="71">
        <v>2165.84</v>
      </c>
      <c r="R133" s="71">
        <v>2165.13</v>
      </c>
      <c r="S133" s="71">
        <v>2132.64</v>
      </c>
      <c r="T133" s="71">
        <v>2102.44</v>
      </c>
      <c r="U133" s="71">
        <v>2087.9</v>
      </c>
      <c r="V133" s="71">
        <v>2061.14</v>
      </c>
      <c r="W133" s="71">
        <v>2077.4299999999998</v>
      </c>
      <c r="X133" s="71">
        <v>2097.04</v>
      </c>
      <c r="Y133" s="71">
        <v>2095.33</v>
      </c>
      <c r="Z133" s="71">
        <v>1984.54</v>
      </c>
      <c r="AA133" s="71">
        <v>1568.35</v>
      </c>
    </row>
    <row r="134" spans="1:27" ht="12.75" hidden="1" customHeight="1" outlineLevel="1" x14ac:dyDescent="0.2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1785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1786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collapsed="1" x14ac:dyDescent="0.2">
      <c r="A137" s="162" t="s">
        <v>1787</v>
      </c>
      <c r="B137" s="54" t="str">
        <f>"27"&amp;"."&amp;$B$800&amp;"."&amp;$B$801</f>
        <v>27.05.2024</v>
      </c>
      <c r="C137" s="134" t="s">
        <v>76</v>
      </c>
      <c r="D137" s="135">
        <f>ROUND(((D138+D139+D141+D140)/1000),5)</f>
        <v>2.6472899999999999</v>
      </c>
      <c r="E137" s="135">
        <f>ROUND(((E138+E139+E141+E140)/1000),5)</f>
        <v>2.5416400000000001</v>
      </c>
      <c r="F137" s="135">
        <f>ROUND(((F138+F139+F141+F140)/1000),5)</f>
        <v>2.3528099999999998</v>
      </c>
      <c r="G137" s="135">
        <f t="shared" ref="G137:AA137" si="78">ROUND(((G138+G139+G141+G140)/1000),5)</f>
        <v>2.2861899999999999</v>
      </c>
      <c r="H137" s="135">
        <f t="shared" si="78"/>
        <v>2.2187000000000001</v>
      </c>
      <c r="I137" s="135">
        <f t="shared" si="78"/>
        <v>2.4145400000000001</v>
      </c>
      <c r="J137" s="135">
        <f t="shared" si="78"/>
        <v>2.5715400000000002</v>
      </c>
      <c r="K137" s="135">
        <f t="shared" si="78"/>
        <v>2.8584499999999999</v>
      </c>
      <c r="L137" s="135">
        <f t="shared" si="78"/>
        <v>3.21543</v>
      </c>
      <c r="M137" s="135">
        <f t="shared" si="78"/>
        <v>3.42225</v>
      </c>
      <c r="N137" s="135">
        <f t="shared" si="78"/>
        <v>3.4297300000000002</v>
      </c>
      <c r="O137" s="135">
        <f t="shared" si="78"/>
        <v>3.3948700000000001</v>
      </c>
      <c r="P137" s="135">
        <f t="shared" si="78"/>
        <v>3.3526199999999999</v>
      </c>
      <c r="Q137" s="135">
        <f t="shared" si="78"/>
        <v>3.4260299999999999</v>
      </c>
      <c r="R137" s="135">
        <f t="shared" si="78"/>
        <v>3.4453499999999999</v>
      </c>
      <c r="S137" s="135">
        <f t="shared" si="78"/>
        <v>3.4251900000000002</v>
      </c>
      <c r="T137" s="135">
        <f t="shared" si="78"/>
        <v>3.3906000000000001</v>
      </c>
      <c r="U137" s="135">
        <f t="shared" si="78"/>
        <v>3.32091</v>
      </c>
      <c r="V137" s="135">
        <f t="shared" si="78"/>
        <v>3.26858</v>
      </c>
      <c r="W137" s="135">
        <f t="shared" si="78"/>
        <v>3.19286</v>
      </c>
      <c r="X137" s="135">
        <f t="shared" si="78"/>
        <v>3.1921900000000001</v>
      </c>
      <c r="Y137" s="135">
        <f t="shared" si="78"/>
        <v>3.1452100000000001</v>
      </c>
      <c r="Z137" s="135">
        <f t="shared" si="78"/>
        <v>2.8368500000000001</v>
      </c>
      <c r="AA137" s="135">
        <f t="shared" si="78"/>
        <v>2.6956500000000001</v>
      </c>
    </row>
    <row r="138" spans="1:27" ht="12.75" hidden="1" customHeight="1" outlineLevel="1" x14ac:dyDescent="0.2">
      <c r="A138" s="163" t="s">
        <v>1788</v>
      </c>
      <c r="B138" s="94" t="s">
        <v>238</v>
      </c>
      <c r="C138" s="70" t="s">
        <v>79</v>
      </c>
      <c r="D138" s="71">
        <v>1306.78</v>
      </c>
      <c r="E138" s="71">
        <v>1201.1300000000001</v>
      </c>
      <c r="F138" s="71">
        <v>1012.3</v>
      </c>
      <c r="G138" s="71">
        <v>945.68</v>
      </c>
      <c r="H138" s="71">
        <v>878.19</v>
      </c>
      <c r="I138" s="71">
        <v>1074.03</v>
      </c>
      <c r="J138" s="71">
        <v>1231.03</v>
      </c>
      <c r="K138" s="71">
        <v>1517.94</v>
      </c>
      <c r="L138" s="71">
        <v>1874.92</v>
      </c>
      <c r="M138" s="71">
        <v>2081.7399999999998</v>
      </c>
      <c r="N138" s="71">
        <v>2089.2199999999998</v>
      </c>
      <c r="O138" s="71">
        <v>2054.36</v>
      </c>
      <c r="P138" s="71">
        <v>2012.11</v>
      </c>
      <c r="Q138" s="71">
        <v>2085.52</v>
      </c>
      <c r="R138" s="71">
        <v>2104.84</v>
      </c>
      <c r="S138" s="71">
        <v>2084.6799999999998</v>
      </c>
      <c r="T138" s="71">
        <v>2050.09</v>
      </c>
      <c r="U138" s="71">
        <v>1980.4</v>
      </c>
      <c r="V138" s="71">
        <v>1928.07</v>
      </c>
      <c r="W138" s="71">
        <v>1852.35</v>
      </c>
      <c r="X138" s="71">
        <v>1851.68</v>
      </c>
      <c r="Y138" s="71">
        <v>1804.7</v>
      </c>
      <c r="Z138" s="71">
        <v>1496.34</v>
      </c>
      <c r="AA138" s="71">
        <v>1355.14</v>
      </c>
    </row>
    <row r="139" spans="1:27" ht="12.75" hidden="1" customHeight="1" outlineLevel="1" x14ac:dyDescent="0.2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1790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1791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collapsed="1" x14ac:dyDescent="0.2">
      <c r="A142" s="162" t="s">
        <v>1792</v>
      </c>
      <c r="B142" s="54" t="str">
        <f>"28"&amp;"."&amp;$B$800&amp;"."&amp;$B$801</f>
        <v>28.05.2024</v>
      </c>
      <c r="C142" s="134" t="s">
        <v>76</v>
      </c>
      <c r="D142" s="135">
        <f>ROUND(((D143+D144+D146+D145)/1000),5)</f>
        <v>2.4015200000000001</v>
      </c>
      <c r="E142" s="135">
        <f>ROUND(((E143+E144+E146+E145)/1000),5)</f>
        <v>2.2673999999999999</v>
      </c>
      <c r="F142" s="135">
        <f>ROUND(((F143+F144+F146+F145)/1000),5)</f>
        <v>2.1572100000000001</v>
      </c>
      <c r="G142" s="135">
        <f t="shared" ref="G142:AA142" si="81">ROUND(((G143+G144+G146+G145)/1000),5)</f>
        <v>1.5493399999999999</v>
      </c>
      <c r="H142" s="135">
        <f t="shared" si="81"/>
        <v>1.5479499999999999</v>
      </c>
      <c r="I142" s="135">
        <f t="shared" si="81"/>
        <v>2.1898499999999999</v>
      </c>
      <c r="J142" s="135">
        <f t="shared" si="81"/>
        <v>2.5726499999999999</v>
      </c>
      <c r="K142" s="135">
        <f t="shared" si="81"/>
        <v>2.8509600000000002</v>
      </c>
      <c r="L142" s="135">
        <f t="shared" si="81"/>
        <v>3.2027899999999998</v>
      </c>
      <c r="M142" s="135">
        <f t="shared" si="81"/>
        <v>3.5456099999999999</v>
      </c>
      <c r="N142" s="135">
        <f t="shared" si="81"/>
        <v>3.6042399999999999</v>
      </c>
      <c r="O142" s="135">
        <f t="shared" si="81"/>
        <v>3.6039599999999998</v>
      </c>
      <c r="P142" s="135">
        <f t="shared" si="81"/>
        <v>3.5325700000000002</v>
      </c>
      <c r="Q142" s="135">
        <f t="shared" si="81"/>
        <v>3.5736300000000001</v>
      </c>
      <c r="R142" s="135">
        <f t="shared" si="81"/>
        <v>3.4540700000000002</v>
      </c>
      <c r="S142" s="135">
        <f t="shared" si="81"/>
        <v>3.4546000000000001</v>
      </c>
      <c r="T142" s="135">
        <f t="shared" si="81"/>
        <v>3.51186</v>
      </c>
      <c r="U142" s="135">
        <f t="shared" si="81"/>
        <v>3.4753799999999999</v>
      </c>
      <c r="V142" s="135">
        <f t="shared" si="81"/>
        <v>3.3617599999999999</v>
      </c>
      <c r="W142" s="135">
        <f t="shared" si="81"/>
        <v>3.2610899999999998</v>
      </c>
      <c r="X142" s="135">
        <f t="shared" si="81"/>
        <v>3.2562500000000001</v>
      </c>
      <c r="Y142" s="135">
        <f t="shared" si="81"/>
        <v>3.2734800000000002</v>
      </c>
      <c r="Z142" s="135">
        <f t="shared" si="81"/>
        <v>2.9741900000000001</v>
      </c>
      <c r="AA142" s="135">
        <f t="shared" si="81"/>
        <v>2.7183299999999999</v>
      </c>
    </row>
    <row r="143" spans="1:27" ht="12.75" hidden="1" customHeight="1" outlineLevel="1" x14ac:dyDescent="0.2">
      <c r="A143" s="163" t="s">
        <v>1793</v>
      </c>
      <c r="B143" s="94" t="s">
        <v>238</v>
      </c>
      <c r="C143" s="70" t="s">
        <v>79</v>
      </c>
      <c r="D143" s="71">
        <v>1061.01</v>
      </c>
      <c r="E143" s="71">
        <v>926.89</v>
      </c>
      <c r="F143" s="71">
        <v>816.7</v>
      </c>
      <c r="G143" s="71">
        <v>208.83</v>
      </c>
      <c r="H143" s="71">
        <v>207.44</v>
      </c>
      <c r="I143" s="71">
        <v>849.34</v>
      </c>
      <c r="J143" s="71">
        <v>1232.1400000000001</v>
      </c>
      <c r="K143" s="71">
        <v>1510.45</v>
      </c>
      <c r="L143" s="71">
        <v>1862.28</v>
      </c>
      <c r="M143" s="71">
        <v>2205.1</v>
      </c>
      <c r="N143" s="71">
        <v>2263.73</v>
      </c>
      <c r="O143" s="71">
        <v>2263.4499999999998</v>
      </c>
      <c r="P143" s="71">
        <v>2192.06</v>
      </c>
      <c r="Q143" s="71">
        <v>2233.12</v>
      </c>
      <c r="R143" s="71">
        <v>2113.56</v>
      </c>
      <c r="S143" s="71">
        <v>2114.09</v>
      </c>
      <c r="T143" s="71">
        <v>2171.35</v>
      </c>
      <c r="U143" s="71">
        <v>2134.87</v>
      </c>
      <c r="V143" s="71">
        <v>2021.25</v>
      </c>
      <c r="W143" s="71">
        <v>1920.58</v>
      </c>
      <c r="X143" s="71">
        <v>1915.74</v>
      </c>
      <c r="Y143" s="71">
        <v>1932.97</v>
      </c>
      <c r="Z143" s="71">
        <v>1633.68</v>
      </c>
      <c r="AA143" s="71">
        <v>1377.82</v>
      </c>
    </row>
    <row r="144" spans="1:27" ht="12.75" hidden="1" customHeight="1" outlineLevel="1" x14ac:dyDescent="0.2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1795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1796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collapsed="1" x14ac:dyDescent="0.2">
      <c r="A147" s="162" t="s">
        <v>1797</v>
      </c>
      <c r="B147" s="54" t="str">
        <f>"29"&amp;"."&amp;$B$800&amp;"."&amp;$B$801</f>
        <v>29.05.2024</v>
      </c>
      <c r="C147" s="134" t="s">
        <v>76</v>
      </c>
      <c r="D147" s="135">
        <f>ROUND(((D148+D149+D151+D150)/1000),5)</f>
        <v>2.5575299999999999</v>
      </c>
      <c r="E147" s="135">
        <f>ROUND(((E148+E149+E151+E150)/1000),5)</f>
        <v>2.4100899999999998</v>
      </c>
      <c r="F147" s="135">
        <f>ROUND(((F148+F149+F151+F150)/1000),5)</f>
        <v>2.1934999999999998</v>
      </c>
      <c r="G147" s="135">
        <f t="shared" ref="G147:AA147" si="84">ROUND(((G148+G149+G151+G150)/1000),5)</f>
        <v>2.0785999999999998</v>
      </c>
      <c r="H147" s="135">
        <f t="shared" si="84"/>
        <v>2.06663</v>
      </c>
      <c r="I147" s="135">
        <f t="shared" si="84"/>
        <v>2.3719600000000001</v>
      </c>
      <c r="J147" s="135">
        <f t="shared" si="84"/>
        <v>2.4918399999999998</v>
      </c>
      <c r="K147" s="135">
        <f t="shared" si="84"/>
        <v>2.7781500000000001</v>
      </c>
      <c r="L147" s="135">
        <f t="shared" si="84"/>
        <v>3.0643699999999998</v>
      </c>
      <c r="M147" s="135">
        <f t="shared" si="84"/>
        <v>3.4126699999999999</v>
      </c>
      <c r="N147" s="135">
        <f t="shared" si="84"/>
        <v>3.41811</v>
      </c>
      <c r="O147" s="135">
        <f t="shared" si="84"/>
        <v>3.4291700000000001</v>
      </c>
      <c r="P147" s="135">
        <f t="shared" si="84"/>
        <v>3.42225</v>
      </c>
      <c r="Q147" s="135">
        <f t="shared" si="84"/>
        <v>3.4470800000000001</v>
      </c>
      <c r="R147" s="135">
        <f t="shared" si="84"/>
        <v>3.46793</v>
      </c>
      <c r="S147" s="135">
        <f t="shared" si="84"/>
        <v>3.4650300000000001</v>
      </c>
      <c r="T147" s="135">
        <f t="shared" si="84"/>
        <v>3.4505599999999998</v>
      </c>
      <c r="U147" s="135">
        <f t="shared" si="84"/>
        <v>3.4228499999999999</v>
      </c>
      <c r="V147" s="135">
        <f t="shared" si="84"/>
        <v>3.3301799999999999</v>
      </c>
      <c r="W147" s="135">
        <f t="shared" si="84"/>
        <v>3.18702</v>
      </c>
      <c r="X147" s="135">
        <f t="shared" si="84"/>
        <v>3.13442</v>
      </c>
      <c r="Y147" s="135">
        <f t="shared" si="84"/>
        <v>3.0988899999999999</v>
      </c>
      <c r="Z147" s="135">
        <f t="shared" si="84"/>
        <v>2.8496700000000001</v>
      </c>
      <c r="AA147" s="135">
        <f t="shared" si="84"/>
        <v>2.7065700000000001</v>
      </c>
    </row>
    <row r="148" spans="1:27" ht="12.75" hidden="1" customHeight="1" outlineLevel="1" x14ac:dyDescent="0.2">
      <c r="A148" s="163" t="s">
        <v>1798</v>
      </c>
      <c r="B148" s="94" t="s">
        <v>238</v>
      </c>
      <c r="C148" s="70" t="s">
        <v>79</v>
      </c>
      <c r="D148" s="71">
        <v>1217.02</v>
      </c>
      <c r="E148" s="71">
        <v>1069.58</v>
      </c>
      <c r="F148" s="71">
        <v>852.99</v>
      </c>
      <c r="G148" s="71">
        <v>738.09</v>
      </c>
      <c r="H148" s="71">
        <v>726.12</v>
      </c>
      <c r="I148" s="71">
        <v>1031.45</v>
      </c>
      <c r="J148" s="71">
        <v>1151.33</v>
      </c>
      <c r="K148" s="71">
        <v>1437.64</v>
      </c>
      <c r="L148" s="71">
        <v>1723.86</v>
      </c>
      <c r="M148" s="71">
        <v>2072.16</v>
      </c>
      <c r="N148" s="71">
        <v>2077.6</v>
      </c>
      <c r="O148" s="71">
        <v>2088.66</v>
      </c>
      <c r="P148" s="71">
        <v>2081.7399999999998</v>
      </c>
      <c r="Q148" s="71">
        <v>2106.5700000000002</v>
      </c>
      <c r="R148" s="71">
        <v>2127.42</v>
      </c>
      <c r="S148" s="71">
        <v>2124.52</v>
      </c>
      <c r="T148" s="71">
        <v>2110.0500000000002</v>
      </c>
      <c r="U148" s="71">
        <v>2082.34</v>
      </c>
      <c r="V148" s="71">
        <v>1989.67</v>
      </c>
      <c r="W148" s="71">
        <v>1846.51</v>
      </c>
      <c r="X148" s="71">
        <v>1793.91</v>
      </c>
      <c r="Y148" s="71">
        <v>1758.38</v>
      </c>
      <c r="Z148" s="71">
        <v>1509.16</v>
      </c>
      <c r="AA148" s="71">
        <v>1366.06</v>
      </c>
    </row>
    <row r="149" spans="1:27" ht="12.75" hidden="1" customHeight="1" outlineLevel="1" x14ac:dyDescent="0.2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1800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1801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collapsed="1" x14ac:dyDescent="0.2">
      <c r="A152" s="162" t="s">
        <v>1802</v>
      </c>
      <c r="B152" s="54" t="str">
        <f>"30"&amp;"."&amp;$B$800&amp;"."&amp;$B$801</f>
        <v>30.05.2024</v>
      </c>
      <c r="C152" s="134" t="s">
        <v>76</v>
      </c>
      <c r="D152" s="135">
        <f>ROUND(((D153+D154+D156+D155)/1000),5)</f>
        <v>2.5140799999999999</v>
      </c>
      <c r="E152" s="135">
        <f>ROUND(((E153+E154+E156+E155)/1000),5)</f>
        <v>2.3708800000000001</v>
      </c>
      <c r="F152" s="135">
        <f>ROUND(((F153+F154+F156+F155)/1000),5)</f>
        <v>2.2181500000000001</v>
      </c>
      <c r="G152" s="135">
        <f t="shared" ref="G152:AA152" si="87">ROUND(((G153+G154+G156+G155)/1000),5)</f>
        <v>2.1173999999999999</v>
      </c>
      <c r="H152" s="135">
        <f t="shared" si="87"/>
        <v>2.1213099999999998</v>
      </c>
      <c r="I152" s="135">
        <f t="shared" si="87"/>
        <v>2.4084599999999998</v>
      </c>
      <c r="J152" s="135">
        <f t="shared" si="87"/>
        <v>2.4965600000000001</v>
      </c>
      <c r="K152" s="135">
        <f t="shared" si="87"/>
        <v>2.8158099999999999</v>
      </c>
      <c r="L152" s="135">
        <f t="shared" si="87"/>
        <v>3.2109100000000002</v>
      </c>
      <c r="M152" s="135">
        <f t="shared" si="87"/>
        <v>3.4274300000000002</v>
      </c>
      <c r="N152" s="135">
        <f t="shared" si="87"/>
        <v>3.4758499999999999</v>
      </c>
      <c r="O152" s="135">
        <f t="shared" si="87"/>
        <v>3.4669400000000001</v>
      </c>
      <c r="P152" s="135">
        <f t="shared" si="87"/>
        <v>3.4867599999999999</v>
      </c>
      <c r="Q152" s="135">
        <f t="shared" si="87"/>
        <v>3.4767100000000002</v>
      </c>
      <c r="R152" s="135">
        <f t="shared" si="87"/>
        <v>3.4797899999999999</v>
      </c>
      <c r="S152" s="135">
        <f t="shared" si="87"/>
        <v>3.47885</v>
      </c>
      <c r="T152" s="135">
        <f t="shared" si="87"/>
        <v>3.7710499999999998</v>
      </c>
      <c r="U152" s="135">
        <f t="shared" si="87"/>
        <v>3.7645400000000002</v>
      </c>
      <c r="V152" s="135">
        <f t="shared" si="87"/>
        <v>3.3964599999999998</v>
      </c>
      <c r="W152" s="135">
        <f t="shared" si="87"/>
        <v>3.2736100000000001</v>
      </c>
      <c r="X152" s="135">
        <f t="shared" si="87"/>
        <v>3.23089</v>
      </c>
      <c r="Y152" s="135">
        <f t="shared" si="87"/>
        <v>3.2113900000000002</v>
      </c>
      <c r="Z152" s="135">
        <f t="shared" si="87"/>
        <v>2.8342999999999998</v>
      </c>
      <c r="AA152" s="135">
        <f t="shared" si="87"/>
        <v>2.6739299999999999</v>
      </c>
    </row>
    <row r="153" spans="1:27" ht="12.75" hidden="1" customHeight="1" outlineLevel="1" x14ac:dyDescent="0.2">
      <c r="A153" s="163" t="s">
        <v>1803</v>
      </c>
      <c r="B153" s="94" t="s">
        <v>238</v>
      </c>
      <c r="C153" s="70" t="s">
        <v>79</v>
      </c>
      <c r="D153" s="71">
        <v>1173.57</v>
      </c>
      <c r="E153" s="71">
        <v>1030.3699999999999</v>
      </c>
      <c r="F153" s="71">
        <v>877.64</v>
      </c>
      <c r="G153" s="71">
        <v>776.89</v>
      </c>
      <c r="H153" s="71">
        <v>780.8</v>
      </c>
      <c r="I153" s="71">
        <v>1067.95</v>
      </c>
      <c r="J153" s="71">
        <v>1156.05</v>
      </c>
      <c r="K153" s="71">
        <v>1475.3</v>
      </c>
      <c r="L153" s="71">
        <v>1870.4</v>
      </c>
      <c r="M153" s="71">
        <v>2086.92</v>
      </c>
      <c r="N153" s="71">
        <v>2135.34</v>
      </c>
      <c r="O153" s="71">
        <v>2126.4299999999998</v>
      </c>
      <c r="P153" s="71">
        <v>2146.25</v>
      </c>
      <c r="Q153" s="71">
        <v>2136.1999999999998</v>
      </c>
      <c r="R153" s="71">
        <v>2139.2800000000002</v>
      </c>
      <c r="S153" s="71">
        <v>2138.34</v>
      </c>
      <c r="T153" s="71">
        <v>2430.54</v>
      </c>
      <c r="U153" s="71">
        <v>2424.0300000000002</v>
      </c>
      <c r="V153" s="71">
        <v>2055.9499999999998</v>
      </c>
      <c r="W153" s="71">
        <v>1933.1</v>
      </c>
      <c r="X153" s="71">
        <v>1890.38</v>
      </c>
      <c r="Y153" s="71">
        <v>1870.88</v>
      </c>
      <c r="Z153" s="71">
        <v>1493.79</v>
      </c>
      <c r="AA153" s="71">
        <v>1333.42</v>
      </c>
    </row>
    <row r="154" spans="1:27" ht="12.75" hidden="1" customHeight="1" outlineLevel="1" x14ac:dyDescent="0.2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1805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1806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collapsed="1" x14ac:dyDescent="0.2">
      <c r="A157" s="162" t="s">
        <v>1807</v>
      </c>
      <c r="B157" s="54" t="str">
        <f>"31"&amp;"."&amp;$B$800&amp;"."&amp;$B$801</f>
        <v>31.05.2024</v>
      </c>
      <c r="C157" s="134" t="s">
        <v>76</v>
      </c>
      <c r="D157" s="135">
        <f>ROUND(((D158+D159+D161+D160)/1000),5)</f>
        <v>2.5024099999999998</v>
      </c>
      <c r="E157" s="135">
        <f>ROUND(((E158+E159+E161+E160)/1000),5)</f>
        <v>2.2882199999999999</v>
      </c>
      <c r="F157" s="135">
        <f>ROUND(((F158+F159+F161+F160)/1000),5)</f>
        <v>2.2172299999999998</v>
      </c>
      <c r="G157" s="135">
        <f t="shared" ref="G157:AA157" si="90">ROUND(((G158+G159+G161+G160)/1000),5)</f>
        <v>2.1234600000000001</v>
      </c>
      <c r="H157" s="135">
        <f t="shared" si="90"/>
        <v>2.0742699999999998</v>
      </c>
      <c r="I157" s="135">
        <f t="shared" si="90"/>
        <v>2.39676</v>
      </c>
      <c r="J157" s="135">
        <f t="shared" si="90"/>
        <v>2.54135</v>
      </c>
      <c r="K157" s="135">
        <f t="shared" si="90"/>
        <v>2.8789099999999999</v>
      </c>
      <c r="L157" s="135">
        <f t="shared" si="90"/>
        <v>3.2583899999999999</v>
      </c>
      <c r="M157" s="135">
        <f t="shared" si="90"/>
        <v>3.45418</v>
      </c>
      <c r="N157" s="135">
        <f t="shared" si="90"/>
        <v>3.6274500000000001</v>
      </c>
      <c r="O157" s="135">
        <f t="shared" si="90"/>
        <v>3.6404899999999998</v>
      </c>
      <c r="P157" s="135">
        <f t="shared" si="90"/>
        <v>3.4997600000000002</v>
      </c>
      <c r="Q157" s="135">
        <f t="shared" si="90"/>
        <v>3.65638</v>
      </c>
      <c r="R157" s="135">
        <f t="shared" si="90"/>
        <v>3.6649400000000001</v>
      </c>
      <c r="S157" s="135">
        <f t="shared" si="90"/>
        <v>3.7079399999999998</v>
      </c>
      <c r="T157" s="135">
        <f t="shared" si="90"/>
        <v>3.6919599999999999</v>
      </c>
      <c r="U157" s="135">
        <f t="shared" si="90"/>
        <v>3.4541200000000001</v>
      </c>
      <c r="V157" s="135">
        <f t="shared" si="90"/>
        <v>3.4322499999999998</v>
      </c>
      <c r="W157" s="135">
        <f t="shared" si="90"/>
        <v>3.3814799999999998</v>
      </c>
      <c r="X157" s="135">
        <f t="shared" si="90"/>
        <v>3.3890500000000001</v>
      </c>
      <c r="Y157" s="135">
        <f t="shared" si="90"/>
        <v>3.3371900000000001</v>
      </c>
      <c r="Z157" s="135">
        <f t="shared" si="90"/>
        <v>3.09823</v>
      </c>
      <c r="AA157" s="135">
        <f t="shared" si="90"/>
        <v>2.8142800000000001</v>
      </c>
    </row>
    <row r="158" spans="1:27" ht="12.75" hidden="1" customHeight="1" outlineLevel="1" x14ac:dyDescent="0.2">
      <c r="A158" s="163" t="s">
        <v>1808</v>
      </c>
      <c r="B158" s="94" t="s">
        <v>238</v>
      </c>
      <c r="C158" s="70" t="s">
        <v>79</v>
      </c>
      <c r="D158" s="71">
        <v>1161.9000000000001</v>
      </c>
      <c r="E158" s="71">
        <v>947.71</v>
      </c>
      <c r="F158" s="71">
        <v>876.72</v>
      </c>
      <c r="G158" s="71">
        <v>782.95</v>
      </c>
      <c r="H158" s="71">
        <v>733.76</v>
      </c>
      <c r="I158" s="71">
        <v>1056.25</v>
      </c>
      <c r="J158" s="71">
        <v>1200.8399999999999</v>
      </c>
      <c r="K158" s="71">
        <v>1538.4</v>
      </c>
      <c r="L158" s="71">
        <v>1917.88</v>
      </c>
      <c r="M158" s="71">
        <v>2113.67</v>
      </c>
      <c r="N158" s="71">
        <v>2286.94</v>
      </c>
      <c r="O158" s="71">
        <v>2299.98</v>
      </c>
      <c r="P158" s="71">
        <v>2159.25</v>
      </c>
      <c r="Q158" s="71">
        <v>2315.87</v>
      </c>
      <c r="R158" s="71">
        <v>2324.4299999999998</v>
      </c>
      <c r="S158" s="71">
        <v>2367.4299999999998</v>
      </c>
      <c r="T158" s="71">
        <v>2351.4499999999998</v>
      </c>
      <c r="U158" s="71">
        <v>2113.61</v>
      </c>
      <c r="V158" s="71">
        <v>2091.7399999999998</v>
      </c>
      <c r="W158" s="71">
        <v>2040.97</v>
      </c>
      <c r="X158" s="71">
        <v>2048.54</v>
      </c>
      <c r="Y158" s="71">
        <v>1996.68</v>
      </c>
      <c r="Z158" s="71">
        <v>1757.72</v>
      </c>
      <c r="AA158" s="71">
        <v>1473.77</v>
      </c>
    </row>
    <row r="159" spans="1:27" ht="12.75" hidden="1" customHeight="1" outlineLevel="1" x14ac:dyDescent="0.2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1810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1811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1812</v>
      </c>
      <c r="B166" s="54" t="str">
        <f>"01"&amp;"."&amp;$B$800&amp;"."&amp;$B$801</f>
        <v>01.05.2024</v>
      </c>
      <c r="C166" s="134" t="s">
        <v>76</v>
      </c>
      <c r="D166" s="135">
        <f>ROUND(((D167+D168+D170+D169)/1000),5)</f>
        <v>3.3411200000000001</v>
      </c>
      <c r="E166" s="135">
        <f>ROUND(((E167+E168+E170+E169)/1000),5)</f>
        <v>3.3033899999999998</v>
      </c>
      <c r="F166" s="135">
        <f>ROUND(((F167+F168+F170+F169)/1000),5)</f>
        <v>3.1672099999999999</v>
      </c>
      <c r="G166" s="135">
        <f t="shared" ref="G166:AA166" si="93">ROUND(((G167+G168+G170+G169)/1000),5)</f>
        <v>3.1436099999999998</v>
      </c>
      <c r="H166" s="135">
        <f t="shared" si="93"/>
        <v>3.0979199999999998</v>
      </c>
      <c r="I166" s="135">
        <f t="shared" si="93"/>
        <v>3.06291</v>
      </c>
      <c r="J166" s="135">
        <f t="shared" si="93"/>
        <v>3.06549</v>
      </c>
      <c r="K166" s="135">
        <f t="shared" si="93"/>
        <v>3.2236500000000001</v>
      </c>
      <c r="L166" s="135">
        <f t="shared" si="93"/>
        <v>3.38409</v>
      </c>
      <c r="M166" s="135">
        <f t="shared" si="93"/>
        <v>3.6191399999999998</v>
      </c>
      <c r="N166" s="135">
        <f t="shared" si="93"/>
        <v>3.76166</v>
      </c>
      <c r="O166" s="135">
        <f t="shared" si="93"/>
        <v>3.6915</v>
      </c>
      <c r="P166" s="135">
        <f t="shared" si="93"/>
        <v>3.6710699999999998</v>
      </c>
      <c r="Q166" s="135">
        <f t="shared" si="93"/>
        <v>3.70248</v>
      </c>
      <c r="R166" s="135">
        <f t="shared" si="93"/>
        <v>3.6613199999999999</v>
      </c>
      <c r="S166" s="135">
        <f t="shared" si="93"/>
        <v>3.6113599999999999</v>
      </c>
      <c r="T166" s="135">
        <f t="shared" si="93"/>
        <v>3.6507900000000002</v>
      </c>
      <c r="U166" s="135">
        <f t="shared" si="93"/>
        <v>3.6681599999999999</v>
      </c>
      <c r="V166" s="135">
        <f t="shared" si="93"/>
        <v>3.72228</v>
      </c>
      <c r="W166" s="135">
        <f t="shared" si="93"/>
        <v>3.8401000000000001</v>
      </c>
      <c r="X166" s="135">
        <f t="shared" si="93"/>
        <v>3.9286500000000002</v>
      </c>
      <c r="Y166" s="135">
        <f t="shared" si="93"/>
        <v>3.8287900000000001</v>
      </c>
      <c r="Z166" s="135">
        <f t="shared" si="93"/>
        <v>3.5131899999999998</v>
      </c>
      <c r="AA166" s="135">
        <f t="shared" si="93"/>
        <v>3.32369</v>
      </c>
    </row>
    <row r="167" spans="1:27" ht="12.75" hidden="1" customHeight="1" outlineLevel="1" x14ac:dyDescent="0.2">
      <c r="A167" s="163" t="s">
        <v>1813</v>
      </c>
      <c r="B167" s="94" t="s">
        <v>238</v>
      </c>
      <c r="C167" s="70" t="s">
        <v>79</v>
      </c>
      <c r="D167" s="71">
        <v>1355.06</v>
      </c>
      <c r="E167" s="71">
        <v>1317.33</v>
      </c>
      <c r="F167" s="71">
        <v>1181.1500000000001</v>
      </c>
      <c r="G167" s="71">
        <v>1157.55</v>
      </c>
      <c r="H167" s="71">
        <v>1111.8599999999999</v>
      </c>
      <c r="I167" s="71">
        <v>1076.8499999999999</v>
      </c>
      <c r="J167" s="71">
        <v>1079.43</v>
      </c>
      <c r="K167" s="71">
        <v>1237.5899999999999</v>
      </c>
      <c r="L167" s="71">
        <v>1398.03</v>
      </c>
      <c r="M167" s="71">
        <v>1633.08</v>
      </c>
      <c r="N167" s="71">
        <v>1775.6</v>
      </c>
      <c r="O167" s="71">
        <v>1705.44</v>
      </c>
      <c r="P167" s="71">
        <v>1685.01</v>
      </c>
      <c r="Q167" s="71">
        <v>1716.42</v>
      </c>
      <c r="R167" s="71">
        <v>1675.26</v>
      </c>
      <c r="S167" s="71">
        <v>1625.3</v>
      </c>
      <c r="T167" s="71">
        <v>1664.73</v>
      </c>
      <c r="U167" s="71">
        <v>1682.1</v>
      </c>
      <c r="V167" s="71">
        <v>1736.22</v>
      </c>
      <c r="W167" s="71">
        <v>1854.04</v>
      </c>
      <c r="X167" s="71">
        <v>1942.59</v>
      </c>
      <c r="Y167" s="71">
        <v>1842.73</v>
      </c>
      <c r="Z167" s="71">
        <v>1527.13</v>
      </c>
      <c r="AA167" s="71">
        <v>1337.63</v>
      </c>
    </row>
    <row r="168" spans="1:27" ht="12.75" hidden="1" customHeight="1" outlineLevel="1" x14ac:dyDescent="0.2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1815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1816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collapsed="1" x14ac:dyDescent="0.2">
      <c r="A171" s="162" t="s">
        <v>1817</v>
      </c>
      <c r="B171" s="54" t="str">
        <f>"02"&amp;"."&amp;$B$800&amp;"."&amp;$B$801</f>
        <v>02.05.2024</v>
      </c>
      <c r="C171" s="134" t="s">
        <v>76</v>
      </c>
      <c r="D171" s="135">
        <f>ROUND(((D172+D173+D175+D174)/1000),5)</f>
        <v>3.31602</v>
      </c>
      <c r="E171" s="135">
        <f>ROUND(((E172+E173+E175+E174)/1000),5)</f>
        <v>3.20458</v>
      </c>
      <c r="F171" s="135">
        <f>ROUND(((F172+F173+F175+F174)/1000),5)</f>
        <v>3.1718999999999999</v>
      </c>
      <c r="G171" s="135">
        <f t="shared" ref="G171:AA171" si="96">ROUND(((G172+G173+G175+G174)/1000),5)</f>
        <v>3.1166299999999998</v>
      </c>
      <c r="H171" s="135">
        <f t="shared" si="96"/>
        <v>3.1435599999999999</v>
      </c>
      <c r="I171" s="135">
        <f t="shared" si="96"/>
        <v>3.1884700000000001</v>
      </c>
      <c r="J171" s="135">
        <f t="shared" si="96"/>
        <v>3.3134899999999998</v>
      </c>
      <c r="K171" s="135">
        <f t="shared" si="96"/>
        <v>3.5456699999999999</v>
      </c>
      <c r="L171" s="135">
        <f t="shared" si="96"/>
        <v>3.86781</v>
      </c>
      <c r="M171" s="135">
        <f t="shared" si="96"/>
        <v>3.9839799999999999</v>
      </c>
      <c r="N171" s="135">
        <f t="shared" si="96"/>
        <v>4.0124899999999997</v>
      </c>
      <c r="O171" s="135">
        <f t="shared" si="96"/>
        <v>3.9481000000000002</v>
      </c>
      <c r="P171" s="135">
        <f t="shared" si="96"/>
        <v>3.9696600000000002</v>
      </c>
      <c r="Q171" s="135">
        <f t="shared" si="96"/>
        <v>4.0042299999999997</v>
      </c>
      <c r="R171" s="135">
        <f t="shared" si="96"/>
        <v>4.0234500000000004</v>
      </c>
      <c r="S171" s="135">
        <f t="shared" si="96"/>
        <v>3.96766</v>
      </c>
      <c r="T171" s="135">
        <f t="shared" si="96"/>
        <v>3.9593500000000001</v>
      </c>
      <c r="U171" s="135">
        <f t="shared" si="96"/>
        <v>3.9216199999999999</v>
      </c>
      <c r="V171" s="135">
        <f t="shared" si="96"/>
        <v>3.9469500000000002</v>
      </c>
      <c r="W171" s="135">
        <f t="shared" si="96"/>
        <v>3.9680200000000001</v>
      </c>
      <c r="X171" s="135">
        <f t="shared" si="96"/>
        <v>4.0116800000000001</v>
      </c>
      <c r="Y171" s="135">
        <f t="shared" si="96"/>
        <v>3.89479</v>
      </c>
      <c r="Z171" s="135">
        <f t="shared" si="96"/>
        <v>3.5295000000000001</v>
      </c>
      <c r="AA171" s="135">
        <f t="shared" si="96"/>
        <v>3.35615</v>
      </c>
    </row>
    <row r="172" spans="1:27" ht="12.75" hidden="1" customHeight="1" outlineLevel="1" x14ac:dyDescent="0.2">
      <c r="A172" s="163" t="s">
        <v>1818</v>
      </c>
      <c r="B172" s="94" t="s">
        <v>238</v>
      </c>
      <c r="C172" s="70" t="s">
        <v>79</v>
      </c>
      <c r="D172" s="71">
        <v>1329.96</v>
      </c>
      <c r="E172" s="71">
        <v>1218.52</v>
      </c>
      <c r="F172" s="71">
        <v>1185.8399999999999</v>
      </c>
      <c r="G172" s="71">
        <v>1130.57</v>
      </c>
      <c r="H172" s="71">
        <v>1157.5</v>
      </c>
      <c r="I172" s="71">
        <v>1202.4100000000001</v>
      </c>
      <c r="J172" s="71">
        <v>1327.43</v>
      </c>
      <c r="K172" s="71">
        <v>1559.61</v>
      </c>
      <c r="L172" s="71">
        <v>1881.75</v>
      </c>
      <c r="M172" s="71">
        <v>1997.92</v>
      </c>
      <c r="N172" s="71">
        <v>2026.43</v>
      </c>
      <c r="O172" s="71">
        <v>1962.04</v>
      </c>
      <c r="P172" s="71">
        <v>1983.6</v>
      </c>
      <c r="Q172" s="71">
        <v>2018.17</v>
      </c>
      <c r="R172" s="71">
        <v>2037.39</v>
      </c>
      <c r="S172" s="71">
        <v>1981.6</v>
      </c>
      <c r="T172" s="71">
        <v>1973.29</v>
      </c>
      <c r="U172" s="71">
        <v>1935.56</v>
      </c>
      <c r="V172" s="71">
        <v>1960.89</v>
      </c>
      <c r="W172" s="71">
        <v>1981.96</v>
      </c>
      <c r="X172" s="71">
        <v>2025.62</v>
      </c>
      <c r="Y172" s="71">
        <v>1908.73</v>
      </c>
      <c r="Z172" s="71">
        <v>1543.44</v>
      </c>
      <c r="AA172" s="71">
        <v>1370.09</v>
      </c>
    </row>
    <row r="173" spans="1:27" ht="12.75" hidden="1" customHeight="1" outlineLevel="1" x14ac:dyDescent="0.2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1820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1821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collapsed="1" x14ac:dyDescent="0.2">
      <c r="A176" s="162" t="s">
        <v>1822</v>
      </c>
      <c r="B176" s="54" t="str">
        <f>"03"&amp;"."&amp;$B$800&amp;"."&amp;$B$801</f>
        <v>03.05.2024</v>
      </c>
      <c r="C176" s="134" t="s">
        <v>76</v>
      </c>
      <c r="D176" s="135">
        <f>ROUND(((D177+D178+D180+D179)/1000),5)</f>
        <v>3.2347199999999998</v>
      </c>
      <c r="E176" s="135">
        <f>ROUND(((E177+E178+E180+E179)/1000),5)</f>
        <v>3.16195</v>
      </c>
      <c r="F176" s="135">
        <f>ROUND(((F177+F178+F180+F179)/1000),5)</f>
        <v>3.0634700000000001</v>
      </c>
      <c r="G176" s="135">
        <f t="shared" ref="G176:AA176" si="99">ROUND(((G177+G178+G180+G179)/1000),5)</f>
        <v>3.0615100000000002</v>
      </c>
      <c r="H176" s="135">
        <f t="shared" si="99"/>
        <v>3.10202</v>
      </c>
      <c r="I176" s="135">
        <f t="shared" si="99"/>
        <v>3.1986400000000001</v>
      </c>
      <c r="J176" s="135">
        <f t="shared" si="99"/>
        <v>3.3752900000000001</v>
      </c>
      <c r="K176" s="135">
        <f t="shared" si="99"/>
        <v>3.6549700000000001</v>
      </c>
      <c r="L176" s="135">
        <f t="shared" si="99"/>
        <v>3.8691300000000002</v>
      </c>
      <c r="M176" s="135">
        <f t="shared" si="99"/>
        <v>4.0271299999999997</v>
      </c>
      <c r="N176" s="135">
        <f t="shared" si="99"/>
        <v>4.11958</v>
      </c>
      <c r="O176" s="135">
        <f t="shared" si="99"/>
        <v>3.9834000000000001</v>
      </c>
      <c r="P176" s="135">
        <f t="shared" si="99"/>
        <v>3.9713799999999999</v>
      </c>
      <c r="Q176" s="135">
        <f t="shared" si="99"/>
        <v>3.98997</v>
      </c>
      <c r="R176" s="135">
        <f t="shared" si="99"/>
        <v>3.9568300000000001</v>
      </c>
      <c r="S176" s="135">
        <f t="shared" si="99"/>
        <v>3.9532699999999998</v>
      </c>
      <c r="T176" s="135">
        <f t="shared" si="99"/>
        <v>3.9544999999999999</v>
      </c>
      <c r="U176" s="135">
        <f t="shared" si="99"/>
        <v>3.9385699999999999</v>
      </c>
      <c r="V176" s="135">
        <f t="shared" si="99"/>
        <v>3.9234300000000002</v>
      </c>
      <c r="W176" s="135">
        <f t="shared" si="99"/>
        <v>3.9270100000000001</v>
      </c>
      <c r="X176" s="135">
        <f t="shared" si="99"/>
        <v>3.9970599999999998</v>
      </c>
      <c r="Y176" s="135">
        <f t="shared" si="99"/>
        <v>3.9058199999999998</v>
      </c>
      <c r="Z176" s="135">
        <f t="shared" si="99"/>
        <v>3.6009099999999998</v>
      </c>
      <c r="AA176" s="135">
        <f t="shared" si="99"/>
        <v>3.3860600000000001</v>
      </c>
    </row>
    <row r="177" spans="1:27" ht="12.75" hidden="1" customHeight="1" outlineLevel="1" x14ac:dyDescent="0.2">
      <c r="A177" s="163" t="s">
        <v>1823</v>
      </c>
      <c r="B177" s="94" t="s">
        <v>238</v>
      </c>
      <c r="C177" s="70" t="s">
        <v>79</v>
      </c>
      <c r="D177" s="71">
        <v>1248.6600000000001</v>
      </c>
      <c r="E177" s="71">
        <v>1175.8900000000001</v>
      </c>
      <c r="F177" s="71">
        <v>1077.4100000000001</v>
      </c>
      <c r="G177" s="71">
        <v>1075.45</v>
      </c>
      <c r="H177" s="71">
        <v>1115.96</v>
      </c>
      <c r="I177" s="71">
        <v>1212.58</v>
      </c>
      <c r="J177" s="71">
        <v>1389.23</v>
      </c>
      <c r="K177" s="71">
        <v>1668.91</v>
      </c>
      <c r="L177" s="71">
        <v>1883.07</v>
      </c>
      <c r="M177" s="71">
        <v>2041.07</v>
      </c>
      <c r="N177" s="71">
        <v>2133.52</v>
      </c>
      <c r="O177" s="71">
        <v>1997.34</v>
      </c>
      <c r="P177" s="71">
        <v>1985.32</v>
      </c>
      <c r="Q177" s="71">
        <v>2003.91</v>
      </c>
      <c r="R177" s="71">
        <v>1970.77</v>
      </c>
      <c r="S177" s="71">
        <v>1967.21</v>
      </c>
      <c r="T177" s="71">
        <v>1968.44</v>
      </c>
      <c r="U177" s="71">
        <v>1952.51</v>
      </c>
      <c r="V177" s="71">
        <v>1937.37</v>
      </c>
      <c r="W177" s="71">
        <v>1940.95</v>
      </c>
      <c r="X177" s="71">
        <v>2011</v>
      </c>
      <c r="Y177" s="71">
        <v>1919.76</v>
      </c>
      <c r="Z177" s="71">
        <v>1614.85</v>
      </c>
      <c r="AA177" s="71">
        <v>1400</v>
      </c>
    </row>
    <row r="178" spans="1:27" ht="12.75" hidden="1" customHeight="1" outlineLevel="1" x14ac:dyDescent="0.2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1825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1826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collapsed="1" x14ac:dyDescent="0.2">
      <c r="A181" s="162" t="s">
        <v>1827</v>
      </c>
      <c r="B181" s="54" t="str">
        <f>"04"&amp;"."&amp;$B$800&amp;"."&amp;$B$801</f>
        <v>04.05.2024</v>
      </c>
      <c r="C181" s="134" t="s">
        <v>76</v>
      </c>
      <c r="D181" s="135">
        <f>ROUND(((D182+D183+D185+D184)/1000),5)</f>
        <v>3.4738899999999999</v>
      </c>
      <c r="E181" s="135">
        <f>ROUND(((E182+E183+E185+E184)/1000),5)</f>
        <v>3.3812500000000001</v>
      </c>
      <c r="F181" s="135">
        <f>ROUND(((F182+F183+F185+F184)/1000),5)</f>
        <v>3.2555900000000002</v>
      </c>
      <c r="G181" s="135">
        <f t="shared" ref="G181:AA181" si="102">ROUND(((G182+G183+G185+G184)/1000),5)</f>
        <v>3.2072099999999999</v>
      </c>
      <c r="H181" s="135">
        <f t="shared" si="102"/>
        <v>3.1859799999999998</v>
      </c>
      <c r="I181" s="135">
        <f t="shared" si="102"/>
        <v>3.2075</v>
      </c>
      <c r="J181" s="135">
        <f t="shared" si="102"/>
        <v>3.2947799999999998</v>
      </c>
      <c r="K181" s="135">
        <f t="shared" si="102"/>
        <v>3.52338</v>
      </c>
      <c r="L181" s="135">
        <f t="shared" si="102"/>
        <v>3.81277</v>
      </c>
      <c r="M181" s="135">
        <f t="shared" si="102"/>
        <v>3.9908899999999998</v>
      </c>
      <c r="N181" s="135">
        <f t="shared" si="102"/>
        <v>4.0419400000000003</v>
      </c>
      <c r="O181" s="135">
        <f t="shared" si="102"/>
        <v>4.0412699999999999</v>
      </c>
      <c r="P181" s="135">
        <f t="shared" si="102"/>
        <v>4.0327400000000004</v>
      </c>
      <c r="Q181" s="135">
        <f t="shared" si="102"/>
        <v>4.0420199999999999</v>
      </c>
      <c r="R181" s="135">
        <f t="shared" si="102"/>
        <v>3.9897100000000001</v>
      </c>
      <c r="S181" s="135">
        <f t="shared" si="102"/>
        <v>3.8262399999999999</v>
      </c>
      <c r="T181" s="135">
        <f t="shared" si="102"/>
        <v>3.8506999999999998</v>
      </c>
      <c r="U181" s="135">
        <f t="shared" si="102"/>
        <v>3.7445499999999998</v>
      </c>
      <c r="V181" s="135">
        <f t="shared" si="102"/>
        <v>3.7899500000000002</v>
      </c>
      <c r="W181" s="135">
        <f t="shared" si="102"/>
        <v>3.89052</v>
      </c>
      <c r="X181" s="135">
        <f t="shared" si="102"/>
        <v>3.9670100000000001</v>
      </c>
      <c r="Y181" s="135">
        <f t="shared" si="102"/>
        <v>3.89499</v>
      </c>
      <c r="Z181" s="135">
        <f t="shared" si="102"/>
        <v>3.5631499999999998</v>
      </c>
      <c r="AA181" s="135">
        <f t="shared" si="102"/>
        <v>3.46082</v>
      </c>
    </row>
    <row r="182" spans="1:27" ht="12.75" hidden="1" customHeight="1" outlineLevel="1" x14ac:dyDescent="0.2">
      <c r="A182" s="163" t="s">
        <v>1828</v>
      </c>
      <c r="B182" s="94" t="s">
        <v>238</v>
      </c>
      <c r="C182" s="70" t="s">
        <v>79</v>
      </c>
      <c r="D182" s="71">
        <v>1487.83</v>
      </c>
      <c r="E182" s="71">
        <v>1395.19</v>
      </c>
      <c r="F182" s="71">
        <v>1269.53</v>
      </c>
      <c r="G182" s="71">
        <v>1221.1500000000001</v>
      </c>
      <c r="H182" s="71">
        <v>1199.92</v>
      </c>
      <c r="I182" s="71">
        <v>1221.44</v>
      </c>
      <c r="J182" s="71">
        <v>1308.72</v>
      </c>
      <c r="K182" s="71">
        <v>1537.32</v>
      </c>
      <c r="L182" s="71">
        <v>1826.71</v>
      </c>
      <c r="M182" s="71">
        <v>2004.83</v>
      </c>
      <c r="N182" s="71">
        <v>2055.88</v>
      </c>
      <c r="O182" s="71">
        <v>2055.21</v>
      </c>
      <c r="P182" s="71">
        <v>2046.68</v>
      </c>
      <c r="Q182" s="71">
        <v>2055.96</v>
      </c>
      <c r="R182" s="71">
        <v>2003.65</v>
      </c>
      <c r="S182" s="71">
        <v>1840.18</v>
      </c>
      <c r="T182" s="71">
        <v>1864.64</v>
      </c>
      <c r="U182" s="71">
        <v>1758.49</v>
      </c>
      <c r="V182" s="71">
        <v>1803.89</v>
      </c>
      <c r="W182" s="71">
        <v>1904.46</v>
      </c>
      <c r="X182" s="71">
        <v>1980.95</v>
      </c>
      <c r="Y182" s="71">
        <v>1908.93</v>
      </c>
      <c r="Z182" s="71">
        <v>1577.09</v>
      </c>
      <c r="AA182" s="71">
        <v>1474.76</v>
      </c>
    </row>
    <row r="183" spans="1:27" ht="12.75" hidden="1" customHeight="1" outlineLevel="1" x14ac:dyDescent="0.2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1830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1831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collapsed="1" x14ac:dyDescent="0.2">
      <c r="A186" s="162" t="s">
        <v>1832</v>
      </c>
      <c r="B186" s="54" t="str">
        <f>"05"&amp;"."&amp;$B$800&amp;"."&amp;$B$801</f>
        <v>05.05.2024</v>
      </c>
      <c r="C186" s="134" t="s">
        <v>76</v>
      </c>
      <c r="D186" s="135">
        <f>ROUND(((D187+D188+D190+D189)/1000),5)</f>
        <v>3.4012799999999999</v>
      </c>
      <c r="E186" s="135">
        <f>ROUND(((E187+E188+E190+E189)/1000),5)</f>
        <v>3.2068400000000001</v>
      </c>
      <c r="F186" s="135">
        <f>ROUND(((F187+F188+F190+F189)/1000),5)</f>
        <v>3.17984</v>
      </c>
      <c r="G186" s="135">
        <f t="shared" ref="G186:AA186" si="105">ROUND(((G187+G188+G190+G189)/1000),5)</f>
        <v>3.14784</v>
      </c>
      <c r="H186" s="135">
        <f t="shared" si="105"/>
        <v>3.1266500000000002</v>
      </c>
      <c r="I186" s="135">
        <f t="shared" si="105"/>
        <v>3.1489799999999999</v>
      </c>
      <c r="J186" s="135">
        <f t="shared" si="105"/>
        <v>3.0627</v>
      </c>
      <c r="K186" s="135">
        <f t="shared" si="105"/>
        <v>3.1989200000000002</v>
      </c>
      <c r="L186" s="135">
        <f t="shared" si="105"/>
        <v>3.4712700000000001</v>
      </c>
      <c r="M186" s="135">
        <f t="shared" si="105"/>
        <v>3.6409099999999999</v>
      </c>
      <c r="N186" s="135">
        <f t="shared" si="105"/>
        <v>3.68771</v>
      </c>
      <c r="O186" s="135">
        <f t="shared" si="105"/>
        <v>3.7153200000000002</v>
      </c>
      <c r="P186" s="135">
        <f t="shared" si="105"/>
        <v>3.6675800000000001</v>
      </c>
      <c r="Q186" s="135">
        <f t="shared" si="105"/>
        <v>3.66526</v>
      </c>
      <c r="R186" s="135">
        <f t="shared" si="105"/>
        <v>3.6621899999999998</v>
      </c>
      <c r="S186" s="135">
        <f t="shared" si="105"/>
        <v>3.5478100000000001</v>
      </c>
      <c r="T186" s="135">
        <f t="shared" si="105"/>
        <v>3.5308899999999999</v>
      </c>
      <c r="U186" s="135">
        <f t="shared" si="105"/>
        <v>3.5365000000000002</v>
      </c>
      <c r="V186" s="135">
        <f t="shared" si="105"/>
        <v>3.5983200000000002</v>
      </c>
      <c r="W186" s="135">
        <f t="shared" si="105"/>
        <v>3.7661600000000002</v>
      </c>
      <c r="X186" s="135">
        <f t="shared" si="105"/>
        <v>3.89093</v>
      </c>
      <c r="Y186" s="135">
        <f t="shared" si="105"/>
        <v>3.8652700000000002</v>
      </c>
      <c r="Z186" s="135">
        <f t="shared" si="105"/>
        <v>3.52122</v>
      </c>
      <c r="AA186" s="135">
        <f t="shared" si="105"/>
        <v>3.4573499999999999</v>
      </c>
    </row>
    <row r="187" spans="1:27" ht="12.75" hidden="1" customHeight="1" outlineLevel="1" x14ac:dyDescent="0.2">
      <c r="A187" s="163" t="s">
        <v>1833</v>
      </c>
      <c r="B187" s="94" t="s">
        <v>238</v>
      </c>
      <c r="C187" s="70" t="s">
        <v>79</v>
      </c>
      <c r="D187" s="71">
        <v>1415.22</v>
      </c>
      <c r="E187" s="71">
        <v>1220.78</v>
      </c>
      <c r="F187" s="71">
        <v>1193.78</v>
      </c>
      <c r="G187" s="71">
        <v>1161.78</v>
      </c>
      <c r="H187" s="71">
        <v>1140.5899999999999</v>
      </c>
      <c r="I187" s="71">
        <v>1162.92</v>
      </c>
      <c r="J187" s="71">
        <v>1076.6400000000001</v>
      </c>
      <c r="K187" s="71">
        <v>1212.8599999999999</v>
      </c>
      <c r="L187" s="71">
        <v>1485.21</v>
      </c>
      <c r="M187" s="71">
        <v>1654.85</v>
      </c>
      <c r="N187" s="71">
        <v>1701.65</v>
      </c>
      <c r="O187" s="71">
        <v>1729.26</v>
      </c>
      <c r="P187" s="71">
        <v>1681.52</v>
      </c>
      <c r="Q187" s="71">
        <v>1679.2</v>
      </c>
      <c r="R187" s="71">
        <v>1676.13</v>
      </c>
      <c r="S187" s="71">
        <v>1561.75</v>
      </c>
      <c r="T187" s="71">
        <v>1544.83</v>
      </c>
      <c r="U187" s="71">
        <v>1550.44</v>
      </c>
      <c r="V187" s="71">
        <v>1612.26</v>
      </c>
      <c r="W187" s="71">
        <v>1780.1</v>
      </c>
      <c r="X187" s="71">
        <v>1904.87</v>
      </c>
      <c r="Y187" s="71">
        <v>1879.21</v>
      </c>
      <c r="Z187" s="71">
        <v>1535.16</v>
      </c>
      <c r="AA187" s="71">
        <v>1471.29</v>
      </c>
    </row>
    <row r="188" spans="1:27" ht="12.75" hidden="1" customHeight="1" outlineLevel="1" x14ac:dyDescent="0.2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1835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1836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collapsed="1" x14ac:dyDescent="0.2">
      <c r="A191" s="162" t="s">
        <v>1837</v>
      </c>
      <c r="B191" s="54" t="str">
        <f>"06"&amp;"."&amp;$B$800&amp;"."&amp;$B$801</f>
        <v>06.05.2024</v>
      </c>
      <c r="C191" s="134" t="s">
        <v>76</v>
      </c>
      <c r="D191" s="135">
        <f>ROUND(((D192+D193+D195+D194)/1000),5)</f>
        <v>3.2529699999999999</v>
      </c>
      <c r="E191" s="135">
        <f>ROUND(((E192+E193+E195+E194)/1000),5)</f>
        <v>3.1610200000000002</v>
      </c>
      <c r="F191" s="135">
        <f>ROUND(((F192+F193+F195+F194)/1000),5)</f>
        <v>3.07206</v>
      </c>
      <c r="G191" s="135">
        <f t="shared" ref="G191:AA191" si="108">ROUND(((G192+G193+G195+G194)/1000),5)</f>
        <v>3.06393</v>
      </c>
      <c r="H191" s="135">
        <f t="shared" si="108"/>
        <v>3.0661900000000002</v>
      </c>
      <c r="I191" s="135">
        <f t="shared" si="108"/>
        <v>3.2016300000000002</v>
      </c>
      <c r="J191" s="135">
        <f t="shared" si="108"/>
        <v>3.3704200000000002</v>
      </c>
      <c r="K191" s="135">
        <f t="shared" si="108"/>
        <v>3.6539999999999999</v>
      </c>
      <c r="L191" s="135">
        <f t="shared" si="108"/>
        <v>3.9413399999999998</v>
      </c>
      <c r="M191" s="135">
        <f t="shared" si="108"/>
        <v>4.0242699999999996</v>
      </c>
      <c r="N191" s="135">
        <f t="shared" si="108"/>
        <v>4.03111</v>
      </c>
      <c r="O191" s="135">
        <f t="shared" si="108"/>
        <v>4.0334300000000001</v>
      </c>
      <c r="P191" s="135">
        <f t="shared" si="108"/>
        <v>4.0386800000000003</v>
      </c>
      <c r="Q191" s="135">
        <f t="shared" si="108"/>
        <v>4.0351600000000003</v>
      </c>
      <c r="R191" s="135">
        <f t="shared" si="108"/>
        <v>4.0322100000000001</v>
      </c>
      <c r="S191" s="135">
        <f t="shared" si="108"/>
        <v>4.0327400000000004</v>
      </c>
      <c r="T191" s="135">
        <f t="shared" si="108"/>
        <v>4.0236299999999998</v>
      </c>
      <c r="U191" s="135">
        <f t="shared" si="108"/>
        <v>3.9875099999999999</v>
      </c>
      <c r="V191" s="135">
        <f t="shared" si="108"/>
        <v>3.95112</v>
      </c>
      <c r="W191" s="135">
        <f t="shared" si="108"/>
        <v>3.97641</v>
      </c>
      <c r="X191" s="135">
        <f t="shared" si="108"/>
        <v>4.0245800000000003</v>
      </c>
      <c r="Y191" s="135">
        <f t="shared" si="108"/>
        <v>3.9590100000000001</v>
      </c>
      <c r="Z191" s="135">
        <f t="shared" si="108"/>
        <v>3.6167199999999999</v>
      </c>
      <c r="AA191" s="135">
        <f t="shared" si="108"/>
        <v>3.4519500000000001</v>
      </c>
    </row>
    <row r="192" spans="1:27" ht="12.75" hidden="1" customHeight="1" outlineLevel="1" x14ac:dyDescent="0.2">
      <c r="A192" s="163" t="s">
        <v>1838</v>
      </c>
      <c r="B192" s="94" t="s">
        <v>238</v>
      </c>
      <c r="C192" s="70" t="s">
        <v>79</v>
      </c>
      <c r="D192" s="71">
        <v>1266.9100000000001</v>
      </c>
      <c r="E192" s="71">
        <v>1174.96</v>
      </c>
      <c r="F192" s="71">
        <v>1086</v>
      </c>
      <c r="G192" s="71">
        <v>1077.8699999999999</v>
      </c>
      <c r="H192" s="71">
        <v>1080.1300000000001</v>
      </c>
      <c r="I192" s="71">
        <v>1215.57</v>
      </c>
      <c r="J192" s="71">
        <v>1384.36</v>
      </c>
      <c r="K192" s="71">
        <v>1667.94</v>
      </c>
      <c r="L192" s="71">
        <v>1955.28</v>
      </c>
      <c r="M192" s="71">
        <v>2038.21</v>
      </c>
      <c r="N192" s="71">
        <v>2045.05</v>
      </c>
      <c r="O192" s="71">
        <v>2047.37</v>
      </c>
      <c r="P192" s="71">
        <v>2052.62</v>
      </c>
      <c r="Q192" s="71">
        <v>2049.1</v>
      </c>
      <c r="R192" s="71">
        <v>2046.15</v>
      </c>
      <c r="S192" s="71">
        <v>2046.68</v>
      </c>
      <c r="T192" s="71">
        <v>2037.57</v>
      </c>
      <c r="U192" s="71">
        <v>2001.45</v>
      </c>
      <c r="V192" s="71">
        <v>1965.06</v>
      </c>
      <c r="W192" s="71">
        <v>1990.35</v>
      </c>
      <c r="X192" s="71">
        <v>2038.52</v>
      </c>
      <c r="Y192" s="71">
        <v>1972.95</v>
      </c>
      <c r="Z192" s="71">
        <v>1630.66</v>
      </c>
      <c r="AA192" s="71">
        <v>1465.89</v>
      </c>
    </row>
    <row r="193" spans="1:27" ht="12.75" hidden="1" customHeight="1" outlineLevel="1" x14ac:dyDescent="0.2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1840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1841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collapsed="1" x14ac:dyDescent="0.2">
      <c r="A196" s="162" t="s">
        <v>1842</v>
      </c>
      <c r="B196" s="54" t="str">
        <f>"07"&amp;"."&amp;$B$800&amp;"."&amp;$B$801</f>
        <v>07.05.2024</v>
      </c>
      <c r="C196" s="134" t="s">
        <v>76</v>
      </c>
      <c r="D196" s="135">
        <f>ROUND(((D197+D198+D200+D199)/1000),5)</f>
        <v>3.4384899999999998</v>
      </c>
      <c r="E196" s="135">
        <f>ROUND(((E197+E198+E200+E199)/1000),5)</f>
        <v>3.2475800000000001</v>
      </c>
      <c r="F196" s="135">
        <f>ROUND(((F197+F198+F200+F199)/1000),5)</f>
        <v>3.1750400000000001</v>
      </c>
      <c r="G196" s="135">
        <f t="shared" ref="G196:AA196" si="111">ROUND(((G197+G198+G200+G199)/1000),5)</f>
        <v>3.15889</v>
      </c>
      <c r="H196" s="135">
        <f t="shared" si="111"/>
        <v>3.1542699999999999</v>
      </c>
      <c r="I196" s="135">
        <f t="shared" si="111"/>
        <v>3.2272400000000001</v>
      </c>
      <c r="J196" s="135">
        <f t="shared" si="111"/>
        <v>3.37541</v>
      </c>
      <c r="K196" s="135">
        <f t="shared" si="111"/>
        <v>3.60799</v>
      </c>
      <c r="L196" s="135">
        <f t="shared" si="111"/>
        <v>3.8682599999999998</v>
      </c>
      <c r="M196" s="135">
        <f t="shared" si="111"/>
        <v>3.9454799999999999</v>
      </c>
      <c r="N196" s="135">
        <f t="shared" si="111"/>
        <v>3.9690599999999998</v>
      </c>
      <c r="O196" s="135">
        <f t="shared" si="111"/>
        <v>4.0345199999999997</v>
      </c>
      <c r="P196" s="135">
        <f t="shared" si="111"/>
        <v>4.0286099999999996</v>
      </c>
      <c r="Q196" s="135">
        <f t="shared" si="111"/>
        <v>4.0442</v>
      </c>
      <c r="R196" s="135">
        <f t="shared" si="111"/>
        <v>3.98834</v>
      </c>
      <c r="S196" s="135">
        <f t="shared" si="111"/>
        <v>3.97153</v>
      </c>
      <c r="T196" s="135">
        <f t="shared" si="111"/>
        <v>3.94197</v>
      </c>
      <c r="U196" s="135">
        <f t="shared" si="111"/>
        <v>3.9291800000000001</v>
      </c>
      <c r="V196" s="135">
        <f t="shared" si="111"/>
        <v>3.92869</v>
      </c>
      <c r="W196" s="135">
        <f t="shared" si="111"/>
        <v>3.93458</v>
      </c>
      <c r="X196" s="135">
        <f t="shared" si="111"/>
        <v>4.0009899999999998</v>
      </c>
      <c r="Y196" s="135">
        <f t="shared" si="111"/>
        <v>3.8284099999999999</v>
      </c>
      <c r="Z196" s="135">
        <f t="shared" si="111"/>
        <v>3.6704599999999998</v>
      </c>
      <c r="AA196" s="135">
        <f t="shared" si="111"/>
        <v>3.55951</v>
      </c>
    </row>
    <row r="197" spans="1:27" ht="12.75" hidden="1" customHeight="1" outlineLevel="1" x14ac:dyDescent="0.2">
      <c r="A197" s="163" t="s">
        <v>1843</v>
      </c>
      <c r="B197" s="94" t="s">
        <v>238</v>
      </c>
      <c r="C197" s="70" t="s">
        <v>79</v>
      </c>
      <c r="D197" s="71">
        <v>1452.43</v>
      </c>
      <c r="E197" s="71">
        <v>1261.52</v>
      </c>
      <c r="F197" s="71">
        <v>1188.98</v>
      </c>
      <c r="G197" s="71">
        <v>1172.83</v>
      </c>
      <c r="H197" s="71">
        <v>1168.21</v>
      </c>
      <c r="I197" s="71">
        <v>1241.18</v>
      </c>
      <c r="J197" s="71">
        <v>1389.35</v>
      </c>
      <c r="K197" s="71">
        <v>1621.93</v>
      </c>
      <c r="L197" s="71">
        <v>1882.2</v>
      </c>
      <c r="M197" s="71">
        <v>1959.42</v>
      </c>
      <c r="N197" s="71">
        <v>1983</v>
      </c>
      <c r="O197" s="71">
        <v>2048.46</v>
      </c>
      <c r="P197" s="71">
        <v>2042.55</v>
      </c>
      <c r="Q197" s="71">
        <v>2058.14</v>
      </c>
      <c r="R197" s="71">
        <v>2002.28</v>
      </c>
      <c r="S197" s="71">
        <v>1985.47</v>
      </c>
      <c r="T197" s="71">
        <v>1955.91</v>
      </c>
      <c r="U197" s="71">
        <v>1943.12</v>
      </c>
      <c r="V197" s="71">
        <v>1942.63</v>
      </c>
      <c r="W197" s="71">
        <v>1948.52</v>
      </c>
      <c r="X197" s="71">
        <v>2014.93</v>
      </c>
      <c r="Y197" s="71">
        <v>1842.35</v>
      </c>
      <c r="Z197" s="71">
        <v>1684.4</v>
      </c>
      <c r="AA197" s="71">
        <v>1573.45</v>
      </c>
    </row>
    <row r="198" spans="1:27" ht="12.75" hidden="1" customHeight="1" outlineLevel="1" x14ac:dyDescent="0.2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1845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1846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collapsed="1" x14ac:dyDescent="0.2">
      <c r="A201" s="162" t="s">
        <v>1847</v>
      </c>
      <c r="B201" s="54" t="str">
        <f>"08"&amp;"."&amp;$B$800&amp;"."&amp;$B$801</f>
        <v>08.05.2024</v>
      </c>
      <c r="C201" s="134" t="s">
        <v>76</v>
      </c>
      <c r="D201" s="135">
        <f>ROUND(((D202+D203+D205+D204)/1000),5)</f>
        <v>3.4335900000000001</v>
      </c>
      <c r="E201" s="135">
        <f>ROUND(((E202+E203+E205+E204)/1000),5)</f>
        <v>3.2677900000000002</v>
      </c>
      <c r="F201" s="135">
        <f>ROUND(((F202+F203+F205+F204)/1000),5)</f>
        <v>3.19638</v>
      </c>
      <c r="G201" s="135">
        <f t="shared" ref="G201:AA201" si="114">ROUND(((G202+G203+G205+G204)/1000),5)</f>
        <v>3.1862300000000001</v>
      </c>
      <c r="H201" s="135">
        <f t="shared" si="114"/>
        <v>3.1872099999999999</v>
      </c>
      <c r="I201" s="135">
        <f t="shared" si="114"/>
        <v>3.2854800000000002</v>
      </c>
      <c r="J201" s="135">
        <f t="shared" si="114"/>
        <v>3.3311799999999998</v>
      </c>
      <c r="K201" s="135">
        <f t="shared" si="114"/>
        <v>3.5541</v>
      </c>
      <c r="L201" s="135">
        <f t="shared" si="114"/>
        <v>3.7922899999999999</v>
      </c>
      <c r="M201" s="135">
        <f t="shared" si="114"/>
        <v>3.88287</v>
      </c>
      <c r="N201" s="135">
        <f t="shared" si="114"/>
        <v>3.9496099999999998</v>
      </c>
      <c r="O201" s="135">
        <f t="shared" si="114"/>
        <v>3.9958300000000002</v>
      </c>
      <c r="P201" s="135">
        <f t="shared" si="114"/>
        <v>4.0440500000000004</v>
      </c>
      <c r="Q201" s="135">
        <f t="shared" si="114"/>
        <v>4.0426799999999998</v>
      </c>
      <c r="R201" s="135">
        <f t="shared" si="114"/>
        <v>3.9949499999999998</v>
      </c>
      <c r="S201" s="135">
        <f t="shared" si="114"/>
        <v>3.9511500000000002</v>
      </c>
      <c r="T201" s="135">
        <f t="shared" si="114"/>
        <v>3.8938000000000001</v>
      </c>
      <c r="U201" s="135">
        <f t="shared" si="114"/>
        <v>3.8449200000000001</v>
      </c>
      <c r="V201" s="135">
        <f t="shared" si="114"/>
        <v>3.8527900000000002</v>
      </c>
      <c r="W201" s="135">
        <f t="shared" si="114"/>
        <v>3.8666100000000001</v>
      </c>
      <c r="X201" s="135">
        <f t="shared" si="114"/>
        <v>3.9176600000000001</v>
      </c>
      <c r="Y201" s="135">
        <f t="shared" si="114"/>
        <v>3.8852600000000002</v>
      </c>
      <c r="Z201" s="135">
        <f t="shared" si="114"/>
        <v>3.79644</v>
      </c>
      <c r="AA201" s="135">
        <f t="shared" si="114"/>
        <v>3.52908</v>
      </c>
    </row>
    <row r="202" spans="1:27" ht="12.75" hidden="1" customHeight="1" outlineLevel="1" x14ac:dyDescent="0.2">
      <c r="A202" s="163" t="s">
        <v>1848</v>
      </c>
      <c r="B202" s="94" t="s">
        <v>238</v>
      </c>
      <c r="C202" s="70" t="s">
        <v>79</v>
      </c>
      <c r="D202" s="71">
        <v>1447.53</v>
      </c>
      <c r="E202" s="71">
        <v>1281.73</v>
      </c>
      <c r="F202" s="71">
        <v>1210.32</v>
      </c>
      <c r="G202" s="71">
        <v>1200.17</v>
      </c>
      <c r="H202" s="71">
        <v>1201.1500000000001</v>
      </c>
      <c r="I202" s="71">
        <v>1299.42</v>
      </c>
      <c r="J202" s="71">
        <v>1345.12</v>
      </c>
      <c r="K202" s="71">
        <v>1568.04</v>
      </c>
      <c r="L202" s="71">
        <v>1806.23</v>
      </c>
      <c r="M202" s="71">
        <v>1896.81</v>
      </c>
      <c r="N202" s="71">
        <v>1963.55</v>
      </c>
      <c r="O202" s="71">
        <v>2009.77</v>
      </c>
      <c r="P202" s="71">
        <v>2057.9899999999998</v>
      </c>
      <c r="Q202" s="71">
        <v>2056.62</v>
      </c>
      <c r="R202" s="71">
        <v>2008.89</v>
      </c>
      <c r="S202" s="71">
        <v>1965.09</v>
      </c>
      <c r="T202" s="71">
        <v>1907.74</v>
      </c>
      <c r="U202" s="71">
        <v>1858.86</v>
      </c>
      <c r="V202" s="71">
        <v>1866.73</v>
      </c>
      <c r="W202" s="71">
        <v>1880.55</v>
      </c>
      <c r="X202" s="71">
        <v>1931.6</v>
      </c>
      <c r="Y202" s="71">
        <v>1899.2</v>
      </c>
      <c r="Z202" s="71">
        <v>1810.38</v>
      </c>
      <c r="AA202" s="71">
        <v>1543.02</v>
      </c>
    </row>
    <row r="203" spans="1:27" ht="12.75" hidden="1" customHeight="1" outlineLevel="1" x14ac:dyDescent="0.2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1850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1851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collapsed="1" x14ac:dyDescent="0.2">
      <c r="A206" s="162" t="s">
        <v>1852</v>
      </c>
      <c r="B206" s="54" t="str">
        <f>"09"&amp;"."&amp;$B$800&amp;"."&amp;$B$801</f>
        <v>09.05.2024</v>
      </c>
      <c r="C206" s="134" t="s">
        <v>76</v>
      </c>
      <c r="D206" s="135">
        <f>ROUND(((D207+D208+D210+D209)/1000),5)</f>
        <v>3.35053</v>
      </c>
      <c r="E206" s="135">
        <f>ROUND(((E207+E208+E210+E209)/1000),5)</f>
        <v>3.22465</v>
      </c>
      <c r="F206" s="135">
        <f>ROUND(((F207+F208+F210+F209)/1000),5)</f>
        <v>3.18865</v>
      </c>
      <c r="G206" s="135">
        <f t="shared" ref="G206:AA206" si="117">ROUND(((G207+G208+G210+G209)/1000),5)</f>
        <v>3.1614599999999999</v>
      </c>
      <c r="H206" s="135">
        <f t="shared" si="117"/>
        <v>3.1550099999999999</v>
      </c>
      <c r="I206" s="135">
        <f t="shared" si="117"/>
        <v>3.1578300000000001</v>
      </c>
      <c r="J206" s="135">
        <f t="shared" si="117"/>
        <v>3.12643</v>
      </c>
      <c r="K206" s="135">
        <f t="shared" si="117"/>
        <v>3.18804</v>
      </c>
      <c r="L206" s="135">
        <f t="shared" si="117"/>
        <v>3.4211</v>
      </c>
      <c r="M206" s="135">
        <f t="shared" si="117"/>
        <v>3.62751</v>
      </c>
      <c r="N206" s="135">
        <f t="shared" si="117"/>
        <v>3.6632199999999999</v>
      </c>
      <c r="O206" s="135">
        <f t="shared" si="117"/>
        <v>3.6659099999999998</v>
      </c>
      <c r="P206" s="135">
        <f t="shared" si="117"/>
        <v>3.6640000000000001</v>
      </c>
      <c r="Q206" s="135">
        <f t="shared" si="117"/>
        <v>3.66079</v>
      </c>
      <c r="R206" s="135">
        <f t="shared" si="117"/>
        <v>3.66039</v>
      </c>
      <c r="S206" s="135">
        <f t="shared" si="117"/>
        <v>3.6611600000000002</v>
      </c>
      <c r="T206" s="135">
        <f t="shared" si="117"/>
        <v>3.6572800000000001</v>
      </c>
      <c r="U206" s="135">
        <f t="shared" si="117"/>
        <v>3.6577000000000002</v>
      </c>
      <c r="V206" s="135">
        <f t="shared" si="117"/>
        <v>3.6651400000000001</v>
      </c>
      <c r="W206" s="135">
        <f t="shared" si="117"/>
        <v>3.6887300000000001</v>
      </c>
      <c r="X206" s="135">
        <f t="shared" si="117"/>
        <v>3.80707</v>
      </c>
      <c r="Y206" s="135">
        <f t="shared" si="117"/>
        <v>3.6691199999999999</v>
      </c>
      <c r="Z206" s="135">
        <f t="shared" si="117"/>
        <v>3.5322200000000001</v>
      </c>
      <c r="AA206" s="135">
        <f t="shared" si="117"/>
        <v>3.3483000000000001</v>
      </c>
    </row>
    <row r="207" spans="1:27" ht="12.75" hidden="1" customHeight="1" outlineLevel="1" x14ac:dyDescent="0.2">
      <c r="A207" s="163" t="s">
        <v>1853</v>
      </c>
      <c r="B207" s="94" t="s">
        <v>238</v>
      </c>
      <c r="C207" s="70" t="s">
        <v>79</v>
      </c>
      <c r="D207" s="71">
        <v>1364.47</v>
      </c>
      <c r="E207" s="71">
        <v>1238.5899999999999</v>
      </c>
      <c r="F207" s="71">
        <v>1202.5899999999999</v>
      </c>
      <c r="G207" s="71">
        <v>1175.4000000000001</v>
      </c>
      <c r="H207" s="71">
        <v>1168.95</v>
      </c>
      <c r="I207" s="71">
        <v>1171.77</v>
      </c>
      <c r="J207" s="71">
        <v>1140.3699999999999</v>
      </c>
      <c r="K207" s="71">
        <v>1201.98</v>
      </c>
      <c r="L207" s="71">
        <v>1435.04</v>
      </c>
      <c r="M207" s="71">
        <v>1641.45</v>
      </c>
      <c r="N207" s="71">
        <v>1677.16</v>
      </c>
      <c r="O207" s="71">
        <v>1679.85</v>
      </c>
      <c r="P207" s="71">
        <v>1677.94</v>
      </c>
      <c r="Q207" s="71">
        <v>1674.73</v>
      </c>
      <c r="R207" s="71">
        <v>1674.33</v>
      </c>
      <c r="S207" s="71">
        <v>1675.1</v>
      </c>
      <c r="T207" s="71">
        <v>1671.22</v>
      </c>
      <c r="U207" s="71">
        <v>1671.64</v>
      </c>
      <c r="V207" s="71">
        <v>1679.08</v>
      </c>
      <c r="W207" s="71">
        <v>1702.67</v>
      </c>
      <c r="X207" s="71">
        <v>1821.01</v>
      </c>
      <c r="Y207" s="71">
        <v>1683.06</v>
      </c>
      <c r="Z207" s="71">
        <v>1546.16</v>
      </c>
      <c r="AA207" s="71">
        <v>1362.24</v>
      </c>
    </row>
    <row r="208" spans="1:27" ht="12.75" hidden="1" customHeight="1" outlineLevel="1" x14ac:dyDescent="0.2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1855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1856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collapsed="1" x14ac:dyDescent="0.2">
      <c r="A211" s="162" t="s">
        <v>1857</v>
      </c>
      <c r="B211" s="54" t="str">
        <f>"10"&amp;"."&amp;$B$800&amp;"."&amp;$B$801</f>
        <v>10.05.2024</v>
      </c>
      <c r="C211" s="134" t="s">
        <v>76</v>
      </c>
      <c r="D211" s="135">
        <f>ROUND(((D212+D213+D215+D214)/1000),5)</f>
        <v>3.3528799999999999</v>
      </c>
      <c r="E211" s="135">
        <f>ROUND(((E212+E213+E215+E214)/1000),5)</f>
        <v>3.2223199999999999</v>
      </c>
      <c r="F211" s="135">
        <f>ROUND(((F212+F213+F215+F214)/1000),5)</f>
        <v>3.1605400000000001</v>
      </c>
      <c r="G211" s="135">
        <f t="shared" ref="G211:AA211" si="120">ROUND(((G212+G213+G215+G214)/1000),5)</f>
        <v>3.1525599999999998</v>
      </c>
      <c r="H211" s="135">
        <f t="shared" si="120"/>
        <v>3.1510400000000001</v>
      </c>
      <c r="I211" s="135">
        <f t="shared" si="120"/>
        <v>3.1505299999999998</v>
      </c>
      <c r="J211" s="135">
        <f t="shared" si="120"/>
        <v>3.1435399999999998</v>
      </c>
      <c r="K211" s="135">
        <f t="shared" si="120"/>
        <v>3.2179500000000001</v>
      </c>
      <c r="L211" s="135">
        <f t="shared" si="120"/>
        <v>3.4756499999999999</v>
      </c>
      <c r="M211" s="135">
        <f t="shared" si="120"/>
        <v>3.6623199999999998</v>
      </c>
      <c r="N211" s="135">
        <f t="shared" si="120"/>
        <v>3.70207</v>
      </c>
      <c r="O211" s="135">
        <f t="shared" si="120"/>
        <v>3.7034099999999999</v>
      </c>
      <c r="P211" s="135">
        <f t="shared" si="120"/>
        <v>3.6814300000000002</v>
      </c>
      <c r="Q211" s="135">
        <f t="shared" si="120"/>
        <v>3.6796000000000002</v>
      </c>
      <c r="R211" s="135">
        <f t="shared" si="120"/>
        <v>3.6752600000000002</v>
      </c>
      <c r="S211" s="135">
        <f t="shared" si="120"/>
        <v>3.6703999999999999</v>
      </c>
      <c r="T211" s="135">
        <f t="shared" si="120"/>
        <v>3.66249</v>
      </c>
      <c r="U211" s="135">
        <f t="shared" si="120"/>
        <v>3.6635200000000001</v>
      </c>
      <c r="V211" s="135">
        <f t="shared" si="120"/>
        <v>3.6674099999999998</v>
      </c>
      <c r="W211" s="135">
        <f t="shared" si="120"/>
        <v>3.6805500000000002</v>
      </c>
      <c r="X211" s="135">
        <f t="shared" si="120"/>
        <v>3.7923399999999998</v>
      </c>
      <c r="Y211" s="135">
        <f t="shared" si="120"/>
        <v>3.68066</v>
      </c>
      <c r="Z211" s="135">
        <f t="shared" si="120"/>
        <v>3.5801500000000002</v>
      </c>
      <c r="AA211" s="135">
        <f t="shared" si="120"/>
        <v>3.3779699999999999</v>
      </c>
    </row>
    <row r="212" spans="1:27" ht="12.75" hidden="1" customHeight="1" outlineLevel="1" x14ac:dyDescent="0.2">
      <c r="A212" s="163" t="s">
        <v>1858</v>
      </c>
      <c r="B212" s="94" t="s">
        <v>238</v>
      </c>
      <c r="C212" s="70" t="s">
        <v>79</v>
      </c>
      <c r="D212" s="71">
        <v>1366.82</v>
      </c>
      <c r="E212" s="71">
        <v>1236.26</v>
      </c>
      <c r="F212" s="71">
        <v>1174.48</v>
      </c>
      <c r="G212" s="71">
        <v>1166.5</v>
      </c>
      <c r="H212" s="71">
        <v>1164.98</v>
      </c>
      <c r="I212" s="71">
        <v>1164.47</v>
      </c>
      <c r="J212" s="71">
        <v>1157.48</v>
      </c>
      <c r="K212" s="71">
        <v>1231.8900000000001</v>
      </c>
      <c r="L212" s="71">
        <v>1489.59</v>
      </c>
      <c r="M212" s="71">
        <v>1676.26</v>
      </c>
      <c r="N212" s="71">
        <v>1716.01</v>
      </c>
      <c r="O212" s="71">
        <v>1717.35</v>
      </c>
      <c r="P212" s="71">
        <v>1695.37</v>
      </c>
      <c r="Q212" s="71">
        <v>1693.54</v>
      </c>
      <c r="R212" s="71">
        <v>1689.2</v>
      </c>
      <c r="S212" s="71">
        <v>1684.34</v>
      </c>
      <c r="T212" s="71">
        <v>1676.43</v>
      </c>
      <c r="U212" s="71">
        <v>1677.46</v>
      </c>
      <c r="V212" s="71">
        <v>1681.35</v>
      </c>
      <c r="W212" s="71">
        <v>1694.49</v>
      </c>
      <c r="X212" s="71">
        <v>1806.28</v>
      </c>
      <c r="Y212" s="71">
        <v>1694.6</v>
      </c>
      <c r="Z212" s="71">
        <v>1594.09</v>
      </c>
      <c r="AA212" s="71">
        <v>1391.91</v>
      </c>
    </row>
    <row r="213" spans="1:27" ht="12.75" hidden="1" customHeight="1" outlineLevel="1" x14ac:dyDescent="0.2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1860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1861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collapsed="1" x14ac:dyDescent="0.2">
      <c r="A216" s="162" t="s">
        <v>1862</v>
      </c>
      <c r="B216" s="54" t="str">
        <f>"11"&amp;"."&amp;$B$800&amp;"."&amp;$B$801</f>
        <v>11.05.2024</v>
      </c>
      <c r="C216" s="134" t="s">
        <v>76</v>
      </c>
      <c r="D216" s="135">
        <f>ROUND(((D217+D218+D220+D219)/1000),5)</f>
        <v>3.4043600000000001</v>
      </c>
      <c r="E216" s="135">
        <f>ROUND(((E217+E218+E220+E219)/1000),5)</f>
        <v>3.2521300000000002</v>
      </c>
      <c r="F216" s="135">
        <f>ROUND(((F217+F218+F220+F219)/1000),5)</f>
        <v>3.20519</v>
      </c>
      <c r="G216" s="135">
        <f t="shared" ref="G216:AA216" si="123">ROUND(((G217+G218+G220+G219)/1000),5)</f>
        <v>3.1856100000000001</v>
      </c>
      <c r="H216" s="135">
        <f t="shared" si="123"/>
        <v>3.1657999999999999</v>
      </c>
      <c r="I216" s="135">
        <f t="shared" si="123"/>
        <v>3.1659700000000002</v>
      </c>
      <c r="J216" s="135">
        <f t="shared" si="123"/>
        <v>3.1629</v>
      </c>
      <c r="K216" s="135">
        <f t="shared" si="123"/>
        <v>3.2975400000000001</v>
      </c>
      <c r="L216" s="135">
        <f t="shared" si="123"/>
        <v>3.4788100000000002</v>
      </c>
      <c r="M216" s="135">
        <f t="shared" si="123"/>
        <v>3.8072699999999999</v>
      </c>
      <c r="N216" s="135">
        <f t="shared" si="123"/>
        <v>3.84463</v>
      </c>
      <c r="O216" s="135">
        <f t="shared" si="123"/>
        <v>3.8452299999999999</v>
      </c>
      <c r="P216" s="135">
        <f t="shared" si="123"/>
        <v>3.8167399999999998</v>
      </c>
      <c r="Q216" s="135">
        <f t="shared" si="123"/>
        <v>3.8114499999999998</v>
      </c>
      <c r="R216" s="135">
        <f t="shared" si="123"/>
        <v>3.80341</v>
      </c>
      <c r="S216" s="135">
        <f t="shared" si="123"/>
        <v>3.8047599999999999</v>
      </c>
      <c r="T216" s="135">
        <f t="shared" si="123"/>
        <v>3.7691499999999998</v>
      </c>
      <c r="U216" s="135">
        <f t="shared" si="123"/>
        <v>3.75928</v>
      </c>
      <c r="V216" s="135">
        <f t="shared" si="123"/>
        <v>3.7700399999999998</v>
      </c>
      <c r="W216" s="135">
        <f t="shared" si="123"/>
        <v>3.81724</v>
      </c>
      <c r="X216" s="135">
        <f t="shared" si="123"/>
        <v>4.00101</v>
      </c>
      <c r="Y216" s="135">
        <f t="shared" si="123"/>
        <v>3.9683199999999998</v>
      </c>
      <c r="Z216" s="135">
        <f t="shared" si="123"/>
        <v>3.7354799999999999</v>
      </c>
      <c r="AA216" s="135">
        <f t="shared" si="123"/>
        <v>3.4420600000000001</v>
      </c>
    </row>
    <row r="217" spans="1:27" ht="12.75" hidden="1" customHeight="1" outlineLevel="1" x14ac:dyDescent="0.2">
      <c r="A217" s="163" t="s">
        <v>1863</v>
      </c>
      <c r="B217" s="94" t="s">
        <v>238</v>
      </c>
      <c r="C217" s="70" t="s">
        <v>79</v>
      </c>
      <c r="D217" s="71">
        <v>1418.3</v>
      </c>
      <c r="E217" s="71">
        <v>1266.07</v>
      </c>
      <c r="F217" s="71">
        <v>1219.1300000000001</v>
      </c>
      <c r="G217" s="71">
        <v>1199.55</v>
      </c>
      <c r="H217" s="71">
        <v>1179.74</v>
      </c>
      <c r="I217" s="71">
        <v>1179.9100000000001</v>
      </c>
      <c r="J217" s="71">
        <v>1176.8399999999999</v>
      </c>
      <c r="K217" s="71">
        <v>1311.48</v>
      </c>
      <c r="L217" s="71">
        <v>1492.75</v>
      </c>
      <c r="M217" s="71">
        <v>1821.21</v>
      </c>
      <c r="N217" s="71">
        <v>1858.57</v>
      </c>
      <c r="O217" s="71">
        <v>1859.17</v>
      </c>
      <c r="P217" s="71">
        <v>1830.68</v>
      </c>
      <c r="Q217" s="71">
        <v>1825.39</v>
      </c>
      <c r="R217" s="71">
        <v>1817.35</v>
      </c>
      <c r="S217" s="71">
        <v>1818.7</v>
      </c>
      <c r="T217" s="71">
        <v>1783.09</v>
      </c>
      <c r="U217" s="71">
        <v>1773.22</v>
      </c>
      <c r="V217" s="71">
        <v>1783.98</v>
      </c>
      <c r="W217" s="71">
        <v>1831.18</v>
      </c>
      <c r="X217" s="71">
        <v>2014.95</v>
      </c>
      <c r="Y217" s="71">
        <v>1982.26</v>
      </c>
      <c r="Z217" s="71">
        <v>1749.42</v>
      </c>
      <c r="AA217" s="71">
        <v>1456</v>
      </c>
    </row>
    <row r="218" spans="1:27" ht="12.75" hidden="1" customHeight="1" outlineLevel="1" x14ac:dyDescent="0.2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1865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1866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collapsed="1" x14ac:dyDescent="0.2">
      <c r="A221" s="162" t="s">
        <v>1867</v>
      </c>
      <c r="B221" s="54" t="str">
        <f>"12"&amp;"."&amp;$B$800&amp;"."&amp;$B$801</f>
        <v>12.05.2024</v>
      </c>
      <c r="C221" s="134" t="s">
        <v>76</v>
      </c>
      <c r="D221" s="135">
        <f>ROUND(((D222+D223+D225+D224)/1000),5)</f>
        <v>3.4544899999999998</v>
      </c>
      <c r="E221" s="135">
        <f>ROUND(((E222+E223+E225+E224)/1000),5)</f>
        <v>3.30471</v>
      </c>
      <c r="F221" s="135">
        <f>ROUND(((F222+F223+F225+F224)/1000),5)</f>
        <v>3.2044199999999998</v>
      </c>
      <c r="G221" s="135">
        <f t="shared" ref="G221:AA221" si="126">ROUND(((G222+G223+G225+G224)/1000),5)</f>
        <v>3.1666300000000001</v>
      </c>
      <c r="H221" s="135">
        <f t="shared" si="126"/>
        <v>3.1523300000000001</v>
      </c>
      <c r="I221" s="135">
        <f t="shared" si="126"/>
        <v>3.1537600000000001</v>
      </c>
      <c r="J221" s="135">
        <f t="shared" si="126"/>
        <v>3.0880399999999999</v>
      </c>
      <c r="K221" s="135">
        <f t="shared" si="126"/>
        <v>3.1884299999999999</v>
      </c>
      <c r="L221" s="135">
        <f t="shared" si="126"/>
        <v>3.4221499999999998</v>
      </c>
      <c r="M221" s="135">
        <f t="shared" si="126"/>
        <v>3.5741100000000001</v>
      </c>
      <c r="N221" s="135">
        <f t="shared" si="126"/>
        <v>3.6495000000000002</v>
      </c>
      <c r="O221" s="135">
        <f t="shared" si="126"/>
        <v>3.6592899999999999</v>
      </c>
      <c r="P221" s="135">
        <f t="shared" si="126"/>
        <v>3.6588400000000001</v>
      </c>
      <c r="Q221" s="135">
        <f t="shared" si="126"/>
        <v>3.6583100000000002</v>
      </c>
      <c r="R221" s="135">
        <f t="shared" si="126"/>
        <v>3.6584300000000001</v>
      </c>
      <c r="S221" s="135">
        <f t="shared" si="126"/>
        <v>3.6601499999999998</v>
      </c>
      <c r="T221" s="135">
        <f t="shared" si="126"/>
        <v>3.71367</v>
      </c>
      <c r="U221" s="135">
        <f t="shared" si="126"/>
        <v>3.7454200000000002</v>
      </c>
      <c r="V221" s="135">
        <f t="shared" si="126"/>
        <v>3.7151700000000001</v>
      </c>
      <c r="W221" s="135">
        <f t="shared" si="126"/>
        <v>3.7309199999999998</v>
      </c>
      <c r="X221" s="135">
        <f t="shared" si="126"/>
        <v>3.7705199999999999</v>
      </c>
      <c r="Y221" s="135">
        <f t="shared" si="126"/>
        <v>3.7591600000000001</v>
      </c>
      <c r="Z221" s="135">
        <f t="shared" si="126"/>
        <v>3.5468700000000002</v>
      </c>
      <c r="AA221" s="135">
        <f t="shared" si="126"/>
        <v>3.3517700000000001</v>
      </c>
    </row>
    <row r="222" spans="1:27" ht="12.75" hidden="1" customHeight="1" outlineLevel="1" x14ac:dyDescent="0.2">
      <c r="A222" s="163" t="s">
        <v>1868</v>
      </c>
      <c r="B222" s="94" t="s">
        <v>238</v>
      </c>
      <c r="C222" s="70" t="s">
        <v>79</v>
      </c>
      <c r="D222" s="71">
        <v>1468.43</v>
      </c>
      <c r="E222" s="71">
        <v>1318.65</v>
      </c>
      <c r="F222" s="71">
        <v>1218.3599999999999</v>
      </c>
      <c r="G222" s="71">
        <v>1180.57</v>
      </c>
      <c r="H222" s="71">
        <v>1166.27</v>
      </c>
      <c r="I222" s="71">
        <v>1167.7</v>
      </c>
      <c r="J222" s="71">
        <v>1101.98</v>
      </c>
      <c r="K222" s="71">
        <v>1202.3699999999999</v>
      </c>
      <c r="L222" s="71">
        <v>1436.09</v>
      </c>
      <c r="M222" s="71">
        <v>1588.05</v>
      </c>
      <c r="N222" s="71">
        <v>1663.44</v>
      </c>
      <c r="O222" s="71">
        <v>1673.23</v>
      </c>
      <c r="P222" s="71">
        <v>1672.78</v>
      </c>
      <c r="Q222" s="71">
        <v>1672.25</v>
      </c>
      <c r="R222" s="71">
        <v>1672.37</v>
      </c>
      <c r="S222" s="71">
        <v>1674.09</v>
      </c>
      <c r="T222" s="71">
        <v>1727.61</v>
      </c>
      <c r="U222" s="71">
        <v>1759.36</v>
      </c>
      <c r="V222" s="71">
        <v>1729.11</v>
      </c>
      <c r="W222" s="71">
        <v>1744.86</v>
      </c>
      <c r="X222" s="71">
        <v>1784.46</v>
      </c>
      <c r="Y222" s="71">
        <v>1773.1</v>
      </c>
      <c r="Z222" s="71">
        <v>1560.81</v>
      </c>
      <c r="AA222" s="71">
        <v>1365.71</v>
      </c>
    </row>
    <row r="223" spans="1:27" ht="12.75" hidden="1" customHeight="1" outlineLevel="1" x14ac:dyDescent="0.2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1870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1871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collapsed="1" x14ac:dyDescent="0.2">
      <c r="A226" s="162" t="s">
        <v>1872</v>
      </c>
      <c r="B226" s="54" t="str">
        <f>"13"&amp;"."&amp;$B$800&amp;"."&amp;$B$801</f>
        <v>13.05.2024</v>
      </c>
      <c r="C226" s="134" t="s">
        <v>76</v>
      </c>
      <c r="D226" s="135">
        <f>ROUND(((D227+D228+D230+D229)/1000),5)</f>
        <v>3.3734799999999998</v>
      </c>
      <c r="E226" s="135">
        <f>ROUND(((E227+E228+E230+E229)/1000),5)</f>
        <v>3.2344499999999998</v>
      </c>
      <c r="F226" s="135">
        <f>ROUND(((F227+F228+F230+F229)/1000),5)</f>
        <v>3.1756799999999998</v>
      </c>
      <c r="G226" s="135">
        <f t="shared" ref="G226:AA226" si="129">ROUND(((G227+G228+G230+G229)/1000),5)</f>
        <v>3.1653799999999999</v>
      </c>
      <c r="H226" s="135">
        <f t="shared" si="129"/>
        <v>3.1517200000000001</v>
      </c>
      <c r="I226" s="135">
        <f t="shared" si="129"/>
        <v>3.2018599999999999</v>
      </c>
      <c r="J226" s="135">
        <f t="shared" si="129"/>
        <v>3.3887900000000002</v>
      </c>
      <c r="K226" s="135">
        <f t="shared" si="129"/>
        <v>3.6178900000000001</v>
      </c>
      <c r="L226" s="135">
        <f t="shared" si="129"/>
        <v>3.9457399999999998</v>
      </c>
      <c r="M226" s="135">
        <f t="shared" si="129"/>
        <v>4.2878100000000003</v>
      </c>
      <c r="N226" s="135">
        <f t="shared" si="129"/>
        <v>4.44374</v>
      </c>
      <c r="O226" s="135">
        <f t="shared" si="129"/>
        <v>4.10433</v>
      </c>
      <c r="P226" s="135">
        <f t="shared" si="129"/>
        <v>4.0008100000000004</v>
      </c>
      <c r="Q226" s="135">
        <f t="shared" si="129"/>
        <v>4.0186299999999999</v>
      </c>
      <c r="R226" s="135">
        <f t="shared" si="129"/>
        <v>4.0144900000000003</v>
      </c>
      <c r="S226" s="135">
        <f t="shared" si="129"/>
        <v>3.9627400000000002</v>
      </c>
      <c r="T226" s="135">
        <f t="shared" si="129"/>
        <v>3.9480900000000001</v>
      </c>
      <c r="U226" s="135">
        <f t="shared" si="129"/>
        <v>3.8842500000000002</v>
      </c>
      <c r="V226" s="135">
        <f t="shared" si="129"/>
        <v>3.8989199999999999</v>
      </c>
      <c r="W226" s="135">
        <f t="shared" si="129"/>
        <v>4.0190599999999996</v>
      </c>
      <c r="X226" s="135">
        <f t="shared" si="129"/>
        <v>4.0593500000000002</v>
      </c>
      <c r="Y226" s="135">
        <f t="shared" si="129"/>
        <v>3.8639999999999999</v>
      </c>
      <c r="Z226" s="135">
        <f t="shared" si="129"/>
        <v>3.5044499999999998</v>
      </c>
      <c r="AA226" s="135">
        <f t="shared" si="129"/>
        <v>3.3342100000000001</v>
      </c>
    </row>
    <row r="227" spans="1:27" ht="12.75" hidden="1" customHeight="1" outlineLevel="1" x14ac:dyDescent="0.2">
      <c r="A227" s="163" t="s">
        <v>1873</v>
      </c>
      <c r="B227" s="94" t="s">
        <v>238</v>
      </c>
      <c r="C227" s="70" t="s">
        <v>79</v>
      </c>
      <c r="D227" s="71">
        <v>1387.42</v>
      </c>
      <c r="E227" s="71">
        <v>1248.3900000000001</v>
      </c>
      <c r="F227" s="71">
        <v>1189.6199999999999</v>
      </c>
      <c r="G227" s="71">
        <v>1179.32</v>
      </c>
      <c r="H227" s="71">
        <v>1165.6600000000001</v>
      </c>
      <c r="I227" s="71">
        <v>1215.8</v>
      </c>
      <c r="J227" s="71">
        <v>1402.73</v>
      </c>
      <c r="K227" s="71">
        <v>1631.83</v>
      </c>
      <c r="L227" s="71">
        <v>1959.68</v>
      </c>
      <c r="M227" s="71">
        <v>2301.75</v>
      </c>
      <c r="N227" s="71">
        <v>2457.6799999999998</v>
      </c>
      <c r="O227" s="71">
        <v>2118.27</v>
      </c>
      <c r="P227" s="71">
        <v>2014.75</v>
      </c>
      <c r="Q227" s="71">
        <v>2032.57</v>
      </c>
      <c r="R227" s="71">
        <v>2028.43</v>
      </c>
      <c r="S227" s="71">
        <v>1976.68</v>
      </c>
      <c r="T227" s="71">
        <v>1962.03</v>
      </c>
      <c r="U227" s="71">
        <v>1898.19</v>
      </c>
      <c r="V227" s="71">
        <v>1912.86</v>
      </c>
      <c r="W227" s="71">
        <v>2033</v>
      </c>
      <c r="X227" s="71">
        <v>2073.29</v>
      </c>
      <c r="Y227" s="71">
        <v>1877.94</v>
      </c>
      <c r="Z227" s="71">
        <v>1518.39</v>
      </c>
      <c r="AA227" s="71">
        <v>1348.15</v>
      </c>
    </row>
    <row r="228" spans="1:27" ht="12.75" hidden="1" customHeight="1" outlineLevel="1" x14ac:dyDescent="0.2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1875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1876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collapsed="1" x14ac:dyDescent="0.2">
      <c r="A231" s="162" t="s">
        <v>1877</v>
      </c>
      <c r="B231" s="54" t="str">
        <f>"14"&amp;"."&amp;$B$800&amp;"."&amp;$B$801</f>
        <v>14.05.2024</v>
      </c>
      <c r="C231" s="134" t="s">
        <v>76</v>
      </c>
      <c r="D231" s="135">
        <f>ROUND(((D232+D233+D235+D234)/1000),5)</f>
        <v>3.2707000000000002</v>
      </c>
      <c r="E231" s="135">
        <f>ROUND(((E232+E233+E235+E234)/1000),5)</f>
        <v>3.1828599999999998</v>
      </c>
      <c r="F231" s="135">
        <f>ROUND(((F232+F233+F235+F234)/1000),5)</f>
        <v>3.1430899999999999</v>
      </c>
      <c r="G231" s="135">
        <f t="shared" ref="G231:AA231" si="132">ROUND(((G232+G233+G235+G234)/1000),5)</f>
        <v>3.1398299999999999</v>
      </c>
      <c r="H231" s="135">
        <f t="shared" si="132"/>
        <v>3.1417199999999998</v>
      </c>
      <c r="I231" s="135">
        <f t="shared" si="132"/>
        <v>3.1836199999999999</v>
      </c>
      <c r="J231" s="135">
        <f t="shared" si="132"/>
        <v>3.3528199999999999</v>
      </c>
      <c r="K231" s="135">
        <f t="shared" si="132"/>
        <v>3.4721199999999999</v>
      </c>
      <c r="L231" s="135">
        <f t="shared" si="132"/>
        <v>3.79454</v>
      </c>
      <c r="M231" s="135">
        <f t="shared" si="132"/>
        <v>4.0614600000000003</v>
      </c>
      <c r="N231" s="135">
        <f t="shared" si="132"/>
        <v>4.0807500000000001</v>
      </c>
      <c r="O231" s="135">
        <f t="shared" si="132"/>
        <v>3.9414099999999999</v>
      </c>
      <c r="P231" s="135">
        <f t="shared" si="132"/>
        <v>3.9411100000000001</v>
      </c>
      <c r="Q231" s="135">
        <f t="shared" si="132"/>
        <v>3.9447399999999999</v>
      </c>
      <c r="R231" s="135">
        <f t="shared" si="132"/>
        <v>3.9351600000000002</v>
      </c>
      <c r="S231" s="135">
        <f t="shared" si="132"/>
        <v>3.9178600000000001</v>
      </c>
      <c r="T231" s="135">
        <f t="shared" si="132"/>
        <v>3.8771900000000001</v>
      </c>
      <c r="U231" s="135">
        <f t="shared" si="132"/>
        <v>3.8676400000000002</v>
      </c>
      <c r="V231" s="135">
        <f t="shared" si="132"/>
        <v>3.8606699999999998</v>
      </c>
      <c r="W231" s="135">
        <f t="shared" si="132"/>
        <v>3.80735</v>
      </c>
      <c r="X231" s="135">
        <f t="shared" si="132"/>
        <v>4.03613</v>
      </c>
      <c r="Y231" s="135">
        <f t="shared" si="132"/>
        <v>3.8904100000000001</v>
      </c>
      <c r="Z231" s="135">
        <f t="shared" si="132"/>
        <v>3.5594199999999998</v>
      </c>
      <c r="AA231" s="135">
        <f t="shared" si="132"/>
        <v>3.42889</v>
      </c>
    </row>
    <row r="232" spans="1:27" ht="12.75" hidden="1" customHeight="1" outlineLevel="1" x14ac:dyDescent="0.2">
      <c r="A232" s="163" t="s">
        <v>1878</v>
      </c>
      <c r="B232" s="94" t="s">
        <v>238</v>
      </c>
      <c r="C232" s="70" t="s">
        <v>79</v>
      </c>
      <c r="D232" s="71">
        <v>1284.6400000000001</v>
      </c>
      <c r="E232" s="71">
        <v>1196.8</v>
      </c>
      <c r="F232" s="71">
        <v>1157.03</v>
      </c>
      <c r="G232" s="71">
        <v>1153.77</v>
      </c>
      <c r="H232" s="71">
        <v>1155.6600000000001</v>
      </c>
      <c r="I232" s="71">
        <v>1197.56</v>
      </c>
      <c r="J232" s="71">
        <v>1366.76</v>
      </c>
      <c r="K232" s="71">
        <v>1486.06</v>
      </c>
      <c r="L232" s="71">
        <v>1808.48</v>
      </c>
      <c r="M232" s="71">
        <v>2075.4</v>
      </c>
      <c r="N232" s="71">
        <v>2094.69</v>
      </c>
      <c r="O232" s="71">
        <v>1955.35</v>
      </c>
      <c r="P232" s="71">
        <v>1955.05</v>
      </c>
      <c r="Q232" s="71">
        <v>1958.68</v>
      </c>
      <c r="R232" s="71">
        <v>1949.1</v>
      </c>
      <c r="S232" s="71">
        <v>1931.8</v>
      </c>
      <c r="T232" s="71">
        <v>1891.13</v>
      </c>
      <c r="U232" s="71">
        <v>1881.58</v>
      </c>
      <c r="V232" s="71">
        <v>1874.61</v>
      </c>
      <c r="W232" s="71">
        <v>1821.29</v>
      </c>
      <c r="X232" s="71">
        <v>2050.0700000000002</v>
      </c>
      <c r="Y232" s="71">
        <v>1904.35</v>
      </c>
      <c r="Z232" s="71">
        <v>1573.36</v>
      </c>
      <c r="AA232" s="71">
        <v>1442.83</v>
      </c>
    </row>
    <row r="233" spans="1:27" ht="12.75" hidden="1" customHeight="1" outlineLevel="1" x14ac:dyDescent="0.2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1880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1881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collapsed="1" x14ac:dyDescent="0.2">
      <c r="A236" s="162" t="s">
        <v>1882</v>
      </c>
      <c r="B236" s="54" t="str">
        <f>"15"&amp;"."&amp;$B$800&amp;"."&amp;$B$801</f>
        <v>15.05.2024</v>
      </c>
      <c r="C236" s="134" t="s">
        <v>76</v>
      </c>
      <c r="D236" s="135">
        <f>ROUND(((D237+D238+D240+D239)/1000),5)</f>
        <v>3.31752</v>
      </c>
      <c r="E236" s="135">
        <f>ROUND(((E237+E238+E240+E239)/1000),5)</f>
        <v>3.1909000000000001</v>
      </c>
      <c r="F236" s="135">
        <f>ROUND(((F237+F238+F240+F239)/1000),5)</f>
        <v>3.1826699999999999</v>
      </c>
      <c r="G236" s="135">
        <f t="shared" ref="G236:AA236" si="135">ROUND(((G237+G238+G240+G239)/1000),5)</f>
        <v>3.1775600000000002</v>
      </c>
      <c r="H236" s="135">
        <f t="shared" si="135"/>
        <v>3.1825000000000001</v>
      </c>
      <c r="I236" s="135">
        <f t="shared" si="135"/>
        <v>3.19299</v>
      </c>
      <c r="J236" s="135">
        <f t="shared" si="135"/>
        <v>3.4108700000000001</v>
      </c>
      <c r="K236" s="135">
        <f t="shared" si="135"/>
        <v>3.6682999999999999</v>
      </c>
      <c r="L236" s="135">
        <f t="shared" si="135"/>
        <v>3.9083199999999998</v>
      </c>
      <c r="M236" s="135">
        <f t="shared" si="135"/>
        <v>4.1401899999999996</v>
      </c>
      <c r="N236" s="135">
        <f t="shared" si="135"/>
        <v>4.1325700000000003</v>
      </c>
      <c r="O236" s="135">
        <f t="shared" si="135"/>
        <v>4.0149100000000004</v>
      </c>
      <c r="P236" s="135">
        <f t="shared" si="135"/>
        <v>4.0172699999999999</v>
      </c>
      <c r="Q236" s="135">
        <f t="shared" si="135"/>
        <v>4.0432600000000001</v>
      </c>
      <c r="R236" s="135">
        <f t="shared" si="135"/>
        <v>4.0207300000000004</v>
      </c>
      <c r="S236" s="135">
        <f t="shared" si="135"/>
        <v>4.0137</v>
      </c>
      <c r="T236" s="135">
        <f t="shared" si="135"/>
        <v>3.9912000000000001</v>
      </c>
      <c r="U236" s="135">
        <f t="shared" si="135"/>
        <v>3.9376899999999999</v>
      </c>
      <c r="V236" s="135">
        <f t="shared" si="135"/>
        <v>3.8974600000000001</v>
      </c>
      <c r="W236" s="135">
        <f t="shared" si="135"/>
        <v>3.86924</v>
      </c>
      <c r="X236" s="135">
        <f t="shared" si="135"/>
        <v>3.9343499999999998</v>
      </c>
      <c r="Y236" s="135">
        <f t="shared" si="135"/>
        <v>3.9110999999999998</v>
      </c>
      <c r="Z236" s="135">
        <f t="shared" si="135"/>
        <v>3.5460099999999999</v>
      </c>
      <c r="AA236" s="135">
        <f t="shared" si="135"/>
        <v>3.4315600000000002</v>
      </c>
    </row>
    <row r="237" spans="1:27" ht="12.75" hidden="1" customHeight="1" outlineLevel="1" x14ac:dyDescent="0.2">
      <c r="A237" s="163" t="s">
        <v>1883</v>
      </c>
      <c r="B237" s="94" t="s">
        <v>238</v>
      </c>
      <c r="C237" s="70" t="s">
        <v>79</v>
      </c>
      <c r="D237" s="71">
        <v>1331.46</v>
      </c>
      <c r="E237" s="71">
        <v>1204.8399999999999</v>
      </c>
      <c r="F237" s="71">
        <v>1196.6099999999999</v>
      </c>
      <c r="G237" s="71">
        <v>1191.5</v>
      </c>
      <c r="H237" s="71">
        <v>1196.44</v>
      </c>
      <c r="I237" s="71">
        <v>1206.93</v>
      </c>
      <c r="J237" s="71">
        <v>1424.81</v>
      </c>
      <c r="K237" s="71">
        <v>1682.24</v>
      </c>
      <c r="L237" s="71">
        <v>1922.26</v>
      </c>
      <c r="M237" s="71">
        <v>2154.13</v>
      </c>
      <c r="N237" s="71">
        <v>2146.5100000000002</v>
      </c>
      <c r="O237" s="71">
        <v>2028.85</v>
      </c>
      <c r="P237" s="71">
        <v>2031.21</v>
      </c>
      <c r="Q237" s="71">
        <v>2057.1999999999998</v>
      </c>
      <c r="R237" s="71">
        <v>2034.67</v>
      </c>
      <c r="S237" s="71">
        <v>2027.64</v>
      </c>
      <c r="T237" s="71">
        <v>2005.14</v>
      </c>
      <c r="U237" s="71">
        <v>1951.63</v>
      </c>
      <c r="V237" s="71">
        <v>1911.4</v>
      </c>
      <c r="W237" s="71">
        <v>1883.18</v>
      </c>
      <c r="X237" s="71">
        <v>1948.29</v>
      </c>
      <c r="Y237" s="71">
        <v>1925.04</v>
      </c>
      <c r="Z237" s="71">
        <v>1559.95</v>
      </c>
      <c r="AA237" s="71">
        <v>1445.5</v>
      </c>
    </row>
    <row r="238" spans="1:27" ht="12.75" hidden="1" customHeight="1" outlineLevel="1" x14ac:dyDescent="0.2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1885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1886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collapsed="1" x14ac:dyDescent="0.2">
      <c r="A241" s="162" t="s">
        <v>1887</v>
      </c>
      <c r="B241" s="54" t="str">
        <f>"16"&amp;"."&amp;$B$800&amp;"."&amp;$B$801</f>
        <v>16.05.2024</v>
      </c>
      <c r="C241" s="134" t="s">
        <v>76</v>
      </c>
      <c r="D241" s="135">
        <f>ROUND(((D242+D243+D245+D244)/1000),5)</f>
        <v>3.2666599999999999</v>
      </c>
      <c r="E241" s="135">
        <f>ROUND(((E242+E243+E245+E244)/1000),5)</f>
        <v>3.1745999999999999</v>
      </c>
      <c r="F241" s="135">
        <f>ROUND(((F242+F243+F245+F244)/1000),5)</f>
        <v>3.14357</v>
      </c>
      <c r="G241" s="135">
        <f t="shared" ref="G241:AA241" si="138">ROUND(((G242+G243+G245+G244)/1000),5)</f>
        <v>3.1411699999999998</v>
      </c>
      <c r="H241" s="135">
        <f t="shared" si="138"/>
        <v>3.1523400000000001</v>
      </c>
      <c r="I241" s="135">
        <f t="shared" si="138"/>
        <v>3.1874600000000002</v>
      </c>
      <c r="J241" s="135">
        <f t="shared" si="138"/>
        <v>3.3454000000000002</v>
      </c>
      <c r="K241" s="135">
        <f t="shared" si="138"/>
        <v>3.6044299999999998</v>
      </c>
      <c r="L241" s="135">
        <f t="shared" si="138"/>
        <v>3.8572000000000002</v>
      </c>
      <c r="M241" s="135">
        <f t="shared" si="138"/>
        <v>3.9155899999999999</v>
      </c>
      <c r="N241" s="135">
        <f t="shared" si="138"/>
        <v>3.94564</v>
      </c>
      <c r="O241" s="135">
        <f t="shared" si="138"/>
        <v>4.0058199999999999</v>
      </c>
      <c r="P241" s="135">
        <f t="shared" si="138"/>
        <v>3.9984700000000002</v>
      </c>
      <c r="Q241" s="135">
        <f t="shared" si="138"/>
        <v>4.0132899999999996</v>
      </c>
      <c r="R241" s="135">
        <f t="shared" si="138"/>
        <v>4.0022599999999997</v>
      </c>
      <c r="S241" s="135">
        <f t="shared" si="138"/>
        <v>3.9460899999999999</v>
      </c>
      <c r="T241" s="135">
        <f t="shared" si="138"/>
        <v>3.8822999999999999</v>
      </c>
      <c r="U241" s="135">
        <f t="shared" si="138"/>
        <v>3.8611800000000001</v>
      </c>
      <c r="V241" s="135">
        <f t="shared" si="138"/>
        <v>3.7681200000000001</v>
      </c>
      <c r="W241" s="135">
        <f t="shared" si="138"/>
        <v>3.6589299999999998</v>
      </c>
      <c r="X241" s="135">
        <f t="shared" si="138"/>
        <v>3.77352</v>
      </c>
      <c r="Y241" s="135">
        <f t="shared" si="138"/>
        <v>3.8660800000000002</v>
      </c>
      <c r="Z241" s="135">
        <f t="shared" si="138"/>
        <v>3.5586600000000002</v>
      </c>
      <c r="AA241" s="135">
        <f t="shared" si="138"/>
        <v>3.3416999999999999</v>
      </c>
    </row>
    <row r="242" spans="1:27" ht="12.75" hidden="1" customHeight="1" outlineLevel="1" x14ac:dyDescent="0.2">
      <c r="A242" s="163" t="s">
        <v>1888</v>
      </c>
      <c r="B242" s="94" t="s">
        <v>238</v>
      </c>
      <c r="C242" s="70" t="s">
        <v>79</v>
      </c>
      <c r="D242" s="71">
        <v>1280.5999999999999</v>
      </c>
      <c r="E242" s="71">
        <v>1188.54</v>
      </c>
      <c r="F242" s="71">
        <v>1157.51</v>
      </c>
      <c r="G242" s="71">
        <v>1155.1099999999999</v>
      </c>
      <c r="H242" s="71">
        <v>1166.28</v>
      </c>
      <c r="I242" s="71">
        <v>1201.4000000000001</v>
      </c>
      <c r="J242" s="71">
        <v>1359.34</v>
      </c>
      <c r="K242" s="71">
        <v>1618.37</v>
      </c>
      <c r="L242" s="71">
        <v>1871.14</v>
      </c>
      <c r="M242" s="71">
        <v>1929.53</v>
      </c>
      <c r="N242" s="71">
        <v>1959.58</v>
      </c>
      <c r="O242" s="71">
        <v>2019.76</v>
      </c>
      <c r="P242" s="71">
        <v>2012.41</v>
      </c>
      <c r="Q242" s="71">
        <v>2027.23</v>
      </c>
      <c r="R242" s="71">
        <v>2016.2</v>
      </c>
      <c r="S242" s="71">
        <v>1960.03</v>
      </c>
      <c r="T242" s="71">
        <v>1896.24</v>
      </c>
      <c r="U242" s="71">
        <v>1875.12</v>
      </c>
      <c r="V242" s="71">
        <v>1782.06</v>
      </c>
      <c r="W242" s="71">
        <v>1672.87</v>
      </c>
      <c r="X242" s="71">
        <v>1787.46</v>
      </c>
      <c r="Y242" s="71">
        <v>1880.02</v>
      </c>
      <c r="Z242" s="71">
        <v>1572.6</v>
      </c>
      <c r="AA242" s="71">
        <v>1355.64</v>
      </c>
    </row>
    <row r="243" spans="1:27" ht="12.75" hidden="1" customHeight="1" outlineLevel="1" x14ac:dyDescent="0.2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1890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1891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collapsed="1" x14ac:dyDescent="0.2">
      <c r="A246" s="162" t="s">
        <v>1892</v>
      </c>
      <c r="B246" s="54" t="str">
        <f>"17"&amp;"."&amp;$B$800&amp;"."&amp;$B$801</f>
        <v>17.05.2024</v>
      </c>
      <c r="C246" s="134" t="s">
        <v>76</v>
      </c>
      <c r="D246" s="135">
        <f>ROUND(((D247+D248+D250+D249)/1000),5)</f>
        <v>3.3216800000000002</v>
      </c>
      <c r="E246" s="135">
        <f>ROUND(((E247+E248+E250+E249)/1000),5)</f>
        <v>3.1882000000000001</v>
      </c>
      <c r="F246" s="135">
        <f>ROUND(((F247+F248+F250+F249)/1000),5)</f>
        <v>3.1517200000000001</v>
      </c>
      <c r="G246" s="135">
        <f t="shared" ref="G246:AA246" si="141">ROUND(((G247+G248+G250+G249)/1000),5)</f>
        <v>3.0891799999999998</v>
      </c>
      <c r="H246" s="135">
        <f t="shared" si="141"/>
        <v>3.1538200000000001</v>
      </c>
      <c r="I246" s="135">
        <f t="shared" si="141"/>
        <v>3.2429600000000001</v>
      </c>
      <c r="J246" s="135">
        <f t="shared" si="141"/>
        <v>3.4142199999999998</v>
      </c>
      <c r="K246" s="135">
        <f t="shared" si="141"/>
        <v>3.6865800000000002</v>
      </c>
      <c r="L246" s="135">
        <f t="shared" si="141"/>
        <v>3.99607</v>
      </c>
      <c r="M246" s="135">
        <f t="shared" si="141"/>
        <v>4.0546199999999999</v>
      </c>
      <c r="N246" s="135">
        <f t="shared" si="141"/>
        <v>4.0673000000000004</v>
      </c>
      <c r="O246" s="135">
        <f t="shared" si="141"/>
        <v>4.07212</v>
      </c>
      <c r="P246" s="135">
        <f t="shared" si="141"/>
        <v>4.1072300000000004</v>
      </c>
      <c r="Q246" s="135">
        <f t="shared" si="141"/>
        <v>4.1377899999999999</v>
      </c>
      <c r="R246" s="135">
        <f t="shared" si="141"/>
        <v>4.1138399999999997</v>
      </c>
      <c r="S246" s="135">
        <f t="shared" si="141"/>
        <v>4.1232199999999999</v>
      </c>
      <c r="T246" s="135">
        <f t="shared" si="141"/>
        <v>4.0741800000000001</v>
      </c>
      <c r="U246" s="135">
        <f t="shared" si="141"/>
        <v>4.0616300000000001</v>
      </c>
      <c r="V246" s="135">
        <f t="shared" si="141"/>
        <v>4.0302499999999997</v>
      </c>
      <c r="W246" s="135">
        <f t="shared" si="141"/>
        <v>3.99248</v>
      </c>
      <c r="X246" s="135">
        <f t="shared" si="141"/>
        <v>4.0075500000000002</v>
      </c>
      <c r="Y246" s="135">
        <f t="shared" si="141"/>
        <v>4.0675600000000003</v>
      </c>
      <c r="Z246" s="135">
        <f t="shared" si="141"/>
        <v>3.9752399999999999</v>
      </c>
      <c r="AA246" s="135">
        <f t="shared" si="141"/>
        <v>3.5659200000000002</v>
      </c>
    </row>
    <row r="247" spans="1:27" ht="12.75" hidden="1" customHeight="1" outlineLevel="1" x14ac:dyDescent="0.2">
      <c r="A247" s="163" t="s">
        <v>1893</v>
      </c>
      <c r="B247" s="94" t="s">
        <v>238</v>
      </c>
      <c r="C247" s="70" t="s">
        <v>79</v>
      </c>
      <c r="D247" s="71">
        <v>1335.62</v>
      </c>
      <c r="E247" s="71">
        <v>1202.1400000000001</v>
      </c>
      <c r="F247" s="71">
        <v>1165.6600000000001</v>
      </c>
      <c r="G247" s="71">
        <v>1103.1199999999999</v>
      </c>
      <c r="H247" s="71">
        <v>1167.76</v>
      </c>
      <c r="I247" s="71">
        <v>1256.9000000000001</v>
      </c>
      <c r="J247" s="71">
        <v>1428.16</v>
      </c>
      <c r="K247" s="71">
        <v>1700.52</v>
      </c>
      <c r="L247" s="71">
        <v>2010.01</v>
      </c>
      <c r="M247" s="71">
        <v>2068.56</v>
      </c>
      <c r="N247" s="71">
        <v>2081.2399999999998</v>
      </c>
      <c r="O247" s="71">
        <v>2086.06</v>
      </c>
      <c r="P247" s="71">
        <v>2121.17</v>
      </c>
      <c r="Q247" s="71">
        <v>2151.73</v>
      </c>
      <c r="R247" s="71">
        <v>2127.7800000000002</v>
      </c>
      <c r="S247" s="71">
        <v>2137.16</v>
      </c>
      <c r="T247" s="71">
        <v>2088.12</v>
      </c>
      <c r="U247" s="71">
        <v>2075.5700000000002</v>
      </c>
      <c r="V247" s="71">
        <v>2044.19</v>
      </c>
      <c r="W247" s="71">
        <v>2006.42</v>
      </c>
      <c r="X247" s="71">
        <v>2021.49</v>
      </c>
      <c r="Y247" s="71">
        <v>2081.5</v>
      </c>
      <c r="Z247" s="71">
        <v>1989.18</v>
      </c>
      <c r="AA247" s="71">
        <v>1579.86</v>
      </c>
    </row>
    <row r="248" spans="1:27" ht="12.75" hidden="1" customHeight="1" outlineLevel="1" x14ac:dyDescent="0.2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1895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1896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collapsed="1" x14ac:dyDescent="0.2">
      <c r="A251" s="162" t="s">
        <v>1897</v>
      </c>
      <c r="B251" s="54" t="str">
        <f>"18"&amp;"."&amp;$B$800&amp;"."&amp;$B$801</f>
        <v>18.05.2024</v>
      </c>
      <c r="C251" s="134" t="s">
        <v>76</v>
      </c>
      <c r="D251" s="135">
        <f>ROUND(((D252+D253+D255+D254)/1000),5)</f>
        <v>3.51905</v>
      </c>
      <c r="E251" s="135">
        <f>ROUND(((E252+E253+E255+E254)/1000),5)</f>
        <v>3.4453999999999998</v>
      </c>
      <c r="F251" s="135">
        <f>ROUND(((F252+F253+F255+F254)/1000),5)</f>
        <v>3.3029500000000001</v>
      </c>
      <c r="G251" s="135">
        <f t="shared" ref="G251:AA251" si="144">ROUND(((G252+G253+G255+G254)/1000),5)</f>
        <v>3.2510599999999998</v>
      </c>
      <c r="H251" s="135">
        <f t="shared" si="144"/>
        <v>3.2061199999999999</v>
      </c>
      <c r="I251" s="135">
        <f t="shared" si="144"/>
        <v>3.2230300000000001</v>
      </c>
      <c r="J251" s="135">
        <f t="shared" si="144"/>
        <v>3.2933400000000002</v>
      </c>
      <c r="K251" s="135">
        <f t="shared" si="144"/>
        <v>3.5034900000000002</v>
      </c>
      <c r="L251" s="135">
        <f t="shared" si="144"/>
        <v>3.78755</v>
      </c>
      <c r="M251" s="135">
        <f t="shared" si="144"/>
        <v>3.9494799999999999</v>
      </c>
      <c r="N251" s="135">
        <f t="shared" si="144"/>
        <v>4.0508199999999999</v>
      </c>
      <c r="O251" s="135">
        <f t="shared" si="144"/>
        <v>4.0567700000000002</v>
      </c>
      <c r="P251" s="135">
        <f t="shared" si="144"/>
        <v>4.0956099999999998</v>
      </c>
      <c r="Q251" s="135">
        <f t="shared" si="144"/>
        <v>4.0876900000000003</v>
      </c>
      <c r="R251" s="135">
        <f t="shared" si="144"/>
        <v>4.0659000000000001</v>
      </c>
      <c r="S251" s="135">
        <f t="shared" si="144"/>
        <v>4.0463899999999997</v>
      </c>
      <c r="T251" s="135">
        <f t="shared" si="144"/>
        <v>4.0343200000000001</v>
      </c>
      <c r="U251" s="135">
        <f t="shared" si="144"/>
        <v>4.0064599999999997</v>
      </c>
      <c r="V251" s="135">
        <f t="shared" si="144"/>
        <v>3.9924900000000001</v>
      </c>
      <c r="W251" s="135">
        <f t="shared" si="144"/>
        <v>4.1029099999999996</v>
      </c>
      <c r="X251" s="135">
        <f t="shared" si="144"/>
        <v>4.2252999999999998</v>
      </c>
      <c r="Y251" s="135">
        <f t="shared" si="144"/>
        <v>4.0427799999999996</v>
      </c>
      <c r="Z251" s="135">
        <f t="shared" si="144"/>
        <v>3.8768400000000001</v>
      </c>
      <c r="AA251" s="135">
        <f t="shared" si="144"/>
        <v>3.508</v>
      </c>
    </row>
    <row r="252" spans="1:27" ht="12.75" hidden="1" customHeight="1" outlineLevel="1" x14ac:dyDescent="0.2">
      <c r="A252" s="163" t="s">
        <v>1898</v>
      </c>
      <c r="B252" s="94" t="s">
        <v>238</v>
      </c>
      <c r="C252" s="70" t="s">
        <v>79</v>
      </c>
      <c r="D252" s="71">
        <v>1532.99</v>
      </c>
      <c r="E252" s="71">
        <v>1459.34</v>
      </c>
      <c r="F252" s="71">
        <v>1316.89</v>
      </c>
      <c r="G252" s="71">
        <v>1265</v>
      </c>
      <c r="H252" s="71">
        <v>1220.06</v>
      </c>
      <c r="I252" s="71">
        <v>1236.97</v>
      </c>
      <c r="J252" s="71">
        <v>1307.28</v>
      </c>
      <c r="K252" s="71">
        <v>1517.43</v>
      </c>
      <c r="L252" s="71">
        <v>1801.49</v>
      </c>
      <c r="M252" s="71">
        <v>1963.42</v>
      </c>
      <c r="N252" s="71">
        <v>2064.7600000000002</v>
      </c>
      <c r="O252" s="71">
        <v>2070.71</v>
      </c>
      <c r="P252" s="71">
        <v>2109.5500000000002</v>
      </c>
      <c r="Q252" s="71">
        <v>2101.63</v>
      </c>
      <c r="R252" s="71">
        <v>2079.84</v>
      </c>
      <c r="S252" s="71">
        <v>2060.33</v>
      </c>
      <c r="T252" s="71">
        <v>2048.2600000000002</v>
      </c>
      <c r="U252" s="71">
        <v>2020.4</v>
      </c>
      <c r="V252" s="71">
        <v>2006.43</v>
      </c>
      <c r="W252" s="71">
        <v>2116.85</v>
      </c>
      <c r="X252" s="71">
        <v>2239.2399999999998</v>
      </c>
      <c r="Y252" s="71">
        <v>2056.7199999999998</v>
      </c>
      <c r="Z252" s="71">
        <v>1890.78</v>
      </c>
      <c r="AA252" s="71">
        <v>1521.94</v>
      </c>
    </row>
    <row r="253" spans="1:27" ht="12.75" hidden="1" customHeight="1" outlineLevel="1" x14ac:dyDescent="0.2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1900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1901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collapsed="1" x14ac:dyDescent="0.2">
      <c r="A256" s="162" t="s">
        <v>1902</v>
      </c>
      <c r="B256" s="54" t="str">
        <f>"19"&amp;"."&amp;$B$800&amp;"."&amp;$B$801</f>
        <v>19.05.2024</v>
      </c>
      <c r="C256" s="134" t="s">
        <v>76</v>
      </c>
      <c r="D256" s="135">
        <f>ROUND(((D257+D258+D260+D259)/1000),5)</f>
        <v>3.4846400000000002</v>
      </c>
      <c r="E256" s="135">
        <f>ROUND(((E257+E258+E260+E259)/1000),5)</f>
        <v>3.33806</v>
      </c>
      <c r="F256" s="135">
        <f>ROUND(((F257+F258+F260+F259)/1000),5)</f>
        <v>3.2011799999999999</v>
      </c>
      <c r="G256" s="135">
        <f t="shared" ref="G256:AA256" si="147">ROUND(((G257+G258+G260+G259)/1000),5)</f>
        <v>3.1856900000000001</v>
      </c>
      <c r="H256" s="135">
        <f t="shared" si="147"/>
        <v>3.1656599999999999</v>
      </c>
      <c r="I256" s="135">
        <f t="shared" si="147"/>
        <v>3.1416599999999999</v>
      </c>
      <c r="J256" s="135">
        <f t="shared" si="147"/>
        <v>3.0713900000000001</v>
      </c>
      <c r="K256" s="135">
        <f t="shared" si="147"/>
        <v>3.3153100000000002</v>
      </c>
      <c r="L256" s="135">
        <f t="shared" si="147"/>
        <v>3.5438900000000002</v>
      </c>
      <c r="M256" s="135">
        <f t="shared" si="147"/>
        <v>3.7567200000000001</v>
      </c>
      <c r="N256" s="135">
        <f t="shared" si="147"/>
        <v>3.9255100000000001</v>
      </c>
      <c r="O256" s="135">
        <f t="shared" si="147"/>
        <v>3.9692099999999999</v>
      </c>
      <c r="P256" s="135">
        <f t="shared" si="147"/>
        <v>3.9191099999999999</v>
      </c>
      <c r="Q256" s="135">
        <f t="shared" si="147"/>
        <v>3.91812</v>
      </c>
      <c r="R256" s="135">
        <f t="shared" si="147"/>
        <v>3.9089900000000002</v>
      </c>
      <c r="S256" s="135">
        <f t="shared" si="147"/>
        <v>3.89798</v>
      </c>
      <c r="T256" s="135">
        <f t="shared" si="147"/>
        <v>3.9058199999999998</v>
      </c>
      <c r="U256" s="135">
        <f t="shared" si="147"/>
        <v>3.9504100000000002</v>
      </c>
      <c r="V256" s="135">
        <f t="shared" si="147"/>
        <v>3.9491399999999999</v>
      </c>
      <c r="W256" s="135">
        <f t="shared" si="147"/>
        <v>4.0082700000000004</v>
      </c>
      <c r="X256" s="135">
        <f t="shared" si="147"/>
        <v>4.1613100000000003</v>
      </c>
      <c r="Y256" s="135">
        <f t="shared" si="147"/>
        <v>4.1269</v>
      </c>
      <c r="Z256" s="135">
        <f t="shared" si="147"/>
        <v>3.8491399999999998</v>
      </c>
      <c r="AA256" s="135">
        <f t="shared" si="147"/>
        <v>3.48081</v>
      </c>
    </row>
    <row r="257" spans="1:27" ht="12.75" hidden="1" customHeight="1" outlineLevel="1" x14ac:dyDescent="0.2">
      <c r="A257" s="163" t="s">
        <v>1903</v>
      </c>
      <c r="B257" s="94" t="s">
        <v>238</v>
      </c>
      <c r="C257" s="70" t="s">
        <v>79</v>
      </c>
      <c r="D257" s="71">
        <v>1498.58</v>
      </c>
      <c r="E257" s="71">
        <v>1352</v>
      </c>
      <c r="F257" s="71">
        <v>1215.1199999999999</v>
      </c>
      <c r="G257" s="71">
        <v>1199.6300000000001</v>
      </c>
      <c r="H257" s="71">
        <v>1179.5999999999999</v>
      </c>
      <c r="I257" s="71">
        <v>1155.5999999999999</v>
      </c>
      <c r="J257" s="71">
        <v>1085.33</v>
      </c>
      <c r="K257" s="71">
        <v>1329.25</v>
      </c>
      <c r="L257" s="71">
        <v>1557.83</v>
      </c>
      <c r="M257" s="71">
        <v>1770.66</v>
      </c>
      <c r="N257" s="71">
        <v>1939.45</v>
      </c>
      <c r="O257" s="71">
        <v>1983.15</v>
      </c>
      <c r="P257" s="71">
        <v>1933.05</v>
      </c>
      <c r="Q257" s="71">
        <v>1932.06</v>
      </c>
      <c r="R257" s="71">
        <v>1922.93</v>
      </c>
      <c r="S257" s="71">
        <v>1911.92</v>
      </c>
      <c r="T257" s="71">
        <v>1919.76</v>
      </c>
      <c r="U257" s="71">
        <v>1964.35</v>
      </c>
      <c r="V257" s="71">
        <v>1963.08</v>
      </c>
      <c r="W257" s="71">
        <v>2022.21</v>
      </c>
      <c r="X257" s="71">
        <v>2175.25</v>
      </c>
      <c r="Y257" s="71">
        <v>2140.84</v>
      </c>
      <c r="Z257" s="71">
        <v>1863.08</v>
      </c>
      <c r="AA257" s="71">
        <v>1494.75</v>
      </c>
    </row>
    <row r="258" spans="1:27" ht="12.75" hidden="1" customHeight="1" outlineLevel="1" x14ac:dyDescent="0.2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1905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1906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collapsed="1" x14ac:dyDescent="0.2">
      <c r="A261" s="162" t="s">
        <v>1907</v>
      </c>
      <c r="B261" s="54" t="str">
        <f>"20"&amp;"."&amp;$B$800&amp;"."&amp;$B$801</f>
        <v>20.05.2024</v>
      </c>
      <c r="C261" s="134" t="s">
        <v>76</v>
      </c>
      <c r="D261" s="135">
        <f>ROUND(((D262+D263+D265+D264)/1000),5)</f>
        <v>3.3372199999999999</v>
      </c>
      <c r="E261" s="135">
        <f>ROUND(((E262+E263+E265+E264)/1000),5)</f>
        <v>3.18567</v>
      </c>
      <c r="F261" s="135">
        <f>ROUND(((F262+F263+F265+F264)/1000),5)</f>
        <v>3.0799099999999999</v>
      </c>
      <c r="G261" s="135">
        <f t="shared" ref="G261:AA261" si="150">ROUND(((G262+G263+G265+G264)/1000),5)</f>
        <v>3.06196</v>
      </c>
      <c r="H261" s="135">
        <f t="shared" si="150"/>
        <v>3.0544899999999999</v>
      </c>
      <c r="I261" s="135">
        <f t="shared" si="150"/>
        <v>3.1496200000000001</v>
      </c>
      <c r="J261" s="135">
        <f t="shared" si="150"/>
        <v>3.3383600000000002</v>
      </c>
      <c r="K261" s="135">
        <f t="shared" si="150"/>
        <v>3.6826400000000001</v>
      </c>
      <c r="L261" s="135">
        <f t="shared" si="150"/>
        <v>3.9600200000000001</v>
      </c>
      <c r="M261" s="135">
        <f t="shared" si="150"/>
        <v>4.0838400000000004</v>
      </c>
      <c r="N261" s="135">
        <f t="shared" si="150"/>
        <v>4.0901399999999999</v>
      </c>
      <c r="O261" s="135">
        <f t="shared" si="150"/>
        <v>4.0881800000000004</v>
      </c>
      <c r="P261" s="135">
        <f t="shared" si="150"/>
        <v>4.0869</v>
      </c>
      <c r="Q261" s="135">
        <f t="shared" si="150"/>
        <v>4.10663</v>
      </c>
      <c r="R261" s="135">
        <f t="shared" si="150"/>
        <v>4.1081500000000002</v>
      </c>
      <c r="S261" s="135">
        <f t="shared" si="150"/>
        <v>4.0946699999999998</v>
      </c>
      <c r="T261" s="135">
        <f t="shared" si="150"/>
        <v>4.08338</v>
      </c>
      <c r="U261" s="135">
        <f t="shared" si="150"/>
        <v>4.0544399999999996</v>
      </c>
      <c r="V261" s="135">
        <f t="shared" si="150"/>
        <v>4.0114700000000001</v>
      </c>
      <c r="W261" s="135">
        <f t="shared" si="150"/>
        <v>3.8914599999999999</v>
      </c>
      <c r="X261" s="135">
        <f t="shared" si="150"/>
        <v>3.9365199999999998</v>
      </c>
      <c r="Y261" s="135">
        <f t="shared" si="150"/>
        <v>3.9626899999999998</v>
      </c>
      <c r="Z261" s="135">
        <f t="shared" si="150"/>
        <v>3.5718399999999999</v>
      </c>
      <c r="AA261" s="135">
        <f t="shared" si="150"/>
        <v>3.3434400000000002</v>
      </c>
    </row>
    <row r="262" spans="1:27" ht="12.75" hidden="1" customHeight="1" outlineLevel="1" x14ac:dyDescent="0.2">
      <c r="A262" s="163" t="s">
        <v>1908</v>
      </c>
      <c r="B262" s="94" t="s">
        <v>238</v>
      </c>
      <c r="C262" s="70" t="s">
        <v>79</v>
      </c>
      <c r="D262" s="71">
        <v>1351.16</v>
      </c>
      <c r="E262" s="71">
        <v>1199.6099999999999</v>
      </c>
      <c r="F262" s="71">
        <v>1093.8499999999999</v>
      </c>
      <c r="G262" s="71">
        <v>1075.9000000000001</v>
      </c>
      <c r="H262" s="71">
        <v>1068.43</v>
      </c>
      <c r="I262" s="71">
        <v>1163.56</v>
      </c>
      <c r="J262" s="71">
        <v>1352.3</v>
      </c>
      <c r="K262" s="71">
        <v>1696.58</v>
      </c>
      <c r="L262" s="71">
        <v>1973.96</v>
      </c>
      <c r="M262" s="71">
        <v>2097.7800000000002</v>
      </c>
      <c r="N262" s="71">
        <v>2104.08</v>
      </c>
      <c r="O262" s="71">
        <v>2102.12</v>
      </c>
      <c r="P262" s="71">
        <v>2100.84</v>
      </c>
      <c r="Q262" s="71">
        <v>2120.5700000000002</v>
      </c>
      <c r="R262" s="71">
        <v>2122.09</v>
      </c>
      <c r="S262" s="71">
        <v>2108.61</v>
      </c>
      <c r="T262" s="71">
        <v>2097.3200000000002</v>
      </c>
      <c r="U262" s="71">
        <v>2068.38</v>
      </c>
      <c r="V262" s="71">
        <v>2025.41</v>
      </c>
      <c r="W262" s="71">
        <v>1905.4</v>
      </c>
      <c r="X262" s="71">
        <v>1950.46</v>
      </c>
      <c r="Y262" s="71">
        <v>1976.63</v>
      </c>
      <c r="Z262" s="71">
        <v>1585.78</v>
      </c>
      <c r="AA262" s="71">
        <v>1357.38</v>
      </c>
    </row>
    <row r="263" spans="1:27" ht="12.75" hidden="1" customHeight="1" outlineLevel="1" x14ac:dyDescent="0.2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1910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1911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collapsed="1" x14ac:dyDescent="0.2">
      <c r="A266" s="162" t="s">
        <v>1912</v>
      </c>
      <c r="B266" s="54" t="str">
        <f>"21"&amp;"."&amp;$B$800&amp;"."&amp;$B$801</f>
        <v>21.05.2024</v>
      </c>
      <c r="C266" s="134" t="s">
        <v>76</v>
      </c>
      <c r="D266" s="135">
        <f>ROUND(((D267+D268+D270+D269)/1000),5)</f>
        <v>3.3103199999999999</v>
      </c>
      <c r="E266" s="135">
        <f>ROUND(((E267+E268+E270+E269)/1000),5)</f>
        <v>3.17672</v>
      </c>
      <c r="F266" s="135">
        <f>ROUND(((F267+F268+F270+F269)/1000),5)</f>
        <v>3.0613899999999998</v>
      </c>
      <c r="G266" s="135">
        <f t="shared" ref="G266:AA266" si="153">ROUND(((G267+G268+G270+G269)/1000),5)</f>
        <v>2.97594</v>
      </c>
      <c r="H266" s="135">
        <f t="shared" si="153"/>
        <v>3.0287099999999998</v>
      </c>
      <c r="I266" s="135">
        <f t="shared" si="153"/>
        <v>3.1526900000000002</v>
      </c>
      <c r="J266" s="135">
        <f t="shared" si="153"/>
        <v>3.3534700000000002</v>
      </c>
      <c r="K266" s="135">
        <f t="shared" si="153"/>
        <v>3.5265399999999998</v>
      </c>
      <c r="L266" s="135">
        <f t="shared" si="153"/>
        <v>3.8847999999999998</v>
      </c>
      <c r="M266" s="135">
        <f t="shared" si="153"/>
        <v>4.01309</v>
      </c>
      <c r="N266" s="135">
        <f t="shared" si="153"/>
        <v>4.0692300000000001</v>
      </c>
      <c r="O266" s="135">
        <f t="shared" si="153"/>
        <v>4.07437</v>
      </c>
      <c r="P266" s="135">
        <f t="shared" si="153"/>
        <v>4.0866600000000002</v>
      </c>
      <c r="Q266" s="135">
        <f t="shared" si="153"/>
        <v>4.0939399999999999</v>
      </c>
      <c r="R266" s="135">
        <f t="shared" si="153"/>
        <v>4.0804200000000002</v>
      </c>
      <c r="S266" s="135">
        <f t="shared" si="153"/>
        <v>4.0694999999999997</v>
      </c>
      <c r="T266" s="135">
        <f t="shared" si="153"/>
        <v>3.9340899999999999</v>
      </c>
      <c r="U266" s="135">
        <f t="shared" si="153"/>
        <v>3.8523000000000001</v>
      </c>
      <c r="V266" s="135">
        <f t="shared" si="153"/>
        <v>3.8819499999999998</v>
      </c>
      <c r="W266" s="135">
        <f t="shared" si="153"/>
        <v>3.8456000000000001</v>
      </c>
      <c r="X266" s="135">
        <f t="shared" si="153"/>
        <v>3.8693900000000001</v>
      </c>
      <c r="Y266" s="135">
        <f t="shared" si="153"/>
        <v>3.9138299999999999</v>
      </c>
      <c r="Z266" s="135">
        <f t="shared" si="153"/>
        <v>3.6075499999999998</v>
      </c>
      <c r="AA266" s="135">
        <f t="shared" si="153"/>
        <v>3.3374600000000001</v>
      </c>
    </row>
    <row r="267" spans="1:27" ht="12.75" hidden="1" customHeight="1" outlineLevel="1" x14ac:dyDescent="0.2">
      <c r="A267" s="163" t="s">
        <v>1913</v>
      </c>
      <c r="B267" s="94" t="s">
        <v>238</v>
      </c>
      <c r="C267" s="70" t="s">
        <v>79</v>
      </c>
      <c r="D267" s="71">
        <v>1324.26</v>
      </c>
      <c r="E267" s="71">
        <v>1190.6600000000001</v>
      </c>
      <c r="F267" s="71">
        <v>1075.33</v>
      </c>
      <c r="G267" s="71">
        <v>989.88</v>
      </c>
      <c r="H267" s="71">
        <v>1042.6500000000001</v>
      </c>
      <c r="I267" s="71">
        <v>1166.6300000000001</v>
      </c>
      <c r="J267" s="71">
        <v>1367.41</v>
      </c>
      <c r="K267" s="71">
        <v>1540.48</v>
      </c>
      <c r="L267" s="71">
        <v>1898.74</v>
      </c>
      <c r="M267" s="71">
        <v>2027.03</v>
      </c>
      <c r="N267" s="71">
        <v>2083.17</v>
      </c>
      <c r="O267" s="71">
        <v>2088.31</v>
      </c>
      <c r="P267" s="71">
        <v>2100.6</v>
      </c>
      <c r="Q267" s="71">
        <v>2107.88</v>
      </c>
      <c r="R267" s="71">
        <v>2094.36</v>
      </c>
      <c r="S267" s="71">
        <v>2083.44</v>
      </c>
      <c r="T267" s="71">
        <v>1948.03</v>
      </c>
      <c r="U267" s="71">
        <v>1866.24</v>
      </c>
      <c r="V267" s="71">
        <v>1895.89</v>
      </c>
      <c r="W267" s="71">
        <v>1859.54</v>
      </c>
      <c r="X267" s="71">
        <v>1883.33</v>
      </c>
      <c r="Y267" s="71">
        <v>1927.77</v>
      </c>
      <c r="Z267" s="71">
        <v>1621.49</v>
      </c>
      <c r="AA267" s="71">
        <v>1351.4</v>
      </c>
    </row>
    <row r="268" spans="1:27" ht="12.75" hidden="1" customHeight="1" outlineLevel="1" x14ac:dyDescent="0.2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1915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1916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collapsed="1" x14ac:dyDescent="0.2">
      <c r="A271" s="162" t="s">
        <v>1917</v>
      </c>
      <c r="B271" s="54" t="str">
        <f>"22"&amp;"."&amp;$B$800&amp;"."&amp;$B$801</f>
        <v>22.05.2024</v>
      </c>
      <c r="C271" s="134" t="s">
        <v>76</v>
      </c>
      <c r="D271" s="135">
        <f>ROUND(((D272+D273+D275+D274)/1000),5)</f>
        <v>3.2192599999999998</v>
      </c>
      <c r="E271" s="135">
        <f>ROUND(((E272+E273+E275+E274)/1000),5)</f>
        <v>3.0426299999999999</v>
      </c>
      <c r="F271" s="135">
        <f>ROUND(((F272+F273+F275+F274)/1000),5)</f>
        <v>2.9269599999999998</v>
      </c>
      <c r="G271" s="135">
        <f t="shared" ref="G271:AA271" si="156">ROUND(((G272+G273+G275+G274)/1000),5)</f>
        <v>2.88097</v>
      </c>
      <c r="H271" s="135">
        <f t="shared" si="156"/>
        <v>2.8835799999999998</v>
      </c>
      <c r="I271" s="135">
        <f t="shared" si="156"/>
        <v>3.0348000000000002</v>
      </c>
      <c r="J271" s="135">
        <f t="shared" si="156"/>
        <v>3.28979</v>
      </c>
      <c r="K271" s="135">
        <f t="shared" si="156"/>
        <v>3.5154100000000001</v>
      </c>
      <c r="L271" s="135">
        <f t="shared" si="156"/>
        <v>3.7786400000000002</v>
      </c>
      <c r="M271" s="135">
        <f t="shared" si="156"/>
        <v>4.0806399999999998</v>
      </c>
      <c r="N271" s="135">
        <f t="shared" si="156"/>
        <v>4.0869799999999996</v>
      </c>
      <c r="O271" s="135">
        <f t="shared" si="156"/>
        <v>4.0912600000000001</v>
      </c>
      <c r="P271" s="135">
        <f t="shared" si="156"/>
        <v>4.0929000000000002</v>
      </c>
      <c r="Q271" s="135">
        <f t="shared" si="156"/>
        <v>4.10921</v>
      </c>
      <c r="R271" s="135">
        <f t="shared" si="156"/>
        <v>4.1005200000000004</v>
      </c>
      <c r="S271" s="135">
        <f t="shared" si="156"/>
        <v>4.0885199999999999</v>
      </c>
      <c r="T271" s="135">
        <f t="shared" si="156"/>
        <v>4.0793600000000003</v>
      </c>
      <c r="U271" s="135">
        <f t="shared" si="156"/>
        <v>3.99431</v>
      </c>
      <c r="V271" s="135">
        <f t="shared" si="156"/>
        <v>3.8480599999999998</v>
      </c>
      <c r="W271" s="135">
        <f t="shared" si="156"/>
        <v>3.7484000000000002</v>
      </c>
      <c r="X271" s="135">
        <f t="shared" si="156"/>
        <v>3.7693500000000002</v>
      </c>
      <c r="Y271" s="135">
        <f t="shared" si="156"/>
        <v>3.8436699999999999</v>
      </c>
      <c r="Z271" s="135">
        <f t="shared" si="156"/>
        <v>3.5540699999999998</v>
      </c>
      <c r="AA271" s="135">
        <f t="shared" si="156"/>
        <v>3.30843</v>
      </c>
    </row>
    <row r="272" spans="1:27" ht="12.75" hidden="1" customHeight="1" outlineLevel="1" x14ac:dyDescent="0.2">
      <c r="A272" s="163" t="s">
        <v>1918</v>
      </c>
      <c r="B272" s="94" t="s">
        <v>238</v>
      </c>
      <c r="C272" s="70" t="s">
        <v>79</v>
      </c>
      <c r="D272" s="71">
        <v>1233.2</v>
      </c>
      <c r="E272" s="71">
        <v>1056.57</v>
      </c>
      <c r="F272" s="71">
        <v>940.9</v>
      </c>
      <c r="G272" s="71">
        <v>894.91</v>
      </c>
      <c r="H272" s="71">
        <v>897.52</v>
      </c>
      <c r="I272" s="71">
        <v>1048.74</v>
      </c>
      <c r="J272" s="71">
        <v>1303.73</v>
      </c>
      <c r="K272" s="71">
        <v>1529.35</v>
      </c>
      <c r="L272" s="71">
        <v>1792.58</v>
      </c>
      <c r="M272" s="71">
        <v>2094.58</v>
      </c>
      <c r="N272" s="71">
        <v>2100.92</v>
      </c>
      <c r="O272" s="71">
        <v>2105.1999999999998</v>
      </c>
      <c r="P272" s="71">
        <v>2106.84</v>
      </c>
      <c r="Q272" s="71">
        <v>2123.15</v>
      </c>
      <c r="R272" s="71">
        <v>2114.46</v>
      </c>
      <c r="S272" s="71">
        <v>2102.46</v>
      </c>
      <c r="T272" s="71">
        <v>2093.3000000000002</v>
      </c>
      <c r="U272" s="71">
        <v>2008.25</v>
      </c>
      <c r="V272" s="71">
        <v>1862</v>
      </c>
      <c r="W272" s="71">
        <v>1762.34</v>
      </c>
      <c r="X272" s="71">
        <v>1783.29</v>
      </c>
      <c r="Y272" s="71">
        <v>1857.61</v>
      </c>
      <c r="Z272" s="71">
        <v>1568.01</v>
      </c>
      <c r="AA272" s="71">
        <v>1322.37</v>
      </c>
    </row>
    <row r="273" spans="1:27" ht="12.75" hidden="1" customHeight="1" outlineLevel="1" x14ac:dyDescent="0.2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1920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1921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collapsed="1" x14ac:dyDescent="0.2">
      <c r="A276" s="162" t="s">
        <v>1922</v>
      </c>
      <c r="B276" s="54" t="str">
        <f>"23"&amp;"."&amp;$B$800&amp;"."&amp;$B$801</f>
        <v>23.05.2024</v>
      </c>
      <c r="C276" s="134" t="s">
        <v>76</v>
      </c>
      <c r="D276" s="135">
        <f>ROUND(((D277+D278+D280+D279)/1000),5)</f>
        <v>3.27549</v>
      </c>
      <c r="E276" s="135">
        <f>ROUND(((E277+E278+E280+E279)/1000),5)</f>
        <v>3.1120800000000002</v>
      </c>
      <c r="F276" s="135">
        <f>ROUND(((F277+F278+F280+F279)/1000),5)</f>
        <v>3.03152</v>
      </c>
      <c r="G276" s="135">
        <f t="shared" ref="G276:AA276" si="159">ROUND(((G277+G278+G280+G279)/1000),5)</f>
        <v>2.9954999999999998</v>
      </c>
      <c r="H276" s="135">
        <f t="shared" si="159"/>
        <v>2.9218799999999998</v>
      </c>
      <c r="I276" s="135">
        <f t="shared" si="159"/>
        <v>3.0583399999999998</v>
      </c>
      <c r="J276" s="135">
        <f t="shared" si="159"/>
        <v>3.4400900000000001</v>
      </c>
      <c r="K276" s="135">
        <f t="shared" si="159"/>
        <v>3.5416500000000002</v>
      </c>
      <c r="L276" s="135">
        <f t="shared" si="159"/>
        <v>3.8705099999999999</v>
      </c>
      <c r="M276" s="135">
        <f t="shared" si="159"/>
        <v>4.0724</v>
      </c>
      <c r="N276" s="135">
        <f t="shared" si="159"/>
        <v>4.0887500000000001</v>
      </c>
      <c r="O276" s="135">
        <f t="shared" si="159"/>
        <v>4.0952200000000003</v>
      </c>
      <c r="P276" s="135">
        <f t="shared" si="159"/>
        <v>4.09823</v>
      </c>
      <c r="Q276" s="135">
        <f t="shared" si="159"/>
        <v>4.1275599999999999</v>
      </c>
      <c r="R276" s="135">
        <f t="shared" si="159"/>
        <v>4.1252800000000001</v>
      </c>
      <c r="S276" s="135">
        <f t="shared" si="159"/>
        <v>4.1109</v>
      </c>
      <c r="T276" s="135">
        <f t="shared" si="159"/>
        <v>4.0994000000000002</v>
      </c>
      <c r="U276" s="135">
        <f t="shared" si="159"/>
        <v>4.0788599999999997</v>
      </c>
      <c r="V276" s="135">
        <f t="shared" si="159"/>
        <v>3.9836800000000001</v>
      </c>
      <c r="W276" s="135">
        <f t="shared" si="159"/>
        <v>3.8195100000000002</v>
      </c>
      <c r="X276" s="135">
        <f t="shared" si="159"/>
        <v>3.7912599999999999</v>
      </c>
      <c r="Y276" s="135">
        <f t="shared" si="159"/>
        <v>3.9296000000000002</v>
      </c>
      <c r="Z276" s="135">
        <f t="shared" si="159"/>
        <v>3.5934599999999999</v>
      </c>
      <c r="AA276" s="135">
        <f t="shared" si="159"/>
        <v>3.4735499999999999</v>
      </c>
    </row>
    <row r="277" spans="1:27" ht="12.75" hidden="1" customHeight="1" outlineLevel="1" x14ac:dyDescent="0.2">
      <c r="A277" s="163" t="s">
        <v>1923</v>
      </c>
      <c r="B277" s="94" t="s">
        <v>238</v>
      </c>
      <c r="C277" s="70" t="s">
        <v>79</v>
      </c>
      <c r="D277" s="71">
        <v>1289.43</v>
      </c>
      <c r="E277" s="71">
        <v>1126.02</v>
      </c>
      <c r="F277" s="71">
        <v>1045.46</v>
      </c>
      <c r="G277" s="71">
        <v>1009.44</v>
      </c>
      <c r="H277" s="71">
        <v>935.82</v>
      </c>
      <c r="I277" s="71">
        <v>1072.28</v>
      </c>
      <c r="J277" s="71">
        <v>1454.03</v>
      </c>
      <c r="K277" s="71">
        <v>1555.59</v>
      </c>
      <c r="L277" s="71">
        <v>1884.45</v>
      </c>
      <c r="M277" s="71">
        <v>2086.34</v>
      </c>
      <c r="N277" s="71">
        <v>2102.69</v>
      </c>
      <c r="O277" s="71">
        <v>2109.16</v>
      </c>
      <c r="P277" s="71">
        <v>2112.17</v>
      </c>
      <c r="Q277" s="71">
        <v>2141.5</v>
      </c>
      <c r="R277" s="71">
        <v>2139.2199999999998</v>
      </c>
      <c r="S277" s="71">
        <v>2124.84</v>
      </c>
      <c r="T277" s="71">
        <v>2113.34</v>
      </c>
      <c r="U277" s="71">
        <v>2092.8000000000002</v>
      </c>
      <c r="V277" s="71">
        <v>1997.62</v>
      </c>
      <c r="W277" s="71">
        <v>1833.45</v>
      </c>
      <c r="X277" s="71">
        <v>1805.2</v>
      </c>
      <c r="Y277" s="71">
        <v>1943.54</v>
      </c>
      <c r="Z277" s="71">
        <v>1607.4</v>
      </c>
      <c r="AA277" s="71">
        <v>1487.49</v>
      </c>
    </row>
    <row r="278" spans="1:27" ht="12.75" hidden="1" customHeight="1" outlineLevel="1" x14ac:dyDescent="0.2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1925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1926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collapsed="1" x14ac:dyDescent="0.2">
      <c r="A281" s="162" t="s">
        <v>1927</v>
      </c>
      <c r="B281" s="54" t="str">
        <f>"24"&amp;"."&amp;$B$800&amp;"."&amp;$B$801</f>
        <v>24.05.2024</v>
      </c>
      <c r="C281" s="134" t="s">
        <v>76</v>
      </c>
      <c r="D281" s="135">
        <f>ROUND(((D282+D283+D285+D284)/1000),5)</f>
        <v>3.3471700000000002</v>
      </c>
      <c r="E281" s="135">
        <f>ROUND(((E282+E283+E285+E284)/1000),5)</f>
        <v>3.15218</v>
      </c>
      <c r="F281" s="135">
        <f>ROUND(((F282+F283+F285+F284)/1000),5)</f>
        <v>3.0625100000000001</v>
      </c>
      <c r="G281" s="135">
        <f t="shared" ref="G281:AA281" si="162">ROUND(((G282+G283+G285+G284)/1000),5)</f>
        <v>3.01241</v>
      </c>
      <c r="H281" s="135">
        <f t="shared" si="162"/>
        <v>2.9483199999999998</v>
      </c>
      <c r="I281" s="135">
        <f t="shared" si="162"/>
        <v>3.1430899999999999</v>
      </c>
      <c r="J281" s="135">
        <f t="shared" si="162"/>
        <v>3.4132899999999999</v>
      </c>
      <c r="K281" s="135">
        <f t="shared" si="162"/>
        <v>3.6757900000000001</v>
      </c>
      <c r="L281" s="135">
        <f t="shared" si="162"/>
        <v>4.0715599999999998</v>
      </c>
      <c r="M281" s="135">
        <f t="shared" si="162"/>
        <v>4.1231799999999996</v>
      </c>
      <c r="N281" s="135">
        <f t="shared" si="162"/>
        <v>4.1345599999999996</v>
      </c>
      <c r="O281" s="135">
        <f t="shared" si="162"/>
        <v>4.1686899999999998</v>
      </c>
      <c r="P281" s="135">
        <f t="shared" si="162"/>
        <v>4.2365500000000003</v>
      </c>
      <c r="Q281" s="135">
        <f t="shared" si="162"/>
        <v>4.2854999999999999</v>
      </c>
      <c r="R281" s="135">
        <f t="shared" si="162"/>
        <v>4.2819799999999999</v>
      </c>
      <c r="S281" s="135">
        <f t="shared" si="162"/>
        <v>4.26938</v>
      </c>
      <c r="T281" s="135">
        <f t="shared" si="162"/>
        <v>4.2593399999999999</v>
      </c>
      <c r="U281" s="135">
        <f t="shared" si="162"/>
        <v>4.1472800000000003</v>
      </c>
      <c r="V281" s="135">
        <f t="shared" si="162"/>
        <v>4.0947100000000001</v>
      </c>
      <c r="W281" s="135">
        <f t="shared" si="162"/>
        <v>4.0536300000000001</v>
      </c>
      <c r="X281" s="135">
        <f t="shared" si="162"/>
        <v>4.0645499999999997</v>
      </c>
      <c r="Y281" s="135">
        <f t="shared" si="162"/>
        <v>4.1182499999999997</v>
      </c>
      <c r="Z281" s="135">
        <f t="shared" si="162"/>
        <v>4.08955</v>
      </c>
      <c r="AA281" s="135">
        <f t="shared" si="162"/>
        <v>3.6447400000000001</v>
      </c>
    </row>
    <row r="282" spans="1:27" ht="12.75" hidden="1" customHeight="1" outlineLevel="1" x14ac:dyDescent="0.2">
      <c r="A282" s="163" t="s">
        <v>1928</v>
      </c>
      <c r="B282" s="94" t="s">
        <v>238</v>
      </c>
      <c r="C282" s="70" t="s">
        <v>79</v>
      </c>
      <c r="D282" s="71">
        <v>1361.11</v>
      </c>
      <c r="E282" s="71">
        <v>1166.1199999999999</v>
      </c>
      <c r="F282" s="71">
        <v>1076.45</v>
      </c>
      <c r="G282" s="71">
        <v>1026.3499999999999</v>
      </c>
      <c r="H282" s="71">
        <v>962.26</v>
      </c>
      <c r="I282" s="71">
        <v>1157.03</v>
      </c>
      <c r="J282" s="71">
        <v>1427.23</v>
      </c>
      <c r="K282" s="71">
        <v>1689.73</v>
      </c>
      <c r="L282" s="71">
        <v>2085.5</v>
      </c>
      <c r="M282" s="71">
        <v>2137.12</v>
      </c>
      <c r="N282" s="71">
        <v>2148.5</v>
      </c>
      <c r="O282" s="71">
        <v>2182.63</v>
      </c>
      <c r="P282" s="71">
        <v>2250.4899999999998</v>
      </c>
      <c r="Q282" s="71">
        <v>2299.44</v>
      </c>
      <c r="R282" s="71">
        <v>2295.92</v>
      </c>
      <c r="S282" s="71">
        <v>2283.3200000000002</v>
      </c>
      <c r="T282" s="71">
        <v>2273.2800000000002</v>
      </c>
      <c r="U282" s="71">
        <v>2161.2199999999998</v>
      </c>
      <c r="V282" s="71">
        <v>2108.65</v>
      </c>
      <c r="W282" s="71">
        <v>2067.5700000000002</v>
      </c>
      <c r="X282" s="71">
        <v>2078.4899999999998</v>
      </c>
      <c r="Y282" s="71">
        <v>2132.19</v>
      </c>
      <c r="Z282" s="71">
        <v>2103.4899999999998</v>
      </c>
      <c r="AA282" s="71">
        <v>1658.68</v>
      </c>
    </row>
    <row r="283" spans="1:27" ht="12.75" hidden="1" customHeight="1" outlineLevel="1" x14ac:dyDescent="0.2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1930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1931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collapsed="1" x14ac:dyDescent="0.2">
      <c r="A286" s="162" t="s">
        <v>1932</v>
      </c>
      <c r="B286" s="54" t="str">
        <f>"25"&amp;"."&amp;$B$800&amp;"."&amp;$B$801</f>
        <v>25.05.2024</v>
      </c>
      <c r="C286" s="134" t="s">
        <v>76</v>
      </c>
      <c r="D286" s="135">
        <f>ROUND(((D287+D288+D290+D289)/1000),5)</f>
        <v>3.77142</v>
      </c>
      <c r="E286" s="135">
        <f>ROUND(((E287+E288+E290+E289)/1000),5)</f>
        <v>3.58961</v>
      </c>
      <c r="F286" s="135">
        <f>ROUND(((F287+F288+F290+F289)/1000),5)</f>
        <v>3.5332499999999998</v>
      </c>
      <c r="G286" s="135">
        <f t="shared" ref="G286:AA286" si="165">ROUND(((G287+G288+G290+G289)/1000),5)</f>
        <v>3.4752700000000001</v>
      </c>
      <c r="H286" s="135">
        <f t="shared" si="165"/>
        <v>3.3320699999999999</v>
      </c>
      <c r="I286" s="135">
        <f t="shared" si="165"/>
        <v>3.36734</v>
      </c>
      <c r="J286" s="135">
        <f t="shared" si="165"/>
        <v>3.4064000000000001</v>
      </c>
      <c r="K286" s="135">
        <f t="shared" si="165"/>
        <v>3.5732300000000001</v>
      </c>
      <c r="L286" s="135">
        <f t="shared" si="165"/>
        <v>4.0738500000000002</v>
      </c>
      <c r="M286" s="135">
        <f t="shared" si="165"/>
        <v>4.1065100000000001</v>
      </c>
      <c r="N286" s="135">
        <f t="shared" si="165"/>
        <v>4.1880499999999996</v>
      </c>
      <c r="O286" s="135">
        <f t="shared" si="165"/>
        <v>4.1882700000000002</v>
      </c>
      <c r="P286" s="135">
        <f t="shared" si="165"/>
        <v>4.3083900000000002</v>
      </c>
      <c r="Q286" s="135">
        <f t="shared" si="165"/>
        <v>4.33514</v>
      </c>
      <c r="R286" s="135">
        <f t="shared" si="165"/>
        <v>4.3075200000000002</v>
      </c>
      <c r="S286" s="135">
        <f t="shared" si="165"/>
        <v>4.2375699999999998</v>
      </c>
      <c r="T286" s="135">
        <f t="shared" si="165"/>
        <v>4.19665</v>
      </c>
      <c r="U286" s="135">
        <f t="shared" si="165"/>
        <v>4.1124099999999997</v>
      </c>
      <c r="V286" s="135">
        <f t="shared" si="165"/>
        <v>4.0872900000000003</v>
      </c>
      <c r="W286" s="135">
        <f t="shared" si="165"/>
        <v>4.0798699999999997</v>
      </c>
      <c r="X286" s="135">
        <f t="shared" si="165"/>
        <v>4.0789400000000002</v>
      </c>
      <c r="Y286" s="135">
        <f t="shared" si="165"/>
        <v>4.1440900000000003</v>
      </c>
      <c r="Z286" s="135">
        <f t="shared" si="165"/>
        <v>4.0594000000000001</v>
      </c>
      <c r="AA286" s="135">
        <f t="shared" si="165"/>
        <v>3.68235</v>
      </c>
    </row>
    <row r="287" spans="1:27" ht="12.75" hidden="1" customHeight="1" outlineLevel="1" x14ac:dyDescent="0.2">
      <c r="A287" s="163" t="s">
        <v>1933</v>
      </c>
      <c r="B287" s="94" t="s">
        <v>238</v>
      </c>
      <c r="C287" s="70" t="s">
        <v>79</v>
      </c>
      <c r="D287" s="71">
        <v>1785.36</v>
      </c>
      <c r="E287" s="71">
        <v>1603.55</v>
      </c>
      <c r="F287" s="71">
        <v>1547.19</v>
      </c>
      <c r="G287" s="71">
        <v>1489.21</v>
      </c>
      <c r="H287" s="71">
        <v>1346.01</v>
      </c>
      <c r="I287" s="71">
        <v>1381.28</v>
      </c>
      <c r="J287" s="71">
        <v>1420.34</v>
      </c>
      <c r="K287" s="71">
        <v>1587.17</v>
      </c>
      <c r="L287" s="71">
        <v>2087.79</v>
      </c>
      <c r="M287" s="71">
        <v>2120.4499999999998</v>
      </c>
      <c r="N287" s="71">
        <v>2201.9899999999998</v>
      </c>
      <c r="O287" s="71">
        <v>2202.21</v>
      </c>
      <c r="P287" s="71">
        <v>2322.33</v>
      </c>
      <c r="Q287" s="71">
        <v>2349.08</v>
      </c>
      <c r="R287" s="71">
        <v>2321.46</v>
      </c>
      <c r="S287" s="71">
        <v>2251.5100000000002</v>
      </c>
      <c r="T287" s="71">
        <v>2210.59</v>
      </c>
      <c r="U287" s="71">
        <v>2126.35</v>
      </c>
      <c r="V287" s="71">
        <v>2101.23</v>
      </c>
      <c r="W287" s="71">
        <v>2093.81</v>
      </c>
      <c r="X287" s="71">
        <v>2092.88</v>
      </c>
      <c r="Y287" s="71">
        <v>2158.0300000000002</v>
      </c>
      <c r="Z287" s="71">
        <v>2073.34</v>
      </c>
      <c r="AA287" s="71">
        <v>1696.29</v>
      </c>
    </row>
    <row r="288" spans="1:27" ht="12.75" hidden="1" customHeight="1" outlineLevel="1" x14ac:dyDescent="0.2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1935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1936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collapsed="1" x14ac:dyDescent="0.2">
      <c r="A291" s="162" t="s">
        <v>1937</v>
      </c>
      <c r="B291" s="54" t="str">
        <f>"26"&amp;"."&amp;$B$800&amp;"."&amp;$B$801</f>
        <v>26.05.2024</v>
      </c>
      <c r="C291" s="134" t="s">
        <v>76</v>
      </c>
      <c r="D291" s="135">
        <f>ROUND(((D292+D293+D295+D294)/1000),5)</f>
        <v>3.6007899999999999</v>
      </c>
      <c r="E291" s="135">
        <f>ROUND(((E292+E293+E295+E294)/1000),5)</f>
        <v>3.5051700000000001</v>
      </c>
      <c r="F291" s="135">
        <f>ROUND(((F292+F293+F295+F294)/1000),5)</f>
        <v>3.4153899999999999</v>
      </c>
      <c r="G291" s="135">
        <f t="shared" ref="G291:AA291" si="168">ROUND(((G292+G293+G295+G294)/1000),5)</f>
        <v>3.2751999999999999</v>
      </c>
      <c r="H291" s="135">
        <f t="shared" si="168"/>
        <v>3.1724899999999998</v>
      </c>
      <c r="I291" s="135">
        <f t="shared" si="168"/>
        <v>3.28302</v>
      </c>
      <c r="J291" s="135">
        <f t="shared" si="168"/>
        <v>3.0788099999999998</v>
      </c>
      <c r="K291" s="135">
        <f t="shared" si="168"/>
        <v>3.4321100000000002</v>
      </c>
      <c r="L291" s="135">
        <f t="shared" si="168"/>
        <v>3.7219899999999999</v>
      </c>
      <c r="M291" s="135">
        <f t="shared" si="168"/>
        <v>4.0845099999999999</v>
      </c>
      <c r="N291" s="135">
        <f t="shared" si="168"/>
        <v>4.1075900000000001</v>
      </c>
      <c r="O291" s="135">
        <f t="shared" si="168"/>
        <v>4.1147299999999998</v>
      </c>
      <c r="P291" s="135">
        <f t="shared" si="168"/>
        <v>4.1150900000000004</v>
      </c>
      <c r="Q291" s="135">
        <f t="shared" si="168"/>
        <v>4.1519000000000004</v>
      </c>
      <c r="R291" s="135">
        <f t="shared" si="168"/>
        <v>4.1511899999999997</v>
      </c>
      <c r="S291" s="135">
        <f t="shared" si="168"/>
        <v>4.1186999999999996</v>
      </c>
      <c r="T291" s="135">
        <f t="shared" si="168"/>
        <v>4.0884999999999998</v>
      </c>
      <c r="U291" s="135">
        <f t="shared" si="168"/>
        <v>4.0739599999999996</v>
      </c>
      <c r="V291" s="135">
        <f t="shared" si="168"/>
        <v>4.0472000000000001</v>
      </c>
      <c r="W291" s="135">
        <f t="shared" si="168"/>
        <v>4.0634899999999998</v>
      </c>
      <c r="X291" s="135">
        <f t="shared" si="168"/>
        <v>4.0831</v>
      </c>
      <c r="Y291" s="135">
        <f t="shared" si="168"/>
        <v>4.0813899999999999</v>
      </c>
      <c r="Z291" s="135">
        <f t="shared" si="168"/>
        <v>3.9706000000000001</v>
      </c>
      <c r="AA291" s="135">
        <f t="shared" si="168"/>
        <v>3.5544099999999998</v>
      </c>
    </row>
    <row r="292" spans="1:27" ht="12.75" hidden="1" customHeight="1" outlineLevel="1" x14ac:dyDescent="0.2">
      <c r="A292" s="163" t="s">
        <v>1938</v>
      </c>
      <c r="B292" s="94" t="s">
        <v>238</v>
      </c>
      <c r="C292" s="70" t="s">
        <v>79</v>
      </c>
      <c r="D292" s="71">
        <v>1614.73</v>
      </c>
      <c r="E292" s="71">
        <v>1519.11</v>
      </c>
      <c r="F292" s="71">
        <v>1429.33</v>
      </c>
      <c r="G292" s="71">
        <v>1289.1400000000001</v>
      </c>
      <c r="H292" s="71">
        <v>1186.43</v>
      </c>
      <c r="I292" s="71">
        <v>1296.96</v>
      </c>
      <c r="J292" s="71">
        <v>1092.75</v>
      </c>
      <c r="K292" s="71">
        <v>1446.05</v>
      </c>
      <c r="L292" s="71">
        <v>1735.93</v>
      </c>
      <c r="M292" s="71">
        <v>2098.4499999999998</v>
      </c>
      <c r="N292" s="71">
        <v>2121.5300000000002</v>
      </c>
      <c r="O292" s="71">
        <v>2128.67</v>
      </c>
      <c r="P292" s="71">
        <v>2129.0300000000002</v>
      </c>
      <c r="Q292" s="71">
        <v>2165.84</v>
      </c>
      <c r="R292" s="71">
        <v>2165.13</v>
      </c>
      <c r="S292" s="71">
        <v>2132.64</v>
      </c>
      <c r="T292" s="71">
        <v>2102.44</v>
      </c>
      <c r="U292" s="71">
        <v>2087.9</v>
      </c>
      <c r="V292" s="71">
        <v>2061.14</v>
      </c>
      <c r="W292" s="71">
        <v>2077.4299999999998</v>
      </c>
      <c r="X292" s="71">
        <v>2097.04</v>
      </c>
      <c r="Y292" s="71">
        <v>2095.33</v>
      </c>
      <c r="Z292" s="71">
        <v>1984.54</v>
      </c>
      <c r="AA292" s="71">
        <v>1568.35</v>
      </c>
    </row>
    <row r="293" spans="1:27" ht="12.75" hidden="1" customHeight="1" outlineLevel="1" x14ac:dyDescent="0.2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1940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1941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collapsed="1" x14ac:dyDescent="0.2">
      <c r="A296" s="162" t="s">
        <v>1942</v>
      </c>
      <c r="B296" s="54" t="str">
        <f>"27"&amp;"."&amp;$B$800&amp;"."&amp;$B$801</f>
        <v>27.05.2024</v>
      </c>
      <c r="C296" s="134" t="s">
        <v>76</v>
      </c>
      <c r="D296" s="135">
        <f>ROUND(((D297+D298+D300+D299)/1000),5)</f>
        <v>3.29284</v>
      </c>
      <c r="E296" s="135">
        <f>ROUND(((E297+E298+E300+E299)/1000),5)</f>
        <v>3.1871900000000002</v>
      </c>
      <c r="F296" s="135">
        <f>ROUND(((F297+F298+F300+F299)/1000),5)</f>
        <v>2.9983599999999999</v>
      </c>
      <c r="G296" s="135">
        <f t="shared" ref="G296:AA296" si="171">ROUND(((G297+G298+G300+G299)/1000),5)</f>
        <v>2.93174</v>
      </c>
      <c r="H296" s="135">
        <f t="shared" si="171"/>
        <v>2.8642500000000002</v>
      </c>
      <c r="I296" s="135">
        <f t="shared" si="171"/>
        <v>3.0600900000000002</v>
      </c>
      <c r="J296" s="135">
        <f t="shared" si="171"/>
        <v>3.2170899999999998</v>
      </c>
      <c r="K296" s="135">
        <f t="shared" si="171"/>
        <v>3.504</v>
      </c>
      <c r="L296" s="135">
        <f t="shared" si="171"/>
        <v>3.8609800000000001</v>
      </c>
      <c r="M296" s="135">
        <f t="shared" si="171"/>
        <v>4.0678000000000001</v>
      </c>
      <c r="N296" s="135">
        <f t="shared" si="171"/>
        <v>4.0752800000000002</v>
      </c>
      <c r="O296" s="135">
        <f t="shared" si="171"/>
        <v>4.0404200000000001</v>
      </c>
      <c r="P296" s="135">
        <f t="shared" si="171"/>
        <v>3.99817</v>
      </c>
      <c r="Q296" s="135">
        <f t="shared" si="171"/>
        <v>4.07158</v>
      </c>
      <c r="R296" s="135">
        <f t="shared" si="171"/>
        <v>4.0909000000000004</v>
      </c>
      <c r="S296" s="135">
        <f t="shared" si="171"/>
        <v>4.0707399999999998</v>
      </c>
      <c r="T296" s="135">
        <f t="shared" si="171"/>
        <v>4.0361500000000001</v>
      </c>
      <c r="U296" s="135">
        <f t="shared" si="171"/>
        <v>3.9664600000000001</v>
      </c>
      <c r="V296" s="135">
        <f t="shared" si="171"/>
        <v>3.9141300000000001</v>
      </c>
      <c r="W296" s="135">
        <f t="shared" si="171"/>
        <v>3.8384100000000001</v>
      </c>
      <c r="X296" s="135">
        <f t="shared" si="171"/>
        <v>3.8377400000000002</v>
      </c>
      <c r="Y296" s="135">
        <f t="shared" si="171"/>
        <v>3.7907600000000001</v>
      </c>
      <c r="Z296" s="135">
        <f t="shared" si="171"/>
        <v>3.4824000000000002</v>
      </c>
      <c r="AA296" s="135">
        <f t="shared" si="171"/>
        <v>3.3412000000000002</v>
      </c>
    </row>
    <row r="297" spans="1:27" ht="12.75" hidden="1" customHeight="1" outlineLevel="1" x14ac:dyDescent="0.2">
      <c r="A297" s="163" t="s">
        <v>1943</v>
      </c>
      <c r="B297" s="94" t="s">
        <v>238</v>
      </c>
      <c r="C297" s="70" t="s">
        <v>79</v>
      </c>
      <c r="D297" s="71">
        <v>1306.78</v>
      </c>
      <c r="E297" s="71">
        <v>1201.1300000000001</v>
      </c>
      <c r="F297" s="71">
        <v>1012.3</v>
      </c>
      <c r="G297" s="71">
        <v>945.68</v>
      </c>
      <c r="H297" s="71">
        <v>878.19</v>
      </c>
      <c r="I297" s="71">
        <v>1074.03</v>
      </c>
      <c r="J297" s="71">
        <v>1231.03</v>
      </c>
      <c r="K297" s="71">
        <v>1517.94</v>
      </c>
      <c r="L297" s="71">
        <v>1874.92</v>
      </c>
      <c r="M297" s="71">
        <v>2081.7399999999998</v>
      </c>
      <c r="N297" s="71">
        <v>2089.2199999999998</v>
      </c>
      <c r="O297" s="71">
        <v>2054.36</v>
      </c>
      <c r="P297" s="71">
        <v>2012.11</v>
      </c>
      <c r="Q297" s="71">
        <v>2085.52</v>
      </c>
      <c r="R297" s="71">
        <v>2104.84</v>
      </c>
      <c r="S297" s="71">
        <v>2084.6799999999998</v>
      </c>
      <c r="T297" s="71">
        <v>2050.09</v>
      </c>
      <c r="U297" s="71">
        <v>1980.4</v>
      </c>
      <c r="V297" s="71">
        <v>1928.07</v>
      </c>
      <c r="W297" s="71">
        <v>1852.35</v>
      </c>
      <c r="X297" s="71">
        <v>1851.68</v>
      </c>
      <c r="Y297" s="71">
        <v>1804.7</v>
      </c>
      <c r="Z297" s="71">
        <v>1496.34</v>
      </c>
      <c r="AA297" s="71">
        <v>1355.14</v>
      </c>
    </row>
    <row r="298" spans="1:27" ht="12.75" hidden="1" customHeight="1" outlineLevel="1" x14ac:dyDescent="0.2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1945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1946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collapsed="1" x14ac:dyDescent="0.2">
      <c r="A301" s="162" t="s">
        <v>1947</v>
      </c>
      <c r="B301" s="54" t="str">
        <f>"28"&amp;"."&amp;$B$800&amp;"."&amp;$B$801</f>
        <v>28.05.2024</v>
      </c>
      <c r="C301" s="134" t="s">
        <v>76</v>
      </c>
      <c r="D301" s="135">
        <f>ROUND(((D302+D303+D305+D304)/1000),5)</f>
        <v>3.0470700000000002</v>
      </c>
      <c r="E301" s="135">
        <f>ROUND(((E302+E303+E305+E304)/1000),5)</f>
        <v>2.9129499999999999</v>
      </c>
      <c r="F301" s="135">
        <f>ROUND(((F302+F303+F305+F304)/1000),5)</f>
        <v>2.8027600000000001</v>
      </c>
      <c r="G301" s="135">
        <f t="shared" ref="G301:AA301" si="174">ROUND(((G302+G303+G305+G304)/1000),5)</f>
        <v>2.19489</v>
      </c>
      <c r="H301" s="135">
        <f t="shared" si="174"/>
        <v>2.1934999999999998</v>
      </c>
      <c r="I301" s="135">
        <f t="shared" si="174"/>
        <v>2.8353999999999999</v>
      </c>
      <c r="J301" s="135">
        <f t="shared" si="174"/>
        <v>3.2181999999999999</v>
      </c>
      <c r="K301" s="135">
        <f t="shared" si="174"/>
        <v>3.4965099999999998</v>
      </c>
      <c r="L301" s="135">
        <f t="shared" si="174"/>
        <v>3.8483399999999999</v>
      </c>
      <c r="M301" s="135">
        <f t="shared" si="174"/>
        <v>4.19116</v>
      </c>
      <c r="N301" s="135">
        <f t="shared" si="174"/>
        <v>4.24979</v>
      </c>
      <c r="O301" s="135">
        <f t="shared" si="174"/>
        <v>4.2495099999999999</v>
      </c>
      <c r="P301" s="135">
        <f t="shared" si="174"/>
        <v>4.1781199999999998</v>
      </c>
      <c r="Q301" s="135">
        <f t="shared" si="174"/>
        <v>4.2191799999999997</v>
      </c>
      <c r="R301" s="135">
        <f t="shared" si="174"/>
        <v>4.0996199999999998</v>
      </c>
      <c r="S301" s="135">
        <f t="shared" si="174"/>
        <v>4.1001500000000002</v>
      </c>
      <c r="T301" s="135">
        <f t="shared" si="174"/>
        <v>4.1574099999999996</v>
      </c>
      <c r="U301" s="135">
        <f t="shared" si="174"/>
        <v>4.1209300000000004</v>
      </c>
      <c r="V301" s="135">
        <f t="shared" si="174"/>
        <v>4.0073100000000004</v>
      </c>
      <c r="W301" s="135">
        <f t="shared" si="174"/>
        <v>3.9066399999999999</v>
      </c>
      <c r="X301" s="135">
        <f t="shared" si="174"/>
        <v>3.9018000000000002</v>
      </c>
      <c r="Y301" s="135">
        <f t="shared" si="174"/>
        <v>3.9190299999999998</v>
      </c>
      <c r="Z301" s="135">
        <f t="shared" si="174"/>
        <v>3.6197400000000002</v>
      </c>
      <c r="AA301" s="135">
        <f t="shared" si="174"/>
        <v>3.36388</v>
      </c>
    </row>
    <row r="302" spans="1:27" ht="12.75" hidden="1" customHeight="1" outlineLevel="1" x14ac:dyDescent="0.2">
      <c r="A302" s="163" t="s">
        <v>1948</v>
      </c>
      <c r="B302" s="94" t="s">
        <v>238</v>
      </c>
      <c r="C302" s="70" t="s">
        <v>79</v>
      </c>
      <c r="D302" s="71">
        <v>1061.01</v>
      </c>
      <c r="E302" s="71">
        <v>926.89</v>
      </c>
      <c r="F302" s="71">
        <v>816.7</v>
      </c>
      <c r="G302" s="71">
        <v>208.83</v>
      </c>
      <c r="H302" s="71">
        <v>207.44</v>
      </c>
      <c r="I302" s="71">
        <v>849.34</v>
      </c>
      <c r="J302" s="71">
        <v>1232.1400000000001</v>
      </c>
      <c r="K302" s="71">
        <v>1510.45</v>
      </c>
      <c r="L302" s="71">
        <v>1862.28</v>
      </c>
      <c r="M302" s="71">
        <v>2205.1</v>
      </c>
      <c r="N302" s="71">
        <v>2263.73</v>
      </c>
      <c r="O302" s="71">
        <v>2263.4499999999998</v>
      </c>
      <c r="P302" s="71">
        <v>2192.06</v>
      </c>
      <c r="Q302" s="71">
        <v>2233.12</v>
      </c>
      <c r="R302" s="71">
        <v>2113.56</v>
      </c>
      <c r="S302" s="71">
        <v>2114.09</v>
      </c>
      <c r="T302" s="71">
        <v>2171.35</v>
      </c>
      <c r="U302" s="71">
        <v>2134.87</v>
      </c>
      <c r="V302" s="71">
        <v>2021.25</v>
      </c>
      <c r="W302" s="71">
        <v>1920.58</v>
      </c>
      <c r="X302" s="71">
        <v>1915.74</v>
      </c>
      <c r="Y302" s="71">
        <v>1932.97</v>
      </c>
      <c r="Z302" s="71">
        <v>1633.68</v>
      </c>
      <c r="AA302" s="71">
        <v>1377.82</v>
      </c>
    </row>
    <row r="303" spans="1:27" ht="12.75" hidden="1" customHeight="1" outlineLevel="1" x14ac:dyDescent="0.2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1950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1951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collapsed="1" x14ac:dyDescent="0.2">
      <c r="A306" s="162" t="s">
        <v>1952</v>
      </c>
      <c r="B306" s="54" t="str">
        <f>"29"&amp;"."&amp;$B$800&amp;"."&amp;$B$801</f>
        <v>29.05.2024</v>
      </c>
      <c r="C306" s="134" t="s">
        <v>76</v>
      </c>
      <c r="D306" s="135">
        <f>ROUND(((D307+D308+D310+D309)/1000),5)</f>
        <v>3.2030799999999999</v>
      </c>
      <c r="E306" s="135">
        <f>ROUND(((E307+E308+E310+E309)/1000),5)</f>
        <v>3.0556399999999999</v>
      </c>
      <c r="F306" s="135">
        <f>ROUND(((F307+F308+F310+F309)/1000),5)</f>
        <v>2.8390499999999999</v>
      </c>
      <c r="G306" s="135">
        <f t="shared" ref="G306:AA306" si="177">ROUND(((G307+G308+G310+G309)/1000),5)</f>
        <v>2.7241499999999998</v>
      </c>
      <c r="H306" s="135">
        <f t="shared" si="177"/>
        <v>2.71218</v>
      </c>
      <c r="I306" s="135">
        <f t="shared" si="177"/>
        <v>3.0175100000000001</v>
      </c>
      <c r="J306" s="135">
        <f t="shared" si="177"/>
        <v>3.1373899999999999</v>
      </c>
      <c r="K306" s="135">
        <f t="shared" si="177"/>
        <v>3.4237000000000002</v>
      </c>
      <c r="L306" s="135">
        <f t="shared" si="177"/>
        <v>3.7099199999999999</v>
      </c>
      <c r="M306" s="135">
        <f t="shared" si="177"/>
        <v>4.0582200000000004</v>
      </c>
      <c r="N306" s="135">
        <f t="shared" si="177"/>
        <v>4.0636599999999996</v>
      </c>
      <c r="O306" s="135">
        <f t="shared" si="177"/>
        <v>4.0747200000000001</v>
      </c>
      <c r="P306" s="135">
        <f t="shared" si="177"/>
        <v>4.0678000000000001</v>
      </c>
      <c r="Q306" s="135">
        <f t="shared" si="177"/>
        <v>4.0926299999999998</v>
      </c>
      <c r="R306" s="135">
        <f t="shared" si="177"/>
        <v>4.11348</v>
      </c>
      <c r="S306" s="135">
        <f t="shared" si="177"/>
        <v>4.1105799999999997</v>
      </c>
      <c r="T306" s="135">
        <f t="shared" si="177"/>
        <v>4.0961100000000004</v>
      </c>
      <c r="U306" s="135">
        <f t="shared" si="177"/>
        <v>4.0683999999999996</v>
      </c>
      <c r="V306" s="135">
        <f t="shared" si="177"/>
        <v>3.97573</v>
      </c>
      <c r="W306" s="135">
        <f t="shared" si="177"/>
        <v>3.83257</v>
      </c>
      <c r="X306" s="135">
        <f t="shared" si="177"/>
        <v>3.7799700000000001</v>
      </c>
      <c r="Y306" s="135">
        <f t="shared" si="177"/>
        <v>3.74444</v>
      </c>
      <c r="Z306" s="135">
        <f t="shared" si="177"/>
        <v>3.4952200000000002</v>
      </c>
      <c r="AA306" s="135">
        <f t="shared" si="177"/>
        <v>3.3521200000000002</v>
      </c>
    </row>
    <row r="307" spans="1:27" ht="12.75" hidden="1" customHeight="1" outlineLevel="1" x14ac:dyDescent="0.2">
      <c r="A307" s="163" t="s">
        <v>1953</v>
      </c>
      <c r="B307" s="94" t="s">
        <v>238</v>
      </c>
      <c r="C307" s="70" t="s">
        <v>79</v>
      </c>
      <c r="D307" s="71">
        <v>1217.02</v>
      </c>
      <c r="E307" s="71">
        <v>1069.58</v>
      </c>
      <c r="F307" s="71">
        <v>852.99</v>
      </c>
      <c r="G307" s="71">
        <v>738.09</v>
      </c>
      <c r="H307" s="71">
        <v>726.12</v>
      </c>
      <c r="I307" s="71">
        <v>1031.45</v>
      </c>
      <c r="J307" s="71">
        <v>1151.33</v>
      </c>
      <c r="K307" s="71">
        <v>1437.64</v>
      </c>
      <c r="L307" s="71">
        <v>1723.86</v>
      </c>
      <c r="M307" s="71">
        <v>2072.16</v>
      </c>
      <c r="N307" s="71">
        <v>2077.6</v>
      </c>
      <c r="O307" s="71">
        <v>2088.66</v>
      </c>
      <c r="P307" s="71">
        <v>2081.7399999999998</v>
      </c>
      <c r="Q307" s="71">
        <v>2106.5700000000002</v>
      </c>
      <c r="R307" s="71">
        <v>2127.42</v>
      </c>
      <c r="S307" s="71">
        <v>2124.52</v>
      </c>
      <c r="T307" s="71">
        <v>2110.0500000000002</v>
      </c>
      <c r="U307" s="71">
        <v>2082.34</v>
      </c>
      <c r="V307" s="71">
        <v>1989.67</v>
      </c>
      <c r="W307" s="71">
        <v>1846.51</v>
      </c>
      <c r="X307" s="71">
        <v>1793.91</v>
      </c>
      <c r="Y307" s="71">
        <v>1758.38</v>
      </c>
      <c r="Z307" s="71">
        <v>1509.16</v>
      </c>
      <c r="AA307" s="71">
        <v>1366.06</v>
      </c>
    </row>
    <row r="308" spans="1:27" ht="12.75" hidden="1" customHeight="1" outlineLevel="1" x14ac:dyDescent="0.2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1955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1956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collapsed="1" x14ac:dyDescent="0.2">
      <c r="A311" s="162" t="s">
        <v>1957</v>
      </c>
      <c r="B311" s="54" t="str">
        <f>"30"&amp;"."&amp;$B$800&amp;"."&amp;$B$801</f>
        <v>30.05.2024</v>
      </c>
      <c r="C311" s="134" t="s">
        <v>76</v>
      </c>
      <c r="D311" s="135">
        <f>ROUND(((D312+D313+D315+D314)/1000),5)</f>
        <v>3.1596299999999999</v>
      </c>
      <c r="E311" s="135">
        <f>ROUND(((E312+E313+E315+E314)/1000),5)</f>
        <v>3.0164300000000002</v>
      </c>
      <c r="F311" s="135">
        <f>ROUND(((F312+F313+F315+F314)/1000),5)</f>
        <v>2.8637000000000001</v>
      </c>
      <c r="G311" s="135">
        <f t="shared" ref="G311:AA311" si="180">ROUND(((G312+G313+G315+G314)/1000),5)</f>
        <v>2.76295</v>
      </c>
      <c r="H311" s="135">
        <f t="shared" si="180"/>
        <v>2.7668599999999999</v>
      </c>
      <c r="I311" s="135">
        <f t="shared" si="180"/>
        <v>3.0540099999999999</v>
      </c>
      <c r="J311" s="135">
        <f t="shared" si="180"/>
        <v>3.1421100000000002</v>
      </c>
      <c r="K311" s="135">
        <f t="shared" si="180"/>
        <v>3.46136</v>
      </c>
      <c r="L311" s="135">
        <f t="shared" si="180"/>
        <v>3.8564600000000002</v>
      </c>
      <c r="M311" s="135">
        <f t="shared" si="180"/>
        <v>4.0729800000000003</v>
      </c>
      <c r="N311" s="135">
        <f t="shared" si="180"/>
        <v>4.1214000000000004</v>
      </c>
      <c r="O311" s="135">
        <f t="shared" si="180"/>
        <v>4.1124900000000002</v>
      </c>
      <c r="P311" s="135">
        <f t="shared" si="180"/>
        <v>4.1323100000000004</v>
      </c>
      <c r="Q311" s="135">
        <f t="shared" si="180"/>
        <v>4.1222599999999998</v>
      </c>
      <c r="R311" s="135">
        <f t="shared" si="180"/>
        <v>4.1253399999999996</v>
      </c>
      <c r="S311" s="135">
        <f t="shared" si="180"/>
        <v>4.1243999999999996</v>
      </c>
      <c r="T311" s="135">
        <f t="shared" si="180"/>
        <v>4.4165999999999999</v>
      </c>
      <c r="U311" s="135">
        <f t="shared" si="180"/>
        <v>4.4100900000000003</v>
      </c>
      <c r="V311" s="135">
        <f t="shared" si="180"/>
        <v>4.0420100000000003</v>
      </c>
      <c r="W311" s="135">
        <f t="shared" si="180"/>
        <v>3.9191600000000002</v>
      </c>
      <c r="X311" s="135">
        <f t="shared" si="180"/>
        <v>3.8764400000000001</v>
      </c>
      <c r="Y311" s="135">
        <f t="shared" si="180"/>
        <v>3.8569399999999998</v>
      </c>
      <c r="Z311" s="135">
        <f t="shared" si="180"/>
        <v>3.4798499999999999</v>
      </c>
      <c r="AA311" s="135">
        <f t="shared" si="180"/>
        <v>3.31948</v>
      </c>
    </row>
    <row r="312" spans="1:27" ht="12.75" hidden="1" customHeight="1" outlineLevel="1" x14ac:dyDescent="0.2">
      <c r="A312" s="163" t="s">
        <v>1958</v>
      </c>
      <c r="B312" s="94" t="s">
        <v>238</v>
      </c>
      <c r="C312" s="70" t="s">
        <v>79</v>
      </c>
      <c r="D312" s="71">
        <v>1173.57</v>
      </c>
      <c r="E312" s="71">
        <v>1030.3699999999999</v>
      </c>
      <c r="F312" s="71">
        <v>877.64</v>
      </c>
      <c r="G312" s="71">
        <v>776.89</v>
      </c>
      <c r="H312" s="71">
        <v>780.8</v>
      </c>
      <c r="I312" s="71">
        <v>1067.95</v>
      </c>
      <c r="J312" s="71">
        <v>1156.05</v>
      </c>
      <c r="K312" s="71">
        <v>1475.3</v>
      </c>
      <c r="L312" s="71">
        <v>1870.4</v>
      </c>
      <c r="M312" s="71">
        <v>2086.92</v>
      </c>
      <c r="N312" s="71">
        <v>2135.34</v>
      </c>
      <c r="O312" s="71">
        <v>2126.4299999999998</v>
      </c>
      <c r="P312" s="71">
        <v>2146.25</v>
      </c>
      <c r="Q312" s="71">
        <v>2136.1999999999998</v>
      </c>
      <c r="R312" s="71">
        <v>2139.2800000000002</v>
      </c>
      <c r="S312" s="71">
        <v>2138.34</v>
      </c>
      <c r="T312" s="71">
        <v>2430.54</v>
      </c>
      <c r="U312" s="71">
        <v>2424.0300000000002</v>
      </c>
      <c r="V312" s="71">
        <v>2055.9499999999998</v>
      </c>
      <c r="W312" s="71">
        <v>1933.1</v>
      </c>
      <c r="X312" s="71">
        <v>1890.38</v>
      </c>
      <c r="Y312" s="71">
        <v>1870.88</v>
      </c>
      <c r="Z312" s="71">
        <v>1493.79</v>
      </c>
      <c r="AA312" s="71">
        <v>1333.42</v>
      </c>
    </row>
    <row r="313" spans="1:27" ht="12.75" hidden="1" customHeight="1" outlineLevel="1" x14ac:dyDescent="0.2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1960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1961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collapsed="1" x14ac:dyDescent="0.2">
      <c r="A316" s="162" t="s">
        <v>1962</v>
      </c>
      <c r="B316" s="54" t="str">
        <f>"31"&amp;"."&amp;$B$800&amp;"."&amp;$B$801</f>
        <v>31.05.2024</v>
      </c>
      <c r="C316" s="134" t="s">
        <v>76</v>
      </c>
      <c r="D316" s="135">
        <f>ROUND(((D317+D318+D320+D319)/1000),5)</f>
        <v>3.1479599999999999</v>
      </c>
      <c r="E316" s="135">
        <f>ROUND(((E317+E318+E320+E319)/1000),5)</f>
        <v>2.93377</v>
      </c>
      <c r="F316" s="135">
        <f>ROUND(((F317+F318+F320+F319)/1000),5)</f>
        <v>2.8627799999999999</v>
      </c>
      <c r="G316" s="135">
        <f t="shared" ref="G316:AA316" si="183">ROUND(((G317+G318+G320+G319)/1000),5)</f>
        <v>2.7690100000000002</v>
      </c>
      <c r="H316" s="135">
        <f t="shared" si="183"/>
        <v>2.7198199999999999</v>
      </c>
      <c r="I316" s="135">
        <f t="shared" si="183"/>
        <v>3.0423100000000001</v>
      </c>
      <c r="J316" s="135">
        <f t="shared" si="183"/>
        <v>3.1869000000000001</v>
      </c>
      <c r="K316" s="135">
        <f t="shared" si="183"/>
        <v>3.5244599999999999</v>
      </c>
      <c r="L316" s="135">
        <f t="shared" si="183"/>
        <v>3.90394</v>
      </c>
      <c r="M316" s="135">
        <f t="shared" si="183"/>
        <v>4.0997300000000001</v>
      </c>
      <c r="N316" s="135">
        <f t="shared" si="183"/>
        <v>4.2729999999999997</v>
      </c>
      <c r="O316" s="135">
        <f t="shared" si="183"/>
        <v>4.2860399999999998</v>
      </c>
      <c r="P316" s="135">
        <f t="shared" si="183"/>
        <v>4.1453100000000003</v>
      </c>
      <c r="Q316" s="135">
        <f t="shared" si="183"/>
        <v>4.3019299999999996</v>
      </c>
      <c r="R316" s="135">
        <f t="shared" si="183"/>
        <v>4.3104899999999997</v>
      </c>
      <c r="S316" s="135">
        <f t="shared" si="183"/>
        <v>4.3534899999999999</v>
      </c>
      <c r="T316" s="135">
        <f t="shared" si="183"/>
        <v>4.33751</v>
      </c>
      <c r="U316" s="135">
        <f t="shared" si="183"/>
        <v>4.0996699999999997</v>
      </c>
      <c r="V316" s="135">
        <f t="shared" si="183"/>
        <v>4.0777999999999999</v>
      </c>
      <c r="W316" s="135">
        <f t="shared" si="183"/>
        <v>4.0270299999999999</v>
      </c>
      <c r="X316" s="135">
        <f t="shared" si="183"/>
        <v>4.0346000000000002</v>
      </c>
      <c r="Y316" s="135">
        <f t="shared" si="183"/>
        <v>3.9827400000000002</v>
      </c>
      <c r="Z316" s="135">
        <f t="shared" si="183"/>
        <v>3.7437800000000001</v>
      </c>
      <c r="AA316" s="135">
        <f t="shared" si="183"/>
        <v>3.4598300000000002</v>
      </c>
    </row>
    <row r="317" spans="1:27" ht="12.75" hidden="1" customHeight="1" outlineLevel="1" x14ac:dyDescent="0.2">
      <c r="A317" s="163" t="s">
        <v>1963</v>
      </c>
      <c r="B317" s="94" t="s">
        <v>238</v>
      </c>
      <c r="C317" s="70" t="s">
        <v>79</v>
      </c>
      <c r="D317" s="71">
        <v>1161.9000000000001</v>
      </c>
      <c r="E317" s="71">
        <v>947.71</v>
      </c>
      <c r="F317" s="71">
        <v>876.72</v>
      </c>
      <c r="G317" s="71">
        <v>782.95</v>
      </c>
      <c r="H317" s="71">
        <v>733.76</v>
      </c>
      <c r="I317" s="71">
        <v>1056.25</v>
      </c>
      <c r="J317" s="71">
        <v>1200.8399999999999</v>
      </c>
      <c r="K317" s="71">
        <v>1538.4</v>
      </c>
      <c r="L317" s="71">
        <v>1917.88</v>
      </c>
      <c r="M317" s="71">
        <v>2113.67</v>
      </c>
      <c r="N317" s="71">
        <v>2286.94</v>
      </c>
      <c r="O317" s="71">
        <v>2299.98</v>
      </c>
      <c r="P317" s="71">
        <v>2159.25</v>
      </c>
      <c r="Q317" s="71">
        <v>2315.87</v>
      </c>
      <c r="R317" s="71">
        <v>2324.4299999999998</v>
      </c>
      <c r="S317" s="71">
        <v>2367.4299999999998</v>
      </c>
      <c r="T317" s="71">
        <v>2351.4499999999998</v>
      </c>
      <c r="U317" s="71">
        <v>2113.61</v>
      </c>
      <c r="V317" s="71">
        <v>2091.7399999999998</v>
      </c>
      <c r="W317" s="71">
        <v>2040.97</v>
      </c>
      <c r="X317" s="71">
        <v>2048.54</v>
      </c>
      <c r="Y317" s="71">
        <v>1996.68</v>
      </c>
      <c r="Z317" s="71">
        <v>1757.72</v>
      </c>
      <c r="AA317" s="71">
        <v>1473.77</v>
      </c>
    </row>
    <row r="318" spans="1:27" ht="12.75" hidden="1" customHeight="1" outlineLevel="1" x14ac:dyDescent="0.2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1965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1966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1967</v>
      </c>
      <c r="B325" s="54" t="str">
        <f>"01"&amp;"."&amp;$B$800&amp;"."&amp;$B$801</f>
        <v>01.05.2024</v>
      </c>
      <c r="C325" s="134" t="s">
        <v>76</v>
      </c>
      <c r="D325" s="135">
        <f>ROUND(((D326+D327+D329+D328)/1000),5)</f>
        <v>3.8470399999999998</v>
      </c>
      <c r="E325" s="135">
        <f>ROUND(((E326+E327+E329+E328)/1000),5)</f>
        <v>3.80931</v>
      </c>
      <c r="F325" s="135">
        <f>ROUND(((F326+F327+F329+F328)/1000),5)</f>
        <v>3.67313</v>
      </c>
      <c r="G325" s="135">
        <f t="shared" ref="G325:AA325" si="186">ROUND(((G326+G327+G329+G328)/1000),5)</f>
        <v>3.6495299999999999</v>
      </c>
      <c r="H325" s="135">
        <f t="shared" si="186"/>
        <v>3.6038399999999999</v>
      </c>
      <c r="I325" s="135">
        <f t="shared" si="186"/>
        <v>3.5688300000000002</v>
      </c>
      <c r="J325" s="135">
        <f t="shared" si="186"/>
        <v>3.5714100000000002</v>
      </c>
      <c r="K325" s="135">
        <f t="shared" si="186"/>
        <v>3.7295699999999998</v>
      </c>
      <c r="L325" s="135">
        <f t="shared" si="186"/>
        <v>3.8900100000000002</v>
      </c>
      <c r="M325" s="135">
        <f t="shared" si="186"/>
        <v>4.1250600000000004</v>
      </c>
      <c r="N325" s="135">
        <f t="shared" si="186"/>
        <v>4.2675799999999997</v>
      </c>
      <c r="O325" s="135">
        <f t="shared" si="186"/>
        <v>4.1974200000000002</v>
      </c>
      <c r="P325" s="135">
        <f t="shared" si="186"/>
        <v>4.17699</v>
      </c>
      <c r="Q325" s="135">
        <f t="shared" si="186"/>
        <v>4.2084000000000001</v>
      </c>
      <c r="R325" s="135">
        <f t="shared" si="186"/>
        <v>4.1672399999999996</v>
      </c>
      <c r="S325" s="135">
        <f t="shared" si="186"/>
        <v>4.1172800000000001</v>
      </c>
      <c r="T325" s="135">
        <f t="shared" si="186"/>
        <v>4.1567100000000003</v>
      </c>
      <c r="U325" s="135">
        <f t="shared" si="186"/>
        <v>4.17408</v>
      </c>
      <c r="V325" s="135">
        <f t="shared" si="186"/>
        <v>4.2282000000000002</v>
      </c>
      <c r="W325" s="135">
        <f t="shared" si="186"/>
        <v>4.3460200000000002</v>
      </c>
      <c r="X325" s="135">
        <f t="shared" si="186"/>
        <v>4.4345699999999999</v>
      </c>
      <c r="Y325" s="135">
        <f t="shared" si="186"/>
        <v>4.3347100000000003</v>
      </c>
      <c r="Z325" s="135">
        <f t="shared" si="186"/>
        <v>4.0191100000000004</v>
      </c>
      <c r="AA325" s="135">
        <f t="shared" si="186"/>
        <v>3.8296100000000002</v>
      </c>
    </row>
    <row r="326" spans="1:27" ht="12.75" hidden="1" customHeight="1" outlineLevel="1" x14ac:dyDescent="0.2">
      <c r="A326" s="163" t="s">
        <v>1968</v>
      </c>
      <c r="B326" s="94" t="s">
        <v>238</v>
      </c>
      <c r="C326" s="70" t="s">
        <v>79</v>
      </c>
      <c r="D326" s="71">
        <v>1355.06</v>
      </c>
      <c r="E326" s="71">
        <v>1317.33</v>
      </c>
      <c r="F326" s="71">
        <v>1181.1500000000001</v>
      </c>
      <c r="G326" s="71">
        <v>1157.55</v>
      </c>
      <c r="H326" s="71">
        <v>1111.8599999999999</v>
      </c>
      <c r="I326" s="71">
        <v>1076.8499999999999</v>
      </c>
      <c r="J326" s="71">
        <v>1079.43</v>
      </c>
      <c r="K326" s="71">
        <v>1237.5899999999999</v>
      </c>
      <c r="L326" s="71">
        <v>1398.03</v>
      </c>
      <c r="M326" s="71">
        <v>1633.08</v>
      </c>
      <c r="N326" s="71">
        <v>1775.6</v>
      </c>
      <c r="O326" s="71">
        <v>1705.44</v>
      </c>
      <c r="P326" s="71">
        <v>1685.01</v>
      </c>
      <c r="Q326" s="71">
        <v>1716.42</v>
      </c>
      <c r="R326" s="71">
        <v>1675.26</v>
      </c>
      <c r="S326" s="71">
        <v>1625.3</v>
      </c>
      <c r="T326" s="71">
        <v>1664.73</v>
      </c>
      <c r="U326" s="71">
        <v>1682.1</v>
      </c>
      <c r="V326" s="71">
        <v>1736.22</v>
      </c>
      <c r="W326" s="71">
        <v>1854.04</v>
      </c>
      <c r="X326" s="71">
        <v>1942.59</v>
      </c>
      <c r="Y326" s="71">
        <v>1842.73</v>
      </c>
      <c r="Z326" s="71">
        <v>1527.13</v>
      </c>
      <c r="AA326" s="71">
        <v>1337.63</v>
      </c>
    </row>
    <row r="327" spans="1:27" ht="12.75" hidden="1" customHeight="1" outlineLevel="1" x14ac:dyDescent="0.2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1970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1971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collapsed="1" x14ac:dyDescent="0.2">
      <c r="A330" s="162" t="s">
        <v>1972</v>
      </c>
      <c r="B330" s="54" t="str">
        <f>"02"&amp;"."&amp;$B$800&amp;"."&amp;$B$801</f>
        <v>02.05.2024</v>
      </c>
      <c r="C330" s="134" t="s">
        <v>76</v>
      </c>
      <c r="D330" s="135">
        <f>ROUND(((D331+D332+D334+D333)/1000),5)</f>
        <v>3.8219400000000001</v>
      </c>
      <c r="E330" s="135">
        <f>ROUND(((E331+E332+E334+E333)/1000),5)</f>
        <v>3.7105000000000001</v>
      </c>
      <c r="F330" s="135">
        <f>ROUND(((F331+F332+F334+F333)/1000),5)</f>
        <v>3.6778200000000001</v>
      </c>
      <c r="G330" s="135">
        <f t="shared" ref="G330:AA330" si="189">ROUND(((G331+G332+G334+G333)/1000),5)</f>
        <v>3.6225499999999999</v>
      </c>
      <c r="H330" s="135">
        <f t="shared" si="189"/>
        <v>3.6494800000000001</v>
      </c>
      <c r="I330" s="135">
        <f t="shared" si="189"/>
        <v>3.6943899999999998</v>
      </c>
      <c r="J330" s="135">
        <f t="shared" si="189"/>
        <v>3.81941</v>
      </c>
      <c r="K330" s="135">
        <f t="shared" si="189"/>
        <v>4.05159</v>
      </c>
      <c r="L330" s="135">
        <f t="shared" si="189"/>
        <v>4.3737300000000001</v>
      </c>
      <c r="M330" s="135">
        <f t="shared" si="189"/>
        <v>4.4898999999999996</v>
      </c>
      <c r="N330" s="135">
        <f t="shared" si="189"/>
        <v>4.5184100000000003</v>
      </c>
      <c r="O330" s="135">
        <f t="shared" si="189"/>
        <v>4.4540199999999999</v>
      </c>
      <c r="P330" s="135">
        <f t="shared" si="189"/>
        <v>4.4755799999999999</v>
      </c>
      <c r="Q330" s="135">
        <f t="shared" si="189"/>
        <v>4.5101500000000003</v>
      </c>
      <c r="R330" s="135">
        <f t="shared" si="189"/>
        <v>4.5293700000000001</v>
      </c>
      <c r="S330" s="135">
        <f t="shared" si="189"/>
        <v>4.4735800000000001</v>
      </c>
      <c r="T330" s="135">
        <f t="shared" si="189"/>
        <v>4.4652700000000003</v>
      </c>
      <c r="U330" s="135">
        <f t="shared" si="189"/>
        <v>4.4275399999999996</v>
      </c>
      <c r="V330" s="135">
        <f t="shared" si="189"/>
        <v>4.4528699999999999</v>
      </c>
      <c r="W330" s="135">
        <f t="shared" si="189"/>
        <v>4.4739399999999998</v>
      </c>
      <c r="X330" s="135">
        <f t="shared" si="189"/>
        <v>4.5175999999999998</v>
      </c>
      <c r="Y330" s="135">
        <f t="shared" si="189"/>
        <v>4.4007100000000001</v>
      </c>
      <c r="Z330" s="135">
        <f t="shared" si="189"/>
        <v>4.0354200000000002</v>
      </c>
      <c r="AA330" s="135">
        <f t="shared" si="189"/>
        <v>3.8620700000000001</v>
      </c>
    </row>
    <row r="331" spans="1:27" ht="12.75" hidden="1" customHeight="1" outlineLevel="1" x14ac:dyDescent="0.2">
      <c r="A331" s="163" t="s">
        <v>1973</v>
      </c>
      <c r="B331" s="94" t="s">
        <v>238</v>
      </c>
      <c r="C331" s="70" t="s">
        <v>79</v>
      </c>
      <c r="D331" s="71">
        <v>1329.96</v>
      </c>
      <c r="E331" s="71">
        <v>1218.52</v>
      </c>
      <c r="F331" s="71">
        <v>1185.8399999999999</v>
      </c>
      <c r="G331" s="71">
        <v>1130.57</v>
      </c>
      <c r="H331" s="71">
        <v>1157.5</v>
      </c>
      <c r="I331" s="71">
        <v>1202.4100000000001</v>
      </c>
      <c r="J331" s="71">
        <v>1327.43</v>
      </c>
      <c r="K331" s="71">
        <v>1559.61</v>
      </c>
      <c r="L331" s="71">
        <v>1881.75</v>
      </c>
      <c r="M331" s="71">
        <v>1997.92</v>
      </c>
      <c r="N331" s="71">
        <v>2026.43</v>
      </c>
      <c r="O331" s="71">
        <v>1962.04</v>
      </c>
      <c r="P331" s="71">
        <v>1983.6</v>
      </c>
      <c r="Q331" s="71">
        <v>2018.17</v>
      </c>
      <c r="R331" s="71">
        <v>2037.39</v>
      </c>
      <c r="S331" s="71">
        <v>1981.6</v>
      </c>
      <c r="T331" s="71">
        <v>1973.29</v>
      </c>
      <c r="U331" s="71">
        <v>1935.56</v>
      </c>
      <c r="V331" s="71">
        <v>1960.89</v>
      </c>
      <c r="W331" s="71">
        <v>1981.96</v>
      </c>
      <c r="X331" s="71">
        <v>2025.62</v>
      </c>
      <c r="Y331" s="71">
        <v>1908.73</v>
      </c>
      <c r="Z331" s="71">
        <v>1543.44</v>
      </c>
      <c r="AA331" s="71">
        <v>1370.09</v>
      </c>
    </row>
    <row r="332" spans="1:27" ht="12.75" hidden="1" customHeight="1" outlineLevel="1" x14ac:dyDescent="0.2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1975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1976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collapsed="1" x14ac:dyDescent="0.2">
      <c r="A335" s="162" t="s">
        <v>1977</v>
      </c>
      <c r="B335" s="54" t="str">
        <f>"03"&amp;"."&amp;$B$800&amp;"."&amp;$B$801</f>
        <v>03.05.2024</v>
      </c>
      <c r="C335" s="134" t="s">
        <v>76</v>
      </c>
      <c r="D335" s="135">
        <f>ROUND(((D336+D337+D339+D338)/1000),5)</f>
        <v>3.74064</v>
      </c>
      <c r="E335" s="135">
        <f>ROUND(((E336+E337+E339+E338)/1000),5)</f>
        <v>3.6678700000000002</v>
      </c>
      <c r="F335" s="135">
        <f>ROUND(((F336+F337+F339+F338)/1000),5)</f>
        <v>3.5693899999999998</v>
      </c>
      <c r="G335" s="135">
        <f t="shared" ref="G335:AA335" si="192">ROUND(((G336+G337+G339+G338)/1000),5)</f>
        <v>3.5674299999999999</v>
      </c>
      <c r="H335" s="135">
        <f t="shared" si="192"/>
        <v>3.6079400000000001</v>
      </c>
      <c r="I335" s="135">
        <f t="shared" si="192"/>
        <v>3.7045599999999999</v>
      </c>
      <c r="J335" s="135">
        <f t="shared" si="192"/>
        <v>3.8812099999999998</v>
      </c>
      <c r="K335" s="135">
        <f t="shared" si="192"/>
        <v>4.1608900000000002</v>
      </c>
      <c r="L335" s="135">
        <f t="shared" si="192"/>
        <v>4.3750499999999999</v>
      </c>
      <c r="M335" s="135">
        <f t="shared" si="192"/>
        <v>4.5330500000000002</v>
      </c>
      <c r="N335" s="135">
        <f t="shared" si="192"/>
        <v>4.6254999999999997</v>
      </c>
      <c r="O335" s="135">
        <f t="shared" si="192"/>
        <v>4.4893200000000002</v>
      </c>
      <c r="P335" s="135">
        <f t="shared" si="192"/>
        <v>4.4772999999999996</v>
      </c>
      <c r="Q335" s="135">
        <f t="shared" si="192"/>
        <v>4.4958900000000002</v>
      </c>
      <c r="R335" s="135">
        <f t="shared" si="192"/>
        <v>4.4627499999999998</v>
      </c>
      <c r="S335" s="135">
        <f t="shared" si="192"/>
        <v>4.4591900000000004</v>
      </c>
      <c r="T335" s="135">
        <f t="shared" si="192"/>
        <v>4.4604200000000001</v>
      </c>
      <c r="U335" s="135">
        <f t="shared" si="192"/>
        <v>4.4444900000000001</v>
      </c>
      <c r="V335" s="135">
        <f t="shared" si="192"/>
        <v>4.4293500000000003</v>
      </c>
      <c r="W335" s="135">
        <f t="shared" si="192"/>
        <v>4.4329299999999998</v>
      </c>
      <c r="X335" s="135">
        <f t="shared" si="192"/>
        <v>4.50298</v>
      </c>
      <c r="Y335" s="135">
        <f t="shared" si="192"/>
        <v>4.41174</v>
      </c>
      <c r="Z335" s="135">
        <f t="shared" si="192"/>
        <v>4.1068300000000004</v>
      </c>
      <c r="AA335" s="135">
        <f t="shared" si="192"/>
        <v>3.8919800000000002</v>
      </c>
    </row>
    <row r="336" spans="1:27" ht="12.75" hidden="1" customHeight="1" outlineLevel="1" x14ac:dyDescent="0.2">
      <c r="A336" s="163" t="s">
        <v>1978</v>
      </c>
      <c r="B336" s="94" t="s">
        <v>238</v>
      </c>
      <c r="C336" s="70" t="s">
        <v>79</v>
      </c>
      <c r="D336" s="71">
        <v>1248.6600000000001</v>
      </c>
      <c r="E336" s="71">
        <v>1175.8900000000001</v>
      </c>
      <c r="F336" s="71">
        <v>1077.4100000000001</v>
      </c>
      <c r="G336" s="71">
        <v>1075.45</v>
      </c>
      <c r="H336" s="71">
        <v>1115.96</v>
      </c>
      <c r="I336" s="71">
        <v>1212.58</v>
      </c>
      <c r="J336" s="71">
        <v>1389.23</v>
      </c>
      <c r="K336" s="71">
        <v>1668.91</v>
      </c>
      <c r="L336" s="71">
        <v>1883.07</v>
      </c>
      <c r="M336" s="71">
        <v>2041.07</v>
      </c>
      <c r="N336" s="71">
        <v>2133.52</v>
      </c>
      <c r="O336" s="71">
        <v>1997.34</v>
      </c>
      <c r="P336" s="71">
        <v>1985.32</v>
      </c>
      <c r="Q336" s="71">
        <v>2003.91</v>
      </c>
      <c r="R336" s="71">
        <v>1970.77</v>
      </c>
      <c r="S336" s="71">
        <v>1967.21</v>
      </c>
      <c r="T336" s="71">
        <v>1968.44</v>
      </c>
      <c r="U336" s="71">
        <v>1952.51</v>
      </c>
      <c r="V336" s="71">
        <v>1937.37</v>
      </c>
      <c r="W336" s="71">
        <v>1940.95</v>
      </c>
      <c r="X336" s="71">
        <v>2011</v>
      </c>
      <c r="Y336" s="71">
        <v>1919.76</v>
      </c>
      <c r="Z336" s="71">
        <v>1614.85</v>
      </c>
      <c r="AA336" s="71">
        <v>1400</v>
      </c>
    </row>
    <row r="337" spans="1:27" ht="12.75" hidden="1" customHeight="1" outlineLevel="1" x14ac:dyDescent="0.2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1980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1981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collapsed="1" x14ac:dyDescent="0.2">
      <c r="A340" s="162" t="s">
        <v>1982</v>
      </c>
      <c r="B340" s="54" t="str">
        <f>"04"&amp;"."&amp;$B$800&amp;"."&amp;$B$801</f>
        <v>04.05.2024</v>
      </c>
      <c r="C340" s="134" t="s">
        <v>76</v>
      </c>
      <c r="D340" s="135">
        <f>ROUND(((D341+D342+D344+D343)/1000),5)</f>
        <v>3.9798100000000001</v>
      </c>
      <c r="E340" s="135">
        <f>ROUND(((E341+E342+E344+E343)/1000),5)</f>
        <v>3.8871699999999998</v>
      </c>
      <c r="F340" s="135">
        <f>ROUND(((F341+F342+F344+F343)/1000),5)</f>
        <v>3.7615099999999999</v>
      </c>
      <c r="G340" s="135">
        <f t="shared" ref="G340:AA340" si="195">ROUND(((G341+G342+G344+G343)/1000),5)</f>
        <v>3.71313</v>
      </c>
      <c r="H340" s="135">
        <f t="shared" si="195"/>
        <v>3.6919</v>
      </c>
      <c r="I340" s="135">
        <f t="shared" si="195"/>
        <v>3.7134200000000002</v>
      </c>
      <c r="J340" s="135">
        <f t="shared" si="195"/>
        <v>3.8007</v>
      </c>
      <c r="K340" s="135">
        <f t="shared" si="195"/>
        <v>4.0293000000000001</v>
      </c>
      <c r="L340" s="135">
        <f t="shared" si="195"/>
        <v>4.3186900000000001</v>
      </c>
      <c r="M340" s="135">
        <f t="shared" si="195"/>
        <v>4.49681</v>
      </c>
      <c r="N340" s="135">
        <f t="shared" si="195"/>
        <v>4.54786</v>
      </c>
      <c r="O340" s="135">
        <f t="shared" si="195"/>
        <v>4.5471899999999996</v>
      </c>
      <c r="P340" s="135">
        <f t="shared" si="195"/>
        <v>4.5386600000000001</v>
      </c>
      <c r="Q340" s="135">
        <f t="shared" si="195"/>
        <v>4.5479399999999996</v>
      </c>
      <c r="R340" s="135">
        <f t="shared" si="195"/>
        <v>4.4956300000000002</v>
      </c>
      <c r="S340" s="135">
        <f t="shared" si="195"/>
        <v>4.33216</v>
      </c>
      <c r="T340" s="135">
        <f t="shared" si="195"/>
        <v>4.3566200000000004</v>
      </c>
      <c r="U340" s="135">
        <f t="shared" si="195"/>
        <v>4.25047</v>
      </c>
      <c r="V340" s="135">
        <f t="shared" si="195"/>
        <v>4.2958699999999999</v>
      </c>
      <c r="W340" s="135">
        <f t="shared" si="195"/>
        <v>4.3964400000000001</v>
      </c>
      <c r="X340" s="135">
        <f t="shared" si="195"/>
        <v>4.4729299999999999</v>
      </c>
      <c r="Y340" s="135">
        <f t="shared" si="195"/>
        <v>4.4009099999999997</v>
      </c>
      <c r="Z340" s="135">
        <f t="shared" si="195"/>
        <v>4.06907</v>
      </c>
      <c r="AA340" s="135">
        <f t="shared" si="195"/>
        <v>3.9667400000000002</v>
      </c>
    </row>
    <row r="341" spans="1:27" ht="12.75" hidden="1" customHeight="1" outlineLevel="1" x14ac:dyDescent="0.2">
      <c r="A341" s="163" t="s">
        <v>1983</v>
      </c>
      <c r="B341" s="94" t="s">
        <v>238</v>
      </c>
      <c r="C341" s="70" t="s">
        <v>79</v>
      </c>
      <c r="D341" s="71">
        <v>1487.83</v>
      </c>
      <c r="E341" s="71">
        <v>1395.19</v>
      </c>
      <c r="F341" s="71">
        <v>1269.53</v>
      </c>
      <c r="G341" s="71">
        <v>1221.1500000000001</v>
      </c>
      <c r="H341" s="71">
        <v>1199.92</v>
      </c>
      <c r="I341" s="71">
        <v>1221.44</v>
      </c>
      <c r="J341" s="71">
        <v>1308.72</v>
      </c>
      <c r="K341" s="71">
        <v>1537.32</v>
      </c>
      <c r="L341" s="71">
        <v>1826.71</v>
      </c>
      <c r="M341" s="71">
        <v>2004.83</v>
      </c>
      <c r="N341" s="71">
        <v>2055.88</v>
      </c>
      <c r="O341" s="71">
        <v>2055.21</v>
      </c>
      <c r="P341" s="71">
        <v>2046.68</v>
      </c>
      <c r="Q341" s="71">
        <v>2055.96</v>
      </c>
      <c r="R341" s="71">
        <v>2003.65</v>
      </c>
      <c r="S341" s="71">
        <v>1840.18</v>
      </c>
      <c r="T341" s="71">
        <v>1864.64</v>
      </c>
      <c r="U341" s="71">
        <v>1758.49</v>
      </c>
      <c r="V341" s="71">
        <v>1803.89</v>
      </c>
      <c r="W341" s="71">
        <v>1904.46</v>
      </c>
      <c r="X341" s="71">
        <v>1980.95</v>
      </c>
      <c r="Y341" s="71">
        <v>1908.93</v>
      </c>
      <c r="Z341" s="71">
        <v>1577.09</v>
      </c>
      <c r="AA341" s="71">
        <v>1474.76</v>
      </c>
    </row>
    <row r="342" spans="1:27" ht="12.75" hidden="1" customHeight="1" outlineLevel="1" x14ac:dyDescent="0.2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1985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1986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collapsed="1" x14ac:dyDescent="0.2">
      <c r="A345" s="162" t="s">
        <v>1987</v>
      </c>
      <c r="B345" s="54" t="str">
        <f>"05"&amp;"."&amp;$B$800&amp;"."&amp;$B$801</f>
        <v>05.05.2024</v>
      </c>
      <c r="C345" s="134" t="s">
        <v>76</v>
      </c>
      <c r="D345" s="135">
        <f>ROUND(((D346+D347+D349+D348)/1000),5)</f>
        <v>3.9072</v>
      </c>
      <c r="E345" s="135">
        <f>ROUND(((E346+E347+E349+E348)/1000),5)</f>
        <v>3.7127599999999998</v>
      </c>
      <c r="F345" s="135">
        <f>ROUND(((F346+F347+F349+F348)/1000),5)</f>
        <v>3.6857600000000001</v>
      </c>
      <c r="G345" s="135">
        <f t="shared" ref="G345:AA345" si="198">ROUND(((G346+G347+G349+G348)/1000),5)</f>
        <v>3.6537600000000001</v>
      </c>
      <c r="H345" s="135">
        <f t="shared" si="198"/>
        <v>3.6325699999999999</v>
      </c>
      <c r="I345" s="135">
        <f t="shared" si="198"/>
        <v>3.6549</v>
      </c>
      <c r="J345" s="135">
        <f t="shared" si="198"/>
        <v>3.5686200000000001</v>
      </c>
      <c r="K345" s="135">
        <f t="shared" si="198"/>
        <v>3.7048399999999999</v>
      </c>
      <c r="L345" s="135">
        <f t="shared" si="198"/>
        <v>3.9771899999999998</v>
      </c>
      <c r="M345" s="135">
        <f t="shared" si="198"/>
        <v>4.1468299999999996</v>
      </c>
      <c r="N345" s="135">
        <f t="shared" si="198"/>
        <v>4.1936299999999997</v>
      </c>
      <c r="O345" s="135">
        <f t="shared" si="198"/>
        <v>4.2212399999999999</v>
      </c>
      <c r="P345" s="135">
        <f t="shared" si="198"/>
        <v>4.1734999999999998</v>
      </c>
      <c r="Q345" s="135">
        <f t="shared" si="198"/>
        <v>4.1711799999999997</v>
      </c>
      <c r="R345" s="135">
        <f t="shared" si="198"/>
        <v>4.1681100000000004</v>
      </c>
      <c r="S345" s="135">
        <f t="shared" si="198"/>
        <v>4.0537299999999998</v>
      </c>
      <c r="T345" s="135">
        <f t="shared" si="198"/>
        <v>4.03681</v>
      </c>
      <c r="U345" s="135">
        <f t="shared" si="198"/>
        <v>4.0424199999999999</v>
      </c>
      <c r="V345" s="135">
        <f t="shared" si="198"/>
        <v>4.1042399999999999</v>
      </c>
      <c r="W345" s="135">
        <f t="shared" si="198"/>
        <v>4.2720799999999999</v>
      </c>
      <c r="X345" s="135">
        <f t="shared" si="198"/>
        <v>4.3968499999999997</v>
      </c>
      <c r="Y345" s="135">
        <f t="shared" si="198"/>
        <v>4.3711900000000004</v>
      </c>
      <c r="Z345" s="135">
        <f t="shared" si="198"/>
        <v>4.0271400000000002</v>
      </c>
      <c r="AA345" s="135">
        <f t="shared" si="198"/>
        <v>3.9632700000000001</v>
      </c>
    </row>
    <row r="346" spans="1:27" ht="12.75" hidden="1" customHeight="1" outlineLevel="1" x14ac:dyDescent="0.2">
      <c r="A346" s="163" t="s">
        <v>1988</v>
      </c>
      <c r="B346" s="94" t="s">
        <v>238</v>
      </c>
      <c r="C346" s="70" t="s">
        <v>79</v>
      </c>
      <c r="D346" s="71">
        <v>1415.22</v>
      </c>
      <c r="E346" s="71">
        <v>1220.78</v>
      </c>
      <c r="F346" s="71">
        <v>1193.78</v>
      </c>
      <c r="G346" s="71">
        <v>1161.78</v>
      </c>
      <c r="H346" s="71">
        <v>1140.5899999999999</v>
      </c>
      <c r="I346" s="71">
        <v>1162.92</v>
      </c>
      <c r="J346" s="71">
        <v>1076.6400000000001</v>
      </c>
      <c r="K346" s="71">
        <v>1212.8599999999999</v>
      </c>
      <c r="L346" s="71">
        <v>1485.21</v>
      </c>
      <c r="M346" s="71">
        <v>1654.85</v>
      </c>
      <c r="N346" s="71">
        <v>1701.65</v>
      </c>
      <c r="O346" s="71">
        <v>1729.26</v>
      </c>
      <c r="P346" s="71">
        <v>1681.52</v>
      </c>
      <c r="Q346" s="71">
        <v>1679.2</v>
      </c>
      <c r="R346" s="71">
        <v>1676.13</v>
      </c>
      <c r="S346" s="71">
        <v>1561.75</v>
      </c>
      <c r="T346" s="71">
        <v>1544.83</v>
      </c>
      <c r="U346" s="71">
        <v>1550.44</v>
      </c>
      <c r="V346" s="71">
        <v>1612.26</v>
      </c>
      <c r="W346" s="71">
        <v>1780.1</v>
      </c>
      <c r="X346" s="71">
        <v>1904.87</v>
      </c>
      <c r="Y346" s="71">
        <v>1879.21</v>
      </c>
      <c r="Z346" s="71">
        <v>1535.16</v>
      </c>
      <c r="AA346" s="71">
        <v>1471.29</v>
      </c>
    </row>
    <row r="347" spans="1:27" ht="12.75" hidden="1" customHeight="1" outlineLevel="1" x14ac:dyDescent="0.2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1990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1991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collapsed="1" x14ac:dyDescent="0.2">
      <c r="A350" s="162" t="s">
        <v>1992</v>
      </c>
      <c r="B350" s="54" t="str">
        <f>"06"&amp;"."&amp;$B$800&amp;"."&amp;$B$801</f>
        <v>06.05.2024</v>
      </c>
      <c r="C350" s="134" t="s">
        <v>76</v>
      </c>
      <c r="D350" s="135">
        <f>ROUND(((D351+D352+D354+D353)/1000),5)</f>
        <v>3.7588900000000001</v>
      </c>
      <c r="E350" s="135">
        <f>ROUND(((E351+E352+E354+E353)/1000),5)</f>
        <v>3.6669399999999999</v>
      </c>
      <c r="F350" s="135">
        <f>ROUND(((F351+F352+F354+F353)/1000),5)</f>
        <v>3.5779800000000002</v>
      </c>
      <c r="G350" s="135">
        <f t="shared" ref="G350:AA350" si="201">ROUND(((G351+G352+G354+G353)/1000),5)</f>
        <v>3.5698500000000002</v>
      </c>
      <c r="H350" s="135">
        <f t="shared" si="201"/>
        <v>3.5721099999999999</v>
      </c>
      <c r="I350" s="135">
        <f t="shared" si="201"/>
        <v>3.7075499999999999</v>
      </c>
      <c r="J350" s="135">
        <f t="shared" si="201"/>
        <v>3.8763399999999999</v>
      </c>
      <c r="K350" s="135">
        <f t="shared" si="201"/>
        <v>4.1599199999999996</v>
      </c>
      <c r="L350" s="135">
        <f t="shared" si="201"/>
        <v>4.44726</v>
      </c>
      <c r="M350" s="135">
        <f t="shared" si="201"/>
        <v>4.5301900000000002</v>
      </c>
      <c r="N350" s="135">
        <f t="shared" si="201"/>
        <v>4.5370299999999997</v>
      </c>
      <c r="O350" s="135">
        <f t="shared" si="201"/>
        <v>4.5393499999999998</v>
      </c>
      <c r="P350" s="135">
        <f t="shared" si="201"/>
        <v>4.5446</v>
      </c>
      <c r="Q350" s="135">
        <f t="shared" si="201"/>
        <v>4.54108</v>
      </c>
      <c r="R350" s="135">
        <f t="shared" si="201"/>
        <v>4.5381299999999998</v>
      </c>
      <c r="S350" s="135">
        <f t="shared" si="201"/>
        <v>4.5386600000000001</v>
      </c>
      <c r="T350" s="135">
        <f t="shared" si="201"/>
        <v>4.5295500000000004</v>
      </c>
      <c r="U350" s="135">
        <f t="shared" si="201"/>
        <v>4.49343</v>
      </c>
      <c r="V350" s="135">
        <f t="shared" si="201"/>
        <v>4.4570400000000001</v>
      </c>
      <c r="W350" s="135">
        <f t="shared" si="201"/>
        <v>4.4823300000000001</v>
      </c>
      <c r="X350" s="135">
        <f t="shared" si="201"/>
        <v>4.5305</v>
      </c>
      <c r="Y350" s="135">
        <f t="shared" si="201"/>
        <v>4.4649299999999998</v>
      </c>
      <c r="Z350" s="135">
        <f t="shared" si="201"/>
        <v>4.1226399999999996</v>
      </c>
      <c r="AA350" s="135">
        <f t="shared" si="201"/>
        <v>3.9578700000000002</v>
      </c>
    </row>
    <row r="351" spans="1:27" ht="12.75" hidden="1" customHeight="1" outlineLevel="1" x14ac:dyDescent="0.2">
      <c r="A351" s="163" t="s">
        <v>1993</v>
      </c>
      <c r="B351" s="94" t="s">
        <v>238</v>
      </c>
      <c r="C351" s="70" t="s">
        <v>79</v>
      </c>
      <c r="D351" s="71">
        <v>1266.9100000000001</v>
      </c>
      <c r="E351" s="71">
        <v>1174.96</v>
      </c>
      <c r="F351" s="71">
        <v>1086</v>
      </c>
      <c r="G351" s="71">
        <v>1077.8699999999999</v>
      </c>
      <c r="H351" s="71">
        <v>1080.1300000000001</v>
      </c>
      <c r="I351" s="71">
        <v>1215.57</v>
      </c>
      <c r="J351" s="71">
        <v>1384.36</v>
      </c>
      <c r="K351" s="71">
        <v>1667.94</v>
      </c>
      <c r="L351" s="71">
        <v>1955.28</v>
      </c>
      <c r="M351" s="71">
        <v>2038.21</v>
      </c>
      <c r="N351" s="71">
        <v>2045.05</v>
      </c>
      <c r="O351" s="71">
        <v>2047.37</v>
      </c>
      <c r="P351" s="71">
        <v>2052.62</v>
      </c>
      <c r="Q351" s="71">
        <v>2049.1</v>
      </c>
      <c r="R351" s="71">
        <v>2046.15</v>
      </c>
      <c r="S351" s="71">
        <v>2046.68</v>
      </c>
      <c r="T351" s="71">
        <v>2037.57</v>
      </c>
      <c r="U351" s="71">
        <v>2001.45</v>
      </c>
      <c r="V351" s="71">
        <v>1965.06</v>
      </c>
      <c r="W351" s="71">
        <v>1990.35</v>
      </c>
      <c r="X351" s="71">
        <v>2038.52</v>
      </c>
      <c r="Y351" s="71">
        <v>1972.95</v>
      </c>
      <c r="Z351" s="71">
        <v>1630.66</v>
      </c>
      <c r="AA351" s="71">
        <v>1465.89</v>
      </c>
    </row>
    <row r="352" spans="1:27" ht="12.75" hidden="1" customHeight="1" outlineLevel="1" x14ac:dyDescent="0.2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1995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1996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collapsed="1" x14ac:dyDescent="0.2">
      <c r="A355" s="162" t="s">
        <v>1997</v>
      </c>
      <c r="B355" s="54" t="str">
        <f>"07"&amp;"."&amp;$B$800&amp;"."&amp;$B$801</f>
        <v>07.05.2024</v>
      </c>
      <c r="C355" s="134" t="s">
        <v>76</v>
      </c>
      <c r="D355" s="135">
        <f>ROUND(((D356+D357+D359+D358)/1000),5)</f>
        <v>3.94441</v>
      </c>
      <c r="E355" s="135">
        <f>ROUND(((E356+E357+E359+E358)/1000),5)</f>
        <v>3.7534999999999998</v>
      </c>
      <c r="F355" s="135">
        <f>ROUND(((F356+F357+F359+F358)/1000),5)</f>
        <v>3.6809599999999998</v>
      </c>
      <c r="G355" s="135">
        <f t="shared" ref="G355:AA355" si="204">ROUND(((G356+G357+G359+G358)/1000),5)</f>
        <v>3.6648100000000001</v>
      </c>
      <c r="H355" s="135">
        <f t="shared" si="204"/>
        <v>3.6601900000000001</v>
      </c>
      <c r="I355" s="135">
        <f t="shared" si="204"/>
        <v>3.7331599999999998</v>
      </c>
      <c r="J355" s="135">
        <f t="shared" si="204"/>
        <v>3.8813300000000002</v>
      </c>
      <c r="K355" s="135">
        <f t="shared" si="204"/>
        <v>4.1139099999999997</v>
      </c>
      <c r="L355" s="135">
        <f t="shared" si="204"/>
        <v>4.37418</v>
      </c>
      <c r="M355" s="135">
        <f t="shared" si="204"/>
        <v>4.4513999999999996</v>
      </c>
      <c r="N355" s="135">
        <f t="shared" si="204"/>
        <v>4.4749800000000004</v>
      </c>
      <c r="O355" s="135">
        <f t="shared" si="204"/>
        <v>4.5404400000000003</v>
      </c>
      <c r="P355" s="135">
        <f t="shared" si="204"/>
        <v>4.5345300000000002</v>
      </c>
      <c r="Q355" s="135">
        <f t="shared" si="204"/>
        <v>4.5501199999999997</v>
      </c>
      <c r="R355" s="135">
        <f t="shared" si="204"/>
        <v>4.4942599999999997</v>
      </c>
      <c r="S355" s="135">
        <f t="shared" si="204"/>
        <v>4.4774500000000002</v>
      </c>
      <c r="T355" s="135">
        <f t="shared" si="204"/>
        <v>4.4478900000000001</v>
      </c>
      <c r="U355" s="135">
        <f t="shared" si="204"/>
        <v>4.4351000000000003</v>
      </c>
      <c r="V355" s="135">
        <f t="shared" si="204"/>
        <v>4.4346100000000002</v>
      </c>
      <c r="W355" s="135">
        <f t="shared" si="204"/>
        <v>4.4405000000000001</v>
      </c>
      <c r="X355" s="135">
        <f t="shared" si="204"/>
        <v>4.5069100000000004</v>
      </c>
      <c r="Y355" s="135">
        <f t="shared" si="204"/>
        <v>4.3343299999999996</v>
      </c>
      <c r="Z355" s="135">
        <f t="shared" si="204"/>
        <v>4.17638</v>
      </c>
      <c r="AA355" s="135">
        <f t="shared" si="204"/>
        <v>4.0654300000000001</v>
      </c>
    </row>
    <row r="356" spans="1:27" ht="12.75" hidden="1" customHeight="1" outlineLevel="1" x14ac:dyDescent="0.2">
      <c r="A356" s="163" t="s">
        <v>1998</v>
      </c>
      <c r="B356" s="94" t="s">
        <v>238</v>
      </c>
      <c r="C356" s="70" t="s">
        <v>79</v>
      </c>
      <c r="D356" s="71">
        <v>1452.43</v>
      </c>
      <c r="E356" s="71">
        <v>1261.52</v>
      </c>
      <c r="F356" s="71">
        <v>1188.98</v>
      </c>
      <c r="G356" s="71">
        <v>1172.83</v>
      </c>
      <c r="H356" s="71">
        <v>1168.21</v>
      </c>
      <c r="I356" s="71">
        <v>1241.18</v>
      </c>
      <c r="J356" s="71">
        <v>1389.35</v>
      </c>
      <c r="K356" s="71">
        <v>1621.93</v>
      </c>
      <c r="L356" s="71">
        <v>1882.2</v>
      </c>
      <c r="M356" s="71">
        <v>1959.42</v>
      </c>
      <c r="N356" s="71">
        <v>1983</v>
      </c>
      <c r="O356" s="71">
        <v>2048.46</v>
      </c>
      <c r="P356" s="71">
        <v>2042.55</v>
      </c>
      <c r="Q356" s="71">
        <v>2058.14</v>
      </c>
      <c r="R356" s="71">
        <v>2002.28</v>
      </c>
      <c r="S356" s="71">
        <v>1985.47</v>
      </c>
      <c r="T356" s="71">
        <v>1955.91</v>
      </c>
      <c r="U356" s="71">
        <v>1943.12</v>
      </c>
      <c r="V356" s="71">
        <v>1942.63</v>
      </c>
      <c r="W356" s="71">
        <v>1948.52</v>
      </c>
      <c r="X356" s="71">
        <v>2014.93</v>
      </c>
      <c r="Y356" s="71">
        <v>1842.35</v>
      </c>
      <c r="Z356" s="71">
        <v>1684.4</v>
      </c>
      <c r="AA356" s="71">
        <v>1573.45</v>
      </c>
    </row>
    <row r="357" spans="1:27" ht="12.75" hidden="1" customHeight="1" outlineLevel="1" x14ac:dyDescent="0.2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2000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2001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collapsed="1" x14ac:dyDescent="0.2">
      <c r="A360" s="162" t="s">
        <v>2002</v>
      </c>
      <c r="B360" s="54" t="str">
        <f>"08"&amp;"."&amp;$B$800&amp;"."&amp;$B$801</f>
        <v>08.05.2024</v>
      </c>
      <c r="C360" s="134" t="s">
        <v>76</v>
      </c>
      <c r="D360" s="135">
        <f>ROUND(((D361+D362+D364+D363)/1000),5)</f>
        <v>3.9395099999999998</v>
      </c>
      <c r="E360" s="135">
        <f>ROUND(((E361+E362+E364+E363)/1000),5)</f>
        <v>3.7737099999999999</v>
      </c>
      <c r="F360" s="135">
        <f>ROUND(((F361+F362+F364+F363)/1000),5)</f>
        <v>3.7023000000000001</v>
      </c>
      <c r="G360" s="135">
        <f t="shared" ref="G360:AA360" si="207">ROUND(((G361+G362+G364+G363)/1000),5)</f>
        <v>3.6921499999999998</v>
      </c>
      <c r="H360" s="135">
        <f t="shared" si="207"/>
        <v>3.69313</v>
      </c>
      <c r="I360" s="135">
        <f t="shared" si="207"/>
        <v>3.7913999999999999</v>
      </c>
      <c r="J360" s="135">
        <f t="shared" si="207"/>
        <v>3.8371</v>
      </c>
      <c r="K360" s="135">
        <f t="shared" si="207"/>
        <v>4.0600199999999997</v>
      </c>
      <c r="L360" s="135">
        <f t="shared" si="207"/>
        <v>4.2982100000000001</v>
      </c>
      <c r="M360" s="135">
        <f t="shared" si="207"/>
        <v>4.3887900000000002</v>
      </c>
      <c r="N360" s="135">
        <f t="shared" si="207"/>
        <v>4.4555300000000004</v>
      </c>
      <c r="O360" s="135">
        <f t="shared" si="207"/>
        <v>4.5017500000000004</v>
      </c>
      <c r="P360" s="135">
        <f t="shared" si="207"/>
        <v>4.5499700000000001</v>
      </c>
      <c r="Q360" s="135">
        <f t="shared" si="207"/>
        <v>4.5486000000000004</v>
      </c>
      <c r="R360" s="135">
        <f t="shared" si="207"/>
        <v>4.5008699999999999</v>
      </c>
      <c r="S360" s="135">
        <f t="shared" si="207"/>
        <v>4.4570699999999999</v>
      </c>
      <c r="T360" s="135">
        <f t="shared" si="207"/>
        <v>4.3997200000000003</v>
      </c>
      <c r="U360" s="135">
        <f t="shared" si="207"/>
        <v>4.3508399999999998</v>
      </c>
      <c r="V360" s="135">
        <f t="shared" si="207"/>
        <v>4.3587100000000003</v>
      </c>
      <c r="W360" s="135">
        <f t="shared" si="207"/>
        <v>4.3725300000000002</v>
      </c>
      <c r="X360" s="135">
        <f t="shared" si="207"/>
        <v>4.4235800000000003</v>
      </c>
      <c r="Y360" s="135">
        <f t="shared" si="207"/>
        <v>4.3911800000000003</v>
      </c>
      <c r="Z360" s="135">
        <f t="shared" si="207"/>
        <v>4.3023600000000002</v>
      </c>
      <c r="AA360" s="135">
        <f t="shared" si="207"/>
        <v>4.0350000000000001</v>
      </c>
    </row>
    <row r="361" spans="1:27" ht="12.75" hidden="1" customHeight="1" outlineLevel="1" x14ac:dyDescent="0.2">
      <c r="A361" s="163" t="s">
        <v>2003</v>
      </c>
      <c r="B361" s="94" t="s">
        <v>238</v>
      </c>
      <c r="C361" s="70" t="s">
        <v>79</v>
      </c>
      <c r="D361" s="71">
        <v>1447.53</v>
      </c>
      <c r="E361" s="71">
        <v>1281.73</v>
      </c>
      <c r="F361" s="71">
        <v>1210.32</v>
      </c>
      <c r="G361" s="71">
        <v>1200.17</v>
      </c>
      <c r="H361" s="71">
        <v>1201.1500000000001</v>
      </c>
      <c r="I361" s="71">
        <v>1299.42</v>
      </c>
      <c r="J361" s="71">
        <v>1345.12</v>
      </c>
      <c r="K361" s="71">
        <v>1568.04</v>
      </c>
      <c r="L361" s="71">
        <v>1806.23</v>
      </c>
      <c r="M361" s="71">
        <v>1896.81</v>
      </c>
      <c r="N361" s="71">
        <v>1963.55</v>
      </c>
      <c r="O361" s="71">
        <v>2009.77</v>
      </c>
      <c r="P361" s="71">
        <v>2057.9899999999998</v>
      </c>
      <c r="Q361" s="71">
        <v>2056.62</v>
      </c>
      <c r="R361" s="71">
        <v>2008.89</v>
      </c>
      <c r="S361" s="71">
        <v>1965.09</v>
      </c>
      <c r="T361" s="71">
        <v>1907.74</v>
      </c>
      <c r="U361" s="71">
        <v>1858.86</v>
      </c>
      <c r="V361" s="71">
        <v>1866.73</v>
      </c>
      <c r="W361" s="71">
        <v>1880.55</v>
      </c>
      <c r="X361" s="71">
        <v>1931.6</v>
      </c>
      <c r="Y361" s="71">
        <v>1899.2</v>
      </c>
      <c r="Z361" s="71">
        <v>1810.38</v>
      </c>
      <c r="AA361" s="71">
        <v>1543.02</v>
      </c>
    </row>
    <row r="362" spans="1:27" ht="12.75" hidden="1" customHeight="1" outlineLevel="1" x14ac:dyDescent="0.2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2005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2006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collapsed="1" x14ac:dyDescent="0.2">
      <c r="A365" s="162" t="s">
        <v>2007</v>
      </c>
      <c r="B365" s="54" t="str">
        <f>"09"&amp;"."&amp;$B$800&amp;"."&amp;$B$801</f>
        <v>09.05.2024</v>
      </c>
      <c r="C365" s="134" t="s">
        <v>76</v>
      </c>
      <c r="D365" s="135">
        <f>ROUND(((D366+D367+D369+D368)/1000),5)</f>
        <v>3.8564500000000002</v>
      </c>
      <c r="E365" s="135">
        <f>ROUND(((E366+E367+E369+E368)/1000),5)</f>
        <v>3.7305700000000002</v>
      </c>
      <c r="F365" s="135">
        <f>ROUND(((F366+F367+F369+F368)/1000),5)</f>
        <v>3.6945700000000001</v>
      </c>
      <c r="G365" s="135">
        <f t="shared" ref="G365:AA365" si="210">ROUND(((G366+G367+G369+G368)/1000),5)</f>
        <v>3.6673800000000001</v>
      </c>
      <c r="H365" s="135">
        <f t="shared" si="210"/>
        <v>3.66093</v>
      </c>
      <c r="I365" s="135">
        <f t="shared" si="210"/>
        <v>3.6637499999999998</v>
      </c>
      <c r="J365" s="135">
        <f t="shared" si="210"/>
        <v>3.6323500000000002</v>
      </c>
      <c r="K365" s="135">
        <f t="shared" si="210"/>
        <v>3.6939600000000001</v>
      </c>
      <c r="L365" s="135">
        <f t="shared" si="210"/>
        <v>3.9270200000000002</v>
      </c>
      <c r="M365" s="135">
        <f t="shared" si="210"/>
        <v>4.1334299999999997</v>
      </c>
      <c r="N365" s="135">
        <f t="shared" si="210"/>
        <v>4.1691399999999996</v>
      </c>
      <c r="O365" s="135">
        <f t="shared" si="210"/>
        <v>4.1718299999999999</v>
      </c>
      <c r="P365" s="135">
        <f t="shared" si="210"/>
        <v>4.1699200000000003</v>
      </c>
      <c r="Q365" s="135">
        <f t="shared" si="210"/>
        <v>4.1667100000000001</v>
      </c>
      <c r="R365" s="135">
        <f t="shared" si="210"/>
        <v>4.1663100000000002</v>
      </c>
      <c r="S365" s="135">
        <f t="shared" si="210"/>
        <v>4.1670800000000003</v>
      </c>
      <c r="T365" s="135">
        <f t="shared" si="210"/>
        <v>4.1631999999999998</v>
      </c>
      <c r="U365" s="135">
        <f t="shared" si="210"/>
        <v>4.1636199999999999</v>
      </c>
      <c r="V365" s="135">
        <f t="shared" si="210"/>
        <v>4.1710599999999998</v>
      </c>
      <c r="W365" s="135">
        <f t="shared" si="210"/>
        <v>4.1946500000000002</v>
      </c>
      <c r="X365" s="135">
        <f t="shared" si="210"/>
        <v>4.3129900000000001</v>
      </c>
      <c r="Y365" s="135">
        <f t="shared" si="210"/>
        <v>4.1750400000000001</v>
      </c>
      <c r="Z365" s="135">
        <f t="shared" si="210"/>
        <v>4.0381400000000003</v>
      </c>
      <c r="AA365" s="135">
        <f t="shared" si="210"/>
        <v>3.8542200000000002</v>
      </c>
    </row>
    <row r="366" spans="1:27" ht="12.75" hidden="1" customHeight="1" outlineLevel="1" x14ac:dyDescent="0.2">
      <c r="A366" s="163" t="s">
        <v>2008</v>
      </c>
      <c r="B366" s="94" t="s">
        <v>238</v>
      </c>
      <c r="C366" s="70" t="s">
        <v>79</v>
      </c>
      <c r="D366" s="71">
        <v>1364.47</v>
      </c>
      <c r="E366" s="71">
        <v>1238.5899999999999</v>
      </c>
      <c r="F366" s="71">
        <v>1202.5899999999999</v>
      </c>
      <c r="G366" s="71">
        <v>1175.4000000000001</v>
      </c>
      <c r="H366" s="71">
        <v>1168.95</v>
      </c>
      <c r="I366" s="71">
        <v>1171.77</v>
      </c>
      <c r="J366" s="71">
        <v>1140.3699999999999</v>
      </c>
      <c r="K366" s="71">
        <v>1201.98</v>
      </c>
      <c r="L366" s="71">
        <v>1435.04</v>
      </c>
      <c r="M366" s="71">
        <v>1641.45</v>
      </c>
      <c r="N366" s="71">
        <v>1677.16</v>
      </c>
      <c r="O366" s="71">
        <v>1679.85</v>
      </c>
      <c r="P366" s="71">
        <v>1677.94</v>
      </c>
      <c r="Q366" s="71">
        <v>1674.73</v>
      </c>
      <c r="R366" s="71">
        <v>1674.33</v>
      </c>
      <c r="S366" s="71">
        <v>1675.1</v>
      </c>
      <c r="T366" s="71">
        <v>1671.22</v>
      </c>
      <c r="U366" s="71">
        <v>1671.64</v>
      </c>
      <c r="V366" s="71">
        <v>1679.08</v>
      </c>
      <c r="W366" s="71">
        <v>1702.67</v>
      </c>
      <c r="X366" s="71">
        <v>1821.01</v>
      </c>
      <c r="Y366" s="71">
        <v>1683.06</v>
      </c>
      <c r="Z366" s="71">
        <v>1546.16</v>
      </c>
      <c r="AA366" s="71">
        <v>1362.24</v>
      </c>
    </row>
    <row r="367" spans="1:27" ht="12.75" hidden="1" customHeight="1" outlineLevel="1" x14ac:dyDescent="0.2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2010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2011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collapsed="1" x14ac:dyDescent="0.2">
      <c r="A370" s="162" t="s">
        <v>2012</v>
      </c>
      <c r="B370" s="54" t="str">
        <f>"10"&amp;"."&amp;$B$800&amp;"."&amp;$B$801</f>
        <v>10.05.2024</v>
      </c>
      <c r="C370" s="134" t="s">
        <v>76</v>
      </c>
      <c r="D370" s="135">
        <f>ROUND(((D371+D372+D374+D373)/1000),5)</f>
        <v>3.8588</v>
      </c>
      <c r="E370" s="135">
        <f>ROUND(((E371+E372+E374+E373)/1000),5)</f>
        <v>3.72824</v>
      </c>
      <c r="F370" s="135">
        <f>ROUND(((F371+F372+F374+F373)/1000),5)</f>
        <v>3.6664599999999998</v>
      </c>
      <c r="G370" s="135">
        <f t="shared" ref="G370:AA370" si="213">ROUND(((G371+G372+G374+G373)/1000),5)</f>
        <v>3.65848</v>
      </c>
      <c r="H370" s="135">
        <f t="shared" si="213"/>
        <v>3.6569600000000002</v>
      </c>
      <c r="I370" s="135">
        <f t="shared" si="213"/>
        <v>3.65645</v>
      </c>
      <c r="J370" s="135">
        <f t="shared" si="213"/>
        <v>3.6494599999999999</v>
      </c>
      <c r="K370" s="135">
        <f t="shared" si="213"/>
        <v>3.7238699999999998</v>
      </c>
      <c r="L370" s="135">
        <f t="shared" si="213"/>
        <v>3.9815700000000001</v>
      </c>
      <c r="M370" s="135">
        <f t="shared" si="213"/>
        <v>4.1682399999999999</v>
      </c>
      <c r="N370" s="135">
        <f t="shared" si="213"/>
        <v>4.2079899999999997</v>
      </c>
      <c r="O370" s="135">
        <f t="shared" si="213"/>
        <v>4.2093299999999996</v>
      </c>
      <c r="P370" s="135">
        <f t="shared" si="213"/>
        <v>4.1873500000000003</v>
      </c>
      <c r="Q370" s="135">
        <f t="shared" si="213"/>
        <v>4.1855200000000004</v>
      </c>
      <c r="R370" s="135">
        <f t="shared" si="213"/>
        <v>4.1811800000000003</v>
      </c>
      <c r="S370" s="135">
        <f t="shared" si="213"/>
        <v>4.1763199999999996</v>
      </c>
      <c r="T370" s="135">
        <f t="shared" si="213"/>
        <v>4.1684099999999997</v>
      </c>
      <c r="U370" s="135">
        <f t="shared" si="213"/>
        <v>4.1694399999999998</v>
      </c>
      <c r="V370" s="135">
        <f t="shared" si="213"/>
        <v>4.17333</v>
      </c>
      <c r="W370" s="135">
        <f t="shared" si="213"/>
        <v>4.1864699999999999</v>
      </c>
      <c r="X370" s="135">
        <f t="shared" si="213"/>
        <v>4.29826</v>
      </c>
      <c r="Y370" s="135">
        <f t="shared" si="213"/>
        <v>4.1865800000000002</v>
      </c>
      <c r="Z370" s="135">
        <f t="shared" si="213"/>
        <v>4.0860700000000003</v>
      </c>
      <c r="AA370" s="135">
        <f t="shared" si="213"/>
        <v>3.8838900000000001</v>
      </c>
    </row>
    <row r="371" spans="1:27" ht="12.75" hidden="1" customHeight="1" outlineLevel="1" x14ac:dyDescent="0.2">
      <c r="A371" s="163" t="s">
        <v>2013</v>
      </c>
      <c r="B371" s="94" t="s">
        <v>238</v>
      </c>
      <c r="C371" s="70" t="s">
        <v>79</v>
      </c>
      <c r="D371" s="71">
        <v>1366.82</v>
      </c>
      <c r="E371" s="71">
        <v>1236.26</v>
      </c>
      <c r="F371" s="71">
        <v>1174.48</v>
      </c>
      <c r="G371" s="71">
        <v>1166.5</v>
      </c>
      <c r="H371" s="71">
        <v>1164.98</v>
      </c>
      <c r="I371" s="71">
        <v>1164.47</v>
      </c>
      <c r="J371" s="71">
        <v>1157.48</v>
      </c>
      <c r="K371" s="71">
        <v>1231.8900000000001</v>
      </c>
      <c r="L371" s="71">
        <v>1489.59</v>
      </c>
      <c r="M371" s="71">
        <v>1676.26</v>
      </c>
      <c r="N371" s="71">
        <v>1716.01</v>
      </c>
      <c r="O371" s="71">
        <v>1717.35</v>
      </c>
      <c r="P371" s="71">
        <v>1695.37</v>
      </c>
      <c r="Q371" s="71">
        <v>1693.54</v>
      </c>
      <c r="R371" s="71">
        <v>1689.2</v>
      </c>
      <c r="S371" s="71">
        <v>1684.34</v>
      </c>
      <c r="T371" s="71">
        <v>1676.43</v>
      </c>
      <c r="U371" s="71">
        <v>1677.46</v>
      </c>
      <c r="V371" s="71">
        <v>1681.35</v>
      </c>
      <c r="W371" s="71">
        <v>1694.49</v>
      </c>
      <c r="X371" s="71">
        <v>1806.28</v>
      </c>
      <c r="Y371" s="71">
        <v>1694.6</v>
      </c>
      <c r="Z371" s="71">
        <v>1594.09</v>
      </c>
      <c r="AA371" s="71">
        <v>1391.91</v>
      </c>
    </row>
    <row r="372" spans="1:27" ht="12.75" hidden="1" customHeight="1" outlineLevel="1" x14ac:dyDescent="0.2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2015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2016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collapsed="1" x14ac:dyDescent="0.2">
      <c r="A375" s="162" t="s">
        <v>2017</v>
      </c>
      <c r="B375" s="54" t="str">
        <f>"11"&amp;"."&amp;$B$800&amp;"."&amp;$B$801</f>
        <v>11.05.2024</v>
      </c>
      <c r="C375" s="134" t="s">
        <v>76</v>
      </c>
      <c r="D375" s="135">
        <f>ROUND(((D376+D377+D379+D378)/1000),5)</f>
        <v>3.9102800000000002</v>
      </c>
      <c r="E375" s="135">
        <f>ROUND(((E376+E377+E379+E378)/1000),5)</f>
        <v>3.7580499999999999</v>
      </c>
      <c r="F375" s="135">
        <f>ROUND(((F376+F377+F379+F378)/1000),5)</f>
        <v>3.7111100000000001</v>
      </c>
      <c r="G375" s="135">
        <f t="shared" ref="G375:AA375" si="216">ROUND(((G376+G377+G379+G378)/1000),5)</f>
        <v>3.6915300000000002</v>
      </c>
      <c r="H375" s="135">
        <f t="shared" si="216"/>
        <v>3.6717200000000001</v>
      </c>
      <c r="I375" s="135">
        <f t="shared" si="216"/>
        <v>3.6718899999999999</v>
      </c>
      <c r="J375" s="135">
        <f t="shared" si="216"/>
        <v>3.6688200000000002</v>
      </c>
      <c r="K375" s="135">
        <f t="shared" si="216"/>
        <v>3.8034599999999998</v>
      </c>
      <c r="L375" s="135">
        <f t="shared" si="216"/>
        <v>3.9847299999999999</v>
      </c>
      <c r="M375" s="135">
        <f t="shared" si="216"/>
        <v>4.3131899999999996</v>
      </c>
      <c r="N375" s="135">
        <f t="shared" si="216"/>
        <v>4.3505500000000001</v>
      </c>
      <c r="O375" s="135">
        <f t="shared" si="216"/>
        <v>4.3511499999999996</v>
      </c>
      <c r="P375" s="135">
        <f t="shared" si="216"/>
        <v>4.3226599999999999</v>
      </c>
      <c r="Q375" s="135">
        <f t="shared" si="216"/>
        <v>4.3173700000000004</v>
      </c>
      <c r="R375" s="135">
        <f t="shared" si="216"/>
        <v>4.3093300000000001</v>
      </c>
      <c r="S375" s="135">
        <f t="shared" si="216"/>
        <v>4.3106799999999996</v>
      </c>
      <c r="T375" s="135">
        <f t="shared" si="216"/>
        <v>4.2750700000000004</v>
      </c>
      <c r="U375" s="135">
        <f t="shared" si="216"/>
        <v>4.2652000000000001</v>
      </c>
      <c r="V375" s="135">
        <f t="shared" si="216"/>
        <v>4.2759600000000004</v>
      </c>
      <c r="W375" s="135">
        <f t="shared" si="216"/>
        <v>4.3231599999999997</v>
      </c>
      <c r="X375" s="135">
        <f t="shared" si="216"/>
        <v>4.5069299999999997</v>
      </c>
      <c r="Y375" s="135">
        <f t="shared" si="216"/>
        <v>4.47424</v>
      </c>
      <c r="Z375" s="135">
        <f t="shared" si="216"/>
        <v>4.2413999999999996</v>
      </c>
      <c r="AA375" s="135">
        <f t="shared" si="216"/>
        <v>3.9479799999999998</v>
      </c>
    </row>
    <row r="376" spans="1:27" ht="12.75" hidden="1" customHeight="1" outlineLevel="1" x14ac:dyDescent="0.2">
      <c r="A376" s="163" t="s">
        <v>2018</v>
      </c>
      <c r="B376" s="94" t="s">
        <v>238</v>
      </c>
      <c r="C376" s="70" t="s">
        <v>79</v>
      </c>
      <c r="D376" s="71">
        <v>1418.3</v>
      </c>
      <c r="E376" s="71">
        <v>1266.07</v>
      </c>
      <c r="F376" s="71">
        <v>1219.1300000000001</v>
      </c>
      <c r="G376" s="71">
        <v>1199.55</v>
      </c>
      <c r="H376" s="71">
        <v>1179.74</v>
      </c>
      <c r="I376" s="71">
        <v>1179.9100000000001</v>
      </c>
      <c r="J376" s="71">
        <v>1176.8399999999999</v>
      </c>
      <c r="K376" s="71">
        <v>1311.48</v>
      </c>
      <c r="L376" s="71">
        <v>1492.75</v>
      </c>
      <c r="M376" s="71">
        <v>1821.21</v>
      </c>
      <c r="N376" s="71">
        <v>1858.57</v>
      </c>
      <c r="O376" s="71">
        <v>1859.17</v>
      </c>
      <c r="P376" s="71">
        <v>1830.68</v>
      </c>
      <c r="Q376" s="71">
        <v>1825.39</v>
      </c>
      <c r="R376" s="71">
        <v>1817.35</v>
      </c>
      <c r="S376" s="71">
        <v>1818.7</v>
      </c>
      <c r="T376" s="71">
        <v>1783.09</v>
      </c>
      <c r="U376" s="71">
        <v>1773.22</v>
      </c>
      <c r="V376" s="71">
        <v>1783.98</v>
      </c>
      <c r="W376" s="71">
        <v>1831.18</v>
      </c>
      <c r="X376" s="71">
        <v>2014.95</v>
      </c>
      <c r="Y376" s="71">
        <v>1982.26</v>
      </c>
      <c r="Z376" s="71">
        <v>1749.42</v>
      </c>
      <c r="AA376" s="71">
        <v>1456</v>
      </c>
    </row>
    <row r="377" spans="1:27" ht="12.75" hidden="1" customHeight="1" outlineLevel="1" x14ac:dyDescent="0.2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2020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2021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collapsed="1" x14ac:dyDescent="0.2">
      <c r="A380" s="162" t="s">
        <v>2022</v>
      </c>
      <c r="B380" s="54" t="str">
        <f>"12"&amp;"."&amp;$B$800&amp;"."&amp;$B$801</f>
        <v>12.05.2024</v>
      </c>
      <c r="C380" s="134" t="s">
        <v>76</v>
      </c>
      <c r="D380" s="135">
        <f>ROUND(((D381+D382+D384+D383)/1000),5)</f>
        <v>3.96041</v>
      </c>
      <c r="E380" s="135">
        <f>ROUND(((E381+E382+E384+E383)/1000),5)</f>
        <v>3.8106300000000002</v>
      </c>
      <c r="F380" s="135">
        <f>ROUND(((F381+F382+F384+F383)/1000),5)</f>
        <v>3.71034</v>
      </c>
      <c r="G380" s="135">
        <f t="shared" ref="G380:AA380" si="219">ROUND(((G381+G382+G384+G383)/1000),5)</f>
        <v>3.6725500000000002</v>
      </c>
      <c r="H380" s="135">
        <f t="shared" si="219"/>
        <v>3.6582499999999998</v>
      </c>
      <c r="I380" s="135">
        <f t="shared" si="219"/>
        <v>3.6596799999999998</v>
      </c>
      <c r="J380" s="135">
        <f t="shared" si="219"/>
        <v>3.59396</v>
      </c>
      <c r="K380" s="135">
        <f t="shared" si="219"/>
        <v>3.69435</v>
      </c>
      <c r="L380" s="135">
        <f t="shared" si="219"/>
        <v>3.92807</v>
      </c>
      <c r="M380" s="135">
        <f t="shared" si="219"/>
        <v>4.0800299999999998</v>
      </c>
      <c r="N380" s="135">
        <f t="shared" si="219"/>
        <v>4.1554200000000003</v>
      </c>
      <c r="O380" s="135">
        <f t="shared" si="219"/>
        <v>4.1652100000000001</v>
      </c>
      <c r="P380" s="135">
        <f t="shared" si="219"/>
        <v>4.1647600000000002</v>
      </c>
      <c r="Q380" s="135">
        <f t="shared" si="219"/>
        <v>4.1642299999999999</v>
      </c>
      <c r="R380" s="135">
        <f t="shared" si="219"/>
        <v>4.1643499999999998</v>
      </c>
      <c r="S380" s="135">
        <f t="shared" si="219"/>
        <v>4.1660700000000004</v>
      </c>
      <c r="T380" s="135">
        <f t="shared" si="219"/>
        <v>4.2195900000000002</v>
      </c>
      <c r="U380" s="135">
        <f t="shared" si="219"/>
        <v>4.2513399999999999</v>
      </c>
      <c r="V380" s="135">
        <f t="shared" si="219"/>
        <v>4.2210900000000002</v>
      </c>
      <c r="W380" s="135">
        <f t="shared" si="219"/>
        <v>4.2368399999999999</v>
      </c>
      <c r="X380" s="135">
        <f t="shared" si="219"/>
        <v>4.27644</v>
      </c>
      <c r="Y380" s="135">
        <f t="shared" si="219"/>
        <v>4.2650800000000002</v>
      </c>
      <c r="Z380" s="135">
        <f t="shared" si="219"/>
        <v>4.0527899999999999</v>
      </c>
      <c r="AA380" s="135">
        <f t="shared" si="219"/>
        <v>3.8576899999999998</v>
      </c>
    </row>
    <row r="381" spans="1:27" ht="12.75" hidden="1" customHeight="1" outlineLevel="1" x14ac:dyDescent="0.2">
      <c r="A381" s="163" t="s">
        <v>2023</v>
      </c>
      <c r="B381" s="94" t="s">
        <v>238</v>
      </c>
      <c r="C381" s="70" t="s">
        <v>79</v>
      </c>
      <c r="D381" s="71">
        <v>1468.43</v>
      </c>
      <c r="E381" s="71">
        <v>1318.65</v>
      </c>
      <c r="F381" s="71">
        <v>1218.3599999999999</v>
      </c>
      <c r="G381" s="71">
        <v>1180.57</v>
      </c>
      <c r="H381" s="71">
        <v>1166.27</v>
      </c>
      <c r="I381" s="71">
        <v>1167.7</v>
      </c>
      <c r="J381" s="71">
        <v>1101.98</v>
      </c>
      <c r="K381" s="71">
        <v>1202.3699999999999</v>
      </c>
      <c r="L381" s="71">
        <v>1436.09</v>
      </c>
      <c r="M381" s="71">
        <v>1588.05</v>
      </c>
      <c r="N381" s="71">
        <v>1663.44</v>
      </c>
      <c r="O381" s="71">
        <v>1673.23</v>
      </c>
      <c r="P381" s="71">
        <v>1672.78</v>
      </c>
      <c r="Q381" s="71">
        <v>1672.25</v>
      </c>
      <c r="R381" s="71">
        <v>1672.37</v>
      </c>
      <c r="S381" s="71">
        <v>1674.09</v>
      </c>
      <c r="T381" s="71">
        <v>1727.61</v>
      </c>
      <c r="U381" s="71">
        <v>1759.36</v>
      </c>
      <c r="V381" s="71">
        <v>1729.11</v>
      </c>
      <c r="W381" s="71">
        <v>1744.86</v>
      </c>
      <c r="X381" s="71">
        <v>1784.46</v>
      </c>
      <c r="Y381" s="71">
        <v>1773.1</v>
      </c>
      <c r="Z381" s="71">
        <v>1560.81</v>
      </c>
      <c r="AA381" s="71">
        <v>1365.71</v>
      </c>
    </row>
    <row r="382" spans="1:27" ht="12.75" hidden="1" customHeight="1" outlineLevel="1" x14ac:dyDescent="0.2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2025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2026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collapsed="1" x14ac:dyDescent="0.2">
      <c r="A385" s="162" t="s">
        <v>2027</v>
      </c>
      <c r="B385" s="54" t="str">
        <f>"13"&amp;"."&amp;$B$800&amp;"."&amp;$B$801</f>
        <v>13.05.2024</v>
      </c>
      <c r="C385" s="134" t="s">
        <v>76</v>
      </c>
      <c r="D385" s="135">
        <f>ROUND(((D386+D387+D389+D388)/1000),5)</f>
        <v>3.8794</v>
      </c>
      <c r="E385" s="135">
        <f>ROUND(((E386+E387+E389+E388)/1000),5)</f>
        <v>3.74037</v>
      </c>
      <c r="F385" s="135">
        <f>ROUND(((F386+F387+F389+F388)/1000),5)</f>
        <v>3.6816</v>
      </c>
      <c r="G385" s="135">
        <f t="shared" ref="G385:AA385" si="222">ROUND(((G386+G387+G389+G388)/1000),5)</f>
        <v>3.6713</v>
      </c>
      <c r="H385" s="135">
        <f t="shared" si="222"/>
        <v>3.6576399999999998</v>
      </c>
      <c r="I385" s="135">
        <f t="shared" si="222"/>
        <v>3.7077800000000001</v>
      </c>
      <c r="J385" s="135">
        <f t="shared" si="222"/>
        <v>3.8947099999999999</v>
      </c>
      <c r="K385" s="135">
        <f t="shared" si="222"/>
        <v>4.1238099999999998</v>
      </c>
      <c r="L385" s="135">
        <f t="shared" si="222"/>
        <v>4.4516600000000004</v>
      </c>
      <c r="M385" s="135">
        <f t="shared" si="222"/>
        <v>4.79373</v>
      </c>
      <c r="N385" s="135">
        <f t="shared" si="222"/>
        <v>4.9496599999999997</v>
      </c>
      <c r="O385" s="135">
        <f t="shared" si="222"/>
        <v>4.6102499999999997</v>
      </c>
      <c r="P385" s="135">
        <f t="shared" si="222"/>
        <v>4.5067300000000001</v>
      </c>
      <c r="Q385" s="135">
        <f t="shared" si="222"/>
        <v>4.5245499999999996</v>
      </c>
      <c r="R385" s="135">
        <f t="shared" si="222"/>
        <v>4.52041</v>
      </c>
      <c r="S385" s="135">
        <f t="shared" si="222"/>
        <v>4.4686599999999999</v>
      </c>
      <c r="T385" s="135">
        <f t="shared" si="222"/>
        <v>4.4540100000000002</v>
      </c>
      <c r="U385" s="135">
        <f t="shared" si="222"/>
        <v>4.3901700000000003</v>
      </c>
      <c r="V385" s="135">
        <f t="shared" si="222"/>
        <v>4.4048400000000001</v>
      </c>
      <c r="W385" s="135">
        <f t="shared" si="222"/>
        <v>4.5249800000000002</v>
      </c>
      <c r="X385" s="135">
        <f t="shared" si="222"/>
        <v>4.5652699999999999</v>
      </c>
      <c r="Y385" s="135">
        <f t="shared" si="222"/>
        <v>4.3699199999999996</v>
      </c>
      <c r="Z385" s="135">
        <f t="shared" si="222"/>
        <v>4.01037</v>
      </c>
      <c r="AA385" s="135">
        <f t="shared" si="222"/>
        <v>3.8401299999999998</v>
      </c>
    </row>
    <row r="386" spans="1:27" ht="12.75" hidden="1" customHeight="1" outlineLevel="1" x14ac:dyDescent="0.2">
      <c r="A386" s="163" t="s">
        <v>2028</v>
      </c>
      <c r="B386" s="94" t="s">
        <v>238</v>
      </c>
      <c r="C386" s="70" t="s">
        <v>79</v>
      </c>
      <c r="D386" s="71">
        <v>1387.42</v>
      </c>
      <c r="E386" s="71">
        <v>1248.3900000000001</v>
      </c>
      <c r="F386" s="71">
        <v>1189.6199999999999</v>
      </c>
      <c r="G386" s="71">
        <v>1179.32</v>
      </c>
      <c r="H386" s="71">
        <v>1165.6600000000001</v>
      </c>
      <c r="I386" s="71">
        <v>1215.8</v>
      </c>
      <c r="J386" s="71">
        <v>1402.73</v>
      </c>
      <c r="K386" s="71">
        <v>1631.83</v>
      </c>
      <c r="L386" s="71">
        <v>1959.68</v>
      </c>
      <c r="M386" s="71">
        <v>2301.75</v>
      </c>
      <c r="N386" s="71">
        <v>2457.6799999999998</v>
      </c>
      <c r="O386" s="71">
        <v>2118.27</v>
      </c>
      <c r="P386" s="71">
        <v>2014.75</v>
      </c>
      <c r="Q386" s="71">
        <v>2032.57</v>
      </c>
      <c r="R386" s="71">
        <v>2028.43</v>
      </c>
      <c r="S386" s="71">
        <v>1976.68</v>
      </c>
      <c r="T386" s="71">
        <v>1962.03</v>
      </c>
      <c r="U386" s="71">
        <v>1898.19</v>
      </c>
      <c r="V386" s="71">
        <v>1912.86</v>
      </c>
      <c r="W386" s="71">
        <v>2033</v>
      </c>
      <c r="X386" s="71">
        <v>2073.29</v>
      </c>
      <c r="Y386" s="71">
        <v>1877.94</v>
      </c>
      <c r="Z386" s="71">
        <v>1518.39</v>
      </c>
      <c r="AA386" s="71">
        <v>1348.15</v>
      </c>
    </row>
    <row r="387" spans="1:27" ht="12.75" hidden="1" customHeight="1" outlineLevel="1" x14ac:dyDescent="0.2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2030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2031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collapsed="1" x14ac:dyDescent="0.2">
      <c r="A390" s="162" t="s">
        <v>2032</v>
      </c>
      <c r="B390" s="54" t="str">
        <f>"14"&amp;"."&amp;$B$800&amp;"."&amp;$B$801</f>
        <v>14.05.2024</v>
      </c>
      <c r="C390" s="134" t="s">
        <v>76</v>
      </c>
      <c r="D390" s="135">
        <f>ROUND(((D391+D392+D394+D393)/1000),5)</f>
        <v>3.7766199999999999</v>
      </c>
      <c r="E390" s="135">
        <f>ROUND(((E391+E392+E394+E393)/1000),5)</f>
        <v>3.6887799999999999</v>
      </c>
      <c r="F390" s="135">
        <f>ROUND(((F391+F392+F394+F393)/1000),5)</f>
        <v>3.6490100000000001</v>
      </c>
      <c r="G390" s="135">
        <f t="shared" ref="G390:AA390" si="225">ROUND(((G391+G392+G394+G393)/1000),5)</f>
        <v>3.64575</v>
      </c>
      <c r="H390" s="135">
        <f t="shared" si="225"/>
        <v>3.64764</v>
      </c>
      <c r="I390" s="135">
        <f t="shared" si="225"/>
        <v>3.68954</v>
      </c>
      <c r="J390" s="135">
        <f t="shared" si="225"/>
        <v>3.8587400000000001</v>
      </c>
      <c r="K390" s="135">
        <f t="shared" si="225"/>
        <v>3.97804</v>
      </c>
      <c r="L390" s="135">
        <f t="shared" si="225"/>
        <v>4.3004600000000002</v>
      </c>
      <c r="M390" s="135">
        <f t="shared" si="225"/>
        <v>4.56738</v>
      </c>
      <c r="N390" s="135">
        <f t="shared" si="225"/>
        <v>4.5866699999999998</v>
      </c>
      <c r="O390" s="135">
        <f t="shared" si="225"/>
        <v>4.44733</v>
      </c>
      <c r="P390" s="135">
        <f t="shared" si="225"/>
        <v>4.4470299999999998</v>
      </c>
      <c r="Q390" s="135">
        <f t="shared" si="225"/>
        <v>4.4506600000000001</v>
      </c>
      <c r="R390" s="135">
        <f t="shared" si="225"/>
        <v>4.4410800000000004</v>
      </c>
      <c r="S390" s="135">
        <f t="shared" si="225"/>
        <v>4.4237799999999998</v>
      </c>
      <c r="T390" s="135">
        <f t="shared" si="225"/>
        <v>4.3831100000000003</v>
      </c>
      <c r="U390" s="135">
        <f t="shared" si="225"/>
        <v>4.3735600000000003</v>
      </c>
      <c r="V390" s="135">
        <f t="shared" si="225"/>
        <v>4.3665900000000004</v>
      </c>
      <c r="W390" s="135">
        <f t="shared" si="225"/>
        <v>4.3132700000000002</v>
      </c>
      <c r="X390" s="135">
        <f t="shared" si="225"/>
        <v>4.5420499999999997</v>
      </c>
      <c r="Y390" s="135">
        <f t="shared" si="225"/>
        <v>4.3963299999999998</v>
      </c>
      <c r="Z390" s="135">
        <f t="shared" si="225"/>
        <v>4.06534</v>
      </c>
      <c r="AA390" s="135">
        <f t="shared" si="225"/>
        <v>3.9348100000000001</v>
      </c>
    </row>
    <row r="391" spans="1:27" ht="12.75" hidden="1" customHeight="1" outlineLevel="1" x14ac:dyDescent="0.2">
      <c r="A391" s="163" t="s">
        <v>2033</v>
      </c>
      <c r="B391" s="94" t="s">
        <v>238</v>
      </c>
      <c r="C391" s="70" t="s">
        <v>79</v>
      </c>
      <c r="D391" s="71">
        <v>1284.6400000000001</v>
      </c>
      <c r="E391" s="71">
        <v>1196.8</v>
      </c>
      <c r="F391" s="71">
        <v>1157.03</v>
      </c>
      <c r="G391" s="71">
        <v>1153.77</v>
      </c>
      <c r="H391" s="71">
        <v>1155.6600000000001</v>
      </c>
      <c r="I391" s="71">
        <v>1197.56</v>
      </c>
      <c r="J391" s="71">
        <v>1366.76</v>
      </c>
      <c r="K391" s="71">
        <v>1486.06</v>
      </c>
      <c r="L391" s="71">
        <v>1808.48</v>
      </c>
      <c r="M391" s="71">
        <v>2075.4</v>
      </c>
      <c r="N391" s="71">
        <v>2094.69</v>
      </c>
      <c r="O391" s="71">
        <v>1955.35</v>
      </c>
      <c r="P391" s="71">
        <v>1955.05</v>
      </c>
      <c r="Q391" s="71">
        <v>1958.68</v>
      </c>
      <c r="R391" s="71">
        <v>1949.1</v>
      </c>
      <c r="S391" s="71">
        <v>1931.8</v>
      </c>
      <c r="T391" s="71">
        <v>1891.13</v>
      </c>
      <c r="U391" s="71">
        <v>1881.58</v>
      </c>
      <c r="V391" s="71">
        <v>1874.61</v>
      </c>
      <c r="W391" s="71">
        <v>1821.29</v>
      </c>
      <c r="X391" s="71">
        <v>2050.0700000000002</v>
      </c>
      <c r="Y391" s="71">
        <v>1904.35</v>
      </c>
      <c r="Z391" s="71">
        <v>1573.36</v>
      </c>
      <c r="AA391" s="71">
        <v>1442.83</v>
      </c>
    </row>
    <row r="392" spans="1:27" ht="12.75" hidden="1" customHeight="1" outlineLevel="1" x14ac:dyDescent="0.2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2035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2036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collapsed="1" x14ac:dyDescent="0.2">
      <c r="A395" s="162" t="s">
        <v>2037</v>
      </c>
      <c r="B395" s="54" t="str">
        <f>"15"&amp;"."&amp;$B$800&amp;"."&amp;$B$801</f>
        <v>15.05.2024</v>
      </c>
      <c r="C395" s="134" t="s">
        <v>76</v>
      </c>
      <c r="D395" s="135">
        <f>ROUND(((D396+D397+D399+D398)/1000),5)</f>
        <v>3.8234400000000002</v>
      </c>
      <c r="E395" s="135">
        <f>ROUND(((E396+E397+E399+E398)/1000),5)</f>
        <v>3.6968200000000002</v>
      </c>
      <c r="F395" s="135">
        <f>ROUND(((F396+F397+F399+F398)/1000),5)</f>
        <v>3.68859</v>
      </c>
      <c r="G395" s="135">
        <f t="shared" ref="G395:AA395" si="228">ROUND(((G396+G397+G399+G398)/1000),5)</f>
        <v>3.6834799999999999</v>
      </c>
      <c r="H395" s="135">
        <f t="shared" si="228"/>
        <v>3.6884199999999998</v>
      </c>
      <c r="I395" s="135">
        <f t="shared" si="228"/>
        <v>3.6989100000000001</v>
      </c>
      <c r="J395" s="135">
        <f t="shared" si="228"/>
        <v>3.9167900000000002</v>
      </c>
      <c r="K395" s="135">
        <f t="shared" si="228"/>
        <v>4.17422</v>
      </c>
      <c r="L395" s="135">
        <f t="shared" si="228"/>
        <v>4.4142400000000004</v>
      </c>
      <c r="M395" s="135">
        <f t="shared" si="228"/>
        <v>4.6461100000000002</v>
      </c>
      <c r="N395" s="135">
        <f t="shared" si="228"/>
        <v>4.63849</v>
      </c>
      <c r="O395" s="135">
        <f t="shared" si="228"/>
        <v>4.5208300000000001</v>
      </c>
      <c r="P395" s="135">
        <f t="shared" si="228"/>
        <v>4.5231899999999996</v>
      </c>
      <c r="Q395" s="135">
        <f t="shared" si="228"/>
        <v>4.5491799999999998</v>
      </c>
      <c r="R395" s="135">
        <f t="shared" si="228"/>
        <v>4.5266500000000001</v>
      </c>
      <c r="S395" s="135">
        <f t="shared" si="228"/>
        <v>4.5196199999999997</v>
      </c>
      <c r="T395" s="135">
        <f t="shared" si="228"/>
        <v>4.4971199999999998</v>
      </c>
      <c r="U395" s="135">
        <f t="shared" si="228"/>
        <v>4.4436099999999996</v>
      </c>
      <c r="V395" s="135">
        <f t="shared" si="228"/>
        <v>4.4033800000000003</v>
      </c>
      <c r="W395" s="135">
        <f t="shared" si="228"/>
        <v>4.3751600000000002</v>
      </c>
      <c r="X395" s="135">
        <f t="shared" si="228"/>
        <v>4.4402699999999999</v>
      </c>
      <c r="Y395" s="135">
        <f t="shared" si="228"/>
        <v>4.4170199999999999</v>
      </c>
      <c r="Z395" s="135">
        <f t="shared" si="228"/>
        <v>4.0519299999999996</v>
      </c>
      <c r="AA395" s="135">
        <f t="shared" si="228"/>
        <v>3.9374799999999999</v>
      </c>
    </row>
    <row r="396" spans="1:27" ht="12.75" hidden="1" customHeight="1" outlineLevel="1" x14ac:dyDescent="0.2">
      <c r="A396" s="163" t="s">
        <v>2038</v>
      </c>
      <c r="B396" s="94" t="s">
        <v>238</v>
      </c>
      <c r="C396" s="70" t="s">
        <v>79</v>
      </c>
      <c r="D396" s="71">
        <v>1331.46</v>
      </c>
      <c r="E396" s="71">
        <v>1204.8399999999999</v>
      </c>
      <c r="F396" s="71">
        <v>1196.6099999999999</v>
      </c>
      <c r="G396" s="71">
        <v>1191.5</v>
      </c>
      <c r="H396" s="71">
        <v>1196.44</v>
      </c>
      <c r="I396" s="71">
        <v>1206.93</v>
      </c>
      <c r="J396" s="71">
        <v>1424.81</v>
      </c>
      <c r="K396" s="71">
        <v>1682.24</v>
      </c>
      <c r="L396" s="71">
        <v>1922.26</v>
      </c>
      <c r="M396" s="71">
        <v>2154.13</v>
      </c>
      <c r="N396" s="71">
        <v>2146.5100000000002</v>
      </c>
      <c r="O396" s="71">
        <v>2028.85</v>
      </c>
      <c r="P396" s="71">
        <v>2031.21</v>
      </c>
      <c r="Q396" s="71">
        <v>2057.1999999999998</v>
      </c>
      <c r="R396" s="71">
        <v>2034.67</v>
      </c>
      <c r="S396" s="71">
        <v>2027.64</v>
      </c>
      <c r="T396" s="71">
        <v>2005.14</v>
      </c>
      <c r="U396" s="71">
        <v>1951.63</v>
      </c>
      <c r="V396" s="71">
        <v>1911.4</v>
      </c>
      <c r="W396" s="71">
        <v>1883.18</v>
      </c>
      <c r="X396" s="71">
        <v>1948.29</v>
      </c>
      <c r="Y396" s="71">
        <v>1925.04</v>
      </c>
      <c r="Z396" s="71">
        <v>1559.95</v>
      </c>
      <c r="AA396" s="71">
        <v>1445.5</v>
      </c>
    </row>
    <row r="397" spans="1:27" ht="12.75" hidden="1" customHeight="1" outlineLevel="1" x14ac:dyDescent="0.2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2040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2041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collapsed="1" x14ac:dyDescent="0.2">
      <c r="A400" s="162" t="s">
        <v>2042</v>
      </c>
      <c r="B400" s="54" t="str">
        <f>"16"&amp;"."&amp;$B$800&amp;"."&amp;$B$801</f>
        <v>16.05.2024</v>
      </c>
      <c r="C400" s="134" t="s">
        <v>76</v>
      </c>
      <c r="D400" s="135">
        <f>ROUND(((D401+D402+D404+D403)/1000),5)</f>
        <v>3.77258</v>
      </c>
      <c r="E400" s="135">
        <f>ROUND(((E401+E402+E404+E403)/1000),5)</f>
        <v>3.68052</v>
      </c>
      <c r="F400" s="135">
        <f>ROUND(((F401+F402+F404+F403)/1000),5)</f>
        <v>3.6494900000000001</v>
      </c>
      <c r="G400" s="135">
        <f t="shared" ref="G400:AA400" si="231">ROUND(((G401+G402+G404+G403)/1000),5)</f>
        <v>3.6470899999999999</v>
      </c>
      <c r="H400" s="135">
        <f t="shared" si="231"/>
        <v>3.6582599999999998</v>
      </c>
      <c r="I400" s="135">
        <f t="shared" si="231"/>
        <v>3.6933799999999999</v>
      </c>
      <c r="J400" s="135">
        <f t="shared" si="231"/>
        <v>3.8513199999999999</v>
      </c>
      <c r="K400" s="135">
        <f t="shared" si="231"/>
        <v>4.1103500000000004</v>
      </c>
      <c r="L400" s="135">
        <f t="shared" si="231"/>
        <v>4.3631200000000003</v>
      </c>
      <c r="M400" s="135">
        <f t="shared" si="231"/>
        <v>4.4215099999999996</v>
      </c>
      <c r="N400" s="135">
        <f t="shared" si="231"/>
        <v>4.4515599999999997</v>
      </c>
      <c r="O400" s="135">
        <f t="shared" si="231"/>
        <v>4.5117399999999996</v>
      </c>
      <c r="P400" s="135">
        <f t="shared" si="231"/>
        <v>4.5043899999999999</v>
      </c>
      <c r="Q400" s="135">
        <f t="shared" si="231"/>
        <v>4.5192100000000002</v>
      </c>
      <c r="R400" s="135">
        <f t="shared" si="231"/>
        <v>4.5081800000000003</v>
      </c>
      <c r="S400" s="135">
        <f t="shared" si="231"/>
        <v>4.4520099999999996</v>
      </c>
      <c r="T400" s="135">
        <f t="shared" si="231"/>
        <v>4.3882199999999996</v>
      </c>
      <c r="U400" s="135">
        <f t="shared" si="231"/>
        <v>4.3670999999999998</v>
      </c>
      <c r="V400" s="135">
        <f t="shared" si="231"/>
        <v>4.2740400000000003</v>
      </c>
      <c r="W400" s="135">
        <f t="shared" si="231"/>
        <v>4.1648500000000004</v>
      </c>
      <c r="X400" s="135">
        <f t="shared" si="231"/>
        <v>4.2794400000000001</v>
      </c>
      <c r="Y400" s="135">
        <f t="shared" si="231"/>
        <v>4.3719999999999999</v>
      </c>
      <c r="Z400" s="135">
        <f t="shared" si="231"/>
        <v>4.0645800000000003</v>
      </c>
      <c r="AA400" s="135">
        <f t="shared" si="231"/>
        <v>3.84762</v>
      </c>
    </row>
    <row r="401" spans="1:27" ht="12.75" hidden="1" customHeight="1" outlineLevel="1" x14ac:dyDescent="0.2">
      <c r="A401" s="163" t="s">
        <v>2043</v>
      </c>
      <c r="B401" s="94" t="s">
        <v>238</v>
      </c>
      <c r="C401" s="70" t="s">
        <v>79</v>
      </c>
      <c r="D401" s="71">
        <v>1280.5999999999999</v>
      </c>
      <c r="E401" s="71">
        <v>1188.54</v>
      </c>
      <c r="F401" s="71">
        <v>1157.51</v>
      </c>
      <c r="G401" s="71">
        <v>1155.1099999999999</v>
      </c>
      <c r="H401" s="71">
        <v>1166.28</v>
      </c>
      <c r="I401" s="71">
        <v>1201.4000000000001</v>
      </c>
      <c r="J401" s="71">
        <v>1359.34</v>
      </c>
      <c r="K401" s="71">
        <v>1618.37</v>
      </c>
      <c r="L401" s="71">
        <v>1871.14</v>
      </c>
      <c r="M401" s="71">
        <v>1929.53</v>
      </c>
      <c r="N401" s="71">
        <v>1959.58</v>
      </c>
      <c r="O401" s="71">
        <v>2019.76</v>
      </c>
      <c r="P401" s="71">
        <v>2012.41</v>
      </c>
      <c r="Q401" s="71">
        <v>2027.23</v>
      </c>
      <c r="R401" s="71">
        <v>2016.2</v>
      </c>
      <c r="S401" s="71">
        <v>1960.03</v>
      </c>
      <c r="T401" s="71">
        <v>1896.24</v>
      </c>
      <c r="U401" s="71">
        <v>1875.12</v>
      </c>
      <c r="V401" s="71">
        <v>1782.06</v>
      </c>
      <c r="W401" s="71">
        <v>1672.87</v>
      </c>
      <c r="X401" s="71">
        <v>1787.46</v>
      </c>
      <c r="Y401" s="71">
        <v>1880.02</v>
      </c>
      <c r="Z401" s="71">
        <v>1572.6</v>
      </c>
      <c r="AA401" s="71">
        <v>1355.64</v>
      </c>
    </row>
    <row r="402" spans="1:27" ht="12.75" hidden="1" customHeight="1" outlineLevel="1" x14ac:dyDescent="0.2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2045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2046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collapsed="1" x14ac:dyDescent="0.2">
      <c r="A405" s="162" t="s">
        <v>2047</v>
      </c>
      <c r="B405" s="54" t="str">
        <f>"17"&amp;"."&amp;$B$800&amp;"."&amp;$B$801</f>
        <v>17.05.2024</v>
      </c>
      <c r="C405" s="134" t="s">
        <v>76</v>
      </c>
      <c r="D405" s="135">
        <f>ROUND(((D406+D407+D409+D408)/1000),5)</f>
        <v>3.8275999999999999</v>
      </c>
      <c r="E405" s="135">
        <f>ROUND(((E406+E407+E409+E408)/1000),5)</f>
        <v>3.6941199999999998</v>
      </c>
      <c r="F405" s="135">
        <f>ROUND(((F406+F407+F409+F408)/1000),5)</f>
        <v>3.6576399999999998</v>
      </c>
      <c r="G405" s="135">
        <f t="shared" ref="G405:AA405" si="234">ROUND(((G406+G407+G409+G408)/1000),5)</f>
        <v>3.5951</v>
      </c>
      <c r="H405" s="135">
        <f t="shared" si="234"/>
        <v>3.6597400000000002</v>
      </c>
      <c r="I405" s="135">
        <f t="shared" si="234"/>
        <v>3.7488800000000002</v>
      </c>
      <c r="J405" s="135">
        <f t="shared" si="234"/>
        <v>3.92014</v>
      </c>
      <c r="K405" s="135">
        <f t="shared" si="234"/>
        <v>4.1924999999999999</v>
      </c>
      <c r="L405" s="135">
        <f t="shared" si="234"/>
        <v>4.5019900000000002</v>
      </c>
      <c r="M405" s="135">
        <f t="shared" si="234"/>
        <v>4.5605399999999996</v>
      </c>
      <c r="N405" s="135">
        <f t="shared" si="234"/>
        <v>4.5732200000000001</v>
      </c>
      <c r="O405" s="135">
        <f t="shared" si="234"/>
        <v>4.5780399999999997</v>
      </c>
      <c r="P405" s="135">
        <f t="shared" si="234"/>
        <v>4.6131500000000001</v>
      </c>
      <c r="Q405" s="135">
        <f t="shared" si="234"/>
        <v>4.6437099999999996</v>
      </c>
      <c r="R405" s="135">
        <f t="shared" si="234"/>
        <v>4.6197600000000003</v>
      </c>
      <c r="S405" s="135">
        <f t="shared" si="234"/>
        <v>4.6291399999999996</v>
      </c>
      <c r="T405" s="135">
        <f t="shared" si="234"/>
        <v>4.5800999999999998</v>
      </c>
      <c r="U405" s="135">
        <f t="shared" si="234"/>
        <v>4.5675499999999998</v>
      </c>
      <c r="V405" s="135">
        <f t="shared" si="234"/>
        <v>4.5361700000000003</v>
      </c>
      <c r="W405" s="135">
        <f t="shared" si="234"/>
        <v>4.4984000000000002</v>
      </c>
      <c r="X405" s="135">
        <f t="shared" si="234"/>
        <v>4.5134699999999999</v>
      </c>
      <c r="Y405" s="135">
        <f t="shared" si="234"/>
        <v>4.57348</v>
      </c>
      <c r="Z405" s="135">
        <f t="shared" si="234"/>
        <v>4.48116</v>
      </c>
      <c r="AA405" s="135">
        <f t="shared" si="234"/>
        <v>4.0718399999999999</v>
      </c>
    </row>
    <row r="406" spans="1:27" ht="12.75" hidden="1" customHeight="1" outlineLevel="1" x14ac:dyDescent="0.2">
      <c r="A406" s="163" t="s">
        <v>2048</v>
      </c>
      <c r="B406" s="94" t="s">
        <v>238</v>
      </c>
      <c r="C406" s="70" t="s">
        <v>79</v>
      </c>
      <c r="D406" s="71">
        <v>1335.62</v>
      </c>
      <c r="E406" s="71">
        <v>1202.1400000000001</v>
      </c>
      <c r="F406" s="71">
        <v>1165.6600000000001</v>
      </c>
      <c r="G406" s="71">
        <v>1103.1199999999999</v>
      </c>
      <c r="H406" s="71">
        <v>1167.76</v>
      </c>
      <c r="I406" s="71">
        <v>1256.9000000000001</v>
      </c>
      <c r="J406" s="71">
        <v>1428.16</v>
      </c>
      <c r="K406" s="71">
        <v>1700.52</v>
      </c>
      <c r="L406" s="71">
        <v>2010.01</v>
      </c>
      <c r="M406" s="71">
        <v>2068.56</v>
      </c>
      <c r="N406" s="71">
        <v>2081.2399999999998</v>
      </c>
      <c r="O406" s="71">
        <v>2086.06</v>
      </c>
      <c r="P406" s="71">
        <v>2121.17</v>
      </c>
      <c r="Q406" s="71">
        <v>2151.73</v>
      </c>
      <c r="R406" s="71">
        <v>2127.7800000000002</v>
      </c>
      <c r="S406" s="71">
        <v>2137.16</v>
      </c>
      <c r="T406" s="71">
        <v>2088.12</v>
      </c>
      <c r="U406" s="71">
        <v>2075.5700000000002</v>
      </c>
      <c r="V406" s="71">
        <v>2044.19</v>
      </c>
      <c r="W406" s="71">
        <v>2006.42</v>
      </c>
      <c r="X406" s="71">
        <v>2021.49</v>
      </c>
      <c r="Y406" s="71">
        <v>2081.5</v>
      </c>
      <c r="Z406" s="71">
        <v>1989.18</v>
      </c>
      <c r="AA406" s="71">
        <v>1579.86</v>
      </c>
    </row>
    <row r="407" spans="1:27" ht="12.75" hidden="1" customHeight="1" outlineLevel="1" x14ac:dyDescent="0.2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2050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2051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collapsed="1" x14ac:dyDescent="0.2">
      <c r="A410" s="162" t="s">
        <v>2052</v>
      </c>
      <c r="B410" s="54" t="str">
        <f>"18"&amp;"."&amp;$B$800&amp;"."&amp;$B$801</f>
        <v>18.05.2024</v>
      </c>
      <c r="C410" s="134" t="s">
        <v>76</v>
      </c>
      <c r="D410" s="135">
        <f>ROUND(((D411+D412+D414+D413)/1000),5)</f>
        <v>4.0249699999999997</v>
      </c>
      <c r="E410" s="135">
        <f>ROUND(((E411+E412+E414+E413)/1000),5)</f>
        <v>3.9513199999999999</v>
      </c>
      <c r="F410" s="135">
        <f>ROUND(((F411+F412+F414+F413)/1000),5)</f>
        <v>3.8088700000000002</v>
      </c>
      <c r="G410" s="135">
        <f t="shared" ref="G410:AA410" si="237">ROUND(((G411+G412+G414+G413)/1000),5)</f>
        <v>3.75698</v>
      </c>
      <c r="H410" s="135">
        <f t="shared" si="237"/>
        <v>3.71204</v>
      </c>
      <c r="I410" s="135">
        <f t="shared" si="237"/>
        <v>3.7289500000000002</v>
      </c>
      <c r="J410" s="135">
        <f t="shared" si="237"/>
        <v>3.7992599999999999</v>
      </c>
      <c r="K410" s="135">
        <f t="shared" si="237"/>
        <v>4.0094099999999999</v>
      </c>
      <c r="L410" s="135">
        <f t="shared" si="237"/>
        <v>4.2934700000000001</v>
      </c>
      <c r="M410" s="135">
        <f t="shared" si="237"/>
        <v>4.4554</v>
      </c>
      <c r="N410" s="135">
        <f t="shared" si="237"/>
        <v>4.5567399999999996</v>
      </c>
      <c r="O410" s="135">
        <f t="shared" si="237"/>
        <v>4.5626899999999999</v>
      </c>
      <c r="P410" s="135">
        <f t="shared" si="237"/>
        <v>4.6015300000000003</v>
      </c>
      <c r="Q410" s="135">
        <f t="shared" si="237"/>
        <v>4.59361</v>
      </c>
      <c r="R410" s="135">
        <f t="shared" si="237"/>
        <v>4.5718199999999998</v>
      </c>
      <c r="S410" s="135">
        <f t="shared" si="237"/>
        <v>4.5523100000000003</v>
      </c>
      <c r="T410" s="135">
        <f t="shared" si="237"/>
        <v>4.5402399999999998</v>
      </c>
      <c r="U410" s="135">
        <f t="shared" si="237"/>
        <v>4.5123800000000003</v>
      </c>
      <c r="V410" s="135">
        <f t="shared" si="237"/>
        <v>4.4984099999999998</v>
      </c>
      <c r="W410" s="135">
        <f t="shared" si="237"/>
        <v>4.6088300000000002</v>
      </c>
      <c r="X410" s="135">
        <f t="shared" si="237"/>
        <v>4.7312200000000004</v>
      </c>
      <c r="Y410" s="135">
        <f t="shared" si="237"/>
        <v>4.5487000000000002</v>
      </c>
      <c r="Z410" s="135">
        <f t="shared" si="237"/>
        <v>4.3827600000000002</v>
      </c>
      <c r="AA410" s="135">
        <f t="shared" si="237"/>
        <v>4.0139199999999997</v>
      </c>
    </row>
    <row r="411" spans="1:27" ht="12.75" hidden="1" customHeight="1" outlineLevel="1" x14ac:dyDescent="0.2">
      <c r="A411" s="163" t="s">
        <v>2053</v>
      </c>
      <c r="B411" s="94" t="s">
        <v>238</v>
      </c>
      <c r="C411" s="70" t="s">
        <v>79</v>
      </c>
      <c r="D411" s="71">
        <v>1532.99</v>
      </c>
      <c r="E411" s="71">
        <v>1459.34</v>
      </c>
      <c r="F411" s="71">
        <v>1316.89</v>
      </c>
      <c r="G411" s="71">
        <v>1265</v>
      </c>
      <c r="H411" s="71">
        <v>1220.06</v>
      </c>
      <c r="I411" s="71">
        <v>1236.97</v>
      </c>
      <c r="J411" s="71">
        <v>1307.28</v>
      </c>
      <c r="K411" s="71">
        <v>1517.43</v>
      </c>
      <c r="L411" s="71">
        <v>1801.49</v>
      </c>
      <c r="M411" s="71">
        <v>1963.42</v>
      </c>
      <c r="N411" s="71">
        <v>2064.7600000000002</v>
      </c>
      <c r="O411" s="71">
        <v>2070.71</v>
      </c>
      <c r="P411" s="71">
        <v>2109.5500000000002</v>
      </c>
      <c r="Q411" s="71">
        <v>2101.63</v>
      </c>
      <c r="R411" s="71">
        <v>2079.84</v>
      </c>
      <c r="S411" s="71">
        <v>2060.33</v>
      </c>
      <c r="T411" s="71">
        <v>2048.2600000000002</v>
      </c>
      <c r="U411" s="71">
        <v>2020.4</v>
      </c>
      <c r="V411" s="71">
        <v>2006.43</v>
      </c>
      <c r="W411" s="71">
        <v>2116.85</v>
      </c>
      <c r="X411" s="71">
        <v>2239.2399999999998</v>
      </c>
      <c r="Y411" s="71">
        <v>2056.7199999999998</v>
      </c>
      <c r="Z411" s="71">
        <v>1890.78</v>
      </c>
      <c r="AA411" s="71">
        <v>1521.94</v>
      </c>
    </row>
    <row r="412" spans="1:27" ht="12.75" hidden="1" customHeight="1" outlineLevel="1" x14ac:dyDescent="0.2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2055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2056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collapsed="1" x14ac:dyDescent="0.2">
      <c r="A415" s="162" t="s">
        <v>2057</v>
      </c>
      <c r="B415" s="54" t="str">
        <f>"19"&amp;"."&amp;$B$800&amp;"."&amp;$B$801</f>
        <v>19.05.2024</v>
      </c>
      <c r="C415" s="134" t="s">
        <v>76</v>
      </c>
      <c r="D415" s="135">
        <f>ROUND(((D416+D417+D419+D418)/1000),5)</f>
        <v>3.9905599999999999</v>
      </c>
      <c r="E415" s="135">
        <f>ROUND(((E416+E417+E419+E418)/1000),5)</f>
        <v>3.8439800000000002</v>
      </c>
      <c r="F415" s="135">
        <f>ROUND(((F416+F417+F419+F418)/1000),5)</f>
        <v>3.7071000000000001</v>
      </c>
      <c r="G415" s="135">
        <f t="shared" ref="G415:AA415" si="240">ROUND(((G416+G417+G419+G418)/1000),5)</f>
        <v>3.6916099999999998</v>
      </c>
      <c r="H415" s="135">
        <f t="shared" si="240"/>
        <v>3.6715800000000001</v>
      </c>
      <c r="I415" s="135">
        <f t="shared" si="240"/>
        <v>3.64758</v>
      </c>
      <c r="J415" s="135">
        <f t="shared" si="240"/>
        <v>3.5773100000000002</v>
      </c>
      <c r="K415" s="135">
        <f t="shared" si="240"/>
        <v>3.8212299999999999</v>
      </c>
      <c r="L415" s="135">
        <f t="shared" si="240"/>
        <v>4.0498099999999999</v>
      </c>
      <c r="M415" s="135">
        <f t="shared" si="240"/>
        <v>4.2626400000000002</v>
      </c>
      <c r="N415" s="135">
        <f t="shared" si="240"/>
        <v>4.4314299999999998</v>
      </c>
      <c r="O415" s="135">
        <f t="shared" si="240"/>
        <v>4.4751300000000001</v>
      </c>
      <c r="P415" s="135">
        <f t="shared" si="240"/>
        <v>4.4250299999999996</v>
      </c>
      <c r="Q415" s="135">
        <f t="shared" si="240"/>
        <v>4.4240399999999998</v>
      </c>
      <c r="R415" s="135">
        <f t="shared" si="240"/>
        <v>4.4149099999999999</v>
      </c>
      <c r="S415" s="135">
        <f t="shared" si="240"/>
        <v>4.4039000000000001</v>
      </c>
      <c r="T415" s="135">
        <f t="shared" si="240"/>
        <v>4.41174</v>
      </c>
      <c r="U415" s="135">
        <f t="shared" si="240"/>
        <v>4.4563300000000003</v>
      </c>
      <c r="V415" s="135">
        <f t="shared" si="240"/>
        <v>4.4550599999999996</v>
      </c>
      <c r="W415" s="135">
        <f t="shared" si="240"/>
        <v>4.5141900000000001</v>
      </c>
      <c r="X415" s="135">
        <f t="shared" si="240"/>
        <v>4.66723</v>
      </c>
      <c r="Y415" s="135">
        <f t="shared" si="240"/>
        <v>4.6328199999999997</v>
      </c>
      <c r="Z415" s="135">
        <f t="shared" si="240"/>
        <v>4.3550599999999999</v>
      </c>
      <c r="AA415" s="135">
        <f t="shared" si="240"/>
        <v>3.9867300000000001</v>
      </c>
    </row>
    <row r="416" spans="1:27" ht="12.75" hidden="1" customHeight="1" outlineLevel="1" x14ac:dyDescent="0.2">
      <c r="A416" s="163" t="s">
        <v>2058</v>
      </c>
      <c r="B416" s="94" t="s">
        <v>238</v>
      </c>
      <c r="C416" s="70" t="s">
        <v>79</v>
      </c>
      <c r="D416" s="71">
        <v>1498.58</v>
      </c>
      <c r="E416" s="71">
        <v>1352</v>
      </c>
      <c r="F416" s="71">
        <v>1215.1199999999999</v>
      </c>
      <c r="G416" s="71">
        <v>1199.6300000000001</v>
      </c>
      <c r="H416" s="71">
        <v>1179.5999999999999</v>
      </c>
      <c r="I416" s="71">
        <v>1155.5999999999999</v>
      </c>
      <c r="J416" s="71">
        <v>1085.33</v>
      </c>
      <c r="K416" s="71">
        <v>1329.25</v>
      </c>
      <c r="L416" s="71">
        <v>1557.83</v>
      </c>
      <c r="M416" s="71">
        <v>1770.66</v>
      </c>
      <c r="N416" s="71">
        <v>1939.45</v>
      </c>
      <c r="O416" s="71">
        <v>1983.15</v>
      </c>
      <c r="P416" s="71">
        <v>1933.05</v>
      </c>
      <c r="Q416" s="71">
        <v>1932.06</v>
      </c>
      <c r="R416" s="71">
        <v>1922.93</v>
      </c>
      <c r="S416" s="71">
        <v>1911.92</v>
      </c>
      <c r="T416" s="71">
        <v>1919.76</v>
      </c>
      <c r="U416" s="71">
        <v>1964.35</v>
      </c>
      <c r="V416" s="71">
        <v>1963.08</v>
      </c>
      <c r="W416" s="71">
        <v>2022.21</v>
      </c>
      <c r="X416" s="71">
        <v>2175.25</v>
      </c>
      <c r="Y416" s="71">
        <v>2140.84</v>
      </c>
      <c r="Z416" s="71">
        <v>1863.08</v>
      </c>
      <c r="AA416" s="71">
        <v>1494.75</v>
      </c>
    </row>
    <row r="417" spans="1:27" ht="12.75" hidden="1" customHeight="1" outlineLevel="1" x14ac:dyDescent="0.2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2060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2061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collapsed="1" x14ac:dyDescent="0.2">
      <c r="A420" s="162" t="s">
        <v>2062</v>
      </c>
      <c r="B420" s="54" t="str">
        <f>"20"&amp;"."&amp;$B$800&amp;"."&amp;$B$801</f>
        <v>20.05.2024</v>
      </c>
      <c r="C420" s="134" t="s">
        <v>76</v>
      </c>
      <c r="D420" s="135">
        <f>ROUND(((D421+D422+D424+D423)/1000),5)</f>
        <v>3.84314</v>
      </c>
      <c r="E420" s="135">
        <f>ROUND(((E421+E422+E424+E423)/1000),5)</f>
        <v>3.6915900000000001</v>
      </c>
      <c r="F420" s="135">
        <f>ROUND(((F421+F422+F424+F423)/1000),5)</f>
        <v>3.5858300000000001</v>
      </c>
      <c r="G420" s="135">
        <f t="shared" ref="G420:AA420" si="243">ROUND(((G421+G422+G424+G423)/1000),5)</f>
        <v>3.5678800000000002</v>
      </c>
      <c r="H420" s="135">
        <f t="shared" si="243"/>
        <v>3.5604100000000001</v>
      </c>
      <c r="I420" s="135">
        <f t="shared" si="243"/>
        <v>3.6555399999999998</v>
      </c>
      <c r="J420" s="135">
        <f t="shared" si="243"/>
        <v>3.8442799999999999</v>
      </c>
      <c r="K420" s="135">
        <f t="shared" si="243"/>
        <v>4.1885599999999998</v>
      </c>
      <c r="L420" s="135">
        <f t="shared" si="243"/>
        <v>4.4659399999999998</v>
      </c>
      <c r="M420" s="135">
        <f t="shared" si="243"/>
        <v>4.5897600000000001</v>
      </c>
      <c r="N420" s="135">
        <f t="shared" si="243"/>
        <v>4.5960599999999996</v>
      </c>
      <c r="O420" s="135">
        <f t="shared" si="243"/>
        <v>4.5941000000000001</v>
      </c>
      <c r="P420" s="135">
        <f t="shared" si="243"/>
        <v>4.5928199999999997</v>
      </c>
      <c r="Q420" s="135">
        <f t="shared" si="243"/>
        <v>4.6125499999999997</v>
      </c>
      <c r="R420" s="135">
        <f t="shared" si="243"/>
        <v>4.6140699999999999</v>
      </c>
      <c r="S420" s="135">
        <f t="shared" si="243"/>
        <v>4.6005900000000004</v>
      </c>
      <c r="T420" s="135">
        <f t="shared" si="243"/>
        <v>4.5892999999999997</v>
      </c>
      <c r="U420" s="135">
        <f t="shared" si="243"/>
        <v>4.5603600000000002</v>
      </c>
      <c r="V420" s="135">
        <f t="shared" si="243"/>
        <v>4.5173899999999998</v>
      </c>
      <c r="W420" s="135">
        <f t="shared" si="243"/>
        <v>4.3973800000000001</v>
      </c>
      <c r="X420" s="135">
        <f t="shared" si="243"/>
        <v>4.4424400000000004</v>
      </c>
      <c r="Y420" s="135">
        <f t="shared" si="243"/>
        <v>4.46861</v>
      </c>
      <c r="Z420" s="135">
        <f t="shared" si="243"/>
        <v>4.0777599999999996</v>
      </c>
      <c r="AA420" s="135">
        <f t="shared" si="243"/>
        <v>3.8493599999999999</v>
      </c>
    </row>
    <row r="421" spans="1:27" ht="12.75" hidden="1" customHeight="1" outlineLevel="1" x14ac:dyDescent="0.2">
      <c r="A421" s="163" t="s">
        <v>2063</v>
      </c>
      <c r="B421" s="94" t="s">
        <v>238</v>
      </c>
      <c r="C421" s="70" t="s">
        <v>79</v>
      </c>
      <c r="D421" s="71">
        <v>1351.16</v>
      </c>
      <c r="E421" s="71">
        <v>1199.6099999999999</v>
      </c>
      <c r="F421" s="71">
        <v>1093.8499999999999</v>
      </c>
      <c r="G421" s="71">
        <v>1075.9000000000001</v>
      </c>
      <c r="H421" s="71">
        <v>1068.43</v>
      </c>
      <c r="I421" s="71">
        <v>1163.56</v>
      </c>
      <c r="J421" s="71">
        <v>1352.3</v>
      </c>
      <c r="K421" s="71">
        <v>1696.58</v>
      </c>
      <c r="L421" s="71">
        <v>1973.96</v>
      </c>
      <c r="M421" s="71">
        <v>2097.7800000000002</v>
      </c>
      <c r="N421" s="71">
        <v>2104.08</v>
      </c>
      <c r="O421" s="71">
        <v>2102.12</v>
      </c>
      <c r="P421" s="71">
        <v>2100.84</v>
      </c>
      <c r="Q421" s="71">
        <v>2120.5700000000002</v>
      </c>
      <c r="R421" s="71">
        <v>2122.09</v>
      </c>
      <c r="S421" s="71">
        <v>2108.61</v>
      </c>
      <c r="T421" s="71">
        <v>2097.3200000000002</v>
      </c>
      <c r="U421" s="71">
        <v>2068.38</v>
      </c>
      <c r="V421" s="71">
        <v>2025.41</v>
      </c>
      <c r="W421" s="71">
        <v>1905.4</v>
      </c>
      <c r="X421" s="71">
        <v>1950.46</v>
      </c>
      <c r="Y421" s="71">
        <v>1976.63</v>
      </c>
      <c r="Z421" s="71">
        <v>1585.78</v>
      </c>
      <c r="AA421" s="71">
        <v>1357.38</v>
      </c>
    </row>
    <row r="422" spans="1:27" ht="12.75" hidden="1" customHeight="1" outlineLevel="1" x14ac:dyDescent="0.2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2065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2066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collapsed="1" x14ac:dyDescent="0.2">
      <c r="A425" s="162" t="s">
        <v>2067</v>
      </c>
      <c r="B425" s="54" t="str">
        <f>"21"&amp;"."&amp;$B$800&amp;"."&amp;$B$801</f>
        <v>21.05.2024</v>
      </c>
      <c r="C425" s="134" t="s">
        <v>76</v>
      </c>
      <c r="D425" s="135">
        <f>ROUND(((D426+D427+D429+D428)/1000),5)</f>
        <v>3.8162400000000001</v>
      </c>
      <c r="E425" s="135">
        <f>ROUND(((E426+E427+E429+E428)/1000),5)</f>
        <v>3.6826400000000001</v>
      </c>
      <c r="F425" s="135">
        <f>ROUND(((F426+F427+F429+F428)/1000),5)</f>
        <v>3.56731</v>
      </c>
      <c r="G425" s="135">
        <f t="shared" ref="G425:AA425" si="246">ROUND(((G426+G427+G429+G428)/1000),5)</f>
        <v>3.4818600000000002</v>
      </c>
      <c r="H425" s="135">
        <f t="shared" si="246"/>
        <v>3.5346299999999999</v>
      </c>
      <c r="I425" s="135">
        <f t="shared" si="246"/>
        <v>3.6586099999999999</v>
      </c>
      <c r="J425" s="135">
        <f t="shared" si="246"/>
        <v>3.8593899999999999</v>
      </c>
      <c r="K425" s="135">
        <f t="shared" si="246"/>
        <v>4.0324600000000004</v>
      </c>
      <c r="L425" s="135">
        <f t="shared" si="246"/>
        <v>4.39072</v>
      </c>
      <c r="M425" s="135">
        <f t="shared" si="246"/>
        <v>4.5190099999999997</v>
      </c>
      <c r="N425" s="135">
        <f t="shared" si="246"/>
        <v>4.5751499999999998</v>
      </c>
      <c r="O425" s="135">
        <f t="shared" si="246"/>
        <v>4.5802899999999998</v>
      </c>
      <c r="P425" s="135">
        <f t="shared" si="246"/>
        <v>4.5925799999999999</v>
      </c>
      <c r="Q425" s="135">
        <f t="shared" si="246"/>
        <v>4.5998599999999996</v>
      </c>
      <c r="R425" s="135">
        <f t="shared" si="246"/>
        <v>4.5863399999999999</v>
      </c>
      <c r="S425" s="135">
        <f t="shared" si="246"/>
        <v>4.5754200000000003</v>
      </c>
      <c r="T425" s="135">
        <f t="shared" si="246"/>
        <v>4.44001</v>
      </c>
      <c r="U425" s="135">
        <f t="shared" si="246"/>
        <v>4.3582200000000002</v>
      </c>
      <c r="V425" s="135">
        <f t="shared" si="246"/>
        <v>4.3878700000000004</v>
      </c>
      <c r="W425" s="135">
        <f t="shared" si="246"/>
        <v>4.3515199999999998</v>
      </c>
      <c r="X425" s="135">
        <f t="shared" si="246"/>
        <v>4.3753099999999998</v>
      </c>
      <c r="Y425" s="135">
        <f t="shared" si="246"/>
        <v>4.4197499999999996</v>
      </c>
      <c r="Z425" s="135">
        <f t="shared" si="246"/>
        <v>4.1134700000000004</v>
      </c>
      <c r="AA425" s="135">
        <f t="shared" si="246"/>
        <v>3.8433799999999998</v>
      </c>
    </row>
    <row r="426" spans="1:27" ht="12.75" hidden="1" customHeight="1" outlineLevel="1" x14ac:dyDescent="0.2">
      <c r="A426" s="163" t="s">
        <v>2068</v>
      </c>
      <c r="B426" s="94" t="s">
        <v>238</v>
      </c>
      <c r="C426" s="70" t="s">
        <v>79</v>
      </c>
      <c r="D426" s="71">
        <v>1324.26</v>
      </c>
      <c r="E426" s="71">
        <v>1190.6600000000001</v>
      </c>
      <c r="F426" s="71">
        <v>1075.33</v>
      </c>
      <c r="G426" s="71">
        <v>989.88</v>
      </c>
      <c r="H426" s="71">
        <v>1042.6500000000001</v>
      </c>
      <c r="I426" s="71">
        <v>1166.6300000000001</v>
      </c>
      <c r="J426" s="71">
        <v>1367.41</v>
      </c>
      <c r="K426" s="71">
        <v>1540.48</v>
      </c>
      <c r="L426" s="71">
        <v>1898.74</v>
      </c>
      <c r="M426" s="71">
        <v>2027.03</v>
      </c>
      <c r="N426" s="71">
        <v>2083.17</v>
      </c>
      <c r="O426" s="71">
        <v>2088.31</v>
      </c>
      <c r="P426" s="71">
        <v>2100.6</v>
      </c>
      <c r="Q426" s="71">
        <v>2107.88</v>
      </c>
      <c r="R426" s="71">
        <v>2094.36</v>
      </c>
      <c r="S426" s="71">
        <v>2083.44</v>
      </c>
      <c r="T426" s="71">
        <v>1948.03</v>
      </c>
      <c r="U426" s="71">
        <v>1866.24</v>
      </c>
      <c r="V426" s="71">
        <v>1895.89</v>
      </c>
      <c r="W426" s="71">
        <v>1859.54</v>
      </c>
      <c r="X426" s="71">
        <v>1883.33</v>
      </c>
      <c r="Y426" s="71">
        <v>1927.77</v>
      </c>
      <c r="Z426" s="71">
        <v>1621.49</v>
      </c>
      <c r="AA426" s="71">
        <v>1351.4</v>
      </c>
    </row>
    <row r="427" spans="1:27" ht="12.75" hidden="1" customHeight="1" outlineLevel="1" x14ac:dyDescent="0.2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2070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2071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collapsed="1" x14ac:dyDescent="0.2">
      <c r="A430" s="162" t="s">
        <v>2072</v>
      </c>
      <c r="B430" s="54" t="str">
        <f>"22"&amp;"."&amp;$B$800&amp;"."&amp;$B$801</f>
        <v>22.05.2024</v>
      </c>
      <c r="C430" s="134" t="s">
        <v>76</v>
      </c>
      <c r="D430" s="135">
        <f>ROUND(((D431+D432+D434+D433)/1000),5)</f>
        <v>3.7251799999999999</v>
      </c>
      <c r="E430" s="135">
        <f>ROUND(((E431+E432+E434+E433)/1000),5)</f>
        <v>3.5485500000000001</v>
      </c>
      <c r="F430" s="135">
        <f>ROUND(((F431+F432+F434+F433)/1000),5)</f>
        <v>3.4328799999999999</v>
      </c>
      <c r="G430" s="135">
        <f t="shared" ref="G430:AA430" si="249">ROUND(((G431+G432+G434+G433)/1000),5)</f>
        <v>3.3868900000000002</v>
      </c>
      <c r="H430" s="135">
        <f t="shared" si="249"/>
        <v>3.3895</v>
      </c>
      <c r="I430" s="135">
        <f t="shared" si="249"/>
        <v>3.5407199999999999</v>
      </c>
      <c r="J430" s="135">
        <f t="shared" si="249"/>
        <v>3.7957100000000001</v>
      </c>
      <c r="K430" s="135">
        <f t="shared" si="249"/>
        <v>4.0213299999999998</v>
      </c>
      <c r="L430" s="135">
        <f t="shared" si="249"/>
        <v>4.2845599999999999</v>
      </c>
      <c r="M430" s="135">
        <f t="shared" si="249"/>
        <v>4.5865600000000004</v>
      </c>
      <c r="N430" s="135">
        <f t="shared" si="249"/>
        <v>4.5929000000000002</v>
      </c>
      <c r="O430" s="135">
        <f t="shared" si="249"/>
        <v>4.5971799999999998</v>
      </c>
      <c r="P430" s="135">
        <f t="shared" si="249"/>
        <v>4.5988199999999999</v>
      </c>
      <c r="Q430" s="135">
        <f t="shared" si="249"/>
        <v>4.6151299999999997</v>
      </c>
      <c r="R430" s="135">
        <f t="shared" si="249"/>
        <v>4.6064400000000001</v>
      </c>
      <c r="S430" s="135">
        <f t="shared" si="249"/>
        <v>4.5944399999999996</v>
      </c>
      <c r="T430" s="135">
        <f t="shared" si="249"/>
        <v>4.58528</v>
      </c>
      <c r="U430" s="135">
        <f t="shared" si="249"/>
        <v>4.5002300000000002</v>
      </c>
      <c r="V430" s="135">
        <f t="shared" si="249"/>
        <v>4.35398</v>
      </c>
      <c r="W430" s="135">
        <f t="shared" si="249"/>
        <v>4.2543199999999999</v>
      </c>
      <c r="X430" s="135">
        <f t="shared" si="249"/>
        <v>4.2752699999999999</v>
      </c>
      <c r="Y430" s="135">
        <f t="shared" si="249"/>
        <v>4.3495900000000001</v>
      </c>
      <c r="Z430" s="135">
        <f t="shared" si="249"/>
        <v>4.05999</v>
      </c>
      <c r="AA430" s="135">
        <f t="shared" si="249"/>
        <v>3.8143500000000001</v>
      </c>
    </row>
    <row r="431" spans="1:27" ht="12.75" hidden="1" customHeight="1" outlineLevel="1" x14ac:dyDescent="0.2">
      <c r="A431" s="163" t="s">
        <v>2073</v>
      </c>
      <c r="B431" s="94" t="s">
        <v>238</v>
      </c>
      <c r="C431" s="70" t="s">
        <v>79</v>
      </c>
      <c r="D431" s="71">
        <v>1233.2</v>
      </c>
      <c r="E431" s="71">
        <v>1056.57</v>
      </c>
      <c r="F431" s="71">
        <v>940.9</v>
      </c>
      <c r="G431" s="71">
        <v>894.91</v>
      </c>
      <c r="H431" s="71">
        <v>897.52</v>
      </c>
      <c r="I431" s="71">
        <v>1048.74</v>
      </c>
      <c r="J431" s="71">
        <v>1303.73</v>
      </c>
      <c r="K431" s="71">
        <v>1529.35</v>
      </c>
      <c r="L431" s="71">
        <v>1792.58</v>
      </c>
      <c r="M431" s="71">
        <v>2094.58</v>
      </c>
      <c r="N431" s="71">
        <v>2100.92</v>
      </c>
      <c r="O431" s="71">
        <v>2105.1999999999998</v>
      </c>
      <c r="P431" s="71">
        <v>2106.84</v>
      </c>
      <c r="Q431" s="71">
        <v>2123.15</v>
      </c>
      <c r="R431" s="71">
        <v>2114.46</v>
      </c>
      <c r="S431" s="71">
        <v>2102.46</v>
      </c>
      <c r="T431" s="71">
        <v>2093.3000000000002</v>
      </c>
      <c r="U431" s="71">
        <v>2008.25</v>
      </c>
      <c r="V431" s="71">
        <v>1862</v>
      </c>
      <c r="W431" s="71">
        <v>1762.34</v>
      </c>
      <c r="X431" s="71">
        <v>1783.29</v>
      </c>
      <c r="Y431" s="71">
        <v>1857.61</v>
      </c>
      <c r="Z431" s="71">
        <v>1568.01</v>
      </c>
      <c r="AA431" s="71">
        <v>1322.37</v>
      </c>
    </row>
    <row r="432" spans="1:27" ht="12.75" hidden="1" customHeight="1" outlineLevel="1" x14ac:dyDescent="0.2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2075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2076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collapsed="1" x14ac:dyDescent="0.2">
      <c r="A435" s="162" t="s">
        <v>2077</v>
      </c>
      <c r="B435" s="54" t="str">
        <f>"23"&amp;"."&amp;$B$800&amp;"."&amp;$B$801</f>
        <v>23.05.2024</v>
      </c>
      <c r="C435" s="134" t="s">
        <v>76</v>
      </c>
      <c r="D435" s="135">
        <f>ROUND(((D436+D437+D439+D438)/1000),5)</f>
        <v>3.7814100000000002</v>
      </c>
      <c r="E435" s="135">
        <f>ROUND(((E436+E437+E439+E438)/1000),5)</f>
        <v>3.6179999999999999</v>
      </c>
      <c r="F435" s="135">
        <f>ROUND(((F436+F437+F439+F438)/1000),5)</f>
        <v>3.5374400000000001</v>
      </c>
      <c r="G435" s="135">
        <f t="shared" ref="G435:AA435" si="252">ROUND(((G436+G437+G439+G438)/1000),5)</f>
        <v>3.50142</v>
      </c>
      <c r="H435" s="135">
        <f t="shared" si="252"/>
        <v>3.4278</v>
      </c>
      <c r="I435" s="135">
        <f t="shared" si="252"/>
        <v>3.56426</v>
      </c>
      <c r="J435" s="135">
        <f t="shared" si="252"/>
        <v>3.9460099999999998</v>
      </c>
      <c r="K435" s="135">
        <f t="shared" si="252"/>
        <v>4.0475700000000003</v>
      </c>
      <c r="L435" s="135">
        <f t="shared" si="252"/>
        <v>4.37643</v>
      </c>
      <c r="M435" s="135">
        <f t="shared" si="252"/>
        <v>4.5783199999999997</v>
      </c>
      <c r="N435" s="135">
        <f t="shared" si="252"/>
        <v>4.5946699999999998</v>
      </c>
      <c r="O435" s="135">
        <f t="shared" si="252"/>
        <v>4.60114</v>
      </c>
      <c r="P435" s="135">
        <f t="shared" si="252"/>
        <v>4.6041499999999997</v>
      </c>
      <c r="Q435" s="135">
        <f t="shared" si="252"/>
        <v>4.6334799999999996</v>
      </c>
      <c r="R435" s="135">
        <f t="shared" si="252"/>
        <v>4.6311999999999998</v>
      </c>
      <c r="S435" s="135">
        <f t="shared" si="252"/>
        <v>4.6168199999999997</v>
      </c>
      <c r="T435" s="135">
        <f t="shared" si="252"/>
        <v>4.6053199999999999</v>
      </c>
      <c r="U435" s="135">
        <f t="shared" si="252"/>
        <v>4.5847800000000003</v>
      </c>
      <c r="V435" s="135">
        <f t="shared" si="252"/>
        <v>4.4896000000000003</v>
      </c>
      <c r="W435" s="135">
        <f t="shared" si="252"/>
        <v>4.3254299999999999</v>
      </c>
      <c r="X435" s="135">
        <f t="shared" si="252"/>
        <v>4.29718</v>
      </c>
      <c r="Y435" s="135">
        <f t="shared" si="252"/>
        <v>4.4355200000000004</v>
      </c>
      <c r="Z435" s="135">
        <f t="shared" si="252"/>
        <v>4.09938</v>
      </c>
      <c r="AA435" s="135">
        <f t="shared" si="252"/>
        <v>3.9794700000000001</v>
      </c>
    </row>
    <row r="436" spans="1:27" ht="12.75" hidden="1" customHeight="1" outlineLevel="1" x14ac:dyDescent="0.2">
      <c r="A436" s="163" t="s">
        <v>2078</v>
      </c>
      <c r="B436" s="94" t="s">
        <v>238</v>
      </c>
      <c r="C436" s="70" t="s">
        <v>79</v>
      </c>
      <c r="D436" s="71">
        <v>1289.43</v>
      </c>
      <c r="E436" s="71">
        <v>1126.02</v>
      </c>
      <c r="F436" s="71">
        <v>1045.46</v>
      </c>
      <c r="G436" s="71">
        <v>1009.44</v>
      </c>
      <c r="H436" s="71">
        <v>935.82</v>
      </c>
      <c r="I436" s="71">
        <v>1072.28</v>
      </c>
      <c r="J436" s="71">
        <v>1454.03</v>
      </c>
      <c r="K436" s="71">
        <v>1555.59</v>
      </c>
      <c r="L436" s="71">
        <v>1884.45</v>
      </c>
      <c r="M436" s="71">
        <v>2086.34</v>
      </c>
      <c r="N436" s="71">
        <v>2102.69</v>
      </c>
      <c r="O436" s="71">
        <v>2109.16</v>
      </c>
      <c r="P436" s="71">
        <v>2112.17</v>
      </c>
      <c r="Q436" s="71">
        <v>2141.5</v>
      </c>
      <c r="R436" s="71">
        <v>2139.2199999999998</v>
      </c>
      <c r="S436" s="71">
        <v>2124.84</v>
      </c>
      <c r="T436" s="71">
        <v>2113.34</v>
      </c>
      <c r="U436" s="71">
        <v>2092.8000000000002</v>
      </c>
      <c r="V436" s="71">
        <v>1997.62</v>
      </c>
      <c r="W436" s="71">
        <v>1833.45</v>
      </c>
      <c r="X436" s="71">
        <v>1805.2</v>
      </c>
      <c r="Y436" s="71">
        <v>1943.54</v>
      </c>
      <c r="Z436" s="71">
        <v>1607.4</v>
      </c>
      <c r="AA436" s="71">
        <v>1487.49</v>
      </c>
    </row>
    <row r="437" spans="1:27" ht="12.75" hidden="1" customHeight="1" outlineLevel="1" x14ac:dyDescent="0.2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2080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2081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collapsed="1" x14ac:dyDescent="0.2">
      <c r="A440" s="162" t="s">
        <v>2082</v>
      </c>
      <c r="B440" s="54" t="str">
        <f>"24"&amp;"."&amp;$B$800&amp;"."&amp;$B$801</f>
        <v>24.05.2024</v>
      </c>
      <c r="C440" s="134" t="s">
        <v>76</v>
      </c>
      <c r="D440" s="135">
        <f>ROUND(((D441+D442+D444+D443)/1000),5)</f>
        <v>3.8530899999999999</v>
      </c>
      <c r="E440" s="135">
        <f>ROUND(((E441+E442+E444+E443)/1000),5)</f>
        <v>3.6581000000000001</v>
      </c>
      <c r="F440" s="135">
        <f>ROUND(((F441+F442+F444+F443)/1000),5)</f>
        <v>3.5684300000000002</v>
      </c>
      <c r="G440" s="135">
        <f t="shared" ref="G440:AA440" si="255">ROUND(((G441+G442+G444+G443)/1000),5)</f>
        <v>3.5183300000000002</v>
      </c>
      <c r="H440" s="135">
        <f t="shared" si="255"/>
        <v>3.45424</v>
      </c>
      <c r="I440" s="135">
        <f t="shared" si="255"/>
        <v>3.6490100000000001</v>
      </c>
      <c r="J440" s="135">
        <f t="shared" si="255"/>
        <v>3.9192100000000001</v>
      </c>
      <c r="K440" s="135">
        <f t="shared" si="255"/>
        <v>4.1817099999999998</v>
      </c>
      <c r="L440" s="135">
        <f t="shared" si="255"/>
        <v>4.5774800000000004</v>
      </c>
      <c r="M440" s="135">
        <f t="shared" si="255"/>
        <v>4.6291000000000002</v>
      </c>
      <c r="N440" s="135">
        <f t="shared" si="255"/>
        <v>4.6404800000000002</v>
      </c>
      <c r="O440" s="135">
        <f t="shared" si="255"/>
        <v>4.6746100000000004</v>
      </c>
      <c r="P440" s="135">
        <f t="shared" si="255"/>
        <v>4.74247</v>
      </c>
      <c r="Q440" s="135">
        <f t="shared" si="255"/>
        <v>4.7914199999999996</v>
      </c>
      <c r="R440" s="135">
        <f t="shared" si="255"/>
        <v>4.7878999999999996</v>
      </c>
      <c r="S440" s="135">
        <f t="shared" si="255"/>
        <v>4.7752999999999997</v>
      </c>
      <c r="T440" s="135">
        <f t="shared" si="255"/>
        <v>4.7652599999999996</v>
      </c>
      <c r="U440" s="135">
        <f t="shared" si="255"/>
        <v>4.6532</v>
      </c>
      <c r="V440" s="135">
        <f t="shared" si="255"/>
        <v>4.6006299999999998</v>
      </c>
      <c r="W440" s="135">
        <f t="shared" si="255"/>
        <v>4.5595499999999998</v>
      </c>
      <c r="X440" s="135">
        <f t="shared" si="255"/>
        <v>4.5704700000000003</v>
      </c>
      <c r="Y440" s="135">
        <f t="shared" si="255"/>
        <v>4.6241700000000003</v>
      </c>
      <c r="Z440" s="135">
        <f t="shared" si="255"/>
        <v>4.5954699999999997</v>
      </c>
      <c r="AA440" s="135">
        <f t="shared" si="255"/>
        <v>4.1506600000000002</v>
      </c>
    </row>
    <row r="441" spans="1:27" ht="12.75" hidden="1" customHeight="1" outlineLevel="1" x14ac:dyDescent="0.2">
      <c r="A441" s="163" t="s">
        <v>2083</v>
      </c>
      <c r="B441" s="94" t="s">
        <v>238</v>
      </c>
      <c r="C441" s="70" t="s">
        <v>79</v>
      </c>
      <c r="D441" s="71">
        <v>1361.11</v>
      </c>
      <c r="E441" s="71">
        <v>1166.1199999999999</v>
      </c>
      <c r="F441" s="71">
        <v>1076.45</v>
      </c>
      <c r="G441" s="71">
        <v>1026.3499999999999</v>
      </c>
      <c r="H441" s="71">
        <v>962.26</v>
      </c>
      <c r="I441" s="71">
        <v>1157.03</v>
      </c>
      <c r="J441" s="71">
        <v>1427.23</v>
      </c>
      <c r="K441" s="71">
        <v>1689.73</v>
      </c>
      <c r="L441" s="71">
        <v>2085.5</v>
      </c>
      <c r="M441" s="71">
        <v>2137.12</v>
      </c>
      <c r="N441" s="71">
        <v>2148.5</v>
      </c>
      <c r="O441" s="71">
        <v>2182.63</v>
      </c>
      <c r="P441" s="71">
        <v>2250.4899999999998</v>
      </c>
      <c r="Q441" s="71">
        <v>2299.44</v>
      </c>
      <c r="R441" s="71">
        <v>2295.92</v>
      </c>
      <c r="S441" s="71">
        <v>2283.3200000000002</v>
      </c>
      <c r="T441" s="71">
        <v>2273.2800000000002</v>
      </c>
      <c r="U441" s="71">
        <v>2161.2199999999998</v>
      </c>
      <c r="V441" s="71">
        <v>2108.65</v>
      </c>
      <c r="W441" s="71">
        <v>2067.5700000000002</v>
      </c>
      <c r="X441" s="71">
        <v>2078.4899999999998</v>
      </c>
      <c r="Y441" s="71">
        <v>2132.19</v>
      </c>
      <c r="Z441" s="71">
        <v>2103.4899999999998</v>
      </c>
      <c r="AA441" s="71">
        <v>1658.68</v>
      </c>
    </row>
    <row r="442" spans="1:27" ht="12.75" hidden="1" customHeight="1" outlineLevel="1" x14ac:dyDescent="0.2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2085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2086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collapsed="1" x14ac:dyDescent="0.2">
      <c r="A445" s="162" t="s">
        <v>2087</v>
      </c>
      <c r="B445" s="54" t="str">
        <f>"25"&amp;"."&amp;$B$800&amp;"."&amp;$B$801</f>
        <v>25.05.2024</v>
      </c>
      <c r="C445" s="134" t="s">
        <v>76</v>
      </c>
      <c r="D445" s="135">
        <f>ROUND(((D446+D447+D449+D448)/1000),5)</f>
        <v>4.2773399999999997</v>
      </c>
      <c r="E445" s="135">
        <f>ROUND(((E446+E447+E449+E448)/1000),5)</f>
        <v>4.0955300000000001</v>
      </c>
      <c r="F445" s="135">
        <f>ROUND(((F446+F447+F449+F448)/1000),5)</f>
        <v>4.0391700000000004</v>
      </c>
      <c r="G445" s="135">
        <f t="shared" ref="G445:AA445" si="258">ROUND(((G446+G447+G449+G448)/1000),5)</f>
        <v>3.9811899999999998</v>
      </c>
      <c r="H445" s="135">
        <f t="shared" si="258"/>
        <v>3.83799</v>
      </c>
      <c r="I445" s="135">
        <f t="shared" si="258"/>
        <v>3.8732600000000001</v>
      </c>
      <c r="J445" s="135">
        <f t="shared" si="258"/>
        <v>3.9123199999999998</v>
      </c>
      <c r="K445" s="135">
        <f t="shared" si="258"/>
        <v>4.0791500000000003</v>
      </c>
      <c r="L445" s="135">
        <f t="shared" si="258"/>
        <v>4.5797699999999999</v>
      </c>
      <c r="M445" s="135">
        <f t="shared" si="258"/>
        <v>4.6124299999999998</v>
      </c>
      <c r="N445" s="135">
        <f t="shared" si="258"/>
        <v>4.6939700000000002</v>
      </c>
      <c r="O445" s="135">
        <f t="shared" si="258"/>
        <v>4.6941899999999999</v>
      </c>
      <c r="P445" s="135">
        <f t="shared" si="258"/>
        <v>4.8143099999999999</v>
      </c>
      <c r="Q445" s="135">
        <f t="shared" si="258"/>
        <v>4.8410599999999997</v>
      </c>
      <c r="R445" s="135">
        <f t="shared" si="258"/>
        <v>4.8134399999999999</v>
      </c>
      <c r="S445" s="135">
        <f t="shared" si="258"/>
        <v>4.7434900000000004</v>
      </c>
      <c r="T445" s="135">
        <f t="shared" si="258"/>
        <v>4.7025699999999997</v>
      </c>
      <c r="U445" s="135">
        <f t="shared" si="258"/>
        <v>4.6183300000000003</v>
      </c>
      <c r="V445" s="135">
        <f t="shared" si="258"/>
        <v>4.59321</v>
      </c>
      <c r="W445" s="135">
        <f t="shared" si="258"/>
        <v>4.5857900000000003</v>
      </c>
      <c r="X445" s="135">
        <f t="shared" si="258"/>
        <v>4.5848599999999999</v>
      </c>
      <c r="Y445" s="135">
        <f t="shared" si="258"/>
        <v>4.65001</v>
      </c>
      <c r="Z445" s="135">
        <f t="shared" si="258"/>
        <v>4.5653199999999998</v>
      </c>
      <c r="AA445" s="135">
        <f t="shared" si="258"/>
        <v>4.1882700000000002</v>
      </c>
    </row>
    <row r="446" spans="1:27" ht="12.75" hidden="1" customHeight="1" outlineLevel="1" x14ac:dyDescent="0.2">
      <c r="A446" s="163" t="s">
        <v>2088</v>
      </c>
      <c r="B446" s="94" t="s">
        <v>238</v>
      </c>
      <c r="C446" s="70" t="s">
        <v>79</v>
      </c>
      <c r="D446" s="71">
        <v>1785.36</v>
      </c>
      <c r="E446" s="71">
        <v>1603.55</v>
      </c>
      <c r="F446" s="71">
        <v>1547.19</v>
      </c>
      <c r="G446" s="71">
        <v>1489.21</v>
      </c>
      <c r="H446" s="71">
        <v>1346.01</v>
      </c>
      <c r="I446" s="71">
        <v>1381.28</v>
      </c>
      <c r="J446" s="71">
        <v>1420.34</v>
      </c>
      <c r="K446" s="71">
        <v>1587.17</v>
      </c>
      <c r="L446" s="71">
        <v>2087.79</v>
      </c>
      <c r="M446" s="71">
        <v>2120.4499999999998</v>
      </c>
      <c r="N446" s="71">
        <v>2201.9899999999998</v>
      </c>
      <c r="O446" s="71">
        <v>2202.21</v>
      </c>
      <c r="P446" s="71">
        <v>2322.33</v>
      </c>
      <c r="Q446" s="71">
        <v>2349.08</v>
      </c>
      <c r="R446" s="71">
        <v>2321.46</v>
      </c>
      <c r="S446" s="71">
        <v>2251.5100000000002</v>
      </c>
      <c r="T446" s="71">
        <v>2210.59</v>
      </c>
      <c r="U446" s="71">
        <v>2126.35</v>
      </c>
      <c r="V446" s="71">
        <v>2101.23</v>
      </c>
      <c r="W446" s="71">
        <v>2093.81</v>
      </c>
      <c r="X446" s="71">
        <v>2092.88</v>
      </c>
      <c r="Y446" s="71">
        <v>2158.0300000000002</v>
      </c>
      <c r="Z446" s="71">
        <v>2073.34</v>
      </c>
      <c r="AA446" s="71">
        <v>1696.29</v>
      </c>
    </row>
    <row r="447" spans="1:27" ht="12.75" hidden="1" customHeight="1" outlineLevel="1" x14ac:dyDescent="0.2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2090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2091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collapsed="1" x14ac:dyDescent="0.2">
      <c r="A450" s="162" t="s">
        <v>2092</v>
      </c>
      <c r="B450" s="54" t="str">
        <f>"26"&amp;"."&amp;$B$800&amp;"."&amp;$B$801</f>
        <v>26.05.2024</v>
      </c>
      <c r="C450" s="134" t="s">
        <v>76</v>
      </c>
      <c r="D450" s="135">
        <f>ROUND(((D451+D452+D454+D453)/1000),5)</f>
        <v>4.1067099999999996</v>
      </c>
      <c r="E450" s="135">
        <f>ROUND(((E451+E452+E454+E453)/1000),5)</f>
        <v>4.0110900000000003</v>
      </c>
      <c r="F450" s="135">
        <f>ROUND(((F451+F452+F454+F453)/1000),5)</f>
        <v>3.9213100000000001</v>
      </c>
      <c r="G450" s="135">
        <f t="shared" ref="G450:AA450" si="261">ROUND(((G451+G452+G454+G453)/1000),5)</f>
        <v>3.78112</v>
      </c>
      <c r="H450" s="135">
        <f t="shared" si="261"/>
        <v>3.67841</v>
      </c>
      <c r="I450" s="135">
        <f t="shared" si="261"/>
        <v>3.7889400000000002</v>
      </c>
      <c r="J450" s="135">
        <f t="shared" si="261"/>
        <v>3.58473</v>
      </c>
      <c r="K450" s="135">
        <f t="shared" si="261"/>
        <v>3.9380299999999999</v>
      </c>
      <c r="L450" s="135">
        <f t="shared" si="261"/>
        <v>4.2279099999999996</v>
      </c>
      <c r="M450" s="135">
        <f t="shared" si="261"/>
        <v>4.5904299999999996</v>
      </c>
      <c r="N450" s="135">
        <f t="shared" si="261"/>
        <v>4.6135099999999998</v>
      </c>
      <c r="O450" s="135">
        <f t="shared" si="261"/>
        <v>4.6206500000000004</v>
      </c>
      <c r="P450" s="135">
        <f t="shared" si="261"/>
        <v>4.6210100000000001</v>
      </c>
      <c r="Q450" s="135">
        <f t="shared" si="261"/>
        <v>4.6578200000000001</v>
      </c>
      <c r="R450" s="135">
        <f t="shared" si="261"/>
        <v>4.6571100000000003</v>
      </c>
      <c r="S450" s="135">
        <f t="shared" si="261"/>
        <v>4.6246200000000002</v>
      </c>
      <c r="T450" s="135">
        <f t="shared" si="261"/>
        <v>4.5944200000000004</v>
      </c>
      <c r="U450" s="135">
        <f t="shared" si="261"/>
        <v>4.5798800000000002</v>
      </c>
      <c r="V450" s="135">
        <f t="shared" si="261"/>
        <v>4.5531199999999998</v>
      </c>
      <c r="W450" s="135">
        <f t="shared" si="261"/>
        <v>4.5694100000000004</v>
      </c>
      <c r="X450" s="135">
        <f t="shared" si="261"/>
        <v>4.5890199999999997</v>
      </c>
      <c r="Y450" s="135">
        <f t="shared" si="261"/>
        <v>4.5873100000000004</v>
      </c>
      <c r="Z450" s="135">
        <f t="shared" si="261"/>
        <v>4.4765199999999998</v>
      </c>
      <c r="AA450" s="135">
        <f t="shared" si="261"/>
        <v>4.0603300000000004</v>
      </c>
    </row>
    <row r="451" spans="1:27" ht="12.75" hidden="1" customHeight="1" outlineLevel="1" x14ac:dyDescent="0.2">
      <c r="A451" s="163" t="s">
        <v>2093</v>
      </c>
      <c r="B451" s="94" t="s">
        <v>238</v>
      </c>
      <c r="C451" s="70" t="s">
        <v>79</v>
      </c>
      <c r="D451" s="71">
        <v>1614.73</v>
      </c>
      <c r="E451" s="71">
        <v>1519.11</v>
      </c>
      <c r="F451" s="71">
        <v>1429.33</v>
      </c>
      <c r="G451" s="71">
        <v>1289.1400000000001</v>
      </c>
      <c r="H451" s="71">
        <v>1186.43</v>
      </c>
      <c r="I451" s="71">
        <v>1296.96</v>
      </c>
      <c r="J451" s="71">
        <v>1092.75</v>
      </c>
      <c r="K451" s="71">
        <v>1446.05</v>
      </c>
      <c r="L451" s="71">
        <v>1735.93</v>
      </c>
      <c r="M451" s="71">
        <v>2098.4499999999998</v>
      </c>
      <c r="N451" s="71">
        <v>2121.5300000000002</v>
      </c>
      <c r="O451" s="71">
        <v>2128.67</v>
      </c>
      <c r="P451" s="71">
        <v>2129.0300000000002</v>
      </c>
      <c r="Q451" s="71">
        <v>2165.84</v>
      </c>
      <c r="R451" s="71">
        <v>2165.13</v>
      </c>
      <c r="S451" s="71">
        <v>2132.64</v>
      </c>
      <c r="T451" s="71">
        <v>2102.44</v>
      </c>
      <c r="U451" s="71">
        <v>2087.9</v>
      </c>
      <c r="V451" s="71">
        <v>2061.14</v>
      </c>
      <c r="W451" s="71">
        <v>2077.4299999999998</v>
      </c>
      <c r="X451" s="71">
        <v>2097.04</v>
      </c>
      <c r="Y451" s="71">
        <v>2095.33</v>
      </c>
      <c r="Z451" s="71">
        <v>1984.54</v>
      </c>
      <c r="AA451" s="71">
        <v>1568.35</v>
      </c>
    </row>
    <row r="452" spans="1:27" ht="12.75" hidden="1" customHeight="1" outlineLevel="1" x14ac:dyDescent="0.2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2095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2096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collapsed="1" x14ac:dyDescent="0.2">
      <c r="A455" s="162" t="s">
        <v>2097</v>
      </c>
      <c r="B455" s="54" t="str">
        <f>"27"&amp;"."&amp;$B$800&amp;"."&amp;$B$801</f>
        <v>27.05.2024</v>
      </c>
      <c r="C455" s="134" t="s">
        <v>76</v>
      </c>
      <c r="D455" s="135">
        <f>ROUND(((D456+D457+D459+D458)/1000),5)</f>
        <v>3.7987600000000001</v>
      </c>
      <c r="E455" s="135">
        <f>ROUND(((E456+E457+E459+E458)/1000),5)</f>
        <v>3.6931099999999999</v>
      </c>
      <c r="F455" s="135">
        <f>ROUND(((F456+F457+F459+F458)/1000),5)</f>
        <v>3.5042800000000001</v>
      </c>
      <c r="G455" s="135">
        <f t="shared" ref="G455:AA455" si="264">ROUND(((G456+G457+G459+G458)/1000),5)</f>
        <v>3.4376600000000002</v>
      </c>
      <c r="H455" s="135">
        <f t="shared" si="264"/>
        <v>3.3701699999999999</v>
      </c>
      <c r="I455" s="135">
        <f t="shared" si="264"/>
        <v>3.5660099999999999</v>
      </c>
      <c r="J455" s="135">
        <f t="shared" si="264"/>
        <v>3.7230099999999999</v>
      </c>
      <c r="K455" s="135">
        <f t="shared" si="264"/>
        <v>4.0099200000000002</v>
      </c>
      <c r="L455" s="135">
        <f t="shared" si="264"/>
        <v>4.3669000000000002</v>
      </c>
      <c r="M455" s="135">
        <f t="shared" si="264"/>
        <v>4.5737199999999998</v>
      </c>
      <c r="N455" s="135">
        <f t="shared" si="264"/>
        <v>4.5811999999999999</v>
      </c>
      <c r="O455" s="135">
        <f t="shared" si="264"/>
        <v>4.5463399999999998</v>
      </c>
      <c r="P455" s="135">
        <f t="shared" si="264"/>
        <v>4.5040899999999997</v>
      </c>
      <c r="Q455" s="135">
        <f t="shared" si="264"/>
        <v>4.5774999999999997</v>
      </c>
      <c r="R455" s="135">
        <f t="shared" si="264"/>
        <v>4.5968200000000001</v>
      </c>
      <c r="S455" s="135">
        <f t="shared" si="264"/>
        <v>4.5766600000000004</v>
      </c>
      <c r="T455" s="135">
        <f t="shared" si="264"/>
        <v>4.5420699999999998</v>
      </c>
      <c r="U455" s="135">
        <f t="shared" si="264"/>
        <v>4.4723800000000002</v>
      </c>
      <c r="V455" s="135">
        <f t="shared" si="264"/>
        <v>4.4200499999999998</v>
      </c>
      <c r="W455" s="135">
        <f t="shared" si="264"/>
        <v>4.3443300000000002</v>
      </c>
      <c r="X455" s="135">
        <f t="shared" si="264"/>
        <v>4.3436599999999999</v>
      </c>
      <c r="Y455" s="135">
        <f t="shared" si="264"/>
        <v>4.2966800000000003</v>
      </c>
      <c r="Z455" s="135">
        <f t="shared" si="264"/>
        <v>3.9883199999999999</v>
      </c>
      <c r="AA455" s="135">
        <f t="shared" si="264"/>
        <v>3.8471199999999999</v>
      </c>
    </row>
    <row r="456" spans="1:27" ht="12.75" hidden="1" customHeight="1" outlineLevel="1" x14ac:dyDescent="0.2">
      <c r="A456" s="163" t="s">
        <v>2098</v>
      </c>
      <c r="B456" s="94" t="s">
        <v>238</v>
      </c>
      <c r="C456" s="70" t="s">
        <v>79</v>
      </c>
      <c r="D456" s="71">
        <v>1306.78</v>
      </c>
      <c r="E456" s="71">
        <v>1201.1300000000001</v>
      </c>
      <c r="F456" s="71">
        <v>1012.3</v>
      </c>
      <c r="G456" s="71">
        <v>945.68</v>
      </c>
      <c r="H456" s="71">
        <v>878.19</v>
      </c>
      <c r="I456" s="71">
        <v>1074.03</v>
      </c>
      <c r="J456" s="71">
        <v>1231.03</v>
      </c>
      <c r="K456" s="71">
        <v>1517.94</v>
      </c>
      <c r="L456" s="71">
        <v>1874.92</v>
      </c>
      <c r="M456" s="71">
        <v>2081.7399999999998</v>
      </c>
      <c r="N456" s="71">
        <v>2089.2199999999998</v>
      </c>
      <c r="O456" s="71">
        <v>2054.36</v>
      </c>
      <c r="P456" s="71">
        <v>2012.11</v>
      </c>
      <c r="Q456" s="71">
        <v>2085.52</v>
      </c>
      <c r="R456" s="71">
        <v>2104.84</v>
      </c>
      <c r="S456" s="71">
        <v>2084.6799999999998</v>
      </c>
      <c r="T456" s="71">
        <v>2050.09</v>
      </c>
      <c r="U456" s="71">
        <v>1980.4</v>
      </c>
      <c r="V456" s="71">
        <v>1928.07</v>
      </c>
      <c r="W456" s="71">
        <v>1852.35</v>
      </c>
      <c r="X456" s="71">
        <v>1851.68</v>
      </c>
      <c r="Y456" s="71">
        <v>1804.7</v>
      </c>
      <c r="Z456" s="71">
        <v>1496.34</v>
      </c>
      <c r="AA456" s="71">
        <v>1355.14</v>
      </c>
    </row>
    <row r="457" spans="1:27" ht="12.75" hidden="1" customHeight="1" outlineLevel="1" x14ac:dyDescent="0.2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2100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2101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collapsed="1" x14ac:dyDescent="0.2">
      <c r="A460" s="162" t="s">
        <v>2102</v>
      </c>
      <c r="B460" s="54" t="str">
        <f>"28"&amp;"."&amp;$B$800&amp;"."&amp;$B$801</f>
        <v>28.05.2024</v>
      </c>
      <c r="C460" s="134" t="s">
        <v>76</v>
      </c>
      <c r="D460" s="135">
        <f>ROUND(((D461+D462+D464+D463)/1000),5)</f>
        <v>3.5529899999999999</v>
      </c>
      <c r="E460" s="135">
        <f>ROUND(((E461+E462+E464+E463)/1000),5)</f>
        <v>3.4188700000000001</v>
      </c>
      <c r="F460" s="135">
        <f>ROUND(((F461+F462+F464+F463)/1000),5)</f>
        <v>3.3086799999999998</v>
      </c>
      <c r="G460" s="135">
        <f t="shared" ref="G460:AA460" si="267">ROUND(((G461+G462+G464+G463)/1000),5)</f>
        <v>2.7008100000000002</v>
      </c>
      <c r="H460" s="135">
        <f t="shared" si="267"/>
        <v>2.6994199999999999</v>
      </c>
      <c r="I460" s="135">
        <f t="shared" si="267"/>
        <v>3.3413200000000001</v>
      </c>
      <c r="J460" s="135">
        <f t="shared" si="267"/>
        <v>3.7241200000000001</v>
      </c>
      <c r="K460" s="135">
        <f t="shared" si="267"/>
        <v>4.0024300000000004</v>
      </c>
      <c r="L460" s="135">
        <f t="shared" si="267"/>
        <v>4.35426</v>
      </c>
      <c r="M460" s="135">
        <f t="shared" si="267"/>
        <v>4.6970799999999997</v>
      </c>
      <c r="N460" s="135">
        <f t="shared" si="267"/>
        <v>4.7557099999999997</v>
      </c>
      <c r="O460" s="135">
        <f t="shared" si="267"/>
        <v>4.7554299999999996</v>
      </c>
      <c r="P460" s="135">
        <f t="shared" si="267"/>
        <v>4.6840400000000004</v>
      </c>
      <c r="Q460" s="135">
        <f t="shared" si="267"/>
        <v>4.7251000000000003</v>
      </c>
      <c r="R460" s="135">
        <f t="shared" si="267"/>
        <v>4.6055400000000004</v>
      </c>
      <c r="S460" s="135">
        <f t="shared" si="267"/>
        <v>4.6060699999999999</v>
      </c>
      <c r="T460" s="135">
        <f t="shared" si="267"/>
        <v>4.6633300000000002</v>
      </c>
      <c r="U460" s="135">
        <f t="shared" si="267"/>
        <v>4.6268500000000001</v>
      </c>
      <c r="V460" s="135">
        <f t="shared" si="267"/>
        <v>4.5132300000000001</v>
      </c>
      <c r="W460" s="135">
        <f t="shared" si="267"/>
        <v>4.41256</v>
      </c>
      <c r="X460" s="135">
        <f t="shared" si="267"/>
        <v>4.4077200000000003</v>
      </c>
      <c r="Y460" s="135">
        <f t="shared" si="267"/>
        <v>4.4249499999999999</v>
      </c>
      <c r="Z460" s="135">
        <f t="shared" si="267"/>
        <v>4.1256599999999999</v>
      </c>
      <c r="AA460" s="135">
        <f t="shared" si="267"/>
        <v>3.8698000000000001</v>
      </c>
    </row>
    <row r="461" spans="1:27" ht="12.75" hidden="1" customHeight="1" outlineLevel="1" x14ac:dyDescent="0.2">
      <c r="A461" s="163" t="s">
        <v>2103</v>
      </c>
      <c r="B461" s="94" t="s">
        <v>238</v>
      </c>
      <c r="C461" s="70" t="s">
        <v>79</v>
      </c>
      <c r="D461" s="71">
        <v>1061.01</v>
      </c>
      <c r="E461" s="71">
        <v>926.89</v>
      </c>
      <c r="F461" s="71">
        <v>816.7</v>
      </c>
      <c r="G461" s="71">
        <v>208.83</v>
      </c>
      <c r="H461" s="71">
        <v>207.44</v>
      </c>
      <c r="I461" s="71">
        <v>849.34</v>
      </c>
      <c r="J461" s="71">
        <v>1232.1400000000001</v>
      </c>
      <c r="K461" s="71">
        <v>1510.45</v>
      </c>
      <c r="L461" s="71">
        <v>1862.28</v>
      </c>
      <c r="M461" s="71">
        <v>2205.1</v>
      </c>
      <c r="N461" s="71">
        <v>2263.73</v>
      </c>
      <c r="O461" s="71">
        <v>2263.4499999999998</v>
      </c>
      <c r="P461" s="71">
        <v>2192.06</v>
      </c>
      <c r="Q461" s="71">
        <v>2233.12</v>
      </c>
      <c r="R461" s="71">
        <v>2113.56</v>
      </c>
      <c r="S461" s="71">
        <v>2114.09</v>
      </c>
      <c r="T461" s="71">
        <v>2171.35</v>
      </c>
      <c r="U461" s="71">
        <v>2134.87</v>
      </c>
      <c r="V461" s="71">
        <v>2021.25</v>
      </c>
      <c r="W461" s="71">
        <v>1920.58</v>
      </c>
      <c r="X461" s="71">
        <v>1915.74</v>
      </c>
      <c r="Y461" s="71">
        <v>1932.97</v>
      </c>
      <c r="Z461" s="71">
        <v>1633.68</v>
      </c>
      <c r="AA461" s="71">
        <v>1377.82</v>
      </c>
    </row>
    <row r="462" spans="1:27" ht="12.75" hidden="1" customHeight="1" outlineLevel="1" x14ac:dyDescent="0.2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2105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2106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collapsed="1" x14ac:dyDescent="0.2">
      <c r="A465" s="162" t="s">
        <v>2107</v>
      </c>
      <c r="B465" s="54" t="str">
        <f>"29"&amp;"."&amp;$B$800&amp;"."&amp;$B$801</f>
        <v>29.05.2024</v>
      </c>
      <c r="C465" s="134" t="s">
        <v>76</v>
      </c>
      <c r="D465" s="135">
        <f>ROUND(((D466+D467+D469+D468)/1000),5)</f>
        <v>3.7090000000000001</v>
      </c>
      <c r="E465" s="135">
        <f>ROUND(((E466+E467+E469+E468)/1000),5)</f>
        <v>3.5615600000000001</v>
      </c>
      <c r="F465" s="135">
        <f>ROUND(((F466+F467+F469+F468)/1000),5)</f>
        <v>3.34497</v>
      </c>
      <c r="G465" s="135">
        <f t="shared" ref="G465:AA465" si="270">ROUND(((G466+G467+G469+G468)/1000),5)</f>
        <v>3.23007</v>
      </c>
      <c r="H465" s="135">
        <f t="shared" si="270"/>
        <v>3.2181000000000002</v>
      </c>
      <c r="I465" s="135">
        <f t="shared" si="270"/>
        <v>3.5234299999999998</v>
      </c>
      <c r="J465" s="135">
        <f t="shared" si="270"/>
        <v>3.64331</v>
      </c>
      <c r="K465" s="135">
        <f t="shared" si="270"/>
        <v>3.9296199999999999</v>
      </c>
      <c r="L465" s="135">
        <f t="shared" si="270"/>
        <v>4.21584</v>
      </c>
      <c r="M465" s="135">
        <f t="shared" si="270"/>
        <v>4.5641400000000001</v>
      </c>
      <c r="N465" s="135">
        <f t="shared" si="270"/>
        <v>4.5695800000000002</v>
      </c>
      <c r="O465" s="135">
        <f t="shared" si="270"/>
        <v>4.5806399999999998</v>
      </c>
      <c r="P465" s="135">
        <f t="shared" si="270"/>
        <v>4.5737199999999998</v>
      </c>
      <c r="Q465" s="135">
        <f t="shared" si="270"/>
        <v>4.5985500000000004</v>
      </c>
      <c r="R465" s="135">
        <f t="shared" si="270"/>
        <v>4.6193999999999997</v>
      </c>
      <c r="S465" s="135">
        <f t="shared" si="270"/>
        <v>4.6165000000000003</v>
      </c>
      <c r="T465" s="135">
        <f t="shared" si="270"/>
        <v>4.6020300000000001</v>
      </c>
      <c r="U465" s="135">
        <f t="shared" si="270"/>
        <v>4.5743200000000002</v>
      </c>
      <c r="V465" s="135">
        <f t="shared" si="270"/>
        <v>4.4816500000000001</v>
      </c>
      <c r="W465" s="135">
        <f t="shared" si="270"/>
        <v>4.3384900000000002</v>
      </c>
      <c r="X465" s="135">
        <f t="shared" si="270"/>
        <v>4.2858900000000002</v>
      </c>
      <c r="Y465" s="135">
        <f t="shared" si="270"/>
        <v>4.2503599999999997</v>
      </c>
      <c r="Z465" s="135">
        <f t="shared" si="270"/>
        <v>4.0011400000000004</v>
      </c>
      <c r="AA465" s="135">
        <f t="shared" si="270"/>
        <v>3.8580399999999999</v>
      </c>
    </row>
    <row r="466" spans="1:27" ht="12.75" hidden="1" customHeight="1" outlineLevel="1" x14ac:dyDescent="0.2">
      <c r="A466" s="163" t="s">
        <v>2108</v>
      </c>
      <c r="B466" s="94" t="s">
        <v>238</v>
      </c>
      <c r="C466" s="70" t="s">
        <v>79</v>
      </c>
      <c r="D466" s="71">
        <v>1217.02</v>
      </c>
      <c r="E466" s="71">
        <v>1069.58</v>
      </c>
      <c r="F466" s="71">
        <v>852.99</v>
      </c>
      <c r="G466" s="71">
        <v>738.09</v>
      </c>
      <c r="H466" s="71">
        <v>726.12</v>
      </c>
      <c r="I466" s="71">
        <v>1031.45</v>
      </c>
      <c r="J466" s="71">
        <v>1151.33</v>
      </c>
      <c r="K466" s="71">
        <v>1437.64</v>
      </c>
      <c r="L466" s="71">
        <v>1723.86</v>
      </c>
      <c r="M466" s="71">
        <v>2072.16</v>
      </c>
      <c r="N466" s="71">
        <v>2077.6</v>
      </c>
      <c r="O466" s="71">
        <v>2088.66</v>
      </c>
      <c r="P466" s="71">
        <v>2081.7399999999998</v>
      </c>
      <c r="Q466" s="71">
        <v>2106.5700000000002</v>
      </c>
      <c r="R466" s="71">
        <v>2127.42</v>
      </c>
      <c r="S466" s="71">
        <v>2124.52</v>
      </c>
      <c r="T466" s="71">
        <v>2110.0500000000002</v>
      </c>
      <c r="U466" s="71">
        <v>2082.34</v>
      </c>
      <c r="V466" s="71">
        <v>1989.67</v>
      </c>
      <c r="W466" s="71">
        <v>1846.51</v>
      </c>
      <c r="X466" s="71">
        <v>1793.91</v>
      </c>
      <c r="Y466" s="71">
        <v>1758.38</v>
      </c>
      <c r="Z466" s="71">
        <v>1509.16</v>
      </c>
      <c r="AA466" s="71">
        <v>1366.06</v>
      </c>
    </row>
    <row r="467" spans="1:27" ht="12.75" hidden="1" customHeight="1" outlineLevel="1" x14ac:dyDescent="0.2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2110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2111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collapsed="1" x14ac:dyDescent="0.2">
      <c r="A470" s="162" t="s">
        <v>2112</v>
      </c>
      <c r="B470" s="54" t="str">
        <f>"30"&amp;"."&amp;$B$800&amp;"."&amp;$B$801</f>
        <v>30.05.2024</v>
      </c>
      <c r="C470" s="134" t="s">
        <v>76</v>
      </c>
      <c r="D470" s="135">
        <f>ROUND(((D471+D472+D474+D473)/1000),5)</f>
        <v>3.6655500000000001</v>
      </c>
      <c r="E470" s="135">
        <f>ROUND(((E471+E472+E474+E473)/1000),5)</f>
        <v>3.5223499999999999</v>
      </c>
      <c r="F470" s="135">
        <f>ROUND(((F471+F472+F474+F473)/1000),5)</f>
        <v>3.3696199999999998</v>
      </c>
      <c r="G470" s="135">
        <f t="shared" ref="G470:AA470" si="273">ROUND(((G471+G472+G474+G473)/1000),5)</f>
        <v>3.2688700000000002</v>
      </c>
      <c r="H470" s="135">
        <f t="shared" si="273"/>
        <v>3.27278</v>
      </c>
      <c r="I470" s="135">
        <f t="shared" si="273"/>
        <v>3.55993</v>
      </c>
      <c r="J470" s="135">
        <f t="shared" si="273"/>
        <v>3.6480299999999999</v>
      </c>
      <c r="K470" s="135">
        <f t="shared" si="273"/>
        <v>3.9672800000000001</v>
      </c>
      <c r="L470" s="135">
        <f t="shared" si="273"/>
        <v>4.3623799999999999</v>
      </c>
      <c r="M470" s="135">
        <f t="shared" si="273"/>
        <v>4.5789</v>
      </c>
      <c r="N470" s="135">
        <f t="shared" si="273"/>
        <v>4.6273200000000001</v>
      </c>
      <c r="O470" s="135">
        <f t="shared" si="273"/>
        <v>4.6184099999999999</v>
      </c>
      <c r="P470" s="135">
        <f t="shared" si="273"/>
        <v>4.6382300000000001</v>
      </c>
      <c r="Q470" s="135">
        <f t="shared" si="273"/>
        <v>4.6281800000000004</v>
      </c>
      <c r="R470" s="135">
        <f t="shared" si="273"/>
        <v>4.6312600000000002</v>
      </c>
      <c r="S470" s="135">
        <f t="shared" si="273"/>
        <v>4.6303200000000002</v>
      </c>
      <c r="T470" s="135">
        <f t="shared" si="273"/>
        <v>4.9225199999999996</v>
      </c>
      <c r="U470" s="135">
        <f t="shared" si="273"/>
        <v>4.91601</v>
      </c>
      <c r="V470" s="135">
        <f t="shared" si="273"/>
        <v>4.54793</v>
      </c>
      <c r="W470" s="135">
        <f t="shared" si="273"/>
        <v>4.4250800000000003</v>
      </c>
      <c r="X470" s="135">
        <f t="shared" si="273"/>
        <v>4.3823600000000003</v>
      </c>
      <c r="Y470" s="135">
        <f t="shared" si="273"/>
        <v>4.3628600000000004</v>
      </c>
      <c r="Z470" s="135">
        <f t="shared" si="273"/>
        <v>3.98577</v>
      </c>
      <c r="AA470" s="135">
        <f t="shared" si="273"/>
        <v>3.8254000000000001</v>
      </c>
    </row>
    <row r="471" spans="1:27" ht="12.75" hidden="1" customHeight="1" outlineLevel="1" x14ac:dyDescent="0.2">
      <c r="A471" s="163" t="s">
        <v>2113</v>
      </c>
      <c r="B471" s="94" t="s">
        <v>238</v>
      </c>
      <c r="C471" s="70" t="s">
        <v>79</v>
      </c>
      <c r="D471" s="71">
        <v>1173.57</v>
      </c>
      <c r="E471" s="71">
        <v>1030.3699999999999</v>
      </c>
      <c r="F471" s="71">
        <v>877.64</v>
      </c>
      <c r="G471" s="71">
        <v>776.89</v>
      </c>
      <c r="H471" s="71">
        <v>780.8</v>
      </c>
      <c r="I471" s="71">
        <v>1067.95</v>
      </c>
      <c r="J471" s="71">
        <v>1156.05</v>
      </c>
      <c r="K471" s="71">
        <v>1475.3</v>
      </c>
      <c r="L471" s="71">
        <v>1870.4</v>
      </c>
      <c r="M471" s="71">
        <v>2086.92</v>
      </c>
      <c r="N471" s="71">
        <v>2135.34</v>
      </c>
      <c r="O471" s="71">
        <v>2126.4299999999998</v>
      </c>
      <c r="P471" s="71">
        <v>2146.25</v>
      </c>
      <c r="Q471" s="71">
        <v>2136.1999999999998</v>
      </c>
      <c r="R471" s="71">
        <v>2139.2800000000002</v>
      </c>
      <c r="S471" s="71">
        <v>2138.34</v>
      </c>
      <c r="T471" s="71">
        <v>2430.54</v>
      </c>
      <c r="U471" s="71">
        <v>2424.0300000000002</v>
      </c>
      <c r="V471" s="71">
        <v>2055.9499999999998</v>
      </c>
      <c r="W471" s="71">
        <v>1933.1</v>
      </c>
      <c r="X471" s="71">
        <v>1890.38</v>
      </c>
      <c r="Y471" s="71">
        <v>1870.88</v>
      </c>
      <c r="Z471" s="71">
        <v>1493.79</v>
      </c>
      <c r="AA471" s="71">
        <v>1333.42</v>
      </c>
    </row>
    <row r="472" spans="1:27" ht="12.75" hidden="1" customHeight="1" outlineLevel="1" x14ac:dyDescent="0.2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2115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2116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collapsed="1" x14ac:dyDescent="0.2">
      <c r="A475" s="162" t="s">
        <v>2117</v>
      </c>
      <c r="B475" s="54" t="str">
        <f>"31"&amp;"."&amp;$B$800&amp;"."&amp;$B$801</f>
        <v>31.05.2024</v>
      </c>
      <c r="C475" s="134" t="s">
        <v>76</v>
      </c>
      <c r="D475" s="135">
        <f>ROUND(((D476+D477+D479+D478)/1000),5)</f>
        <v>3.65388</v>
      </c>
      <c r="E475" s="135">
        <f>ROUND(((E476+E477+E479+E478)/1000),5)</f>
        <v>3.4396900000000001</v>
      </c>
      <c r="F475" s="135">
        <f>ROUND(((F476+F477+F479+F478)/1000),5)</f>
        <v>3.3687</v>
      </c>
      <c r="G475" s="135">
        <f t="shared" ref="G475:AA475" si="276">ROUND(((G476+G477+G479+G478)/1000),5)</f>
        <v>3.2749299999999999</v>
      </c>
      <c r="H475" s="135">
        <f t="shared" si="276"/>
        <v>3.2257400000000001</v>
      </c>
      <c r="I475" s="135">
        <f t="shared" si="276"/>
        <v>3.5482300000000002</v>
      </c>
      <c r="J475" s="135">
        <f t="shared" si="276"/>
        <v>3.6928200000000002</v>
      </c>
      <c r="K475" s="135">
        <f t="shared" si="276"/>
        <v>4.0303800000000001</v>
      </c>
      <c r="L475" s="135">
        <f t="shared" si="276"/>
        <v>4.4098600000000001</v>
      </c>
      <c r="M475" s="135">
        <f t="shared" si="276"/>
        <v>4.6056499999999998</v>
      </c>
      <c r="N475" s="135">
        <f t="shared" si="276"/>
        <v>4.7789200000000003</v>
      </c>
      <c r="O475" s="135">
        <f t="shared" si="276"/>
        <v>4.7919600000000004</v>
      </c>
      <c r="P475" s="135">
        <f t="shared" si="276"/>
        <v>4.65123</v>
      </c>
      <c r="Q475" s="135">
        <f t="shared" si="276"/>
        <v>4.8078500000000002</v>
      </c>
      <c r="R475" s="135">
        <f t="shared" si="276"/>
        <v>4.8164100000000003</v>
      </c>
      <c r="S475" s="135">
        <f t="shared" si="276"/>
        <v>4.8594099999999996</v>
      </c>
      <c r="T475" s="135">
        <f t="shared" si="276"/>
        <v>4.8434299999999997</v>
      </c>
      <c r="U475" s="135">
        <f t="shared" si="276"/>
        <v>4.6055900000000003</v>
      </c>
      <c r="V475" s="135">
        <f t="shared" si="276"/>
        <v>4.5837199999999996</v>
      </c>
      <c r="W475" s="135">
        <f t="shared" si="276"/>
        <v>4.5329499999999996</v>
      </c>
      <c r="X475" s="135">
        <f t="shared" si="276"/>
        <v>4.5405199999999999</v>
      </c>
      <c r="Y475" s="135">
        <f t="shared" si="276"/>
        <v>4.4886600000000003</v>
      </c>
      <c r="Z475" s="135">
        <f t="shared" si="276"/>
        <v>4.2496999999999998</v>
      </c>
      <c r="AA475" s="135">
        <f t="shared" si="276"/>
        <v>3.9657499999999999</v>
      </c>
    </row>
    <row r="476" spans="1:27" ht="12.75" hidden="1" customHeight="1" outlineLevel="1" x14ac:dyDescent="0.2">
      <c r="A476" s="163" t="s">
        <v>2118</v>
      </c>
      <c r="B476" s="94" t="s">
        <v>238</v>
      </c>
      <c r="C476" s="70" t="s">
        <v>79</v>
      </c>
      <c r="D476" s="71">
        <v>1161.9000000000001</v>
      </c>
      <c r="E476" s="71">
        <v>947.71</v>
      </c>
      <c r="F476" s="71">
        <v>876.72</v>
      </c>
      <c r="G476" s="71">
        <v>782.95</v>
      </c>
      <c r="H476" s="71">
        <v>733.76</v>
      </c>
      <c r="I476" s="71">
        <v>1056.25</v>
      </c>
      <c r="J476" s="71">
        <v>1200.8399999999999</v>
      </c>
      <c r="K476" s="71">
        <v>1538.4</v>
      </c>
      <c r="L476" s="71">
        <v>1917.88</v>
      </c>
      <c r="M476" s="71">
        <v>2113.67</v>
      </c>
      <c r="N476" s="71">
        <v>2286.94</v>
      </c>
      <c r="O476" s="71">
        <v>2299.98</v>
      </c>
      <c r="P476" s="71">
        <v>2159.25</v>
      </c>
      <c r="Q476" s="71">
        <v>2315.87</v>
      </c>
      <c r="R476" s="71">
        <v>2324.4299999999998</v>
      </c>
      <c r="S476" s="71">
        <v>2367.4299999999998</v>
      </c>
      <c r="T476" s="71">
        <v>2351.4499999999998</v>
      </c>
      <c r="U476" s="71">
        <v>2113.61</v>
      </c>
      <c r="V476" s="71">
        <v>2091.7399999999998</v>
      </c>
      <c r="W476" s="71">
        <v>2040.97</v>
      </c>
      <c r="X476" s="71">
        <v>2048.54</v>
      </c>
      <c r="Y476" s="71">
        <v>1996.68</v>
      </c>
      <c r="Z476" s="71">
        <v>1757.72</v>
      </c>
      <c r="AA476" s="71">
        <v>1473.77</v>
      </c>
    </row>
    <row r="477" spans="1:27" ht="12.75" hidden="1" customHeight="1" outlineLevel="1" x14ac:dyDescent="0.2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2120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2121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2122</v>
      </c>
      <c r="B484" s="54" t="str">
        <f>"01"&amp;"."&amp;$B$800&amp;"."&amp;$B$801</f>
        <v>01.05.2024</v>
      </c>
      <c r="C484" s="134" t="s">
        <v>76</v>
      </c>
      <c r="D484" s="135">
        <f>ROUND(((D485+D486+D488+D487)/1000),5)</f>
        <v>5.1839199999999996</v>
      </c>
      <c r="E484" s="135">
        <f>ROUND(((E485+E486+E488+E487)/1000),5)</f>
        <v>5.1461899999999998</v>
      </c>
      <c r="F484" s="135">
        <f>ROUND(((F485+F486+F488+F487)/1000),5)</f>
        <v>5.0100100000000003</v>
      </c>
      <c r="G484" s="135">
        <f t="shared" ref="G484:AA484" si="279">ROUND(((G485+G486+G488+G487)/1000),5)</f>
        <v>4.9864100000000002</v>
      </c>
      <c r="H484" s="135">
        <f t="shared" si="279"/>
        <v>4.9407199999999998</v>
      </c>
      <c r="I484" s="135">
        <f t="shared" si="279"/>
        <v>4.90571</v>
      </c>
      <c r="J484" s="135">
        <f t="shared" si="279"/>
        <v>4.90829</v>
      </c>
      <c r="K484" s="135">
        <f t="shared" si="279"/>
        <v>5.0664499999999997</v>
      </c>
      <c r="L484" s="135">
        <f t="shared" si="279"/>
        <v>5.22689</v>
      </c>
      <c r="M484" s="135">
        <f t="shared" si="279"/>
        <v>5.4619400000000002</v>
      </c>
      <c r="N484" s="135">
        <f t="shared" si="279"/>
        <v>5.6044600000000004</v>
      </c>
      <c r="O484" s="135">
        <f t="shared" si="279"/>
        <v>5.5343</v>
      </c>
      <c r="P484" s="135">
        <f t="shared" si="279"/>
        <v>5.5138699999999998</v>
      </c>
      <c r="Q484" s="135">
        <f t="shared" si="279"/>
        <v>5.54528</v>
      </c>
      <c r="R484" s="135">
        <f t="shared" si="279"/>
        <v>5.5041200000000003</v>
      </c>
      <c r="S484" s="135">
        <f t="shared" si="279"/>
        <v>5.4541599999999999</v>
      </c>
      <c r="T484" s="135">
        <f t="shared" si="279"/>
        <v>5.4935900000000002</v>
      </c>
      <c r="U484" s="135">
        <f t="shared" si="279"/>
        <v>5.5109599999999999</v>
      </c>
      <c r="V484" s="135">
        <f t="shared" si="279"/>
        <v>5.56508</v>
      </c>
      <c r="W484" s="135">
        <f t="shared" si="279"/>
        <v>5.6829000000000001</v>
      </c>
      <c r="X484" s="135">
        <f t="shared" si="279"/>
        <v>5.7714499999999997</v>
      </c>
      <c r="Y484" s="135">
        <f t="shared" si="279"/>
        <v>5.6715900000000001</v>
      </c>
      <c r="Z484" s="135">
        <f t="shared" si="279"/>
        <v>5.3559900000000003</v>
      </c>
      <c r="AA484" s="135">
        <f t="shared" si="279"/>
        <v>5.1664899999999996</v>
      </c>
    </row>
    <row r="485" spans="1:27" ht="12.75" hidden="1" customHeight="1" outlineLevel="1" x14ac:dyDescent="0.2">
      <c r="A485" s="163" t="s">
        <v>2123</v>
      </c>
      <c r="B485" s="94" t="s">
        <v>238</v>
      </c>
      <c r="C485" s="70" t="s">
        <v>79</v>
      </c>
      <c r="D485" s="71">
        <v>1355.06</v>
      </c>
      <c r="E485" s="71">
        <v>1317.33</v>
      </c>
      <c r="F485" s="71">
        <v>1181.1500000000001</v>
      </c>
      <c r="G485" s="71">
        <v>1157.55</v>
      </c>
      <c r="H485" s="71">
        <v>1111.8599999999999</v>
      </c>
      <c r="I485" s="71">
        <v>1076.8499999999999</v>
      </c>
      <c r="J485" s="71">
        <v>1079.43</v>
      </c>
      <c r="K485" s="71">
        <v>1237.5899999999999</v>
      </c>
      <c r="L485" s="71">
        <v>1398.03</v>
      </c>
      <c r="M485" s="71">
        <v>1633.08</v>
      </c>
      <c r="N485" s="71">
        <v>1775.6</v>
      </c>
      <c r="O485" s="71">
        <v>1705.44</v>
      </c>
      <c r="P485" s="71">
        <v>1685.01</v>
      </c>
      <c r="Q485" s="71">
        <v>1716.42</v>
      </c>
      <c r="R485" s="71">
        <v>1675.26</v>
      </c>
      <c r="S485" s="71">
        <v>1625.3</v>
      </c>
      <c r="T485" s="71">
        <v>1664.73</v>
      </c>
      <c r="U485" s="71">
        <v>1682.1</v>
      </c>
      <c r="V485" s="71">
        <v>1736.22</v>
      </c>
      <c r="W485" s="71">
        <v>1854.04</v>
      </c>
      <c r="X485" s="71">
        <v>1942.59</v>
      </c>
      <c r="Y485" s="71">
        <v>1842.73</v>
      </c>
      <c r="Z485" s="71">
        <v>1527.13</v>
      </c>
      <c r="AA485" s="71">
        <v>1337.63</v>
      </c>
    </row>
    <row r="486" spans="1:27" ht="12.75" hidden="1" customHeight="1" outlineLevel="1" x14ac:dyDescent="0.2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2125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2126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collapsed="1" x14ac:dyDescent="0.2">
      <c r="A489" s="162" t="s">
        <v>2127</v>
      </c>
      <c r="B489" s="54" t="str">
        <f>"02"&amp;"."&amp;$B$800&amp;"."&amp;$B$801</f>
        <v>02.05.2024</v>
      </c>
      <c r="C489" s="134" t="s">
        <v>76</v>
      </c>
      <c r="D489" s="135">
        <f>ROUND(((D490+D491+D493+D492)/1000),5)</f>
        <v>5.1588200000000004</v>
      </c>
      <c r="E489" s="135">
        <f>ROUND(((E490+E491+E493+E492)/1000),5)</f>
        <v>5.0473800000000004</v>
      </c>
      <c r="F489" s="135">
        <f>ROUND(((F490+F491+F493+F492)/1000),5)</f>
        <v>5.0147000000000004</v>
      </c>
      <c r="G489" s="135">
        <f t="shared" ref="G489:AA489" si="282">ROUND(((G490+G491+G493+G492)/1000),5)</f>
        <v>4.9594300000000002</v>
      </c>
      <c r="H489" s="135">
        <f t="shared" si="282"/>
        <v>4.9863600000000003</v>
      </c>
      <c r="I489" s="135">
        <f t="shared" si="282"/>
        <v>5.0312700000000001</v>
      </c>
      <c r="J489" s="135">
        <f t="shared" si="282"/>
        <v>5.1562900000000003</v>
      </c>
      <c r="K489" s="135">
        <f t="shared" si="282"/>
        <v>5.3884699999999999</v>
      </c>
      <c r="L489" s="135">
        <f t="shared" si="282"/>
        <v>5.71061</v>
      </c>
      <c r="M489" s="135">
        <f t="shared" si="282"/>
        <v>5.8267800000000003</v>
      </c>
      <c r="N489" s="135">
        <f t="shared" si="282"/>
        <v>5.8552900000000001</v>
      </c>
      <c r="O489" s="135">
        <f t="shared" si="282"/>
        <v>5.7908999999999997</v>
      </c>
      <c r="P489" s="135">
        <f t="shared" si="282"/>
        <v>5.8124599999999997</v>
      </c>
      <c r="Q489" s="135">
        <f t="shared" si="282"/>
        <v>5.8470300000000002</v>
      </c>
      <c r="R489" s="135">
        <f t="shared" si="282"/>
        <v>5.86625</v>
      </c>
      <c r="S489" s="135">
        <f t="shared" si="282"/>
        <v>5.81046</v>
      </c>
      <c r="T489" s="135">
        <f t="shared" si="282"/>
        <v>5.8021500000000001</v>
      </c>
      <c r="U489" s="135">
        <f t="shared" si="282"/>
        <v>5.7644200000000003</v>
      </c>
      <c r="V489" s="135">
        <f t="shared" si="282"/>
        <v>5.7897499999999997</v>
      </c>
      <c r="W489" s="135">
        <f t="shared" si="282"/>
        <v>5.8108199999999997</v>
      </c>
      <c r="X489" s="135">
        <f t="shared" si="282"/>
        <v>5.8544799999999997</v>
      </c>
      <c r="Y489" s="135">
        <f t="shared" si="282"/>
        <v>5.73759</v>
      </c>
      <c r="Z489" s="135">
        <f t="shared" si="282"/>
        <v>5.3723000000000001</v>
      </c>
      <c r="AA489" s="135">
        <f t="shared" si="282"/>
        <v>5.19895</v>
      </c>
    </row>
    <row r="490" spans="1:27" ht="12.75" hidden="1" customHeight="1" outlineLevel="1" x14ac:dyDescent="0.2">
      <c r="A490" s="163" t="s">
        <v>2128</v>
      </c>
      <c r="B490" s="94" t="s">
        <v>238</v>
      </c>
      <c r="C490" s="70" t="s">
        <v>79</v>
      </c>
      <c r="D490" s="71">
        <v>1329.96</v>
      </c>
      <c r="E490" s="71">
        <v>1218.52</v>
      </c>
      <c r="F490" s="71">
        <v>1185.8399999999999</v>
      </c>
      <c r="G490" s="71">
        <v>1130.57</v>
      </c>
      <c r="H490" s="71">
        <v>1157.5</v>
      </c>
      <c r="I490" s="71">
        <v>1202.4100000000001</v>
      </c>
      <c r="J490" s="71">
        <v>1327.43</v>
      </c>
      <c r="K490" s="71">
        <v>1559.61</v>
      </c>
      <c r="L490" s="71">
        <v>1881.75</v>
      </c>
      <c r="M490" s="71">
        <v>1997.92</v>
      </c>
      <c r="N490" s="71">
        <v>2026.43</v>
      </c>
      <c r="O490" s="71">
        <v>1962.04</v>
      </c>
      <c r="P490" s="71">
        <v>1983.6</v>
      </c>
      <c r="Q490" s="71">
        <v>2018.17</v>
      </c>
      <c r="R490" s="71">
        <v>2037.39</v>
      </c>
      <c r="S490" s="71">
        <v>1981.6</v>
      </c>
      <c r="T490" s="71">
        <v>1973.29</v>
      </c>
      <c r="U490" s="71">
        <v>1935.56</v>
      </c>
      <c r="V490" s="71">
        <v>1960.89</v>
      </c>
      <c r="W490" s="71">
        <v>1981.96</v>
      </c>
      <c r="X490" s="71">
        <v>2025.62</v>
      </c>
      <c r="Y490" s="71">
        <v>1908.73</v>
      </c>
      <c r="Z490" s="71">
        <v>1543.44</v>
      </c>
      <c r="AA490" s="71">
        <v>1370.09</v>
      </c>
    </row>
    <row r="491" spans="1:27" ht="12.75" hidden="1" customHeight="1" outlineLevel="1" x14ac:dyDescent="0.2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2130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2131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collapsed="1" x14ac:dyDescent="0.2">
      <c r="A494" s="162" t="s">
        <v>2132</v>
      </c>
      <c r="B494" s="54" t="str">
        <f>"03"&amp;"."&amp;$B$800&amp;"."&amp;$B$801</f>
        <v>03.05.2024</v>
      </c>
      <c r="C494" s="134" t="s">
        <v>76</v>
      </c>
      <c r="D494" s="135">
        <f>ROUND(((D495+D496+D498+D497)/1000),5)</f>
        <v>5.0775199999999998</v>
      </c>
      <c r="E494" s="135">
        <f>ROUND(((E495+E496+E498+E497)/1000),5)</f>
        <v>5.0047499999999996</v>
      </c>
      <c r="F494" s="135">
        <f>ROUND(((F495+F496+F498+F497)/1000),5)</f>
        <v>4.9062700000000001</v>
      </c>
      <c r="G494" s="135">
        <f t="shared" ref="G494:AA494" si="285">ROUND(((G495+G496+G498+G497)/1000),5)</f>
        <v>4.9043099999999997</v>
      </c>
      <c r="H494" s="135">
        <f t="shared" si="285"/>
        <v>4.94482</v>
      </c>
      <c r="I494" s="135">
        <f t="shared" si="285"/>
        <v>5.0414399999999997</v>
      </c>
      <c r="J494" s="135">
        <f t="shared" si="285"/>
        <v>5.2180900000000001</v>
      </c>
      <c r="K494" s="135">
        <f t="shared" si="285"/>
        <v>5.49777</v>
      </c>
      <c r="L494" s="135">
        <f t="shared" si="285"/>
        <v>5.7119299999999997</v>
      </c>
      <c r="M494" s="135">
        <f t="shared" si="285"/>
        <v>5.8699300000000001</v>
      </c>
      <c r="N494" s="135">
        <f t="shared" si="285"/>
        <v>5.9623799999999996</v>
      </c>
      <c r="O494" s="135">
        <f t="shared" si="285"/>
        <v>5.8262</v>
      </c>
      <c r="P494" s="135">
        <f t="shared" si="285"/>
        <v>5.8141800000000003</v>
      </c>
      <c r="Q494" s="135">
        <f t="shared" si="285"/>
        <v>5.83277</v>
      </c>
      <c r="R494" s="135">
        <f t="shared" si="285"/>
        <v>5.7996299999999996</v>
      </c>
      <c r="S494" s="135">
        <f t="shared" si="285"/>
        <v>5.7960700000000003</v>
      </c>
      <c r="T494" s="135">
        <f t="shared" si="285"/>
        <v>5.7972999999999999</v>
      </c>
      <c r="U494" s="135">
        <f t="shared" si="285"/>
        <v>5.7813699999999999</v>
      </c>
      <c r="V494" s="135">
        <f t="shared" si="285"/>
        <v>5.7662300000000002</v>
      </c>
      <c r="W494" s="135">
        <f t="shared" si="285"/>
        <v>5.7698099999999997</v>
      </c>
      <c r="X494" s="135">
        <f t="shared" si="285"/>
        <v>5.8398599999999998</v>
      </c>
      <c r="Y494" s="135">
        <f t="shared" si="285"/>
        <v>5.7486199999999998</v>
      </c>
      <c r="Z494" s="135">
        <f t="shared" si="285"/>
        <v>5.4437100000000003</v>
      </c>
      <c r="AA494" s="135">
        <f t="shared" si="285"/>
        <v>5.2288600000000001</v>
      </c>
    </row>
    <row r="495" spans="1:27" ht="12.75" hidden="1" customHeight="1" outlineLevel="1" x14ac:dyDescent="0.2">
      <c r="A495" s="163" t="s">
        <v>2133</v>
      </c>
      <c r="B495" s="94" t="s">
        <v>238</v>
      </c>
      <c r="C495" s="70" t="s">
        <v>79</v>
      </c>
      <c r="D495" s="71">
        <v>1248.6600000000001</v>
      </c>
      <c r="E495" s="71">
        <v>1175.8900000000001</v>
      </c>
      <c r="F495" s="71">
        <v>1077.4100000000001</v>
      </c>
      <c r="G495" s="71">
        <v>1075.45</v>
      </c>
      <c r="H495" s="71">
        <v>1115.96</v>
      </c>
      <c r="I495" s="71">
        <v>1212.58</v>
      </c>
      <c r="J495" s="71">
        <v>1389.23</v>
      </c>
      <c r="K495" s="71">
        <v>1668.91</v>
      </c>
      <c r="L495" s="71">
        <v>1883.07</v>
      </c>
      <c r="M495" s="71">
        <v>2041.07</v>
      </c>
      <c r="N495" s="71">
        <v>2133.52</v>
      </c>
      <c r="O495" s="71">
        <v>1997.34</v>
      </c>
      <c r="P495" s="71">
        <v>1985.32</v>
      </c>
      <c r="Q495" s="71">
        <v>2003.91</v>
      </c>
      <c r="R495" s="71">
        <v>1970.77</v>
      </c>
      <c r="S495" s="71">
        <v>1967.21</v>
      </c>
      <c r="T495" s="71">
        <v>1968.44</v>
      </c>
      <c r="U495" s="71">
        <v>1952.51</v>
      </c>
      <c r="V495" s="71">
        <v>1937.37</v>
      </c>
      <c r="W495" s="71">
        <v>1940.95</v>
      </c>
      <c r="X495" s="71">
        <v>2011</v>
      </c>
      <c r="Y495" s="71">
        <v>1919.76</v>
      </c>
      <c r="Z495" s="71">
        <v>1614.85</v>
      </c>
      <c r="AA495" s="71">
        <v>1400</v>
      </c>
    </row>
    <row r="496" spans="1:27" ht="12.75" hidden="1" customHeight="1" outlineLevel="1" x14ac:dyDescent="0.2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2135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2136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collapsed="1" x14ac:dyDescent="0.2">
      <c r="A499" s="162" t="s">
        <v>2137</v>
      </c>
      <c r="B499" s="54" t="str">
        <f>"04"&amp;"."&amp;$B$800&amp;"."&amp;$B$801</f>
        <v>04.05.2024</v>
      </c>
      <c r="C499" s="134" t="s">
        <v>76</v>
      </c>
      <c r="D499" s="135">
        <f>ROUND(((D500+D501+D503+D502)/1000),5)</f>
        <v>5.3166900000000004</v>
      </c>
      <c r="E499" s="135">
        <f>ROUND(((E500+E501+E503+E502)/1000),5)</f>
        <v>5.2240500000000001</v>
      </c>
      <c r="F499" s="135">
        <f>ROUND(((F500+F501+F503+F502)/1000),5)</f>
        <v>5.0983900000000002</v>
      </c>
      <c r="G499" s="135">
        <f t="shared" ref="G499:AA499" si="288">ROUND(((G500+G501+G503+G502)/1000),5)</f>
        <v>5.0500100000000003</v>
      </c>
      <c r="H499" s="135">
        <f t="shared" si="288"/>
        <v>5.0287800000000002</v>
      </c>
      <c r="I499" s="135">
        <f t="shared" si="288"/>
        <v>5.0503</v>
      </c>
      <c r="J499" s="135">
        <f t="shared" si="288"/>
        <v>5.1375799999999998</v>
      </c>
      <c r="K499" s="135">
        <f t="shared" si="288"/>
        <v>5.3661799999999999</v>
      </c>
      <c r="L499" s="135">
        <f t="shared" si="288"/>
        <v>5.65557</v>
      </c>
      <c r="M499" s="135">
        <f t="shared" si="288"/>
        <v>5.8336899999999998</v>
      </c>
      <c r="N499" s="135">
        <f t="shared" si="288"/>
        <v>5.8847399999999999</v>
      </c>
      <c r="O499" s="135">
        <f t="shared" si="288"/>
        <v>5.8840700000000004</v>
      </c>
      <c r="P499" s="135">
        <f t="shared" si="288"/>
        <v>5.87554</v>
      </c>
      <c r="Q499" s="135">
        <f t="shared" si="288"/>
        <v>5.8848200000000004</v>
      </c>
      <c r="R499" s="135">
        <f t="shared" si="288"/>
        <v>5.8325100000000001</v>
      </c>
      <c r="S499" s="135">
        <f t="shared" si="288"/>
        <v>5.6690399999999999</v>
      </c>
      <c r="T499" s="135">
        <f t="shared" si="288"/>
        <v>5.6935000000000002</v>
      </c>
      <c r="U499" s="135">
        <f t="shared" si="288"/>
        <v>5.5873499999999998</v>
      </c>
      <c r="V499" s="135">
        <f t="shared" si="288"/>
        <v>5.6327499999999997</v>
      </c>
      <c r="W499" s="135">
        <f t="shared" si="288"/>
        <v>5.73332</v>
      </c>
      <c r="X499" s="135">
        <f t="shared" si="288"/>
        <v>5.8098099999999997</v>
      </c>
      <c r="Y499" s="135">
        <f t="shared" si="288"/>
        <v>5.7377900000000004</v>
      </c>
      <c r="Z499" s="135">
        <f t="shared" si="288"/>
        <v>5.4059499999999998</v>
      </c>
      <c r="AA499" s="135">
        <f t="shared" si="288"/>
        <v>5.3036199999999996</v>
      </c>
    </row>
    <row r="500" spans="1:27" ht="12.75" hidden="1" customHeight="1" outlineLevel="1" x14ac:dyDescent="0.2">
      <c r="A500" s="163" t="s">
        <v>2138</v>
      </c>
      <c r="B500" s="94" t="s">
        <v>238</v>
      </c>
      <c r="C500" s="70" t="s">
        <v>79</v>
      </c>
      <c r="D500" s="71">
        <v>1487.83</v>
      </c>
      <c r="E500" s="71">
        <v>1395.19</v>
      </c>
      <c r="F500" s="71">
        <v>1269.53</v>
      </c>
      <c r="G500" s="71">
        <v>1221.1500000000001</v>
      </c>
      <c r="H500" s="71">
        <v>1199.92</v>
      </c>
      <c r="I500" s="71">
        <v>1221.44</v>
      </c>
      <c r="J500" s="71">
        <v>1308.72</v>
      </c>
      <c r="K500" s="71">
        <v>1537.32</v>
      </c>
      <c r="L500" s="71">
        <v>1826.71</v>
      </c>
      <c r="M500" s="71">
        <v>2004.83</v>
      </c>
      <c r="N500" s="71">
        <v>2055.88</v>
      </c>
      <c r="O500" s="71">
        <v>2055.21</v>
      </c>
      <c r="P500" s="71">
        <v>2046.68</v>
      </c>
      <c r="Q500" s="71">
        <v>2055.96</v>
      </c>
      <c r="R500" s="71">
        <v>2003.65</v>
      </c>
      <c r="S500" s="71">
        <v>1840.18</v>
      </c>
      <c r="T500" s="71">
        <v>1864.64</v>
      </c>
      <c r="U500" s="71">
        <v>1758.49</v>
      </c>
      <c r="V500" s="71">
        <v>1803.89</v>
      </c>
      <c r="W500" s="71">
        <v>1904.46</v>
      </c>
      <c r="X500" s="71">
        <v>1980.95</v>
      </c>
      <c r="Y500" s="71">
        <v>1908.93</v>
      </c>
      <c r="Z500" s="71">
        <v>1577.09</v>
      </c>
      <c r="AA500" s="71">
        <v>1474.76</v>
      </c>
    </row>
    <row r="501" spans="1:27" ht="12.75" hidden="1" customHeight="1" outlineLevel="1" x14ac:dyDescent="0.2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2140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2141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collapsed="1" x14ac:dyDescent="0.2">
      <c r="A504" s="162" t="s">
        <v>2142</v>
      </c>
      <c r="B504" s="54" t="str">
        <f>"05"&amp;"."&amp;$B$800&amp;"."&amp;$B$801</f>
        <v>05.05.2024</v>
      </c>
      <c r="C504" s="134" t="s">
        <v>76</v>
      </c>
      <c r="D504" s="135">
        <f>ROUND(((D505+D506+D508+D507)/1000),5)</f>
        <v>5.2440800000000003</v>
      </c>
      <c r="E504" s="135">
        <f>ROUND(((E505+E506+E508+E507)/1000),5)</f>
        <v>5.0496400000000001</v>
      </c>
      <c r="F504" s="135">
        <f>ROUND(((F505+F506+F508+F507)/1000),5)</f>
        <v>5.02264</v>
      </c>
      <c r="G504" s="135">
        <f t="shared" ref="G504:AA504" si="291">ROUND(((G505+G506+G508+G507)/1000),5)</f>
        <v>4.99064</v>
      </c>
      <c r="H504" s="135">
        <f t="shared" si="291"/>
        <v>4.9694500000000001</v>
      </c>
      <c r="I504" s="135">
        <f t="shared" si="291"/>
        <v>4.9917800000000003</v>
      </c>
      <c r="J504" s="135">
        <f t="shared" si="291"/>
        <v>4.9055</v>
      </c>
      <c r="K504" s="135">
        <f t="shared" si="291"/>
        <v>5.0417199999999998</v>
      </c>
      <c r="L504" s="135">
        <f t="shared" si="291"/>
        <v>5.3140700000000001</v>
      </c>
      <c r="M504" s="135">
        <f t="shared" si="291"/>
        <v>5.4837100000000003</v>
      </c>
      <c r="N504" s="135">
        <f t="shared" si="291"/>
        <v>5.5305099999999996</v>
      </c>
      <c r="O504" s="135">
        <f t="shared" si="291"/>
        <v>5.5581199999999997</v>
      </c>
      <c r="P504" s="135">
        <f t="shared" si="291"/>
        <v>5.5103799999999996</v>
      </c>
      <c r="Q504" s="135">
        <f t="shared" si="291"/>
        <v>5.5080600000000004</v>
      </c>
      <c r="R504" s="135">
        <f t="shared" si="291"/>
        <v>5.5049900000000003</v>
      </c>
      <c r="S504" s="135">
        <f t="shared" si="291"/>
        <v>5.3906099999999997</v>
      </c>
      <c r="T504" s="135">
        <f t="shared" si="291"/>
        <v>5.3736899999999999</v>
      </c>
      <c r="U504" s="135">
        <f t="shared" si="291"/>
        <v>5.3792999999999997</v>
      </c>
      <c r="V504" s="135">
        <f t="shared" si="291"/>
        <v>5.4411199999999997</v>
      </c>
      <c r="W504" s="135">
        <f t="shared" si="291"/>
        <v>5.6089599999999997</v>
      </c>
      <c r="X504" s="135">
        <f t="shared" si="291"/>
        <v>5.7337300000000004</v>
      </c>
      <c r="Y504" s="135">
        <f t="shared" si="291"/>
        <v>5.7080700000000002</v>
      </c>
      <c r="Z504" s="135">
        <f t="shared" si="291"/>
        <v>5.36402</v>
      </c>
      <c r="AA504" s="135">
        <f t="shared" si="291"/>
        <v>5.3001500000000004</v>
      </c>
    </row>
    <row r="505" spans="1:27" ht="12.75" hidden="1" customHeight="1" outlineLevel="1" x14ac:dyDescent="0.2">
      <c r="A505" s="163" t="s">
        <v>2143</v>
      </c>
      <c r="B505" s="94" t="s">
        <v>238</v>
      </c>
      <c r="C505" s="70" t="s">
        <v>79</v>
      </c>
      <c r="D505" s="71">
        <v>1415.22</v>
      </c>
      <c r="E505" s="71">
        <v>1220.78</v>
      </c>
      <c r="F505" s="71">
        <v>1193.78</v>
      </c>
      <c r="G505" s="71">
        <v>1161.78</v>
      </c>
      <c r="H505" s="71">
        <v>1140.5899999999999</v>
      </c>
      <c r="I505" s="71">
        <v>1162.92</v>
      </c>
      <c r="J505" s="71">
        <v>1076.6400000000001</v>
      </c>
      <c r="K505" s="71">
        <v>1212.8599999999999</v>
      </c>
      <c r="L505" s="71">
        <v>1485.21</v>
      </c>
      <c r="M505" s="71">
        <v>1654.85</v>
      </c>
      <c r="N505" s="71">
        <v>1701.65</v>
      </c>
      <c r="O505" s="71">
        <v>1729.26</v>
      </c>
      <c r="P505" s="71">
        <v>1681.52</v>
      </c>
      <c r="Q505" s="71">
        <v>1679.2</v>
      </c>
      <c r="R505" s="71">
        <v>1676.13</v>
      </c>
      <c r="S505" s="71">
        <v>1561.75</v>
      </c>
      <c r="T505" s="71">
        <v>1544.83</v>
      </c>
      <c r="U505" s="71">
        <v>1550.44</v>
      </c>
      <c r="V505" s="71">
        <v>1612.26</v>
      </c>
      <c r="W505" s="71">
        <v>1780.1</v>
      </c>
      <c r="X505" s="71">
        <v>1904.87</v>
      </c>
      <c r="Y505" s="71">
        <v>1879.21</v>
      </c>
      <c r="Z505" s="71">
        <v>1535.16</v>
      </c>
      <c r="AA505" s="71">
        <v>1471.29</v>
      </c>
    </row>
    <row r="506" spans="1:27" ht="12.75" hidden="1" customHeight="1" outlineLevel="1" x14ac:dyDescent="0.2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2145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2146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collapsed="1" x14ac:dyDescent="0.2">
      <c r="A509" s="162" t="s">
        <v>2147</v>
      </c>
      <c r="B509" s="54" t="str">
        <f>"06"&amp;"."&amp;$B$800&amp;"."&amp;$B$801</f>
        <v>06.05.2024</v>
      </c>
      <c r="C509" s="134" t="s">
        <v>76</v>
      </c>
      <c r="D509" s="135">
        <f>ROUND(((D510+D511+D513+D512)/1000),5)</f>
        <v>5.0957699999999999</v>
      </c>
      <c r="E509" s="135">
        <f>ROUND(((E510+E511+E513+E512)/1000),5)</f>
        <v>5.0038200000000002</v>
      </c>
      <c r="F509" s="135">
        <f>ROUND(((F510+F511+F513+F512)/1000),5)</f>
        <v>4.91486</v>
      </c>
      <c r="G509" s="135">
        <f t="shared" ref="G509:AA509" si="294">ROUND(((G510+G511+G513+G512)/1000),5)</f>
        <v>4.9067299999999996</v>
      </c>
      <c r="H509" s="135">
        <f t="shared" si="294"/>
        <v>4.9089900000000002</v>
      </c>
      <c r="I509" s="135">
        <f t="shared" si="294"/>
        <v>5.0444300000000002</v>
      </c>
      <c r="J509" s="135">
        <f t="shared" si="294"/>
        <v>5.2132199999999997</v>
      </c>
      <c r="K509" s="135">
        <f t="shared" si="294"/>
        <v>5.4968000000000004</v>
      </c>
      <c r="L509" s="135">
        <f t="shared" si="294"/>
        <v>5.7841399999999998</v>
      </c>
      <c r="M509" s="135">
        <f t="shared" si="294"/>
        <v>5.86707</v>
      </c>
      <c r="N509" s="135">
        <f t="shared" si="294"/>
        <v>5.8739100000000004</v>
      </c>
      <c r="O509" s="135">
        <f t="shared" si="294"/>
        <v>5.8762299999999996</v>
      </c>
      <c r="P509" s="135">
        <f t="shared" si="294"/>
        <v>5.8814799999999998</v>
      </c>
      <c r="Q509" s="135">
        <f t="shared" si="294"/>
        <v>5.8779599999999999</v>
      </c>
      <c r="R509" s="135">
        <f t="shared" si="294"/>
        <v>5.8750099999999996</v>
      </c>
      <c r="S509" s="135">
        <f t="shared" si="294"/>
        <v>5.87554</v>
      </c>
      <c r="T509" s="135">
        <f t="shared" si="294"/>
        <v>5.8664300000000003</v>
      </c>
      <c r="U509" s="135">
        <f t="shared" si="294"/>
        <v>5.8303099999999999</v>
      </c>
      <c r="V509" s="135">
        <f t="shared" si="294"/>
        <v>5.79392</v>
      </c>
      <c r="W509" s="135">
        <f t="shared" si="294"/>
        <v>5.81921</v>
      </c>
      <c r="X509" s="135">
        <f t="shared" si="294"/>
        <v>5.8673799999999998</v>
      </c>
      <c r="Y509" s="135">
        <f t="shared" si="294"/>
        <v>5.8018099999999997</v>
      </c>
      <c r="Z509" s="135">
        <f t="shared" si="294"/>
        <v>5.4595200000000004</v>
      </c>
      <c r="AA509" s="135">
        <f t="shared" si="294"/>
        <v>5.2947499999999996</v>
      </c>
    </row>
    <row r="510" spans="1:27" ht="12.75" hidden="1" customHeight="1" outlineLevel="1" x14ac:dyDescent="0.2">
      <c r="A510" s="163" t="s">
        <v>2148</v>
      </c>
      <c r="B510" s="94" t="s">
        <v>238</v>
      </c>
      <c r="C510" s="70" t="s">
        <v>79</v>
      </c>
      <c r="D510" s="71">
        <v>1266.9100000000001</v>
      </c>
      <c r="E510" s="71">
        <v>1174.96</v>
      </c>
      <c r="F510" s="71">
        <v>1086</v>
      </c>
      <c r="G510" s="71">
        <v>1077.8699999999999</v>
      </c>
      <c r="H510" s="71">
        <v>1080.1300000000001</v>
      </c>
      <c r="I510" s="71">
        <v>1215.57</v>
      </c>
      <c r="J510" s="71">
        <v>1384.36</v>
      </c>
      <c r="K510" s="71">
        <v>1667.94</v>
      </c>
      <c r="L510" s="71">
        <v>1955.28</v>
      </c>
      <c r="M510" s="71">
        <v>2038.21</v>
      </c>
      <c r="N510" s="71">
        <v>2045.05</v>
      </c>
      <c r="O510" s="71">
        <v>2047.37</v>
      </c>
      <c r="P510" s="71">
        <v>2052.62</v>
      </c>
      <c r="Q510" s="71">
        <v>2049.1</v>
      </c>
      <c r="R510" s="71">
        <v>2046.15</v>
      </c>
      <c r="S510" s="71">
        <v>2046.68</v>
      </c>
      <c r="T510" s="71">
        <v>2037.57</v>
      </c>
      <c r="U510" s="71">
        <v>2001.45</v>
      </c>
      <c r="V510" s="71">
        <v>1965.06</v>
      </c>
      <c r="W510" s="71">
        <v>1990.35</v>
      </c>
      <c r="X510" s="71">
        <v>2038.52</v>
      </c>
      <c r="Y510" s="71">
        <v>1972.95</v>
      </c>
      <c r="Z510" s="71">
        <v>1630.66</v>
      </c>
      <c r="AA510" s="71">
        <v>1465.89</v>
      </c>
    </row>
    <row r="511" spans="1:27" ht="12.75" hidden="1" customHeight="1" outlineLevel="1" x14ac:dyDescent="0.2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2150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2151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collapsed="1" x14ac:dyDescent="0.2">
      <c r="A514" s="162" t="s">
        <v>2152</v>
      </c>
      <c r="B514" s="54" t="str">
        <f>"07"&amp;"."&amp;$B$800&amp;"."&amp;$B$801</f>
        <v>07.05.2024</v>
      </c>
      <c r="C514" s="134" t="s">
        <v>76</v>
      </c>
      <c r="D514" s="135">
        <f>ROUND(((D515+D516+D518+D517)/1000),5)</f>
        <v>5.2812900000000003</v>
      </c>
      <c r="E514" s="135">
        <f>ROUND(((E515+E516+E518+E517)/1000),5)</f>
        <v>5.0903799999999997</v>
      </c>
      <c r="F514" s="135">
        <f>ROUND(((F515+F516+F518+F517)/1000),5)</f>
        <v>5.0178399999999996</v>
      </c>
      <c r="G514" s="135">
        <f t="shared" ref="G514:AA514" si="297">ROUND(((G515+G516+G518+G517)/1000),5)</f>
        <v>5.00169</v>
      </c>
      <c r="H514" s="135">
        <f t="shared" si="297"/>
        <v>4.9970699999999999</v>
      </c>
      <c r="I514" s="135">
        <f t="shared" si="297"/>
        <v>5.0700399999999997</v>
      </c>
      <c r="J514" s="135">
        <f t="shared" si="297"/>
        <v>5.21821</v>
      </c>
      <c r="K514" s="135">
        <f t="shared" si="297"/>
        <v>5.4507899999999996</v>
      </c>
      <c r="L514" s="135">
        <f t="shared" si="297"/>
        <v>5.7110599999999998</v>
      </c>
      <c r="M514" s="135">
        <f t="shared" si="297"/>
        <v>5.7882800000000003</v>
      </c>
      <c r="N514" s="135">
        <f t="shared" si="297"/>
        <v>5.8118600000000002</v>
      </c>
      <c r="O514" s="135">
        <f t="shared" si="297"/>
        <v>5.8773200000000001</v>
      </c>
      <c r="P514" s="135">
        <f t="shared" si="297"/>
        <v>5.87141</v>
      </c>
      <c r="Q514" s="135">
        <f t="shared" si="297"/>
        <v>5.8869999999999996</v>
      </c>
      <c r="R514" s="135">
        <f t="shared" si="297"/>
        <v>5.8311400000000004</v>
      </c>
      <c r="S514" s="135">
        <f t="shared" si="297"/>
        <v>5.81433</v>
      </c>
      <c r="T514" s="135">
        <f t="shared" si="297"/>
        <v>5.78477</v>
      </c>
      <c r="U514" s="135">
        <f t="shared" si="297"/>
        <v>5.7719800000000001</v>
      </c>
      <c r="V514" s="135">
        <f t="shared" si="297"/>
        <v>5.77149</v>
      </c>
      <c r="W514" s="135">
        <f t="shared" si="297"/>
        <v>5.77738</v>
      </c>
      <c r="X514" s="135">
        <f t="shared" si="297"/>
        <v>5.8437900000000003</v>
      </c>
      <c r="Y514" s="135">
        <f t="shared" si="297"/>
        <v>5.6712100000000003</v>
      </c>
      <c r="Z514" s="135">
        <f t="shared" si="297"/>
        <v>5.5132599999999998</v>
      </c>
      <c r="AA514" s="135">
        <f t="shared" si="297"/>
        <v>5.4023099999999999</v>
      </c>
    </row>
    <row r="515" spans="1:27" ht="12.75" hidden="1" customHeight="1" outlineLevel="1" x14ac:dyDescent="0.2">
      <c r="A515" s="163" t="s">
        <v>2153</v>
      </c>
      <c r="B515" s="94" t="s">
        <v>238</v>
      </c>
      <c r="C515" s="70" t="s">
        <v>79</v>
      </c>
      <c r="D515" s="71">
        <v>1452.43</v>
      </c>
      <c r="E515" s="71">
        <v>1261.52</v>
      </c>
      <c r="F515" s="71">
        <v>1188.98</v>
      </c>
      <c r="G515" s="71">
        <v>1172.83</v>
      </c>
      <c r="H515" s="71">
        <v>1168.21</v>
      </c>
      <c r="I515" s="71">
        <v>1241.18</v>
      </c>
      <c r="J515" s="71">
        <v>1389.35</v>
      </c>
      <c r="K515" s="71">
        <v>1621.93</v>
      </c>
      <c r="L515" s="71">
        <v>1882.2</v>
      </c>
      <c r="M515" s="71">
        <v>1959.42</v>
      </c>
      <c r="N515" s="71">
        <v>1983</v>
      </c>
      <c r="O515" s="71">
        <v>2048.46</v>
      </c>
      <c r="P515" s="71">
        <v>2042.55</v>
      </c>
      <c r="Q515" s="71">
        <v>2058.14</v>
      </c>
      <c r="R515" s="71">
        <v>2002.28</v>
      </c>
      <c r="S515" s="71">
        <v>1985.47</v>
      </c>
      <c r="T515" s="71">
        <v>1955.91</v>
      </c>
      <c r="U515" s="71">
        <v>1943.12</v>
      </c>
      <c r="V515" s="71">
        <v>1942.63</v>
      </c>
      <c r="W515" s="71">
        <v>1948.52</v>
      </c>
      <c r="X515" s="71">
        <v>2014.93</v>
      </c>
      <c r="Y515" s="71">
        <v>1842.35</v>
      </c>
      <c r="Z515" s="71">
        <v>1684.4</v>
      </c>
      <c r="AA515" s="71">
        <v>1573.45</v>
      </c>
    </row>
    <row r="516" spans="1:27" ht="12.75" hidden="1" customHeight="1" outlineLevel="1" x14ac:dyDescent="0.2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2155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2156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collapsed="1" x14ac:dyDescent="0.2">
      <c r="A519" s="162" t="s">
        <v>2157</v>
      </c>
      <c r="B519" s="54" t="str">
        <f>"08"&amp;"."&amp;$B$800&amp;"."&amp;$B$801</f>
        <v>08.05.2024</v>
      </c>
      <c r="C519" s="134" t="s">
        <v>76</v>
      </c>
      <c r="D519" s="135">
        <f>ROUND(((D520+D521+D523+D522)/1000),5)</f>
        <v>5.2763900000000001</v>
      </c>
      <c r="E519" s="135">
        <f>ROUND(((E520+E521+E523+E522)/1000),5)</f>
        <v>5.1105900000000002</v>
      </c>
      <c r="F519" s="135">
        <f>ROUND(((F520+F521+F523+F522)/1000),5)</f>
        <v>5.03918</v>
      </c>
      <c r="G519" s="135">
        <f t="shared" ref="G519:AA519" si="300">ROUND(((G520+G521+G523+G522)/1000),5)</f>
        <v>5.0290299999999997</v>
      </c>
      <c r="H519" s="135">
        <f t="shared" si="300"/>
        <v>5.0300099999999999</v>
      </c>
      <c r="I519" s="135">
        <f t="shared" si="300"/>
        <v>5.1282800000000002</v>
      </c>
      <c r="J519" s="135">
        <f t="shared" si="300"/>
        <v>5.1739800000000002</v>
      </c>
      <c r="K519" s="135">
        <f t="shared" si="300"/>
        <v>5.3968999999999996</v>
      </c>
      <c r="L519" s="135">
        <f t="shared" si="300"/>
        <v>5.6350899999999999</v>
      </c>
      <c r="M519" s="135">
        <f t="shared" si="300"/>
        <v>5.72567</v>
      </c>
      <c r="N519" s="135">
        <f t="shared" si="300"/>
        <v>5.7924100000000003</v>
      </c>
      <c r="O519" s="135">
        <f t="shared" si="300"/>
        <v>5.8386300000000002</v>
      </c>
      <c r="P519" s="135">
        <f t="shared" si="300"/>
        <v>5.8868499999999999</v>
      </c>
      <c r="Q519" s="135">
        <f t="shared" si="300"/>
        <v>5.8854800000000003</v>
      </c>
      <c r="R519" s="135">
        <f t="shared" si="300"/>
        <v>5.8377499999999998</v>
      </c>
      <c r="S519" s="135">
        <f t="shared" si="300"/>
        <v>5.7939499999999997</v>
      </c>
      <c r="T519" s="135">
        <f t="shared" si="300"/>
        <v>5.7366000000000001</v>
      </c>
      <c r="U519" s="135">
        <f t="shared" si="300"/>
        <v>5.6877199999999997</v>
      </c>
      <c r="V519" s="135">
        <f t="shared" si="300"/>
        <v>5.6955900000000002</v>
      </c>
      <c r="W519" s="135">
        <f t="shared" si="300"/>
        <v>5.7094100000000001</v>
      </c>
      <c r="X519" s="135">
        <f t="shared" si="300"/>
        <v>5.7604600000000001</v>
      </c>
      <c r="Y519" s="135">
        <f t="shared" si="300"/>
        <v>5.7280600000000002</v>
      </c>
      <c r="Z519" s="135">
        <f t="shared" si="300"/>
        <v>5.63924</v>
      </c>
      <c r="AA519" s="135">
        <f t="shared" si="300"/>
        <v>5.37188</v>
      </c>
    </row>
    <row r="520" spans="1:27" ht="12.75" hidden="1" customHeight="1" outlineLevel="1" x14ac:dyDescent="0.2">
      <c r="A520" s="163" t="s">
        <v>2158</v>
      </c>
      <c r="B520" s="94" t="s">
        <v>238</v>
      </c>
      <c r="C520" s="70" t="s">
        <v>79</v>
      </c>
      <c r="D520" s="71">
        <v>1447.53</v>
      </c>
      <c r="E520" s="71">
        <v>1281.73</v>
      </c>
      <c r="F520" s="71">
        <v>1210.32</v>
      </c>
      <c r="G520" s="71">
        <v>1200.17</v>
      </c>
      <c r="H520" s="71">
        <v>1201.1500000000001</v>
      </c>
      <c r="I520" s="71">
        <v>1299.42</v>
      </c>
      <c r="J520" s="71">
        <v>1345.12</v>
      </c>
      <c r="K520" s="71">
        <v>1568.04</v>
      </c>
      <c r="L520" s="71">
        <v>1806.23</v>
      </c>
      <c r="M520" s="71">
        <v>1896.81</v>
      </c>
      <c r="N520" s="71">
        <v>1963.55</v>
      </c>
      <c r="O520" s="71">
        <v>2009.77</v>
      </c>
      <c r="P520" s="71">
        <v>2057.9899999999998</v>
      </c>
      <c r="Q520" s="71">
        <v>2056.62</v>
      </c>
      <c r="R520" s="71">
        <v>2008.89</v>
      </c>
      <c r="S520" s="71">
        <v>1965.09</v>
      </c>
      <c r="T520" s="71">
        <v>1907.74</v>
      </c>
      <c r="U520" s="71">
        <v>1858.86</v>
      </c>
      <c r="V520" s="71">
        <v>1866.73</v>
      </c>
      <c r="W520" s="71">
        <v>1880.55</v>
      </c>
      <c r="X520" s="71">
        <v>1931.6</v>
      </c>
      <c r="Y520" s="71">
        <v>1899.2</v>
      </c>
      <c r="Z520" s="71">
        <v>1810.38</v>
      </c>
      <c r="AA520" s="71">
        <v>1543.02</v>
      </c>
    </row>
    <row r="521" spans="1:27" ht="12.75" hidden="1" customHeight="1" outlineLevel="1" x14ac:dyDescent="0.2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2160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2161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collapsed="1" x14ac:dyDescent="0.2">
      <c r="A524" s="162" t="s">
        <v>2162</v>
      </c>
      <c r="B524" s="54" t="str">
        <f>"09"&amp;"."&amp;$B$800&amp;"."&amp;$B$801</f>
        <v>09.05.2024</v>
      </c>
      <c r="C524" s="134" t="s">
        <v>76</v>
      </c>
      <c r="D524" s="135">
        <f>ROUND(((D525+D526+D528+D527)/1000),5)</f>
        <v>5.1933299999999996</v>
      </c>
      <c r="E524" s="135">
        <f>ROUND(((E525+E526+E528+E527)/1000),5)</f>
        <v>5.06745</v>
      </c>
      <c r="F524" s="135">
        <f>ROUND(((F525+F526+F528+F527)/1000),5)</f>
        <v>5.0314500000000004</v>
      </c>
      <c r="G524" s="135">
        <f t="shared" ref="G524:AA524" si="303">ROUND(((G525+G526+G528+G527)/1000),5)</f>
        <v>5.0042600000000004</v>
      </c>
      <c r="H524" s="135">
        <f t="shared" si="303"/>
        <v>4.9978100000000003</v>
      </c>
      <c r="I524" s="135">
        <f t="shared" si="303"/>
        <v>5.0006300000000001</v>
      </c>
      <c r="J524" s="135">
        <f t="shared" si="303"/>
        <v>4.9692299999999996</v>
      </c>
      <c r="K524" s="135">
        <f t="shared" si="303"/>
        <v>5.0308400000000004</v>
      </c>
      <c r="L524" s="135">
        <f t="shared" si="303"/>
        <v>5.2638999999999996</v>
      </c>
      <c r="M524" s="135">
        <f t="shared" si="303"/>
        <v>5.4703099999999996</v>
      </c>
      <c r="N524" s="135">
        <f t="shared" si="303"/>
        <v>5.5060200000000004</v>
      </c>
      <c r="O524" s="135">
        <f t="shared" si="303"/>
        <v>5.5087099999999998</v>
      </c>
      <c r="P524" s="135">
        <f t="shared" si="303"/>
        <v>5.5068000000000001</v>
      </c>
      <c r="Q524" s="135">
        <f t="shared" si="303"/>
        <v>5.50359</v>
      </c>
      <c r="R524" s="135">
        <f t="shared" si="303"/>
        <v>5.50319</v>
      </c>
      <c r="S524" s="135">
        <f t="shared" si="303"/>
        <v>5.5039600000000002</v>
      </c>
      <c r="T524" s="135">
        <f t="shared" si="303"/>
        <v>5.5000799999999996</v>
      </c>
      <c r="U524" s="135">
        <f t="shared" si="303"/>
        <v>5.5004999999999997</v>
      </c>
      <c r="V524" s="135">
        <f t="shared" si="303"/>
        <v>5.5079399999999996</v>
      </c>
      <c r="W524" s="135">
        <f t="shared" si="303"/>
        <v>5.5315300000000001</v>
      </c>
      <c r="X524" s="135">
        <f t="shared" si="303"/>
        <v>5.6498699999999999</v>
      </c>
      <c r="Y524" s="135">
        <f t="shared" si="303"/>
        <v>5.5119199999999999</v>
      </c>
      <c r="Z524" s="135">
        <f t="shared" si="303"/>
        <v>5.3750200000000001</v>
      </c>
      <c r="AA524" s="135">
        <f t="shared" si="303"/>
        <v>5.1910999999999996</v>
      </c>
    </row>
    <row r="525" spans="1:27" ht="12.75" hidden="1" customHeight="1" outlineLevel="1" x14ac:dyDescent="0.2">
      <c r="A525" s="163" t="s">
        <v>2163</v>
      </c>
      <c r="B525" s="94" t="s">
        <v>238</v>
      </c>
      <c r="C525" s="70" t="s">
        <v>79</v>
      </c>
      <c r="D525" s="71">
        <v>1364.47</v>
      </c>
      <c r="E525" s="71">
        <v>1238.5899999999999</v>
      </c>
      <c r="F525" s="71">
        <v>1202.5899999999999</v>
      </c>
      <c r="G525" s="71">
        <v>1175.4000000000001</v>
      </c>
      <c r="H525" s="71">
        <v>1168.95</v>
      </c>
      <c r="I525" s="71">
        <v>1171.77</v>
      </c>
      <c r="J525" s="71">
        <v>1140.3699999999999</v>
      </c>
      <c r="K525" s="71">
        <v>1201.98</v>
      </c>
      <c r="L525" s="71">
        <v>1435.04</v>
      </c>
      <c r="M525" s="71">
        <v>1641.45</v>
      </c>
      <c r="N525" s="71">
        <v>1677.16</v>
      </c>
      <c r="O525" s="71">
        <v>1679.85</v>
      </c>
      <c r="P525" s="71">
        <v>1677.94</v>
      </c>
      <c r="Q525" s="71">
        <v>1674.73</v>
      </c>
      <c r="R525" s="71">
        <v>1674.33</v>
      </c>
      <c r="S525" s="71">
        <v>1675.1</v>
      </c>
      <c r="T525" s="71">
        <v>1671.22</v>
      </c>
      <c r="U525" s="71">
        <v>1671.64</v>
      </c>
      <c r="V525" s="71">
        <v>1679.08</v>
      </c>
      <c r="W525" s="71">
        <v>1702.67</v>
      </c>
      <c r="X525" s="71">
        <v>1821.01</v>
      </c>
      <c r="Y525" s="71">
        <v>1683.06</v>
      </c>
      <c r="Z525" s="71">
        <v>1546.16</v>
      </c>
      <c r="AA525" s="71">
        <v>1362.24</v>
      </c>
    </row>
    <row r="526" spans="1:27" ht="12.75" hidden="1" customHeight="1" outlineLevel="1" x14ac:dyDescent="0.2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2165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2166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collapsed="1" x14ac:dyDescent="0.2">
      <c r="A529" s="162" t="s">
        <v>2167</v>
      </c>
      <c r="B529" s="54" t="str">
        <f>"10"&amp;"."&amp;$B$800&amp;"."&amp;$B$801</f>
        <v>10.05.2024</v>
      </c>
      <c r="C529" s="134" t="s">
        <v>76</v>
      </c>
      <c r="D529" s="135">
        <f>ROUND(((D530+D531+D533+D532)/1000),5)</f>
        <v>5.1956800000000003</v>
      </c>
      <c r="E529" s="135">
        <f>ROUND(((E530+E531+E533+E532)/1000),5)</f>
        <v>5.0651200000000003</v>
      </c>
      <c r="F529" s="135">
        <f>ROUND(((F530+F531+F533+F532)/1000),5)</f>
        <v>5.0033399999999997</v>
      </c>
      <c r="G529" s="135">
        <f t="shared" ref="G529:AA529" si="306">ROUND(((G530+G531+G533+G532)/1000),5)</f>
        <v>4.9953599999999998</v>
      </c>
      <c r="H529" s="135">
        <f t="shared" si="306"/>
        <v>4.9938399999999996</v>
      </c>
      <c r="I529" s="135">
        <f t="shared" si="306"/>
        <v>4.9933300000000003</v>
      </c>
      <c r="J529" s="135">
        <f t="shared" si="306"/>
        <v>4.9863400000000002</v>
      </c>
      <c r="K529" s="135">
        <f t="shared" si="306"/>
        <v>5.0607499999999996</v>
      </c>
      <c r="L529" s="135">
        <f t="shared" si="306"/>
        <v>5.3184500000000003</v>
      </c>
      <c r="M529" s="135">
        <f t="shared" si="306"/>
        <v>5.5051199999999998</v>
      </c>
      <c r="N529" s="135">
        <f t="shared" si="306"/>
        <v>5.5448700000000004</v>
      </c>
      <c r="O529" s="135">
        <f t="shared" si="306"/>
        <v>5.5462100000000003</v>
      </c>
      <c r="P529" s="135">
        <f t="shared" si="306"/>
        <v>5.5242300000000002</v>
      </c>
      <c r="Q529" s="135">
        <f t="shared" si="306"/>
        <v>5.5224000000000002</v>
      </c>
      <c r="R529" s="135">
        <f t="shared" si="306"/>
        <v>5.5180600000000002</v>
      </c>
      <c r="S529" s="135">
        <f t="shared" si="306"/>
        <v>5.5132000000000003</v>
      </c>
      <c r="T529" s="135">
        <f t="shared" si="306"/>
        <v>5.5052899999999996</v>
      </c>
      <c r="U529" s="135">
        <f t="shared" si="306"/>
        <v>5.5063199999999997</v>
      </c>
      <c r="V529" s="135">
        <f t="shared" si="306"/>
        <v>5.5102099999999998</v>
      </c>
      <c r="W529" s="135">
        <f t="shared" si="306"/>
        <v>5.5233499999999998</v>
      </c>
      <c r="X529" s="135">
        <f t="shared" si="306"/>
        <v>5.6351399999999998</v>
      </c>
      <c r="Y529" s="135">
        <f t="shared" si="306"/>
        <v>5.52346</v>
      </c>
      <c r="Z529" s="135">
        <f t="shared" si="306"/>
        <v>5.4229500000000002</v>
      </c>
      <c r="AA529" s="135">
        <f t="shared" si="306"/>
        <v>5.2207699999999999</v>
      </c>
    </row>
    <row r="530" spans="1:27" ht="12.75" hidden="1" customHeight="1" outlineLevel="1" x14ac:dyDescent="0.2">
      <c r="A530" s="163" t="s">
        <v>2168</v>
      </c>
      <c r="B530" s="94" t="s">
        <v>238</v>
      </c>
      <c r="C530" s="70" t="s">
        <v>79</v>
      </c>
      <c r="D530" s="71">
        <v>1366.82</v>
      </c>
      <c r="E530" s="71">
        <v>1236.26</v>
      </c>
      <c r="F530" s="71">
        <v>1174.48</v>
      </c>
      <c r="G530" s="71">
        <v>1166.5</v>
      </c>
      <c r="H530" s="71">
        <v>1164.98</v>
      </c>
      <c r="I530" s="71">
        <v>1164.47</v>
      </c>
      <c r="J530" s="71">
        <v>1157.48</v>
      </c>
      <c r="K530" s="71">
        <v>1231.8900000000001</v>
      </c>
      <c r="L530" s="71">
        <v>1489.59</v>
      </c>
      <c r="M530" s="71">
        <v>1676.26</v>
      </c>
      <c r="N530" s="71">
        <v>1716.01</v>
      </c>
      <c r="O530" s="71">
        <v>1717.35</v>
      </c>
      <c r="P530" s="71">
        <v>1695.37</v>
      </c>
      <c r="Q530" s="71">
        <v>1693.54</v>
      </c>
      <c r="R530" s="71">
        <v>1689.2</v>
      </c>
      <c r="S530" s="71">
        <v>1684.34</v>
      </c>
      <c r="T530" s="71">
        <v>1676.43</v>
      </c>
      <c r="U530" s="71">
        <v>1677.46</v>
      </c>
      <c r="V530" s="71">
        <v>1681.35</v>
      </c>
      <c r="W530" s="71">
        <v>1694.49</v>
      </c>
      <c r="X530" s="71">
        <v>1806.28</v>
      </c>
      <c r="Y530" s="71">
        <v>1694.6</v>
      </c>
      <c r="Z530" s="71">
        <v>1594.09</v>
      </c>
      <c r="AA530" s="71">
        <v>1391.91</v>
      </c>
    </row>
    <row r="531" spans="1:27" ht="12.75" hidden="1" customHeight="1" outlineLevel="1" x14ac:dyDescent="0.2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2170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2171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collapsed="1" x14ac:dyDescent="0.2">
      <c r="A534" s="162" t="s">
        <v>2172</v>
      </c>
      <c r="B534" s="54" t="str">
        <f>"11"&amp;"."&amp;$B$800&amp;"."&amp;$B$801</f>
        <v>11.05.2024</v>
      </c>
      <c r="C534" s="134" t="s">
        <v>76</v>
      </c>
      <c r="D534" s="135">
        <f>ROUND(((D535+D536+D538+D537)/1000),5)</f>
        <v>5.24716</v>
      </c>
      <c r="E534" s="135">
        <f>ROUND(((E535+E536+E538+E537)/1000),5)</f>
        <v>5.0949299999999997</v>
      </c>
      <c r="F534" s="135">
        <f>ROUND(((F535+F536+F538+F537)/1000),5)</f>
        <v>5.0479900000000004</v>
      </c>
      <c r="G534" s="135">
        <f t="shared" ref="G534:AA534" si="309">ROUND(((G535+G536+G538+G537)/1000),5)</f>
        <v>5.02841</v>
      </c>
      <c r="H534" s="135">
        <f t="shared" si="309"/>
        <v>5.0086000000000004</v>
      </c>
      <c r="I534" s="135">
        <f t="shared" si="309"/>
        <v>5.0087700000000002</v>
      </c>
      <c r="J534" s="135">
        <f t="shared" si="309"/>
        <v>5.0057</v>
      </c>
      <c r="K534" s="135">
        <f t="shared" si="309"/>
        <v>5.1403400000000001</v>
      </c>
      <c r="L534" s="135">
        <f t="shared" si="309"/>
        <v>5.3216099999999997</v>
      </c>
      <c r="M534" s="135">
        <f t="shared" si="309"/>
        <v>5.6500700000000004</v>
      </c>
      <c r="N534" s="135">
        <f t="shared" si="309"/>
        <v>5.68743</v>
      </c>
      <c r="O534" s="135">
        <f t="shared" si="309"/>
        <v>5.6880300000000004</v>
      </c>
      <c r="P534" s="135">
        <f t="shared" si="309"/>
        <v>5.6595399999999998</v>
      </c>
      <c r="Q534" s="135">
        <f t="shared" si="309"/>
        <v>5.6542500000000002</v>
      </c>
      <c r="R534" s="135">
        <f t="shared" si="309"/>
        <v>5.64621</v>
      </c>
      <c r="S534" s="135">
        <f t="shared" si="309"/>
        <v>5.6475600000000004</v>
      </c>
      <c r="T534" s="135">
        <f t="shared" si="309"/>
        <v>5.6119500000000002</v>
      </c>
      <c r="U534" s="135">
        <f t="shared" si="309"/>
        <v>5.6020799999999999</v>
      </c>
      <c r="V534" s="135">
        <f t="shared" si="309"/>
        <v>5.6128400000000003</v>
      </c>
      <c r="W534" s="135">
        <f t="shared" si="309"/>
        <v>5.6600400000000004</v>
      </c>
      <c r="X534" s="135">
        <f t="shared" si="309"/>
        <v>5.8438100000000004</v>
      </c>
      <c r="Y534" s="135">
        <f t="shared" si="309"/>
        <v>5.8111199999999998</v>
      </c>
      <c r="Z534" s="135">
        <f t="shared" si="309"/>
        <v>5.5782800000000003</v>
      </c>
      <c r="AA534" s="135">
        <f t="shared" si="309"/>
        <v>5.2848600000000001</v>
      </c>
    </row>
    <row r="535" spans="1:27" ht="12.75" hidden="1" customHeight="1" outlineLevel="1" x14ac:dyDescent="0.2">
      <c r="A535" s="163" t="s">
        <v>2173</v>
      </c>
      <c r="B535" s="94" t="s">
        <v>238</v>
      </c>
      <c r="C535" s="70" t="s">
        <v>79</v>
      </c>
      <c r="D535" s="71">
        <v>1418.3</v>
      </c>
      <c r="E535" s="71">
        <v>1266.07</v>
      </c>
      <c r="F535" s="71">
        <v>1219.1300000000001</v>
      </c>
      <c r="G535" s="71">
        <v>1199.55</v>
      </c>
      <c r="H535" s="71">
        <v>1179.74</v>
      </c>
      <c r="I535" s="71">
        <v>1179.9100000000001</v>
      </c>
      <c r="J535" s="71">
        <v>1176.8399999999999</v>
      </c>
      <c r="K535" s="71">
        <v>1311.48</v>
      </c>
      <c r="L535" s="71">
        <v>1492.75</v>
      </c>
      <c r="M535" s="71">
        <v>1821.21</v>
      </c>
      <c r="N535" s="71">
        <v>1858.57</v>
      </c>
      <c r="O535" s="71">
        <v>1859.17</v>
      </c>
      <c r="P535" s="71">
        <v>1830.68</v>
      </c>
      <c r="Q535" s="71">
        <v>1825.39</v>
      </c>
      <c r="R535" s="71">
        <v>1817.35</v>
      </c>
      <c r="S535" s="71">
        <v>1818.7</v>
      </c>
      <c r="T535" s="71">
        <v>1783.09</v>
      </c>
      <c r="U535" s="71">
        <v>1773.22</v>
      </c>
      <c r="V535" s="71">
        <v>1783.98</v>
      </c>
      <c r="W535" s="71">
        <v>1831.18</v>
      </c>
      <c r="X535" s="71">
        <v>2014.95</v>
      </c>
      <c r="Y535" s="71">
        <v>1982.26</v>
      </c>
      <c r="Z535" s="71">
        <v>1749.42</v>
      </c>
      <c r="AA535" s="71">
        <v>1456</v>
      </c>
    </row>
    <row r="536" spans="1:27" ht="12.75" hidden="1" customHeight="1" outlineLevel="1" x14ac:dyDescent="0.2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2175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2176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collapsed="1" x14ac:dyDescent="0.2">
      <c r="A539" s="162" t="s">
        <v>2177</v>
      </c>
      <c r="B539" s="54" t="str">
        <f>"12"&amp;"."&amp;$B$800&amp;"."&amp;$B$801</f>
        <v>12.05.2024</v>
      </c>
      <c r="C539" s="134" t="s">
        <v>76</v>
      </c>
      <c r="D539" s="135">
        <f>ROUND(((D540+D541+D543+D542)/1000),5)</f>
        <v>5.2972900000000003</v>
      </c>
      <c r="E539" s="135">
        <f>ROUND(((E540+E541+E543+E542)/1000),5)</f>
        <v>5.1475099999999996</v>
      </c>
      <c r="F539" s="135">
        <f>ROUND(((F540+F541+F543+F542)/1000),5)</f>
        <v>5.0472200000000003</v>
      </c>
      <c r="G539" s="135">
        <f t="shared" ref="G539:AA539" si="312">ROUND(((G540+G541+G543+G542)/1000),5)</f>
        <v>5.00943</v>
      </c>
      <c r="H539" s="135">
        <f t="shared" si="312"/>
        <v>4.9951299999999996</v>
      </c>
      <c r="I539" s="135">
        <f t="shared" si="312"/>
        <v>4.9965599999999997</v>
      </c>
      <c r="J539" s="135">
        <f t="shared" si="312"/>
        <v>4.9308399999999999</v>
      </c>
      <c r="K539" s="135">
        <f t="shared" si="312"/>
        <v>5.0312299999999999</v>
      </c>
      <c r="L539" s="135">
        <f t="shared" si="312"/>
        <v>5.2649499999999998</v>
      </c>
      <c r="M539" s="135">
        <f t="shared" si="312"/>
        <v>5.4169099999999997</v>
      </c>
      <c r="N539" s="135">
        <f t="shared" si="312"/>
        <v>5.4923000000000002</v>
      </c>
      <c r="O539" s="135">
        <f t="shared" si="312"/>
        <v>5.5020899999999999</v>
      </c>
      <c r="P539" s="135">
        <f t="shared" si="312"/>
        <v>5.5016400000000001</v>
      </c>
      <c r="Q539" s="135">
        <f t="shared" si="312"/>
        <v>5.5011099999999997</v>
      </c>
      <c r="R539" s="135">
        <f t="shared" si="312"/>
        <v>5.5012299999999996</v>
      </c>
      <c r="S539" s="135">
        <f t="shared" si="312"/>
        <v>5.5029500000000002</v>
      </c>
      <c r="T539" s="135">
        <f t="shared" si="312"/>
        <v>5.55647</v>
      </c>
      <c r="U539" s="135">
        <f t="shared" si="312"/>
        <v>5.5882199999999997</v>
      </c>
      <c r="V539" s="135">
        <f t="shared" si="312"/>
        <v>5.5579700000000001</v>
      </c>
      <c r="W539" s="135">
        <f t="shared" si="312"/>
        <v>5.5737199999999998</v>
      </c>
      <c r="X539" s="135">
        <f t="shared" si="312"/>
        <v>5.6133199999999999</v>
      </c>
      <c r="Y539" s="135">
        <f t="shared" si="312"/>
        <v>5.6019600000000001</v>
      </c>
      <c r="Z539" s="135">
        <f t="shared" si="312"/>
        <v>5.3896699999999997</v>
      </c>
      <c r="AA539" s="135">
        <f t="shared" si="312"/>
        <v>5.1945699999999997</v>
      </c>
    </row>
    <row r="540" spans="1:27" ht="12.75" hidden="1" customHeight="1" outlineLevel="1" x14ac:dyDescent="0.2">
      <c r="A540" s="163" t="s">
        <v>2178</v>
      </c>
      <c r="B540" s="94" t="s">
        <v>238</v>
      </c>
      <c r="C540" s="70" t="s">
        <v>79</v>
      </c>
      <c r="D540" s="71">
        <v>1468.43</v>
      </c>
      <c r="E540" s="71">
        <v>1318.65</v>
      </c>
      <c r="F540" s="71">
        <v>1218.3599999999999</v>
      </c>
      <c r="G540" s="71">
        <v>1180.57</v>
      </c>
      <c r="H540" s="71">
        <v>1166.27</v>
      </c>
      <c r="I540" s="71">
        <v>1167.7</v>
      </c>
      <c r="J540" s="71">
        <v>1101.98</v>
      </c>
      <c r="K540" s="71">
        <v>1202.3699999999999</v>
      </c>
      <c r="L540" s="71">
        <v>1436.09</v>
      </c>
      <c r="M540" s="71">
        <v>1588.05</v>
      </c>
      <c r="N540" s="71">
        <v>1663.44</v>
      </c>
      <c r="O540" s="71">
        <v>1673.23</v>
      </c>
      <c r="P540" s="71">
        <v>1672.78</v>
      </c>
      <c r="Q540" s="71">
        <v>1672.25</v>
      </c>
      <c r="R540" s="71">
        <v>1672.37</v>
      </c>
      <c r="S540" s="71">
        <v>1674.09</v>
      </c>
      <c r="T540" s="71">
        <v>1727.61</v>
      </c>
      <c r="U540" s="71">
        <v>1759.36</v>
      </c>
      <c r="V540" s="71">
        <v>1729.11</v>
      </c>
      <c r="W540" s="71">
        <v>1744.86</v>
      </c>
      <c r="X540" s="71">
        <v>1784.46</v>
      </c>
      <c r="Y540" s="71">
        <v>1773.1</v>
      </c>
      <c r="Z540" s="71">
        <v>1560.81</v>
      </c>
      <c r="AA540" s="71">
        <v>1365.71</v>
      </c>
    </row>
    <row r="541" spans="1:27" ht="12.75" hidden="1" customHeight="1" outlineLevel="1" x14ac:dyDescent="0.2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2180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2181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collapsed="1" x14ac:dyDescent="0.2">
      <c r="A544" s="162" t="s">
        <v>2182</v>
      </c>
      <c r="B544" s="54" t="str">
        <f>"13"&amp;"."&amp;$B$800&amp;"."&amp;$B$801</f>
        <v>13.05.2024</v>
      </c>
      <c r="C544" s="134" t="s">
        <v>76</v>
      </c>
      <c r="D544" s="135">
        <f>ROUND(((D545+D546+D548+D547)/1000),5)</f>
        <v>5.2162800000000002</v>
      </c>
      <c r="E544" s="135">
        <f>ROUND(((E545+E546+E548+E547)/1000),5)</f>
        <v>5.0772500000000003</v>
      </c>
      <c r="F544" s="135">
        <f>ROUND(((F545+F546+F548+F547)/1000),5)</f>
        <v>5.0184800000000003</v>
      </c>
      <c r="G544" s="135">
        <f t="shared" ref="G544:AA544" si="315">ROUND(((G545+G546+G548+G547)/1000),5)</f>
        <v>5.0081800000000003</v>
      </c>
      <c r="H544" s="135">
        <f t="shared" si="315"/>
        <v>4.9945199999999996</v>
      </c>
      <c r="I544" s="135">
        <f t="shared" si="315"/>
        <v>5.0446600000000004</v>
      </c>
      <c r="J544" s="135">
        <f t="shared" si="315"/>
        <v>5.2315899999999997</v>
      </c>
      <c r="K544" s="135">
        <f t="shared" si="315"/>
        <v>5.4606899999999996</v>
      </c>
      <c r="L544" s="135">
        <f t="shared" si="315"/>
        <v>5.7885400000000002</v>
      </c>
      <c r="M544" s="135">
        <f t="shared" si="315"/>
        <v>6.1306099999999999</v>
      </c>
      <c r="N544" s="135">
        <f t="shared" si="315"/>
        <v>6.2865399999999996</v>
      </c>
      <c r="O544" s="135">
        <f t="shared" si="315"/>
        <v>5.9471299999999996</v>
      </c>
      <c r="P544" s="135">
        <f t="shared" si="315"/>
        <v>5.84361</v>
      </c>
      <c r="Q544" s="135">
        <f t="shared" si="315"/>
        <v>5.8614300000000004</v>
      </c>
      <c r="R544" s="135">
        <f t="shared" si="315"/>
        <v>5.8572899999999999</v>
      </c>
      <c r="S544" s="135">
        <f t="shared" si="315"/>
        <v>5.8055399999999997</v>
      </c>
      <c r="T544" s="135">
        <f t="shared" si="315"/>
        <v>5.7908900000000001</v>
      </c>
      <c r="U544" s="135">
        <f t="shared" si="315"/>
        <v>5.7270500000000002</v>
      </c>
      <c r="V544" s="135">
        <f t="shared" si="315"/>
        <v>5.7417199999999999</v>
      </c>
      <c r="W544" s="135">
        <f t="shared" si="315"/>
        <v>5.8618600000000001</v>
      </c>
      <c r="X544" s="135">
        <f t="shared" si="315"/>
        <v>5.9021499999999998</v>
      </c>
      <c r="Y544" s="135">
        <f t="shared" si="315"/>
        <v>5.7068000000000003</v>
      </c>
      <c r="Z544" s="135">
        <f t="shared" si="315"/>
        <v>5.3472499999999998</v>
      </c>
      <c r="AA544" s="135">
        <f t="shared" si="315"/>
        <v>5.1770100000000001</v>
      </c>
    </row>
    <row r="545" spans="1:27" ht="12.75" hidden="1" customHeight="1" outlineLevel="1" x14ac:dyDescent="0.2">
      <c r="A545" s="163" t="s">
        <v>2183</v>
      </c>
      <c r="B545" s="94" t="s">
        <v>238</v>
      </c>
      <c r="C545" s="70" t="s">
        <v>79</v>
      </c>
      <c r="D545" s="71">
        <v>1387.42</v>
      </c>
      <c r="E545" s="71">
        <v>1248.3900000000001</v>
      </c>
      <c r="F545" s="71">
        <v>1189.6199999999999</v>
      </c>
      <c r="G545" s="71">
        <v>1179.32</v>
      </c>
      <c r="H545" s="71">
        <v>1165.6600000000001</v>
      </c>
      <c r="I545" s="71">
        <v>1215.8</v>
      </c>
      <c r="J545" s="71">
        <v>1402.73</v>
      </c>
      <c r="K545" s="71">
        <v>1631.83</v>
      </c>
      <c r="L545" s="71">
        <v>1959.68</v>
      </c>
      <c r="M545" s="71">
        <v>2301.75</v>
      </c>
      <c r="N545" s="71">
        <v>2457.6799999999998</v>
      </c>
      <c r="O545" s="71">
        <v>2118.27</v>
      </c>
      <c r="P545" s="71">
        <v>2014.75</v>
      </c>
      <c r="Q545" s="71">
        <v>2032.57</v>
      </c>
      <c r="R545" s="71">
        <v>2028.43</v>
      </c>
      <c r="S545" s="71">
        <v>1976.68</v>
      </c>
      <c r="T545" s="71">
        <v>1962.03</v>
      </c>
      <c r="U545" s="71">
        <v>1898.19</v>
      </c>
      <c r="V545" s="71">
        <v>1912.86</v>
      </c>
      <c r="W545" s="71">
        <v>2033</v>
      </c>
      <c r="X545" s="71">
        <v>2073.29</v>
      </c>
      <c r="Y545" s="71">
        <v>1877.94</v>
      </c>
      <c r="Z545" s="71">
        <v>1518.39</v>
      </c>
      <c r="AA545" s="71">
        <v>1348.15</v>
      </c>
    </row>
    <row r="546" spans="1:27" ht="12.75" hidden="1" customHeight="1" outlineLevel="1" x14ac:dyDescent="0.2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2185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2186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collapsed="1" x14ac:dyDescent="0.2">
      <c r="A549" s="162" t="s">
        <v>2187</v>
      </c>
      <c r="B549" s="54" t="str">
        <f>"14"&amp;"."&amp;$B$800&amp;"."&amp;$B$801</f>
        <v>14.05.2024</v>
      </c>
      <c r="C549" s="134" t="s">
        <v>76</v>
      </c>
      <c r="D549" s="135">
        <f>ROUND(((D550+D551+D553+D552)/1000),5)</f>
        <v>5.1135000000000002</v>
      </c>
      <c r="E549" s="135">
        <f>ROUND(((E550+E551+E553+E552)/1000),5)</f>
        <v>5.0256600000000002</v>
      </c>
      <c r="F549" s="135">
        <f>ROUND(((F550+F551+F553+F552)/1000),5)</f>
        <v>4.9858900000000004</v>
      </c>
      <c r="G549" s="135">
        <f t="shared" ref="G549:AA549" si="318">ROUND(((G550+G551+G553+G552)/1000),5)</f>
        <v>4.9826300000000003</v>
      </c>
      <c r="H549" s="135">
        <f t="shared" si="318"/>
        <v>4.9845199999999998</v>
      </c>
      <c r="I549" s="135">
        <f t="shared" si="318"/>
        <v>5.0264199999999999</v>
      </c>
      <c r="J549" s="135">
        <f t="shared" si="318"/>
        <v>5.1956199999999999</v>
      </c>
      <c r="K549" s="135">
        <f t="shared" si="318"/>
        <v>5.3149199999999999</v>
      </c>
      <c r="L549" s="135">
        <f t="shared" si="318"/>
        <v>5.63734</v>
      </c>
      <c r="M549" s="135">
        <f t="shared" si="318"/>
        <v>5.9042599999999998</v>
      </c>
      <c r="N549" s="135">
        <f t="shared" si="318"/>
        <v>5.9235499999999996</v>
      </c>
      <c r="O549" s="135">
        <f t="shared" si="318"/>
        <v>5.7842099999999999</v>
      </c>
      <c r="P549" s="135">
        <f t="shared" si="318"/>
        <v>5.7839099999999997</v>
      </c>
      <c r="Q549" s="135">
        <f t="shared" si="318"/>
        <v>5.7875399999999999</v>
      </c>
      <c r="R549" s="135">
        <f t="shared" si="318"/>
        <v>5.7779600000000002</v>
      </c>
      <c r="S549" s="135">
        <f t="shared" si="318"/>
        <v>5.7606599999999997</v>
      </c>
      <c r="T549" s="135">
        <f t="shared" si="318"/>
        <v>5.7199900000000001</v>
      </c>
      <c r="U549" s="135">
        <f t="shared" si="318"/>
        <v>5.7104400000000002</v>
      </c>
      <c r="V549" s="135">
        <f t="shared" si="318"/>
        <v>5.7034700000000003</v>
      </c>
      <c r="W549" s="135">
        <f t="shared" si="318"/>
        <v>5.65015</v>
      </c>
      <c r="X549" s="135">
        <f t="shared" si="318"/>
        <v>5.8789300000000004</v>
      </c>
      <c r="Y549" s="135">
        <f t="shared" si="318"/>
        <v>5.7332099999999997</v>
      </c>
      <c r="Z549" s="135">
        <f t="shared" si="318"/>
        <v>5.4022199999999998</v>
      </c>
      <c r="AA549" s="135">
        <f t="shared" si="318"/>
        <v>5.2716900000000004</v>
      </c>
    </row>
    <row r="550" spans="1:27" ht="12.75" hidden="1" customHeight="1" outlineLevel="1" x14ac:dyDescent="0.2">
      <c r="A550" s="163" t="s">
        <v>2188</v>
      </c>
      <c r="B550" s="94" t="s">
        <v>238</v>
      </c>
      <c r="C550" s="70" t="s">
        <v>79</v>
      </c>
      <c r="D550" s="71">
        <v>1284.6400000000001</v>
      </c>
      <c r="E550" s="71">
        <v>1196.8</v>
      </c>
      <c r="F550" s="71">
        <v>1157.03</v>
      </c>
      <c r="G550" s="71">
        <v>1153.77</v>
      </c>
      <c r="H550" s="71">
        <v>1155.6600000000001</v>
      </c>
      <c r="I550" s="71">
        <v>1197.56</v>
      </c>
      <c r="J550" s="71">
        <v>1366.76</v>
      </c>
      <c r="K550" s="71">
        <v>1486.06</v>
      </c>
      <c r="L550" s="71">
        <v>1808.48</v>
      </c>
      <c r="M550" s="71">
        <v>2075.4</v>
      </c>
      <c r="N550" s="71">
        <v>2094.69</v>
      </c>
      <c r="O550" s="71">
        <v>1955.35</v>
      </c>
      <c r="P550" s="71">
        <v>1955.05</v>
      </c>
      <c r="Q550" s="71">
        <v>1958.68</v>
      </c>
      <c r="R550" s="71">
        <v>1949.1</v>
      </c>
      <c r="S550" s="71">
        <v>1931.8</v>
      </c>
      <c r="T550" s="71">
        <v>1891.13</v>
      </c>
      <c r="U550" s="71">
        <v>1881.58</v>
      </c>
      <c r="V550" s="71">
        <v>1874.61</v>
      </c>
      <c r="W550" s="71">
        <v>1821.29</v>
      </c>
      <c r="X550" s="71">
        <v>2050.0700000000002</v>
      </c>
      <c r="Y550" s="71">
        <v>1904.35</v>
      </c>
      <c r="Z550" s="71">
        <v>1573.36</v>
      </c>
      <c r="AA550" s="71">
        <v>1442.83</v>
      </c>
    </row>
    <row r="551" spans="1:27" ht="12.75" hidden="1" customHeight="1" outlineLevel="1" x14ac:dyDescent="0.2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2190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2191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collapsed="1" x14ac:dyDescent="0.2">
      <c r="A554" s="162" t="s">
        <v>2192</v>
      </c>
      <c r="B554" s="54" t="str">
        <f>"15"&amp;"."&amp;$B$800&amp;"."&amp;$B$801</f>
        <v>15.05.2024</v>
      </c>
      <c r="C554" s="134" t="s">
        <v>76</v>
      </c>
      <c r="D554" s="135">
        <f>ROUND(((D555+D556+D558+D557)/1000),5)</f>
        <v>5.1603199999999996</v>
      </c>
      <c r="E554" s="135">
        <f>ROUND(((E555+E556+E558+E557)/1000),5)</f>
        <v>5.0336999999999996</v>
      </c>
      <c r="F554" s="135">
        <f>ROUND(((F555+F556+F558+F557)/1000),5)</f>
        <v>5.0254700000000003</v>
      </c>
      <c r="G554" s="135">
        <f t="shared" ref="G554:AA554" si="321">ROUND(((G555+G556+G558+G557)/1000),5)</f>
        <v>5.0203600000000002</v>
      </c>
      <c r="H554" s="135">
        <f t="shared" si="321"/>
        <v>5.0252999999999997</v>
      </c>
      <c r="I554" s="135">
        <f t="shared" si="321"/>
        <v>5.0357900000000004</v>
      </c>
      <c r="J554" s="135">
        <f t="shared" si="321"/>
        <v>5.2536699999999996</v>
      </c>
      <c r="K554" s="135">
        <f t="shared" si="321"/>
        <v>5.5110999999999999</v>
      </c>
      <c r="L554" s="135">
        <f t="shared" si="321"/>
        <v>5.7511200000000002</v>
      </c>
      <c r="M554" s="135">
        <f t="shared" si="321"/>
        <v>5.98299</v>
      </c>
      <c r="N554" s="135">
        <f t="shared" si="321"/>
        <v>5.9753699999999998</v>
      </c>
      <c r="O554" s="135">
        <f t="shared" si="321"/>
        <v>5.85771</v>
      </c>
      <c r="P554" s="135">
        <f t="shared" si="321"/>
        <v>5.8600700000000003</v>
      </c>
      <c r="Q554" s="135">
        <f t="shared" si="321"/>
        <v>5.8860599999999996</v>
      </c>
      <c r="R554" s="135">
        <f t="shared" si="321"/>
        <v>5.8635299999999999</v>
      </c>
      <c r="S554" s="135">
        <f t="shared" si="321"/>
        <v>5.8564999999999996</v>
      </c>
      <c r="T554" s="135">
        <f t="shared" si="321"/>
        <v>5.8339999999999996</v>
      </c>
      <c r="U554" s="135">
        <f t="shared" si="321"/>
        <v>5.7804900000000004</v>
      </c>
      <c r="V554" s="135">
        <f t="shared" si="321"/>
        <v>5.7402600000000001</v>
      </c>
      <c r="W554" s="135">
        <f t="shared" si="321"/>
        <v>5.71204</v>
      </c>
      <c r="X554" s="135">
        <f t="shared" si="321"/>
        <v>5.7771499999999998</v>
      </c>
      <c r="Y554" s="135">
        <f t="shared" si="321"/>
        <v>5.7538999999999998</v>
      </c>
      <c r="Z554" s="135">
        <f t="shared" si="321"/>
        <v>5.3888100000000003</v>
      </c>
      <c r="AA554" s="135">
        <f t="shared" si="321"/>
        <v>5.2743599999999997</v>
      </c>
    </row>
    <row r="555" spans="1:27" ht="12.75" hidden="1" customHeight="1" outlineLevel="1" x14ac:dyDescent="0.2">
      <c r="A555" s="163" t="s">
        <v>2193</v>
      </c>
      <c r="B555" s="94" t="s">
        <v>238</v>
      </c>
      <c r="C555" s="70" t="s">
        <v>79</v>
      </c>
      <c r="D555" s="71">
        <v>1331.46</v>
      </c>
      <c r="E555" s="71">
        <v>1204.8399999999999</v>
      </c>
      <c r="F555" s="71">
        <v>1196.6099999999999</v>
      </c>
      <c r="G555" s="71">
        <v>1191.5</v>
      </c>
      <c r="H555" s="71">
        <v>1196.44</v>
      </c>
      <c r="I555" s="71">
        <v>1206.93</v>
      </c>
      <c r="J555" s="71">
        <v>1424.81</v>
      </c>
      <c r="K555" s="71">
        <v>1682.24</v>
      </c>
      <c r="L555" s="71">
        <v>1922.26</v>
      </c>
      <c r="M555" s="71">
        <v>2154.13</v>
      </c>
      <c r="N555" s="71">
        <v>2146.5100000000002</v>
      </c>
      <c r="O555" s="71">
        <v>2028.85</v>
      </c>
      <c r="P555" s="71">
        <v>2031.21</v>
      </c>
      <c r="Q555" s="71">
        <v>2057.1999999999998</v>
      </c>
      <c r="R555" s="71">
        <v>2034.67</v>
      </c>
      <c r="S555" s="71">
        <v>2027.64</v>
      </c>
      <c r="T555" s="71">
        <v>2005.14</v>
      </c>
      <c r="U555" s="71">
        <v>1951.63</v>
      </c>
      <c r="V555" s="71">
        <v>1911.4</v>
      </c>
      <c r="W555" s="71">
        <v>1883.18</v>
      </c>
      <c r="X555" s="71">
        <v>1948.29</v>
      </c>
      <c r="Y555" s="71">
        <v>1925.04</v>
      </c>
      <c r="Z555" s="71">
        <v>1559.95</v>
      </c>
      <c r="AA555" s="71">
        <v>1445.5</v>
      </c>
    </row>
    <row r="556" spans="1:27" ht="12.75" hidden="1" customHeight="1" outlineLevel="1" x14ac:dyDescent="0.2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2195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2196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collapsed="1" x14ac:dyDescent="0.2">
      <c r="A559" s="162" t="s">
        <v>2197</v>
      </c>
      <c r="B559" s="54" t="str">
        <f>"16"&amp;"."&amp;$B$800&amp;"."&amp;$B$801</f>
        <v>16.05.2024</v>
      </c>
      <c r="C559" s="134" t="s">
        <v>76</v>
      </c>
      <c r="D559" s="135">
        <f>ROUND(((D560+D561+D563+D562)/1000),5)</f>
        <v>5.1094600000000003</v>
      </c>
      <c r="E559" s="135">
        <f>ROUND(((E560+E561+E563+E562)/1000),5)</f>
        <v>5.0174000000000003</v>
      </c>
      <c r="F559" s="135">
        <f>ROUND(((F560+F561+F563+F562)/1000),5)</f>
        <v>4.98637</v>
      </c>
      <c r="G559" s="135">
        <f t="shared" ref="G559:AA559" si="324">ROUND(((G560+G561+G563+G562)/1000),5)</f>
        <v>4.9839700000000002</v>
      </c>
      <c r="H559" s="135">
        <f t="shared" si="324"/>
        <v>4.9951400000000001</v>
      </c>
      <c r="I559" s="135">
        <f t="shared" si="324"/>
        <v>5.0302600000000002</v>
      </c>
      <c r="J559" s="135">
        <f t="shared" si="324"/>
        <v>5.1882000000000001</v>
      </c>
      <c r="K559" s="135">
        <f t="shared" si="324"/>
        <v>5.4472300000000002</v>
      </c>
      <c r="L559" s="135">
        <f t="shared" si="324"/>
        <v>5.7</v>
      </c>
      <c r="M559" s="135">
        <f t="shared" si="324"/>
        <v>5.7583900000000003</v>
      </c>
      <c r="N559" s="135">
        <f t="shared" si="324"/>
        <v>5.7884399999999996</v>
      </c>
      <c r="O559" s="135">
        <f t="shared" si="324"/>
        <v>5.8486200000000004</v>
      </c>
      <c r="P559" s="135">
        <f t="shared" si="324"/>
        <v>5.8412699999999997</v>
      </c>
      <c r="Q559" s="135">
        <f t="shared" si="324"/>
        <v>5.85609</v>
      </c>
      <c r="R559" s="135">
        <f t="shared" si="324"/>
        <v>5.8450600000000001</v>
      </c>
      <c r="S559" s="135">
        <f t="shared" si="324"/>
        <v>5.7888900000000003</v>
      </c>
      <c r="T559" s="135">
        <f t="shared" si="324"/>
        <v>5.7251000000000003</v>
      </c>
      <c r="U559" s="135">
        <f t="shared" si="324"/>
        <v>5.7039799999999996</v>
      </c>
      <c r="V559" s="135">
        <f t="shared" si="324"/>
        <v>5.6109200000000001</v>
      </c>
      <c r="W559" s="135">
        <f t="shared" si="324"/>
        <v>5.5017300000000002</v>
      </c>
      <c r="X559" s="135">
        <f t="shared" si="324"/>
        <v>5.61632</v>
      </c>
      <c r="Y559" s="135">
        <f t="shared" si="324"/>
        <v>5.7088799999999997</v>
      </c>
      <c r="Z559" s="135">
        <f t="shared" si="324"/>
        <v>5.4014600000000002</v>
      </c>
      <c r="AA559" s="135">
        <f t="shared" si="324"/>
        <v>5.1844999999999999</v>
      </c>
    </row>
    <row r="560" spans="1:27" ht="12.75" hidden="1" customHeight="1" outlineLevel="1" x14ac:dyDescent="0.2">
      <c r="A560" s="163" t="s">
        <v>2198</v>
      </c>
      <c r="B560" s="94" t="s">
        <v>238</v>
      </c>
      <c r="C560" s="70" t="s">
        <v>79</v>
      </c>
      <c r="D560" s="71">
        <v>1280.5999999999999</v>
      </c>
      <c r="E560" s="71">
        <v>1188.54</v>
      </c>
      <c r="F560" s="71">
        <v>1157.51</v>
      </c>
      <c r="G560" s="71">
        <v>1155.1099999999999</v>
      </c>
      <c r="H560" s="71">
        <v>1166.28</v>
      </c>
      <c r="I560" s="71">
        <v>1201.4000000000001</v>
      </c>
      <c r="J560" s="71">
        <v>1359.34</v>
      </c>
      <c r="K560" s="71">
        <v>1618.37</v>
      </c>
      <c r="L560" s="71">
        <v>1871.14</v>
      </c>
      <c r="M560" s="71">
        <v>1929.53</v>
      </c>
      <c r="N560" s="71">
        <v>1959.58</v>
      </c>
      <c r="O560" s="71">
        <v>2019.76</v>
      </c>
      <c r="P560" s="71">
        <v>2012.41</v>
      </c>
      <c r="Q560" s="71">
        <v>2027.23</v>
      </c>
      <c r="R560" s="71">
        <v>2016.2</v>
      </c>
      <c r="S560" s="71">
        <v>1960.03</v>
      </c>
      <c r="T560" s="71">
        <v>1896.24</v>
      </c>
      <c r="U560" s="71">
        <v>1875.12</v>
      </c>
      <c r="V560" s="71">
        <v>1782.06</v>
      </c>
      <c r="W560" s="71">
        <v>1672.87</v>
      </c>
      <c r="X560" s="71">
        <v>1787.46</v>
      </c>
      <c r="Y560" s="71">
        <v>1880.02</v>
      </c>
      <c r="Z560" s="71">
        <v>1572.6</v>
      </c>
      <c r="AA560" s="71">
        <v>1355.64</v>
      </c>
    </row>
    <row r="561" spans="1:27" ht="12.75" hidden="1" customHeight="1" outlineLevel="1" x14ac:dyDescent="0.2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2200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2201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collapsed="1" x14ac:dyDescent="0.2">
      <c r="A564" s="162" t="s">
        <v>2202</v>
      </c>
      <c r="B564" s="54" t="str">
        <f>"17"&amp;"."&amp;$B$800&amp;"."&amp;$B$801</f>
        <v>17.05.2024</v>
      </c>
      <c r="C564" s="134" t="s">
        <v>76</v>
      </c>
      <c r="D564" s="135">
        <f>ROUND(((D565+D566+D568+D567)/1000),5)</f>
        <v>5.1644800000000002</v>
      </c>
      <c r="E564" s="135">
        <f>ROUND(((E565+E566+E568+E567)/1000),5)</f>
        <v>5.0309999999999997</v>
      </c>
      <c r="F564" s="135">
        <f>ROUND(((F565+F566+F568+F567)/1000),5)</f>
        <v>4.9945199999999996</v>
      </c>
      <c r="G564" s="135">
        <f t="shared" ref="G564:AA564" si="327">ROUND(((G565+G566+G568+G567)/1000),5)</f>
        <v>4.9319800000000003</v>
      </c>
      <c r="H564" s="135">
        <f t="shared" si="327"/>
        <v>4.9966200000000001</v>
      </c>
      <c r="I564" s="135">
        <f t="shared" si="327"/>
        <v>5.0857599999999996</v>
      </c>
      <c r="J564" s="135">
        <f t="shared" si="327"/>
        <v>5.2570199999999998</v>
      </c>
      <c r="K564" s="135">
        <f t="shared" si="327"/>
        <v>5.5293799999999997</v>
      </c>
      <c r="L564" s="135">
        <f t="shared" si="327"/>
        <v>5.83887</v>
      </c>
      <c r="M564" s="135">
        <f t="shared" si="327"/>
        <v>5.8974200000000003</v>
      </c>
      <c r="N564" s="135">
        <f t="shared" si="327"/>
        <v>5.9100999999999999</v>
      </c>
      <c r="O564" s="135">
        <f t="shared" si="327"/>
        <v>5.9149200000000004</v>
      </c>
      <c r="P564" s="135">
        <f t="shared" si="327"/>
        <v>5.9500299999999999</v>
      </c>
      <c r="Q564" s="135">
        <f t="shared" si="327"/>
        <v>5.9805900000000003</v>
      </c>
      <c r="R564" s="135">
        <f t="shared" si="327"/>
        <v>5.9566400000000002</v>
      </c>
      <c r="S564" s="135">
        <f t="shared" si="327"/>
        <v>5.9660200000000003</v>
      </c>
      <c r="T564" s="135">
        <f t="shared" si="327"/>
        <v>5.9169799999999997</v>
      </c>
      <c r="U564" s="135">
        <f t="shared" si="327"/>
        <v>5.9044299999999996</v>
      </c>
      <c r="V564" s="135">
        <f t="shared" si="327"/>
        <v>5.8730500000000001</v>
      </c>
      <c r="W564" s="135">
        <f t="shared" si="327"/>
        <v>5.83528</v>
      </c>
      <c r="X564" s="135">
        <f t="shared" si="327"/>
        <v>5.8503499999999997</v>
      </c>
      <c r="Y564" s="135">
        <f t="shared" si="327"/>
        <v>5.9103599999999998</v>
      </c>
      <c r="Z564" s="135">
        <f t="shared" si="327"/>
        <v>5.8180399999999999</v>
      </c>
      <c r="AA564" s="135">
        <f t="shared" si="327"/>
        <v>5.4087199999999998</v>
      </c>
    </row>
    <row r="565" spans="1:27" ht="12.75" hidden="1" customHeight="1" outlineLevel="1" x14ac:dyDescent="0.2">
      <c r="A565" s="163" t="s">
        <v>2203</v>
      </c>
      <c r="B565" s="94" t="s">
        <v>238</v>
      </c>
      <c r="C565" s="70" t="s">
        <v>79</v>
      </c>
      <c r="D565" s="71">
        <v>1335.62</v>
      </c>
      <c r="E565" s="71">
        <v>1202.1400000000001</v>
      </c>
      <c r="F565" s="71">
        <v>1165.6600000000001</v>
      </c>
      <c r="G565" s="71">
        <v>1103.1199999999999</v>
      </c>
      <c r="H565" s="71">
        <v>1167.76</v>
      </c>
      <c r="I565" s="71">
        <v>1256.9000000000001</v>
      </c>
      <c r="J565" s="71">
        <v>1428.16</v>
      </c>
      <c r="K565" s="71">
        <v>1700.52</v>
      </c>
      <c r="L565" s="71">
        <v>2010.01</v>
      </c>
      <c r="M565" s="71">
        <v>2068.56</v>
      </c>
      <c r="N565" s="71">
        <v>2081.2399999999998</v>
      </c>
      <c r="O565" s="71">
        <v>2086.06</v>
      </c>
      <c r="P565" s="71">
        <v>2121.17</v>
      </c>
      <c r="Q565" s="71">
        <v>2151.73</v>
      </c>
      <c r="R565" s="71">
        <v>2127.7800000000002</v>
      </c>
      <c r="S565" s="71">
        <v>2137.16</v>
      </c>
      <c r="T565" s="71">
        <v>2088.12</v>
      </c>
      <c r="U565" s="71">
        <v>2075.5700000000002</v>
      </c>
      <c r="V565" s="71">
        <v>2044.19</v>
      </c>
      <c r="W565" s="71">
        <v>2006.42</v>
      </c>
      <c r="X565" s="71">
        <v>2021.49</v>
      </c>
      <c r="Y565" s="71">
        <v>2081.5</v>
      </c>
      <c r="Z565" s="71">
        <v>1989.18</v>
      </c>
      <c r="AA565" s="71">
        <v>1579.86</v>
      </c>
    </row>
    <row r="566" spans="1:27" ht="12.75" hidden="1" customHeight="1" outlineLevel="1" x14ac:dyDescent="0.2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2205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2206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collapsed="1" x14ac:dyDescent="0.2">
      <c r="A569" s="162" t="s">
        <v>2207</v>
      </c>
      <c r="B569" s="54" t="str">
        <f>"18"&amp;"."&amp;$B$800&amp;"."&amp;$B$801</f>
        <v>18.05.2024</v>
      </c>
      <c r="C569" s="134" t="s">
        <v>76</v>
      </c>
      <c r="D569" s="135">
        <f>ROUND(((D570+D571+D573+D572)/1000),5)</f>
        <v>5.3618499999999996</v>
      </c>
      <c r="E569" s="135">
        <f>ROUND(((E570+E571+E573+E572)/1000),5)</f>
        <v>5.2881999999999998</v>
      </c>
      <c r="F569" s="135">
        <f>ROUND(((F570+F571+F573+F572)/1000),5)</f>
        <v>5.1457499999999996</v>
      </c>
      <c r="G569" s="135">
        <f t="shared" ref="G569:AA569" si="330">ROUND(((G570+G571+G573+G572)/1000),5)</f>
        <v>5.0938600000000003</v>
      </c>
      <c r="H569" s="135">
        <f t="shared" si="330"/>
        <v>5.0489199999999999</v>
      </c>
      <c r="I569" s="135">
        <f t="shared" si="330"/>
        <v>5.0658300000000001</v>
      </c>
      <c r="J569" s="135">
        <f t="shared" si="330"/>
        <v>5.1361400000000001</v>
      </c>
      <c r="K569" s="135">
        <f t="shared" si="330"/>
        <v>5.3462899999999998</v>
      </c>
      <c r="L569" s="135">
        <f t="shared" si="330"/>
        <v>5.63035</v>
      </c>
      <c r="M569" s="135">
        <f t="shared" si="330"/>
        <v>5.7922799999999999</v>
      </c>
      <c r="N569" s="135">
        <f t="shared" si="330"/>
        <v>5.8936200000000003</v>
      </c>
      <c r="O569" s="135">
        <f t="shared" si="330"/>
        <v>5.8995699999999998</v>
      </c>
      <c r="P569" s="135">
        <f t="shared" si="330"/>
        <v>5.9384100000000002</v>
      </c>
      <c r="Q569" s="135">
        <f t="shared" si="330"/>
        <v>5.9304899999999998</v>
      </c>
      <c r="R569" s="135">
        <f t="shared" si="330"/>
        <v>5.9086999999999996</v>
      </c>
      <c r="S569" s="135">
        <f t="shared" si="330"/>
        <v>5.8891900000000001</v>
      </c>
      <c r="T569" s="135">
        <f t="shared" si="330"/>
        <v>5.8771199999999997</v>
      </c>
      <c r="U569" s="135">
        <f t="shared" si="330"/>
        <v>5.8492600000000001</v>
      </c>
      <c r="V569" s="135">
        <f t="shared" si="330"/>
        <v>5.8352899999999996</v>
      </c>
      <c r="W569" s="135">
        <f t="shared" si="330"/>
        <v>5.9457100000000001</v>
      </c>
      <c r="X569" s="135">
        <f t="shared" si="330"/>
        <v>6.0681000000000003</v>
      </c>
      <c r="Y569" s="135">
        <f t="shared" si="330"/>
        <v>5.88558</v>
      </c>
      <c r="Z569" s="135">
        <f t="shared" si="330"/>
        <v>5.7196400000000001</v>
      </c>
      <c r="AA569" s="135">
        <f t="shared" si="330"/>
        <v>5.3507999999999996</v>
      </c>
    </row>
    <row r="570" spans="1:27" ht="12.75" hidden="1" customHeight="1" outlineLevel="1" x14ac:dyDescent="0.2">
      <c r="A570" s="163" t="s">
        <v>2208</v>
      </c>
      <c r="B570" s="94" t="s">
        <v>238</v>
      </c>
      <c r="C570" s="70" t="s">
        <v>79</v>
      </c>
      <c r="D570" s="71">
        <v>1532.99</v>
      </c>
      <c r="E570" s="71">
        <v>1459.34</v>
      </c>
      <c r="F570" s="71">
        <v>1316.89</v>
      </c>
      <c r="G570" s="71">
        <v>1265</v>
      </c>
      <c r="H570" s="71">
        <v>1220.06</v>
      </c>
      <c r="I570" s="71">
        <v>1236.97</v>
      </c>
      <c r="J570" s="71">
        <v>1307.28</v>
      </c>
      <c r="K570" s="71">
        <v>1517.43</v>
      </c>
      <c r="L570" s="71">
        <v>1801.49</v>
      </c>
      <c r="M570" s="71">
        <v>1963.42</v>
      </c>
      <c r="N570" s="71">
        <v>2064.7600000000002</v>
      </c>
      <c r="O570" s="71">
        <v>2070.71</v>
      </c>
      <c r="P570" s="71">
        <v>2109.5500000000002</v>
      </c>
      <c r="Q570" s="71">
        <v>2101.63</v>
      </c>
      <c r="R570" s="71">
        <v>2079.84</v>
      </c>
      <c r="S570" s="71">
        <v>2060.33</v>
      </c>
      <c r="T570" s="71">
        <v>2048.2600000000002</v>
      </c>
      <c r="U570" s="71">
        <v>2020.4</v>
      </c>
      <c r="V570" s="71">
        <v>2006.43</v>
      </c>
      <c r="W570" s="71">
        <v>2116.85</v>
      </c>
      <c r="X570" s="71">
        <v>2239.2399999999998</v>
      </c>
      <c r="Y570" s="71">
        <v>2056.7199999999998</v>
      </c>
      <c r="Z570" s="71">
        <v>1890.78</v>
      </c>
      <c r="AA570" s="71">
        <v>1521.94</v>
      </c>
    </row>
    <row r="571" spans="1:27" ht="12.75" hidden="1" customHeight="1" outlineLevel="1" x14ac:dyDescent="0.2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2210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2211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collapsed="1" x14ac:dyDescent="0.2">
      <c r="A574" s="162" t="s">
        <v>2212</v>
      </c>
      <c r="B574" s="54" t="str">
        <f>"19"&amp;"."&amp;$B$800&amp;"."&amp;$B$801</f>
        <v>19.05.2024</v>
      </c>
      <c r="C574" s="134" t="s">
        <v>76</v>
      </c>
      <c r="D574" s="135">
        <f>ROUND(((D575+D576+D578+D577)/1000),5)</f>
        <v>5.3274400000000002</v>
      </c>
      <c r="E574" s="135">
        <f>ROUND(((E575+E576+E578+E577)/1000),5)</f>
        <v>5.18086</v>
      </c>
      <c r="F574" s="135">
        <f>ROUND(((F575+F576+F578+F577)/1000),5)</f>
        <v>5.0439800000000004</v>
      </c>
      <c r="G574" s="135">
        <f t="shared" ref="G574:AA574" si="333">ROUND(((G575+G576+G578+G577)/1000),5)</f>
        <v>5.0284899999999997</v>
      </c>
      <c r="H574" s="135">
        <f t="shared" si="333"/>
        <v>5.0084600000000004</v>
      </c>
      <c r="I574" s="135">
        <f t="shared" si="333"/>
        <v>4.9844600000000003</v>
      </c>
      <c r="J574" s="135">
        <f t="shared" si="333"/>
        <v>4.9141899999999996</v>
      </c>
      <c r="K574" s="135">
        <f t="shared" si="333"/>
        <v>5.1581099999999998</v>
      </c>
      <c r="L574" s="135">
        <f t="shared" si="333"/>
        <v>5.3866899999999998</v>
      </c>
      <c r="M574" s="135">
        <f t="shared" si="333"/>
        <v>5.5995200000000001</v>
      </c>
      <c r="N574" s="135">
        <f t="shared" si="333"/>
        <v>5.7683099999999996</v>
      </c>
      <c r="O574" s="135">
        <f t="shared" si="333"/>
        <v>5.8120099999999999</v>
      </c>
      <c r="P574" s="135">
        <f t="shared" si="333"/>
        <v>5.7619100000000003</v>
      </c>
      <c r="Q574" s="135">
        <f t="shared" si="333"/>
        <v>5.7609199999999996</v>
      </c>
      <c r="R574" s="135">
        <f t="shared" si="333"/>
        <v>5.7517899999999997</v>
      </c>
      <c r="S574" s="135">
        <f t="shared" si="333"/>
        <v>5.74078</v>
      </c>
      <c r="T574" s="135">
        <f t="shared" si="333"/>
        <v>5.7486199999999998</v>
      </c>
      <c r="U574" s="135">
        <f t="shared" si="333"/>
        <v>5.7932100000000002</v>
      </c>
      <c r="V574" s="135">
        <f t="shared" si="333"/>
        <v>5.7919400000000003</v>
      </c>
      <c r="W574" s="135">
        <f t="shared" si="333"/>
        <v>5.85107</v>
      </c>
      <c r="X574" s="135">
        <f t="shared" si="333"/>
        <v>6.0041099999999998</v>
      </c>
      <c r="Y574" s="135">
        <f t="shared" si="333"/>
        <v>5.9696999999999996</v>
      </c>
      <c r="Z574" s="135">
        <f t="shared" si="333"/>
        <v>5.6919399999999998</v>
      </c>
      <c r="AA574" s="135">
        <f t="shared" si="333"/>
        <v>5.3236100000000004</v>
      </c>
    </row>
    <row r="575" spans="1:27" ht="12.75" hidden="1" customHeight="1" outlineLevel="1" x14ac:dyDescent="0.2">
      <c r="A575" s="163" t="s">
        <v>2213</v>
      </c>
      <c r="B575" s="94" t="s">
        <v>238</v>
      </c>
      <c r="C575" s="70" t="s">
        <v>79</v>
      </c>
      <c r="D575" s="71">
        <v>1498.58</v>
      </c>
      <c r="E575" s="71">
        <v>1352</v>
      </c>
      <c r="F575" s="71">
        <v>1215.1199999999999</v>
      </c>
      <c r="G575" s="71">
        <v>1199.6300000000001</v>
      </c>
      <c r="H575" s="71">
        <v>1179.5999999999999</v>
      </c>
      <c r="I575" s="71">
        <v>1155.5999999999999</v>
      </c>
      <c r="J575" s="71">
        <v>1085.33</v>
      </c>
      <c r="K575" s="71">
        <v>1329.25</v>
      </c>
      <c r="L575" s="71">
        <v>1557.83</v>
      </c>
      <c r="M575" s="71">
        <v>1770.66</v>
      </c>
      <c r="N575" s="71">
        <v>1939.45</v>
      </c>
      <c r="O575" s="71">
        <v>1983.15</v>
      </c>
      <c r="P575" s="71">
        <v>1933.05</v>
      </c>
      <c r="Q575" s="71">
        <v>1932.06</v>
      </c>
      <c r="R575" s="71">
        <v>1922.93</v>
      </c>
      <c r="S575" s="71">
        <v>1911.92</v>
      </c>
      <c r="T575" s="71">
        <v>1919.76</v>
      </c>
      <c r="U575" s="71">
        <v>1964.35</v>
      </c>
      <c r="V575" s="71">
        <v>1963.08</v>
      </c>
      <c r="W575" s="71">
        <v>2022.21</v>
      </c>
      <c r="X575" s="71">
        <v>2175.25</v>
      </c>
      <c r="Y575" s="71">
        <v>2140.84</v>
      </c>
      <c r="Z575" s="71">
        <v>1863.08</v>
      </c>
      <c r="AA575" s="71">
        <v>1494.75</v>
      </c>
    </row>
    <row r="576" spans="1:27" ht="12.75" hidden="1" customHeight="1" outlineLevel="1" x14ac:dyDescent="0.2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2215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2216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collapsed="1" x14ac:dyDescent="0.2">
      <c r="A579" s="162" t="s">
        <v>2217</v>
      </c>
      <c r="B579" s="54" t="str">
        <f>"20"&amp;"."&amp;$B$800&amp;"."&amp;$B$801</f>
        <v>20.05.2024</v>
      </c>
      <c r="C579" s="134" t="s">
        <v>76</v>
      </c>
      <c r="D579" s="135">
        <f>ROUND(((D580+D581+D583+D582)/1000),5)</f>
        <v>5.1800199999999998</v>
      </c>
      <c r="E579" s="135">
        <f>ROUND(((E580+E581+E583+E582)/1000),5)</f>
        <v>5.0284700000000004</v>
      </c>
      <c r="F579" s="135">
        <f>ROUND(((F580+F581+F583+F582)/1000),5)</f>
        <v>4.9227100000000004</v>
      </c>
      <c r="G579" s="135">
        <f t="shared" ref="G579:AA579" si="336">ROUND(((G580+G581+G583+G582)/1000),5)</f>
        <v>4.9047599999999996</v>
      </c>
      <c r="H579" s="135">
        <f t="shared" si="336"/>
        <v>4.8972899999999999</v>
      </c>
      <c r="I579" s="135">
        <f t="shared" si="336"/>
        <v>4.9924200000000001</v>
      </c>
      <c r="J579" s="135">
        <f t="shared" si="336"/>
        <v>5.1811600000000002</v>
      </c>
      <c r="K579" s="135">
        <f t="shared" si="336"/>
        <v>5.5254399999999997</v>
      </c>
      <c r="L579" s="135">
        <f t="shared" si="336"/>
        <v>5.8028199999999996</v>
      </c>
      <c r="M579" s="135">
        <f t="shared" si="336"/>
        <v>5.9266399999999999</v>
      </c>
      <c r="N579" s="135">
        <f t="shared" si="336"/>
        <v>5.9329400000000003</v>
      </c>
      <c r="O579" s="135">
        <f t="shared" si="336"/>
        <v>5.9309799999999999</v>
      </c>
      <c r="P579" s="135">
        <f t="shared" si="336"/>
        <v>5.9297000000000004</v>
      </c>
      <c r="Q579" s="135">
        <f t="shared" si="336"/>
        <v>5.9494300000000004</v>
      </c>
      <c r="R579" s="135">
        <f t="shared" si="336"/>
        <v>5.9509499999999997</v>
      </c>
      <c r="S579" s="135">
        <f t="shared" si="336"/>
        <v>5.9374700000000002</v>
      </c>
      <c r="T579" s="135">
        <f t="shared" si="336"/>
        <v>5.9261799999999996</v>
      </c>
      <c r="U579" s="135">
        <f t="shared" si="336"/>
        <v>5.89724</v>
      </c>
      <c r="V579" s="135">
        <f t="shared" si="336"/>
        <v>5.8542699999999996</v>
      </c>
      <c r="W579" s="135">
        <f t="shared" si="336"/>
        <v>5.7342599999999999</v>
      </c>
      <c r="X579" s="135">
        <f t="shared" si="336"/>
        <v>5.7793200000000002</v>
      </c>
      <c r="Y579" s="135">
        <f t="shared" si="336"/>
        <v>5.8054899999999998</v>
      </c>
      <c r="Z579" s="135">
        <f t="shared" si="336"/>
        <v>5.4146400000000003</v>
      </c>
      <c r="AA579" s="135">
        <f t="shared" si="336"/>
        <v>5.1862399999999997</v>
      </c>
    </row>
    <row r="580" spans="1:27" ht="12.75" hidden="1" customHeight="1" outlineLevel="1" x14ac:dyDescent="0.2">
      <c r="A580" s="163" t="s">
        <v>2218</v>
      </c>
      <c r="B580" s="94" t="s">
        <v>238</v>
      </c>
      <c r="C580" s="70" t="s">
        <v>79</v>
      </c>
      <c r="D580" s="71">
        <v>1351.16</v>
      </c>
      <c r="E580" s="71">
        <v>1199.6099999999999</v>
      </c>
      <c r="F580" s="71">
        <v>1093.8499999999999</v>
      </c>
      <c r="G580" s="71">
        <v>1075.9000000000001</v>
      </c>
      <c r="H580" s="71">
        <v>1068.43</v>
      </c>
      <c r="I580" s="71">
        <v>1163.56</v>
      </c>
      <c r="J580" s="71">
        <v>1352.3</v>
      </c>
      <c r="K580" s="71">
        <v>1696.58</v>
      </c>
      <c r="L580" s="71">
        <v>1973.96</v>
      </c>
      <c r="M580" s="71">
        <v>2097.7800000000002</v>
      </c>
      <c r="N580" s="71">
        <v>2104.08</v>
      </c>
      <c r="O580" s="71">
        <v>2102.12</v>
      </c>
      <c r="P580" s="71">
        <v>2100.84</v>
      </c>
      <c r="Q580" s="71">
        <v>2120.5700000000002</v>
      </c>
      <c r="R580" s="71">
        <v>2122.09</v>
      </c>
      <c r="S580" s="71">
        <v>2108.61</v>
      </c>
      <c r="T580" s="71">
        <v>2097.3200000000002</v>
      </c>
      <c r="U580" s="71">
        <v>2068.38</v>
      </c>
      <c r="V580" s="71">
        <v>2025.41</v>
      </c>
      <c r="W580" s="71">
        <v>1905.4</v>
      </c>
      <c r="X580" s="71">
        <v>1950.46</v>
      </c>
      <c r="Y580" s="71">
        <v>1976.63</v>
      </c>
      <c r="Z580" s="71">
        <v>1585.78</v>
      </c>
      <c r="AA580" s="71">
        <v>1357.38</v>
      </c>
    </row>
    <row r="581" spans="1:27" ht="12.75" hidden="1" customHeight="1" outlineLevel="1" x14ac:dyDescent="0.2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2220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2221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collapsed="1" x14ac:dyDescent="0.2">
      <c r="A584" s="162" t="s">
        <v>2222</v>
      </c>
      <c r="B584" s="54" t="str">
        <f>"21"&amp;"."&amp;$B$800&amp;"."&amp;$B$801</f>
        <v>21.05.2024</v>
      </c>
      <c r="C584" s="134" t="s">
        <v>76</v>
      </c>
      <c r="D584" s="135">
        <f>ROUND(((D585+D586+D588+D587)/1000),5)</f>
        <v>5.1531200000000004</v>
      </c>
      <c r="E584" s="135">
        <f>ROUND(((E585+E586+E588+E587)/1000),5)</f>
        <v>5.01952</v>
      </c>
      <c r="F584" s="135">
        <f>ROUND(((F585+F586+F588+F587)/1000),5)</f>
        <v>4.9041899999999998</v>
      </c>
      <c r="G584" s="135">
        <f t="shared" ref="G584:AA584" si="339">ROUND(((G585+G586+G588+G587)/1000),5)</f>
        <v>4.81874</v>
      </c>
      <c r="H584" s="135">
        <f t="shared" si="339"/>
        <v>4.8715099999999998</v>
      </c>
      <c r="I584" s="135">
        <f t="shared" si="339"/>
        <v>4.9954900000000002</v>
      </c>
      <c r="J584" s="135">
        <f t="shared" si="339"/>
        <v>5.1962700000000002</v>
      </c>
      <c r="K584" s="135">
        <f t="shared" si="339"/>
        <v>5.3693400000000002</v>
      </c>
      <c r="L584" s="135">
        <f t="shared" si="339"/>
        <v>5.7275999999999998</v>
      </c>
      <c r="M584" s="135">
        <f t="shared" si="339"/>
        <v>5.8558899999999996</v>
      </c>
      <c r="N584" s="135">
        <f t="shared" si="339"/>
        <v>5.9120299999999997</v>
      </c>
      <c r="O584" s="135">
        <f t="shared" si="339"/>
        <v>5.9171699999999996</v>
      </c>
      <c r="P584" s="135">
        <f t="shared" si="339"/>
        <v>5.9294599999999997</v>
      </c>
      <c r="Q584" s="135">
        <f t="shared" si="339"/>
        <v>5.9367400000000004</v>
      </c>
      <c r="R584" s="135">
        <f t="shared" si="339"/>
        <v>5.9232199999999997</v>
      </c>
      <c r="S584" s="135">
        <f t="shared" si="339"/>
        <v>5.9123000000000001</v>
      </c>
      <c r="T584" s="135">
        <f t="shared" si="339"/>
        <v>5.7768899999999999</v>
      </c>
      <c r="U584" s="135">
        <f t="shared" si="339"/>
        <v>5.6951000000000001</v>
      </c>
      <c r="V584" s="135">
        <f t="shared" si="339"/>
        <v>5.7247500000000002</v>
      </c>
      <c r="W584" s="135">
        <f t="shared" si="339"/>
        <v>5.6883999999999997</v>
      </c>
      <c r="X584" s="135">
        <f t="shared" si="339"/>
        <v>5.7121899999999997</v>
      </c>
      <c r="Y584" s="135">
        <f t="shared" si="339"/>
        <v>5.7566300000000004</v>
      </c>
      <c r="Z584" s="135">
        <f t="shared" si="339"/>
        <v>5.4503500000000003</v>
      </c>
      <c r="AA584" s="135">
        <f t="shared" si="339"/>
        <v>5.1802599999999996</v>
      </c>
    </row>
    <row r="585" spans="1:27" ht="12.75" hidden="1" customHeight="1" outlineLevel="1" x14ac:dyDescent="0.2">
      <c r="A585" s="163" t="s">
        <v>2223</v>
      </c>
      <c r="B585" s="94" t="s">
        <v>238</v>
      </c>
      <c r="C585" s="70" t="s">
        <v>79</v>
      </c>
      <c r="D585" s="71">
        <v>1324.26</v>
      </c>
      <c r="E585" s="71">
        <v>1190.6600000000001</v>
      </c>
      <c r="F585" s="71">
        <v>1075.33</v>
      </c>
      <c r="G585" s="71">
        <v>989.88</v>
      </c>
      <c r="H585" s="71">
        <v>1042.6500000000001</v>
      </c>
      <c r="I585" s="71">
        <v>1166.6300000000001</v>
      </c>
      <c r="J585" s="71">
        <v>1367.41</v>
      </c>
      <c r="K585" s="71">
        <v>1540.48</v>
      </c>
      <c r="L585" s="71">
        <v>1898.74</v>
      </c>
      <c r="M585" s="71">
        <v>2027.03</v>
      </c>
      <c r="N585" s="71">
        <v>2083.17</v>
      </c>
      <c r="O585" s="71">
        <v>2088.31</v>
      </c>
      <c r="P585" s="71">
        <v>2100.6</v>
      </c>
      <c r="Q585" s="71">
        <v>2107.88</v>
      </c>
      <c r="R585" s="71">
        <v>2094.36</v>
      </c>
      <c r="S585" s="71">
        <v>2083.44</v>
      </c>
      <c r="T585" s="71">
        <v>1948.03</v>
      </c>
      <c r="U585" s="71">
        <v>1866.24</v>
      </c>
      <c r="V585" s="71">
        <v>1895.89</v>
      </c>
      <c r="W585" s="71">
        <v>1859.54</v>
      </c>
      <c r="X585" s="71">
        <v>1883.33</v>
      </c>
      <c r="Y585" s="71">
        <v>1927.77</v>
      </c>
      <c r="Z585" s="71">
        <v>1621.49</v>
      </c>
      <c r="AA585" s="71">
        <v>1351.4</v>
      </c>
    </row>
    <row r="586" spans="1:27" ht="12.75" hidden="1" customHeight="1" outlineLevel="1" x14ac:dyDescent="0.2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2225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2226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collapsed="1" x14ac:dyDescent="0.2">
      <c r="A589" s="162" t="s">
        <v>2227</v>
      </c>
      <c r="B589" s="54" t="str">
        <f>"22"&amp;"."&amp;$B$800&amp;"."&amp;$B$801</f>
        <v>22.05.2024</v>
      </c>
      <c r="C589" s="134" t="s">
        <v>76</v>
      </c>
      <c r="D589" s="135">
        <f>ROUND(((D590+D591+D593+D592)/1000),5)</f>
        <v>5.0620599999999998</v>
      </c>
      <c r="E589" s="135">
        <f>ROUND(((E590+E591+E593+E592)/1000),5)</f>
        <v>4.8854300000000004</v>
      </c>
      <c r="F589" s="135">
        <f>ROUND(((F590+F591+F593+F592)/1000),5)</f>
        <v>4.7697599999999998</v>
      </c>
      <c r="G589" s="135">
        <f t="shared" ref="G589:AA589" si="342">ROUND(((G590+G591+G593+G592)/1000),5)</f>
        <v>4.72377</v>
      </c>
      <c r="H589" s="135">
        <f t="shared" si="342"/>
        <v>4.7263799999999998</v>
      </c>
      <c r="I589" s="135">
        <f t="shared" si="342"/>
        <v>4.8776000000000002</v>
      </c>
      <c r="J589" s="135">
        <f t="shared" si="342"/>
        <v>5.1325900000000004</v>
      </c>
      <c r="K589" s="135">
        <f t="shared" si="342"/>
        <v>5.3582099999999997</v>
      </c>
      <c r="L589" s="135">
        <f t="shared" si="342"/>
        <v>5.6214399999999998</v>
      </c>
      <c r="M589" s="135">
        <f t="shared" si="342"/>
        <v>5.9234400000000003</v>
      </c>
      <c r="N589" s="135">
        <f t="shared" si="342"/>
        <v>5.9297800000000001</v>
      </c>
      <c r="O589" s="135">
        <f t="shared" si="342"/>
        <v>5.9340599999999997</v>
      </c>
      <c r="P589" s="135">
        <f t="shared" si="342"/>
        <v>5.9356999999999998</v>
      </c>
      <c r="Q589" s="135">
        <f t="shared" si="342"/>
        <v>5.9520099999999996</v>
      </c>
      <c r="R589" s="135">
        <f t="shared" si="342"/>
        <v>5.9433199999999999</v>
      </c>
      <c r="S589" s="135">
        <f t="shared" si="342"/>
        <v>5.9313200000000004</v>
      </c>
      <c r="T589" s="135">
        <f t="shared" si="342"/>
        <v>5.9221599999999999</v>
      </c>
      <c r="U589" s="135">
        <f t="shared" si="342"/>
        <v>5.83711</v>
      </c>
      <c r="V589" s="135">
        <f t="shared" si="342"/>
        <v>5.6908599999999998</v>
      </c>
      <c r="W589" s="135">
        <f t="shared" si="342"/>
        <v>5.5911999999999997</v>
      </c>
      <c r="X589" s="135">
        <f t="shared" si="342"/>
        <v>5.6121499999999997</v>
      </c>
      <c r="Y589" s="135">
        <f t="shared" si="342"/>
        <v>5.6864699999999999</v>
      </c>
      <c r="Z589" s="135">
        <f t="shared" si="342"/>
        <v>5.3968699999999998</v>
      </c>
      <c r="AA589" s="135">
        <f t="shared" si="342"/>
        <v>5.15123</v>
      </c>
    </row>
    <row r="590" spans="1:27" ht="12.75" hidden="1" customHeight="1" outlineLevel="1" x14ac:dyDescent="0.2">
      <c r="A590" s="163" t="s">
        <v>2228</v>
      </c>
      <c r="B590" s="94" t="s">
        <v>238</v>
      </c>
      <c r="C590" s="70" t="s">
        <v>79</v>
      </c>
      <c r="D590" s="71">
        <v>1233.2</v>
      </c>
      <c r="E590" s="71">
        <v>1056.57</v>
      </c>
      <c r="F590" s="71">
        <v>940.9</v>
      </c>
      <c r="G590" s="71">
        <v>894.91</v>
      </c>
      <c r="H590" s="71">
        <v>897.52</v>
      </c>
      <c r="I590" s="71">
        <v>1048.74</v>
      </c>
      <c r="J590" s="71">
        <v>1303.73</v>
      </c>
      <c r="K590" s="71">
        <v>1529.35</v>
      </c>
      <c r="L590" s="71">
        <v>1792.58</v>
      </c>
      <c r="M590" s="71">
        <v>2094.58</v>
      </c>
      <c r="N590" s="71">
        <v>2100.92</v>
      </c>
      <c r="O590" s="71">
        <v>2105.1999999999998</v>
      </c>
      <c r="P590" s="71">
        <v>2106.84</v>
      </c>
      <c r="Q590" s="71">
        <v>2123.15</v>
      </c>
      <c r="R590" s="71">
        <v>2114.46</v>
      </c>
      <c r="S590" s="71">
        <v>2102.46</v>
      </c>
      <c r="T590" s="71">
        <v>2093.3000000000002</v>
      </c>
      <c r="U590" s="71">
        <v>2008.25</v>
      </c>
      <c r="V590" s="71">
        <v>1862</v>
      </c>
      <c r="W590" s="71">
        <v>1762.34</v>
      </c>
      <c r="X590" s="71">
        <v>1783.29</v>
      </c>
      <c r="Y590" s="71">
        <v>1857.61</v>
      </c>
      <c r="Z590" s="71">
        <v>1568.01</v>
      </c>
      <c r="AA590" s="71">
        <v>1322.37</v>
      </c>
    </row>
    <row r="591" spans="1:27" ht="12.75" hidden="1" customHeight="1" outlineLevel="1" x14ac:dyDescent="0.2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2230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2231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collapsed="1" x14ac:dyDescent="0.2">
      <c r="A594" s="162" t="s">
        <v>2232</v>
      </c>
      <c r="B594" s="54" t="str">
        <f>"23"&amp;"."&amp;$B$800&amp;"."&amp;$B$801</f>
        <v>23.05.2024</v>
      </c>
      <c r="C594" s="134" t="s">
        <v>76</v>
      </c>
      <c r="D594" s="135">
        <f>ROUND(((D595+D596+D598+D597)/1000),5)</f>
        <v>5.11829</v>
      </c>
      <c r="E594" s="135">
        <f>ROUND(((E595+E596+E598+E597)/1000),5)</f>
        <v>4.9548800000000002</v>
      </c>
      <c r="F594" s="135">
        <f>ROUND(((F595+F596+F598+F597)/1000),5)</f>
        <v>4.87432</v>
      </c>
      <c r="G594" s="135">
        <f t="shared" ref="G594:AA594" si="345">ROUND(((G595+G596+G598+G597)/1000),5)</f>
        <v>4.8383000000000003</v>
      </c>
      <c r="H594" s="135">
        <f t="shared" si="345"/>
        <v>4.7646800000000002</v>
      </c>
      <c r="I594" s="135">
        <f t="shared" si="345"/>
        <v>4.9011399999999998</v>
      </c>
      <c r="J594" s="135">
        <f t="shared" si="345"/>
        <v>5.2828900000000001</v>
      </c>
      <c r="K594" s="135">
        <f t="shared" si="345"/>
        <v>5.3844500000000002</v>
      </c>
      <c r="L594" s="135">
        <f t="shared" si="345"/>
        <v>5.7133099999999999</v>
      </c>
      <c r="M594" s="135">
        <f t="shared" si="345"/>
        <v>5.9151999999999996</v>
      </c>
      <c r="N594" s="135">
        <f t="shared" si="345"/>
        <v>5.9315499999999997</v>
      </c>
      <c r="O594" s="135">
        <f t="shared" si="345"/>
        <v>5.9380199999999999</v>
      </c>
      <c r="P594" s="135">
        <f t="shared" si="345"/>
        <v>5.9410299999999996</v>
      </c>
      <c r="Q594" s="135">
        <f t="shared" si="345"/>
        <v>5.9703600000000003</v>
      </c>
      <c r="R594" s="135">
        <f t="shared" si="345"/>
        <v>5.9680799999999996</v>
      </c>
      <c r="S594" s="135">
        <f t="shared" si="345"/>
        <v>5.9537000000000004</v>
      </c>
      <c r="T594" s="135">
        <f t="shared" si="345"/>
        <v>5.9421999999999997</v>
      </c>
      <c r="U594" s="135">
        <f t="shared" si="345"/>
        <v>5.9216600000000001</v>
      </c>
      <c r="V594" s="135">
        <f t="shared" si="345"/>
        <v>5.8264800000000001</v>
      </c>
      <c r="W594" s="135">
        <f t="shared" si="345"/>
        <v>5.6623099999999997</v>
      </c>
      <c r="X594" s="135">
        <f t="shared" si="345"/>
        <v>5.6340599999999998</v>
      </c>
      <c r="Y594" s="135">
        <f t="shared" si="345"/>
        <v>5.7724000000000002</v>
      </c>
      <c r="Z594" s="135">
        <f t="shared" si="345"/>
        <v>5.4362599999999999</v>
      </c>
      <c r="AA594" s="135">
        <f t="shared" si="345"/>
        <v>5.3163499999999999</v>
      </c>
    </row>
    <row r="595" spans="1:27" ht="12.75" hidden="1" customHeight="1" outlineLevel="1" x14ac:dyDescent="0.2">
      <c r="A595" s="163" t="s">
        <v>2233</v>
      </c>
      <c r="B595" s="94" t="s">
        <v>238</v>
      </c>
      <c r="C595" s="70" t="s">
        <v>79</v>
      </c>
      <c r="D595" s="71">
        <v>1289.43</v>
      </c>
      <c r="E595" s="71">
        <v>1126.02</v>
      </c>
      <c r="F595" s="71">
        <v>1045.46</v>
      </c>
      <c r="G595" s="71">
        <v>1009.44</v>
      </c>
      <c r="H595" s="71">
        <v>935.82</v>
      </c>
      <c r="I595" s="71">
        <v>1072.28</v>
      </c>
      <c r="J595" s="71">
        <v>1454.03</v>
      </c>
      <c r="K595" s="71">
        <v>1555.59</v>
      </c>
      <c r="L595" s="71">
        <v>1884.45</v>
      </c>
      <c r="M595" s="71">
        <v>2086.34</v>
      </c>
      <c r="N595" s="71">
        <v>2102.69</v>
      </c>
      <c r="O595" s="71">
        <v>2109.16</v>
      </c>
      <c r="P595" s="71">
        <v>2112.17</v>
      </c>
      <c r="Q595" s="71">
        <v>2141.5</v>
      </c>
      <c r="R595" s="71">
        <v>2139.2199999999998</v>
      </c>
      <c r="S595" s="71">
        <v>2124.84</v>
      </c>
      <c r="T595" s="71">
        <v>2113.34</v>
      </c>
      <c r="U595" s="71">
        <v>2092.8000000000002</v>
      </c>
      <c r="V595" s="71">
        <v>1997.62</v>
      </c>
      <c r="W595" s="71">
        <v>1833.45</v>
      </c>
      <c r="X595" s="71">
        <v>1805.2</v>
      </c>
      <c r="Y595" s="71">
        <v>1943.54</v>
      </c>
      <c r="Z595" s="71">
        <v>1607.4</v>
      </c>
      <c r="AA595" s="71">
        <v>1487.49</v>
      </c>
    </row>
    <row r="596" spans="1:27" ht="12.75" hidden="1" customHeight="1" outlineLevel="1" x14ac:dyDescent="0.2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2235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2236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collapsed="1" x14ac:dyDescent="0.2">
      <c r="A599" s="162" t="s">
        <v>2237</v>
      </c>
      <c r="B599" s="54" t="str">
        <f>"24"&amp;"."&amp;$B$800&amp;"."&amp;$B$801</f>
        <v>24.05.2024</v>
      </c>
      <c r="C599" s="134" t="s">
        <v>76</v>
      </c>
      <c r="D599" s="135">
        <f>ROUND(((D600+D601+D603+D602)/1000),5)</f>
        <v>5.1899699999999998</v>
      </c>
      <c r="E599" s="135">
        <f>ROUND(((E600+E601+E603+E602)/1000),5)</f>
        <v>4.99498</v>
      </c>
      <c r="F599" s="135">
        <f>ROUND(((F600+F601+F603+F602)/1000),5)</f>
        <v>4.9053100000000001</v>
      </c>
      <c r="G599" s="135">
        <f t="shared" ref="G599:AA599" si="348">ROUND(((G600+G601+G603+G602)/1000),5)</f>
        <v>4.8552099999999996</v>
      </c>
      <c r="H599" s="135">
        <f t="shared" si="348"/>
        <v>4.7911200000000003</v>
      </c>
      <c r="I599" s="135">
        <f t="shared" si="348"/>
        <v>4.9858900000000004</v>
      </c>
      <c r="J599" s="135">
        <f t="shared" si="348"/>
        <v>5.2560900000000004</v>
      </c>
      <c r="K599" s="135">
        <f t="shared" si="348"/>
        <v>5.5185899999999997</v>
      </c>
      <c r="L599" s="135">
        <f t="shared" si="348"/>
        <v>5.9143600000000003</v>
      </c>
      <c r="M599" s="135">
        <f t="shared" si="348"/>
        <v>5.9659800000000001</v>
      </c>
      <c r="N599" s="135">
        <f t="shared" si="348"/>
        <v>5.97736</v>
      </c>
      <c r="O599" s="135">
        <f t="shared" si="348"/>
        <v>6.0114900000000002</v>
      </c>
      <c r="P599" s="135">
        <f t="shared" si="348"/>
        <v>6.0793499999999998</v>
      </c>
      <c r="Q599" s="135">
        <f t="shared" si="348"/>
        <v>6.1283000000000003</v>
      </c>
      <c r="R599" s="135">
        <f t="shared" si="348"/>
        <v>6.1247800000000003</v>
      </c>
      <c r="S599" s="135">
        <f t="shared" si="348"/>
        <v>6.1121800000000004</v>
      </c>
      <c r="T599" s="135">
        <f t="shared" si="348"/>
        <v>6.1021400000000003</v>
      </c>
      <c r="U599" s="135">
        <f t="shared" si="348"/>
        <v>5.9900799999999998</v>
      </c>
      <c r="V599" s="135">
        <f t="shared" si="348"/>
        <v>5.9375099999999996</v>
      </c>
      <c r="W599" s="135">
        <f t="shared" si="348"/>
        <v>5.8964299999999996</v>
      </c>
      <c r="X599" s="135">
        <f t="shared" si="348"/>
        <v>5.9073500000000001</v>
      </c>
      <c r="Y599" s="135">
        <f t="shared" si="348"/>
        <v>5.9610500000000002</v>
      </c>
      <c r="Z599" s="135">
        <f t="shared" si="348"/>
        <v>5.9323499999999996</v>
      </c>
      <c r="AA599" s="135">
        <f t="shared" si="348"/>
        <v>5.4875400000000001</v>
      </c>
    </row>
    <row r="600" spans="1:27" ht="12.75" hidden="1" customHeight="1" outlineLevel="1" x14ac:dyDescent="0.2">
      <c r="A600" s="163" t="s">
        <v>2238</v>
      </c>
      <c r="B600" s="94" t="s">
        <v>238</v>
      </c>
      <c r="C600" s="70" t="s">
        <v>79</v>
      </c>
      <c r="D600" s="71">
        <v>1361.11</v>
      </c>
      <c r="E600" s="71">
        <v>1166.1199999999999</v>
      </c>
      <c r="F600" s="71">
        <v>1076.45</v>
      </c>
      <c r="G600" s="71">
        <v>1026.3499999999999</v>
      </c>
      <c r="H600" s="71">
        <v>962.26</v>
      </c>
      <c r="I600" s="71">
        <v>1157.03</v>
      </c>
      <c r="J600" s="71">
        <v>1427.23</v>
      </c>
      <c r="K600" s="71">
        <v>1689.73</v>
      </c>
      <c r="L600" s="71">
        <v>2085.5</v>
      </c>
      <c r="M600" s="71">
        <v>2137.12</v>
      </c>
      <c r="N600" s="71">
        <v>2148.5</v>
      </c>
      <c r="O600" s="71">
        <v>2182.63</v>
      </c>
      <c r="P600" s="71">
        <v>2250.4899999999998</v>
      </c>
      <c r="Q600" s="71">
        <v>2299.44</v>
      </c>
      <c r="R600" s="71">
        <v>2295.92</v>
      </c>
      <c r="S600" s="71">
        <v>2283.3200000000002</v>
      </c>
      <c r="T600" s="71">
        <v>2273.2800000000002</v>
      </c>
      <c r="U600" s="71">
        <v>2161.2199999999998</v>
      </c>
      <c r="V600" s="71">
        <v>2108.65</v>
      </c>
      <c r="W600" s="71">
        <v>2067.5700000000002</v>
      </c>
      <c r="X600" s="71">
        <v>2078.4899999999998</v>
      </c>
      <c r="Y600" s="71">
        <v>2132.19</v>
      </c>
      <c r="Z600" s="71">
        <v>2103.4899999999998</v>
      </c>
      <c r="AA600" s="71">
        <v>1658.68</v>
      </c>
    </row>
    <row r="601" spans="1:27" ht="12.75" hidden="1" customHeight="1" outlineLevel="1" x14ac:dyDescent="0.2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2240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2241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collapsed="1" x14ac:dyDescent="0.2">
      <c r="A604" s="162" t="s">
        <v>2242</v>
      </c>
      <c r="B604" s="54" t="str">
        <f>"25"&amp;"."&amp;$B$800&amp;"."&amp;$B$801</f>
        <v>25.05.2024</v>
      </c>
      <c r="C604" s="134" t="s">
        <v>76</v>
      </c>
      <c r="D604" s="135">
        <f>ROUND(((D605+D606+D608+D607)/1000),5)</f>
        <v>5.6142200000000004</v>
      </c>
      <c r="E604" s="135">
        <f>ROUND(((E605+E606+E608+E607)/1000),5)</f>
        <v>5.43241</v>
      </c>
      <c r="F604" s="135">
        <f>ROUND(((F605+F606+F608+F607)/1000),5)</f>
        <v>5.3760500000000002</v>
      </c>
      <c r="G604" s="135">
        <f t="shared" ref="G604:AA604" si="351">ROUND(((G605+G606+G608+G607)/1000),5)</f>
        <v>5.3180699999999996</v>
      </c>
      <c r="H604" s="135">
        <f t="shared" si="351"/>
        <v>5.1748700000000003</v>
      </c>
      <c r="I604" s="135">
        <f t="shared" si="351"/>
        <v>5.21014</v>
      </c>
      <c r="J604" s="135">
        <f t="shared" si="351"/>
        <v>5.2492000000000001</v>
      </c>
      <c r="K604" s="135">
        <f t="shared" si="351"/>
        <v>5.4160300000000001</v>
      </c>
      <c r="L604" s="135">
        <f t="shared" si="351"/>
        <v>5.9166499999999997</v>
      </c>
      <c r="M604" s="135">
        <f t="shared" si="351"/>
        <v>5.9493099999999997</v>
      </c>
      <c r="N604" s="135">
        <f t="shared" si="351"/>
        <v>6.03085</v>
      </c>
      <c r="O604" s="135">
        <f t="shared" si="351"/>
        <v>6.0310699999999997</v>
      </c>
      <c r="P604" s="135">
        <f t="shared" si="351"/>
        <v>6.1511899999999997</v>
      </c>
      <c r="Q604" s="135">
        <f t="shared" si="351"/>
        <v>6.1779400000000004</v>
      </c>
      <c r="R604" s="135">
        <f t="shared" si="351"/>
        <v>6.1503199999999998</v>
      </c>
      <c r="S604" s="135">
        <f t="shared" si="351"/>
        <v>6.0803700000000003</v>
      </c>
      <c r="T604" s="135">
        <f t="shared" si="351"/>
        <v>6.0394500000000004</v>
      </c>
      <c r="U604" s="135">
        <f t="shared" si="351"/>
        <v>5.9552100000000001</v>
      </c>
      <c r="V604" s="135">
        <f t="shared" si="351"/>
        <v>5.9300899999999999</v>
      </c>
      <c r="W604" s="135">
        <f t="shared" si="351"/>
        <v>5.9226700000000001</v>
      </c>
      <c r="X604" s="135">
        <f t="shared" si="351"/>
        <v>5.9217399999999998</v>
      </c>
      <c r="Y604" s="135">
        <f t="shared" si="351"/>
        <v>5.9868899999999998</v>
      </c>
      <c r="Z604" s="135">
        <f t="shared" si="351"/>
        <v>5.9021999999999997</v>
      </c>
      <c r="AA604" s="135">
        <f t="shared" si="351"/>
        <v>5.52515</v>
      </c>
    </row>
    <row r="605" spans="1:27" ht="12.75" hidden="1" customHeight="1" outlineLevel="1" x14ac:dyDescent="0.2">
      <c r="A605" s="163" t="s">
        <v>2243</v>
      </c>
      <c r="B605" s="94" t="s">
        <v>238</v>
      </c>
      <c r="C605" s="70" t="s">
        <v>79</v>
      </c>
      <c r="D605" s="71">
        <v>1785.36</v>
      </c>
      <c r="E605" s="71">
        <v>1603.55</v>
      </c>
      <c r="F605" s="71">
        <v>1547.19</v>
      </c>
      <c r="G605" s="71">
        <v>1489.21</v>
      </c>
      <c r="H605" s="71">
        <v>1346.01</v>
      </c>
      <c r="I605" s="71">
        <v>1381.28</v>
      </c>
      <c r="J605" s="71">
        <v>1420.34</v>
      </c>
      <c r="K605" s="71">
        <v>1587.17</v>
      </c>
      <c r="L605" s="71">
        <v>2087.79</v>
      </c>
      <c r="M605" s="71">
        <v>2120.4499999999998</v>
      </c>
      <c r="N605" s="71">
        <v>2201.9899999999998</v>
      </c>
      <c r="O605" s="71">
        <v>2202.21</v>
      </c>
      <c r="P605" s="71">
        <v>2322.33</v>
      </c>
      <c r="Q605" s="71">
        <v>2349.08</v>
      </c>
      <c r="R605" s="71">
        <v>2321.46</v>
      </c>
      <c r="S605" s="71">
        <v>2251.5100000000002</v>
      </c>
      <c r="T605" s="71">
        <v>2210.59</v>
      </c>
      <c r="U605" s="71">
        <v>2126.35</v>
      </c>
      <c r="V605" s="71">
        <v>2101.23</v>
      </c>
      <c r="W605" s="71">
        <v>2093.81</v>
      </c>
      <c r="X605" s="71">
        <v>2092.88</v>
      </c>
      <c r="Y605" s="71">
        <v>2158.0300000000002</v>
      </c>
      <c r="Z605" s="71">
        <v>2073.34</v>
      </c>
      <c r="AA605" s="71">
        <v>1696.29</v>
      </c>
    </row>
    <row r="606" spans="1:27" ht="12.75" hidden="1" customHeight="1" outlineLevel="1" x14ac:dyDescent="0.2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2245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2246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collapsed="1" x14ac:dyDescent="0.2">
      <c r="A609" s="162" t="s">
        <v>2247</v>
      </c>
      <c r="B609" s="54" t="str">
        <f>"26"&amp;"."&amp;$B$800&amp;"."&amp;$B$801</f>
        <v>26.05.2024</v>
      </c>
      <c r="C609" s="134" t="s">
        <v>76</v>
      </c>
      <c r="D609" s="135">
        <f>ROUND(((D610+D611+D613+D612)/1000),5)</f>
        <v>5.4435900000000004</v>
      </c>
      <c r="E609" s="135">
        <f>ROUND(((E610+E611+E613+E612)/1000),5)</f>
        <v>5.3479700000000001</v>
      </c>
      <c r="F609" s="135">
        <f>ROUND(((F610+F611+F613+F612)/1000),5)</f>
        <v>5.2581899999999999</v>
      </c>
      <c r="G609" s="135">
        <f t="shared" ref="G609:AA609" si="354">ROUND(((G610+G611+G613+G612)/1000),5)</f>
        <v>5.1180000000000003</v>
      </c>
      <c r="H609" s="135">
        <f t="shared" si="354"/>
        <v>5.0152900000000002</v>
      </c>
      <c r="I609" s="135">
        <f t="shared" si="354"/>
        <v>5.12582</v>
      </c>
      <c r="J609" s="135">
        <f t="shared" si="354"/>
        <v>4.9216100000000003</v>
      </c>
      <c r="K609" s="135">
        <f t="shared" si="354"/>
        <v>5.2749100000000002</v>
      </c>
      <c r="L609" s="135">
        <f t="shared" si="354"/>
        <v>5.5647900000000003</v>
      </c>
      <c r="M609" s="135">
        <f t="shared" si="354"/>
        <v>5.9273100000000003</v>
      </c>
      <c r="N609" s="135">
        <f t="shared" si="354"/>
        <v>5.9503899999999996</v>
      </c>
      <c r="O609" s="135">
        <f t="shared" si="354"/>
        <v>5.9575300000000002</v>
      </c>
      <c r="P609" s="135">
        <f t="shared" si="354"/>
        <v>5.9578899999999999</v>
      </c>
      <c r="Q609" s="135">
        <f t="shared" si="354"/>
        <v>5.9946999999999999</v>
      </c>
      <c r="R609" s="135">
        <f t="shared" si="354"/>
        <v>5.9939900000000002</v>
      </c>
      <c r="S609" s="135">
        <f t="shared" si="354"/>
        <v>5.9615</v>
      </c>
      <c r="T609" s="135">
        <f t="shared" si="354"/>
        <v>5.9313000000000002</v>
      </c>
      <c r="U609" s="135">
        <f t="shared" si="354"/>
        <v>5.91676</v>
      </c>
      <c r="V609" s="135">
        <f t="shared" si="354"/>
        <v>5.89</v>
      </c>
      <c r="W609" s="135">
        <f t="shared" si="354"/>
        <v>5.9062900000000003</v>
      </c>
      <c r="X609" s="135">
        <f t="shared" si="354"/>
        <v>5.9259000000000004</v>
      </c>
      <c r="Y609" s="135">
        <f t="shared" si="354"/>
        <v>5.9241900000000003</v>
      </c>
      <c r="Z609" s="135">
        <f t="shared" si="354"/>
        <v>5.8133999999999997</v>
      </c>
      <c r="AA609" s="135">
        <f t="shared" si="354"/>
        <v>5.3972100000000003</v>
      </c>
    </row>
    <row r="610" spans="1:27" ht="12.75" hidden="1" customHeight="1" outlineLevel="1" x14ac:dyDescent="0.2">
      <c r="A610" s="163" t="s">
        <v>2248</v>
      </c>
      <c r="B610" s="94" t="s">
        <v>238</v>
      </c>
      <c r="C610" s="70" t="s">
        <v>79</v>
      </c>
      <c r="D610" s="71">
        <v>1614.73</v>
      </c>
      <c r="E610" s="71">
        <v>1519.11</v>
      </c>
      <c r="F610" s="71">
        <v>1429.33</v>
      </c>
      <c r="G610" s="71">
        <v>1289.1400000000001</v>
      </c>
      <c r="H610" s="71">
        <v>1186.43</v>
      </c>
      <c r="I610" s="71">
        <v>1296.96</v>
      </c>
      <c r="J610" s="71">
        <v>1092.75</v>
      </c>
      <c r="K610" s="71">
        <v>1446.05</v>
      </c>
      <c r="L610" s="71">
        <v>1735.93</v>
      </c>
      <c r="M610" s="71">
        <v>2098.4499999999998</v>
      </c>
      <c r="N610" s="71">
        <v>2121.5300000000002</v>
      </c>
      <c r="O610" s="71">
        <v>2128.67</v>
      </c>
      <c r="P610" s="71">
        <v>2129.0300000000002</v>
      </c>
      <c r="Q610" s="71">
        <v>2165.84</v>
      </c>
      <c r="R610" s="71">
        <v>2165.13</v>
      </c>
      <c r="S610" s="71">
        <v>2132.64</v>
      </c>
      <c r="T610" s="71">
        <v>2102.44</v>
      </c>
      <c r="U610" s="71">
        <v>2087.9</v>
      </c>
      <c r="V610" s="71">
        <v>2061.14</v>
      </c>
      <c r="W610" s="71">
        <v>2077.4299999999998</v>
      </c>
      <c r="X610" s="71">
        <v>2097.04</v>
      </c>
      <c r="Y610" s="71">
        <v>2095.33</v>
      </c>
      <c r="Z610" s="71">
        <v>1984.54</v>
      </c>
      <c r="AA610" s="71">
        <v>1568.35</v>
      </c>
    </row>
    <row r="611" spans="1:27" ht="12.75" hidden="1" customHeight="1" outlineLevel="1" x14ac:dyDescent="0.2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2250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2251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collapsed="1" x14ac:dyDescent="0.2">
      <c r="A614" s="162" t="s">
        <v>2252</v>
      </c>
      <c r="B614" s="54" t="str">
        <f>"27"&amp;"."&amp;$B$800&amp;"."&amp;$B$801</f>
        <v>27.05.2024</v>
      </c>
      <c r="C614" s="134" t="s">
        <v>76</v>
      </c>
      <c r="D614" s="135">
        <f>ROUND(((D615+D616+D618+D617)/1000),5)</f>
        <v>5.1356400000000004</v>
      </c>
      <c r="E614" s="135">
        <f>ROUND(((E615+E616+E618+E617)/1000),5)</f>
        <v>5.0299899999999997</v>
      </c>
      <c r="F614" s="135">
        <f>ROUND(((F615+F616+F618+F617)/1000),5)</f>
        <v>4.8411600000000004</v>
      </c>
      <c r="G614" s="135">
        <f t="shared" ref="G614:AA614" si="357">ROUND(((G615+G616+G618+G617)/1000),5)</f>
        <v>4.77454</v>
      </c>
      <c r="H614" s="135">
        <f t="shared" si="357"/>
        <v>4.7070499999999997</v>
      </c>
      <c r="I614" s="135">
        <f t="shared" si="357"/>
        <v>4.9028900000000002</v>
      </c>
      <c r="J614" s="135">
        <f t="shared" si="357"/>
        <v>5.0598900000000002</v>
      </c>
      <c r="K614" s="135">
        <f t="shared" si="357"/>
        <v>5.3468</v>
      </c>
      <c r="L614" s="135">
        <f t="shared" si="357"/>
        <v>5.7037800000000001</v>
      </c>
      <c r="M614" s="135">
        <f t="shared" si="357"/>
        <v>5.9105999999999996</v>
      </c>
      <c r="N614" s="135">
        <f t="shared" si="357"/>
        <v>5.9180799999999998</v>
      </c>
      <c r="O614" s="135">
        <f t="shared" si="357"/>
        <v>5.8832199999999997</v>
      </c>
      <c r="P614" s="135">
        <f t="shared" si="357"/>
        <v>5.8409700000000004</v>
      </c>
      <c r="Q614" s="135">
        <f t="shared" si="357"/>
        <v>5.9143800000000004</v>
      </c>
      <c r="R614" s="135">
        <f t="shared" si="357"/>
        <v>5.9337</v>
      </c>
      <c r="S614" s="135">
        <f t="shared" si="357"/>
        <v>5.9135400000000002</v>
      </c>
      <c r="T614" s="135">
        <f t="shared" si="357"/>
        <v>5.8789499999999997</v>
      </c>
      <c r="U614" s="135">
        <f t="shared" si="357"/>
        <v>5.8092600000000001</v>
      </c>
      <c r="V614" s="135">
        <f t="shared" si="357"/>
        <v>5.7569299999999997</v>
      </c>
      <c r="W614" s="135">
        <f t="shared" si="357"/>
        <v>5.6812100000000001</v>
      </c>
      <c r="X614" s="135">
        <f t="shared" si="357"/>
        <v>5.6805399999999997</v>
      </c>
      <c r="Y614" s="135">
        <f t="shared" si="357"/>
        <v>5.6335600000000001</v>
      </c>
      <c r="Z614" s="135">
        <f t="shared" si="357"/>
        <v>5.3251999999999997</v>
      </c>
      <c r="AA614" s="135">
        <f t="shared" si="357"/>
        <v>5.1840000000000002</v>
      </c>
    </row>
    <row r="615" spans="1:27" ht="12.75" hidden="1" customHeight="1" outlineLevel="1" x14ac:dyDescent="0.2">
      <c r="A615" s="163" t="s">
        <v>2253</v>
      </c>
      <c r="B615" s="94" t="s">
        <v>238</v>
      </c>
      <c r="C615" s="70" t="s">
        <v>79</v>
      </c>
      <c r="D615" s="71">
        <v>1306.78</v>
      </c>
      <c r="E615" s="71">
        <v>1201.1300000000001</v>
      </c>
      <c r="F615" s="71">
        <v>1012.3</v>
      </c>
      <c r="G615" s="71">
        <v>945.68</v>
      </c>
      <c r="H615" s="71">
        <v>878.19</v>
      </c>
      <c r="I615" s="71">
        <v>1074.03</v>
      </c>
      <c r="J615" s="71">
        <v>1231.03</v>
      </c>
      <c r="K615" s="71">
        <v>1517.94</v>
      </c>
      <c r="L615" s="71">
        <v>1874.92</v>
      </c>
      <c r="M615" s="71">
        <v>2081.7399999999998</v>
      </c>
      <c r="N615" s="71">
        <v>2089.2199999999998</v>
      </c>
      <c r="O615" s="71">
        <v>2054.36</v>
      </c>
      <c r="P615" s="71">
        <v>2012.11</v>
      </c>
      <c r="Q615" s="71">
        <v>2085.52</v>
      </c>
      <c r="R615" s="71">
        <v>2104.84</v>
      </c>
      <c r="S615" s="71">
        <v>2084.6799999999998</v>
      </c>
      <c r="T615" s="71">
        <v>2050.09</v>
      </c>
      <c r="U615" s="71">
        <v>1980.4</v>
      </c>
      <c r="V615" s="71">
        <v>1928.07</v>
      </c>
      <c r="W615" s="71">
        <v>1852.35</v>
      </c>
      <c r="X615" s="71">
        <v>1851.68</v>
      </c>
      <c r="Y615" s="71">
        <v>1804.7</v>
      </c>
      <c r="Z615" s="71">
        <v>1496.34</v>
      </c>
      <c r="AA615" s="71">
        <v>1355.14</v>
      </c>
    </row>
    <row r="616" spans="1:27" ht="12.75" hidden="1" customHeight="1" outlineLevel="1" x14ac:dyDescent="0.2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2255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2256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collapsed="1" x14ac:dyDescent="0.2">
      <c r="A619" s="162" t="s">
        <v>2257</v>
      </c>
      <c r="B619" s="54" t="str">
        <f>"28"&amp;"."&amp;$B$800&amp;"."&amp;$B$801</f>
        <v>28.05.2024</v>
      </c>
      <c r="C619" s="134" t="s">
        <v>76</v>
      </c>
      <c r="D619" s="135">
        <f>ROUND(((D620+D621+D623+D622)/1000),5)</f>
        <v>4.8898700000000002</v>
      </c>
      <c r="E619" s="135">
        <f>ROUND(((E620+E621+E623+E622)/1000),5)</f>
        <v>4.7557499999999999</v>
      </c>
      <c r="F619" s="135">
        <f>ROUND(((F620+F621+F623+F622)/1000),5)</f>
        <v>4.6455599999999997</v>
      </c>
      <c r="G619" s="135">
        <f t="shared" ref="G619:AA619" si="360">ROUND(((G620+G621+G623+G622)/1000),5)</f>
        <v>4.0376899999999996</v>
      </c>
      <c r="H619" s="135">
        <f t="shared" si="360"/>
        <v>4.0362999999999998</v>
      </c>
      <c r="I619" s="135">
        <f t="shared" si="360"/>
        <v>4.6782000000000004</v>
      </c>
      <c r="J619" s="135">
        <f t="shared" si="360"/>
        <v>5.0609999999999999</v>
      </c>
      <c r="K619" s="135">
        <f t="shared" si="360"/>
        <v>5.3393100000000002</v>
      </c>
      <c r="L619" s="135">
        <f t="shared" si="360"/>
        <v>5.6911399999999999</v>
      </c>
      <c r="M619" s="135">
        <f t="shared" si="360"/>
        <v>6.0339600000000004</v>
      </c>
      <c r="N619" s="135">
        <f t="shared" si="360"/>
        <v>6.0925900000000004</v>
      </c>
      <c r="O619" s="135">
        <f t="shared" si="360"/>
        <v>6.0923100000000003</v>
      </c>
      <c r="P619" s="135">
        <f t="shared" si="360"/>
        <v>6.0209200000000003</v>
      </c>
      <c r="Q619" s="135">
        <f t="shared" si="360"/>
        <v>6.0619800000000001</v>
      </c>
      <c r="R619" s="135">
        <f t="shared" si="360"/>
        <v>5.9424200000000003</v>
      </c>
      <c r="S619" s="135">
        <f t="shared" si="360"/>
        <v>5.9429499999999997</v>
      </c>
      <c r="T619" s="135">
        <f t="shared" si="360"/>
        <v>6.00021</v>
      </c>
      <c r="U619" s="135">
        <f t="shared" si="360"/>
        <v>5.96373</v>
      </c>
      <c r="V619" s="135">
        <f t="shared" si="360"/>
        <v>5.8501099999999999</v>
      </c>
      <c r="W619" s="135">
        <f t="shared" si="360"/>
        <v>5.7494399999999999</v>
      </c>
      <c r="X619" s="135">
        <f t="shared" si="360"/>
        <v>5.7446000000000002</v>
      </c>
      <c r="Y619" s="135">
        <f t="shared" si="360"/>
        <v>5.7618299999999998</v>
      </c>
      <c r="Z619" s="135">
        <f t="shared" si="360"/>
        <v>5.4625399999999997</v>
      </c>
      <c r="AA619" s="135">
        <f t="shared" si="360"/>
        <v>5.2066800000000004</v>
      </c>
    </row>
    <row r="620" spans="1:27" ht="12.75" hidden="1" customHeight="1" outlineLevel="1" x14ac:dyDescent="0.2">
      <c r="A620" s="163" t="s">
        <v>2258</v>
      </c>
      <c r="B620" s="94" t="s">
        <v>238</v>
      </c>
      <c r="C620" s="70" t="s">
        <v>79</v>
      </c>
      <c r="D620" s="71">
        <v>1061.01</v>
      </c>
      <c r="E620" s="71">
        <v>926.89</v>
      </c>
      <c r="F620" s="71">
        <v>816.7</v>
      </c>
      <c r="G620" s="71">
        <v>208.83</v>
      </c>
      <c r="H620" s="71">
        <v>207.44</v>
      </c>
      <c r="I620" s="71">
        <v>849.34</v>
      </c>
      <c r="J620" s="71">
        <v>1232.1400000000001</v>
      </c>
      <c r="K620" s="71">
        <v>1510.45</v>
      </c>
      <c r="L620" s="71">
        <v>1862.28</v>
      </c>
      <c r="M620" s="71">
        <v>2205.1</v>
      </c>
      <c r="N620" s="71">
        <v>2263.73</v>
      </c>
      <c r="O620" s="71">
        <v>2263.4499999999998</v>
      </c>
      <c r="P620" s="71">
        <v>2192.06</v>
      </c>
      <c r="Q620" s="71">
        <v>2233.12</v>
      </c>
      <c r="R620" s="71">
        <v>2113.56</v>
      </c>
      <c r="S620" s="71">
        <v>2114.09</v>
      </c>
      <c r="T620" s="71">
        <v>2171.35</v>
      </c>
      <c r="U620" s="71">
        <v>2134.87</v>
      </c>
      <c r="V620" s="71">
        <v>2021.25</v>
      </c>
      <c r="W620" s="71">
        <v>1920.58</v>
      </c>
      <c r="X620" s="71">
        <v>1915.74</v>
      </c>
      <c r="Y620" s="71">
        <v>1932.97</v>
      </c>
      <c r="Z620" s="71">
        <v>1633.68</v>
      </c>
      <c r="AA620" s="71">
        <v>1377.82</v>
      </c>
    </row>
    <row r="621" spans="1:27" ht="12.75" hidden="1" customHeight="1" outlineLevel="1" x14ac:dyDescent="0.2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2260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2261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collapsed="1" x14ac:dyDescent="0.2">
      <c r="A624" s="162" t="s">
        <v>2262</v>
      </c>
      <c r="B624" s="54" t="str">
        <f>"29"&amp;"."&amp;$B$800&amp;"."&amp;$B$801</f>
        <v>29.05.2024</v>
      </c>
      <c r="C624" s="134" t="s">
        <v>76</v>
      </c>
      <c r="D624" s="135">
        <f>ROUND(((D625+D626+D628+D627)/1000),5)</f>
        <v>5.0458800000000004</v>
      </c>
      <c r="E624" s="135">
        <f>ROUND(((E625+E626+E628+E627)/1000),5)</f>
        <v>4.8984399999999999</v>
      </c>
      <c r="F624" s="135">
        <f>ROUND(((F625+F626+F628+F627)/1000),5)</f>
        <v>4.6818499999999998</v>
      </c>
      <c r="G624" s="135">
        <f t="shared" ref="G624:AA624" si="363">ROUND(((G625+G626+G628+G627)/1000),5)</f>
        <v>4.5669500000000003</v>
      </c>
      <c r="H624" s="135">
        <f t="shared" si="363"/>
        <v>4.5549799999999996</v>
      </c>
      <c r="I624" s="135">
        <f t="shared" si="363"/>
        <v>4.8603100000000001</v>
      </c>
      <c r="J624" s="135">
        <f t="shared" si="363"/>
        <v>4.9801900000000003</v>
      </c>
      <c r="K624" s="135">
        <f t="shared" si="363"/>
        <v>5.2664999999999997</v>
      </c>
      <c r="L624" s="135">
        <f t="shared" si="363"/>
        <v>5.5527199999999999</v>
      </c>
      <c r="M624" s="135">
        <f t="shared" si="363"/>
        <v>5.9010199999999999</v>
      </c>
      <c r="N624" s="135">
        <f t="shared" si="363"/>
        <v>5.90646</v>
      </c>
      <c r="O624" s="135">
        <f t="shared" si="363"/>
        <v>5.9175199999999997</v>
      </c>
      <c r="P624" s="135">
        <f t="shared" si="363"/>
        <v>5.9105999999999996</v>
      </c>
      <c r="Q624" s="135">
        <f t="shared" si="363"/>
        <v>5.9354300000000002</v>
      </c>
      <c r="R624" s="135">
        <f t="shared" si="363"/>
        <v>5.9562799999999996</v>
      </c>
      <c r="S624" s="135">
        <f t="shared" si="363"/>
        <v>5.9533800000000001</v>
      </c>
      <c r="T624" s="135">
        <f t="shared" si="363"/>
        <v>5.9389099999999999</v>
      </c>
      <c r="U624" s="135">
        <f t="shared" si="363"/>
        <v>5.9112</v>
      </c>
      <c r="V624" s="135">
        <f t="shared" si="363"/>
        <v>5.81853</v>
      </c>
      <c r="W624" s="135">
        <f t="shared" si="363"/>
        <v>5.67537</v>
      </c>
      <c r="X624" s="135">
        <f t="shared" si="363"/>
        <v>5.62277</v>
      </c>
      <c r="Y624" s="135">
        <f t="shared" si="363"/>
        <v>5.5872400000000004</v>
      </c>
      <c r="Z624" s="135">
        <f t="shared" si="363"/>
        <v>5.3380200000000002</v>
      </c>
      <c r="AA624" s="135">
        <f t="shared" si="363"/>
        <v>5.1949199999999998</v>
      </c>
    </row>
    <row r="625" spans="1:27" ht="12.75" hidden="1" customHeight="1" outlineLevel="1" x14ac:dyDescent="0.2">
      <c r="A625" s="163" t="s">
        <v>2263</v>
      </c>
      <c r="B625" s="94" t="s">
        <v>238</v>
      </c>
      <c r="C625" s="70" t="s">
        <v>79</v>
      </c>
      <c r="D625" s="71">
        <v>1217.02</v>
      </c>
      <c r="E625" s="71">
        <v>1069.58</v>
      </c>
      <c r="F625" s="71">
        <v>852.99</v>
      </c>
      <c r="G625" s="71">
        <v>738.09</v>
      </c>
      <c r="H625" s="71">
        <v>726.12</v>
      </c>
      <c r="I625" s="71">
        <v>1031.45</v>
      </c>
      <c r="J625" s="71">
        <v>1151.33</v>
      </c>
      <c r="K625" s="71">
        <v>1437.64</v>
      </c>
      <c r="L625" s="71">
        <v>1723.86</v>
      </c>
      <c r="M625" s="71">
        <v>2072.16</v>
      </c>
      <c r="N625" s="71">
        <v>2077.6</v>
      </c>
      <c r="O625" s="71">
        <v>2088.66</v>
      </c>
      <c r="P625" s="71">
        <v>2081.7399999999998</v>
      </c>
      <c r="Q625" s="71">
        <v>2106.5700000000002</v>
      </c>
      <c r="R625" s="71">
        <v>2127.42</v>
      </c>
      <c r="S625" s="71">
        <v>2124.52</v>
      </c>
      <c r="T625" s="71">
        <v>2110.0500000000002</v>
      </c>
      <c r="U625" s="71">
        <v>2082.34</v>
      </c>
      <c r="V625" s="71">
        <v>1989.67</v>
      </c>
      <c r="W625" s="71">
        <v>1846.51</v>
      </c>
      <c r="X625" s="71">
        <v>1793.91</v>
      </c>
      <c r="Y625" s="71">
        <v>1758.38</v>
      </c>
      <c r="Z625" s="71">
        <v>1509.16</v>
      </c>
      <c r="AA625" s="71">
        <v>1366.06</v>
      </c>
    </row>
    <row r="626" spans="1:27" ht="12.75" hidden="1" customHeight="1" outlineLevel="1" x14ac:dyDescent="0.2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2265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2266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collapsed="1" x14ac:dyDescent="0.2">
      <c r="A629" s="162" t="s">
        <v>2267</v>
      </c>
      <c r="B629" s="54" t="str">
        <f>"30"&amp;"."&amp;$B$800&amp;"."&amp;$B$801</f>
        <v>30.05.2024</v>
      </c>
      <c r="C629" s="134" t="s">
        <v>76</v>
      </c>
      <c r="D629" s="135">
        <f>ROUND(((D630+D631+D633+D632)/1000),5)</f>
        <v>5.0024300000000004</v>
      </c>
      <c r="E629" s="135">
        <f>ROUND(((E630+E631+E633+E632)/1000),5)</f>
        <v>4.8592300000000002</v>
      </c>
      <c r="F629" s="135">
        <f>ROUND(((F630+F631+F633+F632)/1000),5)</f>
        <v>4.7065000000000001</v>
      </c>
      <c r="G629" s="135">
        <f t="shared" ref="G629:AA629" si="366">ROUND(((G630+G631+G633+G632)/1000),5)</f>
        <v>4.6057499999999996</v>
      </c>
      <c r="H629" s="135">
        <f t="shared" si="366"/>
        <v>4.6096599999999999</v>
      </c>
      <c r="I629" s="135">
        <f t="shared" si="366"/>
        <v>4.8968100000000003</v>
      </c>
      <c r="J629" s="135">
        <f t="shared" si="366"/>
        <v>4.9849100000000002</v>
      </c>
      <c r="K629" s="135">
        <f t="shared" si="366"/>
        <v>5.3041600000000004</v>
      </c>
      <c r="L629" s="135">
        <f t="shared" si="366"/>
        <v>5.6992599999999998</v>
      </c>
      <c r="M629" s="135">
        <f t="shared" si="366"/>
        <v>5.9157799999999998</v>
      </c>
      <c r="N629" s="135">
        <f t="shared" si="366"/>
        <v>5.9641999999999999</v>
      </c>
      <c r="O629" s="135">
        <f t="shared" si="366"/>
        <v>5.9552899999999998</v>
      </c>
      <c r="P629" s="135">
        <f t="shared" si="366"/>
        <v>5.9751099999999999</v>
      </c>
      <c r="Q629" s="135">
        <f t="shared" si="366"/>
        <v>5.9650600000000003</v>
      </c>
      <c r="R629" s="135">
        <f t="shared" si="366"/>
        <v>5.96814</v>
      </c>
      <c r="S629" s="135">
        <f t="shared" si="366"/>
        <v>5.9672000000000001</v>
      </c>
      <c r="T629" s="135">
        <f t="shared" si="366"/>
        <v>6.2594000000000003</v>
      </c>
      <c r="U629" s="135">
        <f t="shared" si="366"/>
        <v>6.2528899999999998</v>
      </c>
      <c r="V629" s="135">
        <f t="shared" si="366"/>
        <v>5.8848099999999999</v>
      </c>
      <c r="W629" s="135">
        <f t="shared" si="366"/>
        <v>5.7619600000000002</v>
      </c>
      <c r="X629" s="135">
        <f t="shared" si="366"/>
        <v>5.7192400000000001</v>
      </c>
      <c r="Y629" s="135">
        <f t="shared" si="366"/>
        <v>5.6997400000000003</v>
      </c>
      <c r="Z629" s="135">
        <f t="shared" si="366"/>
        <v>5.3226500000000003</v>
      </c>
      <c r="AA629" s="135">
        <f t="shared" si="366"/>
        <v>5.16228</v>
      </c>
    </row>
    <row r="630" spans="1:27" ht="12.75" hidden="1" customHeight="1" outlineLevel="1" x14ac:dyDescent="0.2">
      <c r="A630" s="163" t="s">
        <v>2268</v>
      </c>
      <c r="B630" s="94" t="s">
        <v>238</v>
      </c>
      <c r="C630" s="70" t="s">
        <v>79</v>
      </c>
      <c r="D630" s="71">
        <v>1173.57</v>
      </c>
      <c r="E630" s="71">
        <v>1030.3699999999999</v>
      </c>
      <c r="F630" s="71">
        <v>877.64</v>
      </c>
      <c r="G630" s="71">
        <v>776.89</v>
      </c>
      <c r="H630" s="71">
        <v>780.8</v>
      </c>
      <c r="I630" s="71">
        <v>1067.95</v>
      </c>
      <c r="J630" s="71">
        <v>1156.05</v>
      </c>
      <c r="K630" s="71">
        <v>1475.3</v>
      </c>
      <c r="L630" s="71">
        <v>1870.4</v>
      </c>
      <c r="M630" s="71">
        <v>2086.92</v>
      </c>
      <c r="N630" s="71">
        <v>2135.34</v>
      </c>
      <c r="O630" s="71">
        <v>2126.4299999999998</v>
      </c>
      <c r="P630" s="71">
        <v>2146.25</v>
      </c>
      <c r="Q630" s="71">
        <v>2136.1999999999998</v>
      </c>
      <c r="R630" s="71">
        <v>2139.2800000000002</v>
      </c>
      <c r="S630" s="71">
        <v>2138.34</v>
      </c>
      <c r="T630" s="71">
        <v>2430.54</v>
      </c>
      <c r="U630" s="71">
        <v>2424.0300000000002</v>
      </c>
      <c r="V630" s="71">
        <v>2055.9499999999998</v>
      </c>
      <c r="W630" s="71">
        <v>1933.1</v>
      </c>
      <c r="X630" s="71">
        <v>1890.38</v>
      </c>
      <c r="Y630" s="71">
        <v>1870.88</v>
      </c>
      <c r="Z630" s="71">
        <v>1493.79</v>
      </c>
      <c r="AA630" s="71">
        <v>1333.42</v>
      </c>
    </row>
    <row r="631" spans="1:27" ht="12.75" hidden="1" customHeight="1" outlineLevel="1" x14ac:dyDescent="0.2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2270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2271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collapsed="1" x14ac:dyDescent="0.2">
      <c r="A634" s="162" t="s">
        <v>2272</v>
      </c>
      <c r="B634" s="54" t="str">
        <f>"31"&amp;"."&amp;$B$800&amp;"."&amp;$B$801</f>
        <v>31.05.2024</v>
      </c>
      <c r="C634" s="134" t="s">
        <v>76</v>
      </c>
      <c r="D634" s="135">
        <f>ROUND(((D635+D636+D638+D637)/1000),5)</f>
        <v>4.9907599999999999</v>
      </c>
      <c r="E634" s="135">
        <f>ROUND(((E635+E636+E638+E637)/1000),5)</f>
        <v>4.7765700000000004</v>
      </c>
      <c r="F634" s="135">
        <f>ROUND(((F635+F636+F638+F637)/1000),5)</f>
        <v>4.7055800000000003</v>
      </c>
      <c r="G634" s="135">
        <f t="shared" ref="G634:AA634" si="369">ROUND(((G635+G636+G638+G637)/1000),5)</f>
        <v>4.6118100000000002</v>
      </c>
      <c r="H634" s="135">
        <f t="shared" si="369"/>
        <v>4.5626199999999999</v>
      </c>
      <c r="I634" s="135">
        <f t="shared" si="369"/>
        <v>4.8851100000000001</v>
      </c>
      <c r="J634" s="135">
        <f t="shared" si="369"/>
        <v>5.0297000000000001</v>
      </c>
      <c r="K634" s="135">
        <f t="shared" si="369"/>
        <v>5.3672599999999999</v>
      </c>
      <c r="L634" s="135">
        <f t="shared" si="369"/>
        <v>5.74674</v>
      </c>
      <c r="M634" s="135">
        <f t="shared" si="369"/>
        <v>5.9425299999999996</v>
      </c>
      <c r="N634" s="135">
        <f t="shared" si="369"/>
        <v>6.1158000000000001</v>
      </c>
      <c r="O634" s="135">
        <f t="shared" si="369"/>
        <v>6.1288400000000003</v>
      </c>
      <c r="P634" s="135">
        <f t="shared" si="369"/>
        <v>5.9881099999999998</v>
      </c>
      <c r="Q634" s="135">
        <f t="shared" si="369"/>
        <v>6.14473</v>
      </c>
      <c r="R634" s="135">
        <f t="shared" si="369"/>
        <v>6.1532900000000001</v>
      </c>
      <c r="S634" s="135">
        <f t="shared" si="369"/>
        <v>6.1962900000000003</v>
      </c>
      <c r="T634" s="135">
        <f t="shared" si="369"/>
        <v>6.1803100000000004</v>
      </c>
      <c r="U634" s="135">
        <f t="shared" si="369"/>
        <v>5.9424700000000001</v>
      </c>
      <c r="V634" s="135">
        <f t="shared" si="369"/>
        <v>5.9206000000000003</v>
      </c>
      <c r="W634" s="135">
        <f t="shared" si="369"/>
        <v>5.8698300000000003</v>
      </c>
      <c r="X634" s="135">
        <f t="shared" si="369"/>
        <v>5.8773999999999997</v>
      </c>
      <c r="Y634" s="135">
        <f t="shared" si="369"/>
        <v>5.8255400000000002</v>
      </c>
      <c r="Z634" s="135">
        <f t="shared" si="369"/>
        <v>5.5865799999999997</v>
      </c>
      <c r="AA634" s="135">
        <f t="shared" si="369"/>
        <v>5.3026299999999997</v>
      </c>
    </row>
    <row r="635" spans="1:27" ht="12.75" hidden="1" customHeight="1" outlineLevel="1" x14ac:dyDescent="0.2">
      <c r="A635" s="163" t="s">
        <v>2273</v>
      </c>
      <c r="B635" s="94" t="s">
        <v>238</v>
      </c>
      <c r="C635" s="70" t="s">
        <v>79</v>
      </c>
      <c r="D635" s="71">
        <v>1161.9000000000001</v>
      </c>
      <c r="E635" s="71">
        <v>947.71</v>
      </c>
      <c r="F635" s="71">
        <v>876.72</v>
      </c>
      <c r="G635" s="71">
        <v>782.95</v>
      </c>
      <c r="H635" s="71">
        <v>733.76</v>
      </c>
      <c r="I635" s="71">
        <v>1056.25</v>
      </c>
      <c r="J635" s="71">
        <v>1200.8399999999999</v>
      </c>
      <c r="K635" s="71">
        <v>1538.4</v>
      </c>
      <c r="L635" s="71">
        <v>1917.88</v>
      </c>
      <c r="M635" s="71">
        <v>2113.67</v>
      </c>
      <c r="N635" s="71">
        <v>2286.94</v>
      </c>
      <c r="O635" s="71">
        <v>2299.98</v>
      </c>
      <c r="P635" s="71">
        <v>2159.25</v>
      </c>
      <c r="Q635" s="71">
        <v>2315.87</v>
      </c>
      <c r="R635" s="71">
        <v>2324.4299999999998</v>
      </c>
      <c r="S635" s="71">
        <v>2367.4299999999998</v>
      </c>
      <c r="T635" s="71">
        <v>2351.4499999999998</v>
      </c>
      <c r="U635" s="71">
        <v>2113.61</v>
      </c>
      <c r="V635" s="71">
        <v>2091.7399999999998</v>
      </c>
      <c r="W635" s="71">
        <v>2040.97</v>
      </c>
      <c r="X635" s="71">
        <v>2048.54</v>
      </c>
      <c r="Y635" s="71">
        <v>1996.68</v>
      </c>
      <c r="Z635" s="71">
        <v>1757.72</v>
      </c>
      <c r="AA635" s="71">
        <v>1473.77</v>
      </c>
    </row>
    <row r="636" spans="1:27" ht="12.75" hidden="1" customHeight="1" outlineLevel="1" x14ac:dyDescent="0.2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2275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2276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2278</v>
      </c>
      <c r="B643" s="54" t="str">
        <f>"01"&amp;"."&amp;$B$800&amp;"."&amp;$B$801</f>
        <v>01.05.2024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0</v>
      </c>
      <c r="K643" s="135">
        <f t="shared" si="372"/>
        <v>0</v>
      </c>
      <c r="L643" s="135">
        <f t="shared" si="372"/>
        <v>4.0349999999999997E-2</v>
      </c>
      <c r="M643" s="135">
        <f t="shared" si="372"/>
        <v>0</v>
      </c>
      <c r="N643" s="135">
        <f t="shared" si="372"/>
        <v>0</v>
      </c>
      <c r="O643" s="135">
        <f t="shared" si="372"/>
        <v>3.4720000000000001E-2</v>
      </c>
      <c r="P643" s="135">
        <f t="shared" si="372"/>
        <v>0</v>
      </c>
      <c r="Q643" s="135">
        <f t="shared" si="372"/>
        <v>4.2819999999999997E-2</v>
      </c>
      <c r="R643" s="135">
        <f t="shared" si="372"/>
        <v>0.16111</v>
      </c>
      <c r="S643" s="135">
        <f t="shared" si="372"/>
        <v>0</v>
      </c>
      <c r="T643" s="135">
        <f t="shared" si="372"/>
        <v>0</v>
      </c>
      <c r="U643" s="135">
        <f t="shared" si="372"/>
        <v>0</v>
      </c>
      <c r="V643" s="135">
        <f t="shared" si="372"/>
        <v>0</v>
      </c>
      <c r="W643" s="135">
        <f t="shared" si="372"/>
        <v>0</v>
      </c>
      <c r="X643" s="135">
        <f t="shared" si="372"/>
        <v>0.10865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hidden="1" customHeight="1" outlineLevel="1" x14ac:dyDescent="0.2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40.35</v>
      </c>
      <c r="M644" s="71">
        <v>0</v>
      </c>
      <c r="N644" s="71">
        <v>0</v>
      </c>
      <c r="O644" s="71">
        <v>34.72</v>
      </c>
      <c r="P644" s="71">
        <v>0</v>
      </c>
      <c r="Q644" s="71">
        <v>42.82</v>
      </c>
      <c r="R644" s="71">
        <v>161.11000000000001</v>
      </c>
      <c r="S644" s="71">
        <v>0</v>
      </c>
      <c r="T644" s="71">
        <v>0</v>
      </c>
      <c r="U644" s="71">
        <v>0</v>
      </c>
      <c r="V644" s="71">
        <v>0</v>
      </c>
      <c r="W644" s="71">
        <v>0</v>
      </c>
      <c r="X644" s="71">
        <v>108.65</v>
      </c>
      <c r="Y644" s="71">
        <v>0</v>
      </c>
      <c r="Z644" s="71">
        <v>0</v>
      </c>
      <c r="AA644" s="71">
        <v>0</v>
      </c>
    </row>
    <row r="645" spans="1:27" collapsed="1" x14ac:dyDescent="0.2">
      <c r="A645" s="162" t="s">
        <v>2280</v>
      </c>
      <c r="B645" s="54" t="str">
        <f>"02"&amp;"."&amp;$B$800&amp;"."&amp;$B$801</f>
        <v>02.05.2024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0</v>
      </c>
      <c r="H645" s="135">
        <f t="shared" si="373"/>
        <v>0</v>
      </c>
      <c r="I645" s="135">
        <f t="shared" si="373"/>
        <v>5.8340000000000003E-2</v>
      </c>
      <c r="J645" s="135">
        <f t="shared" si="373"/>
        <v>0.11199000000000001</v>
      </c>
      <c r="K645" s="135">
        <f t="shared" si="373"/>
        <v>0.14974000000000001</v>
      </c>
      <c r="L645" s="135">
        <f t="shared" si="373"/>
        <v>3.1870000000000002E-2</v>
      </c>
      <c r="M645" s="135">
        <f t="shared" si="373"/>
        <v>0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8.8000000000000003E-4</v>
      </c>
      <c r="W645" s="135">
        <f t="shared" si="373"/>
        <v>2.528E-2</v>
      </c>
      <c r="X645" s="135">
        <f t="shared" si="373"/>
        <v>1.106E-2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0</v>
      </c>
      <c r="H646" s="71">
        <v>0</v>
      </c>
      <c r="I646" s="71">
        <v>58.34</v>
      </c>
      <c r="J646" s="71">
        <v>111.99</v>
      </c>
      <c r="K646" s="71">
        <v>149.74</v>
      </c>
      <c r="L646" s="71">
        <v>31.87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0.88</v>
      </c>
      <c r="W646" s="71">
        <v>25.28</v>
      </c>
      <c r="X646" s="71">
        <v>11.06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2282</v>
      </c>
      <c r="B647" s="54" t="str">
        <f>"03"&amp;"."&amp;$B$800&amp;"."&amp;$B$801</f>
        <v>03.05.2024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3.1E-4</v>
      </c>
      <c r="G647" s="135">
        <f t="shared" si="374"/>
        <v>5.5399999999999998E-3</v>
      </c>
      <c r="H647" s="135">
        <f t="shared" si="374"/>
        <v>3.9660000000000001E-2</v>
      </c>
      <c r="I647" s="135">
        <f t="shared" si="374"/>
        <v>0.13575000000000001</v>
      </c>
      <c r="J647" s="135">
        <f t="shared" si="374"/>
        <v>9.3810000000000004E-2</v>
      </c>
      <c r="K647" s="135">
        <f t="shared" si="374"/>
        <v>0.19292999999999999</v>
      </c>
      <c r="L647" s="135">
        <f t="shared" si="374"/>
        <v>7.3849999999999999E-2</v>
      </c>
      <c r="M647" s="135">
        <f t="shared" si="374"/>
        <v>3.0540000000000001E-2</v>
      </c>
      <c r="N647" s="135">
        <f t="shared" si="374"/>
        <v>7.8200000000000006E-3</v>
      </c>
      <c r="O647" s="135">
        <f t="shared" si="374"/>
        <v>1.951E-2</v>
      </c>
      <c r="P647" s="135">
        <f t="shared" si="374"/>
        <v>3.6519999999999997E-2</v>
      </c>
      <c r="Q647" s="135">
        <f t="shared" si="374"/>
        <v>3.2169999999999997E-2</v>
      </c>
      <c r="R647" s="135">
        <f t="shared" si="374"/>
        <v>6.9500000000000006E-2</v>
      </c>
      <c r="S647" s="135">
        <f t="shared" si="374"/>
        <v>6.1899999999999997E-2</v>
      </c>
      <c r="T647" s="135">
        <f t="shared" si="374"/>
        <v>0</v>
      </c>
      <c r="U647" s="135">
        <f t="shared" si="374"/>
        <v>0</v>
      </c>
      <c r="V647" s="135">
        <f t="shared" si="374"/>
        <v>2.3689999999999999E-2</v>
      </c>
      <c r="W647" s="135">
        <f t="shared" si="374"/>
        <v>9.2700000000000005E-2</v>
      </c>
      <c r="X647" s="135">
        <f t="shared" si="374"/>
        <v>4.3450000000000003E-2</v>
      </c>
      <c r="Y647" s="135">
        <f t="shared" si="374"/>
        <v>6.0639999999999999E-2</v>
      </c>
      <c r="Z647" s="135">
        <f t="shared" si="374"/>
        <v>5.3999999999999999E-2</v>
      </c>
      <c r="AA647" s="135">
        <f t="shared" si="374"/>
        <v>0.16877</v>
      </c>
    </row>
    <row r="648" spans="1:27" ht="12.75" hidden="1" customHeight="1" outlineLevel="1" x14ac:dyDescent="0.2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0.31</v>
      </c>
      <c r="G648" s="71">
        <v>5.54</v>
      </c>
      <c r="H648" s="71">
        <v>39.659999999999997</v>
      </c>
      <c r="I648" s="71">
        <v>135.75</v>
      </c>
      <c r="J648" s="71">
        <v>93.81</v>
      </c>
      <c r="K648" s="71">
        <v>192.93</v>
      </c>
      <c r="L648" s="71">
        <v>73.849999999999994</v>
      </c>
      <c r="M648" s="71">
        <v>30.54</v>
      </c>
      <c r="N648" s="71">
        <v>7.82</v>
      </c>
      <c r="O648" s="71">
        <v>19.510000000000002</v>
      </c>
      <c r="P648" s="71">
        <v>36.520000000000003</v>
      </c>
      <c r="Q648" s="71">
        <v>32.17</v>
      </c>
      <c r="R648" s="71">
        <v>69.5</v>
      </c>
      <c r="S648" s="71">
        <v>61.9</v>
      </c>
      <c r="T648" s="71">
        <v>0</v>
      </c>
      <c r="U648" s="71">
        <v>0</v>
      </c>
      <c r="V648" s="71">
        <v>23.69</v>
      </c>
      <c r="W648" s="71">
        <v>92.7</v>
      </c>
      <c r="X648" s="71">
        <v>43.45</v>
      </c>
      <c r="Y648" s="71">
        <v>60.64</v>
      </c>
      <c r="Z648" s="71">
        <v>54</v>
      </c>
      <c r="AA648" s="71">
        <v>168.77</v>
      </c>
    </row>
    <row r="649" spans="1:27" collapsed="1" x14ac:dyDescent="0.2">
      <c r="A649" s="162" t="s">
        <v>2284</v>
      </c>
      <c r="B649" s="54" t="str">
        <f>"04"&amp;"."&amp;$B$800&amp;"."&amp;$B$801</f>
        <v>04.05.2024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2.828E-2</v>
      </c>
      <c r="F649" s="135">
        <f t="shared" si="375"/>
        <v>0.15246999999999999</v>
      </c>
      <c r="G649" s="135">
        <f t="shared" si="375"/>
        <v>0.19175</v>
      </c>
      <c r="H649" s="135">
        <f t="shared" si="375"/>
        <v>0.17693</v>
      </c>
      <c r="I649" s="135">
        <f t="shared" si="375"/>
        <v>0.21715999999999999</v>
      </c>
      <c r="J649" s="135">
        <f t="shared" si="375"/>
        <v>0.20957000000000001</v>
      </c>
      <c r="K649" s="135">
        <f t="shared" si="375"/>
        <v>0.16183</v>
      </c>
      <c r="L649" s="135">
        <f t="shared" si="375"/>
        <v>7.9020000000000007E-2</v>
      </c>
      <c r="M649" s="135">
        <f t="shared" si="375"/>
        <v>6.5430000000000002E-2</v>
      </c>
      <c r="N649" s="135">
        <f t="shared" si="375"/>
        <v>6.8709999999999993E-2</v>
      </c>
      <c r="O649" s="135">
        <f t="shared" si="375"/>
        <v>4.8779999999999997E-2</v>
      </c>
      <c r="P649" s="135">
        <f t="shared" si="375"/>
        <v>1.6199999999999999E-2</v>
      </c>
      <c r="Q649" s="135">
        <f t="shared" si="375"/>
        <v>0</v>
      </c>
      <c r="R649" s="135">
        <f t="shared" si="375"/>
        <v>3.5220000000000001E-2</v>
      </c>
      <c r="S649" s="135">
        <f t="shared" si="375"/>
        <v>5.1790000000000003E-2</v>
      </c>
      <c r="T649" s="135">
        <f t="shared" si="375"/>
        <v>3.0470000000000001E-2</v>
      </c>
      <c r="U649" s="135">
        <f t="shared" si="375"/>
        <v>0.16914999999999999</v>
      </c>
      <c r="V649" s="135">
        <f t="shared" si="375"/>
        <v>0.21862000000000001</v>
      </c>
      <c r="W649" s="135">
        <f t="shared" si="375"/>
        <v>0.1452</v>
      </c>
      <c r="X649" s="135">
        <f t="shared" si="375"/>
        <v>0.14413999999999999</v>
      </c>
      <c r="Y649" s="135">
        <f t="shared" si="375"/>
        <v>9.0859999999999996E-2</v>
      </c>
      <c r="Z649" s="135">
        <f t="shared" si="375"/>
        <v>0.26479999999999998</v>
      </c>
      <c r="AA649" s="135">
        <f t="shared" si="375"/>
        <v>0</v>
      </c>
    </row>
    <row r="650" spans="1:27" ht="12.75" hidden="1" customHeight="1" outlineLevel="1" x14ac:dyDescent="0.2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28.28</v>
      </c>
      <c r="F650" s="71">
        <v>152.47</v>
      </c>
      <c r="G650" s="71">
        <v>191.75</v>
      </c>
      <c r="H650" s="71">
        <v>176.93</v>
      </c>
      <c r="I650" s="71">
        <v>217.16</v>
      </c>
      <c r="J650" s="71">
        <v>209.57</v>
      </c>
      <c r="K650" s="71">
        <v>161.83000000000001</v>
      </c>
      <c r="L650" s="71">
        <v>79.02</v>
      </c>
      <c r="M650" s="71">
        <v>65.430000000000007</v>
      </c>
      <c r="N650" s="71">
        <v>68.709999999999994</v>
      </c>
      <c r="O650" s="71">
        <v>48.78</v>
      </c>
      <c r="P650" s="71">
        <v>16.2</v>
      </c>
      <c r="Q650" s="71">
        <v>0</v>
      </c>
      <c r="R650" s="71">
        <v>35.22</v>
      </c>
      <c r="S650" s="71">
        <v>51.79</v>
      </c>
      <c r="T650" s="71">
        <v>30.47</v>
      </c>
      <c r="U650" s="71">
        <v>169.15</v>
      </c>
      <c r="V650" s="71">
        <v>218.62</v>
      </c>
      <c r="W650" s="71">
        <v>145.19999999999999</v>
      </c>
      <c r="X650" s="71">
        <v>144.13999999999999</v>
      </c>
      <c r="Y650" s="71">
        <v>90.86</v>
      </c>
      <c r="Z650" s="71">
        <v>264.8</v>
      </c>
      <c r="AA650" s="71">
        <v>0</v>
      </c>
    </row>
    <row r="651" spans="1:27" collapsed="1" x14ac:dyDescent="0.2">
      <c r="A651" s="162" t="s">
        <v>2286</v>
      </c>
      <c r="B651" s="54" t="str">
        <f>"05"&amp;"."&amp;$B$800&amp;"."&amp;$B$801</f>
        <v>05.05.2024</v>
      </c>
      <c r="C651" s="134" t="s">
        <v>76</v>
      </c>
      <c r="D651" s="135">
        <f>ROUND((D652)/1000,5)</f>
        <v>2.794E-2</v>
      </c>
      <c r="E651" s="135">
        <f t="shared" ref="E651:AA651" si="376">ROUND((E652)/1000,5)</f>
        <v>0.14821999999999999</v>
      </c>
      <c r="F651" s="135">
        <f t="shared" si="376"/>
        <v>2.1579999999999998E-2</v>
      </c>
      <c r="G651" s="135">
        <f t="shared" si="376"/>
        <v>4.3889999999999998E-2</v>
      </c>
      <c r="H651" s="135">
        <f t="shared" si="376"/>
        <v>2.3709999999999998E-2</v>
      </c>
      <c r="I651" s="135">
        <f t="shared" si="376"/>
        <v>0.14262</v>
      </c>
      <c r="J651" s="135">
        <f t="shared" si="376"/>
        <v>0.13264000000000001</v>
      </c>
      <c r="K651" s="135">
        <f t="shared" si="376"/>
        <v>0.21356</v>
      </c>
      <c r="L651" s="135">
        <f t="shared" si="376"/>
        <v>0</v>
      </c>
      <c r="M651" s="135">
        <f t="shared" si="376"/>
        <v>0</v>
      </c>
      <c r="N651" s="135">
        <f t="shared" si="376"/>
        <v>0</v>
      </c>
      <c r="O651" s="135">
        <f t="shared" si="376"/>
        <v>0</v>
      </c>
      <c r="P651" s="135">
        <f t="shared" si="376"/>
        <v>0</v>
      </c>
      <c r="Q651" s="135">
        <f t="shared" si="376"/>
        <v>0</v>
      </c>
      <c r="R651" s="135">
        <f t="shared" si="376"/>
        <v>0</v>
      </c>
      <c r="S651" s="135">
        <f t="shared" si="376"/>
        <v>4.5600000000000002E-2</v>
      </c>
      <c r="T651" s="135">
        <f t="shared" si="376"/>
        <v>4.3650000000000001E-2</v>
      </c>
      <c r="U651" s="135">
        <f t="shared" si="376"/>
        <v>0.14544000000000001</v>
      </c>
      <c r="V651" s="135">
        <f t="shared" si="376"/>
        <v>0.30407000000000001</v>
      </c>
      <c r="W651" s="135">
        <f t="shared" si="376"/>
        <v>0.13161</v>
      </c>
      <c r="X651" s="135">
        <f t="shared" si="376"/>
        <v>0.19431000000000001</v>
      </c>
      <c r="Y651" s="135">
        <f t="shared" si="376"/>
        <v>1.227E-2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2287</v>
      </c>
      <c r="B652" s="94" t="s">
        <v>238</v>
      </c>
      <c r="C652" s="70" t="s">
        <v>79</v>
      </c>
      <c r="D652" s="71">
        <v>27.94</v>
      </c>
      <c r="E652" s="71">
        <v>148.22</v>
      </c>
      <c r="F652" s="71">
        <v>21.58</v>
      </c>
      <c r="G652" s="71">
        <v>43.89</v>
      </c>
      <c r="H652" s="71">
        <v>23.71</v>
      </c>
      <c r="I652" s="71">
        <v>142.62</v>
      </c>
      <c r="J652" s="71">
        <v>132.63999999999999</v>
      </c>
      <c r="K652" s="71">
        <v>213.56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0</v>
      </c>
      <c r="S652" s="71">
        <v>45.6</v>
      </c>
      <c r="T652" s="71">
        <v>43.65</v>
      </c>
      <c r="U652" s="71">
        <v>145.44</v>
      </c>
      <c r="V652" s="71">
        <v>304.07</v>
      </c>
      <c r="W652" s="71">
        <v>131.61000000000001</v>
      </c>
      <c r="X652" s="71">
        <v>194.31</v>
      </c>
      <c r="Y652" s="71">
        <v>12.27</v>
      </c>
      <c r="Z652" s="71">
        <v>0</v>
      </c>
      <c r="AA652" s="71">
        <v>0</v>
      </c>
    </row>
    <row r="653" spans="1:27" collapsed="1" x14ac:dyDescent="0.2">
      <c r="A653" s="162" t="s">
        <v>2288</v>
      </c>
      <c r="B653" s="54" t="str">
        <f>"06"&amp;"."&amp;$B$800&amp;"."&amp;$B$801</f>
        <v>06.05.2024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2.2159999999999999E-2</v>
      </c>
      <c r="F653" s="135">
        <f t="shared" si="377"/>
        <v>8.9609999999999995E-2</v>
      </c>
      <c r="G653" s="135">
        <f t="shared" si="377"/>
        <v>9.4560000000000005E-2</v>
      </c>
      <c r="H653" s="135">
        <f t="shared" si="377"/>
        <v>0.11985</v>
      </c>
      <c r="I653" s="135">
        <f t="shared" si="377"/>
        <v>0.14122000000000001</v>
      </c>
      <c r="J653" s="135">
        <f t="shared" si="377"/>
        <v>6.1370000000000001E-2</v>
      </c>
      <c r="K653" s="135">
        <f t="shared" si="377"/>
        <v>0.18296000000000001</v>
      </c>
      <c r="L653" s="135">
        <f t="shared" si="377"/>
        <v>9.1990000000000002E-2</v>
      </c>
      <c r="M653" s="135">
        <f t="shared" si="377"/>
        <v>0.20605999999999999</v>
      </c>
      <c r="N653" s="135">
        <f t="shared" si="377"/>
        <v>0.13602</v>
      </c>
      <c r="O653" s="135">
        <f t="shared" si="377"/>
        <v>0.22663</v>
      </c>
      <c r="P653" s="135">
        <f t="shared" si="377"/>
        <v>0.1512</v>
      </c>
      <c r="Q653" s="135">
        <f t="shared" si="377"/>
        <v>8.6989999999999998E-2</v>
      </c>
      <c r="R653" s="135">
        <f t="shared" si="377"/>
        <v>6.241E-2</v>
      </c>
      <c r="S653" s="135">
        <f t="shared" si="377"/>
        <v>7.9399999999999998E-2</v>
      </c>
      <c r="T653" s="135">
        <f t="shared" si="377"/>
        <v>1.6889999999999999E-2</v>
      </c>
      <c r="U653" s="135">
        <f t="shared" si="377"/>
        <v>6.9260000000000002E-2</v>
      </c>
      <c r="V653" s="135">
        <f t="shared" si="377"/>
        <v>9.0230000000000005E-2</v>
      </c>
      <c r="W653" s="135">
        <f t="shared" si="377"/>
        <v>6.4820000000000003E-2</v>
      </c>
      <c r="X653" s="135">
        <f t="shared" si="377"/>
        <v>0.31759999999999999</v>
      </c>
      <c r="Y653" s="135">
        <f t="shared" si="377"/>
        <v>6.1699999999999998E-2</v>
      </c>
      <c r="Z653" s="135">
        <f t="shared" si="377"/>
        <v>0.13494</v>
      </c>
      <c r="AA653" s="135">
        <f t="shared" si="377"/>
        <v>6.071E-2</v>
      </c>
    </row>
    <row r="654" spans="1:27" ht="12.75" hidden="1" customHeight="1" outlineLevel="1" x14ac:dyDescent="0.2">
      <c r="A654" s="163" t="s">
        <v>2289</v>
      </c>
      <c r="B654" s="94" t="s">
        <v>238</v>
      </c>
      <c r="C654" s="70" t="s">
        <v>79</v>
      </c>
      <c r="D654" s="71">
        <v>0</v>
      </c>
      <c r="E654" s="71">
        <v>22.16</v>
      </c>
      <c r="F654" s="71">
        <v>89.61</v>
      </c>
      <c r="G654" s="71">
        <v>94.56</v>
      </c>
      <c r="H654" s="71">
        <v>119.85</v>
      </c>
      <c r="I654" s="71">
        <v>141.22</v>
      </c>
      <c r="J654" s="71">
        <v>61.37</v>
      </c>
      <c r="K654" s="71">
        <v>182.96</v>
      </c>
      <c r="L654" s="71">
        <v>91.99</v>
      </c>
      <c r="M654" s="71">
        <v>206.06</v>
      </c>
      <c r="N654" s="71">
        <v>136.02000000000001</v>
      </c>
      <c r="O654" s="71">
        <v>226.63</v>
      </c>
      <c r="P654" s="71">
        <v>151.19999999999999</v>
      </c>
      <c r="Q654" s="71">
        <v>86.99</v>
      </c>
      <c r="R654" s="71">
        <v>62.41</v>
      </c>
      <c r="S654" s="71">
        <v>79.400000000000006</v>
      </c>
      <c r="T654" s="71">
        <v>16.89</v>
      </c>
      <c r="U654" s="71">
        <v>69.260000000000005</v>
      </c>
      <c r="V654" s="71">
        <v>90.23</v>
      </c>
      <c r="W654" s="71">
        <v>64.819999999999993</v>
      </c>
      <c r="X654" s="71">
        <v>317.60000000000002</v>
      </c>
      <c r="Y654" s="71">
        <v>61.7</v>
      </c>
      <c r="Z654" s="71">
        <v>134.94</v>
      </c>
      <c r="AA654" s="71">
        <v>60.71</v>
      </c>
    </row>
    <row r="655" spans="1:27" collapsed="1" x14ac:dyDescent="0.2">
      <c r="A655" s="162" t="s">
        <v>2290</v>
      </c>
      <c r="B655" s="54" t="str">
        <f>"07"&amp;"."&amp;$B$800&amp;"."&amp;$B$801</f>
        <v>07.05.2024</v>
      </c>
      <c r="C655" s="134" t="s">
        <v>76</v>
      </c>
      <c r="D655" s="135">
        <f>ROUND((D656)/1000,5)</f>
        <v>5.203E-2</v>
      </c>
      <c r="E655" s="135">
        <f t="shared" ref="E655:AA655" si="378">ROUND((E656)/1000,5)</f>
        <v>0.13824</v>
      </c>
      <c r="F655" s="135">
        <f t="shared" si="378"/>
        <v>0.36370000000000002</v>
      </c>
      <c r="G655" s="135">
        <f t="shared" si="378"/>
        <v>0.37458000000000002</v>
      </c>
      <c r="H655" s="135">
        <f t="shared" si="378"/>
        <v>0.35526000000000002</v>
      </c>
      <c r="I655" s="135">
        <f t="shared" si="378"/>
        <v>0.30642000000000003</v>
      </c>
      <c r="J655" s="135">
        <f t="shared" si="378"/>
        <v>0.16566</v>
      </c>
      <c r="K655" s="135">
        <f t="shared" si="378"/>
        <v>0.28122999999999998</v>
      </c>
      <c r="L655" s="135">
        <f t="shared" si="378"/>
        <v>0.36531999999999998</v>
      </c>
      <c r="M655" s="135">
        <f t="shared" si="378"/>
        <v>0.55935999999999997</v>
      </c>
      <c r="N655" s="135">
        <f t="shared" si="378"/>
        <v>0.47323999999999999</v>
      </c>
      <c r="O655" s="135">
        <f t="shared" si="378"/>
        <v>0.38755000000000001</v>
      </c>
      <c r="P655" s="135">
        <f t="shared" si="378"/>
        <v>1.6951799999999999</v>
      </c>
      <c r="Q655" s="135">
        <f t="shared" si="378"/>
        <v>1.60659</v>
      </c>
      <c r="R655" s="135">
        <f t="shared" si="378"/>
        <v>1.7735700000000001</v>
      </c>
      <c r="S655" s="135">
        <f t="shared" si="378"/>
        <v>1.21417</v>
      </c>
      <c r="T655" s="135">
        <f t="shared" si="378"/>
        <v>0.62853999999999999</v>
      </c>
      <c r="U655" s="135">
        <f t="shared" si="378"/>
        <v>0.54623999999999995</v>
      </c>
      <c r="V655" s="135">
        <f t="shared" si="378"/>
        <v>0.52376999999999996</v>
      </c>
      <c r="W655" s="135">
        <f t="shared" si="378"/>
        <v>0.50351000000000001</v>
      </c>
      <c r="X655" s="135">
        <f t="shared" si="378"/>
        <v>1.12096</v>
      </c>
      <c r="Y655" s="135">
        <f t="shared" si="378"/>
        <v>0.27990999999999999</v>
      </c>
      <c r="Z655" s="135">
        <f t="shared" si="378"/>
        <v>0.34525</v>
      </c>
      <c r="AA655" s="135">
        <f t="shared" si="378"/>
        <v>0.42832999999999999</v>
      </c>
    </row>
    <row r="656" spans="1:27" ht="12.75" hidden="1" customHeight="1" outlineLevel="1" x14ac:dyDescent="0.2">
      <c r="A656" s="163" t="s">
        <v>2291</v>
      </c>
      <c r="B656" s="94" t="s">
        <v>238</v>
      </c>
      <c r="C656" s="70" t="s">
        <v>79</v>
      </c>
      <c r="D656" s="71">
        <v>52.03</v>
      </c>
      <c r="E656" s="71">
        <v>138.24</v>
      </c>
      <c r="F656" s="71">
        <v>363.7</v>
      </c>
      <c r="G656" s="71">
        <v>374.58</v>
      </c>
      <c r="H656" s="71">
        <v>355.26</v>
      </c>
      <c r="I656" s="71">
        <v>306.42</v>
      </c>
      <c r="J656" s="71">
        <v>165.66</v>
      </c>
      <c r="K656" s="71">
        <v>281.23</v>
      </c>
      <c r="L656" s="71">
        <v>365.32</v>
      </c>
      <c r="M656" s="71">
        <v>559.36</v>
      </c>
      <c r="N656" s="71">
        <v>473.24</v>
      </c>
      <c r="O656" s="71">
        <v>387.55</v>
      </c>
      <c r="P656" s="71">
        <v>1695.18</v>
      </c>
      <c r="Q656" s="71">
        <v>1606.59</v>
      </c>
      <c r="R656" s="71">
        <v>1773.57</v>
      </c>
      <c r="S656" s="71">
        <v>1214.17</v>
      </c>
      <c r="T656" s="71">
        <v>628.54</v>
      </c>
      <c r="U656" s="71">
        <v>546.24</v>
      </c>
      <c r="V656" s="71">
        <v>523.77</v>
      </c>
      <c r="W656" s="71">
        <v>503.51</v>
      </c>
      <c r="X656" s="71">
        <v>1120.96</v>
      </c>
      <c r="Y656" s="71">
        <v>279.91000000000003</v>
      </c>
      <c r="Z656" s="71">
        <v>345.25</v>
      </c>
      <c r="AA656" s="71">
        <v>428.33</v>
      </c>
    </row>
    <row r="657" spans="1:27" collapsed="1" x14ac:dyDescent="0.2">
      <c r="A657" s="162" t="s">
        <v>2292</v>
      </c>
      <c r="B657" s="54" t="str">
        <f>"08"&amp;"."&amp;$B$800&amp;"."&amp;$B$801</f>
        <v>08.05.2024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1.7919999999999998E-2</v>
      </c>
      <c r="F657" s="135">
        <f t="shared" si="379"/>
        <v>0.13841000000000001</v>
      </c>
      <c r="G657" s="135">
        <f t="shared" si="379"/>
        <v>6.0839999999999998E-2</v>
      </c>
      <c r="H657" s="135">
        <f t="shared" si="379"/>
        <v>8.3580000000000002E-2</v>
      </c>
      <c r="I657" s="135">
        <f t="shared" si="379"/>
        <v>0.16077</v>
      </c>
      <c r="J657" s="135">
        <f t="shared" si="379"/>
        <v>0.23547000000000001</v>
      </c>
      <c r="K657" s="135">
        <f t="shared" si="379"/>
        <v>0.23549999999999999</v>
      </c>
      <c r="L657" s="135">
        <f t="shared" si="379"/>
        <v>0.43881999999999999</v>
      </c>
      <c r="M657" s="135">
        <f t="shared" si="379"/>
        <v>0.41871000000000003</v>
      </c>
      <c r="N657" s="135">
        <f t="shared" si="379"/>
        <v>0.36096</v>
      </c>
      <c r="O657" s="135">
        <f t="shared" si="379"/>
        <v>0.15296000000000001</v>
      </c>
      <c r="P657" s="135">
        <f t="shared" si="379"/>
        <v>1.1350000000000001E-2</v>
      </c>
      <c r="Q657" s="135">
        <f t="shared" si="379"/>
        <v>1.24E-3</v>
      </c>
      <c r="R657" s="135">
        <f t="shared" si="379"/>
        <v>9.4530000000000003E-2</v>
      </c>
      <c r="S657" s="135">
        <f t="shared" si="379"/>
        <v>9.6339999999999995E-2</v>
      </c>
      <c r="T657" s="135">
        <f t="shared" si="379"/>
        <v>8.3229999999999998E-2</v>
      </c>
      <c r="U657" s="135">
        <f t="shared" si="379"/>
        <v>0.17119000000000001</v>
      </c>
      <c r="V657" s="135">
        <f t="shared" si="379"/>
        <v>0.31390000000000001</v>
      </c>
      <c r="W657" s="135">
        <f t="shared" si="379"/>
        <v>0.30928</v>
      </c>
      <c r="X657" s="135">
        <f t="shared" si="379"/>
        <v>0.19980000000000001</v>
      </c>
      <c r="Y657" s="135">
        <f t="shared" si="379"/>
        <v>0.12289</v>
      </c>
      <c r="Z657" s="135">
        <f t="shared" si="379"/>
        <v>0</v>
      </c>
      <c r="AA657" s="135">
        <f t="shared" si="379"/>
        <v>0</v>
      </c>
    </row>
    <row r="658" spans="1:27" ht="12.75" hidden="1" customHeight="1" outlineLevel="1" x14ac:dyDescent="0.2">
      <c r="A658" s="163" t="s">
        <v>2293</v>
      </c>
      <c r="B658" s="94" t="s">
        <v>238</v>
      </c>
      <c r="C658" s="70" t="s">
        <v>79</v>
      </c>
      <c r="D658" s="71">
        <v>0</v>
      </c>
      <c r="E658" s="71">
        <v>17.920000000000002</v>
      </c>
      <c r="F658" s="71">
        <v>138.41</v>
      </c>
      <c r="G658" s="71">
        <v>60.84</v>
      </c>
      <c r="H658" s="71">
        <v>83.58</v>
      </c>
      <c r="I658" s="71">
        <v>160.77000000000001</v>
      </c>
      <c r="J658" s="71">
        <v>235.47</v>
      </c>
      <c r="K658" s="71">
        <v>235.5</v>
      </c>
      <c r="L658" s="71">
        <v>438.82</v>
      </c>
      <c r="M658" s="71">
        <v>418.71</v>
      </c>
      <c r="N658" s="71">
        <v>360.96</v>
      </c>
      <c r="O658" s="71">
        <v>152.96</v>
      </c>
      <c r="P658" s="71">
        <v>11.35</v>
      </c>
      <c r="Q658" s="71">
        <v>1.24</v>
      </c>
      <c r="R658" s="71">
        <v>94.53</v>
      </c>
      <c r="S658" s="71">
        <v>96.34</v>
      </c>
      <c r="T658" s="71">
        <v>83.23</v>
      </c>
      <c r="U658" s="71">
        <v>171.19</v>
      </c>
      <c r="V658" s="71">
        <v>313.89999999999998</v>
      </c>
      <c r="W658" s="71">
        <v>309.27999999999997</v>
      </c>
      <c r="X658" s="71">
        <v>199.8</v>
      </c>
      <c r="Y658" s="71">
        <v>122.89</v>
      </c>
      <c r="Z658" s="71">
        <v>0</v>
      </c>
      <c r="AA658" s="71">
        <v>0</v>
      </c>
    </row>
    <row r="659" spans="1:27" collapsed="1" x14ac:dyDescent="0.2">
      <c r="A659" s="162" t="s">
        <v>2294</v>
      </c>
      <c r="B659" s="54" t="str">
        <f>"09"&amp;"."&amp;$B$800&amp;"."&amp;$B$801</f>
        <v>09.05.2024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9.3060000000000004E-2</v>
      </c>
      <c r="F659" s="135">
        <f t="shared" si="380"/>
        <v>9.8549999999999999E-2</v>
      </c>
      <c r="G659" s="135">
        <f t="shared" si="380"/>
        <v>0.11301</v>
      </c>
      <c r="H659" s="135">
        <f t="shared" si="380"/>
        <v>5.6259999999999998E-2</v>
      </c>
      <c r="I659" s="135">
        <f t="shared" si="380"/>
        <v>0.18371000000000001</v>
      </c>
      <c r="J659" s="135">
        <f t="shared" si="380"/>
        <v>0.11215</v>
      </c>
      <c r="K659" s="135">
        <f t="shared" si="380"/>
        <v>0.24790000000000001</v>
      </c>
      <c r="L659" s="135">
        <f t="shared" si="380"/>
        <v>0.23244000000000001</v>
      </c>
      <c r="M659" s="135">
        <f t="shared" si="380"/>
        <v>0.18103</v>
      </c>
      <c r="N659" s="135">
        <f t="shared" si="380"/>
        <v>0.16791</v>
      </c>
      <c r="O659" s="135">
        <f t="shared" si="380"/>
        <v>0.17560999999999999</v>
      </c>
      <c r="P659" s="135">
        <f t="shared" si="380"/>
        <v>0.17372000000000001</v>
      </c>
      <c r="Q659" s="135">
        <f t="shared" si="380"/>
        <v>0.17516000000000001</v>
      </c>
      <c r="R659" s="135">
        <f t="shared" si="380"/>
        <v>0.18204999999999999</v>
      </c>
      <c r="S659" s="135">
        <f t="shared" si="380"/>
        <v>0.15557000000000001</v>
      </c>
      <c r="T659" s="135">
        <f t="shared" si="380"/>
        <v>4.3589999999999997E-2</v>
      </c>
      <c r="U659" s="135">
        <f t="shared" si="380"/>
        <v>2.9850000000000002E-2</v>
      </c>
      <c r="V659" s="135">
        <f t="shared" si="380"/>
        <v>0.18548000000000001</v>
      </c>
      <c r="W659" s="135">
        <f t="shared" si="380"/>
        <v>0.19950999999999999</v>
      </c>
      <c r="X659" s="135">
        <f t="shared" si="380"/>
        <v>0.31039</v>
      </c>
      <c r="Y659" s="135">
        <f t="shared" si="380"/>
        <v>0.15001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2295</v>
      </c>
      <c r="B660" s="94" t="s">
        <v>238</v>
      </c>
      <c r="C660" s="70" t="s">
        <v>79</v>
      </c>
      <c r="D660" s="71">
        <v>0</v>
      </c>
      <c r="E660" s="71">
        <v>93.06</v>
      </c>
      <c r="F660" s="71">
        <v>98.55</v>
      </c>
      <c r="G660" s="71">
        <v>113.01</v>
      </c>
      <c r="H660" s="71">
        <v>56.26</v>
      </c>
      <c r="I660" s="71">
        <v>183.71</v>
      </c>
      <c r="J660" s="71">
        <v>112.15</v>
      </c>
      <c r="K660" s="71">
        <v>247.9</v>
      </c>
      <c r="L660" s="71">
        <v>232.44</v>
      </c>
      <c r="M660" s="71">
        <v>181.03</v>
      </c>
      <c r="N660" s="71">
        <v>167.91</v>
      </c>
      <c r="O660" s="71">
        <v>175.61</v>
      </c>
      <c r="P660" s="71">
        <v>173.72</v>
      </c>
      <c r="Q660" s="71">
        <v>175.16</v>
      </c>
      <c r="R660" s="71">
        <v>182.05</v>
      </c>
      <c r="S660" s="71">
        <v>155.57</v>
      </c>
      <c r="T660" s="71">
        <v>43.59</v>
      </c>
      <c r="U660" s="71">
        <v>29.85</v>
      </c>
      <c r="V660" s="71">
        <v>185.48</v>
      </c>
      <c r="W660" s="71">
        <v>199.51</v>
      </c>
      <c r="X660" s="71">
        <v>310.39</v>
      </c>
      <c r="Y660" s="71">
        <v>150.01</v>
      </c>
      <c r="Z660" s="71">
        <v>0</v>
      </c>
      <c r="AA660" s="71">
        <v>0</v>
      </c>
    </row>
    <row r="661" spans="1:27" collapsed="1" x14ac:dyDescent="0.2">
      <c r="A661" s="162" t="s">
        <v>2296</v>
      </c>
      <c r="B661" s="54" t="str">
        <f>"10"&amp;"."&amp;$B$800&amp;"."&amp;$B$801</f>
        <v>10.05.2024</v>
      </c>
      <c r="C661" s="134" t="s">
        <v>76</v>
      </c>
      <c r="D661" s="135">
        <f>ROUND((D662)/1000,5)</f>
        <v>4.1020000000000001E-2</v>
      </c>
      <c r="E661" s="135">
        <f t="shared" ref="E661:AA661" si="381">ROUND((E662)/1000,5)</f>
        <v>4.657E-2</v>
      </c>
      <c r="F661" s="135">
        <f t="shared" si="381"/>
        <v>1.5679999999999999E-2</v>
      </c>
      <c r="G661" s="135">
        <f t="shared" si="381"/>
        <v>1.4189999999999999E-2</v>
      </c>
      <c r="H661" s="135">
        <f t="shared" si="381"/>
        <v>0</v>
      </c>
      <c r="I661" s="135">
        <f t="shared" si="381"/>
        <v>1.303E-2</v>
      </c>
      <c r="J661" s="135">
        <f t="shared" si="381"/>
        <v>1.4E-3</v>
      </c>
      <c r="K661" s="135">
        <f t="shared" si="381"/>
        <v>6.1460000000000001E-2</v>
      </c>
      <c r="L661" s="135">
        <f t="shared" si="381"/>
        <v>6.4600000000000005E-2</v>
      </c>
      <c r="M661" s="135">
        <f t="shared" si="381"/>
        <v>7.4799999999999997E-3</v>
      </c>
      <c r="N661" s="135">
        <f t="shared" si="381"/>
        <v>4.6870000000000002E-2</v>
      </c>
      <c r="O661" s="135">
        <f t="shared" si="381"/>
        <v>5.0979999999999998E-2</v>
      </c>
      <c r="P661" s="135">
        <f t="shared" si="381"/>
        <v>5.5129999999999998E-2</v>
      </c>
      <c r="Q661" s="135">
        <f t="shared" si="381"/>
        <v>5.9959999999999999E-2</v>
      </c>
      <c r="R661" s="135">
        <f t="shared" si="381"/>
        <v>0.12035999999999999</v>
      </c>
      <c r="S661" s="135">
        <f t="shared" si="381"/>
        <v>0.10709</v>
      </c>
      <c r="T661" s="135">
        <f t="shared" si="381"/>
        <v>0.11879000000000001</v>
      </c>
      <c r="U661" s="135">
        <f t="shared" si="381"/>
        <v>0.11414000000000001</v>
      </c>
      <c r="V661" s="135">
        <f t="shared" si="381"/>
        <v>0.17552000000000001</v>
      </c>
      <c r="W661" s="135">
        <f t="shared" si="381"/>
        <v>0.19636999999999999</v>
      </c>
      <c r="X661" s="135">
        <f t="shared" si="381"/>
        <v>5.3620000000000001E-2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2297</v>
      </c>
      <c r="B662" s="94" t="s">
        <v>238</v>
      </c>
      <c r="C662" s="70" t="s">
        <v>79</v>
      </c>
      <c r="D662" s="71">
        <v>41.02</v>
      </c>
      <c r="E662" s="71">
        <v>46.57</v>
      </c>
      <c r="F662" s="71">
        <v>15.68</v>
      </c>
      <c r="G662" s="71">
        <v>14.19</v>
      </c>
      <c r="H662" s="71">
        <v>0</v>
      </c>
      <c r="I662" s="71">
        <v>13.03</v>
      </c>
      <c r="J662" s="71">
        <v>1.4</v>
      </c>
      <c r="K662" s="71">
        <v>61.46</v>
      </c>
      <c r="L662" s="71">
        <v>64.599999999999994</v>
      </c>
      <c r="M662" s="71">
        <v>7.48</v>
      </c>
      <c r="N662" s="71">
        <v>46.87</v>
      </c>
      <c r="O662" s="71">
        <v>50.98</v>
      </c>
      <c r="P662" s="71">
        <v>55.13</v>
      </c>
      <c r="Q662" s="71">
        <v>59.96</v>
      </c>
      <c r="R662" s="71">
        <v>120.36</v>
      </c>
      <c r="S662" s="71">
        <v>107.09</v>
      </c>
      <c r="T662" s="71">
        <v>118.79</v>
      </c>
      <c r="U662" s="71">
        <v>114.14</v>
      </c>
      <c r="V662" s="71">
        <v>175.52</v>
      </c>
      <c r="W662" s="71">
        <v>196.37</v>
      </c>
      <c r="X662" s="71">
        <v>53.62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2298</v>
      </c>
      <c r="B663" s="54" t="str">
        <f>"11"&amp;"."&amp;$B$800&amp;"."&amp;$B$801</f>
        <v>11.05.2024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0</v>
      </c>
      <c r="I663" s="135">
        <f t="shared" si="382"/>
        <v>1.762E-2</v>
      </c>
      <c r="J663" s="135">
        <f t="shared" si="382"/>
        <v>3.746E-2</v>
      </c>
      <c r="K663" s="135">
        <f t="shared" si="382"/>
        <v>0.1075</v>
      </c>
      <c r="L663" s="135">
        <f t="shared" si="382"/>
        <v>2.9319999999999999E-2</v>
      </c>
      <c r="M663" s="135">
        <f t="shared" si="382"/>
        <v>2.3730000000000001E-2</v>
      </c>
      <c r="N663" s="135">
        <f t="shared" si="382"/>
        <v>8.5529999999999995E-2</v>
      </c>
      <c r="O663" s="135">
        <f t="shared" si="382"/>
        <v>8.2419999999999993E-2</v>
      </c>
      <c r="P663" s="135">
        <f t="shared" si="382"/>
        <v>0.13006000000000001</v>
      </c>
      <c r="Q663" s="135">
        <f t="shared" si="382"/>
        <v>0.11143</v>
      </c>
      <c r="R663" s="135">
        <f t="shared" si="382"/>
        <v>9.6250000000000002E-2</v>
      </c>
      <c r="S663" s="135">
        <f t="shared" si="382"/>
        <v>7.3899999999999993E-2</v>
      </c>
      <c r="T663" s="135">
        <f t="shared" si="382"/>
        <v>5.4620000000000002E-2</v>
      </c>
      <c r="U663" s="135">
        <f t="shared" si="382"/>
        <v>5.1290000000000002E-2</v>
      </c>
      <c r="V663" s="135">
        <f t="shared" si="382"/>
        <v>6.9139999999999993E-2</v>
      </c>
      <c r="W663" s="135">
        <f t="shared" si="382"/>
        <v>0.10824</v>
      </c>
      <c r="X663" s="135">
        <f t="shared" si="382"/>
        <v>5.4210000000000001E-2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0</v>
      </c>
      <c r="I664" s="71">
        <v>17.62</v>
      </c>
      <c r="J664" s="71">
        <v>37.46</v>
      </c>
      <c r="K664" s="71">
        <v>107.5</v>
      </c>
      <c r="L664" s="71">
        <v>29.32</v>
      </c>
      <c r="M664" s="71">
        <v>23.73</v>
      </c>
      <c r="N664" s="71">
        <v>85.53</v>
      </c>
      <c r="O664" s="71">
        <v>82.42</v>
      </c>
      <c r="P664" s="71">
        <v>130.06</v>
      </c>
      <c r="Q664" s="71">
        <v>111.43</v>
      </c>
      <c r="R664" s="71">
        <v>96.25</v>
      </c>
      <c r="S664" s="71">
        <v>73.900000000000006</v>
      </c>
      <c r="T664" s="71">
        <v>54.62</v>
      </c>
      <c r="U664" s="71">
        <v>51.29</v>
      </c>
      <c r="V664" s="71">
        <v>69.14</v>
      </c>
      <c r="W664" s="71">
        <v>108.24</v>
      </c>
      <c r="X664" s="71">
        <v>54.21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2300</v>
      </c>
      <c r="B665" s="54" t="str">
        <f>"12"&amp;"."&amp;$B$800&amp;"."&amp;$B$801</f>
        <v>12.05.2024</v>
      </c>
      <c r="C665" s="134" t="s">
        <v>76</v>
      </c>
      <c r="D665" s="135">
        <f>ROUND((D666)/1000,5)</f>
        <v>7.0899999999999999E-3</v>
      </c>
      <c r="E665" s="135">
        <f t="shared" ref="E665:AA665" si="383">ROUND((E666)/1000,5)</f>
        <v>5.7140000000000003E-2</v>
      </c>
      <c r="F665" s="135">
        <f t="shared" si="383"/>
        <v>9.8360000000000003E-2</v>
      </c>
      <c r="G665" s="135">
        <f t="shared" si="383"/>
        <v>2.7279999999999999E-2</v>
      </c>
      <c r="H665" s="135">
        <f t="shared" si="383"/>
        <v>3.8700000000000002E-3</v>
      </c>
      <c r="I665" s="135">
        <f t="shared" si="383"/>
        <v>2.18E-2</v>
      </c>
      <c r="J665" s="135">
        <f t="shared" si="383"/>
        <v>9.3109999999999998E-2</v>
      </c>
      <c r="K665" s="135">
        <f t="shared" si="383"/>
        <v>0.24381</v>
      </c>
      <c r="L665" s="135">
        <f t="shared" si="383"/>
        <v>0.22924</v>
      </c>
      <c r="M665" s="135">
        <f t="shared" si="383"/>
        <v>0.26074999999999998</v>
      </c>
      <c r="N665" s="135">
        <f t="shared" si="383"/>
        <v>0.30913000000000002</v>
      </c>
      <c r="O665" s="135">
        <f t="shared" si="383"/>
        <v>0.30581999999999998</v>
      </c>
      <c r="P665" s="135">
        <f t="shared" si="383"/>
        <v>0.30364000000000002</v>
      </c>
      <c r="Q665" s="135">
        <f t="shared" si="383"/>
        <v>0.30542000000000002</v>
      </c>
      <c r="R665" s="135">
        <f t="shared" si="383"/>
        <v>0.40850999999999998</v>
      </c>
      <c r="S665" s="135">
        <f t="shared" si="383"/>
        <v>0.44885000000000003</v>
      </c>
      <c r="T665" s="135">
        <f t="shared" si="383"/>
        <v>0.36987999999999999</v>
      </c>
      <c r="U665" s="135">
        <f t="shared" si="383"/>
        <v>0.27928999999999998</v>
      </c>
      <c r="V665" s="135">
        <f t="shared" si="383"/>
        <v>0.30701000000000001</v>
      </c>
      <c r="W665" s="135">
        <f t="shared" si="383"/>
        <v>0.30801000000000001</v>
      </c>
      <c r="X665" s="135">
        <f t="shared" si="383"/>
        <v>0.42753999999999998</v>
      </c>
      <c r="Y665" s="135">
        <f t="shared" si="383"/>
        <v>0.21829000000000001</v>
      </c>
      <c r="Z665" s="135">
        <f t="shared" si="383"/>
        <v>0.11309</v>
      </c>
      <c r="AA665" s="135">
        <f t="shared" si="383"/>
        <v>2.6499999999999999E-2</v>
      </c>
    </row>
    <row r="666" spans="1:27" ht="12.75" hidden="1" customHeight="1" outlineLevel="1" x14ac:dyDescent="0.2">
      <c r="A666" s="163" t="s">
        <v>2301</v>
      </c>
      <c r="B666" s="94" t="s">
        <v>238</v>
      </c>
      <c r="C666" s="70" t="s">
        <v>79</v>
      </c>
      <c r="D666" s="71">
        <v>7.09</v>
      </c>
      <c r="E666" s="71">
        <v>57.14</v>
      </c>
      <c r="F666" s="71">
        <v>98.36</v>
      </c>
      <c r="G666" s="71">
        <v>27.28</v>
      </c>
      <c r="H666" s="71">
        <v>3.87</v>
      </c>
      <c r="I666" s="71">
        <v>21.8</v>
      </c>
      <c r="J666" s="71">
        <v>93.11</v>
      </c>
      <c r="K666" s="71">
        <v>243.81</v>
      </c>
      <c r="L666" s="71">
        <v>229.24</v>
      </c>
      <c r="M666" s="71">
        <v>260.75</v>
      </c>
      <c r="N666" s="71">
        <v>309.13</v>
      </c>
      <c r="O666" s="71">
        <v>305.82</v>
      </c>
      <c r="P666" s="71">
        <v>303.64</v>
      </c>
      <c r="Q666" s="71">
        <v>305.42</v>
      </c>
      <c r="R666" s="71">
        <v>408.51</v>
      </c>
      <c r="S666" s="71">
        <v>448.85</v>
      </c>
      <c r="T666" s="71">
        <v>369.88</v>
      </c>
      <c r="U666" s="71">
        <v>279.29000000000002</v>
      </c>
      <c r="V666" s="71">
        <v>307.01</v>
      </c>
      <c r="W666" s="71">
        <v>308.01</v>
      </c>
      <c r="X666" s="71">
        <v>427.54</v>
      </c>
      <c r="Y666" s="71">
        <v>218.29</v>
      </c>
      <c r="Z666" s="71">
        <v>113.09</v>
      </c>
      <c r="AA666" s="71">
        <v>26.5</v>
      </c>
    </row>
    <row r="667" spans="1:27" collapsed="1" x14ac:dyDescent="0.2">
      <c r="A667" s="162" t="s">
        <v>2302</v>
      </c>
      <c r="B667" s="54" t="str">
        <f>"13"&amp;"."&amp;$B$800&amp;"."&amp;$B$801</f>
        <v>13.05.2024</v>
      </c>
      <c r="C667" s="134" t="s">
        <v>76</v>
      </c>
      <c r="D667" s="135">
        <f>ROUND((D668)/1000,5)</f>
        <v>6.7220000000000002E-2</v>
      </c>
      <c r="E667" s="135">
        <f t="shared" ref="E667:AA667" si="384">ROUND((E668)/1000,5)</f>
        <v>2.768E-2</v>
      </c>
      <c r="F667" s="135">
        <f t="shared" si="384"/>
        <v>1.5970000000000002E-2</v>
      </c>
      <c r="G667" s="135">
        <f t="shared" si="384"/>
        <v>4.8799999999999998E-3</v>
      </c>
      <c r="H667" s="135">
        <f t="shared" si="384"/>
        <v>4.5420000000000002E-2</v>
      </c>
      <c r="I667" s="135">
        <f t="shared" si="384"/>
        <v>0.22075</v>
      </c>
      <c r="J667" s="135">
        <f t="shared" si="384"/>
        <v>0.13103999999999999</v>
      </c>
      <c r="K667" s="135">
        <f t="shared" si="384"/>
        <v>0.36607000000000001</v>
      </c>
      <c r="L667" s="135">
        <f t="shared" si="384"/>
        <v>0.19234000000000001</v>
      </c>
      <c r="M667" s="135">
        <f t="shared" si="384"/>
        <v>8.4589999999999999E-2</v>
      </c>
      <c r="N667" s="135">
        <f t="shared" si="384"/>
        <v>9.0789999999999996E-2</v>
      </c>
      <c r="O667" s="135">
        <f t="shared" si="384"/>
        <v>7.7280000000000001E-2</v>
      </c>
      <c r="P667" s="135">
        <f t="shared" si="384"/>
        <v>0.15558</v>
      </c>
      <c r="Q667" s="135">
        <f t="shared" si="384"/>
        <v>0.12529000000000001</v>
      </c>
      <c r="R667" s="135">
        <f t="shared" si="384"/>
        <v>0.14335999999999999</v>
      </c>
      <c r="S667" s="135">
        <f t="shared" si="384"/>
        <v>0.27100999999999997</v>
      </c>
      <c r="T667" s="135">
        <f t="shared" si="384"/>
        <v>0.15851999999999999</v>
      </c>
      <c r="U667" s="135">
        <f t="shared" si="384"/>
        <v>0.19570000000000001</v>
      </c>
      <c r="V667" s="135">
        <f t="shared" si="384"/>
        <v>0.10056</v>
      </c>
      <c r="W667" s="135">
        <f t="shared" si="384"/>
        <v>6.5879999999999994E-2</v>
      </c>
      <c r="X667" s="135">
        <f t="shared" si="384"/>
        <v>6.1809999999999997E-2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2303</v>
      </c>
      <c r="B668" s="94" t="s">
        <v>238</v>
      </c>
      <c r="C668" s="70" t="s">
        <v>79</v>
      </c>
      <c r="D668" s="71">
        <v>67.22</v>
      </c>
      <c r="E668" s="71">
        <v>27.68</v>
      </c>
      <c r="F668" s="71">
        <v>15.97</v>
      </c>
      <c r="G668" s="71">
        <v>4.88</v>
      </c>
      <c r="H668" s="71">
        <v>45.42</v>
      </c>
      <c r="I668" s="71">
        <v>220.75</v>
      </c>
      <c r="J668" s="71">
        <v>131.04</v>
      </c>
      <c r="K668" s="71">
        <v>366.07</v>
      </c>
      <c r="L668" s="71">
        <v>192.34</v>
      </c>
      <c r="M668" s="71">
        <v>84.59</v>
      </c>
      <c r="N668" s="71">
        <v>90.79</v>
      </c>
      <c r="O668" s="71">
        <v>77.28</v>
      </c>
      <c r="P668" s="71">
        <v>155.58000000000001</v>
      </c>
      <c r="Q668" s="71">
        <v>125.29</v>
      </c>
      <c r="R668" s="71">
        <v>143.36000000000001</v>
      </c>
      <c r="S668" s="71">
        <v>271.01</v>
      </c>
      <c r="T668" s="71">
        <v>158.52000000000001</v>
      </c>
      <c r="U668" s="71">
        <v>195.7</v>
      </c>
      <c r="V668" s="71">
        <v>100.56</v>
      </c>
      <c r="W668" s="71">
        <v>65.88</v>
      </c>
      <c r="X668" s="71">
        <v>61.81</v>
      </c>
      <c r="Y668" s="71">
        <v>0</v>
      </c>
      <c r="Z668" s="71">
        <v>0</v>
      </c>
      <c r="AA668" s="71">
        <v>0</v>
      </c>
    </row>
    <row r="669" spans="1:27" collapsed="1" x14ac:dyDescent="0.2">
      <c r="A669" s="162" t="s">
        <v>2304</v>
      </c>
      <c r="B669" s="54" t="str">
        <f>"14"&amp;"."&amp;$B$800&amp;"."&amp;$B$801</f>
        <v>14.05.2024</v>
      </c>
      <c r="C669" s="134" t="s">
        <v>76</v>
      </c>
      <c r="D669" s="135">
        <f>ROUND((D670)/1000,5)</f>
        <v>2.9309999999999999E-2</v>
      </c>
      <c r="E669" s="135">
        <f t="shared" ref="E669:AA669" si="385">ROUND((E670)/1000,5)</f>
        <v>4.0529999999999997E-2</v>
      </c>
      <c r="F669" s="135">
        <f t="shared" si="385"/>
        <v>3.2349999999999997E-2</v>
      </c>
      <c r="G669" s="135">
        <f t="shared" si="385"/>
        <v>3.0700000000000002E-2</v>
      </c>
      <c r="H669" s="135">
        <f t="shared" si="385"/>
        <v>7.8320000000000001E-2</v>
      </c>
      <c r="I669" s="135">
        <f t="shared" si="385"/>
        <v>0.31453999999999999</v>
      </c>
      <c r="J669" s="135">
        <f t="shared" si="385"/>
        <v>0.11459999999999999</v>
      </c>
      <c r="K669" s="135">
        <f t="shared" si="385"/>
        <v>0.39809</v>
      </c>
      <c r="L669" s="135">
        <f t="shared" si="385"/>
        <v>0.373</v>
      </c>
      <c r="M669" s="135">
        <f t="shared" si="385"/>
        <v>0.49286000000000002</v>
      </c>
      <c r="N669" s="135">
        <f t="shared" si="385"/>
        <v>8.8469999999999993E-2</v>
      </c>
      <c r="O669" s="135">
        <f t="shared" si="385"/>
        <v>3.4779999999999998E-2</v>
      </c>
      <c r="P669" s="135">
        <f t="shared" si="385"/>
        <v>3.6819999999999999E-2</v>
      </c>
      <c r="Q669" s="135">
        <f t="shared" si="385"/>
        <v>3.0110000000000001E-2</v>
      </c>
      <c r="R669" s="135">
        <f t="shared" si="385"/>
        <v>3.6060000000000002E-2</v>
      </c>
      <c r="S669" s="135">
        <f t="shared" si="385"/>
        <v>5.2510000000000001E-2</v>
      </c>
      <c r="T669" s="135">
        <f t="shared" si="385"/>
        <v>0</v>
      </c>
      <c r="U669" s="135">
        <f t="shared" si="385"/>
        <v>0</v>
      </c>
      <c r="V669" s="135">
        <f t="shared" si="385"/>
        <v>0</v>
      </c>
      <c r="W669" s="135">
        <f t="shared" si="385"/>
        <v>0</v>
      </c>
      <c r="X669" s="135">
        <f t="shared" si="385"/>
        <v>3.2799999999999999E-3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2305</v>
      </c>
      <c r="B670" s="94" t="s">
        <v>238</v>
      </c>
      <c r="C670" s="70" t="s">
        <v>79</v>
      </c>
      <c r="D670" s="71">
        <v>29.31</v>
      </c>
      <c r="E670" s="71">
        <v>40.53</v>
      </c>
      <c r="F670" s="71">
        <v>32.35</v>
      </c>
      <c r="G670" s="71">
        <v>30.7</v>
      </c>
      <c r="H670" s="71">
        <v>78.319999999999993</v>
      </c>
      <c r="I670" s="71">
        <v>314.54000000000002</v>
      </c>
      <c r="J670" s="71">
        <v>114.6</v>
      </c>
      <c r="K670" s="71">
        <v>398.09</v>
      </c>
      <c r="L670" s="71">
        <v>373</v>
      </c>
      <c r="M670" s="71">
        <v>492.86</v>
      </c>
      <c r="N670" s="71">
        <v>88.47</v>
      </c>
      <c r="O670" s="71">
        <v>34.78</v>
      </c>
      <c r="P670" s="71">
        <v>36.82</v>
      </c>
      <c r="Q670" s="71">
        <v>30.11</v>
      </c>
      <c r="R670" s="71">
        <v>36.06</v>
      </c>
      <c r="S670" s="71">
        <v>52.51</v>
      </c>
      <c r="T670" s="71">
        <v>0</v>
      </c>
      <c r="U670" s="71">
        <v>0</v>
      </c>
      <c r="V670" s="71">
        <v>0</v>
      </c>
      <c r="W670" s="71">
        <v>0</v>
      </c>
      <c r="X670" s="71">
        <v>3.28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2306</v>
      </c>
      <c r="B671" s="54" t="str">
        <f>"15"&amp;"."&amp;$B$800&amp;"."&amp;$B$801</f>
        <v>15.05.2024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1.1E-4</v>
      </c>
      <c r="I671" s="135">
        <f t="shared" si="386"/>
        <v>0.11897000000000001</v>
      </c>
      <c r="J671" s="135">
        <f t="shared" si="386"/>
        <v>8.6620000000000003E-2</v>
      </c>
      <c r="K671" s="135">
        <f t="shared" si="386"/>
        <v>0.24765999999999999</v>
      </c>
      <c r="L671" s="135">
        <f t="shared" si="386"/>
        <v>5.2299999999999999E-2</v>
      </c>
      <c r="M671" s="135">
        <f t="shared" si="386"/>
        <v>3.1370000000000002E-2</v>
      </c>
      <c r="N671" s="135">
        <f t="shared" si="386"/>
        <v>5.2839999999999998E-2</v>
      </c>
      <c r="O671" s="135">
        <f t="shared" si="386"/>
        <v>0</v>
      </c>
      <c r="P671" s="135">
        <f t="shared" si="386"/>
        <v>0</v>
      </c>
      <c r="Q671" s="135">
        <f t="shared" si="386"/>
        <v>0</v>
      </c>
      <c r="R671" s="135">
        <f t="shared" si="386"/>
        <v>0</v>
      </c>
      <c r="S671" s="135">
        <f t="shared" si="386"/>
        <v>0</v>
      </c>
      <c r="T671" s="135">
        <f t="shared" si="386"/>
        <v>0</v>
      </c>
      <c r="U671" s="135">
        <f t="shared" si="386"/>
        <v>0</v>
      </c>
      <c r="V671" s="135">
        <f t="shared" si="386"/>
        <v>0</v>
      </c>
      <c r="W671" s="135">
        <f t="shared" si="386"/>
        <v>9.7999999999999997E-4</v>
      </c>
      <c r="X671" s="135">
        <f t="shared" si="386"/>
        <v>0.11812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0.11</v>
      </c>
      <c r="I672" s="71">
        <v>118.97</v>
      </c>
      <c r="J672" s="71">
        <v>86.62</v>
      </c>
      <c r="K672" s="71">
        <v>247.66</v>
      </c>
      <c r="L672" s="71">
        <v>52.3</v>
      </c>
      <c r="M672" s="71">
        <v>31.37</v>
      </c>
      <c r="N672" s="71">
        <v>52.84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0</v>
      </c>
      <c r="W672" s="71">
        <v>0.98</v>
      </c>
      <c r="X672" s="71">
        <v>118.12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2308</v>
      </c>
      <c r="B673" s="54" t="str">
        <f>"16"&amp;"."&amp;$B$800&amp;"."&amp;$B$801</f>
        <v>16.05.2024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2.1800000000000001E-3</v>
      </c>
      <c r="I673" s="135">
        <f t="shared" si="387"/>
        <v>9.1730000000000006E-2</v>
      </c>
      <c r="J673" s="135">
        <f t="shared" si="387"/>
        <v>0.12242</v>
      </c>
      <c r="K673" s="135">
        <f t="shared" si="387"/>
        <v>0.23215</v>
      </c>
      <c r="L673" s="135">
        <f t="shared" si="387"/>
        <v>0.14226</v>
      </c>
      <c r="M673" s="135">
        <f t="shared" si="387"/>
        <v>9.7540000000000002E-2</v>
      </c>
      <c r="N673" s="135">
        <f t="shared" si="387"/>
        <v>7.324E-2</v>
      </c>
      <c r="O673" s="135">
        <f t="shared" si="387"/>
        <v>3.3700000000000002E-3</v>
      </c>
      <c r="P673" s="135">
        <f t="shared" si="387"/>
        <v>0</v>
      </c>
      <c r="Q673" s="135">
        <f t="shared" si="387"/>
        <v>0</v>
      </c>
      <c r="R673" s="135">
        <f t="shared" si="387"/>
        <v>7.2999999999999996E-4</v>
      </c>
      <c r="S673" s="135">
        <f t="shared" si="387"/>
        <v>0</v>
      </c>
      <c r="T673" s="135">
        <f t="shared" si="387"/>
        <v>0</v>
      </c>
      <c r="U673" s="135">
        <f t="shared" si="387"/>
        <v>0</v>
      </c>
      <c r="V673" s="135">
        <f t="shared" si="387"/>
        <v>1.085E-2</v>
      </c>
      <c r="W673" s="135">
        <f t="shared" si="387"/>
        <v>0.14867</v>
      </c>
      <c r="X673" s="135">
        <f t="shared" si="387"/>
        <v>0.16231999999999999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2.1800000000000002</v>
      </c>
      <c r="I674" s="71">
        <v>91.73</v>
      </c>
      <c r="J674" s="71">
        <v>122.42</v>
      </c>
      <c r="K674" s="71">
        <v>232.15</v>
      </c>
      <c r="L674" s="71">
        <v>142.26</v>
      </c>
      <c r="M674" s="71">
        <v>97.54</v>
      </c>
      <c r="N674" s="71">
        <v>73.239999999999995</v>
      </c>
      <c r="O674" s="71">
        <v>3.37</v>
      </c>
      <c r="P674" s="71">
        <v>0</v>
      </c>
      <c r="Q674" s="71">
        <v>0</v>
      </c>
      <c r="R674" s="71">
        <v>0.73</v>
      </c>
      <c r="S674" s="71">
        <v>0</v>
      </c>
      <c r="T674" s="71">
        <v>0</v>
      </c>
      <c r="U674" s="71">
        <v>0</v>
      </c>
      <c r="V674" s="71">
        <v>10.85</v>
      </c>
      <c r="W674" s="71">
        <v>148.66999999999999</v>
      </c>
      <c r="X674" s="71">
        <v>162.32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2310</v>
      </c>
      <c r="B675" s="54" t="str">
        <f>"17"&amp;"."&amp;$B$800&amp;"."&amp;$B$801</f>
        <v>17.05.2024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5.4829999999999997E-2</v>
      </c>
      <c r="J675" s="135">
        <f t="shared" si="388"/>
        <v>0.1183</v>
      </c>
      <c r="K675" s="135">
        <f t="shared" si="388"/>
        <v>0.18482999999999999</v>
      </c>
      <c r="L675" s="135">
        <f t="shared" si="388"/>
        <v>5.2880000000000003E-2</v>
      </c>
      <c r="M675" s="135">
        <f t="shared" si="388"/>
        <v>0.12142</v>
      </c>
      <c r="N675" s="135">
        <f t="shared" si="388"/>
        <v>9.6710000000000004E-2</v>
      </c>
      <c r="O675" s="135">
        <f t="shared" si="388"/>
        <v>1.17E-3</v>
      </c>
      <c r="P675" s="135">
        <f t="shared" si="388"/>
        <v>6.8169999999999994E-2</v>
      </c>
      <c r="Q675" s="135">
        <f t="shared" si="388"/>
        <v>3.7400000000000003E-2</v>
      </c>
      <c r="R675" s="135">
        <f t="shared" si="388"/>
        <v>1.103E-2</v>
      </c>
      <c r="S675" s="135">
        <f t="shared" si="388"/>
        <v>1.864E-2</v>
      </c>
      <c r="T675" s="135">
        <f t="shared" si="388"/>
        <v>1.6400000000000001E-2</v>
      </c>
      <c r="U675" s="135">
        <f t="shared" si="388"/>
        <v>0</v>
      </c>
      <c r="V675" s="135">
        <f t="shared" si="388"/>
        <v>0</v>
      </c>
      <c r="W675" s="135">
        <f t="shared" si="388"/>
        <v>0</v>
      </c>
      <c r="X675" s="135">
        <f t="shared" si="388"/>
        <v>0.17286000000000001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54.83</v>
      </c>
      <c r="J676" s="71">
        <v>118.3</v>
      </c>
      <c r="K676" s="71">
        <v>184.83</v>
      </c>
      <c r="L676" s="71">
        <v>52.88</v>
      </c>
      <c r="M676" s="71">
        <v>121.42</v>
      </c>
      <c r="N676" s="71">
        <v>96.71</v>
      </c>
      <c r="O676" s="71">
        <v>1.17</v>
      </c>
      <c r="P676" s="71">
        <v>68.17</v>
      </c>
      <c r="Q676" s="71">
        <v>37.4</v>
      </c>
      <c r="R676" s="71">
        <v>11.03</v>
      </c>
      <c r="S676" s="71">
        <v>18.64</v>
      </c>
      <c r="T676" s="71">
        <v>16.399999999999999</v>
      </c>
      <c r="U676" s="71">
        <v>0</v>
      </c>
      <c r="V676" s="71">
        <v>0</v>
      </c>
      <c r="W676" s="71">
        <v>0</v>
      </c>
      <c r="X676" s="71">
        <v>172.86</v>
      </c>
      <c r="Y676" s="71">
        <v>0</v>
      </c>
      <c r="Z676" s="71">
        <v>0</v>
      </c>
      <c r="AA676" s="71">
        <v>0</v>
      </c>
    </row>
    <row r="677" spans="1:27" collapsed="1" x14ac:dyDescent="0.2">
      <c r="A677" s="162" t="s">
        <v>2312</v>
      </c>
      <c r="B677" s="54" t="str">
        <f>"18"&amp;"."&amp;$B$800&amp;"."&amp;$B$801</f>
        <v>18.05.2024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</v>
      </c>
      <c r="J677" s="135">
        <f t="shared" si="389"/>
        <v>0</v>
      </c>
      <c r="K677" s="135">
        <f t="shared" si="389"/>
        <v>0</v>
      </c>
      <c r="L677" s="135">
        <f t="shared" si="389"/>
        <v>0</v>
      </c>
      <c r="M677" s="135">
        <f t="shared" si="389"/>
        <v>0</v>
      </c>
      <c r="N677" s="135">
        <f t="shared" si="389"/>
        <v>2.9999999999999997E-4</v>
      </c>
      <c r="O677" s="135">
        <f t="shared" si="389"/>
        <v>1.576E-2</v>
      </c>
      <c r="P677" s="135">
        <f t="shared" si="389"/>
        <v>0</v>
      </c>
      <c r="Q677" s="135">
        <f t="shared" si="389"/>
        <v>0</v>
      </c>
      <c r="R677" s="135">
        <f t="shared" si="389"/>
        <v>0</v>
      </c>
      <c r="S677" s="135">
        <f t="shared" si="389"/>
        <v>0</v>
      </c>
      <c r="T677" s="135">
        <f t="shared" si="389"/>
        <v>0</v>
      </c>
      <c r="U677" s="135">
        <f t="shared" si="389"/>
        <v>0</v>
      </c>
      <c r="V677" s="135">
        <f t="shared" si="389"/>
        <v>0</v>
      </c>
      <c r="W677" s="135">
        <f t="shared" si="389"/>
        <v>2.2000000000000001E-4</v>
      </c>
      <c r="X677" s="135">
        <f t="shared" si="389"/>
        <v>2.3000000000000001E-4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0.3</v>
      </c>
      <c r="O678" s="71">
        <v>15.76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0.22</v>
      </c>
      <c r="X678" s="71">
        <v>0.23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2314</v>
      </c>
      <c r="B679" s="54" t="str">
        <f>"19"&amp;"."&amp;$B$800&amp;"."&amp;$B$801</f>
        <v>19.05.2024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</v>
      </c>
      <c r="I679" s="135">
        <f t="shared" si="390"/>
        <v>0</v>
      </c>
      <c r="J679" s="135">
        <f t="shared" si="390"/>
        <v>0</v>
      </c>
      <c r="K679" s="135">
        <f t="shared" si="390"/>
        <v>0</v>
      </c>
      <c r="L679" s="135">
        <f t="shared" si="390"/>
        <v>0</v>
      </c>
      <c r="M679" s="135">
        <f t="shared" si="390"/>
        <v>0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0</v>
      </c>
      <c r="U679" s="135">
        <f t="shared" si="390"/>
        <v>0</v>
      </c>
      <c r="V679" s="135">
        <f t="shared" si="390"/>
        <v>0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0</v>
      </c>
      <c r="K680" s="71">
        <v>0</v>
      </c>
      <c r="L680" s="71">
        <v>0</v>
      </c>
      <c r="M680" s="71">
        <v>0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2316</v>
      </c>
      <c r="B681" s="54" t="str">
        <f>"20"&amp;"."&amp;$B$800&amp;"."&amp;$B$801</f>
        <v>20.05.2024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0</v>
      </c>
      <c r="I681" s="135">
        <f t="shared" si="391"/>
        <v>7.4459999999999998E-2</v>
      </c>
      <c r="J681" s="135">
        <f t="shared" si="391"/>
        <v>0.16364000000000001</v>
      </c>
      <c r="K681" s="135">
        <f t="shared" si="391"/>
        <v>4.555E-2</v>
      </c>
      <c r="L681" s="135">
        <f t="shared" si="391"/>
        <v>0</v>
      </c>
      <c r="M681" s="135">
        <f t="shared" si="391"/>
        <v>0</v>
      </c>
      <c r="N681" s="135">
        <f t="shared" si="391"/>
        <v>0</v>
      </c>
      <c r="O681" s="135">
        <f t="shared" si="391"/>
        <v>0</v>
      </c>
      <c r="P681" s="135">
        <f t="shared" si="391"/>
        <v>4.2999999999999999E-4</v>
      </c>
      <c r="Q681" s="135">
        <f t="shared" si="391"/>
        <v>1.8400000000000001E-3</v>
      </c>
      <c r="R681" s="135">
        <f t="shared" si="391"/>
        <v>1.0000000000000001E-5</v>
      </c>
      <c r="S681" s="135">
        <f t="shared" si="391"/>
        <v>0</v>
      </c>
      <c r="T681" s="135">
        <f t="shared" si="391"/>
        <v>0</v>
      </c>
      <c r="U681" s="135">
        <f t="shared" si="391"/>
        <v>0</v>
      </c>
      <c r="V681" s="135">
        <f t="shared" si="391"/>
        <v>0</v>
      </c>
      <c r="W681" s="135">
        <f t="shared" si="391"/>
        <v>1.5859999999999999E-2</v>
      </c>
      <c r="X681" s="135">
        <f t="shared" si="391"/>
        <v>4.8999999999999998E-4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hidden="1" customHeight="1" outlineLevel="1" x14ac:dyDescent="0.2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0</v>
      </c>
      <c r="I682" s="71">
        <v>74.459999999999994</v>
      </c>
      <c r="J682" s="71">
        <v>163.63999999999999</v>
      </c>
      <c r="K682" s="71">
        <v>45.55</v>
      </c>
      <c r="L682" s="71">
        <v>0</v>
      </c>
      <c r="M682" s="71">
        <v>0</v>
      </c>
      <c r="N682" s="71">
        <v>0</v>
      </c>
      <c r="O682" s="71">
        <v>0</v>
      </c>
      <c r="P682" s="71">
        <v>0.43</v>
      </c>
      <c r="Q682" s="71">
        <v>1.84</v>
      </c>
      <c r="R682" s="71">
        <v>0.01</v>
      </c>
      <c r="S682" s="71">
        <v>0</v>
      </c>
      <c r="T682" s="71">
        <v>0</v>
      </c>
      <c r="U682" s="71">
        <v>0</v>
      </c>
      <c r="V682" s="71">
        <v>0</v>
      </c>
      <c r="W682" s="71">
        <v>15.86</v>
      </c>
      <c r="X682" s="71">
        <v>0.49</v>
      </c>
      <c r="Y682" s="71">
        <v>0</v>
      </c>
      <c r="Z682" s="71">
        <v>0</v>
      </c>
      <c r="AA682" s="71">
        <v>0</v>
      </c>
    </row>
    <row r="683" spans="1:27" collapsed="1" x14ac:dyDescent="0.2">
      <c r="A683" s="162" t="s">
        <v>2318</v>
      </c>
      <c r="B683" s="54" t="str">
        <f>"21"&amp;"."&amp;$B$800&amp;"."&amp;$B$801</f>
        <v>21.05.2024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0</v>
      </c>
      <c r="H683" s="135">
        <f t="shared" si="392"/>
        <v>0</v>
      </c>
      <c r="I683" s="135">
        <f t="shared" si="392"/>
        <v>6.8909999999999999E-2</v>
      </c>
      <c r="J683" s="135">
        <f t="shared" si="392"/>
        <v>0.12421</v>
      </c>
      <c r="K683" s="135">
        <f t="shared" si="392"/>
        <v>0.14878</v>
      </c>
      <c r="L683" s="135">
        <f t="shared" si="392"/>
        <v>8.6999999999999994E-3</v>
      </c>
      <c r="M683" s="135">
        <f t="shared" si="392"/>
        <v>0.15706999999999999</v>
      </c>
      <c r="N683" s="135">
        <f t="shared" si="392"/>
        <v>0.14712</v>
      </c>
      <c r="O683" s="135">
        <f t="shared" si="392"/>
        <v>4.7299999999999998E-3</v>
      </c>
      <c r="P683" s="135">
        <f t="shared" si="392"/>
        <v>1.112E-2</v>
      </c>
      <c r="Q683" s="135">
        <f t="shared" si="392"/>
        <v>0.12648000000000001</v>
      </c>
      <c r="R683" s="135">
        <f t="shared" si="392"/>
        <v>7.1910000000000002E-2</v>
      </c>
      <c r="S683" s="135">
        <f t="shared" si="392"/>
        <v>2.741E-2</v>
      </c>
      <c r="T683" s="135">
        <f t="shared" si="392"/>
        <v>0.11971999999999999</v>
      </c>
      <c r="U683" s="135">
        <f t="shared" si="392"/>
        <v>0.10596999999999999</v>
      </c>
      <c r="V683" s="135">
        <f t="shared" si="392"/>
        <v>1.84E-2</v>
      </c>
      <c r="W683" s="135">
        <f t="shared" si="392"/>
        <v>0.13200000000000001</v>
      </c>
      <c r="X683" s="135">
        <f t="shared" si="392"/>
        <v>0.28299999999999997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</v>
      </c>
      <c r="H684" s="71">
        <v>0</v>
      </c>
      <c r="I684" s="71">
        <v>68.91</v>
      </c>
      <c r="J684" s="71">
        <v>124.21</v>
      </c>
      <c r="K684" s="71">
        <v>148.78</v>
      </c>
      <c r="L684" s="71">
        <v>8.6999999999999993</v>
      </c>
      <c r="M684" s="71">
        <v>157.07</v>
      </c>
      <c r="N684" s="71">
        <v>147.12</v>
      </c>
      <c r="O684" s="71">
        <v>4.7300000000000004</v>
      </c>
      <c r="P684" s="71">
        <v>11.12</v>
      </c>
      <c r="Q684" s="71">
        <v>126.48</v>
      </c>
      <c r="R684" s="71">
        <v>71.91</v>
      </c>
      <c r="S684" s="71">
        <v>27.41</v>
      </c>
      <c r="T684" s="71">
        <v>119.72</v>
      </c>
      <c r="U684" s="71">
        <v>105.97</v>
      </c>
      <c r="V684" s="71">
        <v>18.399999999999999</v>
      </c>
      <c r="W684" s="71">
        <v>132</v>
      </c>
      <c r="X684" s="71">
        <v>283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2320</v>
      </c>
      <c r="B685" s="54" t="str">
        <f>"22"&amp;"."&amp;$B$800&amp;"."&amp;$B$801</f>
        <v>22.05.2024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0.20988000000000001</v>
      </c>
      <c r="J685" s="135">
        <f t="shared" si="393"/>
        <v>0.15451000000000001</v>
      </c>
      <c r="K685" s="135">
        <f t="shared" si="393"/>
        <v>0.16283</v>
      </c>
      <c r="L685" s="135">
        <f t="shared" si="393"/>
        <v>7.1569999999999995E-2</v>
      </c>
      <c r="M685" s="135">
        <f t="shared" si="393"/>
        <v>0</v>
      </c>
      <c r="N685" s="135">
        <f t="shared" si="393"/>
        <v>0</v>
      </c>
      <c r="O685" s="135">
        <f t="shared" si="393"/>
        <v>0</v>
      </c>
      <c r="P685" s="135">
        <f t="shared" si="393"/>
        <v>3.7289999999999997E-2</v>
      </c>
      <c r="Q685" s="135">
        <f t="shared" si="393"/>
        <v>0.16642000000000001</v>
      </c>
      <c r="R685" s="135">
        <f t="shared" si="393"/>
        <v>3.9370000000000002E-2</v>
      </c>
      <c r="S685" s="135">
        <f t="shared" si="393"/>
        <v>5.2019999999999997E-2</v>
      </c>
      <c r="T685" s="135">
        <f t="shared" si="393"/>
        <v>1.4500000000000001E-2</v>
      </c>
      <c r="U685" s="135">
        <f t="shared" si="393"/>
        <v>0.10087</v>
      </c>
      <c r="V685" s="135">
        <f t="shared" si="393"/>
        <v>0.18897</v>
      </c>
      <c r="W685" s="135">
        <f t="shared" si="393"/>
        <v>0.10909000000000001</v>
      </c>
      <c r="X685" s="135">
        <f t="shared" si="393"/>
        <v>0.31003999999999998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209.88</v>
      </c>
      <c r="J686" s="71">
        <v>154.51</v>
      </c>
      <c r="K686" s="71">
        <v>162.83000000000001</v>
      </c>
      <c r="L686" s="71">
        <v>71.569999999999993</v>
      </c>
      <c r="M686" s="71">
        <v>0</v>
      </c>
      <c r="N686" s="71">
        <v>0</v>
      </c>
      <c r="O686" s="71">
        <v>0</v>
      </c>
      <c r="P686" s="71">
        <v>37.29</v>
      </c>
      <c r="Q686" s="71">
        <v>166.42</v>
      </c>
      <c r="R686" s="71">
        <v>39.369999999999997</v>
      </c>
      <c r="S686" s="71">
        <v>52.02</v>
      </c>
      <c r="T686" s="71">
        <v>14.5</v>
      </c>
      <c r="U686" s="71">
        <v>100.87</v>
      </c>
      <c r="V686" s="71">
        <v>188.97</v>
      </c>
      <c r="W686" s="71">
        <v>109.09</v>
      </c>
      <c r="X686" s="71">
        <v>310.04000000000002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2322</v>
      </c>
      <c r="B687" s="54" t="str">
        <f>"23"&amp;"."&amp;$B$800&amp;"."&amp;$B$801</f>
        <v>23.05.2024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5.8E-4</v>
      </c>
      <c r="G687" s="135">
        <f t="shared" si="394"/>
        <v>0</v>
      </c>
      <c r="H687" s="135">
        <f t="shared" si="394"/>
        <v>0.14732999999999999</v>
      </c>
      <c r="I687" s="135">
        <f t="shared" si="394"/>
        <v>0.43270999999999998</v>
      </c>
      <c r="J687" s="135">
        <f t="shared" si="394"/>
        <v>8.6199999999999999E-2</v>
      </c>
      <c r="K687" s="135">
        <f t="shared" si="394"/>
        <v>0.37203999999999998</v>
      </c>
      <c r="L687" s="135">
        <f t="shared" si="394"/>
        <v>0.21804999999999999</v>
      </c>
      <c r="M687" s="135">
        <f t="shared" si="394"/>
        <v>5.3269999999999998E-2</v>
      </c>
      <c r="N687" s="135">
        <f t="shared" si="394"/>
        <v>1.7500000000000002E-2</v>
      </c>
      <c r="O687" s="135">
        <f t="shared" si="394"/>
        <v>0</v>
      </c>
      <c r="P687" s="135">
        <f t="shared" si="394"/>
        <v>0.13755000000000001</v>
      </c>
      <c r="Q687" s="135">
        <f t="shared" si="394"/>
        <v>0.15447</v>
      </c>
      <c r="R687" s="135">
        <f t="shared" si="394"/>
        <v>0.13811999999999999</v>
      </c>
      <c r="S687" s="135">
        <f t="shared" si="394"/>
        <v>0.14996000000000001</v>
      </c>
      <c r="T687" s="135">
        <f t="shared" si="394"/>
        <v>0</v>
      </c>
      <c r="U687" s="135">
        <f t="shared" si="394"/>
        <v>1E-4</v>
      </c>
      <c r="V687" s="135">
        <f t="shared" si="394"/>
        <v>9.0560000000000002E-2</v>
      </c>
      <c r="W687" s="135">
        <f t="shared" si="394"/>
        <v>7.3000000000000001E-3</v>
      </c>
      <c r="X687" s="135">
        <f t="shared" si="394"/>
        <v>9.9330000000000002E-2</v>
      </c>
      <c r="Y687" s="135">
        <f t="shared" si="394"/>
        <v>2.7859999999999999E-2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0.57999999999999996</v>
      </c>
      <c r="G688" s="71">
        <v>0</v>
      </c>
      <c r="H688" s="71">
        <v>147.33000000000001</v>
      </c>
      <c r="I688" s="71">
        <v>432.71</v>
      </c>
      <c r="J688" s="71">
        <v>86.2</v>
      </c>
      <c r="K688" s="71">
        <v>372.04</v>
      </c>
      <c r="L688" s="71">
        <v>218.05</v>
      </c>
      <c r="M688" s="71">
        <v>53.27</v>
      </c>
      <c r="N688" s="71">
        <v>17.5</v>
      </c>
      <c r="O688" s="71">
        <v>0</v>
      </c>
      <c r="P688" s="71">
        <v>137.55000000000001</v>
      </c>
      <c r="Q688" s="71">
        <v>154.47</v>
      </c>
      <c r="R688" s="71">
        <v>138.12</v>
      </c>
      <c r="S688" s="71">
        <v>149.96</v>
      </c>
      <c r="T688" s="71">
        <v>0</v>
      </c>
      <c r="U688" s="71">
        <v>0.1</v>
      </c>
      <c r="V688" s="71">
        <v>90.56</v>
      </c>
      <c r="W688" s="71">
        <v>7.3</v>
      </c>
      <c r="X688" s="71">
        <v>99.33</v>
      </c>
      <c r="Y688" s="71">
        <v>27.86</v>
      </c>
      <c r="Z688" s="71">
        <v>0</v>
      </c>
      <c r="AA688" s="71">
        <v>0</v>
      </c>
    </row>
    <row r="689" spans="1:27" collapsed="1" x14ac:dyDescent="0.2">
      <c r="A689" s="162" t="s">
        <v>2324</v>
      </c>
      <c r="B689" s="54" t="str">
        <f>"24"&amp;"."&amp;$B$800&amp;"."&amp;$B$801</f>
        <v>24.05.2024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0.11319</v>
      </c>
      <c r="I689" s="135">
        <f t="shared" si="395"/>
        <v>0.26751000000000003</v>
      </c>
      <c r="J689" s="135">
        <f t="shared" si="395"/>
        <v>0.10213999999999999</v>
      </c>
      <c r="K689" s="135">
        <f t="shared" si="395"/>
        <v>0.36599999999999999</v>
      </c>
      <c r="L689" s="135">
        <f t="shared" si="395"/>
        <v>6.0010000000000001E-2</v>
      </c>
      <c r="M689" s="135">
        <f t="shared" si="395"/>
        <v>0</v>
      </c>
      <c r="N689" s="135">
        <f t="shared" si="395"/>
        <v>1.9000000000000001E-4</v>
      </c>
      <c r="O689" s="135">
        <f t="shared" si="395"/>
        <v>0</v>
      </c>
      <c r="P689" s="135">
        <f t="shared" si="395"/>
        <v>0.11952</v>
      </c>
      <c r="Q689" s="135">
        <f t="shared" si="395"/>
        <v>9.3700000000000006E-2</v>
      </c>
      <c r="R689" s="135">
        <f t="shared" si="395"/>
        <v>6.1789999999999998E-2</v>
      </c>
      <c r="S689" s="135">
        <f t="shared" si="395"/>
        <v>0.24562</v>
      </c>
      <c r="T689" s="135">
        <f t="shared" si="395"/>
        <v>0.11473</v>
      </c>
      <c r="U689" s="135">
        <f t="shared" si="395"/>
        <v>6.2300000000000003E-3</v>
      </c>
      <c r="V689" s="135">
        <f t="shared" si="395"/>
        <v>0</v>
      </c>
      <c r="W689" s="135">
        <f t="shared" si="395"/>
        <v>3.0249999999999999E-2</v>
      </c>
      <c r="X689" s="135">
        <f t="shared" si="395"/>
        <v>2.7490000000000001E-2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113.19</v>
      </c>
      <c r="I690" s="71">
        <v>267.51</v>
      </c>
      <c r="J690" s="71">
        <v>102.14</v>
      </c>
      <c r="K690" s="71">
        <v>366</v>
      </c>
      <c r="L690" s="71">
        <v>60.01</v>
      </c>
      <c r="M690" s="71">
        <v>0</v>
      </c>
      <c r="N690" s="71">
        <v>0.19</v>
      </c>
      <c r="O690" s="71">
        <v>0</v>
      </c>
      <c r="P690" s="71">
        <v>119.52</v>
      </c>
      <c r="Q690" s="71">
        <v>93.7</v>
      </c>
      <c r="R690" s="71">
        <v>61.79</v>
      </c>
      <c r="S690" s="71">
        <v>245.62</v>
      </c>
      <c r="T690" s="71">
        <v>114.73</v>
      </c>
      <c r="U690" s="71">
        <v>6.23</v>
      </c>
      <c r="V690" s="71">
        <v>0</v>
      </c>
      <c r="W690" s="71">
        <v>30.25</v>
      </c>
      <c r="X690" s="71">
        <v>27.49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2326</v>
      </c>
      <c r="B691" s="54" t="str">
        <f>"25"&amp;"."&amp;$B$800&amp;"."&amp;$B$801</f>
        <v>25.05.2024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</v>
      </c>
      <c r="I691" s="135">
        <f t="shared" si="396"/>
        <v>0.1424</v>
      </c>
      <c r="J691" s="135">
        <f t="shared" si="396"/>
        <v>3.7479999999999999E-2</v>
      </c>
      <c r="K691" s="135">
        <f t="shared" si="396"/>
        <v>7.3959999999999998E-2</v>
      </c>
      <c r="L691" s="135">
        <f t="shared" si="396"/>
        <v>1.6559999999999998E-2</v>
      </c>
      <c r="M691" s="135">
        <f t="shared" si="396"/>
        <v>0.13714999999999999</v>
      </c>
      <c r="N691" s="135">
        <f t="shared" si="396"/>
        <v>0.10659</v>
      </c>
      <c r="O691" s="135">
        <f t="shared" si="396"/>
        <v>0.14762</v>
      </c>
      <c r="P691" s="135">
        <f t="shared" si="396"/>
        <v>0.24937000000000001</v>
      </c>
      <c r="Q691" s="135">
        <f t="shared" si="396"/>
        <v>0.33978000000000003</v>
      </c>
      <c r="R691" s="135">
        <f t="shared" si="396"/>
        <v>0.19527</v>
      </c>
      <c r="S691" s="135">
        <f t="shared" si="396"/>
        <v>0.15268999999999999</v>
      </c>
      <c r="T691" s="135">
        <f t="shared" si="396"/>
        <v>0.11667</v>
      </c>
      <c r="U691" s="135">
        <f t="shared" si="396"/>
        <v>0.23532</v>
      </c>
      <c r="V691" s="135">
        <f t="shared" si="396"/>
        <v>1.5910000000000001E-2</v>
      </c>
      <c r="W691" s="135">
        <f t="shared" si="396"/>
        <v>5.2300000000000003E-3</v>
      </c>
      <c r="X691" s="135">
        <f t="shared" si="396"/>
        <v>1.6299999999999999E-3</v>
      </c>
      <c r="Y691" s="135">
        <f t="shared" si="396"/>
        <v>1.0000000000000001E-5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2327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0</v>
      </c>
      <c r="I692" s="71">
        <v>142.4</v>
      </c>
      <c r="J692" s="71">
        <v>37.479999999999997</v>
      </c>
      <c r="K692" s="71">
        <v>73.959999999999994</v>
      </c>
      <c r="L692" s="71">
        <v>16.559999999999999</v>
      </c>
      <c r="M692" s="71">
        <v>137.15</v>
      </c>
      <c r="N692" s="71">
        <v>106.59</v>
      </c>
      <c r="O692" s="71">
        <v>147.62</v>
      </c>
      <c r="P692" s="71">
        <v>249.37</v>
      </c>
      <c r="Q692" s="71">
        <v>339.78</v>
      </c>
      <c r="R692" s="71">
        <v>195.27</v>
      </c>
      <c r="S692" s="71">
        <v>152.69</v>
      </c>
      <c r="T692" s="71">
        <v>116.67</v>
      </c>
      <c r="U692" s="71">
        <v>235.32</v>
      </c>
      <c r="V692" s="71">
        <v>15.91</v>
      </c>
      <c r="W692" s="71">
        <v>5.23</v>
      </c>
      <c r="X692" s="71">
        <v>1.63</v>
      </c>
      <c r="Y692" s="71">
        <v>0.01</v>
      </c>
      <c r="Z692" s="71">
        <v>0</v>
      </c>
      <c r="AA692" s="71">
        <v>0</v>
      </c>
    </row>
    <row r="693" spans="1:27" collapsed="1" x14ac:dyDescent="0.2">
      <c r="A693" s="162" t="s">
        <v>2328</v>
      </c>
      <c r="B693" s="54" t="str">
        <f>"26"&amp;"."&amp;$B$800&amp;"."&amp;$B$801</f>
        <v>26.05.2024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0</v>
      </c>
      <c r="I693" s="135">
        <f t="shared" si="397"/>
        <v>0</v>
      </c>
      <c r="J693" s="135">
        <f t="shared" si="397"/>
        <v>0</v>
      </c>
      <c r="K693" s="135">
        <f t="shared" si="397"/>
        <v>0</v>
      </c>
      <c r="L693" s="135">
        <f t="shared" si="397"/>
        <v>0</v>
      </c>
      <c r="M693" s="135">
        <f t="shared" si="397"/>
        <v>2.5000000000000001E-4</v>
      </c>
      <c r="N693" s="135">
        <f t="shared" si="397"/>
        <v>3.0899999999999999E-3</v>
      </c>
      <c r="O693" s="135">
        <f t="shared" si="397"/>
        <v>3.3340000000000002E-2</v>
      </c>
      <c r="P693" s="135">
        <f t="shared" si="397"/>
        <v>9.2200000000000008E-3</v>
      </c>
      <c r="Q693" s="135">
        <f t="shared" si="397"/>
        <v>3.3800000000000002E-3</v>
      </c>
      <c r="R693" s="135">
        <f t="shared" si="397"/>
        <v>1.1800000000000001E-3</v>
      </c>
      <c r="S693" s="135">
        <f t="shared" si="397"/>
        <v>4.4110000000000003E-2</v>
      </c>
      <c r="T693" s="135">
        <f t="shared" si="397"/>
        <v>3.7599999999999999E-3</v>
      </c>
      <c r="U693" s="135">
        <f t="shared" si="397"/>
        <v>0</v>
      </c>
      <c r="V693" s="135">
        <f t="shared" si="397"/>
        <v>3.9109999999999999E-2</v>
      </c>
      <c r="W693" s="135">
        <f t="shared" si="397"/>
        <v>0</v>
      </c>
      <c r="X693" s="135">
        <f t="shared" si="397"/>
        <v>4.9800000000000001E-3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0.25</v>
      </c>
      <c r="N694" s="71">
        <v>3.09</v>
      </c>
      <c r="O694" s="71">
        <v>33.340000000000003</v>
      </c>
      <c r="P694" s="71">
        <v>9.2200000000000006</v>
      </c>
      <c r="Q694" s="71">
        <v>3.38</v>
      </c>
      <c r="R694" s="71">
        <v>1.18</v>
      </c>
      <c r="S694" s="71">
        <v>44.11</v>
      </c>
      <c r="T694" s="71">
        <v>3.76</v>
      </c>
      <c r="U694" s="71">
        <v>0</v>
      </c>
      <c r="V694" s="71">
        <v>39.11</v>
      </c>
      <c r="W694" s="71">
        <v>0</v>
      </c>
      <c r="X694" s="71">
        <v>4.9800000000000004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2330</v>
      </c>
      <c r="B695" s="54" t="str">
        <f>"27"&amp;"."&amp;$B$800&amp;"."&amp;$B$801</f>
        <v>27.05.2024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0</v>
      </c>
      <c r="H695" s="135">
        <f t="shared" si="398"/>
        <v>0.10136000000000001</v>
      </c>
      <c r="I695" s="135">
        <f t="shared" si="398"/>
        <v>0.16377</v>
      </c>
      <c r="J695" s="135">
        <f t="shared" si="398"/>
        <v>0.19342000000000001</v>
      </c>
      <c r="K695" s="135">
        <f t="shared" si="398"/>
        <v>0.24732000000000001</v>
      </c>
      <c r="L695" s="135">
        <f t="shared" si="398"/>
        <v>0.21534</v>
      </c>
      <c r="M695" s="135">
        <f t="shared" si="398"/>
        <v>1.3050000000000001E-2</v>
      </c>
      <c r="N695" s="135">
        <f t="shared" si="398"/>
        <v>2.4660000000000001E-2</v>
      </c>
      <c r="O695" s="135">
        <f t="shared" si="398"/>
        <v>4.9279999999999997E-2</v>
      </c>
      <c r="P695" s="135">
        <f t="shared" si="398"/>
        <v>9.3210000000000001E-2</v>
      </c>
      <c r="Q695" s="135">
        <f t="shared" si="398"/>
        <v>7.5840000000000005E-2</v>
      </c>
      <c r="R695" s="135">
        <f t="shared" si="398"/>
        <v>0.15187</v>
      </c>
      <c r="S695" s="135">
        <f t="shared" si="398"/>
        <v>0.19903000000000001</v>
      </c>
      <c r="T695" s="135">
        <f t="shared" si="398"/>
        <v>6.3519999999999993E-2</v>
      </c>
      <c r="U695" s="135">
        <f t="shared" si="398"/>
        <v>0.13827999999999999</v>
      </c>
      <c r="V695" s="135">
        <f t="shared" si="398"/>
        <v>0.15891</v>
      </c>
      <c r="W695" s="135">
        <f t="shared" si="398"/>
        <v>0.16447000000000001</v>
      </c>
      <c r="X695" s="135">
        <f t="shared" si="398"/>
        <v>0.16372999999999999</v>
      </c>
      <c r="Y695" s="135">
        <f t="shared" si="398"/>
        <v>1.149E-2</v>
      </c>
      <c r="Z695" s="135">
        <f t="shared" si="398"/>
        <v>7.2450000000000001E-2</v>
      </c>
      <c r="AA695" s="135">
        <f t="shared" si="398"/>
        <v>0</v>
      </c>
    </row>
    <row r="696" spans="1:27" ht="12.75" hidden="1" customHeight="1" outlineLevel="1" x14ac:dyDescent="0.2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</v>
      </c>
      <c r="H696" s="71">
        <v>101.36</v>
      </c>
      <c r="I696" s="71">
        <v>163.77000000000001</v>
      </c>
      <c r="J696" s="71">
        <v>193.42</v>
      </c>
      <c r="K696" s="71">
        <v>247.32</v>
      </c>
      <c r="L696" s="71">
        <v>215.34</v>
      </c>
      <c r="M696" s="71">
        <v>13.05</v>
      </c>
      <c r="N696" s="71">
        <v>24.66</v>
      </c>
      <c r="O696" s="71">
        <v>49.28</v>
      </c>
      <c r="P696" s="71">
        <v>93.21</v>
      </c>
      <c r="Q696" s="71">
        <v>75.84</v>
      </c>
      <c r="R696" s="71">
        <v>151.87</v>
      </c>
      <c r="S696" s="71">
        <v>199.03</v>
      </c>
      <c r="T696" s="71">
        <v>63.52</v>
      </c>
      <c r="U696" s="71">
        <v>138.28</v>
      </c>
      <c r="V696" s="71">
        <v>158.91</v>
      </c>
      <c r="W696" s="71">
        <v>164.47</v>
      </c>
      <c r="X696" s="71">
        <v>163.72999999999999</v>
      </c>
      <c r="Y696" s="71">
        <v>11.49</v>
      </c>
      <c r="Z696" s="71">
        <v>72.45</v>
      </c>
      <c r="AA696" s="71">
        <v>0</v>
      </c>
    </row>
    <row r="697" spans="1:27" collapsed="1" x14ac:dyDescent="0.2">
      <c r="A697" s="162" t="s">
        <v>2332</v>
      </c>
      <c r="B697" s="54" t="str">
        <f>"28"&amp;"."&amp;$B$800&amp;"."&amp;$B$801</f>
        <v>28.05.2024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0.30993999999999999</v>
      </c>
      <c r="J697" s="135">
        <f t="shared" si="399"/>
        <v>0.20746000000000001</v>
      </c>
      <c r="K697" s="135">
        <f t="shared" si="399"/>
        <v>0.35253000000000001</v>
      </c>
      <c r="L697" s="135">
        <f t="shared" si="399"/>
        <v>0.25466</v>
      </c>
      <c r="M697" s="135">
        <f t="shared" si="399"/>
        <v>8.0549999999999997E-2</v>
      </c>
      <c r="N697" s="135">
        <f t="shared" si="399"/>
        <v>0.10463</v>
      </c>
      <c r="O697" s="135">
        <f t="shared" si="399"/>
        <v>0.10485</v>
      </c>
      <c r="P697" s="135">
        <f t="shared" si="399"/>
        <v>0.12046999999999999</v>
      </c>
      <c r="Q697" s="135">
        <f t="shared" si="399"/>
        <v>8.7900000000000006E-2</v>
      </c>
      <c r="R697" s="135">
        <f t="shared" si="399"/>
        <v>0.17399999999999999</v>
      </c>
      <c r="S697" s="135">
        <f t="shared" si="399"/>
        <v>0.16256999999999999</v>
      </c>
      <c r="T697" s="135">
        <f t="shared" si="399"/>
        <v>3.236E-2</v>
      </c>
      <c r="U697" s="135">
        <f t="shared" si="399"/>
        <v>5.2780000000000001E-2</v>
      </c>
      <c r="V697" s="135">
        <f t="shared" si="399"/>
        <v>9.0620000000000006E-2</v>
      </c>
      <c r="W697" s="135">
        <f t="shared" si="399"/>
        <v>5.0779999999999999E-2</v>
      </c>
      <c r="X697" s="135">
        <f t="shared" si="399"/>
        <v>6.0040000000000003E-2</v>
      </c>
      <c r="Y697" s="135">
        <f t="shared" si="399"/>
        <v>3.3899999999999998E-3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309.94</v>
      </c>
      <c r="J698" s="71">
        <v>207.46</v>
      </c>
      <c r="K698" s="71">
        <v>352.53</v>
      </c>
      <c r="L698" s="71">
        <v>254.66</v>
      </c>
      <c r="M698" s="71">
        <v>80.55</v>
      </c>
      <c r="N698" s="71">
        <v>104.63</v>
      </c>
      <c r="O698" s="71">
        <v>104.85</v>
      </c>
      <c r="P698" s="71">
        <v>120.47</v>
      </c>
      <c r="Q698" s="71">
        <v>87.9</v>
      </c>
      <c r="R698" s="71">
        <v>174</v>
      </c>
      <c r="S698" s="71">
        <v>162.57</v>
      </c>
      <c r="T698" s="71">
        <v>32.36</v>
      </c>
      <c r="U698" s="71">
        <v>52.78</v>
      </c>
      <c r="V698" s="71">
        <v>90.62</v>
      </c>
      <c r="W698" s="71">
        <v>50.78</v>
      </c>
      <c r="X698" s="71">
        <v>60.04</v>
      </c>
      <c r="Y698" s="71">
        <v>3.39</v>
      </c>
      <c r="Z698" s="71">
        <v>0</v>
      </c>
      <c r="AA698" s="71">
        <v>0</v>
      </c>
    </row>
    <row r="699" spans="1:27" collapsed="1" x14ac:dyDescent="0.2">
      <c r="A699" s="162" t="s">
        <v>2334</v>
      </c>
      <c r="B699" s="54" t="str">
        <f>"29"&amp;"."&amp;$B$800&amp;"."&amp;$B$801</f>
        <v>29.05.2024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1.345E-2</v>
      </c>
      <c r="I699" s="135">
        <f t="shared" si="400"/>
        <v>0.10742</v>
      </c>
      <c r="J699" s="135">
        <f t="shared" si="400"/>
        <v>0.28519</v>
      </c>
      <c r="K699" s="135">
        <f t="shared" si="400"/>
        <v>0.22328999999999999</v>
      </c>
      <c r="L699" s="135">
        <f t="shared" si="400"/>
        <v>0.34290999999999999</v>
      </c>
      <c r="M699" s="135">
        <f t="shared" si="400"/>
        <v>5.0250000000000003E-2</v>
      </c>
      <c r="N699" s="135">
        <f t="shared" si="400"/>
        <v>4.2939999999999999E-2</v>
      </c>
      <c r="O699" s="135">
        <f t="shared" si="400"/>
        <v>3.4090000000000002E-2</v>
      </c>
      <c r="P699" s="135">
        <f t="shared" si="400"/>
        <v>3.3759999999999998E-2</v>
      </c>
      <c r="Q699" s="135">
        <f t="shared" si="400"/>
        <v>5.6509999999999998E-2</v>
      </c>
      <c r="R699" s="135">
        <f t="shared" si="400"/>
        <v>6.336E-2</v>
      </c>
      <c r="S699" s="135">
        <f t="shared" si="400"/>
        <v>0.18301000000000001</v>
      </c>
      <c r="T699" s="135">
        <f t="shared" si="400"/>
        <v>6.0449999999999997E-2</v>
      </c>
      <c r="U699" s="135">
        <f t="shared" si="400"/>
        <v>3.4369999999999998E-2</v>
      </c>
      <c r="V699" s="135">
        <f t="shared" si="400"/>
        <v>0.11962</v>
      </c>
      <c r="W699" s="135">
        <f t="shared" si="400"/>
        <v>0.24471999999999999</v>
      </c>
      <c r="X699" s="135">
        <f t="shared" si="400"/>
        <v>0.25208999999999998</v>
      </c>
      <c r="Y699" s="135">
        <f t="shared" si="400"/>
        <v>6.1960000000000001E-2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13.45</v>
      </c>
      <c r="I700" s="71">
        <v>107.42</v>
      </c>
      <c r="J700" s="71">
        <v>285.19</v>
      </c>
      <c r="K700" s="71">
        <v>223.29</v>
      </c>
      <c r="L700" s="71">
        <v>342.91</v>
      </c>
      <c r="M700" s="71">
        <v>50.25</v>
      </c>
      <c r="N700" s="71">
        <v>42.94</v>
      </c>
      <c r="O700" s="71">
        <v>34.090000000000003</v>
      </c>
      <c r="P700" s="71">
        <v>33.76</v>
      </c>
      <c r="Q700" s="71">
        <v>56.51</v>
      </c>
      <c r="R700" s="71">
        <v>63.36</v>
      </c>
      <c r="S700" s="71">
        <v>183.01</v>
      </c>
      <c r="T700" s="71">
        <v>60.45</v>
      </c>
      <c r="U700" s="71">
        <v>34.369999999999997</v>
      </c>
      <c r="V700" s="71">
        <v>119.62</v>
      </c>
      <c r="W700" s="71">
        <v>244.72</v>
      </c>
      <c r="X700" s="71">
        <v>252.09</v>
      </c>
      <c r="Y700" s="71">
        <v>61.96</v>
      </c>
      <c r="Z700" s="71">
        <v>0</v>
      </c>
      <c r="AA700" s="71">
        <v>0</v>
      </c>
    </row>
    <row r="701" spans="1:27" collapsed="1" x14ac:dyDescent="0.2">
      <c r="A701" s="162" t="s">
        <v>2336</v>
      </c>
      <c r="B701" s="54" t="str">
        <f>"30"&amp;"."&amp;$B$800&amp;"."&amp;$B$801</f>
        <v>30.05.2024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2.895E-2</v>
      </c>
      <c r="I701" s="135">
        <f t="shared" si="401"/>
        <v>9.5710000000000003E-2</v>
      </c>
      <c r="J701" s="135">
        <f t="shared" si="401"/>
        <v>0.25203999999999999</v>
      </c>
      <c r="K701" s="135">
        <f t="shared" si="401"/>
        <v>0.28911999999999999</v>
      </c>
      <c r="L701" s="135">
        <f t="shared" si="401"/>
        <v>0.21557999999999999</v>
      </c>
      <c r="M701" s="135">
        <f t="shared" si="401"/>
        <v>3.1859999999999999E-2</v>
      </c>
      <c r="N701" s="135">
        <f t="shared" si="401"/>
        <v>1.47E-3</v>
      </c>
      <c r="O701" s="135">
        <f t="shared" si="401"/>
        <v>1.32E-3</v>
      </c>
      <c r="P701" s="135">
        <f t="shared" si="401"/>
        <v>2.0469999999999999E-2</v>
      </c>
      <c r="Q701" s="135">
        <f t="shared" si="401"/>
        <v>4.7000000000000002E-3</v>
      </c>
      <c r="R701" s="135">
        <f t="shared" si="401"/>
        <v>4.0989999999999999E-2</v>
      </c>
      <c r="S701" s="135">
        <f t="shared" si="401"/>
        <v>6.9139999999999993E-2</v>
      </c>
      <c r="T701" s="135">
        <f t="shared" si="401"/>
        <v>0</v>
      </c>
      <c r="U701" s="135">
        <f t="shared" si="401"/>
        <v>0</v>
      </c>
      <c r="V701" s="135">
        <f t="shared" si="401"/>
        <v>5.074E-2</v>
      </c>
      <c r="W701" s="135">
        <f t="shared" si="401"/>
        <v>9.5649999999999999E-2</v>
      </c>
      <c r="X701" s="135">
        <f t="shared" si="401"/>
        <v>0.14487</v>
      </c>
      <c r="Y701" s="135">
        <f t="shared" si="401"/>
        <v>6.3600000000000002E-3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28.95</v>
      </c>
      <c r="I702" s="71">
        <v>95.71</v>
      </c>
      <c r="J702" s="71">
        <v>252.04</v>
      </c>
      <c r="K702" s="71">
        <v>289.12</v>
      </c>
      <c r="L702" s="71">
        <v>215.58</v>
      </c>
      <c r="M702" s="71">
        <v>31.86</v>
      </c>
      <c r="N702" s="71">
        <v>1.47</v>
      </c>
      <c r="O702" s="71">
        <v>1.32</v>
      </c>
      <c r="P702" s="71">
        <v>20.47</v>
      </c>
      <c r="Q702" s="71">
        <v>4.7</v>
      </c>
      <c r="R702" s="71">
        <v>40.99</v>
      </c>
      <c r="S702" s="71">
        <v>69.14</v>
      </c>
      <c r="T702" s="71">
        <v>0</v>
      </c>
      <c r="U702" s="71">
        <v>0</v>
      </c>
      <c r="V702" s="71">
        <v>50.74</v>
      </c>
      <c r="W702" s="71">
        <v>95.65</v>
      </c>
      <c r="X702" s="71">
        <v>144.87</v>
      </c>
      <c r="Y702" s="71">
        <v>6.36</v>
      </c>
      <c r="Z702" s="71">
        <v>0</v>
      </c>
      <c r="AA702" s="71">
        <v>0</v>
      </c>
    </row>
    <row r="703" spans="1:27" collapsed="1" x14ac:dyDescent="0.2">
      <c r="A703" s="162" t="s">
        <v>2338</v>
      </c>
      <c r="B703" s="54" t="str">
        <f>"31"&amp;"."&amp;$B$800&amp;"."&amp;$B$801</f>
        <v>31.05.2024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0</v>
      </c>
      <c r="G703" s="135">
        <f t="shared" si="402"/>
        <v>0</v>
      </c>
      <c r="H703" s="135">
        <f t="shared" si="402"/>
        <v>0.14688999999999999</v>
      </c>
      <c r="I703" s="135">
        <f t="shared" si="402"/>
        <v>0.16236</v>
      </c>
      <c r="J703" s="135">
        <f t="shared" si="402"/>
        <v>0.24453</v>
      </c>
      <c r="K703" s="135">
        <f t="shared" si="402"/>
        <v>0.20172000000000001</v>
      </c>
      <c r="L703" s="135">
        <f t="shared" si="402"/>
        <v>0.18323999999999999</v>
      </c>
      <c r="M703" s="135">
        <f t="shared" si="402"/>
        <v>0.18537999999999999</v>
      </c>
      <c r="N703" s="135">
        <f t="shared" si="402"/>
        <v>6.1670000000000003E-2</v>
      </c>
      <c r="O703" s="135">
        <f t="shared" si="402"/>
        <v>3.6749999999999998E-2</v>
      </c>
      <c r="P703" s="135">
        <f t="shared" si="402"/>
        <v>2.7220000000000001E-2</v>
      </c>
      <c r="Q703" s="135">
        <f t="shared" si="402"/>
        <v>0.11239</v>
      </c>
      <c r="R703" s="135">
        <f t="shared" si="402"/>
        <v>0.20673</v>
      </c>
      <c r="S703" s="135">
        <f t="shared" si="402"/>
        <v>0.72024999999999995</v>
      </c>
      <c r="T703" s="135">
        <f t="shared" si="402"/>
        <v>5.8909999999999997E-2</v>
      </c>
      <c r="U703" s="135">
        <f t="shared" si="402"/>
        <v>6.1780000000000002E-2</v>
      </c>
      <c r="V703" s="135">
        <f t="shared" si="402"/>
        <v>4.2399999999999998E-3</v>
      </c>
      <c r="W703" s="135">
        <f t="shared" si="402"/>
        <v>1.797E-2</v>
      </c>
      <c r="X703" s="135">
        <f t="shared" si="402"/>
        <v>1.52E-2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0</v>
      </c>
      <c r="G704" s="71">
        <v>0</v>
      </c>
      <c r="H704" s="71">
        <v>146.88999999999999</v>
      </c>
      <c r="I704" s="71">
        <v>162.36000000000001</v>
      </c>
      <c r="J704" s="71">
        <v>244.53</v>
      </c>
      <c r="K704" s="71">
        <v>201.72</v>
      </c>
      <c r="L704" s="71">
        <v>183.24</v>
      </c>
      <c r="M704" s="71">
        <v>185.38</v>
      </c>
      <c r="N704" s="71">
        <v>61.67</v>
      </c>
      <c r="O704" s="71">
        <v>36.75</v>
      </c>
      <c r="P704" s="71">
        <v>27.22</v>
      </c>
      <c r="Q704" s="71">
        <v>112.39</v>
      </c>
      <c r="R704" s="71">
        <v>206.73</v>
      </c>
      <c r="S704" s="71">
        <v>720.25</v>
      </c>
      <c r="T704" s="71">
        <v>58.91</v>
      </c>
      <c r="U704" s="71">
        <v>61.78</v>
      </c>
      <c r="V704" s="71">
        <v>4.24</v>
      </c>
      <c r="W704" s="71">
        <v>17.97</v>
      </c>
      <c r="X704" s="71">
        <v>15.2</v>
      </c>
      <c r="Y704" s="71">
        <v>0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2341</v>
      </c>
      <c r="B709" s="54" t="str">
        <f>"01"&amp;"."&amp;$B$800&amp;"."&amp;$B$801</f>
        <v>01.05.2024</v>
      </c>
      <c r="C709" s="134" t="s">
        <v>76</v>
      </c>
      <c r="D709" s="135">
        <f>ROUND((D710)/1000,5)</f>
        <v>0.13178000000000001</v>
      </c>
      <c r="E709" s="135">
        <f t="shared" ref="E709:AA709" si="403">ROUND((E710)/1000,5)</f>
        <v>0.37091000000000002</v>
      </c>
      <c r="F709" s="135">
        <f t="shared" si="403"/>
        <v>0.58753999999999995</v>
      </c>
      <c r="G709" s="135">
        <f t="shared" si="403"/>
        <v>0.83552000000000004</v>
      </c>
      <c r="H709" s="135">
        <f t="shared" si="403"/>
        <v>0.80779000000000001</v>
      </c>
      <c r="I709" s="135">
        <f t="shared" si="403"/>
        <v>0.61251</v>
      </c>
      <c r="J709" s="135">
        <f t="shared" si="403"/>
        <v>0.37658000000000003</v>
      </c>
      <c r="K709" s="135">
        <f t="shared" si="403"/>
        <v>4.3119999999999999E-2</v>
      </c>
      <c r="L709" s="135">
        <f t="shared" si="403"/>
        <v>0</v>
      </c>
      <c r="M709" s="135">
        <f t="shared" si="403"/>
        <v>6.5110000000000001E-2</v>
      </c>
      <c r="N709" s="135">
        <f t="shared" si="403"/>
        <v>0.14099999999999999</v>
      </c>
      <c r="O709" s="135">
        <f t="shared" si="403"/>
        <v>0</v>
      </c>
      <c r="P709" s="135">
        <f t="shared" si="403"/>
        <v>2.9680000000000002E-2</v>
      </c>
      <c r="Q709" s="135">
        <f t="shared" si="403"/>
        <v>0</v>
      </c>
      <c r="R709" s="135">
        <f t="shared" si="403"/>
        <v>0</v>
      </c>
      <c r="S709" s="135">
        <f t="shared" si="403"/>
        <v>0.29881999999999997</v>
      </c>
      <c r="T709" s="135">
        <f t="shared" si="403"/>
        <v>0.35370000000000001</v>
      </c>
      <c r="U709" s="135">
        <f t="shared" si="403"/>
        <v>0.36469000000000001</v>
      </c>
      <c r="V709" s="135">
        <f t="shared" si="403"/>
        <v>0.22520000000000001</v>
      </c>
      <c r="W709" s="135">
        <f t="shared" si="403"/>
        <v>0.10679</v>
      </c>
      <c r="X709" s="135">
        <f t="shared" si="403"/>
        <v>6.3500000000000001E-2</v>
      </c>
      <c r="Y709" s="135">
        <f t="shared" si="403"/>
        <v>0.33738000000000001</v>
      </c>
      <c r="Z709" s="135">
        <f t="shared" si="403"/>
        <v>0.71097999999999995</v>
      </c>
      <c r="AA709" s="135">
        <f t="shared" si="403"/>
        <v>0.42193999999999998</v>
      </c>
    </row>
    <row r="710" spans="1:27" ht="12.75" hidden="1" customHeight="1" outlineLevel="1" x14ac:dyDescent="0.2">
      <c r="A710" s="163" t="s">
        <v>2342</v>
      </c>
      <c r="B710" s="94" t="s">
        <v>238</v>
      </c>
      <c r="C710" s="70" t="s">
        <v>79</v>
      </c>
      <c r="D710" s="71">
        <v>131.78</v>
      </c>
      <c r="E710" s="71">
        <v>370.91</v>
      </c>
      <c r="F710" s="71">
        <v>587.54</v>
      </c>
      <c r="G710" s="71">
        <v>835.52</v>
      </c>
      <c r="H710" s="71">
        <v>807.79</v>
      </c>
      <c r="I710" s="71">
        <v>612.51</v>
      </c>
      <c r="J710" s="71">
        <v>376.58</v>
      </c>
      <c r="K710" s="71">
        <v>43.12</v>
      </c>
      <c r="L710" s="71">
        <v>0</v>
      </c>
      <c r="M710" s="71">
        <v>65.11</v>
      </c>
      <c r="N710" s="71">
        <v>141</v>
      </c>
      <c r="O710" s="71">
        <v>0</v>
      </c>
      <c r="P710" s="71">
        <v>29.68</v>
      </c>
      <c r="Q710" s="71">
        <v>0</v>
      </c>
      <c r="R710" s="71">
        <v>0</v>
      </c>
      <c r="S710" s="71">
        <v>298.82</v>
      </c>
      <c r="T710" s="71">
        <v>353.7</v>
      </c>
      <c r="U710" s="71">
        <v>364.69</v>
      </c>
      <c r="V710" s="71">
        <v>225.2</v>
      </c>
      <c r="W710" s="71">
        <v>106.79</v>
      </c>
      <c r="X710" s="71">
        <v>63.5</v>
      </c>
      <c r="Y710" s="71">
        <v>337.38</v>
      </c>
      <c r="Z710" s="71">
        <v>710.98</v>
      </c>
      <c r="AA710" s="71">
        <v>421.94</v>
      </c>
    </row>
    <row r="711" spans="1:27" collapsed="1" x14ac:dyDescent="0.2">
      <c r="A711" s="162" t="s">
        <v>2343</v>
      </c>
      <c r="B711" s="54" t="str">
        <f>"02"&amp;"."&amp;$B$800&amp;"."&amp;$B$801</f>
        <v>02.05.2024</v>
      </c>
      <c r="C711" s="134" t="s">
        <v>76</v>
      </c>
      <c r="D711" s="135">
        <f>ROUND((D712)/1000,5)</f>
        <v>0.14429</v>
      </c>
      <c r="E711" s="135">
        <f t="shared" ref="E711:AA711" si="404">ROUND((E712)/1000,5)</f>
        <v>0.14205000000000001</v>
      </c>
      <c r="F711" s="135">
        <f t="shared" si="404"/>
        <v>0.35482000000000002</v>
      </c>
      <c r="G711" s="135">
        <f t="shared" si="404"/>
        <v>0.24847</v>
      </c>
      <c r="H711" s="135">
        <f t="shared" si="404"/>
        <v>4.8899999999999999E-2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9.214E-2</v>
      </c>
      <c r="N711" s="135">
        <f t="shared" si="404"/>
        <v>0.14726</v>
      </c>
      <c r="O711" s="135">
        <f t="shared" si="404"/>
        <v>0.23291000000000001</v>
      </c>
      <c r="P711" s="135">
        <f t="shared" si="404"/>
        <v>0.17954000000000001</v>
      </c>
      <c r="Q711" s="135">
        <f t="shared" si="404"/>
        <v>0.12689</v>
      </c>
      <c r="R711" s="135">
        <f t="shared" si="404"/>
        <v>0.18415000000000001</v>
      </c>
      <c r="S711" s="135">
        <f t="shared" si="404"/>
        <v>0.25801000000000002</v>
      </c>
      <c r="T711" s="135">
        <f t="shared" si="404"/>
        <v>0.17252999999999999</v>
      </c>
      <c r="U711" s="135">
        <f t="shared" si="404"/>
        <v>0.17496</v>
      </c>
      <c r="V711" s="135">
        <f t="shared" si="404"/>
        <v>6.6540000000000002E-2</v>
      </c>
      <c r="W711" s="135">
        <f t="shared" si="404"/>
        <v>2.1049999999999999E-2</v>
      </c>
      <c r="X711" s="135">
        <f t="shared" si="404"/>
        <v>6.0000000000000002E-5</v>
      </c>
      <c r="Y711" s="135">
        <f t="shared" si="404"/>
        <v>0.21425</v>
      </c>
      <c r="Z711" s="135">
        <f t="shared" si="404"/>
        <v>0.15046000000000001</v>
      </c>
      <c r="AA711" s="135">
        <f t="shared" si="404"/>
        <v>6.0879999999999997E-2</v>
      </c>
    </row>
    <row r="712" spans="1:27" ht="12.75" hidden="1" customHeight="1" outlineLevel="1" x14ac:dyDescent="0.2">
      <c r="A712" s="163" t="s">
        <v>2344</v>
      </c>
      <c r="B712" s="94" t="s">
        <v>238</v>
      </c>
      <c r="C712" s="70" t="s">
        <v>79</v>
      </c>
      <c r="D712" s="71">
        <v>144.29</v>
      </c>
      <c r="E712" s="71">
        <v>142.05000000000001</v>
      </c>
      <c r="F712" s="71">
        <v>354.82</v>
      </c>
      <c r="G712" s="71">
        <v>248.47</v>
      </c>
      <c r="H712" s="71">
        <v>48.9</v>
      </c>
      <c r="I712" s="71">
        <v>0</v>
      </c>
      <c r="J712" s="71">
        <v>0</v>
      </c>
      <c r="K712" s="71">
        <v>0</v>
      </c>
      <c r="L712" s="71">
        <v>0</v>
      </c>
      <c r="M712" s="71">
        <v>92.14</v>
      </c>
      <c r="N712" s="71">
        <v>147.26</v>
      </c>
      <c r="O712" s="71">
        <v>232.91</v>
      </c>
      <c r="P712" s="71">
        <v>179.54</v>
      </c>
      <c r="Q712" s="71">
        <v>126.89</v>
      </c>
      <c r="R712" s="71">
        <v>184.15</v>
      </c>
      <c r="S712" s="71">
        <v>258.01</v>
      </c>
      <c r="T712" s="71">
        <v>172.53</v>
      </c>
      <c r="U712" s="71">
        <v>174.96</v>
      </c>
      <c r="V712" s="71">
        <v>66.540000000000006</v>
      </c>
      <c r="W712" s="71">
        <v>21.05</v>
      </c>
      <c r="X712" s="71">
        <v>0.06</v>
      </c>
      <c r="Y712" s="71">
        <v>214.25</v>
      </c>
      <c r="Z712" s="71">
        <v>150.46</v>
      </c>
      <c r="AA712" s="71">
        <v>60.88</v>
      </c>
    </row>
    <row r="713" spans="1:27" collapsed="1" x14ac:dyDescent="0.2">
      <c r="A713" s="162" t="s">
        <v>2345</v>
      </c>
      <c r="B713" s="54" t="str">
        <f>"03"&amp;"."&amp;$B$800&amp;"."&amp;$B$801</f>
        <v>03.05.2024</v>
      </c>
      <c r="C713" s="134" t="s">
        <v>76</v>
      </c>
      <c r="D713" s="135">
        <f>ROUND((D714)/1000,5)</f>
        <v>0.10712000000000001</v>
      </c>
      <c r="E713" s="135">
        <f t="shared" ref="E713:AA713" si="405">ROUND((E714)/1000,5)</f>
        <v>0.10913</v>
      </c>
      <c r="F713" s="135">
        <f t="shared" si="405"/>
        <v>4.0000000000000003E-5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6.0000000000000002E-5</v>
      </c>
      <c r="N713" s="135">
        <f t="shared" si="405"/>
        <v>8.9380000000000001E-2</v>
      </c>
      <c r="O713" s="135">
        <f t="shared" si="405"/>
        <v>1.56E-3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1.3780000000000001E-2</v>
      </c>
      <c r="U713" s="135">
        <f t="shared" si="405"/>
        <v>3.9820000000000001E-2</v>
      </c>
      <c r="V713" s="135">
        <f t="shared" si="405"/>
        <v>1.38E-2</v>
      </c>
      <c r="W713" s="135">
        <f t="shared" si="405"/>
        <v>0</v>
      </c>
      <c r="X713" s="135">
        <f t="shared" si="405"/>
        <v>0</v>
      </c>
      <c r="Y713" s="135">
        <f t="shared" si="405"/>
        <v>0</v>
      </c>
      <c r="Z713" s="135">
        <f t="shared" si="405"/>
        <v>0</v>
      </c>
      <c r="AA713" s="135">
        <f t="shared" si="405"/>
        <v>0</v>
      </c>
    </row>
    <row r="714" spans="1:27" ht="12.75" hidden="1" customHeight="1" outlineLevel="1" x14ac:dyDescent="0.2">
      <c r="A714" s="163" t="s">
        <v>2346</v>
      </c>
      <c r="B714" s="94" t="s">
        <v>238</v>
      </c>
      <c r="C714" s="70" t="s">
        <v>79</v>
      </c>
      <c r="D714" s="71">
        <v>107.12</v>
      </c>
      <c r="E714" s="71">
        <v>109.13</v>
      </c>
      <c r="F714" s="71">
        <v>0.04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0.06</v>
      </c>
      <c r="N714" s="71">
        <v>89.38</v>
      </c>
      <c r="O714" s="71">
        <v>1.56</v>
      </c>
      <c r="P714" s="71">
        <v>0</v>
      </c>
      <c r="Q714" s="71">
        <v>0</v>
      </c>
      <c r="R714" s="71">
        <v>0</v>
      </c>
      <c r="S714" s="71">
        <v>0</v>
      </c>
      <c r="T714" s="71">
        <v>13.78</v>
      </c>
      <c r="U714" s="71">
        <v>39.82</v>
      </c>
      <c r="V714" s="71">
        <v>13.8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</row>
    <row r="715" spans="1:27" collapsed="1" x14ac:dyDescent="0.2">
      <c r="A715" s="162" t="s">
        <v>2347</v>
      </c>
      <c r="B715" s="54" t="str">
        <f>"04"&amp;"."&amp;$B$800&amp;"."&amp;$B$801</f>
        <v>04.05.2024</v>
      </c>
      <c r="C715" s="134" t="s">
        <v>76</v>
      </c>
      <c r="D715" s="135">
        <f>ROUND((D716)/1000,5)</f>
        <v>3.8379999999999997E-2</v>
      </c>
      <c r="E715" s="135">
        <f t="shared" ref="E715:AA715" si="406">ROUND((E716)/1000,5)</f>
        <v>0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1.158E-2</v>
      </c>
      <c r="R715" s="135">
        <f t="shared" si="406"/>
        <v>0</v>
      </c>
      <c r="S715" s="135">
        <f t="shared" si="406"/>
        <v>0</v>
      </c>
      <c r="T715" s="135">
        <f t="shared" si="406"/>
        <v>1.1100000000000001E-3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0</v>
      </c>
      <c r="Z715" s="135">
        <f t="shared" si="406"/>
        <v>0</v>
      </c>
      <c r="AA715" s="135">
        <f t="shared" si="406"/>
        <v>5.2319999999999998E-2</v>
      </c>
    </row>
    <row r="716" spans="1:27" ht="12.75" hidden="1" customHeight="1" outlineLevel="1" x14ac:dyDescent="0.2">
      <c r="A716" s="163" t="s">
        <v>2348</v>
      </c>
      <c r="B716" s="94" t="s">
        <v>238</v>
      </c>
      <c r="C716" s="70" t="s">
        <v>79</v>
      </c>
      <c r="D716" s="71">
        <v>38.380000000000003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11.58</v>
      </c>
      <c r="R716" s="71">
        <v>0</v>
      </c>
      <c r="S716" s="71">
        <v>0</v>
      </c>
      <c r="T716" s="71">
        <v>1.1100000000000001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52.32</v>
      </c>
    </row>
    <row r="717" spans="1:27" collapsed="1" x14ac:dyDescent="0.2">
      <c r="A717" s="162" t="s">
        <v>2349</v>
      </c>
      <c r="B717" s="54" t="str">
        <f>"05"&amp;"."&amp;$B$800&amp;"."&amp;$B$801</f>
        <v>05.05.2024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7.8740000000000004E-2</v>
      </c>
      <c r="M717" s="135">
        <f t="shared" si="407"/>
        <v>0.20177</v>
      </c>
      <c r="N717" s="135">
        <f t="shared" si="407"/>
        <v>0.18915000000000001</v>
      </c>
      <c r="O717" s="135">
        <f t="shared" si="407"/>
        <v>0.2034</v>
      </c>
      <c r="P717" s="135">
        <f t="shared" si="407"/>
        <v>2.5729999999999999E-2</v>
      </c>
      <c r="Q717" s="135">
        <f t="shared" si="407"/>
        <v>0.19878000000000001</v>
      </c>
      <c r="R717" s="135">
        <f t="shared" si="407"/>
        <v>0.15071000000000001</v>
      </c>
      <c r="S717" s="135">
        <f t="shared" si="407"/>
        <v>4.3720000000000002E-2</v>
      </c>
      <c r="T717" s="135">
        <f t="shared" si="407"/>
        <v>5.5419999999999997E-2</v>
      </c>
      <c r="U717" s="135">
        <f t="shared" si="407"/>
        <v>6.2300000000000003E-3</v>
      </c>
      <c r="V717" s="135">
        <f t="shared" si="407"/>
        <v>0</v>
      </c>
      <c r="W717" s="135">
        <f t="shared" si="407"/>
        <v>0</v>
      </c>
      <c r="X717" s="135">
        <f t="shared" si="407"/>
        <v>4.3400000000000001E-3</v>
      </c>
      <c r="Y717" s="135">
        <f t="shared" si="407"/>
        <v>2.3199999999999998E-2</v>
      </c>
      <c r="Z717" s="135">
        <f t="shared" si="407"/>
        <v>0.12655</v>
      </c>
      <c r="AA717" s="135">
        <f t="shared" si="407"/>
        <v>0.12698000000000001</v>
      </c>
    </row>
    <row r="718" spans="1:27" ht="12.75" hidden="1" customHeight="1" outlineLevel="1" x14ac:dyDescent="0.2">
      <c r="A718" s="163" t="s">
        <v>2350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78.739999999999995</v>
      </c>
      <c r="M718" s="71">
        <v>201.77</v>
      </c>
      <c r="N718" s="71">
        <v>189.15</v>
      </c>
      <c r="O718" s="71">
        <v>203.4</v>
      </c>
      <c r="P718" s="71">
        <v>25.73</v>
      </c>
      <c r="Q718" s="71">
        <v>198.78</v>
      </c>
      <c r="R718" s="71">
        <v>150.71</v>
      </c>
      <c r="S718" s="71">
        <v>43.72</v>
      </c>
      <c r="T718" s="71">
        <v>55.42</v>
      </c>
      <c r="U718" s="71">
        <v>6.23</v>
      </c>
      <c r="V718" s="71">
        <v>0</v>
      </c>
      <c r="W718" s="71">
        <v>0</v>
      </c>
      <c r="X718" s="71">
        <v>4.34</v>
      </c>
      <c r="Y718" s="71">
        <v>23.2</v>
      </c>
      <c r="Z718" s="71">
        <v>126.55</v>
      </c>
      <c r="AA718" s="71">
        <v>126.98</v>
      </c>
    </row>
    <row r="719" spans="1:27" collapsed="1" x14ac:dyDescent="0.2">
      <c r="A719" s="162" t="s">
        <v>2351</v>
      </c>
      <c r="B719" s="54" t="str">
        <f>"06"&amp;"."&amp;$B$800&amp;"."&amp;$B$801</f>
        <v>06.05.2024</v>
      </c>
      <c r="C719" s="134" t="s">
        <v>76</v>
      </c>
      <c r="D719" s="135">
        <f>ROUND((D720)/1000,5)</f>
        <v>9.0270000000000003E-2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1.2999999999999999E-3</v>
      </c>
      <c r="W719" s="135">
        <f t="shared" si="408"/>
        <v>1.6639999999999999E-2</v>
      </c>
      <c r="X719" s="135">
        <f t="shared" si="408"/>
        <v>0</v>
      </c>
      <c r="Y719" s="135">
        <f t="shared" si="408"/>
        <v>9.7400000000000004E-3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2352</v>
      </c>
      <c r="B720" s="94" t="s">
        <v>238</v>
      </c>
      <c r="C720" s="70" t="s">
        <v>79</v>
      </c>
      <c r="D720" s="71">
        <v>90.27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1.3</v>
      </c>
      <c r="W720" s="71">
        <v>16.64</v>
      </c>
      <c r="X720" s="71">
        <v>0</v>
      </c>
      <c r="Y720" s="71">
        <v>9.74</v>
      </c>
      <c r="Z720" s="71">
        <v>0</v>
      </c>
      <c r="AA720" s="71">
        <v>0</v>
      </c>
    </row>
    <row r="721" spans="1:27" collapsed="1" x14ac:dyDescent="0.2">
      <c r="A721" s="162" t="s">
        <v>2353</v>
      </c>
      <c r="B721" s="54" t="str">
        <f>"07"&amp;"."&amp;$B$800&amp;"."&amp;$B$801</f>
        <v>07.05.2024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2.8600000000000001E-3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1.06E-3</v>
      </c>
      <c r="X721" s="135">
        <f t="shared" si="409"/>
        <v>0</v>
      </c>
      <c r="Y721" s="135">
        <f t="shared" si="409"/>
        <v>1.6449999999999999E-2</v>
      </c>
      <c r="Z721" s="135">
        <f t="shared" si="409"/>
        <v>0</v>
      </c>
      <c r="AA721" s="135">
        <f t="shared" si="409"/>
        <v>0</v>
      </c>
    </row>
    <row r="722" spans="1:27" ht="12.75" hidden="1" customHeight="1" outlineLevel="1" x14ac:dyDescent="0.2">
      <c r="A722" s="163" t="s">
        <v>2354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2.86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1.06</v>
      </c>
      <c r="X722" s="71">
        <v>0</v>
      </c>
      <c r="Y722" s="71">
        <v>16.45</v>
      </c>
      <c r="Z722" s="71">
        <v>0</v>
      </c>
      <c r="AA722" s="71">
        <v>0</v>
      </c>
    </row>
    <row r="723" spans="1:27" collapsed="1" x14ac:dyDescent="0.2">
      <c r="A723" s="162" t="s">
        <v>2355</v>
      </c>
      <c r="B723" s="54" t="str">
        <f>"08"&amp;"."&amp;$B$800&amp;"."&amp;$B$801</f>
        <v>08.05.2024</v>
      </c>
      <c r="C723" s="134" t="s">
        <v>76</v>
      </c>
      <c r="D723" s="135">
        <f>ROUND((D724)/1000,5)</f>
        <v>2.418E-2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7.1400000000000005E-2</v>
      </c>
      <c r="N723" s="135">
        <f t="shared" si="410"/>
        <v>8.09E-2</v>
      </c>
      <c r="O723" s="135">
        <f t="shared" si="410"/>
        <v>8.3379999999999996E-2</v>
      </c>
      <c r="P723" s="135">
        <f t="shared" si="410"/>
        <v>0.10208</v>
      </c>
      <c r="Q723" s="135">
        <f t="shared" si="410"/>
        <v>2.683E-2</v>
      </c>
      <c r="R723" s="135">
        <f t="shared" si="410"/>
        <v>4.8230000000000002E-2</v>
      </c>
      <c r="S723" s="135">
        <f t="shared" si="410"/>
        <v>6.4219999999999999E-2</v>
      </c>
      <c r="T723" s="135">
        <f t="shared" si="410"/>
        <v>0.15293999999999999</v>
      </c>
      <c r="U723" s="135">
        <f t="shared" si="410"/>
        <v>6.5579999999999999E-2</v>
      </c>
      <c r="V723" s="135">
        <f t="shared" si="410"/>
        <v>7.0849999999999996E-2</v>
      </c>
      <c r="W723" s="135">
        <f t="shared" si="410"/>
        <v>2.4199999999999999E-2</v>
      </c>
      <c r="X723" s="135">
        <f t="shared" si="410"/>
        <v>4.2750000000000003E-2</v>
      </c>
      <c r="Y723" s="135">
        <f t="shared" si="410"/>
        <v>0.10045999999999999</v>
      </c>
      <c r="Z723" s="135">
        <f t="shared" si="410"/>
        <v>0.55208999999999997</v>
      </c>
      <c r="AA723" s="135">
        <f t="shared" si="410"/>
        <v>0.4672</v>
      </c>
    </row>
    <row r="724" spans="1:27" ht="12.75" hidden="1" customHeight="1" outlineLevel="1" x14ac:dyDescent="0.2">
      <c r="A724" s="163" t="s">
        <v>2356</v>
      </c>
      <c r="B724" s="94" t="s">
        <v>238</v>
      </c>
      <c r="C724" s="70" t="s">
        <v>79</v>
      </c>
      <c r="D724" s="71">
        <v>24.18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71.400000000000006</v>
      </c>
      <c r="N724" s="71">
        <v>80.900000000000006</v>
      </c>
      <c r="O724" s="71">
        <v>83.38</v>
      </c>
      <c r="P724" s="71">
        <v>102.08</v>
      </c>
      <c r="Q724" s="71">
        <v>26.83</v>
      </c>
      <c r="R724" s="71">
        <v>48.23</v>
      </c>
      <c r="S724" s="71">
        <v>64.22</v>
      </c>
      <c r="T724" s="71">
        <v>152.94</v>
      </c>
      <c r="U724" s="71">
        <v>65.58</v>
      </c>
      <c r="V724" s="71">
        <v>70.849999999999994</v>
      </c>
      <c r="W724" s="71">
        <v>24.2</v>
      </c>
      <c r="X724" s="71">
        <v>42.75</v>
      </c>
      <c r="Y724" s="71">
        <v>100.46</v>
      </c>
      <c r="Z724" s="71">
        <v>552.09</v>
      </c>
      <c r="AA724" s="71">
        <v>467.2</v>
      </c>
    </row>
    <row r="725" spans="1:27" collapsed="1" x14ac:dyDescent="0.2">
      <c r="A725" s="162" t="s">
        <v>2357</v>
      </c>
      <c r="B725" s="54" t="str">
        <f>"09"&amp;"."&amp;$B$800&amp;"."&amp;$B$801</f>
        <v>09.05.2024</v>
      </c>
      <c r="C725" s="134" t="s">
        <v>76</v>
      </c>
      <c r="D725" s="135">
        <f>ROUND((D726)/1000,5)</f>
        <v>1.3559999999999999E-2</v>
      </c>
      <c r="E725" s="135">
        <f t="shared" ref="E725:AA725" si="411">ROUND((E726)/1000,5)</f>
        <v>0</v>
      </c>
      <c r="F725" s="135">
        <f t="shared" si="411"/>
        <v>0</v>
      </c>
      <c r="G725" s="135">
        <f t="shared" si="411"/>
        <v>0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0</v>
      </c>
      <c r="O725" s="135">
        <f t="shared" si="411"/>
        <v>0</v>
      </c>
      <c r="P725" s="135">
        <f t="shared" si="411"/>
        <v>0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0</v>
      </c>
      <c r="Y725" s="135">
        <f t="shared" si="411"/>
        <v>4.9009999999999998E-2</v>
      </c>
      <c r="Z725" s="135">
        <f t="shared" si="411"/>
        <v>0.43797000000000003</v>
      </c>
      <c r="AA725" s="135">
        <f t="shared" si="411"/>
        <v>0.15998999999999999</v>
      </c>
    </row>
    <row r="726" spans="1:27" ht="12.75" hidden="1" customHeight="1" outlineLevel="1" x14ac:dyDescent="0.2">
      <c r="A726" s="163" t="s">
        <v>2358</v>
      </c>
      <c r="B726" s="94" t="s">
        <v>238</v>
      </c>
      <c r="C726" s="70" t="s">
        <v>79</v>
      </c>
      <c r="D726" s="71">
        <v>13.56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49.01</v>
      </c>
      <c r="Z726" s="71">
        <v>437.97</v>
      </c>
      <c r="AA726" s="71">
        <v>159.99</v>
      </c>
    </row>
    <row r="727" spans="1:27" collapsed="1" x14ac:dyDescent="0.2">
      <c r="A727" s="162" t="s">
        <v>2359</v>
      </c>
      <c r="B727" s="54" t="str">
        <f>"10"&amp;"."&amp;$B$800&amp;"."&amp;$B$801</f>
        <v>10.05.2024</v>
      </c>
      <c r="C727" s="134" t="s">
        <v>76</v>
      </c>
      <c r="D727" s="135">
        <f>ROUND((D728)/1000,5)</f>
        <v>0</v>
      </c>
      <c r="E727" s="135">
        <f t="shared" ref="E727:AA727" si="412">ROUND((E728)/1000,5)</f>
        <v>0</v>
      </c>
      <c r="F727" s="135">
        <f t="shared" si="412"/>
        <v>0</v>
      </c>
      <c r="G727" s="135">
        <f t="shared" si="412"/>
        <v>0</v>
      </c>
      <c r="H727" s="135">
        <f t="shared" si="412"/>
        <v>2.4219999999999998E-2</v>
      </c>
      <c r="I727" s="135">
        <f t="shared" si="412"/>
        <v>0</v>
      </c>
      <c r="J727" s="135">
        <f t="shared" si="412"/>
        <v>2.7999999999999998E-4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1.6629999999999999E-2</v>
      </c>
      <c r="Z727" s="135">
        <f t="shared" si="412"/>
        <v>0.442</v>
      </c>
      <c r="AA727" s="135">
        <f t="shared" si="412"/>
        <v>0.31263000000000002</v>
      </c>
    </row>
    <row r="728" spans="1:27" ht="12.75" hidden="1" customHeight="1" outlineLevel="1" x14ac:dyDescent="0.2">
      <c r="A728" s="163" t="s">
        <v>2360</v>
      </c>
      <c r="B728" s="94" t="s">
        <v>238</v>
      </c>
      <c r="C728" s="70" t="s">
        <v>79</v>
      </c>
      <c r="D728" s="71">
        <v>0</v>
      </c>
      <c r="E728" s="71">
        <v>0</v>
      </c>
      <c r="F728" s="71">
        <v>0</v>
      </c>
      <c r="G728" s="71">
        <v>0</v>
      </c>
      <c r="H728" s="71">
        <v>24.22</v>
      </c>
      <c r="I728" s="71">
        <v>0</v>
      </c>
      <c r="J728" s="71">
        <v>0.28000000000000003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16.63</v>
      </c>
      <c r="Z728" s="71">
        <v>442</v>
      </c>
      <c r="AA728" s="71">
        <v>312.63</v>
      </c>
    </row>
    <row r="729" spans="1:27" collapsed="1" x14ac:dyDescent="0.2">
      <c r="A729" s="162" t="s">
        <v>2361</v>
      </c>
      <c r="B729" s="54" t="str">
        <f>"11"&amp;"."&amp;$B$800&amp;"."&amp;$B$801</f>
        <v>11.05.2024</v>
      </c>
      <c r="C729" s="134" t="s">
        <v>76</v>
      </c>
      <c r="D729" s="135">
        <f>ROUND((D730)/1000,5)</f>
        <v>7.4840000000000004E-2</v>
      </c>
      <c r="E729" s="135">
        <f t="shared" ref="E729:AA729" si="413">ROUND((E730)/1000,5)</f>
        <v>2.6610000000000002E-2</v>
      </c>
      <c r="F729" s="135">
        <f t="shared" si="413"/>
        <v>4.6620000000000002E-2</v>
      </c>
      <c r="G729" s="135">
        <f t="shared" si="413"/>
        <v>3.6859999999999997E-2</v>
      </c>
      <c r="H729" s="135">
        <f t="shared" si="413"/>
        <v>1.086E-2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0</v>
      </c>
      <c r="N729" s="135">
        <f t="shared" si="413"/>
        <v>0</v>
      </c>
      <c r="O729" s="135">
        <f t="shared" si="413"/>
        <v>0</v>
      </c>
      <c r="P729" s="135">
        <f t="shared" si="413"/>
        <v>0</v>
      </c>
      <c r="Q729" s="135">
        <f t="shared" si="413"/>
        <v>0</v>
      </c>
      <c r="R729" s="135">
        <f t="shared" si="413"/>
        <v>0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0</v>
      </c>
      <c r="X729" s="135">
        <f t="shared" si="413"/>
        <v>7.0580000000000004E-2</v>
      </c>
      <c r="Y729" s="135">
        <f t="shared" si="413"/>
        <v>0.15762000000000001</v>
      </c>
      <c r="Z729" s="135">
        <f t="shared" si="413"/>
        <v>0.40065000000000001</v>
      </c>
      <c r="AA729" s="135">
        <f t="shared" si="413"/>
        <v>0.21801999999999999</v>
      </c>
    </row>
    <row r="730" spans="1:27" ht="12.75" hidden="1" customHeight="1" outlineLevel="1" x14ac:dyDescent="0.2">
      <c r="A730" s="163" t="s">
        <v>2362</v>
      </c>
      <c r="B730" s="94" t="s">
        <v>238</v>
      </c>
      <c r="C730" s="70" t="s">
        <v>79</v>
      </c>
      <c r="D730" s="71">
        <v>74.84</v>
      </c>
      <c r="E730" s="71">
        <v>26.61</v>
      </c>
      <c r="F730" s="71">
        <v>46.62</v>
      </c>
      <c r="G730" s="71">
        <v>36.86</v>
      </c>
      <c r="H730" s="71">
        <v>10.86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71">
        <v>0</v>
      </c>
      <c r="X730" s="71">
        <v>70.58</v>
      </c>
      <c r="Y730" s="71">
        <v>157.62</v>
      </c>
      <c r="Z730" s="71">
        <v>400.65</v>
      </c>
      <c r="AA730" s="71">
        <v>218.02</v>
      </c>
    </row>
    <row r="731" spans="1:27" collapsed="1" x14ac:dyDescent="0.2">
      <c r="A731" s="162" t="s">
        <v>2363</v>
      </c>
      <c r="B731" s="54" t="str">
        <f>"12"&amp;"."&amp;$B$800&amp;"."&amp;$B$801</f>
        <v>12.05.2024</v>
      </c>
      <c r="C731" s="134" t="s">
        <v>76</v>
      </c>
      <c r="D731" s="135">
        <f>ROUND((D732)/1000,5)</f>
        <v>0</v>
      </c>
      <c r="E731" s="135">
        <f t="shared" ref="E731:AA731" si="414">ROUND((E732)/1000,5)</f>
        <v>0</v>
      </c>
      <c r="F731" s="135">
        <f t="shared" si="414"/>
        <v>0</v>
      </c>
      <c r="G731" s="135">
        <f t="shared" si="414"/>
        <v>0</v>
      </c>
      <c r="H731" s="135">
        <f t="shared" si="414"/>
        <v>1.4999999999999999E-4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0</v>
      </c>
      <c r="O731" s="135">
        <f t="shared" si="414"/>
        <v>0</v>
      </c>
      <c r="P731" s="135">
        <f t="shared" si="414"/>
        <v>0</v>
      </c>
      <c r="Q731" s="135">
        <f t="shared" si="414"/>
        <v>0</v>
      </c>
      <c r="R731" s="135">
        <f t="shared" si="414"/>
        <v>0</v>
      </c>
      <c r="S731" s="135">
        <f t="shared" si="414"/>
        <v>0</v>
      </c>
      <c r="T731" s="135">
        <f t="shared" si="414"/>
        <v>0</v>
      </c>
      <c r="U731" s="135">
        <f t="shared" si="414"/>
        <v>0</v>
      </c>
      <c r="V731" s="135">
        <f t="shared" si="414"/>
        <v>0</v>
      </c>
      <c r="W731" s="135">
        <f t="shared" si="414"/>
        <v>0</v>
      </c>
      <c r="X731" s="135">
        <f t="shared" si="414"/>
        <v>0</v>
      </c>
      <c r="Y731" s="135">
        <f t="shared" si="414"/>
        <v>0</v>
      </c>
      <c r="Z731" s="135">
        <f t="shared" si="414"/>
        <v>0</v>
      </c>
      <c r="AA731" s="135">
        <f t="shared" si="414"/>
        <v>0</v>
      </c>
    </row>
    <row r="732" spans="1:27" ht="12.75" hidden="1" customHeight="1" outlineLevel="1" x14ac:dyDescent="0.2">
      <c r="A732" s="163" t="s">
        <v>2364</v>
      </c>
      <c r="B732" s="94" t="s">
        <v>238</v>
      </c>
      <c r="C732" s="70" t="s">
        <v>79</v>
      </c>
      <c r="D732" s="71">
        <v>0</v>
      </c>
      <c r="E732" s="71">
        <v>0</v>
      </c>
      <c r="F732" s="71">
        <v>0</v>
      </c>
      <c r="G732" s="71">
        <v>0</v>
      </c>
      <c r="H732" s="71">
        <v>0.15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</row>
    <row r="733" spans="1:27" collapsed="1" x14ac:dyDescent="0.2">
      <c r="A733" s="162" t="s">
        <v>2365</v>
      </c>
      <c r="B733" s="54" t="str">
        <f>"13"&amp;"."&amp;$B$800&amp;"."&amp;$B$801</f>
        <v>13.05.2024</v>
      </c>
      <c r="C733" s="134" t="s">
        <v>76</v>
      </c>
      <c r="D733" s="135">
        <f>ROUND((D734)/1000,5)</f>
        <v>0</v>
      </c>
      <c r="E733" s="135">
        <f t="shared" ref="E733:AA733" si="415">ROUND((E734)/1000,5)</f>
        <v>0</v>
      </c>
      <c r="F733" s="135">
        <f t="shared" si="415"/>
        <v>0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6.5500000000000003E-3</v>
      </c>
      <c r="M733" s="135">
        <f t="shared" si="415"/>
        <v>0.21479999999999999</v>
      </c>
      <c r="N733" s="135">
        <f t="shared" si="415"/>
        <v>0.28582000000000002</v>
      </c>
      <c r="O733" s="135">
        <f t="shared" si="415"/>
        <v>6.7669999999999994E-2</v>
      </c>
      <c r="P733" s="135">
        <f t="shared" si="415"/>
        <v>0</v>
      </c>
      <c r="Q733" s="135">
        <f t="shared" si="415"/>
        <v>0</v>
      </c>
      <c r="R733" s="135">
        <f t="shared" si="415"/>
        <v>0</v>
      </c>
      <c r="S733" s="135">
        <f t="shared" si="415"/>
        <v>0</v>
      </c>
      <c r="T733" s="135">
        <f t="shared" si="415"/>
        <v>0</v>
      </c>
      <c r="U733" s="135">
        <f t="shared" si="415"/>
        <v>0</v>
      </c>
      <c r="V733" s="135">
        <f t="shared" si="415"/>
        <v>9.6900000000000007E-3</v>
      </c>
      <c r="W733" s="135">
        <f t="shared" si="415"/>
        <v>7.5209999999999999E-2</v>
      </c>
      <c r="X733" s="135">
        <f t="shared" si="415"/>
        <v>5.6570000000000002E-2</v>
      </c>
      <c r="Y733" s="135">
        <f t="shared" si="415"/>
        <v>0.12091</v>
      </c>
      <c r="Z733" s="135">
        <f t="shared" si="415"/>
        <v>7.5020000000000003E-2</v>
      </c>
      <c r="AA733" s="135">
        <f t="shared" si="415"/>
        <v>0.16647999999999999</v>
      </c>
    </row>
    <row r="734" spans="1:27" ht="12.75" hidden="1" customHeight="1" outlineLevel="1" x14ac:dyDescent="0.2">
      <c r="A734" s="163" t="s">
        <v>2366</v>
      </c>
      <c r="B734" s="94" t="s">
        <v>238</v>
      </c>
      <c r="C734" s="70" t="s">
        <v>79</v>
      </c>
      <c r="D734" s="71">
        <v>0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6.55</v>
      </c>
      <c r="M734" s="71">
        <v>214.8</v>
      </c>
      <c r="N734" s="71">
        <v>285.82</v>
      </c>
      <c r="O734" s="71">
        <v>67.67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9.69</v>
      </c>
      <c r="W734" s="71">
        <v>75.209999999999994</v>
      </c>
      <c r="X734" s="71">
        <v>56.57</v>
      </c>
      <c r="Y734" s="71">
        <v>120.91</v>
      </c>
      <c r="Z734" s="71">
        <v>75.02</v>
      </c>
      <c r="AA734" s="71">
        <v>166.48</v>
      </c>
    </row>
    <row r="735" spans="1:27" collapsed="1" x14ac:dyDescent="0.2">
      <c r="A735" s="162" t="s">
        <v>2367</v>
      </c>
      <c r="B735" s="54" t="str">
        <f>"14"&amp;"."&amp;$B$800&amp;"."&amp;$B$801</f>
        <v>14.05.2024</v>
      </c>
      <c r="C735" s="134" t="s">
        <v>76</v>
      </c>
      <c r="D735" s="135">
        <f>ROUND((D736)/1000,5)</f>
        <v>0</v>
      </c>
      <c r="E735" s="135">
        <f t="shared" ref="E735:AA735" si="416">ROUND((E736)/1000,5)</f>
        <v>0</v>
      </c>
      <c r="F735" s="135">
        <f t="shared" si="416"/>
        <v>0</v>
      </c>
      <c r="G735" s="135">
        <f t="shared" si="416"/>
        <v>0</v>
      </c>
      <c r="H735" s="135">
        <f t="shared" si="416"/>
        <v>0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6.6E-4</v>
      </c>
      <c r="N735" s="135">
        <f t="shared" si="416"/>
        <v>0</v>
      </c>
      <c r="O735" s="135">
        <f t="shared" si="416"/>
        <v>2.5000000000000001E-4</v>
      </c>
      <c r="P735" s="135">
        <f t="shared" si="416"/>
        <v>0</v>
      </c>
      <c r="Q735" s="135">
        <f t="shared" si="416"/>
        <v>0</v>
      </c>
      <c r="R735" s="135">
        <f t="shared" si="416"/>
        <v>0</v>
      </c>
      <c r="S735" s="135">
        <f t="shared" si="416"/>
        <v>0</v>
      </c>
      <c r="T735" s="135">
        <f t="shared" si="416"/>
        <v>8.4379999999999997E-2</v>
      </c>
      <c r="U735" s="135">
        <f t="shared" si="416"/>
        <v>6.4399999999999999E-2</v>
      </c>
      <c r="V735" s="135">
        <f t="shared" si="416"/>
        <v>6.4949999999999994E-2</v>
      </c>
      <c r="W735" s="135">
        <f t="shared" si="416"/>
        <v>5.953E-2</v>
      </c>
      <c r="X735" s="135">
        <f t="shared" si="416"/>
        <v>5.0139999999999997E-2</v>
      </c>
      <c r="Y735" s="135">
        <f t="shared" si="416"/>
        <v>2.1770000000000001E-2</v>
      </c>
      <c r="Z735" s="135">
        <f t="shared" si="416"/>
        <v>0.21148</v>
      </c>
      <c r="AA735" s="135">
        <f t="shared" si="416"/>
        <v>0.28412999999999999</v>
      </c>
    </row>
    <row r="736" spans="1:27" ht="12.75" hidden="1" customHeight="1" outlineLevel="1" x14ac:dyDescent="0.2">
      <c r="A736" s="163" t="s">
        <v>2368</v>
      </c>
      <c r="B736" s="94" t="s">
        <v>238</v>
      </c>
      <c r="C736" s="70" t="s">
        <v>79</v>
      </c>
      <c r="D736" s="71">
        <v>0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0</v>
      </c>
      <c r="L736" s="71">
        <v>0</v>
      </c>
      <c r="M736" s="71">
        <v>0.66</v>
      </c>
      <c r="N736" s="71">
        <v>0</v>
      </c>
      <c r="O736" s="71">
        <v>0.25</v>
      </c>
      <c r="P736" s="71">
        <v>0</v>
      </c>
      <c r="Q736" s="71">
        <v>0</v>
      </c>
      <c r="R736" s="71">
        <v>0</v>
      </c>
      <c r="S736" s="71">
        <v>0</v>
      </c>
      <c r="T736" s="71">
        <v>84.38</v>
      </c>
      <c r="U736" s="71">
        <v>64.400000000000006</v>
      </c>
      <c r="V736" s="71">
        <v>64.95</v>
      </c>
      <c r="W736" s="71">
        <v>59.53</v>
      </c>
      <c r="X736" s="71">
        <v>50.14</v>
      </c>
      <c r="Y736" s="71">
        <v>21.77</v>
      </c>
      <c r="Z736" s="71">
        <v>211.48</v>
      </c>
      <c r="AA736" s="71">
        <v>284.13</v>
      </c>
    </row>
    <row r="737" spans="1:27" collapsed="1" x14ac:dyDescent="0.2">
      <c r="A737" s="162" t="s">
        <v>2369</v>
      </c>
      <c r="B737" s="54" t="str">
        <f>"15"&amp;"."&amp;$B$800&amp;"."&amp;$B$801</f>
        <v>15.05.2024</v>
      </c>
      <c r="C737" s="134" t="s">
        <v>76</v>
      </c>
      <c r="D737" s="135">
        <f>ROUND((D738)/1000,5)</f>
        <v>0.14266000000000001</v>
      </c>
      <c r="E737" s="135">
        <f t="shared" ref="E737:AA737" si="417">ROUND((E738)/1000,5)</f>
        <v>1.24E-2</v>
      </c>
      <c r="F737" s="135">
        <f t="shared" si="417"/>
        <v>6.2300000000000003E-3</v>
      </c>
      <c r="G737" s="135">
        <f t="shared" si="417"/>
        <v>7.3899999999999999E-3</v>
      </c>
      <c r="H737" s="135">
        <f t="shared" si="417"/>
        <v>1.3799999999999999E-3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2.409E-2</v>
      </c>
      <c r="N737" s="135">
        <f t="shared" si="417"/>
        <v>2.802E-2</v>
      </c>
      <c r="O737" s="135">
        <f t="shared" si="417"/>
        <v>0.13124</v>
      </c>
      <c r="P737" s="135">
        <f t="shared" si="417"/>
        <v>0.18325</v>
      </c>
      <c r="Q737" s="135">
        <f t="shared" si="417"/>
        <v>0.1406</v>
      </c>
      <c r="R737" s="135">
        <f t="shared" si="417"/>
        <v>0.16017000000000001</v>
      </c>
      <c r="S737" s="135">
        <f t="shared" si="417"/>
        <v>0.15337000000000001</v>
      </c>
      <c r="T737" s="135">
        <f t="shared" si="417"/>
        <v>0.22867000000000001</v>
      </c>
      <c r="U737" s="135">
        <f t="shared" si="417"/>
        <v>0.19514000000000001</v>
      </c>
      <c r="V737" s="135">
        <f t="shared" si="417"/>
        <v>0.21390999999999999</v>
      </c>
      <c r="W737" s="135">
        <f t="shared" si="417"/>
        <v>5.3650000000000003E-2</v>
      </c>
      <c r="X737" s="135">
        <f t="shared" si="417"/>
        <v>1.5469999999999999E-2</v>
      </c>
      <c r="Y737" s="135">
        <f t="shared" si="417"/>
        <v>0.20688000000000001</v>
      </c>
      <c r="Z737" s="135">
        <f t="shared" si="417"/>
        <v>0.45055000000000001</v>
      </c>
      <c r="AA737" s="135">
        <f t="shared" si="417"/>
        <v>0.30621999999999999</v>
      </c>
    </row>
    <row r="738" spans="1:27" ht="12.75" hidden="1" customHeight="1" outlineLevel="1" x14ac:dyDescent="0.2">
      <c r="A738" s="163" t="s">
        <v>2370</v>
      </c>
      <c r="B738" s="94" t="s">
        <v>238</v>
      </c>
      <c r="C738" s="70" t="s">
        <v>79</v>
      </c>
      <c r="D738" s="71">
        <v>142.66</v>
      </c>
      <c r="E738" s="71">
        <v>12.4</v>
      </c>
      <c r="F738" s="71">
        <v>6.23</v>
      </c>
      <c r="G738" s="71">
        <v>7.39</v>
      </c>
      <c r="H738" s="71">
        <v>1.38</v>
      </c>
      <c r="I738" s="71">
        <v>0</v>
      </c>
      <c r="J738" s="71">
        <v>0</v>
      </c>
      <c r="K738" s="71">
        <v>0</v>
      </c>
      <c r="L738" s="71">
        <v>0</v>
      </c>
      <c r="M738" s="71">
        <v>24.09</v>
      </c>
      <c r="N738" s="71">
        <v>28.02</v>
      </c>
      <c r="O738" s="71">
        <v>131.24</v>
      </c>
      <c r="P738" s="71">
        <v>183.25</v>
      </c>
      <c r="Q738" s="71">
        <v>140.6</v>
      </c>
      <c r="R738" s="71">
        <v>160.16999999999999</v>
      </c>
      <c r="S738" s="71">
        <v>153.37</v>
      </c>
      <c r="T738" s="71">
        <v>228.67</v>
      </c>
      <c r="U738" s="71">
        <v>195.14</v>
      </c>
      <c r="V738" s="71">
        <v>213.91</v>
      </c>
      <c r="W738" s="71">
        <v>53.65</v>
      </c>
      <c r="X738" s="71">
        <v>15.47</v>
      </c>
      <c r="Y738" s="71">
        <v>206.88</v>
      </c>
      <c r="Z738" s="71">
        <v>450.55</v>
      </c>
      <c r="AA738" s="71">
        <v>306.22000000000003</v>
      </c>
    </row>
    <row r="739" spans="1:27" collapsed="1" x14ac:dyDescent="0.2">
      <c r="A739" s="162" t="s">
        <v>2371</v>
      </c>
      <c r="B739" s="54" t="str">
        <f>"16"&amp;"."&amp;$B$800&amp;"."&amp;$B$801</f>
        <v>16.05.2024</v>
      </c>
      <c r="C739" s="134" t="s">
        <v>76</v>
      </c>
      <c r="D739" s="135">
        <f>ROUND((D740)/1000,5)</f>
        <v>0.11346000000000001</v>
      </c>
      <c r="E739" s="135">
        <f t="shared" ref="E739:AA739" si="418">ROUND((E740)/1000,5)</f>
        <v>4.5240000000000002E-2</v>
      </c>
      <c r="F739" s="135">
        <f t="shared" si="418"/>
        <v>8.0049999999999996E-2</v>
      </c>
      <c r="G739" s="135">
        <f t="shared" si="418"/>
        <v>7.7179999999999999E-2</v>
      </c>
      <c r="H739" s="135">
        <f t="shared" si="418"/>
        <v>3.0000000000000001E-5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7.77E-3</v>
      </c>
      <c r="N739" s="135">
        <f t="shared" si="418"/>
        <v>1.866E-2</v>
      </c>
      <c r="O739" s="135">
        <f t="shared" si="418"/>
        <v>3.3640000000000003E-2</v>
      </c>
      <c r="P739" s="135">
        <f t="shared" si="418"/>
        <v>9.0340000000000004E-2</v>
      </c>
      <c r="Q739" s="135">
        <f t="shared" si="418"/>
        <v>2.691E-2</v>
      </c>
      <c r="R739" s="135">
        <f t="shared" si="418"/>
        <v>3.4029999999999998E-2</v>
      </c>
      <c r="S739" s="135">
        <f t="shared" si="418"/>
        <v>1.3610000000000001E-2</v>
      </c>
      <c r="T739" s="135">
        <f t="shared" si="418"/>
        <v>8.3229999999999998E-2</v>
      </c>
      <c r="U739" s="135">
        <f t="shared" si="418"/>
        <v>0.15866</v>
      </c>
      <c r="V739" s="135">
        <f t="shared" si="418"/>
        <v>8.6919999999999997E-2</v>
      </c>
      <c r="W739" s="135">
        <f t="shared" si="418"/>
        <v>2.189E-2</v>
      </c>
      <c r="X739" s="135">
        <f t="shared" si="418"/>
        <v>1.5180000000000001E-2</v>
      </c>
      <c r="Y739" s="135">
        <f t="shared" si="418"/>
        <v>0.12136</v>
      </c>
      <c r="Z739" s="135">
        <f t="shared" si="418"/>
        <v>0.61090999999999995</v>
      </c>
      <c r="AA739" s="135">
        <f t="shared" si="418"/>
        <v>0.38096999999999998</v>
      </c>
    </row>
    <row r="740" spans="1:27" ht="12.75" hidden="1" customHeight="1" outlineLevel="1" x14ac:dyDescent="0.2">
      <c r="A740" s="163" t="s">
        <v>2372</v>
      </c>
      <c r="B740" s="94" t="s">
        <v>238</v>
      </c>
      <c r="C740" s="70" t="s">
        <v>79</v>
      </c>
      <c r="D740" s="71">
        <v>113.46</v>
      </c>
      <c r="E740" s="71">
        <v>45.24</v>
      </c>
      <c r="F740" s="71">
        <v>80.05</v>
      </c>
      <c r="G740" s="71">
        <v>77.180000000000007</v>
      </c>
      <c r="H740" s="71">
        <v>0.03</v>
      </c>
      <c r="I740" s="71">
        <v>0</v>
      </c>
      <c r="J740" s="71">
        <v>0</v>
      </c>
      <c r="K740" s="71">
        <v>0</v>
      </c>
      <c r="L740" s="71">
        <v>0</v>
      </c>
      <c r="M740" s="71">
        <v>7.77</v>
      </c>
      <c r="N740" s="71">
        <v>18.66</v>
      </c>
      <c r="O740" s="71">
        <v>33.64</v>
      </c>
      <c r="P740" s="71">
        <v>90.34</v>
      </c>
      <c r="Q740" s="71">
        <v>26.91</v>
      </c>
      <c r="R740" s="71">
        <v>34.03</v>
      </c>
      <c r="S740" s="71">
        <v>13.61</v>
      </c>
      <c r="T740" s="71">
        <v>83.23</v>
      </c>
      <c r="U740" s="71">
        <v>158.66</v>
      </c>
      <c r="V740" s="71">
        <v>86.92</v>
      </c>
      <c r="W740" s="71">
        <v>21.89</v>
      </c>
      <c r="X740" s="71">
        <v>15.18</v>
      </c>
      <c r="Y740" s="71">
        <v>121.36</v>
      </c>
      <c r="Z740" s="71">
        <v>610.91</v>
      </c>
      <c r="AA740" s="71">
        <v>380.97</v>
      </c>
    </row>
    <row r="741" spans="1:27" collapsed="1" x14ac:dyDescent="0.2">
      <c r="A741" s="162" t="s">
        <v>2373</v>
      </c>
      <c r="B741" s="54" t="str">
        <f>"17"&amp;"."&amp;$B$800&amp;"."&amp;$B$801</f>
        <v>17.05.2024</v>
      </c>
      <c r="C741" s="134" t="s">
        <v>76</v>
      </c>
      <c r="D741" s="135">
        <f>ROUND((D742)/1000,5)</f>
        <v>0.15026</v>
      </c>
      <c r="E741" s="135">
        <f t="shared" ref="E741:AA741" si="419">ROUND((E742)/1000,5)</f>
        <v>0.10691000000000001</v>
      </c>
      <c r="F741" s="135">
        <f t="shared" si="419"/>
        <v>9.0620000000000006E-2</v>
      </c>
      <c r="G741" s="135">
        <f t="shared" si="419"/>
        <v>2.7529999999999999E-2</v>
      </c>
      <c r="H741" s="135">
        <f t="shared" si="419"/>
        <v>7.2139999999999996E-2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2.9999999999999997E-4</v>
      </c>
      <c r="M741" s="135">
        <f t="shared" si="419"/>
        <v>1.48E-3</v>
      </c>
      <c r="N741" s="135">
        <f t="shared" si="419"/>
        <v>5.5000000000000003E-4</v>
      </c>
      <c r="O741" s="135">
        <f t="shared" si="419"/>
        <v>1.4290000000000001E-2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3.7859999999999998E-2</v>
      </c>
      <c r="V741" s="135">
        <f t="shared" si="419"/>
        <v>1.5049999999999999E-2</v>
      </c>
      <c r="W741" s="135">
        <f t="shared" si="419"/>
        <v>2.631E-2</v>
      </c>
      <c r="X741" s="135">
        <f t="shared" si="419"/>
        <v>0</v>
      </c>
      <c r="Y741" s="135">
        <f t="shared" si="419"/>
        <v>5.9560000000000002E-2</v>
      </c>
      <c r="Z741" s="135">
        <f t="shared" si="419"/>
        <v>0.34265000000000001</v>
      </c>
      <c r="AA741" s="135">
        <f t="shared" si="419"/>
        <v>0.49895</v>
      </c>
    </row>
    <row r="742" spans="1:27" ht="12.75" hidden="1" customHeight="1" outlineLevel="1" x14ac:dyDescent="0.2">
      <c r="A742" s="163" t="s">
        <v>2374</v>
      </c>
      <c r="B742" s="94" t="s">
        <v>238</v>
      </c>
      <c r="C742" s="70" t="s">
        <v>79</v>
      </c>
      <c r="D742" s="71">
        <v>150.26</v>
      </c>
      <c r="E742" s="71">
        <v>106.91</v>
      </c>
      <c r="F742" s="71">
        <v>90.62</v>
      </c>
      <c r="G742" s="71">
        <v>27.53</v>
      </c>
      <c r="H742" s="71">
        <v>72.14</v>
      </c>
      <c r="I742" s="71">
        <v>0</v>
      </c>
      <c r="J742" s="71">
        <v>0</v>
      </c>
      <c r="K742" s="71">
        <v>0</v>
      </c>
      <c r="L742" s="71">
        <v>0.3</v>
      </c>
      <c r="M742" s="71">
        <v>1.48</v>
      </c>
      <c r="N742" s="71">
        <v>0.55000000000000004</v>
      </c>
      <c r="O742" s="71">
        <v>14.29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37.86</v>
      </c>
      <c r="V742" s="71">
        <v>15.05</v>
      </c>
      <c r="W742" s="71">
        <v>26.31</v>
      </c>
      <c r="X742" s="71">
        <v>0</v>
      </c>
      <c r="Y742" s="71">
        <v>59.56</v>
      </c>
      <c r="Z742" s="71">
        <v>342.65</v>
      </c>
      <c r="AA742" s="71">
        <v>498.95</v>
      </c>
    </row>
    <row r="743" spans="1:27" collapsed="1" x14ac:dyDescent="0.2">
      <c r="A743" s="162" t="s">
        <v>2375</v>
      </c>
      <c r="B743" s="54" t="str">
        <f>"18"&amp;"."&amp;$B$800&amp;"."&amp;$B$801</f>
        <v>18.05.2024</v>
      </c>
      <c r="C743" s="134" t="s">
        <v>76</v>
      </c>
      <c r="D743" s="135">
        <f>ROUND((D744)/1000,5)</f>
        <v>0.24143000000000001</v>
      </c>
      <c r="E743" s="135">
        <f t="shared" ref="E743:AA743" si="420">ROUND((E744)/1000,5)</f>
        <v>6.4399999999999999E-2</v>
      </c>
      <c r="F743" s="135">
        <f t="shared" si="420"/>
        <v>0.11011</v>
      </c>
      <c r="G743" s="135">
        <f t="shared" si="420"/>
        <v>0.11914</v>
      </c>
      <c r="H743" s="135">
        <f t="shared" si="420"/>
        <v>2.759E-2</v>
      </c>
      <c r="I743" s="135">
        <f t="shared" si="420"/>
        <v>6.8140000000000006E-2</v>
      </c>
      <c r="J743" s="135">
        <f t="shared" si="420"/>
        <v>0.11994</v>
      </c>
      <c r="K743" s="135">
        <f t="shared" si="420"/>
        <v>0.15037</v>
      </c>
      <c r="L743" s="135">
        <f t="shared" si="420"/>
        <v>1.2970000000000001E-2</v>
      </c>
      <c r="M743" s="135">
        <f t="shared" si="420"/>
        <v>0.16339000000000001</v>
      </c>
      <c r="N743" s="135">
        <f t="shared" si="420"/>
        <v>9.4310000000000005E-2</v>
      </c>
      <c r="O743" s="135">
        <f t="shared" si="420"/>
        <v>3.9019999999999999E-2</v>
      </c>
      <c r="P743" s="135">
        <f t="shared" si="420"/>
        <v>2.47E-2</v>
      </c>
      <c r="Q743" s="135">
        <f t="shared" si="420"/>
        <v>0.19547999999999999</v>
      </c>
      <c r="R743" s="135">
        <f t="shared" si="420"/>
        <v>0.23532</v>
      </c>
      <c r="S743" s="135">
        <f t="shared" si="420"/>
        <v>0.22828999999999999</v>
      </c>
      <c r="T743" s="135">
        <f t="shared" si="420"/>
        <v>0.21384</v>
      </c>
      <c r="U743" s="135">
        <f t="shared" si="420"/>
        <v>0.19317000000000001</v>
      </c>
      <c r="V743" s="135">
        <f t="shared" si="420"/>
        <v>0.24654000000000001</v>
      </c>
      <c r="W743" s="135">
        <f t="shared" si="420"/>
        <v>0.24181</v>
      </c>
      <c r="X743" s="135">
        <f t="shared" si="420"/>
        <v>2.1800000000000001E-3</v>
      </c>
      <c r="Y743" s="135">
        <f t="shared" si="420"/>
        <v>0.35622999999999999</v>
      </c>
      <c r="Z743" s="135">
        <f t="shared" si="420"/>
        <v>0.68694</v>
      </c>
      <c r="AA743" s="135">
        <f t="shared" si="420"/>
        <v>0.24843999999999999</v>
      </c>
    </row>
    <row r="744" spans="1:27" ht="12.75" hidden="1" customHeight="1" outlineLevel="1" x14ac:dyDescent="0.2">
      <c r="A744" s="163" t="s">
        <v>2376</v>
      </c>
      <c r="B744" s="94" t="s">
        <v>238</v>
      </c>
      <c r="C744" s="70" t="s">
        <v>79</v>
      </c>
      <c r="D744" s="71">
        <v>241.43</v>
      </c>
      <c r="E744" s="71">
        <v>64.400000000000006</v>
      </c>
      <c r="F744" s="71">
        <v>110.11</v>
      </c>
      <c r="G744" s="71">
        <v>119.14</v>
      </c>
      <c r="H744" s="71">
        <v>27.59</v>
      </c>
      <c r="I744" s="71">
        <v>68.14</v>
      </c>
      <c r="J744" s="71">
        <v>119.94</v>
      </c>
      <c r="K744" s="71">
        <v>150.37</v>
      </c>
      <c r="L744" s="71">
        <v>12.97</v>
      </c>
      <c r="M744" s="71">
        <v>163.38999999999999</v>
      </c>
      <c r="N744" s="71">
        <v>94.31</v>
      </c>
      <c r="O744" s="71">
        <v>39.020000000000003</v>
      </c>
      <c r="P744" s="71">
        <v>24.7</v>
      </c>
      <c r="Q744" s="71">
        <v>195.48</v>
      </c>
      <c r="R744" s="71">
        <v>235.32</v>
      </c>
      <c r="S744" s="71">
        <v>228.29</v>
      </c>
      <c r="T744" s="71">
        <v>213.84</v>
      </c>
      <c r="U744" s="71">
        <v>193.17</v>
      </c>
      <c r="V744" s="71">
        <v>246.54</v>
      </c>
      <c r="W744" s="71">
        <v>241.81</v>
      </c>
      <c r="X744" s="71">
        <v>2.1800000000000002</v>
      </c>
      <c r="Y744" s="71">
        <v>356.23</v>
      </c>
      <c r="Z744" s="71">
        <v>686.94</v>
      </c>
      <c r="AA744" s="71">
        <v>248.44</v>
      </c>
    </row>
    <row r="745" spans="1:27" collapsed="1" x14ac:dyDescent="0.2">
      <c r="A745" s="162" t="s">
        <v>2377</v>
      </c>
      <c r="B745" s="54" t="str">
        <f>"19"&amp;"."&amp;$B$800&amp;"."&amp;$B$801</f>
        <v>19.05.2024</v>
      </c>
      <c r="C745" s="134" t="s">
        <v>76</v>
      </c>
      <c r="D745" s="135">
        <f>ROUND((D746)/1000,5)</f>
        <v>0.15426999999999999</v>
      </c>
      <c r="E745" s="135">
        <f t="shared" ref="E745:AA745" si="421">ROUND((E746)/1000,5)</f>
        <v>0.16872000000000001</v>
      </c>
      <c r="F745" s="135">
        <f t="shared" si="421"/>
        <v>0.14272000000000001</v>
      </c>
      <c r="G745" s="135">
        <f t="shared" si="421"/>
        <v>0.16705</v>
      </c>
      <c r="H745" s="135">
        <f t="shared" si="421"/>
        <v>0.27850999999999998</v>
      </c>
      <c r="I745" s="135">
        <f t="shared" si="421"/>
        <v>8.1309999999999993E-2</v>
      </c>
      <c r="J745" s="135">
        <f t="shared" si="421"/>
        <v>0.21684999999999999</v>
      </c>
      <c r="K745" s="135">
        <f t="shared" si="421"/>
        <v>3.6080000000000001E-2</v>
      </c>
      <c r="L745" s="135">
        <f t="shared" si="421"/>
        <v>0.16450999999999999</v>
      </c>
      <c r="M745" s="135">
        <f t="shared" si="421"/>
        <v>9.8339999999999997E-2</v>
      </c>
      <c r="N745" s="135">
        <f t="shared" si="421"/>
        <v>0.26551999999999998</v>
      </c>
      <c r="O745" s="135">
        <f t="shared" si="421"/>
        <v>0.42745</v>
      </c>
      <c r="P745" s="135">
        <f t="shared" si="421"/>
        <v>0.36392999999999998</v>
      </c>
      <c r="Q745" s="135">
        <f t="shared" si="421"/>
        <v>0.26063999999999998</v>
      </c>
      <c r="R745" s="135">
        <f t="shared" si="421"/>
        <v>0.33889000000000002</v>
      </c>
      <c r="S745" s="135">
        <f t="shared" si="421"/>
        <v>0.25801000000000002</v>
      </c>
      <c r="T745" s="135">
        <f t="shared" si="421"/>
        <v>0.34949999999999998</v>
      </c>
      <c r="U745" s="135">
        <f t="shared" si="421"/>
        <v>0.16359000000000001</v>
      </c>
      <c r="V745" s="135">
        <f t="shared" si="421"/>
        <v>0.16264999999999999</v>
      </c>
      <c r="W745" s="135">
        <f t="shared" si="421"/>
        <v>0.21179000000000001</v>
      </c>
      <c r="X745" s="135">
        <f t="shared" si="421"/>
        <v>0.24196999999999999</v>
      </c>
      <c r="Y745" s="135">
        <f t="shared" si="421"/>
        <v>0.33157999999999999</v>
      </c>
      <c r="Z745" s="135">
        <f t="shared" si="421"/>
        <v>0.68759999999999999</v>
      </c>
      <c r="AA745" s="135">
        <f t="shared" si="421"/>
        <v>0.61580999999999997</v>
      </c>
    </row>
    <row r="746" spans="1:27" ht="12.75" hidden="1" customHeight="1" outlineLevel="1" x14ac:dyDescent="0.2">
      <c r="A746" s="163" t="s">
        <v>2378</v>
      </c>
      <c r="B746" s="94" t="s">
        <v>238</v>
      </c>
      <c r="C746" s="70" t="s">
        <v>79</v>
      </c>
      <c r="D746" s="71">
        <v>154.27000000000001</v>
      </c>
      <c r="E746" s="71">
        <v>168.72</v>
      </c>
      <c r="F746" s="71">
        <v>142.72</v>
      </c>
      <c r="G746" s="71">
        <v>167.05</v>
      </c>
      <c r="H746" s="71">
        <v>278.51</v>
      </c>
      <c r="I746" s="71">
        <v>81.31</v>
      </c>
      <c r="J746" s="71">
        <v>216.85</v>
      </c>
      <c r="K746" s="71">
        <v>36.08</v>
      </c>
      <c r="L746" s="71">
        <v>164.51</v>
      </c>
      <c r="M746" s="71">
        <v>98.34</v>
      </c>
      <c r="N746" s="71">
        <v>265.52</v>
      </c>
      <c r="O746" s="71">
        <v>427.45</v>
      </c>
      <c r="P746" s="71">
        <v>363.93</v>
      </c>
      <c r="Q746" s="71">
        <v>260.64</v>
      </c>
      <c r="R746" s="71">
        <v>338.89</v>
      </c>
      <c r="S746" s="71">
        <v>258.01</v>
      </c>
      <c r="T746" s="71">
        <v>349.5</v>
      </c>
      <c r="U746" s="71">
        <v>163.59</v>
      </c>
      <c r="V746" s="71">
        <v>162.65</v>
      </c>
      <c r="W746" s="71">
        <v>211.79</v>
      </c>
      <c r="X746" s="71">
        <v>241.97</v>
      </c>
      <c r="Y746" s="71">
        <v>331.58</v>
      </c>
      <c r="Z746" s="71">
        <v>687.6</v>
      </c>
      <c r="AA746" s="71">
        <v>615.80999999999995</v>
      </c>
    </row>
    <row r="747" spans="1:27" collapsed="1" x14ac:dyDescent="0.2">
      <c r="A747" s="162" t="s">
        <v>2379</v>
      </c>
      <c r="B747" s="54" t="str">
        <f>"20"&amp;"."&amp;$B$800&amp;"."&amp;$B$801</f>
        <v>20.05.2024</v>
      </c>
      <c r="C747" s="134" t="s">
        <v>76</v>
      </c>
      <c r="D747" s="135">
        <f>ROUND((D748)/1000,5)</f>
        <v>0.17393</v>
      </c>
      <c r="E747" s="135">
        <f t="shared" ref="E747:AA747" si="422">ROUND((E748)/1000,5)</f>
        <v>0.22142999999999999</v>
      </c>
      <c r="F747" s="135">
        <f t="shared" si="422"/>
        <v>0.15567</v>
      </c>
      <c r="G747" s="135">
        <f t="shared" si="422"/>
        <v>0.35265000000000002</v>
      </c>
      <c r="H747" s="135">
        <f t="shared" si="422"/>
        <v>4.0890000000000003E-2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3.3660000000000002E-2</v>
      </c>
      <c r="M747" s="135">
        <f t="shared" si="422"/>
        <v>3.2259999999999997E-2</v>
      </c>
      <c r="N747" s="135">
        <f t="shared" si="422"/>
        <v>1.8939999999999999E-2</v>
      </c>
      <c r="O747" s="135">
        <f t="shared" si="422"/>
        <v>3.6740000000000002E-2</v>
      </c>
      <c r="P747" s="135">
        <f t="shared" si="422"/>
        <v>2.33E-3</v>
      </c>
      <c r="Q747" s="135">
        <f t="shared" si="422"/>
        <v>9.1199999999999996E-3</v>
      </c>
      <c r="R747" s="135">
        <f t="shared" si="422"/>
        <v>1.2699999999999999E-2</v>
      </c>
      <c r="S747" s="135">
        <f t="shared" si="422"/>
        <v>4.5830000000000003E-2</v>
      </c>
      <c r="T747" s="135">
        <f t="shared" si="422"/>
        <v>0.13854</v>
      </c>
      <c r="U747" s="135">
        <f t="shared" si="422"/>
        <v>3.7900000000000003E-2</v>
      </c>
      <c r="V747" s="135">
        <f t="shared" si="422"/>
        <v>7.8530000000000003E-2</v>
      </c>
      <c r="W747" s="135">
        <f t="shared" si="422"/>
        <v>0</v>
      </c>
      <c r="X747" s="135">
        <f t="shared" si="422"/>
        <v>8.1999999999999998E-4</v>
      </c>
      <c r="Y747" s="135">
        <f t="shared" si="422"/>
        <v>0.12528</v>
      </c>
      <c r="Z747" s="135">
        <f t="shared" si="422"/>
        <v>0.17527999999999999</v>
      </c>
      <c r="AA747" s="135">
        <f t="shared" si="422"/>
        <v>0.68103999999999998</v>
      </c>
    </row>
    <row r="748" spans="1:27" ht="12.75" hidden="1" customHeight="1" outlineLevel="1" x14ac:dyDescent="0.2">
      <c r="A748" s="163" t="s">
        <v>2380</v>
      </c>
      <c r="B748" s="94" t="s">
        <v>238</v>
      </c>
      <c r="C748" s="70" t="s">
        <v>79</v>
      </c>
      <c r="D748" s="71">
        <v>173.93</v>
      </c>
      <c r="E748" s="71">
        <v>221.43</v>
      </c>
      <c r="F748" s="71">
        <v>155.66999999999999</v>
      </c>
      <c r="G748" s="71">
        <v>352.65</v>
      </c>
      <c r="H748" s="71">
        <v>40.89</v>
      </c>
      <c r="I748" s="71">
        <v>0</v>
      </c>
      <c r="J748" s="71">
        <v>0</v>
      </c>
      <c r="K748" s="71">
        <v>0</v>
      </c>
      <c r="L748" s="71">
        <v>33.659999999999997</v>
      </c>
      <c r="M748" s="71">
        <v>32.26</v>
      </c>
      <c r="N748" s="71">
        <v>18.940000000000001</v>
      </c>
      <c r="O748" s="71">
        <v>36.74</v>
      </c>
      <c r="P748" s="71">
        <v>2.33</v>
      </c>
      <c r="Q748" s="71">
        <v>9.1199999999999992</v>
      </c>
      <c r="R748" s="71">
        <v>12.7</v>
      </c>
      <c r="S748" s="71">
        <v>45.83</v>
      </c>
      <c r="T748" s="71">
        <v>138.54</v>
      </c>
      <c r="U748" s="71">
        <v>37.9</v>
      </c>
      <c r="V748" s="71">
        <v>78.53</v>
      </c>
      <c r="W748" s="71">
        <v>0</v>
      </c>
      <c r="X748" s="71">
        <v>0.82</v>
      </c>
      <c r="Y748" s="71">
        <v>125.28</v>
      </c>
      <c r="Z748" s="71">
        <v>175.28</v>
      </c>
      <c r="AA748" s="71">
        <v>681.04</v>
      </c>
    </row>
    <row r="749" spans="1:27" collapsed="1" x14ac:dyDescent="0.2">
      <c r="A749" s="162" t="s">
        <v>2381</v>
      </c>
      <c r="B749" s="54" t="str">
        <f>"21"&amp;"."&amp;$B$800&amp;"."&amp;$B$801</f>
        <v>21.05.2024</v>
      </c>
      <c r="C749" s="134" t="s">
        <v>76</v>
      </c>
      <c r="D749" s="135">
        <f>ROUND((D750)/1000,5)</f>
        <v>0.40248</v>
      </c>
      <c r="E749" s="135">
        <f t="shared" ref="E749:AA749" si="423">ROUND((E750)/1000,5)</f>
        <v>0.64417000000000002</v>
      </c>
      <c r="F749" s="135">
        <f t="shared" si="423"/>
        <v>0.48310999999999998</v>
      </c>
      <c r="G749" s="135">
        <f t="shared" si="423"/>
        <v>0.49247000000000002</v>
      </c>
      <c r="H749" s="135">
        <f t="shared" si="423"/>
        <v>0.22264999999999999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1.7000000000000001E-4</v>
      </c>
      <c r="M749" s="135">
        <f t="shared" si="423"/>
        <v>1.4999999999999999E-4</v>
      </c>
      <c r="N749" s="135">
        <f t="shared" si="423"/>
        <v>2.5999999999999998E-4</v>
      </c>
      <c r="O749" s="135">
        <f t="shared" si="423"/>
        <v>1.9939999999999999E-2</v>
      </c>
      <c r="P749" s="135">
        <f t="shared" si="423"/>
        <v>0</v>
      </c>
      <c r="Q749" s="135">
        <f t="shared" si="423"/>
        <v>0</v>
      </c>
      <c r="R749" s="135">
        <f t="shared" si="423"/>
        <v>0</v>
      </c>
      <c r="S749" s="135">
        <f t="shared" si="423"/>
        <v>0</v>
      </c>
      <c r="T749" s="135">
        <f t="shared" si="423"/>
        <v>0</v>
      </c>
      <c r="U749" s="135">
        <f t="shared" si="423"/>
        <v>0</v>
      </c>
      <c r="V749" s="135">
        <f t="shared" si="423"/>
        <v>0</v>
      </c>
      <c r="W749" s="135">
        <f t="shared" si="423"/>
        <v>0</v>
      </c>
      <c r="X749" s="135">
        <f t="shared" si="423"/>
        <v>0</v>
      </c>
      <c r="Y749" s="135">
        <f t="shared" si="423"/>
        <v>0.17460000000000001</v>
      </c>
      <c r="Z749" s="135">
        <f t="shared" si="423"/>
        <v>0.48562</v>
      </c>
      <c r="AA749" s="135">
        <f t="shared" si="423"/>
        <v>0.64176999999999995</v>
      </c>
    </row>
    <row r="750" spans="1:27" ht="12.75" hidden="1" customHeight="1" outlineLevel="1" x14ac:dyDescent="0.2">
      <c r="A750" s="163" t="s">
        <v>2382</v>
      </c>
      <c r="B750" s="94" t="s">
        <v>238</v>
      </c>
      <c r="C750" s="70" t="s">
        <v>79</v>
      </c>
      <c r="D750" s="71">
        <v>402.48</v>
      </c>
      <c r="E750" s="71">
        <v>644.16999999999996</v>
      </c>
      <c r="F750" s="71">
        <v>483.11</v>
      </c>
      <c r="G750" s="71">
        <v>492.47</v>
      </c>
      <c r="H750" s="71">
        <v>222.65</v>
      </c>
      <c r="I750" s="71">
        <v>0</v>
      </c>
      <c r="J750" s="71">
        <v>0</v>
      </c>
      <c r="K750" s="71">
        <v>0</v>
      </c>
      <c r="L750" s="71">
        <v>0.17</v>
      </c>
      <c r="M750" s="71">
        <v>0.15</v>
      </c>
      <c r="N750" s="71">
        <v>0.26</v>
      </c>
      <c r="O750" s="71">
        <v>19.940000000000001</v>
      </c>
      <c r="P750" s="71"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71">
        <v>0</v>
      </c>
      <c r="X750" s="71">
        <v>0</v>
      </c>
      <c r="Y750" s="71">
        <v>174.6</v>
      </c>
      <c r="Z750" s="71">
        <v>485.62</v>
      </c>
      <c r="AA750" s="71">
        <v>641.77</v>
      </c>
    </row>
    <row r="751" spans="1:27" collapsed="1" x14ac:dyDescent="0.2">
      <c r="A751" s="162" t="s">
        <v>2383</v>
      </c>
      <c r="B751" s="54" t="str">
        <f>"22"&amp;"."&amp;$B$800&amp;"."&amp;$B$801</f>
        <v>22.05.2024</v>
      </c>
      <c r="C751" s="134" t="s">
        <v>76</v>
      </c>
      <c r="D751" s="135">
        <f>ROUND((D752)/1000,5)</f>
        <v>0.16164000000000001</v>
      </c>
      <c r="E751" s="135">
        <f t="shared" ref="E751:AA751" si="424">ROUND((E752)/1000,5)</f>
        <v>1.0809899999999999</v>
      </c>
      <c r="F751" s="135">
        <f t="shared" si="424"/>
        <v>0.96179000000000003</v>
      </c>
      <c r="G751" s="135">
        <f t="shared" si="424"/>
        <v>0.88661000000000001</v>
      </c>
      <c r="H751" s="135">
        <f t="shared" si="424"/>
        <v>5.3670000000000002E-2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3.832E-2</v>
      </c>
      <c r="N751" s="135">
        <f t="shared" si="424"/>
        <v>0.10783</v>
      </c>
      <c r="O751" s="135">
        <f t="shared" si="424"/>
        <v>5.3899999999999998E-3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5.7499999999999999E-3</v>
      </c>
      <c r="Z751" s="135">
        <f t="shared" si="424"/>
        <v>0.2797</v>
      </c>
      <c r="AA751" s="135">
        <f t="shared" si="424"/>
        <v>0.18643000000000001</v>
      </c>
    </row>
    <row r="752" spans="1:27" ht="12.75" hidden="1" customHeight="1" outlineLevel="1" x14ac:dyDescent="0.2">
      <c r="A752" s="163" t="s">
        <v>2384</v>
      </c>
      <c r="B752" s="94" t="s">
        <v>238</v>
      </c>
      <c r="C752" s="70" t="s">
        <v>79</v>
      </c>
      <c r="D752" s="71">
        <v>161.63999999999999</v>
      </c>
      <c r="E752" s="71">
        <v>1080.99</v>
      </c>
      <c r="F752" s="71">
        <v>961.79</v>
      </c>
      <c r="G752" s="71">
        <v>886.61</v>
      </c>
      <c r="H752" s="71">
        <v>53.67</v>
      </c>
      <c r="I752" s="71">
        <v>0</v>
      </c>
      <c r="J752" s="71">
        <v>0</v>
      </c>
      <c r="K752" s="71">
        <v>0</v>
      </c>
      <c r="L752" s="71">
        <v>0</v>
      </c>
      <c r="M752" s="71">
        <v>38.32</v>
      </c>
      <c r="N752" s="71">
        <v>107.83</v>
      </c>
      <c r="O752" s="71">
        <v>5.39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5.75</v>
      </c>
      <c r="Z752" s="71">
        <v>279.7</v>
      </c>
      <c r="AA752" s="71">
        <v>186.43</v>
      </c>
    </row>
    <row r="753" spans="1:27" collapsed="1" x14ac:dyDescent="0.2">
      <c r="A753" s="162" t="s">
        <v>2385</v>
      </c>
      <c r="B753" s="54" t="str">
        <f>"23"&amp;"."&amp;$B$800&amp;"."&amp;$B$801</f>
        <v>23.05.2024</v>
      </c>
      <c r="C753" s="134" t="s">
        <v>76</v>
      </c>
      <c r="D753" s="135">
        <f>ROUND((D754)/1000,5)</f>
        <v>2.1780000000000001E-2</v>
      </c>
      <c r="E753" s="135">
        <f t="shared" ref="E753:AA753" si="425">ROUND((E754)/1000,5)</f>
        <v>4.8570000000000002E-2</v>
      </c>
      <c r="F753" s="135">
        <f t="shared" si="425"/>
        <v>0</v>
      </c>
      <c r="G753" s="135">
        <f t="shared" si="425"/>
        <v>7.1799999999999998E-3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2.145E-2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2.4330000000000001E-2</v>
      </c>
      <c r="U753" s="135">
        <f t="shared" si="425"/>
        <v>3.1800000000000001E-3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0.25863000000000003</v>
      </c>
      <c r="AA753" s="135">
        <f t="shared" si="425"/>
        <v>0.21582000000000001</v>
      </c>
    </row>
    <row r="754" spans="1:27" ht="12.75" hidden="1" customHeight="1" outlineLevel="1" x14ac:dyDescent="0.2">
      <c r="A754" s="163" t="s">
        <v>2386</v>
      </c>
      <c r="B754" s="94" t="s">
        <v>238</v>
      </c>
      <c r="C754" s="70" t="s">
        <v>79</v>
      </c>
      <c r="D754" s="71">
        <v>21.78</v>
      </c>
      <c r="E754" s="71">
        <v>48.57</v>
      </c>
      <c r="F754" s="71">
        <v>0</v>
      </c>
      <c r="G754" s="71">
        <v>7.18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21.45</v>
      </c>
      <c r="P754" s="71">
        <v>0</v>
      </c>
      <c r="Q754" s="71">
        <v>0</v>
      </c>
      <c r="R754" s="71">
        <v>0</v>
      </c>
      <c r="S754" s="71">
        <v>0</v>
      </c>
      <c r="T754" s="71">
        <v>24.33</v>
      </c>
      <c r="U754" s="71">
        <v>3.18</v>
      </c>
      <c r="V754" s="71">
        <v>0</v>
      </c>
      <c r="W754" s="71">
        <v>0</v>
      </c>
      <c r="X754" s="71">
        <v>0</v>
      </c>
      <c r="Y754" s="71">
        <v>0</v>
      </c>
      <c r="Z754" s="71">
        <v>258.63</v>
      </c>
      <c r="AA754" s="71">
        <v>215.82</v>
      </c>
    </row>
    <row r="755" spans="1:27" collapsed="1" x14ac:dyDescent="0.2">
      <c r="A755" s="162" t="s">
        <v>2387</v>
      </c>
      <c r="B755" s="54" t="str">
        <f>"24"&amp;"."&amp;$B$800&amp;"."&amp;$B$801</f>
        <v>24.05.2024</v>
      </c>
      <c r="C755" s="134" t="s">
        <v>76</v>
      </c>
      <c r="D755" s="135">
        <f>ROUND((D756)/1000,5)</f>
        <v>0.1691</v>
      </c>
      <c r="E755" s="135">
        <f t="shared" ref="E755:AA755" si="426">ROUND((E756)/1000,5)</f>
        <v>7.0400000000000003E-3</v>
      </c>
      <c r="F755" s="135">
        <f t="shared" si="426"/>
        <v>7.5100000000000002E-3</v>
      </c>
      <c r="G755" s="135">
        <f t="shared" si="426"/>
        <v>6.454E-2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2.129E-2</v>
      </c>
      <c r="N755" s="135">
        <f t="shared" si="426"/>
        <v>3.6600000000000001E-3</v>
      </c>
      <c r="O755" s="135">
        <f t="shared" si="426"/>
        <v>2.3449999999999999E-2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2.9299999999999999E-3</v>
      </c>
      <c r="V755" s="135">
        <f t="shared" si="426"/>
        <v>3.9300000000000003E-3</v>
      </c>
      <c r="W755" s="135">
        <f t="shared" si="426"/>
        <v>6.6400000000000001E-3</v>
      </c>
      <c r="X755" s="135">
        <f t="shared" si="426"/>
        <v>4.1700000000000001E-3</v>
      </c>
      <c r="Y755" s="135">
        <f t="shared" si="426"/>
        <v>2.7689999999999999E-2</v>
      </c>
      <c r="Z755" s="135">
        <f t="shared" si="426"/>
        <v>0.32311000000000001</v>
      </c>
      <c r="AA755" s="135">
        <f t="shared" si="426"/>
        <v>0.23147999999999999</v>
      </c>
    </row>
    <row r="756" spans="1:27" ht="12.75" hidden="1" customHeight="1" outlineLevel="1" x14ac:dyDescent="0.2">
      <c r="A756" s="163" t="s">
        <v>2388</v>
      </c>
      <c r="B756" s="94" t="s">
        <v>238</v>
      </c>
      <c r="C756" s="70" t="s">
        <v>79</v>
      </c>
      <c r="D756" s="71">
        <v>169.1</v>
      </c>
      <c r="E756" s="71">
        <v>7.04</v>
      </c>
      <c r="F756" s="71">
        <v>7.51</v>
      </c>
      <c r="G756" s="71">
        <v>64.540000000000006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21.29</v>
      </c>
      <c r="N756" s="71">
        <v>3.66</v>
      </c>
      <c r="O756" s="71">
        <v>23.45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2.93</v>
      </c>
      <c r="V756" s="71">
        <v>3.93</v>
      </c>
      <c r="W756" s="71">
        <v>6.64</v>
      </c>
      <c r="X756" s="71">
        <v>4.17</v>
      </c>
      <c r="Y756" s="71">
        <v>27.69</v>
      </c>
      <c r="Z756" s="71">
        <v>323.11</v>
      </c>
      <c r="AA756" s="71">
        <v>231.48</v>
      </c>
    </row>
    <row r="757" spans="1:27" collapsed="1" x14ac:dyDescent="0.2">
      <c r="A757" s="162" t="s">
        <v>2389</v>
      </c>
      <c r="B757" s="54" t="str">
        <f>"25"&amp;"."&amp;$B$800&amp;"."&amp;$B$801</f>
        <v>25.05.2024</v>
      </c>
      <c r="C757" s="134" t="s">
        <v>76</v>
      </c>
      <c r="D757" s="135">
        <f>ROUND((D758)/1000,5)</f>
        <v>0.15273999999999999</v>
      </c>
      <c r="E757" s="135">
        <f t="shared" ref="E757:AA757" si="427">ROUND((E758)/1000,5)</f>
        <v>3.5630000000000002E-2</v>
      </c>
      <c r="F757" s="135">
        <f t="shared" si="427"/>
        <v>9.4149999999999998E-2</v>
      </c>
      <c r="G757" s="135">
        <f t="shared" si="427"/>
        <v>0.1231</v>
      </c>
      <c r="H757" s="135">
        <f t="shared" si="427"/>
        <v>5.0900000000000001E-2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8.0000000000000007E-5</v>
      </c>
      <c r="M757" s="135">
        <f t="shared" si="427"/>
        <v>0</v>
      </c>
      <c r="N757" s="135">
        <f t="shared" si="427"/>
        <v>1.7000000000000001E-4</v>
      </c>
      <c r="O757" s="135">
        <f t="shared" si="427"/>
        <v>2.0000000000000002E-5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4.47E-3</v>
      </c>
      <c r="X757" s="135">
        <f t="shared" si="427"/>
        <v>9.0000000000000006E-5</v>
      </c>
      <c r="Y757" s="135">
        <f t="shared" si="427"/>
        <v>7.5199999999999998E-3</v>
      </c>
      <c r="Z757" s="135">
        <f t="shared" si="427"/>
        <v>0.54425000000000001</v>
      </c>
      <c r="AA757" s="135">
        <f t="shared" si="427"/>
        <v>0.27417000000000002</v>
      </c>
    </row>
    <row r="758" spans="1:27" ht="12.75" hidden="1" customHeight="1" outlineLevel="1" x14ac:dyDescent="0.2">
      <c r="A758" s="163" t="s">
        <v>2390</v>
      </c>
      <c r="B758" s="94" t="s">
        <v>238</v>
      </c>
      <c r="C758" s="70" t="s">
        <v>79</v>
      </c>
      <c r="D758" s="71">
        <v>152.74</v>
      </c>
      <c r="E758" s="71">
        <v>35.630000000000003</v>
      </c>
      <c r="F758" s="71">
        <v>94.15</v>
      </c>
      <c r="G758" s="71">
        <v>123.1</v>
      </c>
      <c r="H758" s="71">
        <v>50.9</v>
      </c>
      <c r="I758" s="71">
        <v>0</v>
      </c>
      <c r="J758" s="71">
        <v>0</v>
      </c>
      <c r="K758" s="71">
        <v>0</v>
      </c>
      <c r="L758" s="71">
        <v>0.08</v>
      </c>
      <c r="M758" s="71">
        <v>0</v>
      </c>
      <c r="N758" s="71">
        <v>0.17</v>
      </c>
      <c r="O758" s="71">
        <v>0.02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4.47</v>
      </c>
      <c r="X758" s="71">
        <v>0.09</v>
      </c>
      <c r="Y758" s="71">
        <v>7.52</v>
      </c>
      <c r="Z758" s="71">
        <v>544.25</v>
      </c>
      <c r="AA758" s="71">
        <v>274.17</v>
      </c>
    </row>
    <row r="759" spans="1:27" collapsed="1" x14ac:dyDescent="0.2">
      <c r="A759" s="162" t="s">
        <v>2391</v>
      </c>
      <c r="B759" s="54" t="str">
        <f>"26"&amp;"."&amp;$B$800&amp;"."&amp;$B$801</f>
        <v>26.05.2024</v>
      </c>
      <c r="C759" s="134" t="s">
        <v>76</v>
      </c>
      <c r="D759" s="135">
        <f>ROUND((D760)/1000,5)</f>
        <v>0.14929000000000001</v>
      </c>
      <c r="E759" s="135">
        <f t="shared" ref="E759:AA759" si="428">ROUND((E760)/1000,5)</f>
        <v>0.23293</v>
      </c>
      <c r="F759" s="135">
        <f t="shared" si="428"/>
        <v>0.30432999999999999</v>
      </c>
      <c r="G759" s="135">
        <f t="shared" si="428"/>
        <v>0.27335999999999999</v>
      </c>
      <c r="H759" s="135">
        <f t="shared" si="428"/>
        <v>0.22248000000000001</v>
      </c>
      <c r="I759" s="135">
        <f t="shared" si="428"/>
        <v>0.45918999999999999</v>
      </c>
      <c r="J759" s="135">
        <f t="shared" si="428"/>
        <v>0.36334</v>
      </c>
      <c r="K759" s="135">
        <f t="shared" si="428"/>
        <v>1.188E-2</v>
      </c>
      <c r="L759" s="135">
        <f t="shared" si="428"/>
        <v>0.21829999999999999</v>
      </c>
      <c r="M759" s="135">
        <f t="shared" si="428"/>
        <v>6.0800000000000003E-3</v>
      </c>
      <c r="N759" s="135">
        <f t="shared" si="428"/>
        <v>1E-4</v>
      </c>
      <c r="O759" s="135">
        <f t="shared" si="428"/>
        <v>0</v>
      </c>
      <c r="P759" s="135">
        <f t="shared" si="428"/>
        <v>9.4599999999999997E-3</v>
      </c>
      <c r="Q759" s="135">
        <f t="shared" si="428"/>
        <v>1.021E-2</v>
      </c>
      <c r="R759" s="135">
        <f t="shared" si="428"/>
        <v>1.8519999999999998E-2</v>
      </c>
      <c r="S759" s="135">
        <f t="shared" si="428"/>
        <v>0</v>
      </c>
      <c r="T759" s="135">
        <f t="shared" si="428"/>
        <v>0</v>
      </c>
      <c r="U759" s="135">
        <f t="shared" si="428"/>
        <v>5.8470000000000001E-2</v>
      </c>
      <c r="V759" s="135">
        <f t="shared" si="428"/>
        <v>1.4499999999999999E-3</v>
      </c>
      <c r="W759" s="135">
        <f t="shared" si="428"/>
        <v>6.1510000000000002E-2</v>
      </c>
      <c r="X759" s="135">
        <f t="shared" si="428"/>
        <v>1.33E-3</v>
      </c>
      <c r="Y759" s="135">
        <f t="shared" si="428"/>
        <v>0.25625999999999999</v>
      </c>
      <c r="Z759" s="135">
        <f t="shared" si="428"/>
        <v>0.57854000000000005</v>
      </c>
      <c r="AA759" s="135">
        <f t="shared" si="428"/>
        <v>0.27237</v>
      </c>
    </row>
    <row r="760" spans="1:27" ht="12.75" hidden="1" customHeight="1" outlineLevel="1" x14ac:dyDescent="0.2">
      <c r="A760" s="163" t="s">
        <v>2392</v>
      </c>
      <c r="B760" s="94" t="s">
        <v>238</v>
      </c>
      <c r="C760" s="70" t="s">
        <v>79</v>
      </c>
      <c r="D760" s="71">
        <v>149.29</v>
      </c>
      <c r="E760" s="71">
        <v>232.93</v>
      </c>
      <c r="F760" s="71">
        <v>304.33</v>
      </c>
      <c r="G760" s="71">
        <v>273.36</v>
      </c>
      <c r="H760" s="71">
        <v>222.48</v>
      </c>
      <c r="I760" s="71">
        <v>459.19</v>
      </c>
      <c r="J760" s="71">
        <v>363.34</v>
      </c>
      <c r="K760" s="71">
        <v>11.88</v>
      </c>
      <c r="L760" s="71">
        <v>218.3</v>
      </c>
      <c r="M760" s="71">
        <v>6.08</v>
      </c>
      <c r="N760" s="71">
        <v>0.1</v>
      </c>
      <c r="O760" s="71">
        <v>0</v>
      </c>
      <c r="P760" s="71">
        <v>9.4600000000000009</v>
      </c>
      <c r="Q760" s="71">
        <v>10.210000000000001</v>
      </c>
      <c r="R760" s="71">
        <v>18.52</v>
      </c>
      <c r="S760" s="71">
        <v>0</v>
      </c>
      <c r="T760" s="71">
        <v>0</v>
      </c>
      <c r="U760" s="71">
        <v>58.47</v>
      </c>
      <c r="V760" s="71">
        <v>1.45</v>
      </c>
      <c r="W760" s="71">
        <v>61.51</v>
      </c>
      <c r="X760" s="71">
        <v>1.33</v>
      </c>
      <c r="Y760" s="71">
        <v>256.26</v>
      </c>
      <c r="Z760" s="71">
        <v>578.54</v>
      </c>
      <c r="AA760" s="71">
        <v>272.37</v>
      </c>
    </row>
    <row r="761" spans="1:27" collapsed="1" x14ac:dyDescent="0.2">
      <c r="A761" s="162" t="s">
        <v>2393</v>
      </c>
      <c r="B761" s="54" t="str">
        <f>"27"&amp;"."&amp;$B$800&amp;"."&amp;$B$801</f>
        <v>27.05.2024</v>
      </c>
      <c r="C761" s="134" t="s">
        <v>76</v>
      </c>
      <c r="D761" s="135">
        <f>ROUND((D762)/1000,5)</f>
        <v>0.10653</v>
      </c>
      <c r="E761" s="135">
        <f t="shared" ref="E761:AA761" si="429">ROUND((E762)/1000,5)</f>
        <v>0.12901000000000001</v>
      </c>
      <c r="F761" s="135">
        <f t="shared" si="429"/>
        <v>5.8840000000000003E-2</v>
      </c>
      <c r="G761" s="135">
        <f t="shared" si="429"/>
        <v>0.20032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</v>
      </c>
      <c r="AA761" s="135">
        <f t="shared" si="429"/>
        <v>3.517E-2</v>
      </c>
    </row>
    <row r="762" spans="1:27" ht="12.75" hidden="1" customHeight="1" outlineLevel="1" x14ac:dyDescent="0.2">
      <c r="A762" s="163" t="s">
        <v>2394</v>
      </c>
      <c r="B762" s="94" t="s">
        <v>238</v>
      </c>
      <c r="C762" s="70" t="s">
        <v>79</v>
      </c>
      <c r="D762" s="71">
        <v>106.53</v>
      </c>
      <c r="E762" s="71">
        <v>129.01</v>
      </c>
      <c r="F762" s="71">
        <v>58.84</v>
      </c>
      <c r="G762" s="71">
        <v>200.32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35.17</v>
      </c>
    </row>
    <row r="763" spans="1:27" collapsed="1" x14ac:dyDescent="0.2">
      <c r="A763" s="162" t="s">
        <v>2395</v>
      </c>
      <c r="B763" s="54" t="str">
        <f>"28"&amp;"."&amp;$B$800&amp;"."&amp;$B$801</f>
        <v>28.05.2024</v>
      </c>
      <c r="C763" s="134" t="s">
        <v>76</v>
      </c>
      <c r="D763" s="135">
        <f>ROUND((D764)/1000,5)</f>
        <v>0.20585999999999999</v>
      </c>
      <c r="E763" s="135">
        <f t="shared" ref="E763:AA763" si="430">ROUND((E764)/1000,5)</f>
        <v>0.20363000000000001</v>
      </c>
      <c r="F763" s="135">
        <f t="shared" si="430"/>
        <v>0.32708999999999999</v>
      </c>
      <c r="G763" s="135">
        <f t="shared" si="430"/>
        <v>0.10915</v>
      </c>
      <c r="H763" s="135">
        <f t="shared" si="430"/>
        <v>6.4810000000000006E-2</v>
      </c>
      <c r="I763" s="135">
        <f t="shared" si="430"/>
        <v>0</v>
      </c>
      <c r="J763" s="135">
        <f t="shared" si="430"/>
        <v>0</v>
      </c>
      <c r="K763" s="135">
        <f t="shared" si="430"/>
        <v>0</v>
      </c>
      <c r="L763" s="135">
        <f t="shared" si="430"/>
        <v>3.0300000000000001E-3</v>
      </c>
      <c r="M763" s="135">
        <f t="shared" si="430"/>
        <v>0.17144000000000001</v>
      </c>
      <c r="N763" s="135">
        <f t="shared" si="430"/>
        <v>0.28713</v>
      </c>
      <c r="O763" s="135">
        <f t="shared" si="430"/>
        <v>0.28645999999999999</v>
      </c>
      <c r="P763" s="135">
        <f t="shared" si="430"/>
        <v>0.21579000000000001</v>
      </c>
      <c r="Q763" s="135">
        <f t="shared" si="430"/>
        <v>0.14563000000000001</v>
      </c>
      <c r="R763" s="135">
        <f t="shared" si="430"/>
        <v>0</v>
      </c>
      <c r="S763" s="135">
        <f t="shared" si="430"/>
        <v>0</v>
      </c>
      <c r="T763" s="135">
        <f t="shared" si="430"/>
        <v>9.8180000000000003E-2</v>
      </c>
      <c r="U763" s="135">
        <f t="shared" si="430"/>
        <v>7.2760000000000005E-2</v>
      </c>
      <c r="V763" s="135">
        <f t="shared" si="430"/>
        <v>2.64E-3</v>
      </c>
      <c r="W763" s="135">
        <f t="shared" si="430"/>
        <v>2.0740000000000001E-2</v>
      </c>
      <c r="X763" s="135">
        <f t="shared" si="430"/>
        <v>1.8749999999999999E-2</v>
      </c>
      <c r="Y763" s="135">
        <f t="shared" si="430"/>
        <v>0.38255</v>
      </c>
      <c r="Z763" s="135">
        <f t="shared" si="430"/>
        <v>0.33767000000000003</v>
      </c>
      <c r="AA763" s="135">
        <f t="shared" si="430"/>
        <v>0.37212000000000001</v>
      </c>
    </row>
    <row r="764" spans="1:27" ht="12.75" hidden="1" customHeight="1" outlineLevel="1" x14ac:dyDescent="0.2">
      <c r="A764" s="163" t="s">
        <v>2396</v>
      </c>
      <c r="B764" s="94" t="s">
        <v>238</v>
      </c>
      <c r="C764" s="70" t="s">
        <v>79</v>
      </c>
      <c r="D764" s="71">
        <v>205.86</v>
      </c>
      <c r="E764" s="71">
        <v>203.63</v>
      </c>
      <c r="F764" s="71">
        <v>327.08999999999997</v>
      </c>
      <c r="G764" s="71">
        <v>109.15</v>
      </c>
      <c r="H764" s="71">
        <v>64.81</v>
      </c>
      <c r="I764" s="71">
        <v>0</v>
      </c>
      <c r="J764" s="71">
        <v>0</v>
      </c>
      <c r="K764" s="71">
        <v>0</v>
      </c>
      <c r="L764" s="71">
        <v>3.03</v>
      </c>
      <c r="M764" s="71">
        <v>171.44</v>
      </c>
      <c r="N764" s="71">
        <v>287.13</v>
      </c>
      <c r="O764" s="71">
        <v>286.45999999999998</v>
      </c>
      <c r="P764" s="71">
        <v>215.79</v>
      </c>
      <c r="Q764" s="71">
        <v>145.63</v>
      </c>
      <c r="R764" s="71">
        <v>0</v>
      </c>
      <c r="S764" s="71">
        <v>0</v>
      </c>
      <c r="T764" s="71">
        <v>98.18</v>
      </c>
      <c r="U764" s="71">
        <v>72.760000000000005</v>
      </c>
      <c r="V764" s="71">
        <v>2.64</v>
      </c>
      <c r="W764" s="71">
        <v>20.74</v>
      </c>
      <c r="X764" s="71">
        <v>18.75</v>
      </c>
      <c r="Y764" s="71">
        <v>382.55</v>
      </c>
      <c r="Z764" s="71">
        <v>337.67</v>
      </c>
      <c r="AA764" s="71">
        <v>372.12</v>
      </c>
    </row>
    <row r="765" spans="1:27" collapsed="1" x14ac:dyDescent="0.2">
      <c r="A765" s="162" t="s">
        <v>2397</v>
      </c>
      <c r="B765" s="54" t="str">
        <f>"29"&amp;"."&amp;$B$800&amp;"."&amp;$B$801</f>
        <v>29.05.2024</v>
      </c>
      <c r="C765" s="134" t="s">
        <v>76</v>
      </c>
      <c r="D765" s="135">
        <f>ROUND((D766)/1000,5)</f>
        <v>0.14216000000000001</v>
      </c>
      <c r="E765" s="135">
        <f t="shared" ref="E765:AA765" si="431">ROUND((E766)/1000,5)</f>
        <v>0.25239</v>
      </c>
      <c r="F765" s="135">
        <f t="shared" si="431"/>
        <v>6.0319999999999999E-2</v>
      </c>
      <c r="G765" s="135">
        <f t="shared" si="431"/>
        <v>0.51471999999999996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0</v>
      </c>
      <c r="N765" s="135">
        <f t="shared" si="431"/>
        <v>2.5000000000000001E-4</v>
      </c>
      <c r="O765" s="135">
        <f t="shared" si="431"/>
        <v>7.7099999999999998E-3</v>
      </c>
      <c r="P765" s="135">
        <f t="shared" si="431"/>
        <v>3.8700000000000002E-3</v>
      </c>
      <c r="Q765" s="135">
        <f t="shared" si="431"/>
        <v>0</v>
      </c>
      <c r="R765" s="135">
        <f t="shared" si="431"/>
        <v>0</v>
      </c>
      <c r="S765" s="135">
        <f t="shared" si="431"/>
        <v>0</v>
      </c>
      <c r="T765" s="135">
        <f t="shared" si="431"/>
        <v>0</v>
      </c>
      <c r="U765" s="135">
        <f t="shared" si="431"/>
        <v>8.0999999999999996E-4</v>
      </c>
      <c r="V765" s="135">
        <f t="shared" si="431"/>
        <v>0</v>
      </c>
      <c r="W765" s="135">
        <f t="shared" si="431"/>
        <v>0</v>
      </c>
      <c r="X765" s="135">
        <f t="shared" si="431"/>
        <v>0</v>
      </c>
      <c r="Y765" s="135">
        <f t="shared" si="431"/>
        <v>0</v>
      </c>
      <c r="Z765" s="135">
        <f t="shared" si="431"/>
        <v>7.5499999999999998E-2</v>
      </c>
      <c r="AA765" s="135">
        <f t="shared" si="431"/>
        <v>0.29214000000000001</v>
      </c>
    </row>
    <row r="766" spans="1:27" ht="12.75" hidden="1" customHeight="1" outlineLevel="1" x14ac:dyDescent="0.2">
      <c r="A766" s="163" t="s">
        <v>2398</v>
      </c>
      <c r="B766" s="94" t="s">
        <v>238</v>
      </c>
      <c r="C766" s="70" t="s">
        <v>79</v>
      </c>
      <c r="D766" s="71">
        <v>142.16</v>
      </c>
      <c r="E766" s="71">
        <v>252.39</v>
      </c>
      <c r="F766" s="71">
        <v>60.32</v>
      </c>
      <c r="G766" s="71">
        <v>514.72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0</v>
      </c>
      <c r="N766" s="71">
        <v>0.25</v>
      </c>
      <c r="O766" s="71">
        <v>7.71</v>
      </c>
      <c r="P766" s="71">
        <v>3.87</v>
      </c>
      <c r="Q766" s="71">
        <v>0</v>
      </c>
      <c r="R766" s="71">
        <v>0</v>
      </c>
      <c r="S766" s="71">
        <v>0</v>
      </c>
      <c r="T766" s="71">
        <v>0</v>
      </c>
      <c r="U766" s="71">
        <v>0.81</v>
      </c>
      <c r="V766" s="71">
        <v>0</v>
      </c>
      <c r="W766" s="71">
        <v>0</v>
      </c>
      <c r="X766" s="71">
        <v>0</v>
      </c>
      <c r="Y766" s="71">
        <v>0</v>
      </c>
      <c r="Z766" s="71">
        <v>75.5</v>
      </c>
      <c r="AA766" s="71">
        <v>292.14</v>
      </c>
    </row>
    <row r="767" spans="1:27" collapsed="1" x14ac:dyDescent="0.2">
      <c r="A767" s="162" t="s">
        <v>2399</v>
      </c>
      <c r="B767" s="54" t="str">
        <f>"30"&amp;"."&amp;$B$800&amp;"."&amp;$B$801</f>
        <v>30.05.2024</v>
      </c>
      <c r="C767" s="134" t="s">
        <v>76</v>
      </c>
      <c r="D767" s="135">
        <f>ROUND((D768)/1000,5)</f>
        <v>9.6610000000000001E-2</v>
      </c>
      <c r="E767" s="135">
        <f t="shared" ref="E767:AA767" si="432">ROUND((E768)/1000,5)</f>
        <v>0.19728000000000001</v>
      </c>
      <c r="F767" s="135">
        <f t="shared" si="432"/>
        <v>0.16744999999999999</v>
      </c>
      <c r="G767" s="135">
        <f t="shared" si="432"/>
        <v>0.10614999999999999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1.5599999999999999E-2</v>
      </c>
      <c r="O767" s="135">
        <f t="shared" si="432"/>
        <v>1.35E-2</v>
      </c>
      <c r="P767" s="135">
        <f t="shared" si="432"/>
        <v>4.8660000000000002E-2</v>
      </c>
      <c r="Q767" s="135">
        <f t="shared" si="432"/>
        <v>1.2160000000000001E-2</v>
      </c>
      <c r="R767" s="135">
        <f t="shared" si="432"/>
        <v>2.4000000000000001E-4</v>
      </c>
      <c r="S767" s="135">
        <f t="shared" si="432"/>
        <v>0</v>
      </c>
      <c r="T767" s="135">
        <f t="shared" si="432"/>
        <v>0.31657999999999997</v>
      </c>
      <c r="U767" s="135">
        <f t="shared" si="432"/>
        <v>0.31147999999999998</v>
      </c>
      <c r="V767" s="135">
        <f t="shared" si="432"/>
        <v>3.7699999999999999E-3</v>
      </c>
      <c r="W767" s="135">
        <f t="shared" si="432"/>
        <v>5.3299999999999997E-3</v>
      </c>
      <c r="X767" s="135">
        <f t="shared" si="432"/>
        <v>4.79E-3</v>
      </c>
      <c r="Y767" s="135">
        <f t="shared" si="432"/>
        <v>1.7510000000000001E-2</v>
      </c>
      <c r="Z767" s="135">
        <f t="shared" si="432"/>
        <v>0.13094</v>
      </c>
      <c r="AA767" s="135">
        <f t="shared" si="432"/>
        <v>0.1636</v>
      </c>
    </row>
    <row r="768" spans="1:27" ht="12.75" hidden="1" customHeight="1" outlineLevel="1" x14ac:dyDescent="0.2">
      <c r="A768" s="163" t="s">
        <v>2400</v>
      </c>
      <c r="B768" s="94" t="s">
        <v>238</v>
      </c>
      <c r="C768" s="70" t="s">
        <v>79</v>
      </c>
      <c r="D768" s="71">
        <v>96.61</v>
      </c>
      <c r="E768" s="71">
        <v>197.28</v>
      </c>
      <c r="F768" s="71">
        <v>167.45</v>
      </c>
      <c r="G768" s="71">
        <v>106.15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15.6</v>
      </c>
      <c r="O768" s="71">
        <v>13.5</v>
      </c>
      <c r="P768" s="71">
        <v>48.66</v>
      </c>
      <c r="Q768" s="71">
        <v>12.16</v>
      </c>
      <c r="R768" s="71">
        <v>0.24</v>
      </c>
      <c r="S768" s="71">
        <v>0</v>
      </c>
      <c r="T768" s="71">
        <v>316.58</v>
      </c>
      <c r="U768" s="71">
        <v>311.48</v>
      </c>
      <c r="V768" s="71">
        <v>3.77</v>
      </c>
      <c r="W768" s="71">
        <v>5.33</v>
      </c>
      <c r="X768" s="71">
        <v>4.79</v>
      </c>
      <c r="Y768" s="71">
        <v>17.510000000000002</v>
      </c>
      <c r="Z768" s="71">
        <v>130.94</v>
      </c>
      <c r="AA768" s="71">
        <v>163.6</v>
      </c>
    </row>
    <row r="769" spans="1:27" collapsed="1" x14ac:dyDescent="0.2">
      <c r="A769" s="162" t="s">
        <v>2401</v>
      </c>
      <c r="B769" s="54" t="str">
        <f>"31"&amp;"."&amp;$B$800&amp;"."&amp;$B$801</f>
        <v>31.05.2024</v>
      </c>
      <c r="C769" s="134" t="s">
        <v>76</v>
      </c>
      <c r="D769" s="135">
        <f>ROUND((D770)/1000,5)</f>
        <v>8.4820000000000007E-2</v>
      </c>
      <c r="E769" s="135">
        <f t="shared" ref="E769:AA769" si="433">ROUND((E770)/1000,5)</f>
        <v>9.0990000000000001E-2</v>
      </c>
      <c r="F769" s="135">
        <f t="shared" si="433"/>
        <v>6.6290000000000002E-2</v>
      </c>
      <c r="G769" s="135">
        <f t="shared" si="433"/>
        <v>2.4230000000000002E-2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4.9009999999999998E-2</v>
      </c>
      <c r="O769" s="135">
        <f t="shared" si="433"/>
        <v>8.5989999999999997E-2</v>
      </c>
      <c r="P769" s="135">
        <f t="shared" si="433"/>
        <v>6.0000000000000002E-5</v>
      </c>
      <c r="Q769" s="135">
        <f t="shared" si="433"/>
        <v>2.5610000000000001E-2</v>
      </c>
      <c r="R769" s="135">
        <f t="shared" si="433"/>
        <v>0</v>
      </c>
      <c r="S769" s="135">
        <f t="shared" si="433"/>
        <v>0</v>
      </c>
      <c r="T769" s="135">
        <f t="shared" si="433"/>
        <v>9.1800000000000007E-2</v>
      </c>
      <c r="U769" s="135">
        <f t="shared" si="433"/>
        <v>0</v>
      </c>
      <c r="V769" s="135">
        <f t="shared" si="433"/>
        <v>2.6700000000000001E-3</v>
      </c>
      <c r="W769" s="135">
        <f t="shared" si="433"/>
        <v>3.7399999999999998E-3</v>
      </c>
      <c r="X769" s="135">
        <f t="shared" si="433"/>
        <v>1.2120000000000001E-2</v>
      </c>
      <c r="Y769" s="135">
        <f t="shared" si="433"/>
        <v>0.16488</v>
      </c>
      <c r="Z769" s="135">
        <f t="shared" si="433"/>
        <v>0.68589999999999995</v>
      </c>
      <c r="AA769" s="135">
        <f t="shared" si="433"/>
        <v>1.44424</v>
      </c>
    </row>
    <row r="770" spans="1:27" ht="12.75" hidden="1" customHeight="1" outlineLevel="1" x14ac:dyDescent="0.2">
      <c r="A770" s="163" t="s">
        <v>2402</v>
      </c>
      <c r="B770" s="94" t="s">
        <v>238</v>
      </c>
      <c r="C770" s="70" t="s">
        <v>79</v>
      </c>
      <c r="D770" s="71">
        <v>84.82</v>
      </c>
      <c r="E770" s="71">
        <v>90.99</v>
      </c>
      <c r="F770" s="71">
        <v>66.290000000000006</v>
      </c>
      <c r="G770" s="71">
        <v>24.23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49.01</v>
      </c>
      <c r="O770" s="71">
        <v>85.99</v>
      </c>
      <c r="P770" s="71">
        <v>0.06</v>
      </c>
      <c r="Q770" s="71">
        <v>25.61</v>
      </c>
      <c r="R770" s="71">
        <v>0</v>
      </c>
      <c r="S770" s="71">
        <v>0</v>
      </c>
      <c r="T770" s="71">
        <v>91.8</v>
      </c>
      <c r="U770" s="71">
        <v>0</v>
      </c>
      <c r="V770" s="71">
        <v>2.67</v>
      </c>
      <c r="W770" s="71">
        <v>3.74</v>
      </c>
      <c r="X770" s="71">
        <v>12.12</v>
      </c>
      <c r="Y770" s="71">
        <v>164.88</v>
      </c>
      <c r="Z770" s="71">
        <v>685.9</v>
      </c>
      <c r="AA770" s="71">
        <v>1444.24</v>
      </c>
    </row>
    <row r="771" spans="1:27" collapsed="1" x14ac:dyDescent="0.2">
      <c r="B771" s="165" t="s">
        <v>392</v>
      </c>
    </row>
    <row r="772" spans="1:27" x14ac:dyDescent="0.2">
      <c r="B772" s="165" t="s">
        <v>392</v>
      </c>
    </row>
    <row r="773" spans="1:27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x14ac:dyDescent="0.2">
      <c r="A774" s="54" t="s">
        <v>64</v>
      </c>
      <c r="B774" s="194" t="s">
        <v>2404</v>
      </c>
      <c r="C774" s="195"/>
      <c r="D774" s="195"/>
      <c r="E774" s="195"/>
      <c r="F774" s="195"/>
      <c r="G774" s="195"/>
      <c r="H774" s="195"/>
      <c r="I774" s="195"/>
      <c r="J774" s="195"/>
      <c r="K774" s="196"/>
      <c r="L774" s="197" t="s">
        <v>3</v>
      </c>
      <c r="M774" s="197" t="s">
        <v>2405</v>
      </c>
    </row>
    <row r="775" spans="1:27" s="198" customFormat="1" x14ac:dyDescent="0.2">
      <c r="A775" s="162" t="s">
        <v>2406</v>
      </c>
      <c r="B775" s="199" t="s">
        <v>2407</v>
      </c>
      <c r="C775" s="200"/>
      <c r="D775" s="200"/>
      <c r="E775" s="200"/>
      <c r="F775" s="200"/>
      <c r="G775" s="200"/>
      <c r="H775" s="200"/>
      <c r="I775" s="200"/>
      <c r="J775" s="200"/>
      <c r="K775" s="201"/>
      <c r="L775" s="202" t="s">
        <v>2408</v>
      </c>
      <c r="M775" s="203">
        <v>-2.0000000000000002E-5</v>
      </c>
    </row>
    <row r="776" spans="1:27" s="198" customFormat="1" x14ac:dyDescent="0.2">
      <c r="A776" s="162" t="s">
        <v>2409</v>
      </c>
      <c r="B776" s="199" t="s">
        <v>2410</v>
      </c>
      <c r="C776" s="200"/>
      <c r="D776" s="200"/>
      <c r="E776" s="200"/>
      <c r="F776" s="200"/>
      <c r="G776" s="200"/>
      <c r="H776" s="200"/>
      <c r="I776" s="200"/>
      <c r="J776" s="200"/>
      <c r="K776" s="201"/>
      <c r="L776" s="202" t="s">
        <v>2408</v>
      </c>
      <c r="M776" s="203">
        <v>0.28532000000000002</v>
      </c>
    </row>
    <row r="779" spans="1:27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2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x14ac:dyDescent="0.2">
      <c r="A781" s="172"/>
      <c r="B781" s="173"/>
      <c r="C781" s="174"/>
      <c r="D781" s="175">
        <f>D782</f>
        <v>846494.76</v>
      </c>
      <c r="E781" s="175">
        <f t="shared" ref="E781:G781" si="434">E782</f>
        <v>846494.76</v>
      </c>
      <c r="F781" s="175">
        <f t="shared" si="434"/>
        <v>846494.76</v>
      </c>
      <c r="G781" s="175">
        <f t="shared" si="434"/>
        <v>846494.76</v>
      </c>
    </row>
    <row r="782" spans="1:27" ht="12.75" hidden="1" customHeight="1" outlineLevel="1" x14ac:dyDescent="0.2">
      <c r="A782" s="176" t="s">
        <v>2412</v>
      </c>
      <c r="B782" s="177" t="s">
        <v>868</v>
      </c>
      <c r="C782" s="178" t="s">
        <v>864</v>
      </c>
      <c r="D782" s="71">
        <v>846494.76</v>
      </c>
      <c r="E782" s="71">
        <f>$D782</f>
        <v>846494.76</v>
      </c>
      <c r="F782" s="71">
        <f>$D782</f>
        <v>846494.76</v>
      </c>
      <c r="G782" s="71">
        <f>$D782</f>
        <v>846494.76</v>
      </c>
    </row>
    <row r="783" spans="1:27" collapsed="1" x14ac:dyDescent="0.2"/>
    <row r="785" spans="1:27" ht="12.75" customHeight="1" x14ac:dyDescent="0.25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83"/>
      <c r="B788" s="84"/>
    </row>
    <row r="789" spans="1:27" x14ac:dyDescent="0.2">
      <c r="A789" s="83"/>
      <c r="B789" s="85"/>
    </row>
    <row r="800" spans="1:27" ht="12.75" hidden="1" customHeight="1" x14ac:dyDescent="0.2">
      <c r="B800" s="181" t="s">
        <v>3164</v>
      </c>
    </row>
    <row r="801" spans="2:2" ht="12.75" hidden="1" customHeight="1" x14ac:dyDescent="0.2">
      <c r="B801" s="182" t="s">
        <v>3165</v>
      </c>
    </row>
  </sheetData>
  <autoFilter ref="B6:C704" xr:uid="{00000000-0001-0000-0C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B77DE-1398-4EBE-9B56-6472809D29CF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1656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1657</v>
      </c>
      <c r="B7" s="54" t="str">
        <f>"01"&amp;"."&amp;$B$800&amp;"."&amp;$B$801</f>
        <v>01.05.2024</v>
      </c>
      <c r="C7" s="134" t="s">
        <v>76</v>
      </c>
      <c r="D7" s="135">
        <f>ROUND(((D8+D9+D11+D10)/1000),5)</f>
        <v>2.6471399999999998</v>
      </c>
      <c r="E7" s="135">
        <f>ROUND(((E8+E9+E11+E10)/1000),5)</f>
        <v>2.60941</v>
      </c>
      <c r="F7" s="135">
        <f>ROUND(((F8+F9+F11+F10)/1000),5)</f>
        <v>2.47323</v>
      </c>
      <c r="G7" s="135">
        <f t="shared" ref="G7:AA7" si="0">ROUND(((G8+G9+G11+G10)/1000),5)</f>
        <v>2.44963</v>
      </c>
      <c r="H7" s="135">
        <f t="shared" si="0"/>
        <v>2.40394</v>
      </c>
      <c r="I7" s="135">
        <f t="shared" si="0"/>
        <v>2.3689300000000002</v>
      </c>
      <c r="J7" s="135">
        <f t="shared" si="0"/>
        <v>2.3715099999999998</v>
      </c>
      <c r="K7" s="135">
        <f t="shared" si="0"/>
        <v>2.5296699999999999</v>
      </c>
      <c r="L7" s="135">
        <f t="shared" si="0"/>
        <v>2.6901099999999998</v>
      </c>
      <c r="M7" s="135">
        <f t="shared" si="0"/>
        <v>2.92516</v>
      </c>
      <c r="N7" s="135">
        <f t="shared" si="0"/>
        <v>3.0676800000000002</v>
      </c>
      <c r="O7" s="135">
        <f t="shared" si="0"/>
        <v>2.9975200000000002</v>
      </c>
      <c r="P7" s="135">
        <f t="shared" si="0"/>
        <v>2.97709</v>
      </c>
      <c r="Q7" s="135">
        <f t="shared" si="0"/>
        <v>3.0085000000000002</v>
      </c>
      <c r="R7" s="135">
        <f t="shared" si="0"/>
        <v>2.9673400000000001</v>
      </c>
      <c r="S7" s="135">
        <f t="shared" si="0"/>
        <v>2.9173800000000001</v>
      </c>
      <c r="T7" s="135">
        <f t="shared" si="0"/>
        <v>2.9568099999999999</v>
      </c>
      <c r="U7" s="135">
        <f t="shared" si="0"/>
        <v>2.97418</v>
      </c>
      <c r="V7" s="135">
        <f t="shared" si="0"/>
        <v>3.0283000000000002</v>
      </c>
      <c r="W7" s="135">
        <f t="shared" si="0"/>
        <v>3.1461199999999998</v>
      </c>
      <c r="X7" s="135">
        <f t="shared" si="0"/>
        <v>3.2346699999999999</v>
      </c>
      <c r="Y7" s="135">
        <f t="shared" si="0"/>
        <v>3.1348099999999999</v>
      </c>
      <c r="Z7" s="135">
        <f t="shared" si="0"/>
        <v>2.81921</v>
      </c>
      <c r="AA7" s="135">
        <f t="shared" si="0"/>
        <v>2.6297100000000002</v>
      </c>
    </row>
    <row r="8" spans="1:27" ht="12.75" hidden="1" customHeight="1" outlineLevel="1" x14ac:dyDescent="0.2">
      <c r="A8" s="163" t="s">
        <v>1658</v>
      </c>
      <c r="B8" s="94" t="s">
        <v>238</v>
      </c>
      <c r="C8" s="70" t="s">
        <v>79</v>
      </c>
      <c r="D8" s="71">
        <v>1355.06</v>
      </c>
      <c r="E8" s="71">
        <v>1317.33</v>
      </c>
      <c r="F8" s="71">
        <v>1181.1500000000001</v>
      </c>
      <c r="G8" s="71">
        <v>1157.55</v>
      </c>
      <c r="H8" s="71">
        <v>1111.8599999999999</v>
      </c>
      <c r="I8" s="71">
        <v>1076.8499999999999</v>
      </c>
      <c r="J8" s="71">
        <v>1079.43</v>
      </c>
      <c r="K8" s="71">
        <v>1237.5899999999999</v>
      </c>
      <c r="L8" s="71">
        <v>1398.03</v>
      </c>
      <c r="M8" s="71">
        <v>1633.08</v>
      </c>
      <c r="N8" s="71">
        <v>1775.6</v>
      </c>
      <c r="O8" s="71">
        <v>1705.44</v>
      </c>
      <c r="P8" s="71">
        <v>1685.01</v>
      </c>
      <c r="Q8" s="71">
        <v>1716.42</v>
      </c>
      <c r="R8" s="71">
        <v>1675.26</v>
      </c>
      <c r="S8" s="71">
        <v>1625.3</v>
      </c>
      <c r="T8" s="71">
        <v>1664.73</v>
      </c>
      <c r="U8" s="71">
        <v>1682.1</v>
      </c>
      <c r="V8" s="71">
        <v>1736.22</v>
      </c>
      <c r="W8" s="71">
        <v>1854.04</v>
      </c>
      <c r="X8" s="71">
        <v>1942.59</v>
      </c>
      <c r="Y8" s="71">
        <v>1842.73</v>
      </c>
      <c r="Z8" s="71">
        <v>1527.13</v>
      </c>
      <c r="AA8" s="71">
        <v>1337.63</v>
      </c>
    </row>
    <row r="9" spans="1:27" ht="12.75" hidden="1" customHeight="1" outlineLevel="1" x14ac:dyDescent="0.2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1660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1661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Z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>$D$11</f>
        <v>216.36</v>
      </c>
    </row>
    <row r="12" spans="1:27" collapsed="1" x14ac:dyDescent="0.2">
      <c r="A12" s="162" t="s">
        <v>1662</v>
      </c>
      <c r="B12" s="54" t="str">
        <f>"02"&amp;"."&amp;$B$800&amp;"."&amp;$B$801</f>
        <v>02.05.2024</v>
      </c>
      <c r="C12" s="134" t="s">
        <v>76</v>
      </c>
      <c r="D12" s="135">
        <f>ROUND(((D13+D14+D16+D15)/1000),5)</f>
        <v>2.6220400000000001</v>
      </c>
      <c r="E12" s="135">
        <f>ROUND(((E13+E14+E16+E15)/1000),5)</f>
        <v>2.5106000000000002</v>
      </c>
      <c r="F12" s="135">
        <f>ROUND(((F13+F14+F16+F15)/1000),5)</f>
        <v>2.4779200000000001</v>
      </c>
      <c r="G12" s="135">
        <f t="shared" ref="G12:AA12" si="3">ROUND(((G13+G14+G16+G15)/1000),5)</f>
        <v>2.42265</v>
      </c>
      <c r="H12" s="135">
        <f t="shared" si="3"/>
        <v>2.4495800000000001</v>
      </c>
      <c r="I12" s="135">
        <f t="shared" si="3"/>
        <v>2.4944899999999999</v>
      </c>
      <c r="J12" s="135">
        <f t="shared" si="3"/>
        <v>2.61951</v>
      </c>
      <c r="K12" s="135">
        <f t="shared" si="3"/>
        <v>2.8516900000000001</v>
      </c>
      <c r="L12" s="135">
        <f t="shared" si="3"/>
        <v>3.1738300000000002</v>
      </c>
      <c r="M12" s="135">
        <f t="shared" si="3"/>
        <v>3.29</v>
      </c>
      <c r="N12" s="135">
        <f t="shared" si="3"/>
        <v>3.3185099999999998</v>
      </c>
      <c r="O12" s="135">
        <f t="shared" si="3"/>
        <v>3.2541199999999999</v>
      </c>
      <c r="P12" s="135">
        <f t="shared" si="3"/>
        <v>3.2756799999999999</v>
      </c>
      <c r="Q12" s="135">
        <f t="shared" si="3"/>
        <v>3.3102499999999999</v>
      </c>
      <c r="R12" s="135">
        <f t="shared" si="3"/>
        <v>3.3294700000000002</v>
      </c>
      <c r="S12" s="135">
        <f t="shared" si="3"/>
        <v>3.2736800000000001</v>
      </c>
      <c r="T12" s="135">
        <f t="shared" si="3"/>
        <v>3.2653699999999999</v>
      </c>
      <c r="U12" s="135">
        <f t="shared" si="3"/>
        <v>3.2276400000000001</v>
      </c>
      <c r="V12" s="135">
        <f t="shared" si="3"/>
        <v>3.2529699999999999</v>
      </c>
      <c r="W12" s="135">
        <f t="shared" si="3"/>
        <v>3.2740399999999998</v>
      </c>
      <c r="X12" s="135">
        <f t="shared" si="3"/>
        <v>3.3176999999999999</v>
      </c>
      <c r="Y12" s="135">
        <f t="shared" si="3"/>
        <v>3.2008100000000002</v>
      </c>
      <c r="Z12" s="135">
        <f t="shared" si="3"/>
        <v>2.8355199999999998</v>
      </c>
      <c r="AA12" s="135">
        <f t="shared" si="3"/>
        <v>2.6621700000000001</v>
      </c>
    </row>
    <row r="13" spans="1:27" ht="12.75" hidden="1" customHeight="1" outlineLevel="1" x14ac:dyDescent="0.2">
      <c r="A13" s="163" t="s">
        <v>1663</v>
      </c>
      <c r="B13" s="94" t="s">
        <v>238</v>
      </c>
      <c r="C13" s="70" t="s">
        <v>79</v>
      </c>
      <c r="D13" s="71">
        <v>1329.96</v>
      </c>
      <c r="E13" s="71">
        <v>1218.52</v>
      </c>
      <c r="F13" s="71">
        <v>1185.8399999999999</v>
      </c>
      <c r="G13" s="71">
        <v>1130.57</v>
      </c>
      <c r="H13" s="71">
        <v>1157.5</v>
      </c>
      <c r="I13" s="71">
        <v>1202.4100000000001</v>
      </c>
      <c r="J13" s="71">
        <v>1327.43</v>
      </c>
      <c r="K13" s="71">
        <v>1559.61</v>
      </c>
      <c r="L13" s="71">
        <v>1881.75</v>
      </c>
      <c r="M13" s="71">
        <v>1997.92</v>
      </c>
      <c r="N13" s="71">
        <v>2026.43</v>
      </c>
      <c r="O13" s="71">
        <v>1962.04</v>
      </c>
      <c r="P13" s="71">
        <v>1983.6</v>
      </c>
      <c r="Q13" s="71">
        <v>2018.17</v>
      </c>
      <c r="R13" s="71">
        <v>2037.39</v>
      </c>
      <c r="S13" s="71">
        <v>1981.6</v>
      </c>
      <c r="T13" s="71">
        <v>1973.29</v>
      </c>
      <c r="U13" s="71">
        <v>1935.56</v>
      </c>
      <c r="V13" s="71">
        <v>1960.89</v>
      </c>
      <c r="W13" s="71">
        <v>1981.96</v>
      </c>
      <c r="X13" s="71">
        <v>2025.62</v>
      </c>
      <c r="Y13" s="71">
        <v>1908.73</v>
      </c>
      <c r="Z13" s="71">
        <v>1543.44</v>
      </c>
      <c r="AA13" s="71">
        <v>1370.09</v>
      </c>
    </row>
    <row r="14" spans="1:27" ht="12.75" hidden="1" customHeight="1" outlineLevel="1" x14ac:dyDescent="0.2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1665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1666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1667</v>
      </c>
      <c r="B17" s="54" t="str">
        <f>"03"&amp;"."&amp;$B$800&amp;"."&amp;$B$801</f>
        <v>03.05.2024</v>
      </c>
      <c r="C17" s="134" t="s">
        <v>76</v>
      </c>
      <c r="D17" s="135">
        <f>ROUND(((D18+D19+D21+D20)/1000),5)</f>
        <v>2.54074</v>
      </c>
      <c r="E17" s="135">
        <f>ROUND(((E18+E19+E21+E20)/1000),5)</f>
        <v>2.4679700000000002</v>
      </c>
      <c r="F17" s="135">
        <f>ROUND(((F18+F19+F21+F20)/1000),5)</f>
        <v>2.3694899999999999</v>
      </c>
      <c r="G17" s="135">
        <f t="shared" ref="G17:AA17" si="6">ROUND(((G18+G19+G21+G20)/1000),5)</f>
        <v>2.3675299999999999</v>
      </c>
      <c r="H17" s="135">
        <f t="shared" si="6"/>
        <v>2.4080400000000002</v>
      </c>
      <c r="I17" s="135">
        <f t="shared" si="6"/>
        <v>2.5046599999999999</v>
      </c>
      <c r="J17" s="135">
        <f t="shared" si="6"/>
        <v>2.6813099999999999</v>
      </c>
      <c r="K17" s="135">
        <f t="shared" si="6"/>
        <v>2.9609899999999998</v>
      </c>
      <c r="L17" s="135">
        <f t="shared" si="6"/>
        <v>3.1751499999999999</v>
      </c>
      <c r="M17" s="135">
        <f t="shared" si="6"/>
        <v>3.3331499999999998</v>
      </c>
      <c r="N17" s="135">
        <f t="shared" si="6"/>
        <v>3.4256000000000002</v>
      </c>
      <c r="O17" s="135">
        <f t="shared" si="6"/>
        <v>3.2894199999999998</v>
      </c>
      <c r="P17" s="135">
        <f t="shared" si="6"/>
        <v>3.2774000000000001</v>
      </c>
      <c r="Q17" s="135">
        <f t="shared" si="6"/>
        <v>3.2959900000000002</v>
      </c>
      <c r="R17" s="135">
        <f t="shared" si="6"/>
        <v>3.2628499999999998</v>
      </c>
      <c r="S17" s="135">
        <f t="shared" si="6"/>
        <v>3.25929</v>
      </c>
      <c r="T17" s="135">
        <f t="shared" si="6"/>
        <v>3.2605200000000001</v>
      </c>
      <c r="U17" s="135">
        <f t="shared" si="6"/>
        <v>3.2445900000000001</v>
      </c>
      <c r="V17" s="135">
        <f t="shared" si="6"/>
        <v>3.2294499999999999</v>
      </c>
      <c r="W17" s="135">
        <f t="shared" si="6"/>
        <v>3.2330299999999998</v>
      </c>
      <c r="X17" s="135">
        <f t="shared" si="6"/>
        <v>3.30308</v>
      </c>
      <c r="Y17" s="135">
        <f t="shared" si="6"/>
        <v>3.21184</v>
      </c>
      <c r="Z17" s="135">
        <f t="shared" si="6"/>
        <v>2.90693</v>
      </c>
      <c r="AA17" s="135">
        <f t="shared" si="6"/>
        <v>2.6920799999999998</v>
      </c>
    </row>
    <row r="18" spans="1:27" ht="12.75" hidden="1" customHeight="1" outlineLevel="1" x14ac:dyDescent="0.2">
      <c r="A18" s="163" t="s">
        <v>1668</v>
      </c>
      <c r="B18" s="94" t="s">
        <v>238</v>
      </c>
      <c r="C18" s="70" t="s">
        <v>79</v>
      </c>
      <c r="D18" s="71">
        <v>1248.6600000000001</v>
      </c>
      <c r="E18" s="71">
        <v>1175.8900000000001</v>
      </c>
      <c r="F18" s="71">
        <v>1077.4100000000001</v>
      </c>
      <c r="G18" s="71">
        <v>1075.45</v>
      </c>
      <c r="H18" s="71">
        <v>1115.96</v>
      </c>
      <c r="I18" s="71">
        <v>1212.58</v>
      </c>
      <c r="J18" s="71">
        <v>1389.23</v>
      </c>
      <c r="K18" s="71">
        <v>1668.91</v>
      </c>
      <c r="L18" s="71">
        <v>1883.07</v>
      </c>
      <c r="M18" s="71">
        <v>2041.07</v>
      </c>
      <c r="N18" s="71">
        <v>2133.52</v>
      </c>
      <c r="O18" s="71">
        <v>1997.34</v>
      </c>
      <c r="P18" s="71">
        <v>1985.32</v>
      </c>
      <c r="Q18" s="71">
        <v>2003.91</v>
      </c>
      <c r="R18" s="71">
        <v>1970.77</v>
      </c>
      <c r="S18" s="71">
        <v>1967.21</v>
      </c>
      <c r="T18" s="71">
        <v>1968.44</v>
      </c>
      <c r="U18" s="71">
        <v>1952.51</v>
      </c>
      <c r="V18" s="71">
        <v>1937.37</v>
      </c>
      <c r="W18" s="71">
        <v>1940.95</v>
      </c>
      <c r="X18" s="71">
        <v>2011</v>
      </c>
      <c r="Y18" s="71">
        <v>1919.76</v>
      </c>
      <c r="Z18" s="71">
        <v>1614.85</v>
      </c>
      <c r="AA18" s="71">
        <v>1400</v>
      </c>
    </row>
    <row r="19" spans="1:27" ht="12.75" hidden="1" customHeight="1" outlineLevel="1" x14ac:dyDescent="0.2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1670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1671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1672</v>
      </c>
      <c r="B22" s="54" t="str">
        <f>"04"&amp;"."&amp;$B$800&amp;"."&amp;$B$801</f>
        <v>04.05.2024</v>
      </c>
      <c r="C22" s="134" t="s">
        <v>76</v>
      </c>
      <c r="D22" s="135">
        <f>ROUND(((D23+D24+D26+D25)/1000),5)</f>
        <v>2.7799100000000001</v>
      </c>
      <c r="E22" s="135">
        <f>ROUND(((E23+E24+E26+E25)/1000),5)</f>
        <v>2.6872699999999998</v>
      </c>
      <c r="F22" s="135">
        <f>ROUND(((F23+F24+F26+F25)/1000),5)</f>
        <v>2.5616099999999999</v>
      </c>
      <c r="G22" s="135">
        <f t="shared" ref="G22:AA22" si="9">ROUND(((G23+G24+G26+G25)/1000),5)</f>
        <v>2.5132300000000001</v>
      </c>
      <c r="H22" s="135">
        <f t="shared" si="9"/>
        <v>2.492</v>
      </c>
      <c r="I22" s="135">
        <f t="shared" si="9"/>
        <v>2.5135200000000002</v>
      </c>
      <c r="J22" s="135">
        <f t="shared" si="9"/>
        <v>2.6008</v>
      </c>
      <c r="K22" s="135">
        <f t="shared" si="9"/>
        <v>2.8294000000000001</v>
      </c>
      <c r="L22" s="135">
        <f t="shared" si="9"/>
        <v>3.1187900000000002</v>
      </c>
      <c r="M22" s="135">
        <f t="shared" si="9"/>
        <v>3.29691</v>
      </c>
      <c r="N22" s="135">
        <f t="shared" si="9"/>
        <v>3.34796</v>
      </c>
      <c r="O22" s="135">
        <f t="shared" si="9"/>
        <v>3.3472900000000001</v>
      </c>
      <c r="P22" s="135">
        <f t="shared" si="9"/>
        <v>3.3387600000000002</v>
      </c>
      <c r="Q22" s="135">
        <f t="shared" si="9"/>
        <v>3.3480400000000001</v>
      </c>
      <c r="R22" s="135">
        <f t="shared" si="9"/>
        <v>3.2957299999999998</v>
      </c>
      <c r="S22" s="135">
        <f t="shared" si="9"/>
        <v>3.13226</v>
      </c>
      <c r="T22" s="135">
        <f t="shared" si="9"/>
        <v>3.15672</v>
      </c>
      <c r="U22" s="135">
        <f t="shared" si="9"/>
        <v>3.05057</v>
      </c>
      <c r="V22" s="135">
        <f t="shared" si="9"/>
        <v>3.0959699999999999</v>
      </c>
      <c r="W22" s="135">
        <f t="shared" si="9"/>
        <v>3.1965400000000002</v>
      </c>
      <c r="X22" s="135">
        <f t="shared" si="9"/>
        <v>3.2730299999999999</v>
      </c>
      <c r="Y22" s="135">
        <f t="shared" si="9"/>
        <v>3.2010100000000001</v>
      </c>
      <c r="Z22" s="135">
        <f t="shared" si="9"/>
        <v>2.86917</v>
      </c>
      <c r="AA22" s="135">
        <f t="shared" si="9"/>
        <v>2.7668400000000002</v>
      </c>
    </row>
    <row r="23" spans="1:27" ht="12.75" hidden="1" customHeight="1" outlineLevel="1" x14ac:dyDescent="0.2">
      <c r="A23" s="163" t="s">
        <v>1673</v>
      </c>
      <c r="B23" s="94" t="s">
        <v>238</v>
      </c>
      <c r="C23" s="70" t="s">
        <v>79</v>
      </c>
      <c r="D23" s="71">
        <v>1487.83</v>
      </c>
      <c r="E23" s="71">
        <v>1395.19</v>
      </c>
      <c r="F23" s="71">
        <v>1269.53</v>
      </c>
      <c r="G23" s="71">
        <v>1221.1500000000001</v>
      </c>
      <c r="H23" s="71">
        <v>1199.92</v>
      </c>
      <c r="I23" s="71">
        <v>1221.44</v>
      </c>
      <c r="J23" s="71">
        <v>1308.72</v>
      </c>
      <c r="K23" s="71">
        <v>1537.32</v>
      </c>
      <c r="L23" s="71">
        <v>1826.71</v>
      </c>
      <c r="M23" s="71">
        <v>2004.83</v>
      </c>
      <c r="N23" s="71">
        <v>2055.88</v>
      </c>
      <c r="O23" s="71">
        <v>2055.21</v>
      </c>
      <c r="P23" s="71">
        <v>2046.68</v>
      </c>
      <c r="Q23" s="71">
        <v>2055.96</v>
      </c>
      <c r="R23" s="71">
        <v>2003.65</v>
      </c>
      <c r="S23" s="71">
        <v>1840.18</v>
      </c>
      <c r="T23" s="71">
        <v>1864.64</v>
      </c>
      <c r="U23" s="71">
        <v>1758.49</v>
      </c>
      <c r="V23" s="71">
        <v>1803.89</v>
      </c>
      <c r="W23" s="71">
        <v>1904.46</v>
      </c>
      <c r="X23" s="71">
        <v>1980.95</v>
      </c>
      <c r="Y23" s="71">
        <v>1908.93</v>
      </c>
      <c r="Z23" s="71">
        <v>1577.09</v>
      </c>
      <c r="AA23" s="71">
        <v>1474.76</v>
      </c>
    </row>
    <row r="24" spans="1:27" ht="12.75" hidden="1" customHeight="1" outlineLevel="1" x14ac:dyDescent="0.2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1675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1676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1677</v>
      </c>
      <c r="B27" s="54" t="str">
        <f>"05"&amp;"."&amp;$B$800&amp;"."&amp;$B$801</f>
        <v>05.05.2024</v>
      </c>
      <c r="C27" s="134" t="s">
        <v>76</v>
      </c>
      <c r="D27" s="135">
        <f>ROUND(((D28+D29+D31+D30)/1000),5)</f>
        <v>2.7073</v>
      </c>
      <c r="E27" s="135">
        <f>ROUND(((E28+E29+E31+E30)/1000),5)</f>
        <v>2.5128599999999999</v>
      </c>
      <c r="F27" s="135">
        <f>ROUND(((F28+F29+F31+F30)/1000),5)</f>
        <v>2.4858600000000002</v>
      </c>
      <c r="G27" s="135">
        <f t="shared" ref="G27:AA27" si="12">ROUND(((G28+G29+G31+G30)/1000),5)</f>
        <v>2.4538600000000002</v>
      </c>
      <c r="H27" s="135">
        <f t="shared" si="12"/>
        <v>2.4326699999999999</v>
      </c>
      <c r="I27" s="135">
        <f t="shared" si="12"/>
        <v>2.4550000000000001</v>
      </c>
      <c r="J27" s="135">
        <f t="shared" si="12"/>
        <v>2.3687200000000002</v>
      </c>
      <c r="K27" s="135">
        <f t="shared" si="12"/>
        <v>2.5049399999999999</v>
      </c>
      <c r="L27" s="135">
        <f t="shared" si="12"/>
        <v>2.7772899999999998</v>
      </c>
      <c r="M27" s="135">
        <f t="shared" si="12"/>
        <v>2.94693</v>
      </c>
      <c r="N27" s="135">
        <f t="shared" si="12"/>
        <v>2.9937299999999998</v>
      </c>
      <c r="O27" s="135">
        <f t="shared" si="12"/>
        <v>3.0213399999999999</v>
      </c>
      <c r="P27" s="135">
        <f t="shared" si="12"/>
        <v>2.9735999999999998</v>
      </c>
      <c r="Q27" s="135">
        <f t="shared" si="12"/>
        <v>2.9712800000000001</v>
      </c>
      <c r="R27" s="135">
        <f t="shared" si="12"/>
        <v>2.96821</v>
      </c>
      <c r="S27" s="135">
        <f t="shared" si="12"/>
        <v>2.8538299999999999</v>
      </c>
      <c r="T27" s="135">
        <f t="shared" si="12"/>
        <v>2.83691</v>
      </c>
      <c r="U27" s="135">
        <f t="shared" si="12"/>
        <v>2.8425199999999999</v>
      </c>
      <c r="V27" s="135">
        <f t="shared" si="12"/>
        <v>2.9043399999999999</v>
      </c>
      <c r="W27" s="135">
        <f t="shared" si="12"/>
        <v>3.0721799999999999</v>
      </c>
      <c r="X27" s="135">
        <f t="shared" si="12"/>
        <v>3.1969500000000002</v>
      </c>
      <c r="Y27" s="135">
        <f t="shared" si="12"/>
        <v>3.1712899999999999</v>
      </c>
      <c r="Z27" s="135">
        <f t="shared" si="12"/>
        <v>2.8272400000000002</v>
      </c>
      <c r="AA27" s="135">
        <f t="shared" si="12"/>
        <v>2.7633700000000001</v>
      </c>
    </row>
    <row r="28" spans="1:27" ht="12.75" hidden="1" customHeight="1" outlineLevel="1" x14ac:dyDescent="0.2">
      <c r="A28" s="163" t="s">
        <v>1678</v>
      </c>
      <c r="B28" s="94" t="s">
        <v>238</v>
      </c>
      <c r="C28" s="70" t="s">
        <v>79</v>
      </c>
      <c r="D28" s="71">
        <v>1415.22</v>
      </c>
      <c r="E28" s="71">
        <v>1220.78</v>
      </c>
      <c r="F28" s="71">
        <v>1193.78</v>
      </c>
      <c r="G28" s="71">
        <v>1161.78</v>
      </c>
      <c r="H28" s="71">
        <v>1140.5899999999999</v>
      </c>
      <c r="I28" s="71">
        <v>1162.92</v>
      </c>
      <c r="J28" s="71">
        <v>1076.6400000000001</v>
      </c>
      <c r="K28" s="71">
        <v>1212.8599999999999</v>
      </c>
      <c r="L28" s="71">
        <v>1485.21</v>
      </c>
      <c r="M28" s="71">
        <v>1654.85</v>
      </c>
      <c r="N28" s="71">
        <v>1701.65</v>
      </c>
      <c r="O28" s="71">
        <v>1729.26</v>
      </c>
      <c r="P28" s="71">
        <v>1681.52</v>
      </c>
      <c r="Q28" s="71">
        <v>1679.2</v>
      </c>
      <c r="R28" s="71">
        <v>1676.13</v>
      </c>
      <c r="S28" s="71">
        <v>1561.75</v>
      </c>
      <c r="T28" s="71">
        <v>1544.83</v>
      </c>
      <c r="U28" s="71">
        <v>1550.44</v>
      </c>
      <c r="V28" s="71">
        <v>1612.26</v>
      </c>
      <c r="W28" s="71">
        <v>1780.1</v>
      </c>
      <c r="X28" s="71">
        <v>1904.87</v>
      </c>
      <c r="Y28" s="71">
        <v>1879.21</v>
      </c>
      <c r="Z28" s="71">
        <v>1535.16</v>
      </c>
      <c r="AA28" s="71">
        <v>1471.29</v>
      </c>
    </row>
    <row r="29" spans="1:27" ht="12.75" hidden="1" customHeight="1" outlineLevel="1" x14ac:dyDescent="0.2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1680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1681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1682</v>
      </c>
      <c r="B32" s="54" t="str">
        <f>"06"&amp;"."&amp;$B$800&amp;"."&amp;$B$801</f>
        <v>06.05.2024</v>
      </c>
      <c r="C32" s="134" t="s">
        <v>76</v>
      </c>
      <c r="D32" s="135">
        <f>ROUND(((D33+D34+D36+D35)/1000),5)</f>
        <v>2.5589900000000001</v>
      </c>
      <c r="E32" s="135">
        <f>ROUND(((E33+E34+E36+E35)/1000),5)</f>
        <v>2.4670399999999999</v>
      </c>
      <c r="F32" s="135">
        <f>ROUND(((F33+F34+F36+F35)/1000),5)</f>
        <v>2.3780800000000002</v>
      </c>
      <c r="G32" s="135">
        <f t="shared" ref="G32:AA32" si="15">ROUND(((G33+G34+G36+G35)/1000),5)</f>
        <v>2.3699499999999998</v>
      </c>
      <c r="H32" s="135">
        <f t="shared" si="15"/>
        <v>2.3722099999999999</v>
      </c>
      <c r="I32" s="135">
        <f t="shared" si="15"/>
        <v>2.5076499999999999</v>
      </c>
      <c r="J32" s="135">
        <f t="shared" si="15"/>
        <v>2.6764399999999999</v>
      </c>
      <c r="K32" s="135">
        <f t="shared" si="15"/>
        <v>2.9600200000000001</v>
      </c>
      <c r="L32" s="135">
        <f t="shared" si="15"/>
        <v>3.24736</v>
      </c>
      <c r="M32" s="135">
        <f t="shared" si="15"/>
        <v>3.3302900000000002</v>
      </c>
      <c r="N32" s="135">
        <f t="shared" si="15"/>
        <v>3.3371300000000002</v>
      </c>
      <c r="O32" s="135">
        <f t="shared" si="15"/>
        <v>3.3394499999999998</v>
      </c>
      <c r="P32" s="135">
        <f t="shared" si="15"/>
        <v>3.3447</v>
      </c>
      <c r="Q32" s="135">
        <f t="shared" si="15"/>
        <v>3.34118</v>
      </c>
      <c r="R32" s="135">
        <f t="shared" si="15"/>
        <v>3.3382299999999998</v>
      </c>
      <c r="S32" s="135">
        <f t="shared" si="15"/>
        <v>3.3387600000000002</v>
      </c>
      <c r="T32" s="135">
        <f t="shared" si="15"/>
        <v>3.32965</v>
      </c>
      <c r="U32" s="135">
        <f t="shared" si="15"/>
        <v>3.2935300000000001</v>
      </c>
      <c r="V32" s="135">
        <f t="shared" si="15"/>
        <v>3.2571400000000001</v>
      </c>
      <c r="W32" s="135">
        <f t="shared" si="15"/>
        <v>3.2824300000000002</v>
      </c>
      <c r="X32" s="135">
        <f t="shared" si="15"/>
        <v>3.3306</v>
      </c>
      <c r="Y32" s="135">
        <f t="shared" si="15"/>
        <v>3.2650299999999999</v>
      </c>
      <c r="Z32" s="135">
        <f t="shared" si="15"/>
        <v>2.9227400000000001</v>
      </c>
      <c r="AA32" s="135">
        <f t="shared" si="15"/>
        <v>2.7579699999999998</v>
      </c>
    </row>
    <row r="33" spans="1:27" ht="12.75" hidden="1" customHeight="1" outlineLevel="1" x14ac:dyDescent="0.2">
      <c r="A33" s="163" t="s">
        <v>1683</v>
      </c>
      <c r="B33" s="94" t="s">
        <v>238</v>
      </c>
      <c r="C33" s="70" t="s">
        <v>79</v>
      </c>
      <c r="D33" s="71">
        <v>1266.9100000000001</v>
      </c>
      <c r="E33" s="71">
        <v>1174.96</v>
      </c>
      <c r="F33" s="71">
        <v>1086</v>
      </c>
      <c r="G33" s="71">
        <v>1077.8699999999999</v>
      </c>
      <c r="H33" s="71">
        <v>1080.1300000000001</v>
      </c>
      <c r="I33" s="71">
        <v>1215.57</v>
      </c>
      <c r="J33" s="71">
        <v>1384.36</v>
      </c>
      <c r="K33" s="71">
        <v>1667.94</v>
      </c>
      <c r="L33" s="71">
        <v>1955.28</v>
      </c>
      <c r="M33" s="71">
        <v>2038.21</v>
      </c>
      <c r="N33" s="71">
        <v>2045.05</v>
      </c>
      <c r="O33" s="71">
        <v>2047.37</v>
      </c>
      <c r="P33" s="71">
        <v>2052.62</v>
      </c>
      <c r="Q33" s="71">
        <v>2049.1</v>
      </c>
      <c r="R33" s="71">
        <v>2046.15</v>
      </c>
      <c r="S33" s="71">
        <v>2046.68</v>
      </c>
      <c r="T33" s="71">
        <v>2037.57</v>
      </c>
      <c r="U33" s="71">
        <v>2001.45</v>
      </c>
      <c r="V33" s="71">
        <v>1965.06</v>
      </c>
      <c r="W33" s="71">
        <v>1990.35</v>
      </c>
      <c r="X33" s="71">
        <v>2038.52</v>
      </c>
      <c r="Y33" s="71">
        <v>1972.95</v>
      </c>
      <c r="Z33" s="71">
        <v>1630.66</v>
      </c>
      <c r="AA33" s="71">
        <v>1465.89</v>
      </c>
    </row>
    <row r="34" spans="1:27" ht="12.75" hidden="1" customHeight="1" outlineLevel="1" x14ac:dyDescent="0.2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1685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1686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1687</v>
      </c>
      <c r="B37" s="54" t="str">
        <f>"07"&amp;"."&amp;$B$800&amp;"."&amp;$B$801</f>
        <v>07.05.2024</v>
      </c>
      <c r="C37" s="134" t="s">
        <v>76</v>
      </c>
      <c r="D37" s="135">
        <f>ROUND(((D38+D39+D41+D40)/1000),5)</f>
        <v>2.74451</v>
      </c>
      <c r="E37" s="135">
        <f>ROUND(((E38+E39+E41+E40)/1000),5)</f>
        <v>2.5535999999999999</v>
      </c>
      <c r="F37" s="135">
        <f>ROUND(((F38+F39+F41+F40)/1000),5)</f>
        <v>2.4810599999999998</v>
      </c>
      <c r="G37" s="135">
        <f t="shared" ref="G37:AA37" si="18">ROUND(((G38+G39+G41+G40)/1000),5)</f>
        <v>2.4649100000000002</v>
      </c>
      <c r="H37" s="135">
        <f t="shared" si="18"/>
        <v>2.4602900000000001</v>
      </c>
      <c r="I37" s="135">
        <f t="shared" si="18"/>
        <v>2.5332599999999998</v>
      </c>
      <c r="J37" s="135">
        <f t="shared" si="18"/>
        <v>2.6814300000000002</v>
      </c>
      <c r="K37" s="135">
        <f t="shared" si="18"/>
        <v>2.9140100000000002</v>
      </c>
      <c r="L37" s="135">
        <f t="shared" si="18"/>
        <v>3.17428</v>
      </c>
      <c r="M37" s="135">
        <f t="shared" si="18"/>
        <v>3.2515000000000001</v>
      </c>
      <c r="N37" s="135">
        <f t="shared" si="18"/>
        <v>3.27508</v>
      </c>
      <c r="O37" s="135">
        <f t="shared" si="18"/>
        <v>3.3405399999999998</v>
      </c>
      <c r="P37" s="135">
        <f t="shared" si="18"/>
        <v>3.3346300000000002</v>
      </c>
      <c r="Q37" s="135">
        <f t="shared" si="18"/>
        <v>3.3502200000000002</v>
      </c>
      <c r="R37" s="135">
        <f t="shared" si="18"/>
        <v>3.2943600000000002</v>
      </c>
      <c r="S37" s="135">
        <f t="shared" si="18"/>
        <v>3.2775500000000002</v>
      </c>
      <c r="T37" s="135">
        <f t="shared" si="18"/>
        <v>3.2479900000000002</v>
      </c>
      <c r="U37" s="135">
        <f t="shared" si="18"/>
        <v>3.2351999999999999</v>
      </c>
      <c r="V37" s="135">
        <f t="shared" si="18"/>
        <v>3.2347100000000002</v>
      </c>
      <c r="W37" s="135">
        <f t="shared" si="18"/>
        <v>3.2406000000000001</v>
      </c>
      <c r="X37" s="135">
        <f t="shared" si="18"/>
        <v>3.30701</v>
      </c>
      <c r="Y37" s="135">
        <f t="shared" si="18"/>
        <v>3.13443</v>
      </c>
      <c r="Z37" s="135">
        <f t="shared" si="18"/>
        <v>2.97648</v>
      </c>
      <c r="AA37" s="135">
        <f t="shared" si="18"/>
        <v>2.8655300000000001</v>
      </c>
    </row>
    <row r="38" spans="1:27" ht="12.75" hidden="1" customHeight="1" outlineLevel="1" x14ac:dyDescent="0.2">
      <c r="A38" s="163" t="s">
        <v>1688</v>
      </c>
      <c r="B38" s="94" t="s">
        <v>238</v>
      </c>
      <c r="C38" s="70" t="s">
        <v>79</v>
      </c>
      <c r="D38" s="71">
        <v>1452.43</v>
      </c>
      <c r="E38" s="71">
        <v>1261.52</v>
      </c>
      <c r="F38" s="71">
        <v>1188.98</v>
      </c>
      <c r="G38" s="71">
        <v>1172.83</v>
      </c>
      <c r="H38" s="71">
        <v>1168.21</v>
      </c>
      <c r="I38" s="71">
        <v>1241.18</v>
      </c>
      <c r="J38" s="71">
        <v>1389.35</v>
      </c>
      <c r="K38" s="71">
        <v>1621.93</v>
      </c>
      <c r="L38" s="71">
        <v>1882.2</v>
      </c>
      <c r="M38" s="71">
        <v>1959.42</v>
      </c>
      <c r="N38" s="71">
        <v>1983</v>
      </c>
      <c r="O38" s="71">
        <v>2048.46</v>
      </c>
      <c r="P38" s="71">
        <v>2042.55</v>
      </c>
      <c r="Q38" s="71">
        <v>2058.14</v>
      </c>
      <c r="R38" s="71">
        <v>2002.28</v>
      </c>
      <c r="S38" s="71">
        <v>1985.47</v>
      </c>
      <c r="T38" s="71">
        <v>1955.91</v>
      </c>
      <c r="U38" s="71">
        <v>1943.12</v>
      </c>
      <c r="V38" s="71">
        <v>1942.63</v>
      </c>
      <c r="W38" s="71">
        <v>1948.52</v>
      </c>
      <c r="X38" s="71">
        <v>2014.93</v>
      </c>
      <c r="Y38" s="71">
        <v>1842.35</v>
      </c>
      <c r="Z38" s="71">
        <v>1684.4</v>
      </c>
      <c r="AA38" s="71">
        <v>1573.45</v>
      </c>
    </row>
    <row r="39" spans="1:27" ht="12.75" hidden="1" customHeight="1" outlineLevel="1" x14ac:dyDescent="0.2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1690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1691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1692</v>
      </c>
      <c r="B42" s="54" t="str">
        <f>"08"&amp;"."&amp;$B$800&amp;"."&amp;$B$801</f>
        <v>08.05.2024</v>
      </c>
      <c r="C42" s="134" t="s">
        <v>76</v>
      </c>
      <c r="D42" s="135">
        <f>ROUND(((D43+D44+D46+D45)/1000),5)</f>
        <v>2.7396099999999999</v>
      </c>
      <c r="E42" s="135">
        <f>ROUND(((E43+E44+E46+E45)/1000),5)</f>
        <v>2.5738099999999999</v>
      </c>
      <c r="F42" s="135">
        <f>ROUND(((F43+F44+F46+F45)/1000),5)</f>
        <v>2.5024000000000002</v>
      </c>
      <c r="G42" s="135">
        <f t="shared" ref="G42:AA42" si="21">ROUND(((G43+G44+G46+G45)/1000),5)</f>
        <v>2.4922499999999999</v>
      </c>
      <c r="H42" s="135">
        <f t="shared" si="21"/>
        <v>2.4932300000000001</v>
      </c>
      <c r="I42" s="135">
        <f t="shared" si="21"/>
        <v>2.5914999999999999</v>
      </c>
      <c r="J42" s="135">
        <f t="shared" si="21"/>
        <v>2.6372</v>
      </c>
      <c r="K42" s="135">
        <f t="shared" si="21"/>
        <v>2.8601200000000002</v>
      </c>
      <c r="L42" s="135">
        <f t="shared" si="21"/>
        <v>3.0983100000000001</v>
      </c>
      <c r="M42" s="135">
        <f t="shared" si="21"/>
        <v>3.1888899999999998</v>
      </c>
      <c r="N42" s="135">
        <f t="shared" si="21"/>
        <v>3.25563</v>
      </c>
      <c r="O42" s="135">
        <f t="shared" si="21"/>
        <v>3.30185</v>
      </c>
      <c r="P42" s="135">
        <f t="shared" si="21"/>
        <v>3.3500700000000001</v>
      </c>
      <c r="Q42" s="135">
        <f t="shared" si="21"/>
        <v>3.3487</v>
      </c>
      <c r="R42" s="135">
        <f t="shared" si="21"/>
        <v>3.30097</v>
      </c>
      <c r="S42" s="135">
        <f t="shared" si="21"/>
        <v>3.2571699999999999</v>
      </c>
      <c r="T42" s="135">
        <f t="shared" si="21"/>
        <v>3.1998199999999999</v>
      </c>
      <c r="U42" s="135">
        <f t="shared" si="21"/>
        <v>3.1509399999999999</v>
      </c>
      <c r="V42" s="135">
        <f t="shared" si="21"/>
        <v>3.1588099999999999</v>
      </c>
      <c r="W42" s="135">
        <f t="shared" si="21"/>
        <v>3.1726299999999998</v>
      </c>
      <c r="X42" s="135">
        <f t="shared" si="21"/>
        <v>3.2236799999999999</v>
      </c>
      <c r="Y42" s="135">
        <f t="shared" si="21"/>
        <v>3.1912799999999999</v>
      </c>
      <c r="Z42" s="135">
        <f t="shared" si="21"/>
        <v>3.1024600000000002</v>
      </c>
      <c r="AA42" s="135">
        <f t="shared" si="21"/>
        <v>2.8351000000000002</v>
      </c>
    </row>
    <row r="43" spans="1:27" ht="12.75" hidden="1" customHeight="1" outlineLevel="1" x14ac:dyDescent="0.2">
      <c r="A43" s="163" t="s">
        <v>1693</v>
      </c>
      <c r="B43" s="94" t="s">
        <v>238</v>
      </c>
      <c r="C43" s="70" t="s">
        <v>79</v>
      </c>
      <c r="D43" s="71">
        <v>1447.53</v>
      </c>
      <c r="E43" s="71">
        <v>1281.73</v>
      </c>
      <c r="F43" s="71">
        <v>1210.32</v>
      </c>
      <c r="G43" s="71">
        <v>1200.17</v>
      </c>
      <c r="H43" s="71">
        <v>1201.1500000000001</v>
      </c>
      <c r="I43" s="71">
        <v>1299.42</v>
      </c>
      <c r="J43" s="71">
        <v>1345.12</v>
      </c>
      <c r="K43" s="71">
        <v>1568.04</v>
      </c>
      <c r="L43" s="71">
        <v>1806.23</v>
      </c>
      <c r="M43" s="71">
        <v>1896.81</v>
      </c>
      <c r="N43" s="71">
        <v>1963.55</v>
      </c>
      <c r="O43" s="71">
        <v>2009.77</v>
      </c>
      <c r="P43" s="71">
        <v>2057.9899999999998</v>
      </c>
      <c r="Q43" s="71">
        <v>2056.62</v>
      </c>
      <c r="R43" s="71">
        <v>2008.89</v>
      </c>
      <c r="S43" s="71">
        <v>1965.09</v>
      </c>
      <c r="T43" s="71">
        <v>1907.74</v>
      </c>
      <c r="U43" s="71">
        <v>1858.86</v>
      </c>
      <c r="V43" s="71">
        <v>1866.73</v>
      </c>
      <c r="W43" s="71">
        <v>1880.55</v>
      </c>
      <c r="X43" s="71">
        <v>1931.6</v>
      </c>
      <c r="Y43" s="71">
        <v>1899.2</v>
      </c>
      <c r="Z43" s="71">
        <v>1810.38</v>
      </c>
      <c r="AA43" s="71">
        <v>1543.02</v>
      </c>
    </row>
    <row r="44" spans="1:27" ht="12.75" hidden="1" customHeight="1" outlineLevel="1" x14ac:dyDescent="0.2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1695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1696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1697</v>
      </c>
      <c r="B47" s="54" t="str">
        <f>"09"&amp;"."&amp;$B$800&amp;"."&amp;$B$801</f>
        <v>09.05.2024</v>
      </c>
      <c r="C47" s="134" t="s">
        <v>76</v>
      </c>
      <c r="D47" s="135">
        <f>ROUND(((D48+D49+D51+D50)/1000),5)</f>
        <v>2.6565500000000002</v>
      </c>
      <c r="E47" s="135">
        <f>ROUND(((E48+E49+E51+E50)/1000),5)</f>
        <v>2.5306700000000002</v>
      </c>
      <c r="F47" s="135">
        <f>ROUND(((F48+F49+F51+F50)/1000),5)</f>
        <v>2.4946700000000002</v>
      </c>
      <c r="G47" s="135">
        <f t="shared" ref="G47:AA47" si="24">ROUND(((G48+G49+G51+G50)/1000),5)</f>
        <v>2.4674800000000001</v>
      </c>
      <c r="H47" s="135">
        <f t="shared" si="24"/>
        <v>2.4610300000000001</v>
      </c>
      <c r="I47" s="135">
        <f t="shared" si="24"/>
        <v>2.4638499999999999</v>
      </c>
      <c r="J47" s="135">
        <f t="shared" si="24"/>
        <v>2.4324499999999998</v>
      </c>
      <c r="K47" s="135">
        <f t="shared" si="24"/>
        <v>2.4940600000000002</v>
      </c>
      <c r="L47" s="135">
        <f t="shared" si="24"/>
        <v>2.7271200000000002</v>
      </c>
      <c r="M47" s="135">
        <f t="shared" si="24"/>
        <v>2.9335300000000002</v>
      </c>
      <c r="N47" s="135">
        <f t="shared" si="24"/>
        <v>2.9692400000000001</v>
      </c>
      <c r="O47" s="135">
        <f t="shared" si="24"/>
        <v>2.97193</v>
      </c>
      <c r="P47" s="135">
        <f t="shared" si="24"/>
        <v>2.9700199999999999</v>
      </c>
      <c r="Q47" s="135">
        <f t="shared" si="24"/>
        <v>2.9668100000000002</v>
      </c>
      <c r="R47" s="135">
        <f t="shared" si="24"/>
        <v>2.9664100000000002</v>
      </c>
      <c r="S47" s="135">
        <f t="shared" si="24"/>
        <v>2.9671799999999999</v>
      </c>
      <c r="T47" s="135">
        <f t="shared" si="24"/>
        <v>2.9632999999999998</v>
      </c>
      <c r="U47" s="135">
        <f t="shared" si="24"/>
        <v>2.9637199999999999</v>
      </c>
      <c r="V47" s="135">
        <f t="shared" si="24"/>
        <v>2.9711599999999998</v>
      </c>
      <c r="W47" s="135">
        <f t="shared" si="24"/>
        <v>2.9947499999999998</v>
      </c>
      <c r="X47" s="135">
        <f t="shared" si="24"/>
        <v>3.1130900000000001</v>
      </c>
      <c r="Y47" s="135">
        <f t="shared" si="24"/>
        <v>2.9751400000000001</v>
      </c>
      <c r="Z47" s="135">
        <f t="shared" si="24"/>
        <v>2.8382399999999999</v>
      </c>
      <c r="AA47" s="135">
        <f t="shared" si="24"/>
        <v>2.6543199999999998</v>
      </c>
    </row>
    <row r="48" spans="1:27" ht="12.75" hidden="1" customHeight="1" outlineLevel="1" x14ac:dyDescent="0.2">
      <c r="A48" s="163" t="s">
        <v>1698</v>
      </c>
      <c r="B48" s="94" t="s">
        <v>238</v>
      </c>
      <c r="C48" s="70" t="s">
        <v>79</v>
      </c>
      <c r="D48" s="71">
        <v>1364.47</v>
      </c>
      <c r="E48" s="71">
        <v>1238.5899999999999</v>
      </c>
      <c r="F48" s="71">
        <v>1202.5899999999999</v>
      </c>
      <c r="G48" s="71">
        <v>1175.4000000000001</v>
      </c>
      <c r="H48" s="71">
        <v>1168.95</v>
      </c>
      <c r="I48" s="71">
        <v>1171.77</v>
      </c>
      <c r="J48" s="71">
        <v>1140.3699999999999</v>
      </c>
      <c r="K48" s="71">
        <v>1201.98</v>
      </c>
      <c r="L48" s="71">
        <v>1435.04</v>
      </c>
      <c r="M48" s="71">
        <v>1641.45</v>
      </c>
      <c r="N48" s="71">
        <v>1677.16</v>
      </c>
      <c r="O48" s="71">
        <v>1679.85</v>
      </c>
      <c r="P48" s="71">
        <v>1677.94</v>
      </c>
      <c r="Q48" s="71">
        <v>1674.73</v>
      </c>
      <c r="R48" s="71">
        <v>1674.33</v>
      </c>
      <c r="S48" s="71">
        <v>1675.1</v>
      </c>
      <c r="T48" s="71">
        <v>1671.22</v>
      </c>
      <c r="U48" s="71">
        <v>1671.64</v>
      </c>
      <c r="V48" s="71">
        <v>1679.08</v>
      </c>
      <c r="W48" s="71">
        <v>1702.67</v>
      </c>
      <c r="X48" s="71">
        <v>1821.01</v>
      </c>
      <c r="Y48" s="71">
        <v>1683.06</v>
      </c>
      <c r="Z48" s="71">
        <v>1546.16</v>
      </c>
      <c r="AA48" s="71">
        <v>1362.24</v>
      </c>
    </row>
    <row r="49" spans="1:27" ht="12.75" hidden="1" customHeight="1" outlineLevel="1" x14ac:dyDescent="0.2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1700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1701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1702</v>
      </c>
      <c r="B52" s="54" t="str">
        <f>"10"&amp;"."&amp;$B$800&amp;"."&amp;$B$801</f>
        <v>10.05.2024</v>
      </c>
      <c r="C52" s="134" t="s">
        <v>76</v>
      </c>
      <c r="D52" s="135">
        <f>ROUND(((D53+D54+D56+D55)/1000),5)</f>
        <v>2.6589</v>
      </c>
      <c r="E52" s="135">
        <f>ROUND(((E53+E54+E56+E55)/1000),5)</f>
        <v>2.52834</v>
      </c>
      <c r="F52" s="135">
        <f>ROUND(((F53+F54+F56+F55)/1000),5)</f>
        <v>2.4665599999999999</v>
      </c>
      <c r="G52" s="135">
        <f t="shared" ref="G52:AA52" si="27">ROUND(((G53+G54+G56+G55)/1000),5)</f>
        <v>2.45858</v>
      </c>
      <c r="H52" s="135">
        <f t="shared" si="27"/>
        <v>2.4570599999999998</v>
      </c>
      <c r="I52" s="135">
        <f t="shared" si="27"/>
        <v>2.45655</v>
      </c>
      <c r="J52" s="135">
        <f t="shared" si="27"/>
        <v>2.44956</v>
      </c>
      <c r="K52" s="135">
        <f t="shared" si="27"/>
        <v>2.5239699999999998</v>
      </c>
      <c r="L52" s="135">
        <f t="shared" si="27"/>
        <v>2.7816700000000001</v>
      </c>
      <c r="M52" s="135">
        <f t="shared" si="27"/>
        <v>2.96834</v>
      </c>
      <c r="N52" s="135">
        <f t="shared" si="27"/>
        <v>3.0080900000000002</v>
      </c>
      <c r="O52" s="135">
        <f t="shared" si="27"/>
        <v>3.00943</v>
      </c>
      <c r="P52" s="135">
        <f t="shared" si="27"/>
        <v>2.9874499999999999</v>
      </c>
      <c r="Q52" s="135">
        <f t="shared" si="27"/>
        <v>2.9856199999999999</v>
      </c>
      <c r="R52" s="135">
        <f t="shared" si="27"/>
        <v>2.9812799999999999</v>
      </c>
      <c r="S52" s="135">
        <f t="shared" si="27"/>
        <v>2.9764200000000001</v>
      </c>
      <c r="T52" s="135">
        <f t="shared" si="27"/>
        <v>2.9685100000000002</v>
      </c>
      <c r="U52" s="135">
        <f t="shared" si="27"/>
        <v>2.9695399999999998</v>
      </c>
      <c r="V52" s="135">
        <f t="shared" si="27"/>
        <v>2.97343</v>
      </c>
      <c r="W52" s="135">
        <f t="shared" si="27"/>
        <v>2.9865699999999999</v>
      </c>
      <c r="X52" s="135">
        <f t="shared" si="27"/>
        <v>3.09836</v>
      </c>
      <c r="Y52" s="135">
        <f t="shared" si="27"/>
        <v>2.9866799999999998</v>
      </c>
      <c r="Z52" s="135">
        <f t="shared" si="27"/>
        <v>2.8861699999999999</v>
      </c>
      <c r="AA52" s="135">
        <f t="shared" si="27"/>
        <v>2.6839900000000001</v>
      </c>
    </row>
    <row r="53" spans="1:27" ht="12.75" hidden="1" customHeight="1" outlineLevel="1" x14ac:dyDescent="0.2">
      <c r="A53" s="163" t="s">
        <v>1703</v>
      </c>
      <c r="B53" s="94" t="s">
        <v>238</v>
      </c>
      <c r="C53" s="70" t="s">
        <v>79</v>
      </c>
      <c r="D53" s="71">
        <v>1366.82</v>
      </c>
      <c r="E53" s="71">
        <v>1236.26</v>
      </c>
      <c r="F53" s="71">
        <v>1174.48</v>
      </c>
      <c r="G53" s="71">
        <v>1166.5</v>
      </c>
      <c r="H53" s="71">
        <v>1164.98</v>
      </c>
      <c r="I53" s="71">
        <v>1164.47</v>
      </c>
      <c r="J53" s="71">
        <v>1157.48</v>
      </c>
      <c r="K53" s="71">
        <v>1231.8900000000001</v>
      </c>
      <c r="L53" s="71">
        <v>1489.59</v>
      </c>
      <c r="M53" s="71">
        <v>1676.26</v>
      </c>
      <c r="N53" s="71">
        <v>1716.01</v>
      </c>
      <c r="O53" s="71">
        <v>1717.35</v>
      </c>
      <c r="P53" s="71">
        <v>1695.37</v>
      </c>
      <c r="Q53" s="71">
        <v>1693.54</v>
      </c>
      <c r="R53" s="71">
        <v>1689.2</v>
      </c>
      <c r="S53" s="71">
        <v>1684.34</v>
      </c>
      <c r="T53" s="71">
        <v>1676.43</v>
      </c>
      <c r="U53" s="71">
        <v>1677.46</v>
      </c>
      <c r="V53" s="71">
        <v>1681.35</v>
      </c>
      <c r="W53" s="71">
        <v>1694.49</v>
      </c>
      <c r="X53" s="71">
        <v>1806.28</v>
      </c>
      <c r="Y53" s="71">
        <v>1694.6</v>
      </c>
      <c r="Z53" s="71">
        <v>1594.09</v>
      </c>
      <c r="AA53" s="71">
        <v>1391.91</v>
      </c>
    </row>
    <row r="54" spans="1:27" ht="12.75" hidden="1" customHeight="1" outlineLevel="1" x14ac:dyDescent="0.2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1705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1706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1707</v>
      </c>
      <c r="B57" s="54" t="str">
        <f>"11"&amp;"."&amp;$B$800&amp;"."&amp;$B$801</f>
        <v>11.05.2024</v>
      </c>
      <c r="C57" s="134" t="s">
        <v>76</v>
      </c>
      <c r="D57" s="135">
        <f>ROUND(((D58+D59+D61+D60)/1000),5)</f>
        <v>2.7103799999999998</v>
      </c>
      <c r="E57" s="135">
        <f>ROUND(((E58+E59+E61+E60)/1000),5)</f>
        <v>2.5581499999999999</v>
      </c>
      <c r="F57" s="135">
        <f>ROUND(((F58+F59+F61+F60)/1000),5)</f>
        <v>2.5112100000000002</v>
      </c>
      <c r="G57" s="135">
        <f t="shared" ref="G57:AA57" si="30">ROUND(((G58+G59+G61+G60)/1000),5)</f>
        <v>2.4916299999999998</v>
      </c>
      <c r="H57" s="135">
        <f t="shared" si="30"/>
        <v>2.4718200000000001</v>
      </c>
      <c r="I57" s="135">
        <f t="shared" si="30"/>
        <v>2.4719899999999999</v>
      </c>
      <c r="J57" s="135">
        <f t="shared" si="30"/>
        <v>2.4689199999999998</v>
      </c>
      <c r="K57" s="135">
        <f t="shared" si="30"/>
        <v>2.6035599999999999</v>
      </c>
      <c r="L57" s="135">
        <f t="shared" si="30"/>
        <v>2.7848299999999999</v>
      </c>
      <c r="M57" s="135">
        <f t="shared" si="30"/>
        <v>3.1132900000000001</v>
      </c>
      <c r="N57" s="135">
        <f t="shared" si="30"/>
        <v>3.1506500000000002</v>
      </c>
      <c r="O57" s="135">
        <f t="shared" si="30"/>
        <v>3.1512500000000001</v>
      </c>
      <c r="P57" s="135">
        <f t="shared" si="30"/>
        <v>3.12276</v>
      </c>
      <c r="Q57" s="135">
        <f t="shared" si="30"/>
        <v>3.11747</v>
      </c>
      <c r="R57" s="135">
        <f t="shared" si="30"/>
        <v>3.1094300000000001</v>
      </c>
      <c r="S57" s="135">
        <f t="shared" si="30"/>
        <v>3.1107800000000001</v>
      </c>
      <c r="T57" s="135">
        <f t="shared" si="30"/>
        <v>3.07517</v>
      </c>
      <c r="U57" s="135">
        <f t="shared" si="30"/>
        <v>3.0653000000000001</v>
      </c>
      <c r="V57" s="135">
        <f t="shared" si="30"/>
        <v>3.07606</v>
      </c>
      <c r="W57" s="135">
        <f t="shared" si="30"/>
        <v>3.1232600000000001</v>
      </c>
      <c r="X57" s="135">
        <f t="shared" si="30"/>
        <v>3.3070300000000001</v>
      </c>
      <c r="Y57" s="135">
        <f t="shared" si="30"/>
        <v>3.27434</v>
      </c>
      <c r="Z57" s="135">
        <f t="shared" si="30"/>
        <v>3.0415000000000001</v>
      </c>
      <c r="AA57" s="135">
        <f t="shared" si="30"/>
        <v>2.7480799999999999</v>
      </c>
    </row>
    <row r="58" spans="1:27" ht="12.75" hidden="1" customHeight="1" outlineLevel="1" x14ac:dyDescent="0.2">
      <c r="A58" s="163" t="s">
        <v>1708</v>
      </c>
      <c r="B58" s="94" t="s">
        <v>238</v>
      </c>
      <c r="C58" s="70" t="s">
        <v>79</v>
      </c>
      <c r="D58" s="71">
        <v>1418.3</v>
      </c>
      <c r="E58" s="71">
        <v>1266.07</v>
      </c>
      <c r="F58" s="71">
        <v>1219.1300000000001</v>
      </c>
      <c r="G58" s="71">
        <v>1199.55</v>
      </c>
      <c r="H58" s="71">
        <v>1179.74</v>
      </c>
      <c r="I58" s="71">
        <v>1179.9100000000001</v>
      </c>
      <c r="J58" s="71">
        <v>1176.8399999999999</v>
      </c>
      <c r="K58" s="71">
        <v>1311.48</v>
      </c>
      <c r="L58" s="71">
        <v>1492.75</v>
      </c>
      <c r="M58" s="71">
        <v>1821.21</v>
      </c>
      <c r="N58" s="71">
        <v>1858.57</v>
      </c>
      <c r="O58" s="71">
        <v>1859.17</v>
      </c>
      <c r="P58" s="71">
        <v>1830.68</v>
      </c>
      <c r="Q58" s="71">
        <v>1825.39</v>
      </c>
      <c r="R58" s="71">
        <v>1817.35</v>
      </c>
      <c r="S58" s="71">
        <v>1818.7</v>
      </c>
      <c r="T58" s="71">
        <v>1783.09</v>
      </c>
      <c r="U58" s="71">
        <v>1773.22</v>
      </c>
      <c r="V58" s="71">
        <v>1783.98</v>
      </c>
      <c r="W58" s="71">
        <v>1831.18</v>
      </c>
      <c r="X58" s="71">
        <v>2014.95</v>
      </c>
      <c r="Y58" s="71">
        <v>1982.26</v>
      </c>
      <c r="Z58" s="71">
        <v>1749.42</v>
      </c>
      <c r="AA58" s="71">
        <v>1456</v>
      </c>
    </row>
    <row r="59" spans="1:27" ht="12.75" hidden="1" customHeight="1" outlineLevel="1" x14ac:dyDescent="0.2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1710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1711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1712</v>
      </c>
      <c r="B62" s="54" t="str">
        <f>"12"&amp;"."&amp;$B$800&amp;"."&amp;$B$801</f>
        <v>12.05.2024</v>
      </c>
      <c r="C62" s="134" t="s">
        <v>76</v>
      </c>
      <c r="D62" s="135">
        <f>ROUND(((D63+D64+D66+D65)/1000),5)</f>
        <v>2.76051</v>
      </c>
      <c r="E62" s="135">
        <f>ROUND(((E63+E64+E66+E65)/1000),5)</f>
        <v>2.6107300000000002</v>
      </c>
      <c r="F62" s="135">
        <f>ROUND(((F63+F64+F66+F65)/1000),5)</f>
        <v>2.51044</v>
      </c>
      <c r="G62" s="135">
        <f t="shared" ref="G62:AA62" si="33">ROUND(((G63+G64+G66+G65)/1000),5)</f>
        <v>2.4726499999999998</v>
      </c>
      <c r="H62" s="135">
        <f t="shared" si="33"/>
        <v>2.4583499999999998</v>
      </c>
      <c r="I62" s="135">
        <f t="shared" si="33"/>
        <v>2.4597799999999999</v>
      </c>
      <c r="J62" s="135">
        <f t="shared" si="33"/>
        <v>2.3940600000000001</v>
      </c>
      <c r="K62" s="135">
        <f t="shared" si="33"/>
        <v>2.4944500000000001</v>
      </c>
      <c r="L62" s="135">
        <f t="shared" si="33"/>
        <v>2.72817</v>
      </c>
      <c r="M62" s="135">
        <f t="shared" si="33"/>
        <v>2.8801299999999999</v>
      </c>
      <c r="N62" s="135">
        <f t="shared" si="33"/>
        <v>2.9555199999999999</v>
      </c>
      <c r="O62" s="135">
        <f t="shared" si="33"/>
        <v>2.9653100000000001</v>
      </c>
      <c r="P62" s="135">
        <f t="shared" si="33"/>
        <v>2.9648599999999998</v>
      </c>
      <c r="Q62" s="135">
        <f t="shared" si="33"/>
        <v>2.9643299999999999</v>
      </c>
      <c r="R62" s="135">
        <f t="shared" si="33"/>
        <v>2.9644499999999998</v>
      </c>
      <c r="S62" s="135">
        <f t="shared" si="33"/>
        <v>2.96617</v>
      </c>
      <c r="T62" s="135">
        <f t="shared" si="33"/>
        <v>3.0196900000000002</v>
      </c>
      <c r="U62" s="135">
        <f t="shared" si="33"/>
        <v>3.0514399999999999</v>
      </c>
      <c r="V62" s="135">
        <f t="shared" si="33"/>
        <v>3.0211899999999998</v>
      </c>
      <c r="W62" s="135">
        <f t="shared" si="33"/>
        <v>3.03694</v>
      </c>
      <c r="X62" s="135">
        <f t="shared" si="33"/>
        <v>3.0765400000000001</v>
      </c>
      <c r="Y62" s="135">
        <f t="shared" si="33"/>
        <v>3.0651799999999998</v>
      </c>
      <c r="Z62" s="135">
        <f t="shared" si="33"/>
        <v>2.8528899999999999</v>
      </c>
      <c r="AA62" s="135">
        <f t="shared" si="33"/>
        <v>2.6577899999999999</v>
      </c>
    </row>
    <row r="63" spans="1:27" ht="12.75" hidden="1" customHeight="1" outlineLevel="1" x14ac:dyDescent="0.2">
      <c r="A63" s="163" t="s">
        <v>1713</v>
      </c>
      <c r="B63" s="94" t="s">
        <v>238</v>
      </c>
      <c r="C63" s="70" t="s">
        <v>79</v>
      </c>
      <c r="D63" s="71">
        <v>1468.43</v>
      </c>
      <c r="E63" s="71">
        <v>1318.65</v>
      </c>
      <c r="F63" s="71">
        <v>1218.3599999999999</v>
      </c>
      <c r="G63" s="71">
        <v>1180.57</v>
      </c>
      <c r="H63" s="71">
        <v>1166.27</v>
      </c>
      <c r="I63" s="71">
        <v>1167.7</v>
      </c>
      <c r="J63" s="71">
        <v>1101.98</v>
      </c>
      <c r="K63" s="71">
        <v>1202.3699999999999</v>
      </c>
      <c r="L63" s="71">
        <v>1436.09</v>
      </c>
      <c r="M63" s="71">
        <v>1588.05</v>
      </c>
      <c r="N63" s="71">
        <v>1663.44</v>
      </c>
      <c r="O63" s="71">
        <v>1673.23</v>
      </c>
      <c r="P63" s="71">
        <v>1672.78</v>
      </c>
      <c r="Q63" s="71">
        <v>1672.25</v>
      </c>
      <c r="R63" s="71">
        <v>1672.37</v>
      </c>
      <c r="S63" s="71">
        <v>1674.09</v>
      </c>
      <c r="T63" s="71">
        <v>1727.61</v>
      </c>
      <c r="U63" s="71">
        <v>1759.36</v>
      </c>
      <c r="V63" s="71">
        <v>1729.11</v>
      </c>
      <c r="W63" s="71">
        <v>1744.86</v>
      </c>
      <c r="X63" s="71">
        <v>1784.46</v>
      </c>
      <c r="Y63" s="71">
        <v>1773.1</v>
      </c>
      <c r="Z63" s="71">
        <v>1560.81</v>
      </c>
      <c r="AA63" s="71">
        <v>1365.71</v>
      </c>
    </row>
    <row r="64" spans="1:27" ht="12.75" hidden="1" customHeight="1" outlineLevel="1" x14ac:dyDescent="0.2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1715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1716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1717</v>
      </c>
      <c r="B67" s="54" t="str">
        <f>"13"&amp;"."&amp;$B$800&amp;"."&amp;$B$801</f>
        <v>13.05.2024</v>
      </c>
      <c r="C67" s="134" t="s">
        <v>76</v>
      </c>
      <c r="D67" s="135">
        <f>ROUND(((D68+D69+D71+D70)/1000),5)</f>
        <v>2.6795</v>
      </c>
      <c r="E67" s="135">
        <f>ROUND(((E68+E69+E71+E70)/1000),5)</f>
        <v>2.54047</v>
      </c>
      <c r="F67" s="135">
        <f>ROUND(((F68+F69+F71+F70)/1000),5)</f>
        <v>2.4817</v>
      </c>
      <c r="G67" s="135">
        <f t="shared" ref="G67:AA67" si="36">ROUND(((G68+G69+G71+G70)/1000),5)</f>
        <v>2.4714</v>
      </c>
      <c r="H67" s="135">
        <f t="shared" si="36"/>
        <v>2.4577399999999998</v>
      </c>
      <c r="I67" s="135">
        <f t="shared" si="36"/>
        <v>2.5078800000000001</v>
      </c>
      <c r="J67" s="135">
        <f t="shared" si="36"/>
        <v>2.6948099999999999</v>
      </c>
      <c r="K67" s="135">
        <f t="shared" si="36"/>
        <v>2.9239099999999998</v>
      </c>
      <c r="L67" s="135">
        <f t="shared" si="36"/>
        <v>3.25176</v>
      </c>
      <c r="M67" s="135">
        <f t="shared" si="36"/>
        <v>3.5938300000000001</v>
      </c>
      <c r="N67" s="135">
        <f t="shared" si="36"/>
        <v>3.7497600000000002</v>
      </c>
      <c r="O67" s="135">
        <f t="shared" si="36"/>
        <v>3.4103500000000002</v>
      </c>
      <c r="P67" s="135">
        <f t="shared" si="36"/>
        <v>3.3068300000000002</v>
      </c>
      <c r="Q67" s="135">
        <f t="shared" si="36"/>
        <v>3.3246500000000001</v>
      </c>
      <c r="R67" s="135">
        <f t="shared" si="36"/>
        <v>3.3205100000000001</v>
      </c>
      <c r="S67" s="135">
        <f t="shared" si="36"/>
        <v>3.2687599999999999</v>
      </c>
      <c r="T67" s="135">
        <f t="shared" si="36"/>
        <v>3.2541099999999998</v>
      </c>
      <c r="U67" s="135">
        <f t="shared" si="36"/>
        <v>3.1902699999999999</v>
      </c>
      <c r="V67" s="135">
        <f t="shared" si="36"/>
        <v>3.2049400000000001</v>
      </c>
      <c r="W67" s="135">
        <f t="shared" si="36"/>
        <v>3.3250799999999998</v>
      </c>
      <c r="X67" s="135">
        <f t="shared" si="36"/>
        <v>3.36537</v>
      </c>
      <c r="Y67" s="135">
        <f t="shared" si="36"/>
        <v>3.1700200000000001</v>
      </c>
      <c r="Z67" s="135">
        <f t="shared" si="36"/>
        <v>2.81047</v>
      </c>
      <c r="AA67" s="135">
        <f t="shared" si="36"/>
        <v>2.6402299999999999</v>
      </c>
    </row>
    <row r="68" spans="1:27" ht="12.75" hidden="1" customHeight="1" outlineLevel="1" x14ac:dyDescent="0.2">
      <c r="A68" s="163" t="s">
        <v>1718</v>
      </c>
      <c r="B68" s="94" t="s">
        <v>238</v>
      </c>
      <c r="C68" s="70" t="s">
        <v>79</v>
      </c>
      <c r="D68" s="71">
        <v>1387.42</v>
      </c>
      <c r="E68" s="71">
        <v>1248.3900000000001</v>
      </c>
      <c r="F68" s="71">
        <v>1189.6199999999999</v>
      </c>
      <c r="G68" s="71">
        <v>1179.32</v>
      </c>
      <c r="H68" s="71">
        <v>1165.6600000000001</v>
      </c>
      <c r="I68" s="71">
        <v>1215.8</v>
      </c>
      <c r="J68" s="71">
        <v>1402.73</v>
      </c>
      <c r="K68" s="71">
        <v>1631.83</v>
      </c>
      <c r="L68" s="71">
        <v>1959.68</v>
      </c>
      <c r="M68" s="71">
        <v>2301.75</v>
      </c>
      <c r="N68" s="71">
        <v>2457.6799999999998</v>
      </c>
      <c r="O68" s="71">
        <v>2118.27</v>
      </c>
      <c r="P68" s="71">
        <v>2014.75</v>
      </c>
      <c r="Q68" s="71">
        <v>2032.57</v>
      </c>
      <c r="R68" s="71">
        <v>2028.43</v>
      </c>
      <c r="S68" s="71">
        <v>1976.68</v>
      </c>
      <c r="T68" s="71">
        <v>1962.03</v>
      </c>
      <c r="U68" s="71">
        <v>1898.19</v>
      </c>
      <c r="V68" s="71">
        <v>1912.86</v>
      </c>
      <c r="W68" s="71">
        <v>2033</v>
      </c>
      <c r="X68" s="71">
        <v>2073.29</v>
      </c>
      <c r="Y68" s="71">
        <v>1877.94</v>
      </c>
      <c r="Z68" s="71">
        <v>1518.39</v>
      </c>
      <c r="AA68" s="71">
        <v>1348.15</v>
      </c>
    </row>
    <row r="69" spans="1:27" ht="12.75" hidden="1" customHeight="1" outlineLevel="1" x14ac:dyDescent="0.2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1720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1721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1722</v>
      </c>
      <c r="B72" s="54" t="str">
        <f>"14"&amp;"."&amp;$B$800&amp;"."&amp;$B$801</f>
        <v>14.05.2024</v>
      </c>
      <c r="C72" s="134" t="s">
        <v>76</v>
      </c>
      <c r="D72" s="135">
        <f>ROUND(((D73+D74+D76+D75)/1000),5)</f>
        <v>2.5767199999999999</v>
      </c>
      <c r="E72" s="135">
        <f>ROUND(((E73+E74+E76+E75)/1000),5)</f>
        <v>2.48888</v>
      </c>
      <c r="F72" s="135">
        <f>ROUND(((F73+F74+F76+F75)/1000),5)</f>
        <v>2.4491100000000001</v>
      </c>
      <c r="G72" s="135">
        <f t="shared" ref="G72:AA72" si="39">ROUND(((G73+G74+G76+G75)/1000),5)</f>
        <v>2.4458500000000001</v>
      </c>
      <c r="H72" s="135">
        <f t="shared" si="39"/>
        <v>2.44774</v>
      </c>
      <c r="I72" s="135">
        <f t="shared" si="39"/>
        <v>2.4896400000000001</v>
      </c>
      <c r="J72" s="135">
        <f t="shared" si="39"/>
        <v>2.6588400000000001</v>
      </c>
      <c r="K72" s="135">
        <f t="shared" si="39"/>
        <v>2.7781400000000001</v>
      </c>
      <c r="L72" s="135">
        <f t="shared" si="39"/>
        <v>3.1005600000000002</v>
      </c>
      <c r="M72" s="135">
        <f t="shared" si="39"/>
        <v>3.36748</v>
      </c>
      <c r="N72" s="135">
        <f t="shared" si="39"/>
        <v>3.3867699999999998</v>
      </c>
      <c r="O72" s="135">
        <f t="shared" si="39"/>
        <v>3.24743</v>
      </c>
      <c r="P72" s="135">
        <f t="shared" si="39"/>
        <v>3.2471299999999998</v>
      </c>
      <c r="Q72" s="135">
        <f t="shared" si="39"/>
        <v>3.2507600000000001</v>
      </c>
      <c r="R72" s="135">
        <f t="shared" si="39"/>
        <v>3.2411799999999999</v>
      </c>
      <c r="S72" s="135">
        <f t="shared" si="39"/>
        <v>3.2238799999999999</v>
      </c>
      <c r="T72" s="135">
        <f t="shared" si="39"/>
        <v>3.1832099999999999</v>
      </c>
      <c r="U72" s="135">
        <f t="shared" si="39"/>
        <v>3.1736599999999999</v>
      </c>
      <c r="V72" s="135">
        <f t="shared" si="39"/>
        <v>3.16669</v>
      </c>
      <c r="W72" s="135">
        <f t="shared" si="39"/>
        <v>3.1133700000000002</v>
      </c>
      <c r="X72" s="135">
        <f t="shared" si="39"/>
        <v>3.3421500000000002</v>
      </c>
      <c r="Y72" s="135">
        <f t="shared" si="39"/>
        <v>3.1964299999999999</v>
      </c>
      <c r="Z72" s="135">
        <f t="shared" si="39"/>
        <v>2.86544</v>
      </c>
      <c r="AA72" s="135">
        <f t="shared" si="39"/>
        <v>2.7349100000000002</v>
      </c>
    </row>
    <row r="73" spans="1:27" ht="12.75" hidden="1" customHeight="1" outlineLevel="1" x14ac:dyDescent="0.2">
      <c r="A73" s="163" t="s">
        <v>1723</v>
      </c>
      <c r="B73" s="94" t="s">
        <v>238</v>
      </c>
      <c r="C73" s="70" t="s">
        <v>79</v>
      </c>
      <c r="D73" s="71">
        <v>1284.6400000000001</v>
      </c>
      <c r="E73" s="71">
        <v>1196.8</v>
      </c>
      <c r="F73" s="71">
        <v>1157.03</v>
      </c>
      <c r="G73" s="71">
        <v>1153.77</v>
      </c>
      <c r="H73" s="71">
        <v>1155.6600000000001</v>
      </c>
      <c r="I73" s="71">
        <v>1197.56</v>
      </c>
      <c r="J73" s="71">
        <v>1366.76</v>
      </c>
      <c r="K73" s="71">
        <v>1486.06</v>
      </c>
      <c r="L73" s="71">
        <v>1808.48</v>
      </c>
      <c r="M73" s="71">
        <v>2075.4</v>
      </c>
      <c r="N73" s="71">
        <v>2094.69</v>
      </c>
      <c r="O73" s="71">
        <v>1955.35</v>
      </c>
      <c r="P73" s="71">
        <v>1955.05</v>
      </c>
      <c r="Q73" s="71">
        <v>1958.68</v>
      </c>
      <c r="R73" s="71">
        <v>1949.1</v>
      </c>
      <c r="S73" s="71">
        <v>1931.8</v>
      </c>
      <c r="T73" s="71">
        <v>1891.13</v>
      </c>
      <c r="U73" s="71">
        <v>1881.58</v>
      </c>
      <c r="V73" s="71">
        <v>1874.61</v>
      </c>
      <c r="W73" s="71">
        <v>1821.29</v>
      </c>
      <c r="X73" s="71">
        <v>2050.0700000000002</v>
      </c>
      <c r="Y73" s="71">
        <v>1904.35</v>
      </c>
      <c r="Z73" s="71">
        <v>1573.36</v>
      </c>
      <c r="AA73" s="71">
        <v>1442.83</v>
      </c>
    </row>
    <row r="74" spans="1:27" ht="12.75" hidden="1" customHeight="1" outlineLevel="1" x14ac:dyDescent="0.2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1725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1726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1727</v>
      </c>
      <c r="B77" s="54" t="str">
        <f>"15"&amp;"."&amp;$B$800&amp;"."&amp;$B$801</f>
        <v>15.05.2024</v>
      </c>
      <c r="C77" s="134" t="s">
        <v>76</v>
      </c>
      <c r="D77" s="135">
        <f>ROUND(((D78+D79+D81+D80)/1000),5)</f>
        <v>2.6235400000000002</v>
      </c>
      <c r="E77" s="135">
        <f>ROUND(((E78+E79+E81+E80)/1000),5)</f>
        <v>2.4969199999999998</v>
      </c>
      <c r="F77" s="135">
        <f>ROUND(((F78+F79+F81+F80)/1000),5)</f>
        <v>2.4886900000000001</v>
      </c>
      <c r="G77" s="135">
        <f t="shared" ref="G77:AA77" si="42">ROUND(((G78+G79+G81+G80)/1000),5)</f>
        <v>2.4835799999999999</v>
      </c>
      <c r="H77" s="135">
        <f t="shared" si="42"/>
        <v>2.4885199999999998</v>
      </c>
      <c r="I77" s="135">
        <f t="shared" si="42"/>
        <v>2.4990100000000002</v>
      </c>
      <c r="J77" s="135">
        <f t="shared" si="42"/>
        <v>2.7168899999999998</v>
      </c>
      <c r="K77" s="135">
        <f t="shared" si="42"/>
        <v>2.9743200000000001</v>
      </c>
      <c r="L77" s="135">
        <f t="shared" si="42"/>
        <v>3.21434</v>
      </c>
      <c r="M77" s="135">
        <f t="shared" si="42"/>
        <v>3.4462100000000002</v>
      </c>
      <c r="N77" s="135">
        <f t="shared" si="42"/>
        <v>3.43859</v>
      </c>
      <c r="O77" s="135">
        <f t="shared" si="42"/>
        <v>3.3209300000000002</v>
      </c>
      <c r="P77" s="135">
        <f t="shared" si="42"/>
        <v>3.3232900000000001</v>
      </c>
      <c r="Q77" s="135">
        <f t="shared" si="42"/>
        <v>3.3492799999999998</v>
      </c>
      <c r="R77" s="135">
        <f t="shared" si="42"/>
        <v>3.3267500000000001</v>
      </c>
      <c r="S77" s="135">
        <f t="shared" si="42"/>
        <v>3.3197199999999998</v>
      </c>
      <c r="T77" s="135">
        <f t="shared" si="42"/>
        <v>3.2972199999999998</v>
      </c>
      <c r="U77" s="135">
        <f t="shared" si="42"/>
        <v>3.2437100000000001</v>
      </c>
      <c r="V77" s="135">
        <f t="shared" si="42"/>
        <v>3.2034799999999999</v>
      </c>
      <c r="W77" s="135">
        <f t="shared" si="42"/>
        <v>3.1752600000000002</v>
      </c>
      <c r="X77" s="135">
        <f t="shared" si="42"/>
        <v>3.24037</v>
      </c>
      <c r="Y77" s="135">
        <f t="shared" si="42"/>
        <v>3.21712</v>
      </c>
      <c r="Z77" s="135">
        <f t="shared" si="42"/>
        <v>2.8520300000000001</v>
      </c>
      <c r="AA77" s="135">
        <f t="shared" si="42"/>
        <v>2.7375799999999999</v>
      </c>
    </row>
    <row r="78" spans="1:27" ht="12.75" hidden="1" customHeight="1" outlineLevel="1" x14ac:dyDescent="0.2">
      <c r="A78" s="163" t="s">
        <v>1728</v>
      </c>
      <c r="B78" s="94" t="s">
        <v>238</v>
      </c>
      <c r="C78" s="70" t="s">
        <v>79</v>
      </c>
      <c r="D78" s="71">
        <v>1331.46</v>
      </c>
      <c r="E78" s="71">
        <v>1204.8399999999999</v>
      </c>
      <c r="F78" s="71">
        <v>1196.6099999999999</v>
      </c>
      <c r="G78" s="71">
        <v>1191.5</v>
      </c>
      <c r="H78" s="71">
        <v>1196.44</v>
      </c>
      <c r="I78" s="71">
        <v>1206.93</v>
      </c>
      <c r="J78" s="71">
        <v>1424.81</v>
      </c>
      <c r="K78" s="71">
        <v>1682.24</v>
      </c>
      <c r="L78" s="71">
        <v>1922.26</v>
      </c>
      <c r="M78" s="71">
        <v>2154.13</v>
      </c>
      <c r="N78" s="71">
        <v>2146.5100000000002</v>
      </c>
      <c r="O78" s="71">
        <v>2028.85</v>
      </c>
      <c r="P78" s="71">
        <v>2031.21</v>
      </c>
      <c r="Q78" s="71">
        <v>2057.1999999999998</v>
      </c>
      <c r="R78" s="71">
        <v>2034.67</v>
      </c>
      <c r="S78" s="71">
        <v>2027.64</v>
      </c>
      <c r="T78" s="71">
        <v>2005.14</v>
      </c>
      <c r="U78" s="71">
        <v>1951.63</v>
      </c>
      <c r="V78" s="71">
        <v>1911.4</v>
      </c>
      <c r="W78" s="71">
        <v>1883.18</v>
      </c>
      <c r="X78" s="71">
        <v>1948.29</v>
      </c>
      <c r="Y78" s="71">
        <v>1925.04</v>
      </c>
      <c r="Z78" s="71">
        <v>1559.95</v>
      </c>
      <c r="AA78" s="71">
        <v>1445.5</v>
      </c>
    </row>
    <row r="79" spans="1:27" ht="12.75" hidden="1" customHeight="1" outlineLevel="1" x14ac:dyDescent="0.2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1730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1731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1732</v>
      </c>
      <c r="B82" s="54" t="str">
        <f>"16"&amp;"."&amp;$B$800&amp;"."&amp;$B$801</f>
        <v>16.05.2024</v>
      </c>
      <c r="C82" s="134" t="s">
        <v>76</v>
      </c>
      <c r="D82" s="135">
        <f>ROUND(((D83+D84+D86+D85)/1000),5)</f>
        <v>2.5726800000000001</v>
      </c>
      <c r="E82" s="135">
        <f>ROUND(((E83+E84+E86+E85)/1000),5)</f>
        <v>2.48062</v>
      </c>
      <c r="F82" s="135">
        <f>ROUND(((F83+F84+F86+F85)/1000),5)</f>
        <v>2.4495900000000002</v>
      </c>
      <c r="G82" s="135">
        <f t="shared" ref="G82:AA82" si="45">ROUND(((G83+G84+G86+G85)/1000),5)</f>
        <v>2.44719</v>
      </c>
      <c r="H82" s="135">
        <f t="shared" si="45"/>
        <v>2.4583599999999999</v>
      </c>
      <c r="I82" s="135">
        <f t="shared" si="45"/>
        <v>2.4934799999999999</v>
      </c>
      <c r="J82" s="135">
        <f t="shared" si="45"/>
        <v>2.6514199999999999</v>
      </c>
      <c r="K82" s="135">
        <f t="shared" si="45"/>
        <v>2.91045</v>
      </c>
      <c r="L82" s="135">
        <f t="shared" si="45"/>
        <v>3.1632199999999999</v>
      </c>
      <c r="M82" s="135">
        <f t="shared" si="45"/>
        <v>3.2216100000000001</v>
      </c>
      <c r="N82" s="135">
        <f t="shared" si="45"/>
        <v>3.2516600000000002</v>
      </c>
      <c r="O82" s="135">
        <f t="shared" si="45"/>
        <v>3.3118400000000001</v>
      </c>
      <c r="P82" s="135">
        <f t="shared" si="45"/>
        <v>3.3044899999999999</v>
      </c>
      <c r="Q82" s="135">
        <f t="shared" si="45"/>
        <v>3.3193100000000002</v>
      </c>
      <c r="R82" s="135">
        <f t="shared" si="45"/>
        <v>3.3082799999999999</v>
      </c>
      <c r="S82" s="135">
        <f t="shared" si="45"/>
        <v>3.2521100000000001</v>
      </c>
      <c r="T82" s="135">
        <f t="shared" si="45"/>
        <v>3.18832</v>
      </c>
      <c r="U82" s="135">
        <f t="shared" si="45"/>
        <v>3.1671999999999998</v>
      </c>
      <c r="V82" s="135">
        <f t="shared" si="45"/>
        <v>3.0741399999999999</v>
      </c>
      <c r="W82" s="135">
        <f t="shared" si="45"/>
        <v>2.96495</v>
      </c>
      <c r="X82" s="135">
        <f t="shared" si="45"/>
        <v>3.0795400000000002</v>
      </c>
      <c r="Y82" s="135">
        <f t="shared" si="45"/>
        <v>3.1720999999999999</v>
      </c>
      <c r="Z82" s="135">
        <f t="shared" si="45"/>
        <v>2.8646799999999999</v>
      </c>
      <c r="AA82" s="135">
        <f t="shared" si="45"/>
        <v>2.6477200000000001</v>
      </c>
    </row>
    <row r="83" spans="1:27" ht="12.75" hidden="1" customHeight="1" outlineLevel="1" x14ac:dyDescent="0.2">
      <c r="A83" s="163" t="s">
        <v>1733</v>
      </c>
      <c r="B83" s="94" t="s">
        <v>238</v>
      </c>
      <c r="C83" s="70" t="s">
        <v>79</v>
      </c>
      <c r="D83" s="71">
        <v>1280.5999999999999</v>
      </c>
      <c r="E83" s="71">
        <v>1188.54</v>
      </c>
      <c r="F83" s="71">
        <v>1157.51</v>
      </c>
      <c r="G83" s="71">
        <v>1155.1099999999999</v>
      </c>
      <c r="H83" s="71">
        <v>1166.28</v>
      </c>
      <c r="I83" s="71">
        <v>1201.4000000000001</v>
      </c>
      <c r="J83" s="71">
        <v>1359.34</v>
      </c>
      <c r="K83" s="71">
        <v>1618.37</v>
      </c>
      <c r="L83" s="71">
        <v>1871.14</v>
      </c>
      <c r="M83" s="71">
        <v>1929.53</v>
      </c>
      <c r="N83" s="71">
        <v>1959.58</v>
      </c>
      <c r="O83" s="71">
        <v>2019.76</v>
      </c>
      <c r="P83" s="71">
        <v>2012.41</v>
      </c>
      <c r="Q83" s="71">
        <v>2027.23</v>
      </c>
      <c r="R83" s="71">
        <v>2016.2</v>
      </c>
      <c r="S83" s="71">
        <v>1960.03</v>
      </c>
      <c r="T83" s="71">
        <v>1896.24</v>
      </c>
      <c r="U83" s="71">
        <v>1875.12</v>
      </c>
      <c r="V83" s="71">
        <v>1782.06</v>
      </c>
      <c r="W83" s="71">
        <v>1672.87</v>
      </c>
      <c r="X83" s="71">
        <v>1787.46</v>
      </c>
      <c r="Y83" s="71">
        <v>1880.02</v>
      </c>
      <c r="Z83" s="71">
        <v>1572.6</v>
      </c>
      <c r="AA83" s="71">
        <v>1355.64</v>
      </c>
    </row>
    <row r="84" spans="1:27" ht="12.75" hidden="1" customHeight="1" outlineLevel="1" x14ac:dyDescent="0.2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1735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1736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1737</v>
      </c>
      <c r="B87" s="54" t="str">
        <f>"17"&amp;"."&amp;$B$800&amp;"."&amp;$B$801</f>
        <v>17.05.2024</v>
      </c>
      <c r="C87" s="134" t="s">
        <v>76</v>
      </c>
      <c r="D87" s="135">
        <f>ROUND(((D88+D89+D91+D90)/1000),5)</f>
        <v>2.6276999999999999</v>
      </c>
      <c r="E87" s="135">
        <f>ROUND(((E88+E89+E91+E90)/1000),5)</f>
        <v>2.4942199999999999</v>
      </c>
      <c r="F87" s="135">
        <f>ROUND(((F88+F89+F91+F90)/1000),5)</f>
        <v>2.4577399999999998</v>
      </c>
      <c r="G87" s="135">
        <f t="shared" ref="G87:AA87" si="48">ROUND(((G88+G89+G91+G90)/1000),5)</f>
        <v>2.3952</v>
      </c>
      <c r="H87" s="135">
        <f t="shared" si="48"/>
        <v>2.4598399999999998</v>
      </c>
      <c r="I87" s="135">
        <f t="shared" si="48"/>
        <v>2.5489799999999998</v>
      </c>
      <c r="J87" s="135">
        <f t="shared" si="48"/>
        <v>2.72024</v>
      </c>
      <c r="K87" s="135">
        <f t="shared" si="48"/>
        <v>2.9925999999999999</v>
      </c>
      <c r="L87" s="135">
        <f t="shared" si="48"/>
        <v>3.3020900000000002</v>
      </c>
      <c r="M87" s="135">
        <f t="shared" si="48"/>
        <v>3.3606400000000001</v>
      </c>
      <c r="N87" s="135">
        <f t="shared" si="48"/>
        <v>3.3733200000000001</v>
      </c>
      <c r="O87" s="135">
        <f t="shared" si="48"/>
        <v>3.3781400000000001</v>
      </c>
      <c r="P87" s="135">
        <f t="shared" si="48"/>
        <v>3.4132500000000001</v>
      </c>
      <c r="Q87" s="135">
        <f t="shared" si="48"/>
        <v>3.44381</v>
      </c>
      <c r="R87" s="135">
        <f t="shared" si="48"/>
        <v>3.4198599999999999</v>
      </c>
      <c r="S87" s="135">
        <f t="shared" si="48"/>
        <v>3.4292400000000001</v>
      </c>
      <c r="T87" s="135">
        <f t="shared" si="48"/>
        <v>3.3801999999999999</v>
      </c>
      <c r="U87" s="135">
        <f t="shared" si="48"/>
        <v>3.3676499999999998</v>
      </c>
      <c r="V87" s="135">
        <f t="shared" si="48"/>
        <v>3.3362699999999998</v>
      </c>
      <c r="W87" s="135">
        <f t="shared" si="48"/>
        <v>3.2985000000000002</v>
      </c>
      <c r="X87" s="135">
        <f t="shared" si="48"/>
        <v>3.3135699999999999</v>
      </c>
      <c r="Y87" s="135">
        <f t="shared" si="48"/>
        <v>3.37358</v>
      </c>
      <c r="Z87" s="135">
        <f t="shared" si="48"/>
        <v>3.2812600000000001</v>
      </c>
      <c r="AA87" s="135">
        <f t="shared" si="48"/>
        <v>2.8719399999999999</v>
      </c>
    </row>
    <row r="88" spans="1:27" ht="12.75" hidden="1" customHeight="1" outlineLevel="1" x14ac:dyDescent="0.2">
      <c r="A88" s="163" t="s">
        <v>1738</v>
      </c>
      <c r="B88" s="94" t="s">
        <v>238</v>
      </c>
      <c r="C88" s="70" t="s">
        <v>79</v>
      </c>
      <c r="D88" s="71">
        <v>1335.62</v>
      </c>
      <c r="E88" s="71">
        <v>1202.1400000000001</v>
      </c>
      <c r="F88" s="71">
        <v>1165.6600000000001</v>
      </c>
      <c r="G88" s="71">
        <v>1103.1199999999999</v>
      </c>
      <c r="H88" s="71">
        <v>1167.76</v>
      </c>
      <c r="I88" s="71">
        <v>1256.9000000000001</v>
      </c>
      <c r="J88" s="71">
        <v>1428.16</v>
      </c>
      <c r="K88" s="71">
        <v>1700.52</v>
      </c>
      <c r="L88" s="71">
        <v>2010.01</v>
      </c>
      <c r="M88" s="71">
        <v>2068.56</v>
      </c>
      <c r="N88" s="71">
        <v>2081.2399999999998</v>
      </c>
      <c r="O88" s="71">
        <v>2086.06</v>
      </c>
      <c r="P88" s="71">
        <v>2121.17</v>
      </c>
      <c r="Q88" s="71">
        <v>2151.73</v>
      </c>
      <c r="R88" s="71">
        <v>2127.7800000000002</v>
      </c>
      <c r="S88" s="71">
        <v>2137.16</v>
      </c>
      <c r="T88" s="71">
        <v>2088.12</v>
      </c>
      <c r="U88" s="71">
        <v>2075.5700000000002</v>
      </c>
      <c r="V88" s="71">
        <v>2044.19</v>
      </c>
      <c r="W88" s="71">
        <v>2006.42</v>
      </c>
      <c r="X88" s="71">
        <v>2021.49</v>
      </c>
      <c r="Y88" s="71">
        <v>2081.5</v>
      </c>
      <c r="Z88" s="71">
        <v>1989.18</v>
      </c>
      <c r="AA88" s="71">
        <v>1579.86</v>
      </c>
    </row>
    <row r="89" spans="1:27" ht="12.75" hidden="1" customHeight="1" outlineLevel="1" x14ac:dyDescent="0.2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1740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1741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1742</v>
      </c>
      <c r="B92" s="54" t="str">
        <f>"18"&amp;"."&amp;$B$800&amp;"."&amp;$B$801</f>
        <v>18.05.2024</v>
      </c>
      <c r="C92" s="134" t="s">
        <v>76</v>
      </c>
      <c r="D92" s="135">
        <f>ROUND(((D93+D94+D96+D95)/1000),5)</f>
        <v>2.8250700000000002</v>
      </c>
      <c r="E92" s="135">
        <f>ROUND(((E93+E94+E96+E95)/1000),5)</f>
        <v>2.75142</v>
      </c>
      <c r="F92" s="135">
        <f>ROUND(((F93+F94+F96+F95)/1000),5)</f>
        <v>2.6089699999999998</v>
      </c>
      <c r="G92" s="135">
        <f t="shared" ref="G92:AA92" si="51">ROUND(((G93+G94+G96+G95)/1000),5)</f>
        <v>2.55708</v>
      </c>
      <c r="H92" s="135">
        <f t="shared" si="51"/>
        <v>2.51214</v>
      </c>
      <c r="I92" s="135">
        <f t="shared" si="51"/>
        <v>2.5290499999999998</v>
      </c>
      <c r="J92" s="135">
        <f t="shared" si="51"/>
        <v>2.5993599999999999</v>
      </c>
      <c r="K92" s="135">
        <f t="shared" si="51"/>
        <v>2.80951</v>
      </c>
      <c r="L92" s="135">
        <f t="shared" si="51"/>
        <v>3.0935700000000002</v>
      </c>
      <c r="M92" s="135">
        <f t="shared" si="51"/>
        <v>3.2555000000000001</v>
      </c>
      <c r="N92" s="135">
        <f t="shared" si="51"/>
        <v>3.35684</v>
      </c>
      <c r="O92" s="135">
        <f t="shared" si="51"/>
        <v>3.3627899999999999</v>
      </c>
      <c r="P92" s="135">
        <f t="shared" si="51"/>
        <v>3.4016299999999999</v>
      </c>
      <c r="Q92" s="135">
        <f t="shared" si="51"/>
        <v>3.39371</v>
      </c>
      <c r="R92" s="135">
        <f t="shared" si="51"/>
        <v>3.3719199999999998</v>
      </c>
      <c r="S92" s="135">
        <f t="shared" si="51"/>
        <v>3.3524099999999999</v>
      </c>
      <c r="T92" s="135">
        <f t="shared" si="51"/>
        <v>3.3403399999999999</v>
      </c>
      <c r="U92" s="135">
        <f t="shared" si="51"/>
        <v>3.3124799999999999</v>
      </c>
      <c r="V92" s="135">
        <f t="shared" si="51"/>
        <v>3.2985099999999998</v>
      </c>
      <c r="W92" s="135">
        <f t="shared" si="51"/>
        <v>3.4089299999999998</v>
      </c>
      <c r="X92" s="135">
        <f t="shared" si="51"/>
        <v>3.53132</v>
      </c>
      <c r="Y92" s="135">
        <f t="shared" si="51"/>
        <v>3.3488000000000002</v>
      </c>
      <c r="Z92" s="135">
        <f t="shared" si="51"/>
        <v>3.1828599999999998</v>
      </c>
      <c r="AA92" s="135">
        <f t="shared" si="51"/>
        <v>2.8140200000000002</v>
      </c>
    </row>
    <row r="93" spans="1:27" ht="12.75" hidden="1" customHeight="1" outlineLevel="1" x14ac:dyDescent="0.2">
      <c r="A93" s="163" t="s">
        <v>1743</v>
      </c>
      <c r="B93" s="94" t="s">
        <v>238</v>
      </c>
      <c r="C93" s="70" t="s">
        <v>79</v>
      </c>
      <c r="D93" s="71">
        <v>1532.99</v>
      </c>
      <c r="E93" s="71">
        <v>1459.34</v>
      </c>
      <c r="F93" s="71">
        <v>1316.89</v>
      </c>
      <c r="G93" s="71">
        <v>1265</v>
      </c>
      <c r="H93" s="71">
        <v>1220.06</v>
      </c>
      <c r="I93" s="71">
        <v>1236.97</v>
      </c>
      <c r="J93" s="71">
        <v>1307.28</v>
      </c>
      <c r="K93" s="71">
        <v>1517.43</v>
      </c>
      <c r="L93" s="71">
        <v>1801.49</v>
      </c>
      <c r="M93" s="71">
        <v>1963.42</v>
      </c>
      <c r="N93" s="71">
        <v>2064.7600000000002</v>
      </c>
      <c r="O93" s="71">
        <v>2070.71</v>
      </c>
      <c r="P93" s="71">
        <v>2109.5500000000002</v>
      </c>
      <c r="Q93" s="71">
        <v>2101.63</v>
      </c>
      <c r="R93" s="71">
        <v>2079.84</v>
      </c>
      <c r="S93" s="71">
        <v>2060.33</v>
      </c>
      <c r="T93" s="71">
        <v>2048.2600000000002</v>
      </c>
      <c r="U93" s="71">
        <v>2020.4</v>
      </c>
      <c r="V93" s="71">
        <v>2006.43</v>
      </c>
      <c r="W93" s="71">
        <v>2116.85</v>
      </c>
      <c r="X93" s="71">
        <v>2239.2399999999998</v>
      </c>
      <c r="Y93" s="71">
        <v>2056.7199999999998</v>
      </c>
      <c r="Z93" s="71">
        <v>1890.78</v>
      </c>
      <c r="AA93" s="71">
        <v>1521.94</v>
      </c>
    </row>
    <row r="94" spans="1:27" ht="12.75" hidden="1" customHeight="1" outlineLevel="1" x14ac:dyDescent="0.2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1745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1746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1747</v>
      </c>
      <c r="B97" s="54" t="str">
        <f>"19"&amp;"."&amp;$B$800&amp;"."&amp;$B$801</f>
        <v>19.05.2024</v>
      </c>
      <c r="C97" s="134" t="s">
        <v>76</v>
      </c>
      <c r="D97" s="135">
        <f>ROUND(((D98+D99+D101+D100)/1000),5)</f>
        <v>2.7906599999999999</v>
      </c>
      <c r="E97" s="135">
        <f>ROUND(((E98+E99+E101+E100)/1000),5)</f>
        <v>2.6440800000000002</v>
      </c>
      <c r="F97" s="135">
        <f>ROUND(((F98+F99+F101+F100)/1000),5)</f>
        <v>2.5072000000000001</v>
      </c>
      <c r="G97" s="135">
        <f t="shared" ref="G97:AA97" si="54">ROUND(((G98+G99+G101+G100)/1000),5)</f>
        <v>2.4917099999999999</v>
      </c>
      <c r="H97" s="135">
        <f t="shared" si="54"/>
        <v>2.4716800000000001</v>
      </c>
      <c r="I97" s="135">
        <f t="shared" si="54"/>
        <v>2.4476800000000001</v>
      </c>
      <c r="J97" s="135">
        <f t="shared" si="54"/>
        <v>2.3774099999999998</v>
      </c>
      <c r="K97" s="135">
        <f t="shared" si="54"/>
        <v>2.6213299999999999</v>
      </c>
      <c r="L97" s="135">
        <f t="shared" si="54"/>
        <v>2.8499099999999999</v>
      </c>
      <c r="M97" s="135">
        <f t="shared" si="54"/>
        <v>3.0627399999999998</v>
      </c>
      <c r="N97" s="135">
        <f t="shared" si="54"/>
        <v>3.2315299999999998</v>
      </c>
      <c r="O97" s="135">
        <f t="shared" si="54"/>
        <v>3.2752300000000001</v>
      </c>
      <c r="P97" s="135">
        <f t="shared" si="54"/>
        <v>3.2251300000000001</v>
      </c>
      <c r="Q97" s="135">
        <f t="shared" si="54"/>
        <v>3.2241399999999998</v>
      </c>
      <c r="R97" s="135">
        <f t="shared" si="54"/>
        <v>3.2150099999999999</v>
      </c>
      <c r="S97" s="135">
        <f t="shared" si="54"/>
        <v>3.2040000000000002</v>
      </c>
      <c r="T97" s="135">
        <f t="shared" si="54"/>
        <v>3.21184</v>
      </c>
      <c r="U97" s="135">
        <f t="shared" si="54"/>
        <v>3.2564299999999999</v>
      </c>
      <c r="V97" s="135">
        <f t="shared" si="54"/>
        <v>3.2551600000000001</v>
      </c>
      <c r="W97" s="135">
        <f t="shared" si="54"/>
        <v>3.3142900000000002</v>
      </c>
      <c r="X97" s="135">
        <f t="shared" si="54"/>
        <v>3.46733</v>
      </c>
      <c r="Y97" s="135">
        <f t="shared" si="54"/>
        <v>3.4329200000000002</v>
      </c>
      <c r="Z97" s="135">
        <f t="shared" si="54"/>
        <v>3.15516</v>
      </c>
      <c r="AA97" s="135">
        <f t="shared" si="54"/>
        <v>2.7868300000000001</v>
      </c>
    </row>
    <row r="98" spans="1:27" ht="12.75" hidden="1" customHeight="1" outlineLevel="1" x14ac:dyDescent="0.2">
      <c r="A98" s="163" t="s">
        <v>1748</v>
      </c>
      <c r="B98" s="94" t="s">
        <v>238</v>
      </c>
      <c r="C98" s="70" t="s">
        <v>79</v>
      </c>
      <c r="D98" s="71">
        <v>1498.58</v>
      </c>
      <c r="E98" s="71">
        <v>1352</v>
      </c>
      <c r="F98" s="71">
        <v>1215.1199999999999</v>
      </c>
      <c r="G98" s="71">
        <v>1199.6300000000001</v>
      </c>
      <c r="H98" s="71">
        <v>1179.5999999999999</v>
      </c>
      <c r="I98" s="71">
        <v>1155.5999999999999</v>
      </c>
      <c r="J98" s="71">
        <v>1085.33</v>
      </c>
      <c r="K98" s="71">
        <v>1329.25</v>
      </c>
      <c r="L98" s="71">
        <v>1557.83</v>
      </c>
      <c r="M98" s="71">
        <v>1770.66</v>
      </c>
      <c r="N98" s="71">
        <v>1939.45</v>
      </c>
      <c r="O98" s="71">
        <v>1983.15</v>
      </c>
      <c r="P98" s="71">
        <v>1933.05</v>
      </c>
      <c r="Q98" s="71">
        <v>1932.06</v>
      </c>
      <c r="R98" s="71">
        <v>1922.93</v>
      </c>
      <c r="S98" s="71">
        <v>1911.92</v>
      </c>
      <c r="T98" s="71">
        <v>1919.76</v>
      </c>
      <c r="U98" s="71">
        <v>1964.35</v>
      </c>
      <c r="V98" s="71">
        <v>1963.08</v>
      </c>
      <c r="W98" s="71">
        <v>2022.21</v>
      </c>
      <c r="X98" s="71">
        <v>2175.25</v>
      </c>
      <c r="Y98" s="71">
        <v>2140.84</v>
      </c>
      <c r="Z98" s="71">
        <v>1863.08</v>
      </c>
      <c r="AA98" s="71">
        <v>1494.75</v>
      </c>
    </row>
    <row r="99" spans="1:27" ht="12.75" hidden="1" customHeight="1" outlineLevel="1" x14ac:dyDescent="0.2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1750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1751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1752</v>
      </c>
      <c r="B102" s="54" t="str">
        <f>"20"&amp;"."&amp;$B$800&amp;"."&amp;$B$801</f>
        <v>20.05.2024</v>
      </c>
      <c r="C102" s="134" t="s">
        <v>76</v>
      </c>
      <c r="D102" s="135">
        <f>ROUND(((D103+D104+D106+D105)/1000),5)</f>
        <v>2.64324</v>
      </c>
      <c r="E102" s="135">
        <f>ROUND(((E103+E104+E106+E105)/1000),5)</f>
        <v>2.4916900000000002</v>
      </c>
      <c r="F102" s="135">
        <f>ROUND(((F103+F104+F106+F105)/1000),5)</f>
        <v>2.3859300000000001</v>
      </c>
      <c r="G102" s="135">
        <f t="shared" ref="G102:AA102" si="57">ROUND(((G103+G104+G106+G105)/1000),5)</f>
        <v>2.3679800000000002</v>
      </c>
      <c r="H102" s="135">
        <f t="shared" si="57"/>
        <v>2.3605100000000001</v>
      </c>
      <c r="I102" s="135">
        <f t="shared" si="57"/>
        <v>2.4556399999999998</v>
      </c>
      <c r="J102" s="135">
        <f t="shared" si="57"/>
        <v>2.64438</v>
      </c>
      <c r="K102" s="135">
        <f t="shared" si="57"/>
        <v>2.9886599999999999</v>
      </c>
      <c r="L102" s="135">
        <f t="shared" si="57"/>
        <v>3.2660399999999998</v>
      </c>
      <c r="M102" s="135">
        <f t="shared" si="57"/>
        <v>3.3898600000000001</v>
      </c>
      <c r="N102" s="135">
        <f t="shared" si="57"/>
        <v>3.3961600000000001</v>
      </c>
      <c r="O102" s="135">
        <f t="shared" si="57"/>
        <v>3.3942000000000001</v>
      </c>
      <c r="P102" s="135">
        <f t="shared" si="57"/>
        <v>3.3929200000000002</v>
      </c>
      <c r="Q102" s="135">
        <f t="shared" si="57"/>
        <v>3.4126500000000002</v>
      </c>
      <c r="R102" s="135">
        <f t="shared" si="57"/>
        <v>3.4141699999999999</v>
      </c>
      <c r="S102" s="135">
        <f t="shared" si="57"/>
        <v>3.40069</v>
      </c>
      <c r="T102" s="135">
        <f t="shared" si="57"/>
        <v>3.3894000000000002</v>
      </c>
      <c r="U102" s="135">
        <f t="shared" si="57"/>
        <v>3.3604599999999998</v>
      </c>
      <c r="V102" s="135">
        <f t="shared" si="57"/>
        <v>3.3174899999999998</v>
      </c>
      <c r="W102" s="135">
        <f t="shared" si="57"/>
        <v>3.1974800000000001</v>
      </c>
      <c r="X102" s="135">
        <f t="shared" si="57"/>
        <v>3.24254</v>
      </c>
      <c r="Y102" s="135">
        <f t="shared" si="57"/>
        <v>3.26871</v>
      </c>
      <c r="Z102" s="135">
        <f t="shared" si="57"/>
        <v>2.8778600000000001</v>
      </c>
      <c r="AA102" s="135">
        <f t="shared" si="57"/>
        <v>2.6494599999999999</v>
      </c>
    </row>
    <row r="103" spans="1:27" ht="12.75" hidden="1" customHeight="1" outlineLevel="1" x14ac:dyDescent="0.2">
      <c r="A103" s="163" t="s">
        <v>1753</v>
      </c>
      <c r="B103" s="94" t="s">
        <v>238</v>
      </c>
      <c r="C103" s="70" t="s">
        <v>79</v>
      </c>
      <c r="D103" s="71">
        <v>1351.16</v>
      </c>
      <c r="E103" s="71">
        <v>1199.6099999999999</v>
      </c>
      <c r="F103" s="71">
        <v>1093.8499999999999</v>
      </c>
      <c r="G103" s="71">
        <v>1075.9000000000001</v>
      </c>
      <c r="H103" s="71">
        <v>1068.43</v>
      </c>
      <c r="I103" s="71">
        <v>1163.56</v>
      </c>
      <c r="J103" s="71">
        <v>1352.3</v>
      </c>
      <c r="K103" s="71">
        <v>1696.58</v>
      </c>
      <c r="L103" s="71">
        <v>1973.96</v>
      </c>
      <c r="M103" s="71">
        <v>2097.7800000000002</v>
      </c>
      <c r="N103" s="71">
        <v>2104.08</v>
      </c>
      <c r="O103" s="71">
        <v>2102.12</v>
      </c>
      <c r="P103" s="71">
        <v>2100.84</v>
      </c>
      <c r="Q103" s="71">
        <v>2120.5700000000002</v>
      </c>
      <c r="R103" s="71">
        <v>2122.09</v>
      </c>
      <c r="S103" s="71">
        <v>2108.61</v>
      </c>
      <c r="T103" s="71">
        <v>2097.3200000000002</v>
      </c>
      <c r="U103" s="71">
        <v>2068.38</v>
      </c>
      <c r="V103" s="71">
        <v>2025.41</v>
      </c>
      <c r="W103" s="71">
        <v>1905.4</v>
      </c>
      <c r="X103" s="71">
        <v>1950.46</v>
      </c>
      <c r="Y103" s="71">
        <v>1976.63</v>
      </c>
      <c r="Z103" s="71">
        <v>1585.78</v>
      </c>
      <c r="AA103" s="71">
        <v>1357.38</v>
      </c>
    </row>
    <row r="104" spans="1:27" ht="12.75" hidden="1" customHeight="1" outlineLevel="1" x14ac:dyDescent="0.2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1755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1756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1757</v>
      </c>
      <c r="B107" s="54" t="str">
        <f>"21"&amp;"."&amp;$B$800&amp;"."&amp;$B$801</f>
        <v>21.05.2024</v>
      </c>
      <c r="C107" s="134" t="s">
        <v>76</v>
      </c>
      <c r="D107" s="135">
        <f>ROUND(((D108+D109+D111+D110)/1000),5)</f>
        <v>2.6163400000000001</v>
      </c>
      <c r="E107" s="135">
        <f>ROUND(((E108+E109+E111+E110)/1000),5)</f>
        <v>2.4827400000000002</v>
      </c>
      <c r="F107" s="135">
        <f>ROUND(((F108+F109+F111+F110)/1000),5)</f>
        <v>2.36741</v>
      </c>
      <c r="G107" s="135">
        <f t="shared" ref="G107:AA107" si="60">ROUND(((G108+G109+G111+G110)/1000),5)</f>
        <v>2.2819600000000002</v>
      </c>
      <c r="H107" s="135">
        <f t="shared" si="60"/>
        <v>2.33473</v>
      </c>
      <c r="I107" s="135">
        <f t="shared" si="60"/>
        <v>2.45871</v>
      </c>
      <c r="J107" s="135">
        <f t="shared" si="60"/>
        <v>2.6594899999999999</v>
      </c>
      <c r="K107" s="135">
        <f t="shared" si="60"/>
        <v>2.83256</v>
      </c>
      <c r="L107" s="135">
        <f t="shared" si="60"/>
        <v>3.19082</v>
      </c>
      <c r="M107" s="135">
        <f t="shared" si="60"/>
        <v>3.3191099999999998</v>
      </c>
      <c r="N107" s="135">
        <f t="shared" si="60"/>
        <v>3.3752499999999999</v>
      </c>
      <c r="O107" s="135">
        <f t="shared" si="60"/>
        <v>3.3803899999999998</v>
      </c>
      <c r="P107" s="135">
        <f t="shared" si="60"/>
        <v>3.3926799999999999</v>
      </c>
      <c r="Q107" s="135">
        <f t="shared" si="60"/>
        <v>3.3999600000000001</v>
      </c>
      <c r="R107" s="135">
        <f t="shared" si="60"/>
        <v>3.3864399999999999</v>
      </c>
      <c r="S107" s="135">
        <f t="shared" si="60"/>
        <v>3.3755199999999999</v>
      </c>
      <c r="T107" s="135">
        <f t="shared" si="60"/>
        <v>3.24011</v>
      </c>
      <c r="U107" s="135">
        <f t="shared" si="60"/>
        <v>3.1583199999999998</v>
      </c>
      <c r="V107" s="135">
        <f t="shared" si="60"/>
        <v>3.18797</v>
      </c>
      <c r="W107" s="135">
        <f t="shared" si="60"/>
        <v>3.1516199999999999</v>
      </c>
      <c r="X107" s="135">
        <f t="shared" si="60"/>
        <v>3.1754099999999998</v>
      </c>
      <c r="Y107" s="135">
        <f t="shared" si="60"/>
        <v>3.2198500000000001</v>
      </c>
      <c r="Z107" s="135">
        <f t="shared" si="60"/>
        <v>2.91357</v>
      </c>
      <c r="AA107" s="135">
        <f t="shared" si="60"/>
        <v>2.6434799999999998</v>
      </c>
    </row>
    <row r="108" spans="1:27" ht="12.75" hidden="1" customHeight="1" outlineLevel="1" x14ac:dyDescent="0.2">
      <c r="A108" s="163" t="s">
        <v>1758</v>
      </c>
      <c r="B108" s="94" t="s">
        <v>238</v>
      </c>
      <c r="C108" s="70" t="s">
        <v>79</v>
      </c>
      <c r="D108" s="71">
        <v>1324.26</v>
      </c>
      <c r="E108" s="71">
        <v>1190.6600000000001</v>
      </c>
      <c r="F108" s="71">
        <v>1075.33</v>
      </c>
      <c r="G108" s="71">
        <v>989.88</v>
      </c>
      <c r="H108" s="71">
        <v>1042.6500000000001</v>
      </c>
      <c r="I108" s="71">
        <v>1166.6300000000001</v>
      </c>
      <c r="J108" s="71">
        <v>1367.41</v>
      </c>
      <c r="K108" s="71">
        <v>1540.48</v>
      </c>
      <c r="L108" s="71">
        <v>1898.74</v>
      </c>
      <c r="M108" s="71">
        <v>2027.03</v>
      </c>
      <c r="N108" s="71">
        <v>2083.17</v>
      </c>
      <c r="O108" s="71">
        <v>2088.31</v>
      </c>
      <c r="P108" s="71">
        <v>2100.6</v>
      </c>
      <c r="Q108" s="71">
        <v>2107.88</v>
      </c>
      <c r="R108" s="71">
        <v>2094.36</v>
      </c>
      <c r="S108" s="71">
        <v>2083.44</v>
      </c>
      <c r="T108" s="71">
        <v>1948.03</v>
      </c>
      <c r="U108" s="71">
        <v>1866.24</v>
      </c>
      <c r="V108" s="71">
        <v>1895.89</v>
      </c>
      <c r="W108" s="71">
        <v>1859.54</v>
      </c>
      <c r="X108" s="71">
        <v>1883.33</v>
      </c>
      <c r="Y108" s="71">
        <v>1927.77</v>
      </c>
      <c r="Z108" s="71">
        <v>1621.49</v>
      </c>
      <c r="AA108" s="71">
        <v>1351.4</v>
      </c>
    </row>
    <row r="109" spans="1:27" ht="12.75" hidden="1" customHeight="1" outlineLevel="1" x14ac:dyDescent="0.2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1760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1761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1762</v>
      </c>
      <c r="B112" s="54" t="str">
        <f>"22"&amp;"."&amp;$B$800&amp;"."&amp;$B$801</f>
        <v>22.05.2024</v>
      </c>
      <c r="C112" s="134" t="s">
        <v>76</v>
      </c>
      <c r="D112" s="135">
        <f>ROUND(((D113+D114+D116+D115)/1000),5)</f>
        <v>2.52528</v>
      </c>
      <c r="E112" s="135">
        <f>ROUND(((E113+E114+E116+E115)/1000),5)</f>
        <v>2.3486500000000001</v>
      </c>
      <c r="F112" s="135">
        <f>ROUND(((F113+F114+F116+F115)/1000),5)</f>
        <v>2.23298</v>
      </c>
      <c r="G112" s="135">
        <f t="shared" ref="G112:AA112" si="63">ROUND(((G113+G114+G116+G115)/1000),5)</f>
        <v>2.1869900000000002</v>
      </c>
      <c r="H112" s="135">
        <f t="shared" si="63"/>
        <v>2.1896</v>
      </c>
      <c r="I112" s="135">
        <f t="shared" si="63"/>
        <v>2.3408199999999999</v>
      </c>
      <c r="J112" s="135">
        <f t="shared" si="63"/>
        <v>2.5958100000000002</v>
      </c>
      <c r="K112" s="135">
        <f t="shared" si="63"/>
        <v>2.8214299999999999</v>
      </c>
      <c r="L112" s="135">
        <f t="shared" si="63"/>
        <v>3.08466</v>
      </c>
      <c r="M112" s="135">
        <f t="shared" si="63"/>
        <v>3.38666</v>
      </c>
      <c r="N112" s="135">
        <f t="shared" si="63"/>
        <v>3.3929999999999998</v>
      </c>
      <c r="O112" s="135">
        <f t="shared" si="63"/>
        <v>3.3972799999999999</v>
      </c>
      <c r="P112" s="135">
        <f t="shared" si="63"/>
        <v>3.3989199999999999</v>
      </c>
      <c r="Q112" s="135">
        <f t="shared" si="63"/>
        <v>3.4152300000000002</v>
      </c>
      <c r="R112" s="135">
        <f t="shared" si="63"/>
        <v>3.4065400000000001</v>
      </c>
      <c r="S112" s="135">
        <f t="shared" si="63"/>
        <v>3.3945400000000001</v>
      </c>
      <c r="T112" s="135">
        <f t="shared" si="63"/>
        <v>3.3853800000000001</v>
      </c>
      <c r="U112" s="135">
        <f t="shared" si="63"/>
        <v>3.3003300000000002</v>
      </c>
      <c r="V112" s="135">
        <f t="shared" si="63"/>
        <v>3.15408</v>
      </c>
      <c r="W112" s="135">
        <f t="shared" si="63"/>
        <v>3.0544199999999999</v>
      </c>
      <c r="X112" s="135">
        <f t="shared" si="63"/>
        <v>3.0753699999999999</v>
      </c>
      <c r="Y112" s="135">
        <f t="shared" si="63"/>
        <v>3.1496900000000001</v>
      </c>
      <c r="Z112" s="135">
        <f t="shared" si="63"/>
        <v>2.86009</v>
      </c>
      <c r="AA112" s="135">
        <f t="shared" si="63"/>
        <v>2.6144500000000002</v>
      </c>
    </row>
    <row r="113" spans="1:27" ht="12.75" hidden="1" customHeight="1" outlineLevel="1" x14ac:dyDescent="0.2">
      <c r="A113" s="163" t="s">
        <v>1763</v>
      </c>
      <c r="B113" s="94" t="s">
        <v>238</v>
      </c>
      <c r="C113" s="70" t="s">
        <v>79</v>
      </c>
      <c r="D113" s="71">
        <v>1233.2</v>
      </c>
      <c r="E113" s="71">
        <v>1056.57</v>
      </c>
      <c r="F113" s="71">
        <v>940.9</v>
      </c>
      <c r="G113" s="71">
        <v>894.91</v>
      </c>
      <c r="H113" s="71">
        <v>897.52</v>
      </c>
      <c r="I113" s="71">
        <v>1048.74</v>
      </c>
      <c r="J113" s="71">
        <v>1303.73</v>
      </c>
      <c r="K113" s="71">
        <v>1529.35</v>
      </c>
      <c r="L113" s="71">
        <v>1792.58</v>
      </c>
      <c r="M113" s="71">
        <v>2094.58</v>
      </c>
      <c r="N113" s="71">
        <v>2100.92</v>
      </c>
      <c r="O113" s="71">
        <v>2105.1999999999998</v>
      </c>
      <c r="P113" s="71">
        <v>2106.84</v>
      </c>
      <c r="Q113" s="71">
        <v>2123.15</v>
      </c>
      <c r="R113" s="71">
        <v>2114.46</v>
      </c>
      <c r="S113" s="71">
        <v>2102.46</v>
      </c>
      <c r="T113" s="71">
        <v>2093.3000000000002</v>
      </c>
      <c r="U113" s="71">
        <v>2008.25</v>
      </c>
      <c r="V113" s="71">
        <v>1862</v>
      </c>
      <c r="W113" s="71">
        <v>1762.34</v>
      </c>
      <c r="X113" s="71">
        <v>1783.29</v>
      </c>
      <c r="Y113" s="71">
        <v>1857.61</v>
      </c>
      <c r="Z113" s="71">
        <v>1568.01</v>
      </c>
      <c r="AA113" s="71">
        <v>1322.37</v>
      </c>
    </row>
    <row r="114" spans="1:27" ht="12.75" hidden="1" customHeight="1" outlineLevel="1" x14ac:dyDescent="0.2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1765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1766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1767</v>
      </c>
      <c r="B117" s="54" t="str">
        <f>"23"&amp;"."&amp;$B$800&amp;"."&amp;$B$801</f>
        <v>23.05.2024</v>
      </c>
      <c r="C117" s="134" t="s">
        <v>76</v>
      </c>
      <c r="D117" s="135">
        <f>ROUND(((D118+D119+D121+D120)/1000),5)</f>
        <v>2.5815100000000002</v>
      </c>
      <c r="E117" s="135">
        <f>ROUND(((E118+E119+E121+E120)/1000),5)</f>
        <v>2.4180999999999999</v>
      </c>
      <c r="F117" s="135">
        <f>ROUND(((F118+F119+F121+F120)/1000),5)</f>
        <v>2.3375400000000002</v>
      </c>
      <c r="G117" s="135">
        <f t="shared" ref="G117:AA117" si="66">ROUND(((G118+G119+G121+G120)/1000),5)</f>
        <v>2.30152</v>
      </c>
      <c r="H117" s="135">
        <f t="shared" si="66"/>
        <v>2.2279</v>
      </c>
      <c r="I117" s="135">
        <f t="shared" si="66"/>
        <v>2.36436</v>
      </c>
      <c r="J117" s="135">
        <f t="shared" si="66"/>
        <v>2.7461099999999998</v>
      </c>
      <c r="K117" s="135">
        <f t="shared" si="66"/>
        <v>2.8476699999999999</v>
      </c>
      <c r="L117" s="135">
        <f t="shared" si="66"/>
        <v>3.1765300000000001</v>
      </c>
      <c r="M117" s="135">
        <f t="shared" si="66"/>
        <v>3.3784200000000002</v>
      </c>
      <c r="N117" s="135">
        <f t="shared" si="66"/>
        <v>3.3947699999999998</v>
      </c>
      <c r="O117" s="135">
        <f t="shared" si="66"/>
        <v>3.40124</v>
      </c>
      <c r="P117" s="135">
        <f t="shared" si="66"/>
        <v>3.4042500000000002</v>
      </c>
      <c r="Q117" s="135">
        <f t="shared" si="66"/>
        <v>3.4335800000000001</v>
      </c>
      <c r="R117" s="135">
        <f t="shared" si="66"/>
        <v>3.4312999999999998</v>
      </c>
      <c r="S117" s="135">
        <f t="shared" si="66"/>
        <v>3.4169200000000002</v>
      </c>
      <c r="T117" s="135">
        <f t="shared" si="66"/>
        <v>3.4054199999999999</v>
      </c>
      <c r="U117" s="135">
        <f t="shared" si="66"/>
        <v>3.3848799999999999</v>
      </c>
      <c r="V117" s="135">
        <f t="shared" si="66"/>
        <v>3.2896999999999998</v>
      </c>
      <c r="W117" s="135">
        <f t="shared" si="66"/>
        <v>3.1255299999999999</v>
      </c>
      <c r="X117" s="135">
        <f t="shared" si="66"/>
        <v>3.09728</v>
      </c>
      <c r="Y117" s="135">
        <f t="shared" si="66"/>
        <v>3.2356199999999999</v>
      </c>
      <c r="Z117" s="135">
        <f t="shared" si="66"/>
        <v>2.8994800000000001</v>
      </c>
      <c r="AA117" s="135">
        <f t="shared" si="66"/>
        <v>2.7795700000000001</v>
      </c>
    </row>
    <row r="118" spans="1:27" ht="12.75" hidden="1" customHeight="1" outlineLevel="1" x14ac:dyDescent="0.2">
      <c r="A118" s="163" t="s">
        <v>1768</v>
      </c>
      <c r="B118" s="94" t="s">
        <v>238</v>
      </c>
      <c r="C118" s="70" t="s">
        <v>79</v>
      </c>
      <c r="D118" s="71">
        <v>1289.43</v>
      </c>
      <c r="E118" s="71">
        <v>1126.02</v>
      </c>
      <c r="F118" s="71">
        <v>1045.46</v>
      </c>
      <c r="G118" s="71">
        <v>1009.44</v>
      </c>
      <c r="H118" s="71">
        <v>935.82</v>
      </c>
      <c r="I118" s="71">
        <v>1072.28</v>
      </c>
      <c r="J118" s="71">
        <v>1454.03</v>
      </c>
      <c r="K118" s="71">
        <v>1555.59</v>
      </c>
      <c r="L118" s="71">
        <v>1884.45</v>
      </c>
      <c r="M118" s="71">
        <v>2086.34</v>
      </c>
      <c r="N118" s="71">
        <v>2102.69</v>
      </c>
      <c r="O118" s="71">
        <v>2109.16</v>
      </c>
      <c r="P118" s="71">
        <v>2112.17</v>
      </c>
      <c r="Q118" s="71">
        <v>2141.5</v>
      </c>
      <c r="R118" s="71">
        <v>2139.2199999999998</v>
      </c>
      <c r="S118" s="71">
        <v>2124.84</v>
      </c>
      <c r="T118" s="71">
        <v>2113.34</v>
      </c>
      <c r="U118" s="71">
        <v>2092.8000000000002</v>
      </c>
      <c r="V118" s="71">
        <v>1997.62</v>
      </c>
      <c r="W118" s="71">
        <v>1833.45</v>
      </c>
      <c r="X118" s="71">
        <v>1805.2</v>
      </c>
      <c r="Y118" s="71">
        <v>1943.54</v>
      </c>
      <c r="Z118" s="71">
        <v>1607.4</v>
      </c>
      <c r="AA118" s="71">
        <v>1487.49</v>
      </c>
    </row>
    <row r="119" spans="1:27" ht="12.75" hidden="1" customHeight="1" outlineLevel="1" x14ac:dyDescent="0.2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1770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1771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1772</v>
      </c>
      <c r="B122" s="54" t="str">
        <f>"24"&amp;"."&amp;$B$800&amp;"."&amp;$B$801</f>
        <v>24.05.2024</v>
      </c>
      <c r="C122" s="134" t="s">
        <v>76</v>
      </c>
      <c r="D122" s="135">
        <f>ROUND(((D123+D124+D126+D125)/1000),5)</f>
        <v>2.6531899999999999</v>
      </c>
      <c r="E122" s="135">
        <f>ROUND(((E123+E124+E126+E125)/1000),5)</f>
        <v>2.4582000000000002</v>
      </c>
      <c r="F122" s="135">
        <f>ROUND(((F123+F124+F126+F125)/1000),5)</f>
        <v>2.3685299999999998</v>
      </c>
      <c r="G122" s="135">
        <f t="shared" ref="G122:AA122" si="69">ROUND(((G123+G124+G126+G125)/1000),5)</f>
        <v>2.3184300000000002</v>
      </c>
      <c r="H122" s="135">
        <f t="shared" si="69"/>
        <v>2.25434</v>
      </c>
      <c r="I122" s="135">
        <f t="shared" si="69"/>
        <v>2.4491100000000001</v>
      </c>
      <c r="J122" s="135">
        <f t="shared" si="69"/>
        <v>2.7193100000000001</v>
      </c>
      <c r="K122" s="135">
        <f t="shared" si="69"/>
        <v>2.9818099999999998</v>
      </c>
      <c r="L122" s="135">
        <f t="shared" si="69"/>
        <v>3.37758</v>
      </c>
      <c r="M122" s="135">
        <f t="shared" si="69"/>
        <v>3.4291999999999998</v>
      </c>
      <c r="N122" s="135">
        <f t="shared" si="69"/>
        <v>3.4405800000000002</v>
      </c>
      <c r="O122" s="135">
        <f t="shared" si="69"/>
        <v>3.47471</v>
      </c>
      <c r="P122" s="135">
        <f t="shared" si="69"/>
        <v>3.54257</v>
      </c>
      <c r="Q122" s="135">
        <f t="shared" si="69"/>
        <v>3.59152</v>
      </c>
      <c r="R122" s="135">
        <f t="shared" si="69"/>
        <v>3.5880000000000001</v>
      </c>
      <c r="S122" s="135">
        <f t="shared" si="69"/>
        <v>3.5754000000000001</v>
      </c>
      <c r="T122" s="135">
        <f t="shared" si="69"/>
        <v>3.5653600000000001</v>
      </c>
      <c r="U122" s="135">
        <f t="shared" si="69"/>
        <v>3.4533</v>
      </c>
      <c r="V122" s="135">
        <f t="shared" si="69"/>
        <v>3.4007299999999998</v>
      </c>
      <c r="W122" s="135">
        <f t="shared" si="69"/>
        <v>3.3596499999999998</v>
      </c>
      <c r="X122" s="135">
        <f t="shared" si="69"/>
        <v>3.3705699999999998</v>
      </c>
      <c r="Y122" s="135">
        <f t="shared" si="69"/>
        <v>3.4242699999999999</v>
      </c>
      <c r="Z122" s="135">
        <f t="shared" si="69"/>
        <v>3.3955700000000002</v>
      </c>
      <c r="AA122" s="135">
        <f t="shared" si="69"/>
        <v>2.9507599999999998</v>
      </c>
    </row>
    <row r="123" spans="1:27" ht="12.75" hidden="1" customHeight="1" outlineLevel="1" x14ac:dyDescent="0.2">
      <c r="A123" s="163" t="s">
        <v>1773</v>
      </c>
      <c r="B123" s="94" t="s">
        <v>238</v>
      </c>
      <c r="C123" s="70" t="s">
        <v>79</v>
      </c>
      <c r="D123" s="71">
        <v>1361.11</v>
      </c>
      <c r="E123" s="71">
        <v>1166.1199999999999</v>
      </c>
      <c r="F123" s="71">
        <v>1076.45</v>
      </c>
      <c r="G123" s="71">
        <v>1026.3499999999999</v>
      </c>
      <c r="H123" s="71">
        <v>962.26</v>
      </c>
      <c r="I123" s="71">
        <v>1157.03</v>
      </c>
      <c r="J123" s="71">
        <v>1427.23</v>
      </c>
      <c r="K123" s="71">
        <v>1689.73</v>
      </c>
      <c r="L123" s="71">
        <v>2085.5</v>
      </c>
      <c r="M123" s="71">
        <v>2137.12</v>
      </c>
      <c r="N123" s="71">
        <v>2148.5</v>
      </c>
      <c r="O123" s="71">
        <v>2182.63</v>
      </c>
      <c r="P123" s="71">
        <v>2250.4899999999998</v>
      </c>
      <c r="Q123" s="71">
        <v>2299.44</v>
      </c>
      <c r="R123" s="71">
        <v>2295.92</v>
      </c>
      <c r="S123" s="71">
        <v>2283.3200000000002</v>
      </c>
      <c r="T123" s="71">
        <v>2273.2800000000002</v>
      </c>
      <c r="U123" s="71">
        <v>2161.2199999999998</v>
      </c>
      <c r="V123" s="71">
        <v>2108.65</v>
      </c>
      <c r="W123" s="71">
        <v>2067.5700000000002</v>
      </c>
      <c r="X123" s="71">
        <v>2078.4899999999998</v>
      </c>
      <c r="Y123" s="71">
        <v>2132.19</v>
      </c>
      <c r="Z123" s="71">
        <v>2103.4899999999998</v>
      </c>
      <c r="AA123" s="71">
        <v>1658.68</v>
      </c>
    </row>
    <row r="124" spans="1:27" ht="12.75" hidden="1" customHeight="1" outlineLevel="1" x14ac:dyDescent="0.2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1775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1776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1777</v>
      </c>
      <c r="B127" s="54" t="str">
        <f>"25"&amp;"."&amp;$B$800&amp;"."&amp;$B$801</f>
        <v>25.05.2024</v>
      </c>
      <c r="C127" s="134" t="s">
        <v>76</v>
      </c>
      <c r="D127" s="135">
        <f>ROUND(((D128+D129+D131+D130)/1000),5)</f>
        <v>3.0774400000000002</v>
      </c>
      <c r="E127" s="135">
        <f>ROUND(((E128+E129+E131+E130)/1000),5)</f>
        <v>2.8956300000000001</v>
      </c>
      <c r="F127" s="135">
        <f>ROUND(((F128+F129+F131+F130)/1000),5)</f>
        <v>2.83927</v>
      </c>
      <c r="G127" s="135">
        <f t="shared" ref="G127:AA127" si="72">ROUND(((G128+G129+G131+G130)/1000),5)</f>
        <v>2.7812899999999998</v>
      </c>
      <c r="H127" s="135">
        <f t="shared" si="72"/>
        <v>2.63809</v>
      </c>
      <c r="I127" s="135">
        <f t="shared" si="72"/>
        <v>2.6733600000000002</v>
      </c>
      <c r="J127" s="135">
        <f t="shared" si="72"/>
        <v>2.7124199999999998</v>
      </c>
      <c r="K127" s="135">
        <f t="shared" si="72"/>
        <v>2.8792499999999999</v>
      </c>
      <c r="L127" s="135">
        <f t="shared" si="72"/>
        <v>3.3798699999999999</v>
      </c>
      <c r="M127" s="135">
        <f t="shared" si="72"/>
        <v>3.4125299999999998</v>
      </c>
      <c r="N127" s="135">
        <f t="shared" si="72"/>
        <v>3.4940699999999998</v>
      </c>
      <c r="O127" s="135">
        <f t="shared" si="72"/>
        <v>3.4942899999999999</v>
      </c>
      <c r="P127" s="135">
        <f t="shared" si="72"/>
        <v>3.6144099999999999</v>
      </c>
      <c r="Q127" s="135">
        <f t="shared" si="72"/>
        <v>3.6411600000000002</v>
      </c>
      <c r="R127" s="135">
        <f t="shared" si="72"/>
        <v>3.61354</v>
      </c>
      <c r="S127" s="135">
        <f t="shared" si="72"/>
        <v>3.54359</v>
      </c>
      <c r="T127" s="135">
        <f t="shared" si="72"/>
        <v>3.5026700000000002</v>
      </c>
      <c r="U127" s="135">
        <f t="shared" si="72"/>
        <v>3.4184299999999999</v>
      </c>
      <c r="V127" s="135">
        <f t="shared" si="72"/>
        <v>3.39331</v>
      </c>
      <c r="W127" s="135">
        <f t="shared" si="72"/>
        <v>3.3858899999999998</v>
      </c>
      <c r="X127" s="135">
        <f t="shared" si="72"/>
        <v>3.38496</v>
      </c>
      <c r="Y127" s="135">
        <f t="shared" si="72"/>
        <v>3.45011</v>
      </c>
      <c r="Z127" s="135">
        <f t="shared" si="72"/>
        <v>3.3654199999999999</v>
      </c>
      <c r="AA127" s="135">
        <f t="shared" si="72"/>
        <v>2.9883700000000002</v>
      </c>
    </row>
    <row r="128" spans="1:27" ht="12.75" hidden="1" customHeight="1" outlineLevel="1" x14ac:dyDescent="0.2">
      <c r="A128" s="163" t="s">
        <v>1778</v>
      </c>
      <c r="B128" s="94" t="s">
        <v>238</v>
      </c>
      <c r="C128" s="70" t="s">
        <v>79</v>
      </c>
      <c r="D128" s="71">
        <v>1785.36</v>
      </c>
      <c r="E128" s="71">
        <v>1603.55</v>
      </c>
      <c r="F128" s="71">
        <v>1547.19</v>
      </c>
      <c r="G128" s="71">
        <v>1489.21</v>
      </c>
      <c r="H128" s="71">
        <v>1346.01</v>
      </c>
      <c r="I128" s="71">
        <v>1381.28</v>
      </c>
      <c r="J128" s="71">
        <v>1420.34</v>
      </c>
      <c r="K128" s="71">
        <v>1587.17</v>
      </c>
      <c r="L128" s="71">
        <v>2087.79</v>
      </c>
      <c r="M128" s="71">
        <v>2120.4499999999998</v>
      </c>
      <c r="N128" s="71">
        <v>2201.9899999999998</v>
      </c>
      <c r="O128" s="71">
        <v>2202.21</v>
      </c>
      <c r="P128" s="71">
        <v>2322.33</v>
      </c>
      <c r="Q128" s="71">
        <v>2349.08</v>
      </c>
      <c r="R128" s="71">
        <v>2321.46</v>
      </c>
      <c r="S128" s="71">
        <v>2251.5100000000002</v>
      </c>
      <c r="T128" s="71">
        <v>2210.59</v>
      </c>
      <c r="U128" s="71">
        <v>2126.35</v>
      </c>
      <c r="V128" s="71">
        <v>2101.23</v>
      </c>
      <c r="W128" s="71">
        <v>2093.81</v>
      </c>
      <c r="X128" s="71">
        <v>2092.88</v>
      </c>
      <c r="Y128" s="71">
        <v>2158.0300000000002</v>
      </c>
      <c r="Z128" s="71">
        <v>2073.34</v>
      </c>
      <c r="AA128" s="71">
        <v>1696.29</v>
      </c>
    </row>
    <row r="129" spans="1:27" ht="12.75" hidden="1" customHeight="1" outlineLevel="1" x14ac:dyDescent="0.2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1780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1781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1782</v>
      </c>
      <c r="B132" s="54" t="str">
        <f>"26"&amp;"."&amp;$B$800&amp;"."&amp;$B$801</f>
        <v>26.05.2024</v>
      </c>
      <c r="C132" s="134" t="s">
        <v>76</v>
      </c>
      <c r="D132" s="135">
        <f>ROUND(((D133+D134+D136+D135)/1000),5)</f>
        <v>2.9068100000000001</v>
      </c>
      <c r="E132" s="135">
        <f>ROUND(((E133+E134+E136+E135)/1000),5)</f>
        <v>2.8111899999999999</v>
      </c>
      <c r="F132" s="135">
        <f>ROUND(((F133+F134+F136+F135)/1000),5)</f>
        <v>2.7214100000000001</v>
      </c>
      <c r="G132" s="135">
        <f t="shared" ref="G132:AA132" si="75">ROUND(((G133+G134+G136+G135)/1000),5)</f>
        <v>2.5812200000000001</v>
      </c>
      <c r="H132" s="135">
        <f t="shared" si="75"/>
        <v>2.47851</v>
      </c>
      <c r="I132" s="135">
        <f t="shared" si="75"/>
        <v>2.5890399999999998</v>
      </c>
      <c r="J132" s="135">
        <f t="shared" si="75"/>
        <v>2.38483</v>
      </c>
      <c r="K132" s="135">
        <f t="shared" si="75"/>
        <v>2.73813</v>
      </c>
      <c r="L132" s="135">
        <f t="shared" si="75"/>
        <v>3.0280100000000001</v>
      </c>
      <c r="M132" s="135">
        <f t="shared" si="75"/>
        <v>3.39053</v>
      </c>
      <c r="N132" s="135">
        <f t="shared" si="75"/>
        <v>3.4136099999999998</v>
      </c>
      <c r="O132" s="135">
        <f t="shared" si="75"/>
        <v>3.42075</v>
      </c>
      <c r="P132" s="135">
        <f t="shared" si="75"/>
        <v>3.4211100000000001</v>
      </c>
      <c r="Q132" s="135">
        <f t="shared" si="75"/>
        <v>3.4579200000000001</v>
      </c>
      <c r="R132" s="135">
        <f t="shared" si="75"/>
        <v>3.4572099999999999</v>
      </c>
      <c r="S132" s="135">
        <f t="shared" si="75"/>
        <v>3.4247200000000002</v>
      </c>
      <c r="T132" s="135">
        <f t="shared" si="75"/>
        <v>3.39452</v>
      </c>
      <c r="U132" s="135">
        <f t="shared" si="75"/>
        <v>3.3799800000000002</v>
      </c>
      <c r="V132" s="135">
        <f t="shared" si="75"/>
        <v>3.3532199999999999</v>
      </c>
      <c r="W132" s="135">
        <f t="shared" si="75"/>
        <v>3.36951</v>
      </c>
      <c r="X132" s="135">
        <f t="shared" si="75"/>
        <v>3.3891200000000001</v>
      </c>
      <c r="Y132" s="135">
        <f t="shared" si="75"/>
        <v>3.38741</v>
      </c>
      <c r="Z132" s="135">
        <f t="shared" si="75"/>
        <v>3.2766199999999999</v>
      </c>
      <c r="AA132" s="135">
        <f t="shared" si="75"/>
        <v>2.86043</v>
      </c>
    </row>
    <row r="133" spans="1:27" ht="12.75" hidden="1" customHeight="1" outlineLevel="1" x14ac:dyDescent="0.2">
      <c r="A133" s="163" t="s">
        <v>1783</v>
      </c>
      <c r="B133" s="94" t="s">
        <v>238</v>
      </c>
      <c r="C133" s="70" t="s">
        <v>79</v>
      </c>
      <c r="D133" s="71">
        <v>1614.73</v>
      </c>
      <c r="E133" s="71">
        <v>1519.11</v>
      </c>
      <c r="F133" s="71">
        <v>1429.33</v>
      </c>
      <c r="G133" s="71">
        <v>1289.1400000000001</v>
      </c>
      <c r="H133" s="71">
        <v>1186.43</v>
      </c>
      <c r="I133" s="71">
        <v>1296.96</v>
      </c>
      <c r="J133" s="71">
        <v>1092.75</v>
      </c>
      <c r="K133" s="71">
        <v>1446.05</v>
      </c>
      <c r="L133" s="71">
        <v>1735.93</v>
      </c>
      <c r="M133" s="71">
        <v>2098.4499999999998</v>
      </c>
      <c r="N133" s="71">
        <v>2121.5300000000002</v>
      </c>
      <c r="O133" s="71">
        <v>2128.67</v>
      </c>
      <c r="P133" s="71">
        <v>2129.0300000000002</v>
      </c>
      <c r="Q133" s="71">
        <v>2165.84</v>
      </c>
      <c r="R133" s="71">
        <v>2165.13</v>
      </c>
      <c r="S133" s="71">
        <v>2132.64</v>
      </c>
      <c r="T133" s="71">
        <v>2102.44</v>
      </c>
      <c r="U133" s="71">
        <v>2087.9</v>
      </c>
      <c r="V133" s="71">
        <v>2061.14</v>
      </c>
      <c r="W133" s="71">
        <v>2077.4299999999998</v>
      </c>
      <c r="X133" s="71">
        <v>2097.04</v>
      </c>
      <c r="Y133" s="71">
        <v>2095.33</v>
      </c>
      <c r="Z133" s="71">
        <v>1984.54</v>
      </c>
      <c r="AA133" s="71">
        <v>1568.35</v>
      </c>
    </row>
    <row r="134" spans="1:27" ht="12.75" hidden="1" customHeight="1" outlineLevel="1" x14ac:dyDescent="0.2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1785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1786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1787</v>
      </c>
      <c r="B137" s="54" t="str">
        <f>"27"&amp;"."&amp;$B$800&amp;"."&amp;$B$801</f>
        <v>27.05.2024</v>
      </c>
      <c r="C137" s="134" t="s">
        <v>76</v>
      </c>
      <c r="D137" s="135">
        <f>ROUND(((D138+D139+D141+D140)/1000),5)</f>
        <v>2.5988600000000002</v>
      </c>
      <c r="E137" s="135">
        <f>ROUND(((E138+E139+E141+E140)/1000),5)</f>
        <v>2.4932099999999999</v>
      </c>
      <c r="F137" s="135">
        <f>ROUND(((F138+F139+F141+F140)/1000),5)</f>
        <v>2.3043800000000001</v>
      </c>
      <c r="G137" s="135">
        <f t="shared" ref="G137:AA137" si="78">ROUND(((G138+G139+G141+G140)/1000),5)</f>
        <v>2.2377600000000002</v>
      </c>
      <c r="H137" s="135">
        <f t="shared" si="78"/>
        <v>2.1702699999999999</v>
      </c>
      <c r="I137" s="135">
        <f t="shared" si="78"/>
        <v>2.3661099999999999</v>
      </c>
      <c r="J137" s="135">
        <f t="shared" si="78"/>
        <v>2.52311</v>
      </c>
      <c r="K137" s="135">
        <f t="shared" si="78"/>
        <v>2.8100200000000002</v>
      </c>
      <c r="L137" s="135">
        <f t="shared" si="78"/>
        <v>3.1669999999999998</v>
      </c>
      <c r="M137" s="135">
        <f t="shared" si="78"/>
        <v>3.3738199999999998</v>
      </c>
      <c r="N137" s="135">
        <f t="shared" si="78"/>
        <v>3.3813</v>
      </c>
      <c r="O137" s="135">
        <f t="shared" si="78"/>
        <v>3.3464399999999999</v>
      </c>
      <c r="P137" s="135">
        <f t="shared" si="78"/>
        <v>3.3041900000000002</v>
      </c>
      <c r="Q137" s="135">
        <f t="shared" si="78"/>
        <v>3.3776000000000002</v>
      </c>
      <c r="R137" s="135">
        <f t="shared" si="78"/>
        <v>3.3969200000000002</v>
      </c>
      <c r="S137" s="135">
        <f t="shared" si="78"/>
        <v>3.37676</v>
      </c>
      <c r="T137" s="135">
        <f t="shared" si="78"/>
        <v>3.3421699999999999</v>
      </c>
      <c r="U137" s="135">
        <f t="shared" si="78"/>
        <v>3.2724799999999998</v>
      </c>
      <c r="V137" s="135">
        <f t="shared" si="78"/>
        <v>3.2201499999999998</v>
      </c>
      <c r="W137" s="135">
        <f t="shared" si="78"/>
        <v>3.1444299999999998</v>
      </c>
      <c r="X137" s="135">
        <f t="shared" si="78"/>
        <v>3.1437599999999999</v>
      </c>
      <c r="Y137" s="135">
        <f t="shared" si="78"/>
        <v>3.0967799999999999</v>
      </c>
      <c r="Z137" s="135">
        <f t="shared" si="78"/>
        <v>2.7884199999999999</v>
      </c>
      <c r="AA137" s="135">
        <f t="shared" si="78"/>
        <v>2.6472199999999999</v>
      </c>
    </row>
    <row r="138" spans="1:27" ht="12.75" hidden="1" customHeight="1" outlineLevel="1" x14ac:dyDescent="0.2">
      <c r="A138" s="163" t="s">
        <v>1788</v>
      </c>
      <c r="B138" s="94" t="s">
        <v>238</v>
      </c>
      <c r="C138" s="70" t="s">
        <v>79</v>
      </c>
      <c r="D138" s="71">
        <v>1306.78</v>
      </c>
      <c r="E138" s="71">
        <v>1201.1300000000001</v>
      </c>
      <c r="F138" s="71">
        <v>1012.3</v>
      </c>
      <c r="G138" s="71">
        <v>945.68</v>
      </c>
      <c r="H138" s="71">
        <v>878.19</v>
      </c>
      <c r="I138" s="71">
        <v>1074.03</v>
      </c>
      <c r="J138" s="71">
        <v>1231.03</v>
      </c>
      <c r="K138" s="71">
        <v>1517.94</v>
      </c>
      <c r="L138" s="71">
        <v>1874.92</v>
      </c>
      <c r="M138" s="71">
        <v>2081.7399999999998</v>
      </c>
      <c r="N138" s="71">
        <v>2089.2199999999998</v>
      </c>
      <c r="O138" s="71">
        <v>2054.36</v>
      </c>
      <c r="P138" s="71">
        <v>2012.11</v>
      </c>
      <c r="Q138" s="71">
        <v>2085.52</v>
      </c>
      <c r="R138" s="71">
        <v>2104.84</v>
      </c>
      <c r="S138" s="71">
        <v>2084.6799999999998</v>
      </c>
      <c r="T138" s="71">
        <v>2050.09</v>
      </c>
      <c r="U138" s="71">
        <v>1980.4</v>
      </c>
      <c r="V138" s="71">
        <v>1928.07</v>
      </c>
      <c r="W138" s="71">
        <v>1852.35</v>
      </c>
      <c r="X138" s="71">
        <v>1851.68</v>
      </c>
      <c r="Y138" s="71">
        <v>1804.7</v>
      </c>
      <c r="Z138" s="71">
        <v>1496.34</v>
      </c>
      <c r="AA138" s="71">
        <v>1355.14</v>
      </c>
    </row>
    <row r="139" spans="1:27" ht="12.75" hidden="1" customHeight="1" outlineLevel="1" x14ac:dyDescent="0.2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1790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1791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1792</v>
      </c>
      <c r="B142" s="54" t="str">
        <f>"28"&amp;"."&amp;$B$800&amp;"."&amp;$B$801</f>
        <v>28.05.2024</v>
      </c>
      <c r="C142" s="134" t="s">
        <v>76</v>
      </c>
      <c r="D142" s="135">
        <f>ROUND(((D143+D144+D146+D145)/1000),5)</f>
        <v>2.3530899999999999</v>
      </c>
      <c r="E142" s="135">
        <f>ROUND(((E143+E144+E146+E145)/1000),5)</f>
        <v>2.2189700000000001</v>
      </c>
      <c r="F142" s="135">
        <f>ROUND(((F143+F144+F146+F145)/1000),5)</f>
        <v>2.1087799999999999</v>
      </c>
      <c r="G142" s="135">
        <f t="shared" ref="G142:AA142" si="81">ROUND(((G143+G144+G146+G145)/1000),5)</f>
        <v>1.50091</v>
      </c>
      <c r="H142" s="135">
        <f t="shared" si="81"/>
        <v>1.49952</v>
      </c>
      <c r="I142" s="135">
        <f t="shared" si="81"/>
        <v>2.1414200000000001</v>
      </c>
      <c r="J142" s="135">
        <f t="shared" si="81"/>
        <v>2.5242200000000001</v>
      </c>
      <c r="K142" s="135">
        <f t="shared" si="81"/>
        <v>2.80253</v>
      </c>
      <c r="L142" s="135">
        <f t="shared" si="81"/>
        <v>3.1543600000000001</v>
      </c>
      <c r="M142" s="135">
        <f t="shared" si="81"/>
        <v>3.4971800000000002</v>
      </c>
      <c r="N142" s="135">
        <f t="shared" si="81"/>
        <v>3.5558100000000001</v>
      </c>
      <c r="O142" s="135">
        <f t="shared" si="81"/>
        <v>3.5555300000000001</v>
      </c>
      <c r="P142" s="135">
        <f t="shared" si="81"/>
        <v>3.48414</v>
      </c>
      <c r="Q142" s="135">
        <f t="shared" si="81"/>
        <v>3.5251999999999999</v>
      </c>
      <c r="R142" s="135">
        <f t="shared" si="81"/>
        <v>3.40564</v>
      </c>
      <c r="S142" s="135">
        <f t="shared" si="81"/>
        <v>3.4061699999999999</v>
      </c>
      <c r="T142" s="135">
        <f t="shared" si="81"/>
        <v>3.4634299999999998</v>
      </c>
      <c r="U142" s="135">
        <f t="shared" si="81"/>
        <v>3.4269500000000002</v>
      </c>
      <c r="V142" s="135">
        <f t="shared" si="81"/>
        <v>3.3133300000000001</v>
      </c>
      <c r="W142" s="135">
        <f t="shared" si="81"/>
        <v>3.2126600000000001</v>
      </c>
      <c r="X142" s="135">
        <f t="shared" si="81"/>
        <v>3.2078199999999999</v>
      </c>
      <c r="Y142" s="135">
        <f t="shared" si="81"/>
        <v>3.22505</v>
      </c>
      <c r="Z142" s="135">
        <f t="shared" si="81"/>
        <v>2.9257599999999999</v>
      </c>
      <c r="AA142" s="135">
        <f t="shared" si="81"/>
        <v>2.6699000000000002</v>
      </c>
    </row>
    <row r="143" spans="1:27" ht="12.75" hidden="1" customHeight="1" outlineLevel="1" x14ac:dyDescent="0.2">
      <c r="A143" s="163" t="s">
        <v>1793</v>
      </c>
      <c r="B143" s="94" t="s">
        <v>238</v>
      </c>
      <c r="C143" s="70" t="s">
        <v>79</v>
      </c>
      <c r="D143" s="71">
        <v>1061.01</v>
      </c>
      <c r="E143" s="71">
        <v>926.89</v>
      </c>
      <c r="F143" s="71">
        <v>816.7</v>
      </c>
      <c r="G143" s="71">
        <v>208.83</v>
      </c>
      <c r="H143" s="71">
        <v>207.44</v>
      </c>
      <c r="I143" s="71">
        <v>849.34</v>
      </c>
      <c r="J143" s="71">
        <v>1232.1400000000001</v>
      </c>
      <c r="K143" s="71">
        <v>1510.45</v>
      </c>
      <c r="L143" s="71">
        <v>1862.28</v>
      </c>
      <c r="M143" s="71">
        <v>2205.1</v>
      </c>
      <c r="N143" s="71">
        <v>2263.73</v>
      </c>
      <c r="O143" s="71">
        <v>2263.4499999999998</v>
      </c>
      <c r="P143" s="71">
        <v>2192.06</v>
      </c>
      <c r="Q143" s="71">
        <v>2233.12</v>
      </c>
      <c r="R143" s="71">
        <v>2113.56</v>
      </c>
      <c r="S143" s="71">
        <v>2114.09</v>
      </c>
      <c r="T143" s="71">
        <v>2171.35</v>
      </c>
      <c r="U143" s="71">
        <v>2134.87</v>
      </c>
      <c r="V143" s="71">
        <v>2021.25</v>
      </c>
      <c r="W143" s="71">
        <v>1920.58</v>
      </c>
      <c r="X143" s="71">
        <v>1915.74</v>
      </c>
      <c r="Y143" s="71">
        <v>1932.97</v>
      </c>
      <c r="Z143" s="71">
        <v>1633.68</v>
      </c>
      <c r="AA143" s="71">
        <v>1377.82</v>
      </c>
    </row>
    <row r="144" spans="1:27" ht="12.75" hidden="1" customHeight="1" outlineLevel="1" x14ac:dyDescent="0.2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1795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1796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1797</v>
      </c>
      <c r="B147" s="54" t="str">
        <f>"29"&amp;"."&amp;$B$800&amp;"."&amp;$B$801</f>
        <v>29.05.2024</v>
      </c>
      <c r="C147" s="134" t="s">
        <v>76</v>
      </c>
      <c r="D147" s="135">
        <f>ROUND(((D148+D149+D151+D150)/1000),5)</f>
        <v>2.5091000000000001</v>
      </c>
      <c r="E147" s="135">
        <f>ROUND(((E148+E149+E151+E150)/1000),5)</f>
        <v>2.3616600000000001</v>
      </c>
      <c r="F147" s="135">
        <f>ROUND(((F148+F149+F151+F150)/1000),5)</f>
        <v>2.14507</v>
      </c>
      <c r="G147" s="135">
        <f t="shared" ref="G147:AA147" si="84">ROUND(((G148+G149+G151+G150)/1000),5)</f>
        <v>2.03017</v>
      </c>
      <c r="H147" s="135">
        <f t="shared" si="84"/>
        <v>2.0182000000000002</v>
      </c>
      <c r="I147" s="135">
        <f t="shared" si="84"/>
        <v>2.3235299999999999</v>
      </c>
      <c r="J147" s="135">
        <f t="shared" si="84"/>
        <v>2.4434100000000001</v>
      </c>
      <c r="K147" s="135">
        <f t="shared" si="84"/>
        <v>2.7297199999999999</v>
      </c>
      <c r="L147" s="135">
        <f t="shared" si="84"/>
        <v>3.0159400000000001</v>
      </c>
      <c r="M147" s="135">
        <f t="shared" si="84"/>
        <v>3.3642400000000001</v>
      </c>
      <c r="N147" s="135">
        <f t="shared" si="84"/>
        <v>3.3696799999999998</v>
      </c>
      <c r="O147" s="135">
        <f t="shared" si="84"/>
        <v>3.3807399999999999</v>
      </c>
      <c r="P147" s="135">
        <f t="shared" si="84"/>
        <v>3.3738199999999998</v>
      </c>
      <c r="Q147" s="135">
        <f t="shared" si="84"/>
        <v>3.3986499999999999</v>
      </c>
      <c r="R147" s="135">
        <f t="shared" si="84"/>
        <v>3.4195000000000002</v>
      </c>
      <c r="S147" s="135">
        <f t="shared" si="84"/>
        <v>3.4165999999999999</v>
      </c>
      <c r="T147" s="135">
        <f t="shared" si="84"/>
        <v>3.4021300000000001</v>
      </c>
      <c r="U147" s="135">
        <f t="shared" si="84"/>
        <v>3.3744200000000002</v>
      </c>
      <c r="V147" s="135">
        <f t="shared" si="84"/>
        <v>3.2817500000000002</v>
      </c>
      <c r="W147" s="135">
        <f t="shared" si="84"/>
        <v>3.1385900000000002</v>
      </c>
      <c r="X147" s="135">
        <f t="shared" si="84"/>
        <v>3.0859899999999998</v>
      </c>
      <c r="Y147" s="135">
        <f t="shared" si="84"/>
        <v>3.0504600000000002</v>
      </c>
      <c r="Z147" s="135">
        <f t="shared" si="84"/>
        <v>2.80124</v>
      </c>
      <c r="AA147" s="135">
        <f t="shared" si="84"/>
        <v>2.6581399999999999</v>
      </c>
    </row>
    <row r="148" spans="1:27" ht="12.75" hidden="1" customHeight="1" outlineLevel="1" x14ac:dyDescent="0.2">
      <c r="A148" s="163" t="s">
        <v>1798</v>
      </c>
      <c r="B148" s="94" t="s">
        <v>238</v>
      </c>
      <c r="C148" s="70" t="s">
        <v>79</v>
      </c>
      <c r="D148" s="71">
        <v>1217.02</v>
      </c>
      <c r="E148" s="71">
        <v>1069.58</v>
      </c>
      <c r="F148" s="71">
        <v>852.99</v>
      </c>
      <c r="G148" s="71">
        <v>738.09</v>
      </c>
      <c r="H148" s="71">
        <v>726.12</v>
      </c>
      <c r="I148" s="71">
        <v>1031.45</v>
      </c>
      <c r="J148" s="71">
        <v>1151.33</v>
      </c>
      <c r="K148" s="71">
        <v>1437.64</v>
      </c>
      <c r="L148" s="71">
        <v>1723.86</v>
      </c>
      <c r="M148" s="71">
        <v>2072.16</v>
      </c>
      <c r="N148" s="71">
        <v>2077.6</v>
      </c>
      <c r="O148" s="71">
        <v>2088.66</v>
      </c>
      <c r="P148" s="71">
        <v>2081.7399999999998</v>
      </c>
      <c r="Q148" s="71">
        <v>2106.5700000000002</v>
      </c>
      <c r="R148" s="71">
        <v>2127.42</v>
      </c>
      <c r="S148" s="71">
        <v>2124.52</v>
      </c>
      <c r="T148" s="71">
        <v>2110.0500000000002</v>
      </c>
      <c r="U148" s="71">
        <v>2082.34</v>
      </c>
      <c r="V148" s="71">
        <v>1989.67</v>
      </c>
      <c r="W148" s="71">
        <v>1846.51</v>
      </c>
      <c r="X148" s="71">
        <v>1793.91</v>
      </c>
      <c r="Y148" s="71">
        <v>1758.38</v>
      </c>
      <c r="Z148" s="71">
        <v>1509.16</v>
      </c>
      <c r="AA148" s="71">
        <v>1366.06</v>
      </c>
    </row>
    <row r="149" spans="1:27" ht="12.75" hidden="1" customHeight="1" outlineLevel="1" x14ac:dyDescent="0.2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1800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1801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1802</v>
      </c>
      <c r="B152" s="54" t="str">
        <f>"30"&amp;"."&amp;$B$800&amp;"."&amp;$B$801</f>
        <v>30.05.2024</v>
      </c>
      <c r="C152" s="134" t="s">
        <v>76</v>
      </c>
      <c r="D152" s="135">
        <f>ROUND(((D153+D154+D156+D155)/1000),5)</f>
        <v>2.4656500000000001</v>
      </c>
      <c r="E152" s="135">
        <f>ROUND(((E153+E154+E156+E155)/1000),5)</f>
        <v>2.3224499999999999</v>
      </c>
      <c r="F152" s="135">
        <f>ROUND(((F153+F154+F156+F155)/1000),5)</f>
        <v>2.1697199999999999</v>
      </c>
      <c r="G152" s="135">
        <f t="shared" ref="G152:AA152" si="87">ROUND(((G153+G154+G156+G155)/1000),5)</f>
        <v>2.0689700000000002</v>
      </c>
      <c r="H152" s="135">
        <f t="shared" si="87"/>
        <v>2.0728800000000001</v>
      </c>
      <c r="I152" s="135">
        <f t="shared" si="87"/>
        <v>2.3600300000000001</v>
      </c>
      <c r="J152" s="135">
        <f t="shared" si="87"/>
        <v>2.4481299999999999</v>
      </c>
      <c r="K152" s="135">
        <f t="shared" si="87"/>
        <v>2.7673800000000002</v>
      </c>
      <c r="L152" s="135">
        <f t="shared" si="87"/>
        <v>3.16248</v>
      </c>
      <c r="M152" s="135">
        <f t="shared" si="87"/>
        <v>3.379</v>
      </c>
      <c r="N152" s="135">
        <f t="shared" si="87"/>
        <v>3.4274200000000001</v>
      </c>
      <c r="O152" s="135">
        <f t="shared" si="87"/>
        <v>3.4185099999999999</v>
      </c>
      <c r="P152" s="135">
        <f t="shared" si="87"/>
        <v>3.4383300000000001</v>
      </c>
      <c r="Q152" s="135">
        <f t="shared" si="87"/>
        <v>3.42828</v>
      </c>
      <c r="R152" s="135">
        <f t="shared" si="87"/>
        <v>3.4313600000000002</v>
      </c>
      <c r="S152" s="135">
        <f t="shared" si="87"/>
        <v>3.4304199999999998</v>
      </c>
      <c r="T152" s="135">
        <f t="shared" si="87"/>
        <v>3.72262</v>
      </c>
      <c r="U152" s="135">
        <f t="shared" si="87"/>
        <v>3.71611</v>
      </c>
      <c r="V152" s="135">
        <f t="shared" si="87"/>
        <v>3.3480300000000001</v>
      </c>
      <c r="W152" s="135">
        <f t="shared" si="87"/>
        <v>3.2251799999999999</v>
      </c>
      <c r="X152" s="135">
        <f t="shared" si="87"/>
        <v>3.1824599999999998</v>
      </c>
      <c r="Y152" s="135">
        <f t="shared" si="87"/>
        <v>3.16296</v>
      </c>
      <c r="Z152" s="135">
        <f t="shared" si="87"/>
        <v>2.7858700000000001</v>
      </c>
      <c r="AA152" s="135">
        <f t="shared" si="87"/>
        <v>2.6255000000000002</v>
      </c>
    </row>
    <row r="153" spans="1:27" ht="12.75" hidden="1" customHeight="1" outlineLevel="1" x14ac:dyDescent="0.2">
      <c r="A153" s="163" t="s">
        <v>1803</v>
      </c>
      <c r="B153" s="94" t="s">
        <v>238</v>
      </c>
      <c r="C153" s="70" t="s">
        <v>79</v>
      </c>
      <c r="D153" s="71">
        <v>1173.57</v>
      </c>
      <c r="E153" s="71">
        <v>1030.3699999999999</v>
      </c>
      <c r="F153" s="71">
        <v>877.64</v>
      </c>
      <c r="G153" s="71">
        <v>776.89</v>
      </c>
      <c r="H153" s="71">
        <v>780.8</v>
      </c>
      <c r="I153" s="71">
        <v>1067.95</v>
      </c>
      <c r="J153" s="71">
        <v>1156.05</v>
      </c>
      <c r="K153" s="71">
        <v>1475.3</v>
      </c>
      <c r="L153" s="71">
        <v>1870.4</v>
      </c>
      <c r="M153" s="71">
        <v>2086.92</v>
      </c>
      <c r="N153" s="71">
        <v>2135.34</v>
      </c>
      <c r="O153" s="71">
        <v>2126.4299999999998</v>
      </c>
      <c r="P153" s="71">
        <v>2146.25</v>
      </c>
      <c r="Q153" s="71">
        <v>2136.1999999999998</v>
      </c>
      <c r="R153" s="71">
        <v>2139.2800000000002</v>
      </c>
      <c r="S153" s="71">
        <v>2138.34</v>
      </c>
      <c r="T153" s="71">
        <v>2430.54</v>
      </c>
      <c r="U153" s="71">
        <v>2424.0300000000002</v>
      </c>
      <c r="V153" s="71">
        <v>2055.9499999999998</v>
      </c>
      <c r="W153" s="71">
        <v>1933.1</v>
      </c>
      <c r="X153" s="71">
        <v>1890.38</v>
      </c>
      <c r="Y153" s="71">
        <v>1870.88</v>
      </c>
      <c r="Z153" s="71">
        <v>1493.79</v>
      </c>
      <c r="AA153" s="71">
        <v>1333.42</v>
      </c>
    </row>
    <row r="154" spans="1:27" ht="12.75" hidden="1" customHeight="1" outlineLevel="1" x14ac:dyDescent="0.2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1805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1806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1807</v>
      </c>
      <c r="B157" s="54" t="str">
        <f>"31"&amp;"."&amp;$B$800&amp;"."&amp;$B$801</f>
        <v>31.05.2024</v>
      </c>
      <c r="C157" s="134" t="s">
        <v>76</v>
      </c>
      <c r="D157" s="135">
        <f>ROUND(((D158+D159+D161+D160)/1000),5)</f>
        <v>2.4539800000000001</v>
      </c>
      <c r="E157" s="135">
        <f>ROUND(((E158+E159+E161+E160)/1000),5)</f>
        <v>2.2397900000000002</v>
      </c>
      <c r="F157" s="135">
        <f>ROUND(((F158+F159+F161+F160)/1000),5)</f>
        <v>2.1688000000000001</v>
      </c>
      <c r="G157" s="135">
        <f t="shared" ref="G157:AA157" si="90">ROUND(((G158+G159+G161+G160)/1000),5)</f>
        <v>2.0750299999999999</v>
      </c>
      <c r="H157" s="135">
        <f t="shared" si="90"/>
        <v>2.0258400000000001</v>
      </c>
      <c r="I157" s="135">
        <f t="shared" si="90"/>
        <v>2.3483299999999998</v>
      </c>
      <c r="J157" s="135">
        <f t="shared" si="90"/>
        <v>2.4929199999999998</v>
      </c>
      <c r="K157" s="135">
        <f t="shared" si="90"/>
        <v>2.8304800000000001</v>
      </c>
      <c r="L157" s="135">
        <f t="shared" si="90"/>
        <v>3.2099600000000001</v>
      </c>
      <c r="M157" s="135">
        <f t="shared" si="90"/>
        <v>3.4057499999999998</v>
      </c>
      <c r="N157" s="135">
        <f t="shared" si="90"/>
        <v>3.5790199999999999</v>
      </c>
      <c r="O157" s="135">
        <f t="shared" si="90"/>
        <v>3.59206</v>
      </c>
      <c r="P157" s="135">
        <f t="shared" si="90"/>
        <v>3.45133</v>
      </c>
      <c r="Q157" s="135">
        <f t="shared" si="90"/>
        <v>3.6079500000000002</v>
      </c>
      <c r="R157" s="135">
        <f t="shared" si="90"/>
        <v>3.6165099999999999</v>
      </c>
      <c r="S157" s="135">
        <f t="shared" si="90"/>
        <v>3.65951</v>
      </c>
      <c r="T157" s="135">
        <f t="shared" si="90"/>
        <v>3.6435300000000002</v>
      </c>
      <c r="U157" s="135">
        <f t="shared" si="90"/>
        <v>3.4056899999999999</v>
      </c>
      <c r="V157" s="135">
        <f t="shared" si="90"/>
        <v>3.3838200000000001</v>
      </c>
      <c r="W157" s="135">
        <f t="shared" si="90"/>
        <v>3.3330500000000001</v>
      </c>
      <c r="X157" s="135">
        <f t="shared" si="90"/>
        <v>3.3406199999999999</v>
      </c>
      <c r="Y157" s="135">
        <f t="shared" si="90"/>
        <v>3.2887599999999999</v>
      </c>
      <c r="Z157" s="135">
        <f t="shared" si="90"/>
        <v>3.0497999999999998</v>
      </c>
      <c r="AA157" s="135">
        <f t="shared" si="90"/>
        <v>2.7658499999999999</v>
      </c>
    </row>
    <row r="158" spans="1:27" ht="12.75" hidden="1" customHeight="1" outlineLevel="1" x14ac:dyDescent="0.2">
      <c r="A158" s="163" t="s">
        <v>1808</v>
      </c>
      <c r="B158" s="94" t="s">
        <v>238</v>
      </c>
      <c r="C158" s="70" t="s">
        <v>79</v>
      </c>
      <c r="D158" s="71">
        <v>1161.9000000000001</v>
      </c>
      <c r="E158" s="71">
        <v>947.71</v>
      </c>
      <c r="F158" s="71">
        <v>876.72</v>
      </c>
      <c r="G158" s="71">
        <v>782.95</v>
      </c>
      <c r="H158" s="71">
        <v>733.76</v>
      </c>
      <c r="I158" s="71">
        <v>1056.25</v>
      </c>
      <c r="J158" s="71">
        <v>1200.8399999999999</v>
      </c>
      <c r="K158" s="71">
        <v>1538.4</v>
      </c>
      <c r="L158" s="71">
        <v>1917.88</v>
      </c>
      <c r="M158" s="71">
        <v>2113.67</v>
      </c>
      <c r="N158" s="71">
        <v>2286.94</v>
      </c>
      <c r="O158" s="71">
        <v>2299.98</v>
      </c>
      <c r="P158" s="71">
        <v>2159.25</v>
      </c>
      <c r="Q158" s="71">
        <v>2315.87</v>
      </c>
      <c r="R158" s="71">
        <v>2324.4299999999998</v>
      </c>
      <c r="S158" s="71">
        <v>2367.4299999999998</v>
      </c>
      <c r="T158" s="71">
        <v>2351.4499999999998</v>
      </c>
      <c r="U158" s="71">
        <v>2113.61</v>
      </c>
      <c r="V158" s="71">
        <v>2091.7399999999998</v>
      </c>
      <c r="W158" s="71">
        <v>2040.97</v>
      </c>
      <c r="X158" s="71">
        <v>2048.54</v>
      </c>
      <c r="Y158" s="71">
        <v>1996.68</v>
      </c>
      <c r="Z158" s="71">
        <v>1757.72</v>
      </c>
      <c r="AA158" s="71">
        <v>1473.77</v>
      </c>
    </row>
    <row r="159" spans="1:27" ht="12.75" hidden="1" customHeight="1" outlineLevel="1" x14ac:dyDescent="0.2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1810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1811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1812</v>
      </c>
      <c r="B166" s="54" t="str">
        <f>"01"&amp;"."&amp;$B$800&amp;"."&amp;$B$801</f>
        <v>01.05.2024</v>
      </c>
      <c r="C166" s="134" t="s">
        <v>76</v>
      </c>
      <c r="D166" s="135">
        <f>ROUND(((D167+D168+D170+D169)/1000),5)</f>
        <v>3.2926899999999999</v>
      </c>
      <c r="E166" s="135">
        <f>ROUND(((E167+E168+E170+E169)/1000),5)</f>
        <v>3.2549600000000001</v>
      </c>
      <c r="F166" s="135">
        <f>ROUND(((F167+F168+F170+F169)/1000),5)</f>
        <v>3.1187800000000001</v>
      </c>
      <c r="G166" s="135">
        <f t="shared" ref="G166:AA166" si="93">ROUND(((G167+G168+G170+G169)/1000),5)</f>
        <v>3.09518</v>
      </c>
      <c r="H166" s="135">
        <f t="shared" si="93"/>
        <v>3.04949</v>
      </c>
      <c r="I166" s="135">
        <f t="shared" si="93"/>
        <v>3.0144799999999998</v>
      </c>
      <c r="J166" s="135">
        <f t="shared" si="93"/>
        <v>3.0170599999999999</v>
      </c>
      <c r="K166" s="135">
        <f t="shared" si="93"/>
        <v>3.1752199999999999</v>
      </c>
      <c r="L166" s="135">
        <f t="shared" si="93"/>
        <v>3.3356599999999998</v>
      </c>
      <c r="M166" s="135">
        <f t="shared" si="93"/>
        <v>3.5707100000000001</v>
      </c>
      <c r="N166" s="135">
        <f t="shared" si="93"/>
        <v>3.7132299999999998</v>
      </c>
      <c r="O166" s="135">
        <f t="shared" si="93"/>
        <v>3.6430699999999998</v>
      </c>
      <c r="P166" s="135">
        <f t="shared" si="93"/>
        <v>3.6226400000000001</v>
      </c>
      <c r="Q166" s="135">
        <f t="shared" si="93"/>
        <v>3.6540499999999998</v>
      </c>
      <c r="R166" s="135">
        <f t="shared" si="93"/>
        <v>3.6128900000000002</v>
      </c>
      <c r="S166" s="135">
        <f t="shared" si="93"/>
        <v>3.5629300000000002</v>
      </c>
      <c r="T166" s="135">
        <f t="shared" si="93"/>
        <v>3.60236</v>
      </c>
      <c r="U166" s="135">
        <f t="shared" si="93"/>
        <v>3.6197300000000001</v>
      </c>
      <c r="V166" s="135">
        <f t="shared" si="93"/>
        <v>3.6738499999999998</v>
      </c>
      <c r="W166" s="135">
        <f t="shared" si="93"/>
        <v>3.7916699999999999</v>
      </c>
      <c r="X166" s="135">
        <f t="shared" si="93"/>
        <v>3.88022</v>
      </c>
      <c r="Y166" s="135">
        <f t="shared" si="93"/>
        <v>3.7803599999999999</v>
      </c>
      <c r="Z166" s="135">
        <f t="shared" si="93"/>
        <v>3.4647600000000001</v>
      </c>
      <c r="AA166" s="135">
        <f t="shared" si="93"/>
        <v>3.2752599999999998</v>
      </c>
    </row>
    <row r="167" spans="1:27" ht="12.75" hidden="1" customHeight="1" outlineLevel="1" x14ac:dyDescent="0.2">
      <c r="A167" s="163" t="s">
        <v>1813</v>
      </c>
      <c r="B167" s="94" t="s">
        <v>238</v>
      </c>
      <c r="C167" s="70" t="s">
        <v>79</v>
      </c>
      <c r="D167" s="71">
        <v>1355.06</v>
      </c>
      <c r="E167" s="71">
        <v>1317.33</v>
      </c>
      <c r="F167" s="71">
        <v>1181.1500000000001</v>
      </c>
      <c r="G167" s="71">
        <v>1157.55</v>
      </c>
      <c r="H167" s="71">
        <v>1111.8599999999999</v>
      </c>
      <c r="I167" s="71">
        <v>1076.8499999999999</v>
      </c>
      <c r="J167" s="71">
        <v>1079.43</v>
      </c>
      <c r="K167" s="71">
        <v>1237.5899999999999</v>
      </c>
      <c r="L167" s="71">
        <v>1398.03</v>
      </c>
      <c r="M167" s="71">
        <v>1633.08</v>
      </c>
      <c r="N167" s="71">
        <v>1775.6</v>
      </c>
      <c r="O167" s="71">
        <v>1705.44</v>
      </c>
      <c r="P167" s="71">
        <v>1685.01</v>
      </c>
      <c r="Q167" s="71">
        <v>1716.42</v>
      </c>
      <c r="R167" s="71">
        <v>1675.26</v>
      </c>
      <c r="S167" s="71">
        <v>1625.3</v>
      </c>
      <c r="T167" s="71">
        <v>1664.73</v>
      </c>
      <c r="U167" s="71">
        <v>1682.1</v>
      </c>
      <c r="V167" s="71">
        <v>1736.22</v>
      </c>
      <c r="W167" s="71">
        <v>1854.04</v>
      </c>
      <c r="X167" s="71">
        <v>1942.59</v>
      </c>
      <c r="Y167" s="71">
        <v>1842.73</v>
      </c>
      <c r="Z167" s="71">
        <v>1527.13</v>
      </c>
      <c r="AA167" s="71">
        <v>1337.63</v>
      </c>
    </row>
    <row r="168" spans="1:27" ht="12.75" hidden="1" customHeight="1" outlineLevel="1" x14ac:dyDescent="0.2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1815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1816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1817</v>
      </c>
      <c r="B171" s="54" t="str">
        <f>"02"&amp;"."&amp;$B$800&amp;"."&amp;$B$801</f>
        <v>02.05.2024</v>
      </c>
      <c r="C171" s="134" t="s">
        <v>76</v>
      </c>
      <c r="D171" s="135">
        <f>ROUND(((D172+D173+D175+D174)/1000),5)</f>
        <v>3.2675900000000002</v>
      </c>
      <c r="E171" s="135">
        <f>ROUND(((E172+E173+E175+E174)/1000),5)</f>
        <v>3.1561499999999998</v>
      </c>
      <c r="F171" s="135">
        <f>ROUND(((F172+F173+F175+F174)/1000),5)</f>
        <v>3.1234700000000002</v>
      </c>
      <c r="G171" s="135">
        <f t="shared" ref="G171:AA171" si="96">ROUND(((G172+G173+G175+G174)/1000),5)</f>
        <v>3.0682</v>
      </c>
      <c r="H171" s="135">
        <f t="shared" si="96"/>
        <v>3.0951300000000002</v>
      </c>
      <c r="I171" s="135">
        <f t="shared" si="96"/>
        <v>3.1400399999999999</v>
      </c>
      <c r="J171" s="135">
        <f t="shared" si="96"/>
        <v>3.2650600000000001</v>
      </c>
      <c r="K171" s="135">
        <f t="shared" si="96"/>
        <v>3.4972400000000001</v>
      </c>
      <c r="L171" s="135">
        <f t="shared" si="96"/>
        <v>3.8193800000000002</v>
      </c>
      <c r="M171" s="135">
        <f t="shared" si="96"/>
        <v>3.9355500000000001</v>
      </c>
      <c r="N171" s="135">
        <f t="shared" si="96"/>
        <v>3.9640599999999999</v>
      </c>
      <c r="O171" s="135">
        <f t="shared" si="96"/>
        <v>3.89967</v>
      </c>
      <c r="P171" s="135">
        <f t="shared" si="96"/>
        <v>3.92123</v>
      </c>
      <c r="Q171" s="135">
        <f t="shared" si="96"/>
        <v>3.9558</v>
      </c>
      <c r="R171" s="135">
        <f t="shared" si="96"/>
        <v>3.9750200000000002</v>
      </c>
      <c r="S171" s="135">
        <f t="shared" si="96"/>
        <v>3.9192300000000002</v>
      </c>
      <c r="T171" s="135">
        <f t="shared" si="96"/>
        <v>3.91092</v>
      </c>
      <c r="U171" s="135">
        <f t="shared" si="96"/>
        <v>3.8731900000000001</v>
      </c>
      <c r="V171" s="135">
        <f t="shared" si="96"/>
        <v>3.89852</v>
      </c>
      <c r="W171" s="135">
        <f t="shared" si="96"/>
        <v>3.9195899999999999</v>
      </c>
      <c r="X171" s="135">
        <f t="shared" si="96"/>
        <v>3.9632499999999999</v>
      </c>
      <c r="Y171" s="135">
        <f t="shared" si="96"/>
        <v>3.8463599999999998</v>
      </c>
      <c r="Z171" s="135">
        <f t="shared" si="96"/>
        <v>3.4810699999999999</v>
      </c>
      <c r="AA171" s="135">
        <f t="shared" si="96"/>
        <v>3.3077200000000002</v>
      </c>
    </row>
    <row r="172" spans="1:27" ht="12.75" hidden="1" customHeight="1" outlineLevel="1" x14ac:dyDescent="0.2">
      <c r="A172" s="163" t="s">
        <v>1818</v>
      </c>
      <c r="B172" s="94" t="s">
        <v>238</v>
      </c>
      <c r="C172" s="70" t="s">
        <v>79</v>
      </c>
      <c r="D172" s="71">
        <v>1329.96</v>
      </c>
      <c r="E172" s="71">
        <v>1218.52</v>
      </c>
      <c r="F172" s="71">
        <v>1185.8399999999999</v>
      </c>
      <c r="G172" s="71">
        <v>1130.57</v>
      </c>
      <c r="H172" s="71">
        <v>1157.5</v>
      </c>
      <c r="I172" s="71">
        <v>1202.4100000000001</v>
      </c>
      <c r="J172" s="71">
        <v>1327.43</v>
      </c>
      <c r="K172" s="71">
        <v>1559.61</v>
      </c>
      <c r="L172" s="71">
        <v>1881.75</v>
      </c>
      <c r="M172" s="71">
        <v>1997.92</v>
      </c>
      <c r="N172" s="71">
        <v>2026.43</v>
      </c>
      <c r="O172" s="71">
        <v>1962.04</v>
      </c>
      <c r="P172" s="71">
        <v>1983.6</v>
      </c>
      <c r="Q172" s="71">
        <v>2018.17</v>
      </c>
      <c r="R172" s="71">
        <v>2037.39</v>
      </c>
      <c r="S172" s="71">
        <v>1981.6</v>
      </c>
      <c r="T172" s="71">
        <v>1973.29</v>
      </c>
      <c r="U172" s="71">
        <v>1935.56</v>
      </c>
      <c r="V172" s="71">
        <v>1960.89</v>
      </c>
      <c r="W172" s="71">
        <v>1981.96</v>
      </c>
      <c r="X172" s="71">
        <v>2025.62</v>
      </c>
      <c r="Y172" s="71">
        <v>1908.73</v>
      </c>
      <c r="Z172" s="71">
        <v>1543.44</v>
      </c>
      <c r="AA172" s="71">
        <v>1370.09</v>
      </c>
    </row>
    <row r="173" spans="1:27" ht="12.75" hidden="1" customHeight="1" outlineLevel="1" x14ac:dyDescent="0.2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1820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1821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1822</v>
      </c>
      <c r="B176" s="54" t="str">
        <f>"03"&amp;"."&amp;$B$800&amp;"."&amp;$B$801</f>
        <v>03.05.2024</v>
      </c>
      <c r="C176" s="134" t="s">
        <v>76</v>
      </c>
      <c r="D176" s="135">
        <f>ROUND(((D177+D178+D180+D179)/1000),5)</f>
        <v>3.1862900000000001</v>
      </c>
      <c r="E176" s="135">
        <f>ROUND(((E177+E178+E180+E179)/1000),5)</f>
        <v>3.1135199999999998</v>
      </c>
      <c r="F176" s="135">
        <f>ROUND(((F177+F178+F180+F179)/1000),5)</f>
        <v>3.0150399999999999</v>
      </c>
      <c r="G176" s="135">
        <f t="shared" ref="G176:AA176" si="99">ROUND(((G177+G178+G180+G179)/1000),5)</f>
        <v>3.01308</v>
      </c>
      <c r="H176" s="135">
        <f t="shared" si="99"/>
        <v>3.0535899999999998</v>
      </c>
      <c r="I176" s="135">
        <f t="shared" si="99"/>
        <v>3.15021</v>
      </c>
      <c r="J176" s="135">
        <f t="shared" si="99"/>
        <v>3.3268599999999999</v>
      </c>
      <c r="K176" s="135">
        <f t="shared" si="99"/>
        <v>3.6065399999999999</v>
      </c>
      <c r="L176" s="135">
        <f t="shared" si="99"/>
        <v>3.8207</v>
      </c>
      <c r="M176" s="135">
        <f t="shared" si="99"/>
        <v>3.9786999999999999</v>
      </c>
      <c r="N176" s="135">
        <f t="shared" si="99"/>
        <v>4.0711500000000003</v>
      </c>
      <c r="O176" s="135">
        <f t="shared" si="99"/>
        <v>3.9349699999999999</v>
      </c>
      <c r="P176" s="135">
        <f t="shared" si="99"/>
        <v>3.9229500000000002</v>
      </c>
      <c r="Q176" s="135">
        <f t="shared" si="99"/>
        <v>3.9415399999999998</v>
      </c>
      <c r="R176" s="135">
        <f t="shared" si="99"/>
        <v>3.9083999999999999</v>
      </c>
      <c r="S176" s="135">
        <f t="shared" si="99"/>
        <v>3.9048400000000001</v>
      </c>
      <c r="T176" s="135">
        <f t="shared" si="99"/>
        <v>3.9060700000000002</v>
      </c>
      <c r="U176" s="135">
        <f t="shared" si="99"/>
        <v>3.8901400000000002</v>
      </c>
      <c r="V176" s="135">
        <f t="shared" si="99"/>
        <v>3.875</v>
      </c>
      <c r="W176" s="135">
        <f t="shared" si="99"/>
        <v>3.8785799999999999</v>
      </c>
      <c r="X176" s="135">
        <f t="shared" si="99"/>
        <v>3.9486300000000001</v>
      </c>
      <c r="Y176" s="135">
        <f t="shared" si="99"/>
        <v>3.8573900000000001</v>
      </c>
      <c r="Z176" s="135">
        <f t="shared" si="99"/>
        <v>3.5524800000000001</v>
      </c>
      <c r="AA176" s="135">
        <f t="shared" si="99"/>
        <v>3.3376299999999999</v>
      </c>
    </row>
    <row r="177" spans="1:27" ht="12.75" hidden="1" customHeight="1" outlineLevel="1" x14ac:dyDescent="0.2">
      <c r="A177" s="163" t="s">
        <v>1823</v>
      </c>
      <c r="B177" s="94" t="s">
        <v>238</v>
      </c>
      <c r="C177" s="70" t="s">
        <v>79</v>
      </c>
      <c r="D177" s="71">
        <v>1248.6600000000001</v>
      </c>
      <c r="E177" s="71">
        <v>1175.8900000000001</v>
      </c>
      <c r="F177" s="71">
        <v>1077.4100000000001</v>
      </c>
      <c r="G177" s="71">
        <v>1075.45</v>
      </c>
      <c r="H177" s="71">
        <v>1115.96</v>
      </c>
      <c r="I177" s="71">
        <v>1212.58</v>
      </c>
      <c r="J177" s="71">
        <v>1389.23</v>
      </c>
      <c r="K177" s="71">
        <v>1668.91</v>
      </c>
      <c r="L177" s="71">
        <v>1883.07</v>
      </c>
      <c r="M177" s="71">
        <v>2041.07</v>
      </c>
      <c r="N177" s="71">
        <v>2133.52</v>
      </c>
      <c r="O177" s="71">
        <v>1997.34</v>
      </c>
      <c r="P177" s="71">
        <v>1985.32</v>
      </c>
      <c r="Q177" s="71">
        <v>2003.91</v>
      </c>
      <c r="R177" s="71">
        <v>1970.77</v>
      </c>
      <c r="S177" s="71">
        <v>1967.21</v>
      </c>
      <c r="T177" s="71">
        <v>1968.44</v>
      </c>
      <c r="U177" s="71">
        <v>1952.51</v>
      </c>
      <c r="V177" s="71">
        <v>1937.37</v>
      </c>
      <c r="W177" s="71">
        <v>1940.95</v>
      </c>
      <c r="X177" s="71">
        <v>2011</v>
      </c>
      <c r="Y177" s="71">
        <v>1919.76</v>
      </c>
      <c r="Z177" s="71">
        <v>1614.85</v>
      </c>
      <c r="AA177" s="71">
        <v>1400</v>
      </c>
    </row>
    <row r="178" spans="1:27" ht="12.75" hidden="1" customHeight="1" outlineLevel="1" x14ac:dyDescent="0.2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1825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1826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1827</v>
      </c>
      <c r="B181" s="54" t="str">
        <f>"04"&amp;"."&amp;$B$800&amp;"."&amp;$B$801</f>
        <v>04.05.2024</v>
      </c>
      <c r="C181" s="134" t="s">
        <v>76</v>
      </c>
      <c r="D181" s="135">
        <f>ROUND(((D182+D183+D185+D184)/1000),5)</f>
        <v>3.4254600000000002</v>
      </c>
      <c r="E181" s="135">
        <f>ROUND(((E182+E183+E185+E184)/1000),5)</f>
        <v>3.3328199999999999</v>
      </c>
      <c r="F181" s="135">
        <f>ROUND(((F182+F183+F185+F184)/1000),5)</f>
        <v>3.20716</v>
      </c>
      <c r="G181" s="135">
        <f t="shared" ref="G181:AA181" si="102">ROUND(((G182+G183+G185+G184)/1000),5)</f>
        <v>3.1587800000000001</v>
      </c>
      <c r="H181" s="135">
        <f t="shared" si="102"/>
        <v>3.1375500000000001</v>
      </c>
      <c r="I181" s="135">
        <f t="shared" si="102"/>
        <v>3.1590699999999998</v>
      </c>
      <c r="J181" s="135">
        <f t="shared" si="102"/>
        <v>3.2463500000000001</v>
      </c>
      <c r="K181" s="135">
        <f t="shared" si="102"/>
        <v>3.4749500000000002</v>
      </c>
      <c r="L181" s="135">
        <f t="shared" si="102"/>
        <v>3.7643399999999998</v>
      </c>
      <c r="M181" s="135">
        <f t="shared" si="102"/>
        <v>3.9424600000000001</v>
      </c>
      <c r="N181" s="135">
        <f t="shared" si="102"/>
        <v>3.9935100000000001</v>
      </c>
      <c r="O181" s="135">
        <f t="shared" si="102"/>
        <v>3.9928400000000002</v>
      </c>
      <c r="P181" s="135">
        <f t="shared" si="102"/>
        <v>3.9843099999999998</v>
      </c>
      <c r="Q181" s="135">
        <f t="shared" si="102"/>
        <v>3.9935900000000002</v>
      </c>
      <c r="R181" s="135">
        <f t="shared" si="102"/>
        <v>3.9412799999999999</v>
      </c>
      <c r="S181" s="135">
        <f t="shared" si="102"/>
        <v>3.7778100000000001</v>
      </c>
      <c r="T181" s="135">
        <f t="shared" si="102"/>
        <v>3.80227</v>
      </c>
      <c r="U181" s="135">
        <f t="shared" si="102"/>
        <v>3.6961200000000001</v>
      </c>
      <c r="V181" s="135">
        <f t="shared" si="102"/>
        <v>3.74152</v>
      </c>
      <c r="W181" s="135">
        <f t="shared" si="102"/>
        <v>3.8420899999999998</v>
      </c>
      <c r="X181" s="135">
        <f t="shared" si="102"/>
        <v>3.91858</v>
      </c>
      <c r="Y181" s="135">
        <f t="shared" si="102"/>
        <v>3.8465600000000002</v>
      </c>
      <c r="Z181" s="135">
        <f t="shared" si="102"/>
        <v>3.5147200000000001</v>
      </c>
      <c r="AA181" s="135">
        <f t="shared" si="102"/>
        <v>3.4123899999999998</v>
      </c>
    </row>
    <row r="182" spans="1:27" ht="12.75" hidden="1" customHeight="1" outlineLevel="1" x14ac:dyDescent="0.2">
      <c r="A182" s="163" t="s">
        <v>1828</v>
      </c>
      <c r="B182" s="94" t="s">
        <v>238</v>
      </c>
      <c r="C182" s="70" t="s">
        <v>79</v>
      </c>
      <c r="D182" s="71">
        <v>1487.83</v>
      </c>
      <c r="E182" s="71">
        <v>1395.19</v>
      </c>
      <c r="F182" s="71">
        <v>1269.53</v>
      </c>
      <c r="G182" s="71">
        <v>1221.1500000000001</v>
      </c>
      <c r="H182" s="71">
        <v>1199.92</v>
      </c>
      <c r="I182" s="71">
        <v>1221.44</v>
      </c>
      <c r="J182" s="71">
        <v>1308.72</v>
      </c>
      <c r="K182" s="71">
        <v>1537.32</v>
      </c>
      <c r="L182" s="71">
        <v>1826.71</v>
      </c>
      <c r="M182" s="71">
        <v>2004.83</v>
      </c>
      <c r="N182" s="71">
        <v>2055.88</v>
      </c>
      <c r="O182" s="71">
        <v>2055.21</v>
      </c>
      <c r="P182" s="71">
        <v>2046.68</v>
      </c>
      <c r="Q182" s="71">
        <v>2055.96</v>
      </c>
      <c r="R182" s="71">
        <v>2003.65</v>
      </c>
      <c r="S182" s="71">
        <v>1840.18</v>
      </c>
      <c r="T182" s="71">
        <v>1864.64</v>
      </c>
      <c r="U182" s="71">
        <v>1758.49</v>
      </c>
      <c r="V182" s="71">
        <v>1803.89</v>
      </c>
      <c r="W182" s="71">
        <v>1904.46</v>
      </c>
      <c r="X182" s="71">
        <v>1980.95</v>
      </c>
      <c r="Y182" s="71">
        <v>1908.93</v>
      </c>
      <c r="Z182" s="71">
        <v>1577.09</v>
      </c>
      <c r="AA182" s="71">
        <v>1474.76</v>
      </c>
    </row>
    <row r="183" spans="1:27" ht="12.75" hidden="1" customHeight="1" outlineLevel="1" x14ac:dyDescent="0.2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1830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1831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1832</v>
      </c>
      <c r="B186" s="54" t="str">
        <f>"05"&amp;"."&amp;$B$800&amp;"."&amp;$B$801</f>
        <v>05.05.2024</v>
      </c>
      <c r="C186" s="134" t="s">
        <v>76</v>
      </c>
      <c r="D186" s="135">
        <f>ROUND(((D187+D188+D190+D189)/1000),5)</f>
        <v>3.3528500000000001</v>
      </c>
      <c r="E186" s="135">
        <f>ROUND(((E187+E188+E190+E189)/1000),5)</f>
        <v>3.1584099999999999</v>
      </c>
      <c r="F186" s="135">
        <f>ROUND(((F187+F188+F190+F189)/1000),5)</f>
        <v>3.1314099999999998</v>
      </c>
      <c r="G186" s="135">
        <f t="shared" ref="G186:AA186" si="105">ROUND(((G187+G188+G190+G189)/1000),5)</f>
        <v>3.0994100000000002</v>
      </c>
      <c r="H186" s="135">
        <f t="shared" si="105"/>
        <v>3.07822</v>
      </c>
      <c r="I186" s="135">
        <f t="shared" si="105"/>
        <v>3.1005500000000001</v>
      </c>
      <c r="J186" s="135">
        <f t="shared" si="105"/>
        <v>3.0142699999999998</v>
      </c>
      <c r="K186" s="135">
        <f t="shared" si="105"/>
        <v>3.15049</v>
      </c>
      <c r="L186" s="135">
        <f t="shared" si="105"/>
        <v>3.4228399999999999</v>
      </c>
      <c r="M186" s="135">
        <f t="shared" si="105"/>
        <v>3.5924800000000001</v>
      </c>
      <c r="N186" s="135">
        <f t="shared" si="105"/>
        <v>3.6392799999999998</v>
      </c>
      <c r="O186" s="135">
        <f t="shared" si="105"/>
        <v>3.66689</v>
      </c>
      <c r="P186" s="135">
        <f t="shared" si="105"/>
        <v>3.6191499999999999</v>
      </c>
      <c r="Q186" s="135">
        <f t="shared" si="105"/>
        <v>3.6168300000000002</v>
      </c>
      <c r="R186" s="135">
        <f t="shared" si="105"/>
        <v>3.6137600000000001</v>
      </c>
      <c r="S186" s="135">
        <f t="shared" si="105"/>
        <v>3.4993799999999999</v>
      </c>
      <c r="T186" s="135">
        <f t="shared" si="105"/>
        <v>3.4824600000000001</v>
      </c>
      <c r="U186" s="135">
        <f t="shared" si="105"/>
        <v>3.48807</v>
      </c>
      <c r="V186" s="135">
        <f t="shared" si="105"/>
        <v>3.54989</v>
      </c>
      <c r="W186" s="135">
        <f t="shared" si="105"/>
        <v>3.71773</v>
      </c>
      <c r="X186" s="135">
        <f t="shared" si="105"/>
        <v>3.8424999999999998</v>
      </c>
      <c r="Y186" s="135">
        <f t="shared" si="105"/>
        <v>3.81684</v>
      </c>
      <c r="Z186" s="135">
        <f t="shared" si="105"/>
        <v>3.4727899999999998</v>
      </c>
      <c r="AA186" s="135">
        <f t="shared" si="105"/>
        <v>3.4089200000000002</v>
      </c>
    </row>
    <row r="187" spans="1:27" ht="12.75" hidden="1" customHeight="1" outlineLevel="1" x14ac:dyDescent="0.2">
      <c r="A187" s="163" t="s">
        <v>1833</v>
      </c>
      <c r="B187" s="94" t="s">
        <v>238</v>
      </c>
      <c r="C187" s="70" t="s">
        <v>79</v>
      </c>
      <c r="D187" s="71">
        <v>1415.22</v>
      </c>
      <c r="E187" s="71">
        <v>1220.78</v>
      </c>
      <c r="F187" s="71">
        <v>1193.78</v>
      </c>
      <c r="G187" s="71">
        <v>1161.78</v>
      </c>
      <c r="H187" s="71">
        <v>1140.5899999999999</v>
      </c>
      <c r="I187" s="71">
        <v>1162.92</v>
      </c>
      <c r="J187" s="71">
        <v>1076.6400000000001</v>
      </c>
      <c r="K187" s="71">
        <v>1212.8599999999999</v>
      </c>
      <c r="L187" s="71">
        <v>1485.21</v>
      </c>
      <c r="M187" s="71">
        <v>1654.85</v>
      </c>
      <c r="N187" s="71">
        <v>1701.65</v>
      </c>
      <c r="O187" s="71">
        <v>1729.26</v>
      </c>
      <c r="P187" s="71">
        <v>1681.52</v>
      </c>
      <c r="Q187" s="71">
        <v>1679.2</v>
      </c>
      <c r="R187" s="71">
        <v>1676.13</v>
      </c>
      <c r="S187" s="71">
        <v>1561.75</v>
      </c>
      <c r="T187" s="71">
        <v>1544.83</v>
      </c>
      <c r="U187" s="71">
        <v>1550.44</v>
      </c>
      <c r="V187" s="71">
        <v>1612.26</v>
      </c>
      <c r="W187" s="71">
        <v>1780.1</v>
      </c>
      <c r="X187" s="71">
        <v>1904.87</v>
      </c>
      <c r="Y187" s="71">
        <v>1879.21</v>
      </c>
      <c r="Z187" s="71">
        <v>1535.16</v>
      </c>
      <c r="AA187" s="71">
        <v>1471.29</v>
      </c>
    </row>
    <row r="188" spans="1:27" ht="12.75" hidden="1" customHeight="1" outlineLevel="1" x14ac:dyDescent="0.2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1835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1836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1837</v>
      </c>
      <c r="B191" s="54" t="str">
        <f>"06"&amp;"."&amp;$B$800&amp;"."&amp;$B$801</f>
        <v>06.05.2024</v>
      </c>
      <c r="C191" s="134" t="s">
        <v>76</v>
      </c>
      <c r="D191" s="135">
        <f>ROUND(((D192+D193+D195+D194)/1000),5)</f>
        <v>3.2045400000000002</v>
      </c>
      <c r="E191" s="135">
        <f>ROUND(((E192+E193+E195+E194)/1000),5)</f>
        <v>3.11259</v>
      </c>
      <c r="F191" s="135">
        <f>ROUND(((F192+F193+F195+F194)/1000),5)</f>
        <v>3.0236299999999998</v>
      </c>
      <c r="G191" s="135">
        <f t="shared" ref="G191:AA191" si="108">ROUND(((G192+G193+G195+G194)/1000),5)</f>
        <v>3.0154999999999998</v>
      </c>
      <c r="H191" s="135">
        <f t="shared" si="108"/>
        <v>3.01776</v>
      </c>
      <c r="I191" s="135">
        <f t="shared" si="108"/>
        <v>3.1532</v>
      </c>
      <c r="J191" s="135">
        <f t="shared" si="108"/>
        <v>3.32199</v>
      </c>
      <c r="K191" s="135">
        <f t="shared" si="108"/>
        <v>3.6055700000000002</v>
      </c>
      <c r="L191" s="135">
        <f t="shared" si="108"/>
        <v>3.8929100000000001</v>
      </c>
      <c r="M191" s="135">
        <f t="shared" si="108"/>
        <v>3.9758399999999998</v>
      </c>
      <c r="N191" s="135">
        <f t="shared" si="108"/>
        <v>3.9826800000000002</v>
      </c>
      <c r="O191" s="135">
        <f t="shared" si="108"/>
        <v>3.9849999999999999</v>
      </c>
      <c r="P191" s="135">
        <f t="shared" si="108"/>
        <v>3.9902500000000001</v>
      </c>
      <c r="Q191" s="135">
        <f t="shared" si="108"/>
        <v>3.9867300000000001</v>
      </c>
      <c r="R191" s="135">
        <f t="shared" si="108"/>
        <v>3.9837799999999999</v>
      </c>
      <c r="S191" s="135">
        <f t="shared" si="108"/>
        <v>3.9843099999999998</v>
      </c>
      <c r="T191" s="135">
        <f t="shared" si="108"/>
        <v>3.9752000000000001</v>
      </c>
      <c r="U191" s="135">
        <f t="shared" si="108"/>
        <v>3.9390800000000001</v>
      </c>
      <c r="V191" s="135">
        <f t="shared" si="108"/>
        <v>3.9026900000000002</v>
      </c>
      <c r="W191" s="135">
        <f t="shared" si="108"/>
        <v>3.9279799999999998</v>
      </c>
      <c r="X191" s="135">
        <f t="shared" si="108"/>
        <v>3.9761500000000001</v>
      </c>
      <c r="Y191" s="135">
        <f t="shared" si="108"/>
        <v>3.9105799999999999</v>
      </c>
      <c r="Z191" s="135">
        <f t="shared" si="108"/>
        <v>3.5682900000000002</v>
      </c>
      <c r="AA191" s="135">
        <f t="shared" si="108"/>
        <v>3.4035199999999999</v>
      </c>
    </row>
    <row r="192" spans="1:27" ht="12.75" hidden="1" customHeight="1" outlineLevel="1" x14ac:dyDescent="0.2">
      <c r="A192" s="163" t="s">
        <v>1838</v>
      </c>
      <c r="B192" s="94" t="s">
        <v>238</v>
      </c>
      <c r="C192" s="70" t="s">
        <v>79</v>
      </c>
      <c r="D192" s="71">
        <v>1266.9100000000001</v>
      </c>
      <c r="E192" s="71">
        <v>1174.96</v>
      </c>
      <c r="F192" s="71">
        <v>1086</v>
      </c>
      <c r="G192" s="71">
        <v>1077.8699999999999</v>
      </c>
      <c r="H192" s="71">
        <v>1080.1300000000001</v>
      </c>
      <c r="I192" s="71">
        <v>1215.57</v>
      </c>
      <c r="J192" s="71">
        <v>1384.36</v>
      </c>
      <c r="K192" s="71">
        <v>1667.94</v>
      </c>
      <c r="L192" s="71">
        <v>1955.28</v>
      </c>
      <c r="M192" s="71">
        <v>2038.21</v>
      </c>
      <c r="N192" s="71">
        <v>2045.05</v>
      </c>
      <c r="O192" s="71">
        <v>2047.37</v>
      </c>
      <c r="P192" s="71">
        <v>2052.62</v>
      </c>
      <c r="Q192" s="71">
        <v>2049.1</v>
      </c>
      <c r="R192" s="71">
        <v>2046.15</v>
      </c>
      <c r="S192" s="71">
        <v>2046.68</v>
      </c>
      <c r="T192" s="71">
        <v>2037.57</v>
      </c>
      <c r="U192" s="71">
        <v>2001.45</v>
      </c>
      <c r="V192" s="71">
        <v>1965.06</v>
      </c>
      <c r="W192" s="71">
        <v>1990.35</v>
      </c>
      <c r="X192" s="71">
        <v>2038.52</v>
      </c>
      <c r="Y192" s="71">
        <v>1972.95</v>
      </c>
      <c r="Z192" s="71">
        <v>1630.66</v>
      </c>
      <c r="AA192" s="71">
        <v>1465.89</v>
      </c>
    </row>
    <row r="193" spans="1:27" ht="12.75" hidden="1" customHeight="1" outlineLevel="1" x14ac:dyDescent="0.2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1840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1841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1842</v>
      </c>
      <c r="B196" s="54" t="str">
        <f>"07"&amp;"."&amp;$B$800&amp;"."&amp;$B$801</f>
        <v>07.05.2024</v>
      </c>
      <c r="C196" s="134" t="s">
        <v>76</v>
      </c>
      <c r="D196" s="135">
        <f>ROUND(((D197+D198+D200+D199)/1000),5)</f>
        <v>3.3900600000000001</v>
      </c>
      <c r="E196" s="135">
        <f>ROUND(((E197+E198+E200+E199)/1000),5)</f>
        <v>3.1991499999999999</v>
      </c>
      <c r="F196" s="135">
        <f>ROUND(((F197+F198+F200+F199)/1000),5)</f>
        <v>3.1266099999999999</v>
      </c>
      <c r="G196" s="135">
        <f t="shared" ref="G196:AA196" si="111">ROUND(((G197+G198+G200+G199)/1000),5)</f>
        <v>3.1104599999999998</v>
      </c>
      <c r="H196" s="135">
        <f t="shared" si="111"/>
        <v>3.1058400000000002</v>
      </c>
      <c r="I196" s="135">
        <f t="shared" si="111"/>
        <v>3.1788099999999999</v>
      </c>
      <c r="J196" s="135">
        <f t="shared" si="111"/>
        <v>3.3269799999999998</v>
      </c>
      <c r="K196" s="135">
        <f t="shared" si="111"/>
        <v>3.5595599999999998</v>
      </c>
      <c r="L196" s="135">
        <f t="shared" si="111"/>
        <v>3.8198300000000001</v>
      </c>
      <c r="M196" s="135">
        <f t="shared" si="111"/>
        <v>3.8970500000000001</v>
      </c>
      <c r="N196" s="135">
        <f t="shared" si="111"/>
        <v>3.9206300000000001</v>
      </c>
      <c r="O196" s="135">
        <f t="shared" si="111"/>
        <v>3.9860899999999999</v>
      </c>
      <c r="P196" s="135">
        <f t="shared" si="111"/>
        <v>3.9801799999999998</v>
      </c>
      <c r="Q196" s="135">
        <f t="shared" si="111"/>
        <v>3.9957699999999998</v>
      </c>
      <c r="R196" s="135">
        <f t="shared" si="111"/>
        <v>3.9399099999999998</v>
      </c>
      <c r="S196" s="135">
        <f t="shared" si="111"/>
        <v>3.9230999999999998</v>
      </c>
      <c r="T196" s="135">
        <f t="shared" si="111"/>
        <v>3.8935399999999998</v>
      </c>
      <c r="U196" s="135">
        <f t="shared" si="111"/>
        <v>3.8807499999999999</v>
      </c>
      <c r="V196" s="135">
        <f t="shared" si="111"/>
        <v>3.8802599999999998</v>
      </c>
      <c r="W196" s="135">
        <f t="shared" si="111"/>
        <v>3.8861500000000002</v>
      </c>
      <c r="X196" s="135">
        <f t="shared" si="111"/>
        <v>3.9525600000000001</v>
      </c>
      <c r="Y196" s="135">
        <f t="shared" si="111"/>
        <v>3.7799800000000001</v>
      </c>
      <c r="Z196" s="135">
        <f t="shared" si="111"/>
        <v>3.6220300000000001</v>
      </c>
      <c r="AA196" s="135">
        <f t="shared" si="111"/>
        <v>3.5110800000000002</v>
      </c>
    </row>
    <row r="197" spans="1:27" ht="12.75" hidden="1" customHeight="1" outlineLevel="1" x14ac:dyDescent="0.2">
      <c r="A197" s="163" t="s">
        <v>1843</v>
      </c>
      <c r="B197" s="94" t="s">
        <v>238</v>
      </c>
      <c r="C197" s="70" t="s">
        <v>79</v>
      </c>
      <c r="D197" s="71">
        <v>1452.43</v>
      </c>
      <c r="E197" s="71">
        <v>1261.52</v>
      </c>
      <c r="F197" s="71">
        <v>1188.98</v>
      </c>
      <c r="G197" s="71">
        <v>1172.83</v>
      </c>
      <c r="H197" s="71">
        <v>1168.21</v>
      </c>
      <c r="I197" s="71">
        <v>1241.18</v>
      </c>
      <c r="J197" s="71">
        <v>1389.35</v>
      </c>
      <c r="K197" s="71">
        <v>1621.93</v>
      </c>
      <c r="L197" s="71">
        <v>1882.2</v>
      </c>
      <c r="M197" s="71">
        <v>1959.42</v>
      </c>
      <c r="N197" s="71">
        <v>1983</v>
      </c>
      <c r="O197" s="71">
        <v>2048.46</v>
      </c>
      <c r="P197" s="71">
        <v>2042.55</v>
      </c>
      <c r="Q197" s="71">
        <v>2058.14</v>
      </c>
      <c r="R197" s="71">
        <v>2002.28</v>
      </c>
      <c r="S197" s="71">
        <v>1985.47</v>
      </c>
      <c r="T197" s="71">
        <v>1955.91</v>
      </c>
      <c r="U197" s="71">
        <v>1943.12</v>
      </c>
      <c r="V197" s="71">
        <v>1942.63</v>
      </c>
      <c r="W197" s="71">
        <v>1948.52</v>
      </c>
      <c r="X197" s="71">
        <v>2014.93</v>
      </c>
      <c r="Y197" s="71">
        <v>1842.35</v>
      </c>
      <c r="Z197" s="71">
        <v>1684.4</v>
      </c>
      <c r="AA197" s="71">
        <v>1573.45</v>
      </c>
    </row>
    <row r="198" spans="1:27" ht="12.75" hidden="1" customHeight="1" outlineLevel="1" x14ac:dyDescent="0.2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1845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1846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1847</v>
      </c>
      <c r="B201" s="54" t="str">
        <f>"08"&amp;"."&amp;$B$800&amp;"."&amp;$B$801</f>
        <v>08.05.2024</v>
      </c>
      <c r="C201" s="134" t="s">
        <v>76</v>
      </c>
      <c r="D201" s="135">
        <f>ROUND(((D202+D203+D205+D204)/1000),5)</f>
        <v>3.3851599999999999</v>
      </c>
      <c r="E201" s="135">
        <f>ROUND(((E202+E203+E205+E204)/1000),5)</f>
        <v>3.21936</v>
      </c>
      <c r="F201" s="135">
        <f>ROUND(((F202+F203+F205+F204)/1000),5)</f>
        <v>3.1479499999999998</v>
      </c>
      <c r="G201" s="135">
        <f t="shared" ref="G201:AA201" si="114">ROUND(((G202+G203+G205+G204)/1000),5)</f>
        <v>3.1377999999999999</v>
      </c>
      <c r="H201" s="135">
        <f t="shared" si="114"/>
        <v>3.1387800000000001</v>
      </c>
      <c r="I201" s="135">
        <f t="shared" si="114"/>
        <v>3.23705</v>
      </c>
      <c r="J201" s="135">
        <f t="shared" si="114"/>
        <v>3.2827500000000001</v>
      </c>
      <c r="K201" s="135">
        <f t="shared" si="114"/>
        <v>3.5056699999999998</v>
      </c>
      <c r="L201" s="135">
        <f t="shared" si="114"/>
        <v>3.7438600000000002</v>
      </c>
      <c r="M201" s="135">
        <f t="shared" si="114"/>
        <v>3.8344399999999998</v>
      </c>
      <c r="N201" s="135">
        <f t="shared" si="114"/>
        <v>3.9011800000000001</v>
      </c>
      <c r="O201" s="135">
        <f t="shared" si="114"/>
        <v>3.9474</v>
      </c>
      <c r="P201" s="135">
        <f t="shared" si="114"/>
        <v>3.9956200000000002</v>
      </c>
      <c r="Q201" s="135">
        <f t="shared" si="114"/>
        <v>3.9942500000000001</v>
      </c>
      <c r="R201" s="135">
        <f t="shared" si="114"/>
        <v>3.94652</v>
      </c>
      <c r="S201" s="135">
        <f t="shared" si="114"/>
        <v>3.90272</v>
      </c>
      <c r="T201" s="135">
        <f t="shared" si="114"/>
        <v>3.84537</v>
      </c>
      <c r="U201" s="135">
        <f t="shared" si="114"/>
        <v>3.7964899999999999</v>
      </c>
      <c r="V201" s="135">
        <f t="shared" si="114"/>
        <v>3.80436</v>
      </c>
      <c r="W201" s="135">
        <f t="shared" si="114"/>
        <v>3.8181799999999999</v>
      </c>
      <c r="X201" s="135">
        <f t="shared" si="114"/>
        <v>3.8692299999999999</v>
      </c>
      <c r="Y201" s="135">
        <f t="shared" si="114"/>
        <v>3.83683</v>
      </c>
      <c r="Z201" s="135">
        <f t="shared" si="114"/>
        <v>3.7480099999999998</v>
      </c>
      <c r="AA201" s="135">
        <f t="shared" si="114"/>
        <v>3.4806499999999998</v>
      </c>
    </row>
    <row r="202" spans="1:27" ht="12.75" hidden="1" customHeight="1" outlineLevel="1" x14ac:dyDescent="0.2">
      <c r="A202" s="163" t="s">
        <v>1848</v>
      </c>
      <c r="B202" s="94" t="s">
        <v>238</v>
      </c>
      <c r="C202" s="70" t="s">
        <v>79</v>
      </c>
      <c r="D202" s="71">
        <v>1447.53</v>
      </c>
      <c r="E202" s="71">
        <v>1281.73</v>
      </c>
      <c r="F202" s="71">
        <v>1210.32</v>
      </c>
      <c r="G202" s="71">
        <v>1200.17</v>
      </c>
      <c r="H202" s="71">
        <v>1201.1500000000001</v>
      </c>
      <c r="I202" s="71">
        <v>1299.42</v>
      </c>
      <c r="J202" s="71">
        <v>1345.12</v>
      </c>
      <c r="K202" s="71">
        <v>1568.04</v>
      </c>
      <c r="L202" s="71">
        <v>1806.23</v>
      </c>
      <c r="M202" s="71">
        <v>1896.81</v>
      </c>
      <c r="N202" s="71">
        <v>1963.55</v>
      </c>
      <c r="O202" s="71">
        <v>2009.77</v>
      </c>
      <c r="P202" s="71">
        <v>2057.9899999999998</v>
      </c>
      <c r="Q202" s="71">
        <v>2056.62</v>
      </c>
      <c r="R202" s="71">
        <v>2008.89</v>
      </c>
      <c r="S202" s="71">
        <v>1965.09</v>
      </c>
      <c r="T202" s="71">
        <v>1907.74</v>
      </c>
      <c r="U202" s="71">
        <v>1858.86</v>
      </c>
      <c r="V202" s="71">
        <v>1866.73</v>
      </c>
      <c r="W202" s="71">
        <v>1880.55</v>
      </c>
      <c r="X202" s="71">
        <v>1931.6</v>
      </c>
      <c r="Y202" s="71">
        <v>1899.2</v>
      </c>
      <c r="Z202" s="71">
        <v>1810.38</v>
      </c>
      <c r="AA202" s="71">
        <v>1543.02</v>
      </c>
    </row>
    <row r="203" spans="1:27" ht="12.75" hidden="1" customHeight="1" outlineLevel="1" x14ac:dyDescent="0.2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1850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1851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1852</v>
      </c>
      <c r="B206" s="54" t="str">
        <f>"09"&amp;"."&amp;$B$800&amp;"."&amp;$B$801</f>
        <v>09.05.2024</v>
      </c>
      <c r="C206" s="134" t="s">
        <v>76</v>
      </c>
      <c r="D206" s="135">
        <f>ROUND(((D207+D208+D210+D209)/1000),5)</f>
        <v>3.3020999999999998</v>
      </c>
      <c r="E206" s="135">
        <f>ROUND(((E207+E208+E210+E209)/1000),5)</f>
        <v>3.1762199999999998</v>
      </c>
      <c r="F206" s="135">
        <f>ROUND(((F207+F208+F210+F209)/1000),5)</f>
        <v>3.1402199999999998</v>
      </c>
      <c r="G206" s="135">
        <f t="shared" ref="G206:AA206" si="117">ROUND(((G207+G208+G210+G209)/1000),5)</f>
        <v>3.1130300000000002</v>
      </c>
      <c r="H206" s="135">
        <f t="shared" si="117"/>
        <v>3.1065800000000001</v>
      </c>
      <c r="I206" s="135">
        <f t="shared" si="117"/>
        <v>3.1093999999999999</v>
      </c>
      <c r="J206" s="135">
        <f t="shared" si="117"/>
        <v>3.0779999999999998</v>
      </c>
      <c r="K206" s="135">
        <f t="shared" si="117"/>
        <v>3.1396099999999998</v>
      </c>
      <c r="L206" s="135">
        <f t="shared" si="117"/>
        <v>3.3726699999999998</v>
      </c>
      <c r="M206" s="135">
        <f t="shared" si="117"/>
        <v>3.5790799999999998</v>
      </c>
      <c r="N206" s="135">
        <f t="shared" si="117"/>
        <v>3.6147900000000002</v>
      </c>
      <c r="O206" s="135">
        <f t="shared" si="117"/>
        <v>3.61748</v>
      </c>
      <c r="P206" s="135">
        <f t="shared" si="117"/>
        <v>3.61557</v>
      </c>
      <c r="Q206" s="135">
        <f t="shared" si="117"/>
        <v>3.6123599999999998</v>
      </c>
      <c r="R206" s="135">
        <f t="shared" si="117"/>
        <v>3.6119599999999998</v>
      </c>
      <c r="S206" s="135">
        <f t="shared" si="117"/>
        <v>3.61273</v>
      </c>
      <c r="T206" s="135">
        <f t="shared" si="117"/>
        <v>3.6088499999999999</v>
      </c>
      <c r="U206" s="135">
        <f t="shared" si="117"/>
        <v>3.60927</v>
      </c>
      <c r="V206" s="135">
        <f t="shared" si="117"/>
        <v>3.6167099999999999</v>
      </c>
      <c r="W206" s="135">
        <f t="shared" si="117"/>
        <v>3.6402999999999999</v>
      </c>
      <c r="X206" s="135">
        <f t="shared" si="117"/>
        <v>3.7586400000000002</v>
      </c>
      <c r="Y206" s="135">
        <f t="shared" si="117"/>
        <v>3.6206900000000002</v>
      </c>
      <c r="Z206" s="135">
        <f t="shared" si="117"/>
        <v>3.4837899999999999</v>
      </c>
      <c r="AA206" s="135">
        <f t="shared" si="117"/>
        <v>3.2998699999999999</v>
      </c>
    </row>
    <row r="207" spans="1:27" ht="12.75" hidden="1" customHeight="1" outlineLevel="1" x14ac:dyDescent="0.2">
      <c r="A207" s="163" t="s">
        <v>1853</v>
      </c>
      <c r="B207" s="94" t="s">
        <v>238</v>
      </c>
      <c r="C207" s="70" t="s">
        <v>79</v>
      </c>
      <c r="D207" s="71">
        <v>1364.47</v>
      </c>
      <c r="E207" s="71">
        <v>1238.5899999999999</v>
      </c>
      <c r="F207" s="71">
        <v>1202.5899999999999</v>
      </c>
      <c r="G207" s="71">
        <v>1175.4000000000001</v>
      </c>
      <c r="H207" s="71">
        <v>1168.95</v>
      </c>
      <c r="I207" s="71">
        <v>1171.77</v>
      </c>
      <c r="J207" s="71">
        <v>1140.3699999999999</v>
      </c>
      <c r="K207" s="71">
        <v>1201.98</v>
      </c>
      <c r="L207" s="71">
        <v>1435.04</v>
      </c>
      <c r="M207" s="71">
        <v>1641.45</v>
      </c>
      <c r="N207" s="71">
        <v>1677.16</v>
      </c>
      <c r="O207" s="71">
        <v>1679.85</v>
      </c>
      <c r="P207" s="71">
        <v>1677.94</v>
      </c>
      <c r="Q207" s="71">
        <v>1674.73</v>
      </c>
      <c r="R207" s="71">
        <v>1674.33</v>
      </c>
      <c r="S207" s="71">
        <v>1675.1</v>
      </c>
      <c r="T207" s="71">
        <v>1671.22</v>
      </c>
      <c r="U207" s="71">
        <v>1671.64</v>
      </c>
      <c r="V207" s="71">
        <v>1679.08</v>
      </c>
      <c r="W207" s="71">
        <v>1702.67</v>
      </c>
      <c r="X207" s="71">
        <v>1821.01</v>
      </c>
      <c r="Y207" s="71">
        <v>1683.06</v>
      </c>
      <c r="Z207" s="71">
        <v>1546.16</v>
      </c>
      <c r="AA207" s="71">
        <v>1362.24</v>
      </c>
    </row>
    <row r="208" spans="1:27" ht="12.75" hidden="1" customHeight="1" outlineLevel="1" x14ac:dyDescent="0.2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1855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1856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1857</v>
      </c>
      <c r="B211" s="54" t="str">
        <f>"10"&amp;"."&amp;$B$800&amp;"."&amp;$B$801</f>
        <v>10.05.2024</v>
      </c>
      <c r="C211" s="134" t="s">
        <v>76</v>
      </c>
      <c r="D211" s="135">
        <f>ROUND(((D212+D213+D215+D214)/1000),5)</f>
        <v>3.3044500000000001</v>
      </c>
      <c r="E211" s="135">
        <f>ROUND(((E212+E213+E215+E214)/1000),5)</f>
        <v>3.1738900000000001</v>
      </c>
      <c r="F211" s="135">
        <f>ROUND(((F212+F213+F215+F214)/1000),5)</f>
        <v>3.1121099999999999</v>
      </c>
      <c r="G211" s="135">
        <f t="shared" ref="G211:AA211" si="120">ROUND(((G212+G213+G215+G214)/1000),5)</f>
        <v>3.1041300000000001</v>
      </c>
      <c r="H211" s="135">
        <f t="shared" si="120"/>
        <v>3.1026099999999999</v>
      </c>
      <c r="I211" s="135">
        <f t="shared" si="120"/>
        <v>3.1021000000000001</v>
      </c>
      <c r="J211" s="135">
        <f t="shared" si="120"/>
        <v>3.09511</v>
      </c>
      <c r="K211" s="135">
        <f t="shared" si="120"/>
        <v>3.1695199999999999</v>
      </c>
      <c r="L211" s="135">
        <f t="shared" si="120"/>
        <v>3.4272200000000002</v>
      </c>
      <c r="M211" s="135">
        <f t="shared" si="120"/>
        <v>3.61389</v>
      </c>
      <c r="N211" s="135">
        <f t="shared" si="120"/>
        <v>3.6536400000000002</v>
      </c>
      <c r="O211" s="135">
        <f t="shared" si="120"/>
        <v>3.6549800000000001</v>
      </c>
      <c r="P211" s="135">
        <f t="shared" si="120"/>
        <v>3.633</v>
      </c>
      <c r="Q211" s="135">
        <f t="shared" si="120"/>
        <v>3.63117</v>
      </c>
      <c r="R211" s="135">
        <f t="shared" si="120"/>
        <v>3.62683</v>
      </c>
      <c r="S211" s="135">
        <f t="shared" si="120"/>
        <v>3.6219700000000001</v>
      </c>
      <c r="T211" s="135">
        <f t="shared" si="120"/>
        <v>3.6140599999999998</v>
      </c>
      <c r="U211" s="135">
        <f t="shared" si="120"/>
        <v>3.6150899999999999</v>
      </c>
      <c r="V211" s="135">
        <f t="shared" si="120"/>
        <v>3.6189800000000001</v>
      </c>
      <c r="W211" s="135">
        <f t="shared" si="120"/>
        <v>3.63212</v>
      </c>
      <c r="X211" s="135">
        <f t="shared" si="120"/>
        <v>3.7439100000000001</v>
      </c>
      <c r="Y211" s="135">
        <f t="shared" si="120"/>
        <v>3.6322299999999998</v>
      </c>
      <c r="Z211" s="135">
        <f t="shared" si="120"/>
        <v>3.53172</v>
      </c>
      <c r="AA211" s="135">
        <f t="shared" si="120"/>
        <v>3.3295400000000002</v>
      </c>
    </row>
    <row r="212" spans="1:27" ht="12.75" hidden="1" customHeight="1" outlineLevel="1" x14ac:dyDescent="0.2">
      <c r="A212" s="163" t="s">
        <v>1858</v>
      </c>
      <c r="B212" s="94" t="s">
        <v>238</v>
      </c>
      <c r="C212" s="70" t="s">
        <v>79</v>
      </c>
      <c r="D212" s="71">
        <v>1366.82</v>
      </c>
      <c r="E212" s="71">
        <v>1236.26</v>
      </c>
      <c r="F212" s="71">
        <v>1174.48</v>
      </c>
      <c r="G212" s="71">
        <v>1166.5</v>
      </c>
      <c r="H212" s="71">
        <v>1164.98</v>
      </c>
      <c r="I212" s="71">
        <v>1164.47</v>
      </c>
      <c r="J212" s="71">
        <v>1157.48</v>
      </c>
      <c r="K212" s="71">
        <v>1231.8900000000001</v>
      </c>
      <c r="L212" s="71">
        <v>1489.59</v>
      </c>
      <c r="M212" s="71">
        <v>1676.26</v>
      </c>
      <c r="N212" s="71">
        <v>1716.01</v>
      </c>
      <c r="O212" s="71">
        <v>1717.35</v>
      </c>
      <c r="P212" s="71">
        <v>1695.37</v>
      </c>
      <c r="Q212" s="71">
        <v>1693.54</v>
      </c>
      <c r="R212" s="71">
        <v>1689.2</v>
      </c>
      <c r="S212" s="71">
        <v>1684.34</v>
      </c>
      <c r="T212" s="71">
        <v>1676.43</v>
      </c>
      <c r="U212" s="71">
        <v>1677.46</v>
      </c>
      <c r="V212" s="71">
        <v>1681.35</v>
      </c>
      <c r="W212" s="71">
        <v>1694.49</v>
      </c>
      <c r="X212" s="71">
        <v>1806.28</v>
      </c>
      <c r="Y212" s="71">
        <v>1694.6</v>
      </c>
      <c r="Z212" s="71">
        <v>1594.09</v>
      </c>
      <c r="AA212" s="71">
        <v>1391.91</v>
      </c>
    </row>
    <row r="213" spans="1:27" ht="12.75" hidden="1" customHeight="1" outlineLevel="1" x14ac:dyDescent="0.2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1860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1861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1862</v>
      </c>
      <c r="B216" s="54" t="str">
        <f>"11"&amp;"."&amp;$B$800&amp;"."&amp;$B$801</f>
        <v>11.05.2024</v>
      </c>
      <c r="C216" s="134" t="s">
        <v>76</v>
      </c>
      <c r="D216" s="135">
        <f>ROUND(((D217+D218+D220+D219)/1000),5)</f>
        <v>3.3559299999999999</v>
      </c>
      <c r="E216" s="135">
        <f>ROUND(((E217+E218+E220+E219)/1000),5)</f>
        <v>3.2037</v>
      </c>
      <c r="F216" s="135">
        <f>ROUND(((F217+F218+F220+F219)/1000),5)</f>
        <v>3.1567599999999998</v>
      </c>
      <c r="G216" s="135">
        <f t="shared" ref="G216:AA216" si="123">ROUND(((G217+G218+G220+G219)/1000),5)</f>
        <v>3.1371799999999999</v>
      </c>
      <c r="H216" s="135">
        <f t="shared" si="123"/>
        <v>3.1173700000000002</v>
      </c>
      <c r="I216" s="135">
        <f t="shared" si="123"/>
        <v>3.11754</v>
      </c>
      <c r="J216" s="135">
        <f t="shared" si="123"/>
        <v>3.1144699999999998</v>
      </c>
      <c r="K216" s="135">
        <f t="shared" si="123"/>
        <v>3.2491099999999999</v>
      </c>
      <c r="L216" s="135">
        <f t="shared" si="123"/>
        <v>3.43038</v>
      </c>
      <c r="M216" s="135">
        <f t="shared" si="123"/>
        <v>3.7588400000000002</v>
      </c>
      <c r="N216" s="135">
        <f t="shared" si="123"/>
        <v>3.7961999999999998</v>
      </c>
      <c r="O216" s="135">
        <f t="shared" si="123"/>
        <v>3.7968000000000002</v>
      </c>
      <c r="P216" s="135">
        <f t="shared" si="123"/>
        <v>3.76831</v>
      </c>
      <c r="Q216" s="135">
        <f t="shared" si="123"/>
        <v>3.76302</v>
      </c>
      <c r="R216" s="135">
        <f t="shared" si="123"/>
        <v>3.7549800000000002</v>
      </c>
      <c r="S216" s="135">
        <f t="shared" si="123"/>
        <v>3.7563300000000002</v>
      </c>
      <c r="T216" s="135">
        <f t="shared" si="123"/>
        <v>3.72072</v>
      </c>
      <c r="U216" s="135">
        <f t="shared" si="123"/>
        <v>3.7108500000000002</v>
      </c>
      <c r="V216" s="135">
        <f t="shared" si="123"/>
        <v>3.7216100000000001</v>
      </c>
      <c r="W216" s="135">
        <f t="shared" si="123"/>
        <v>3.7688100000000002</v>
      </c>
      <c r="X216" s="135">
        <f t="shared" si="123"/>
        <v>3.9525800000000002</v>
      </c>
      <c r="Y216" s="135">
        <f t="shared" si="123"/>
        <v>3.9198900000000001</v>
      </c>
      <c r="Z216" s="135">
        <f t="shared" si="123"/>
        <v>3.6870500000000002</v>
      </c>
      <c r="AA216" s="135">
        <f t="shared" si="123"/>
        <v>3.3936299999999999</v>
      </c>
    </row>
    <row r="217" spans="1:27" ht="12.75" hidden="1" customHeight="1" outlineLevel="1" x14ac:dyDescent="0.2">
      <c r="A217" s="163" t="s">
        <v>1863</v>
      </c>
      <c r="B217" s="94" t="s">
        <v>238</v>
      </c>
      <c r="C217" s="70" t="s">
        <v>79</v>
      </c>
      <c r="D217" s="71">
        <v>1418.3</v>
      </c>
      <c r="E217" s="71">
        <v>1266.07</v>
      </c>
      <c r="F217" s="71">
        <v>1219.1300000000001</v>
      </c>
      <c r="G217" s="71">
        <v>1199.55</v>
      </c>
      <c r="H217" s="71">
        <v>1179.74</v>
      </c>
      <c r="I217" s="71">
        <v>1179.9100000000001</v>
      </c>
      <c r="J217" s="71">
        <v>1176.8399999999999</v>
      </c>
      <c r="K217" s="71">
        <v>1311.48</v>
      </c>
      <c r="L217" s="71">
        <v>1492.75</v>
      </c>
      <c r="M217" s="71">
        <v>1821.21</v>
      </c>
      <c r="N217" s="71">
        <v>1858.57</v>
      </c>
      <c r="O217" s="71">
        <v>1859.17</v>
      </c>
      <c r="P217" s="71">
        <v>1830.68</v>
      </c>
      <c r="Q217" s="71">
        <v>1825.39</v>
      </c>
      <c r="R217" s="71">
        <v>1817.35</v>
      </c>
      <c r="S217" s="71">
        <v>1818.7</v>
      </c>
      <c r="T217" s="71">
        <v>1783.09</v>
      </c>
      <c r="U217" s="71">
        <v>1773.22</v>
      </c>
      <c r="V217" s="71">
        <v>1783.98</v>
      </c>
      <c r="W217" s="71">
        <v>1831.18</v>
      </c>
      <c r="X217" s="71">
        <v>2014.95</v>
      </c>
      <c r="Y217" s="71">
        <v>1982.26</v>
      </c>
      <c r="Z217" s="71">
        <v>1749.42</v>
      </c>
      <c r="AA217" s="71">
        <v>1456</v>
      </c>
    </row>
    <row r="218" spans="1:27" ht="12.75" hidden="1" customHeight="1" outlineLevel="1" x14ac:dyDescent="0.2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1865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1866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1867</v>
      </c>
      <c r="B221" s="54" t="str">
        <f>"12"&amp;"."&amp;$B$800&amp;"."&amp;$B$801</f>
        <v>12.05.2024</v>
      </c>
      <c r="C221" s="134" t="s">
        <v>76</v>
      </c>
      <c r="D221" s="135">
        <f>ROUND(((D222+D223+D225+D224)/1000),5)</f>
        <v>3.4060600000000001</v>
      </c>
      <c r="E221" s="135">
        <f>ROUND(((E222+E223+E225+E224)/1000),5)</f>
        <v>3.2562799999999998</v>
      </c>
      <c r="F221" s="135">
        <f>ROUND(((F222+F223+F225+F224)/1000),5)</f>
        <v>3.1559900000000001</v>
      </c>
      <c r="G221" s="135">
        <f t="shared" ref="G221:AA221" si="126">ROUND(((G222+G223+G225+G224)/1000),5)</f>
        <v>3.1181999999999999</v>
      </c>
      <c r="H221" s="135">
        <f t="shared" si="126"/>
        <v>3.1038999999999999</v>
      </c>
      <c r="I221" s="135">
        <f t="shared" si="126"/>
        <v>3.1053299999999999</v>
      </c>
      <c r="J221" s="135">
        <f t="shared" si="126"/>
        <v>3.0396100000000001</v>
      </c>
      <c r="K221" s="135">
        <f t="shared" si="126"/>
        <v>3.14</v>
      </c>
      <c r="L221" s="135">
        <f t="shared" si="126"/>
        <v>3.3737200000000001</v>
      </c>
      <c r="M221" s="135">
        <f t="shared" si="126"/>
        <v>3.5256799999999999</v>
      </c>
      <c r="N221" s="135">
        <f t="shared" si="126"/>
        <v>3.60107</v>
      </c>
      <c r="O221" s="135">
        <f t="shared" si="126"/>
        <v>3.6108600000000002</v>
      </c>
      <c r="P221" s="135">
        <f t="shared" si="126"/>
        <v>3.6104099999999999</v>
      </c>
      <c r="Q221" s="135">
        <f t="shared" si="126"/>
        <v>3.60988</v>
      </c>
      <c r="R221" s="135">
        <f t="shared" si="126"/>
        <v>3.61</v>
      </c>
      <c r="S221" s="135">
        <f t="shared" si="126"/>
        <v>3.61172</v>
      </c>
      <c r="T221" s="135">
        <f t="shared" si="126"/>
        <v>3.6652399999999998</v>
      </c>
      <c r="U221" s="135">
        <f t="shared" si="126"/>
        <v>3.69699</v>
      </c>
      <c r="V221" s="135">
        <f t="shared" si="126"/>
        <v>3.6667399999999999</v>
      </c>
      <c r="W221" s="135">
        <f t="shared" si="126"/>
        <v>3.68249</v>
      </c>
      <c r="X221" s="135">
        <f t="shared" si="126"/>
        <v>3.7220900000000001</v>
      </c>
      <c r="Y221" s="135">
        <f t="shared" si="126"/>
        <v>3.7107299999999999</v>
      </c>
      <c r="Z221" s="135">
        <f t="shared" si="126"/>
        <v>3.49844</v>
      </c>
      <c r="AA221" s="135">
        <f t="shared" si="126"/>
        <v>3.3033399999999999</v>
      </c>
    </row>
    <row r="222" spans="1:27" ht="12.75" hidden="1" customHeight="1" outlineLevel="1" x14ac:dyDescent="0.2">
      <c r="A222" s="163" t="s">
        <v>1868</v>
      </c>
      <c r="B222" s="94" t="s">
        <v>238</v>
      </c>
      <c r="C222" s="70" t="s">
        <v>79</v>
      </c>
      <c r="D222" s="71">
        <v>1468.43</v>
      </c>
      <c r="E222" s="71">
        <v>1318.65</v>
      </c>
      <c r="F222" s="71">
        <v>1218.3599999999999</v>
      </c>
      <c r="G222" s="71">
        <v>1180.57</v>
      </c>
      <c r="H222" s="71">
        <v>1166.27</v>
      </c>
      <c r="I222" s="71">
        <v>1167.7</v>
      </c>
      <c r="J222" s="71">
        <v>1101.98</v>
      </c>
      <c r="K222" s="71">
        <v>1202.3699999999999</v>
      </c>
      <c r="L222" s="71">
        <v>1436.09</v>
      </c>
      <c r="M222" s="71">
        <v>1588.05</v>
      </c>
      <c r="N222" s="71">
        <v>1663.44</v>
      </c>
      <c r="O222" s="71">
        <v>1673.23</v>
      </c>
      <c r="P222" s="71">
        <v>1672.78</v>
      </c>
      <c r="Q222" s="71">
        <v>1672.25</v>
      </c>
      <c r="R222" s="71">
        <v>1672.37</v>
      </c>
      <c r="S222" s="71">
        <v>1674.09</v>
      </c>
      <c r="T222" s="71">
        <v>1727.61</v>
      </c>
      <c r="U222" s="71">
        <v>1759.36</v>
      </c>
      <c r="V222" s="71">
        <v>1729.11</v>
      </c>
      <c r="W222" s="71">
        <v>1744.86</v>
      </c>
      <c r="X222" s="71">
        <v>1784.46</v>
      </c>
      <c r="Y222" s="71">
        <v>1773.1</v>
      </c>
      <c r="Z222" s="71">
        <v>1560.81</v>
      </c>
      <c r="AA222" s="71">
        <v>1365.71</v>
      </c>
    </row>
    <row r="223" spans="1:27" ht="12.75" hidden="1" customHeight="1" outlineLevel="1" x14ac:dyDescent="0.2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1870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1871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1872</v>
      </c>
      <c r="B226" s="54" t="str">
        <f>"13"&amp;"."&amp;$B$800&amp;"."&amp;$B$801</f>
        <v>13.05.2024</v>
      </c>
      <c r="C226" s="134" t="s">
        <v>76</v>
      </c>
      <c r="D226" s="135">
        <f>ROUND(((D227+D228+D230+D229)/1000),5)</f>
        <v>3.3250500000000001</v>
      </c>
      <c r="E226" s="135">
        <f>ROUND(((E227+E228+E230+E229)/1000),5)</f>
        <v>3.1860200000000001</v>
      </c>
      <c r="F226" s="135">
        <f>ROUND(((F227+F228+F230+F229)/1000),5)</f>
        <v>3.1272500000000001</v>
      </c>
      <c r="G226" s="135">
        <f t="shared" ref="G226:AA226" si="129">ROUND(((G227+G228+G230+G229)/1000),5)</f>
        <v>3.1169500000000001</v>
      </c>
      <c r="H226" s="135">
        <f t="shared" si="129"/>
        <v>3.1032899999999999</v>
      </c>
      <c r="I226" s="135">
        <f t="shared" si="129"/>
        <v>3.1534300000000002</v>
      </c>
      <c r="J226" s="135">
        <f t="shared" si="129"/>
        <v>3.34036</v>
      </c>
      <c r="K226" s="135">
        <f t="shared" si="129"/>
        <v>3.5694599999999999</v>
      </c>
      <c r="L226" s="135">
        <f t="shared" si="129"/>
        <v>3.8973100000000001</v>
      </c>
      <c r="M226" s="135">
        <f t="shared" si="129"/>
        <v>4.2393799999999997</v>
      </c>
      <c r="N226" s="135">
        <f t="shared" si="129"/>
        <v>4.3953100000000003</v>
      </c>
      <c r="O226" s="135">
        <f t="shared" si="129"/>
        <v>4.0559000000000003</v>
      </c>
      <c r="P226" s="135">
        <f t="shared" si="129"/>
        <v>3.9523799999999998</v>
      </c>
      <c r="Q226" s="135">
        <f t="shared" si="129"/>
        <v>3.9702000000000002</v>
      </c>
      <c r="R226" s="135">
        <f t="shared" si="129"/>
        <v>3.9660600000000001</v>
      </c>
      <c r="S226" s="135">
        <f t="shared" si="129"/>
        <v>3.91431</v>
      </c>
      <c r="T226" s="135">
        <f t="shared" si="129"/>
        <v>3.8996599999999999</v>
      </c>
      <c r="U226" s="135">
        <f t="shared" si="129"/>
        <v>3.83582</v>
      </c>
      <c r="V226" s="135">
        <f t="shared" si="129"/>
        <v>3.8504900000000002</v>
      </c>
      <c r="W226" s="135">
        <f t="shared" si="129"/>
        <v>3.9706299999999999</v>
      </c>
      <c r="X226" s="135">
        <f t="shared" si="129"/>
        <v>4.0109199999999996</v>
      </c>
      <c r="Y226" s="135">
        <f t="shared" si="129"/>
        <v>3.8155700000000001</v>
      </c>
      <c r="Z226" s="135">
        <f t="shared" si="129"/>
        <v>3.4560200000000001</v>
      </c>
      <c r="AA226" s="135">
        <f t="shared" si="129"/>
        <v>3.2857799999999999</v>
      </c>
    </row>
    <row r="227" spans="1:27" ht="12.75" hidden="1" customHeight="1" outlineLevel="1" x14ac:dyDescent="0.2">
      <c r="A227" s="163" t="s">
        <v>1873</v>
      </c>
      <c r="B227" s="94" t="s">
        <v>238</v>
      </c>
      <c r="C227" s="70" t="s">
        <v>79</v>
      </c>
      <c r="D227" s="71">
        <v>1387.42</v>
      </c>
      <c r="E227" s="71">
        <v>1248.3900000000001</v>
      </c>
      <c r="F227" s="71">
        <v>1189.6199999999999</v>
      </c>
      <c r="G227" s="71">
        <v>1179.32</v>
      </c>
      <c r="H227" s="71">
        <v>1165.6600000000001</v>
      </c>
      <c r="I227" s="71">
        <v>1215.8</v>
      </c>
      <c r="J227" s="71">
        <v>1402.73</v>
      </c>
      <c r="K227" s="71">
        <v>1631.83</v>
      </c>
      <c r="L227" s="71">
        <v>1959.68</v>
      </c>
      <c r="M227" s="71">
        <v>2301.75</v>
      </c>
      <c r="N227" s="71">
        <v>2457.6799999999998</v>
      </c>
      <c r="O227" s="71">
        <v>2118.27</v>
      </c>
      <c r="P227" s="71">
        <v>2014.75</v>
      </c>
      <c r="Q227" s="71">
        <v>2032.57</v>
      </c>
      <c r="R227" s="71">
        <v>2028.43</v>
      </c>
      <c r="S227" s="71">
        <v>1976.68</v>
      </c>
      <c r="T227" s="71">
        <v>1962.03</v>
      </c>
      <c r="U227" s="71">
        <v>1898.19</v>
      </c>
      <c r="V227" s="71">
        <v>1912.86</v>
      </c>
      <c r="W227" s="71">
        <v>2033</v>
      </c>
      <c r="X227" s="71">
        <v>2073.29</v>
      </c>
      <c r="Y227" s="71">
        <v>1877.94</v>
      </c>
      <c r="Z227" s="71">
        <v>1518.39</v>
      </c>
      <c r="AA227" s="71">
        <v>1348.15</v>
      </c>
    </row>
    <row r="228" spans="1:27" ht="12.75" hidden="1" customHeight="1" outlineLevel="1" x14ac:dyDescent="0.2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1875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1876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1877</v>
      </c>
      <c r="B231" s="54" t="str">
        <f>"14"&amp;"."&amp;$B$800&amp;"."&amp;$B$801</f>
        <v>14.05.2024</v>
      </c>
      <c r="C231" s="134" t="s">
        <v>76</v>
      </c>
      <c r="D231" s="135">
        <f>ROUND(((D232+D233+D235+D234)/1000),5)</f>
        <v>3.22227</v>
      </c>
      <c r="E231" s="135">
        <f>ROUND(((E232+E233+E235+E234)/1000),5)</f>
        <v>3.13443</v>
      </c>
      <c r="F231" s="135">
        <f>ROUND(((F232+F233+F235+F234)/1000),5)</f>
        <v>3.0946600000000002</v>
      </c>
      <c r="G231" s="135">
        <f t="shared" ref="G231:AA231" si="132">ROUND(((G232+G233+G235+G234)/1000),5)</f>
        <v>3.0914000000000001</v>
      </c>
      <c r="H231" s="135">
        <f t="shared" si="132"/>
        <v>3.0932900000000001</v>
      </c>
      <c r="I231" s="135">
        <f t="shared" si="132"/>
        <v>3.1351900000000001</v>
      </c>
      <c r="J231" s="135">
        <f t="shared" si="132"/>
        <v>3.3043900000000002</v>
      </c>
      <c r="K231" s="135">
        <f t="shared" si="132"/>
        <v>3.4236900000000001</v>
      </c>
      <c r="L231" s="135">
        <f t="shared" si="132"/>
        <v>3.7461099999999998</v>
      </c>
      <c r="M231" s="135">
        <f t="shared" si="132"/>
        <v>4.0130299999999997</v>
      </c>
      <c r="N231" s="135">
        <f t="shared" si="132"/>
        <v>4.0323200000000003</v>
      </c>
      <c r="O231" s="135">
        <f t="shared" si="132"/>
        <v>3.8929800000000001</v>
      </c>
      <c r="P231" s="135">
        <f t="shared" si="132"/>
        <v>3.8926799999999999</v>
      </c>
      <c r="Q231" s="135">
        <f t="shared" si="132"/>
        <v>3.8963100000000002</v>
      </c>
      <c r="R231" s="135">
        <f t="shared" si="132"/>
        <v>3.88673</v>
      </c>
      <c r="S231" s="135">
        <f t="shared" si="132"/>
        <v>3.8694299999999999</v>
      </c>
      <c r="T231" s="135">
        <f t="shared" si="132"/>
        <v>3.8287599999999999</v>
      </c>
      <c r="U231" s="135">
        <f t="shared" si="132"/>
        <v>3.81921</v>
      </c>
      <c r="V231" s="135">
        <f t="shared" si="132"/>
        <v>3.8122400000000001</v>
      </c>
      <c r="W231" s="135">
        <f t="shared" si="132"/>
        <v>3.7589199999999998</v>
      </c>
      <c r="X231" s="135">
        <f t="shared" si="132"/>
        <v>3.9876999999999998</v>
      </c>
      <c r="Y231" s="135">
        <f t="shared" si="132"/>
        <v>3.84198</v>
      </c>
      <c r="Z231" s="135">
        <f t="shared" si="132"/>
        <v>3.5109900000000001</v>
      </c>
      <c r="AA231" s="135">
        <f t="shared" si="132"/>
        <v>3.3804599999999998</v>
      </c>
    </row>
    <row r="232" spans="1:27" ht="12.75" hidden="1" customHeight="1" outlineLevel="1" x14ac:dyDescent="0.2">
      <c r="A232" s="163" t="s">
        <v>1878</v>
      </c>
      <c r="B232" s="94" t="s">
        <v>238</v>
      </c>
      <c r="C232" s="70" t="s">
        <v>79</v>
      </c>
      <c r="D232" s="71">
        <v>1284.6400000000001</v>
      </c>
      <c r="E232" s="71">
        <v>1196.8</v>
      </c>
      <c r="F232" s="71">
        <v>1157.03</v>
      </c>
      <c r="G232" s="71">
        <v>1153.77</v>
      </c>
      <c r="H232" s="71">
        <v>1155.6600000000001</v>
      </c>
      <c r="I232" s="71">
        <v>1197.56</v>
      </c>
      <c r="J232" s="71">
        <v>1366.76</v>
      </c>
      <c r="K232" s="71">
        <v>1486.06</v>
      </c>
      <c r="L232" s="71">
        <v>1808.48</v>
      </c>
      <c r="M232" s="71">
        <v>2075.4</v>
      </c>
      <c r="N232" s="71">
        <v>2094.69</v>
      </c>
      <c r="O232" s="71">
        <v>1955.35</v>
      </c>
      <c r="P232" s="71">
        <v>1955.05</v>
      </c>
      <c r="Q232" s="71">
        <v>1958.68</v>
      </c>
      <c r="R232" s="71">
        <v>1949.1</v>
      </c>
      <c r="S232" s="71">
        <v>1931.8</v>
      </c>
      <c r="T232" s="71">
        <v>1891.13</v>
      </c>
      <c r="U232" s="71">
        <v>1881.58</v>
      </c>
      <c r="V232" s="71">
        <v>1874.61</v>
      </c>
      <c r="W232" s="71">
        <v>1821.29</v>
      </c>
      <c r="X232" s="71">
        <v>2050.0700000000002</v>
      </c>
      <c r="Y232" s="71">
        <v>1904.35</v>
      </c>
      <c r="Z232" s="71">
        <v>1573.36</v>
      </c>
      <c r="AA232" s="71">
        <v>1442.83</v>
      </c>
    </row>
    <row r="233" spans="1:27" ht="12.75" hidden="1" customHeight="1" outlineLevel="1" x14ac:dyDescent="0.2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1880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1881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1882</v>
      </c>
      <c r="B236" s="54" t="str">
        <f>"15"&amp;"."&amp;$B$800&amp;"."&amp;$B$801</f>
        <v>15.05.2024</v>
      </c>
      <c r="C236" s="134" t="s">
        <v>76</v>
      </c>
      <c r="D236" s="135">
        <f>ROUND(((D237+D238+D240+D239)/1000),5)</f>
        <v>3.2690899999999998</v>
      </c>
      <c r="E236" s="135">
        <f>ROUND(((E237+E238+E240+E239)/1000),5)</f>
        <v>3.1424699999999999</v>
      </c>
      <c r="F236" s="135">
        <f>ROUND(((F237+F238+F240+F239)/1000),5)</f>
        <v>3.1342400000000001</v>
      </c>
      <c r="G236" s="135">
        <f t="shared" ref="G236:AA236" si="135">ROUND(((G237+G238+G240+G239)/1000),5)</f>
        <v>3.12913</v>
      </c>
      <c r="H236" s="135">
        <f t="shared" si="135"/>
        <v>3.1340699999999999</v>
      </c>
      <c r="I236" s="135">
        <f t="shared" si="135"/>
        <v>3.1445599999999998</v>
      </c>
      <c r="J236" s="135">
        <f t="shared" si="135"/>
        <v>3.3624399999999999</v>
      </c>
      <c r="K236" s="135">
        <f t="shared" si="135"/>
        <v>3.6198700000000001</v>
      </c>
      <c r="L236" s="135">
        <f t="shared" si="135"/>
        <v>3.85989</v>
      </c>
      <c r="M236" s="135">
        <f t="shared" si="135"/>
        <v>4.0917599999999998</v>
      </c>
      <c r="N236" s="135">
        <f t="shared" si="135"/>
        <v>4.0841399999999997</v>
      </c>
      <c r="O236" s="135">
        <f t="shared" si="135"/>
        <v>3.9664799999999998</v>
      </c>
      <c r="P236" s="135">
        <f t="shared" si="135"/>
        <v>3.9688400000000001</v>
      </c>
      <c r="Q236" s="135">
        <f t="shared" si="135"/>
        <v>3.9948299999999999</v>
      </c>
      <c r="R236" s="135">
        <f t="shared" si="135"/>
        <v>3.9723000000000002</v>
      </c>
      <c r="S236" s="135">
        <f t="shared" si="135"/>
        <v>3.9652699999999999</v>
      </c>
      <c r="T236" s="135">
        <f t="shared" si="135"/>
        <v>3.9427699999999999</v>
      </c>
      <c r="U236" s="135">
        <f t="shared" si="135"/>
        <v>3.8892600000000002</v>
      </c>
      <c r="V236" s="135">
        <f t="shared" si="135"/>
        <v>3.84903</v>
      </c>
      <c r="W236" s="135">
        <f t="shared" si="135"/>
        <v>3.8208099999999998</v>
      </c>
      <c r="X236" s="135">
        <f t="shared" si="135"/>
        <v>3.88592</v>
      </c>
      <c r="Y236" s="135">
        <f t="shared" si="135"/>
        <v>3.86267</v>
      </c>
      <c r="Z236" s="135">
        <f t="shared" si="135"/>
        <v>3.4975800000000001</v>
      </c>
      <c r="AA236" s="135">
        <f t="shared" si="135"/>
        <v>3.38313</v>
      </c>
    </row>
    <row r="237" spans="1:27" ht="12.75" hidden="1" customHeight="1" outlineLevel="1" x14ac:dyDescent="0.2">
      <c r="A237" s="163" t="s">
        <v>1883</v>
      </c>
      <c r="B237" s="94" t="s">
        <v>238</v>
      </c>
      <c r="C237" s="70" t="s">
        <v>79</v>
      </c>
      <c r="D237" s="71">
        <v>1331.46</v>
      </c>
      <c r="E237" s="71">
        <v>1204.8399999999999</v>
      </c>
      <c r="F237" s="71">
        <v>1196.6099999999999</v>
      </c>
      <c r="G237" s="71">
        <v>1191.5</v>
      </c>
      <c r="H237" s="71">
        <v>1196.44</v>
      </c>
      <c r="I237" s="71">
        <v>1206.93</v>
      </c>
      <c r="J237" s="71">
        <v>1424.81</v>
      </c>
      <c r="K237" s="71">
        <v>1682.24</v>
      </c>
      <c r="L237" s="71">
        <v>1922.26</v>
      </c>
      <c r="M237" s="71">
        <v>2154.13</v>
      </c>
      <c r="N237" s="71">
        <v>2146.5100000000002</v>
      </c>
      <c r="O237" s="71">
        <v>2028.85</v>
      </c>
      <c r="P237" s="71">
        <v>2031.21</v>
      </c>
      <c r="Q237" s="71">
        <v>2057.1999999999998</v>
      </c>
      <c r="R237" s="71">
        <v>2034.67</v>
      </c>
      <c r="S237" s="71">
        <v>2027.64</v>
      </c>
      <c r="T237" s="71">
        <v>2005.14</v>
      </c>
      <c r="U237" s="71">
        <v>1951.63</v>
      </c>
      <c r="V237" s="71">
        <v>1911.4</v>
      </c>
      <c r="W237" s="71">
        <v>1883.18</v>
      </c>
      <c r="X237" s="71">
        <v>1948.29</v>
      </c>
      <c r="Y237" s="71">
        <v>1925.04</v>
      </c>
      <c r="Z237" s="71">
        <v>1559.95</v>
      </c>
      <c r="AA237" s="71">
        <v>1445.5</v>
      </c>
    </row>
    <row r="238" spans="1:27" ht="12.75" hidden="1" customHeight="1" outlineLevel="1" x14ac:dyDescent="0.2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1885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1886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1887</v>
      </c>
      <c r="B241" s="54" t="str">
        <f>"16"&amp;"."&amp;$B$800&amp;"."&amp;$B$801</f>
        <v>16.05.2024</v>
      </c>
      <c r="C241" s="134" t="s">
        <v>76</v>
      </c>
      <c r="D241" s="135">
        <f>ROUND(((D242+D243+D245+D244)/1000),5)</f>
        <v>3.2182300000000001</v>
      </c>
      <c r="E241" s="135">
        <f>ROUND(((E242+E243+E245+E244)/1000),5)</f>
        <v>3.1261700000000001</v>
      </c>
      <c r="F241" s="135">
        <f>ROUND(((F242+F243+F245+F244)/1000),5)</f>
        <v>3.0951399999999998</v>
      </c>
      <c r="G241" s="135">
        <f t="shared" ref="G241:AA241" si="138">ROUND(((G242+G243+G245+G244)/1000),5)</f>
        <v>3.09274</v>
      </c>
      <c r="H241" s="135">
        <f t="shared" si="138"/>
        <v>3.1039099999999999</v>
      </c>
      <c r="I241" s="135">
        <f t="shared" si="138"/>
        <v>3.13903</v>
      </c>
      <c r="J241" s="135">
        <f t="shared" si="138"/>
        <v>3.29697</v>
      </c>
      <c r="K241" s="135">
        <f t="shared" si="138"/>
        <v>3.556</v>
      </c>
      <c r="L241" s="135">
        <f t="shared" si="138"/>
        <v>3.80877</v>
      </c>
      <c r="M241" s="135">
        <f t="shared" si="138"/>
        <v>3.8671600000000002</v>
      </c>
      <c r="N241" s="135">
        <f t="shared" si="138"/>
        <v>3.8972099999999998</v>
      </c>
      <c r="O241" s="135">
        <f t="shared" si="138"/>
        <v>3.9573900000000002</v>
      </c>
      <c r="P241" s="135">
        <f t="shared" si="138"/>
        <v>3.95004</v>
      </c>
      <c r="Q241" s="135">
        <f t="shared" si="138"/>
        <v>3.9648599999999998</v>
      </c>
      <c r="R241" s="135">
        <f t="shared" si="138"/>
        <v>3.95383</v>
      </c>
      <c r="S241" s="135">
        <f t="shared" si="138"/>
        <v>3.8976600000000001</v>
      </c>
      <c r="T241" s="135">
        <f t="shared" si="138"/>
        <v>3.8338700000000001</v>
      </c>
      <c r="U241" s="135">
        <f t="shared" si="138"/>
        <v>3.8127499999999999</v>
      </c>
      <c r="V241" s="135">
        <f t="shared" si="138"/>
        <v>3.7196899999999999</v>
      </c>
      <c r="W241" s="135">
        <f t="shared" si="138"/>
        <v>3.6105</v>
      </c>
      <c r="X241" s="135">
        <f t="shared" si="138"/>
        <v>3.7250899999999998</v>
      </c>
      <c r="Y241" s="135">
        <f t="shared" si="138"/>
        <v>3.81765</v>
      </c>
      <c r="Z241" s="135">
        <f t="shared" si="138"/>
        <v>3.51023</v>
      </c>
      <c r="AA241" s="135">
        <f t="shared" si="138"/>
        <v>3.2932700000000001</v>
      </c>
    </row>
    <row r="242" spans="1:27" ht="12.75" hidden="1" customHeight="1" outlineLevel="1" x14ac:dyDescent="0.2">
      <c r="A242" s="163" t="s">
        <v>1888</v>
      </c>
      <c r="B242" s="94" t="s">
        <v>238</v>
      </c>
      <c r="C242" s="70" t="s">
        <v>79</v>
      </c>
      <c r="D242" s="71">
        <v>1280.5999999999999</v>
      </c>
      <c r="E242" s="71">
        <v>1188.54</v>
      </c>
      <c r="F242" s="71">
        <v>1157.51</v>
      </c>
      <c r="G242" s="71">
        <v>1155.1099999999999</v>
      </c>
      <c r="H242" s="71">
        <v>1166.28</v>
      </c>
      <c r="I242" s="71">
        <v>1201.4000000000001</v>
      </c>
      <c r="J242" s="71">
        <v>1359.34</v>
      </c>
      <c r="K242" s="71">
        <v>1618.37</v>
      </c>
      <c r="L242" s="71">
        <v>1871.14</v>
      </c>
      <c r="M242" s="71">
        <v>1929.53</v>
      </c>
      <c r="N242" s="71">
        <v>1959.58</v>
      </c>
      <c r="O242" s="71">
        <v>2019.76</v>
      </c>
      <c r="P242" s="71">
        <v>2012.41</v>
      </c>
      <c r="Q242" s="71">
        <v>2027.23</v>
      </c>
      <c r="R242" s="71">
        <v>2016.2</v>
      </c>
      <c r="S242" s="71">
        <v>1960.03</v>
      </c>
      <c r="T242" s="71">
        <v>1896.24</v>
      </c>
      <c r="U242" s="71">
        <v>1875.12</v>
      </c>
      <c r="V242" s="71">
        <v>1782.06</v>
      </c>
      <c r="W242" s="71">
        <v>1672.87</v>
      </c>
      <c r="X242" s="71">
        <v>1787.46</v>
      </c>
      <c r="Y242" s="71">
        <v>1880.02</v>
      </c>
      <c r="Z242" s="71">
        <v>1572.6</v>
      </c>
      <c r="AA242" s="71">
        <v>1355.64</v>
      </c>
    </row>
    <row r="243" spans="1:27" ht="12.75" hidden="1" customHeight="1" outlineLevel="1" x14ac:dyDescent="0.2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1890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1891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1892</v>
      </c>
      <c r="B246" s="54" t="str">
        <f>"17"&amp;"."&amp;$B$800&amp;"."&amp;$B$801</f>
        <v>17.05.2024</v>
      </c>
      <c r="C246" s="134" t="s">
        <v>76</v>
      </c>
      <c r="D246" s="135">
        <f>ROUND(((D247+D248+D250+D249)/1000),5)</f>
        <v>3.27325</v>
      </c>
      <c r="E246" s="135">
        <f>ROUND(((E247+E248+E250+E249)/1000),5)</f>
        <v>3.1397699999999999</v>
      </c>
      <c r="F246" s="135">
        <f>ROUND(((F247+F248+F250+F249)/1000),5)</f>
        <v>3.1032899999999999</v>
      </c>
      <c r="G246" s="135">
        <f t="shared" ref="G246:AA246" si="141">ROUND(((G247+G248+G250+G249)/1000),5)</f>
        <v>3.0407500000000001</v>
      </c>
      <c r="H246" s="135">
        <f t="shared" si="141"/>
        <v>3.1053899999999999</v>
      </c>
      <c r="I246" s="135">
        <f t="shared" si="141"/>
        <v>3.1945299999999999</v>
      </c>
      <c r="J246" s="135">
        <f t="shared" si="141"/>
        <v>3.3657900000000001</v>
      </c>
      <c r="K246" s="135">
        <f t="shared" si="141"/>
        <v>3.63815</v>
      </c>
      <c r="L246" s="135">
        <f t="shared" si="141"/>
        <v>3.9476399999999998</v>
      </c>
      <c r="M246" s="135">
        <f t="shared" si="141"/>
        <v>4.0061900000000001</v>
      </c>
      <c r="N246" s="135">
        <f t="shared" si="141"/>
        <v>4.0188699999999997</v>
      </c>
      <c r="O246" s="135">
        <f t="shared" si="141"/>
        <v>4.0236900000000002</v>
      </c>
      <c r="P246" s="135">
        <f t="shared" si="141"/>
        <v>4.0587999999999997</v>
      </c>
      <c r="Q246" s="135">
        <f t="shared" si="141"/>
        <v>4.0893600000000001</v>
      </c>
      <c r="R246" s="135">
        <f t="shared" si="141"/>
        <v>4.06541</v>
      </c>
      <c r="S246" s="135">
        <f t="shared" si="141"/>
        <v>4.0747900000000001</v>
      </c>
      <c r="T246" s="135">
        <f t="shared" si="141"/>
        <v>4.0257500000000004</v>
      </c>
      <c r="U246" s="135">
        <f t="shared" si="141"/>
        <v>4.0132000000000003</v>
      </c>
      <c r="V246" s="135">
        <f t="shared" si="141"/>
        <v>3.9818199999999999</v>
      </c>
      <c r="W246" s="135">
        <f t="shared" si="141"/>
        <v>3.9440499999999998</v>
      </c>
      <c r="X246" s="135">
        <f t="shared" si="141"/>
        <v>3.95912</v>
      </c>
      <c r="Y246" s="135">
        <f t="shared" si="141"/>
        <v>4.0191299999999996</v>
      </c>
      <c r="Z246" s="135">
        <f t="shared" si="141"/>
        <v>3.9268100000000001</v>
      </c>
      <c r="AA246" s="135">
        <f t="shared" si="141"/>
        <v>3.51749</v>
      </c>
    </row>
    <row r="247" spans="1:27" ht="12.75" hidden="1" customHeight="1" outlineLevel="1" x14ac:dyDescent="0.2">
      <c r="A247" s="163" t="s">
        <v>1893</v>
      </c>
      <c r="B247" s="94" t="s">
        <v>238</v>
      </c>
      <c r="C247" s="70" t="s">
        <v>79</v>
      </c>
      <c r="D247" s="71">
        <v>1335.62</v>
      </c>
      <c r="E247" s="71">
        <v>1202.1400000000001</v>
      </c>
      <c r="F247" s="71">
        <v>1165.6600000000001</v>
      </c>
      <c r="G247" s="71">
        <v>1103.1199999999999</v>
      </c>
      <c r="H247" s="71">
        <v>1167.76</v>
      </c>
      <c r="I247" s="71">
        <v>1256.9000000000001</v>
      </c>
      <c r="J247" s="71">
        <v>1428.16</v>
      </c>
      <c r="K247" s="71">
        <v>1700.52</v>
      </c>
      <c r="L247" s="71">
        <v>2010.01</v>
      </c>
      <c r="M247" s="71">
        <v>2068.56</v>
      </c>
      <c r="N247" s="71">
        <v>2081.2399999999998</v>
      </c>
      <c r="O247" s="71">
        <v>2086.06</v>
      </c>
      <c r="P247" s="71">
        <v>2121.17</v>
      </c>
      <c r="Q247" s="71">
        <v>2151.73</v>
      </c>
      <c r="R247" s="71">
        <v>2127.7800000000002</v>
      </c>
      <c r="S247" s="71">
        <v>2137.16</v>
      </c>
      <c r="T247" s="71">
        <v>2088.12</v>
      </c>
      <c r="U247" s="71">
        <v>2075.5700000000002</v>
      </c>
      <c r="V247" s="71">
        <v>2044.19</v>
      </c>
      <c r="W247" s="71">
        <v>2006.42</v>
      </c>
      <c r="X247" s="71">
        <v>2021.49</v>
      </c>
      <c r="Y247" s="71">
        <v>2081.5</v>
      </c>
      <c r="Z247" s="71">
        <v>1989.18</v>
      </c>
      <c r="AA247" s="71">
        <v>1579.86</v>
      </c>
    </row>
    <row r="248" spans="1:27" ht="12.75" hidden="1" customHeight="1" outlineLevel="1" x14ac:dyDescent="0.2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1895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1896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1897</v>
      </c>
      <c r="B251" s="54" t="str">
        <f>"18"&amp;"."&amp;$B$800&amp;"."&amp;$B$801</f>
        <v>18.05.2024</v>
      </c>
      <c r="C251" s="134" t="s">
        <v>76</v>
      </c>
      <c r="D251" s="135">
        <f>ROUND(((D252+D253+D255+D254)/1000),5)</f>
        <v>3.4706199999999998</v>
      </c>
      <c r="E251" s="135">
        <f>ROUND(((E252+E253+E255+E254)/1000),5)</f>
        <v>3.39697</v>
      </c>
      <c r="F251" s="135">
        <f>ROUND(((F252+F253+F255+F254)/1000),5)</f>
        <v>3.2545199999999999</v>
      </c>
      <c r="G251" s="135">
        <f t="shared" ref="G251:AA251" si="144">ROUND(((G252+G253+G255+G254)/1000),5)</f>
        <v>3.2026300000000001</v>
      </c>
      <c r="H251" s="135">
        <f t="shared" si="144"/>
        <v>3.1576900000000001</v>
      </c>
      <c r="I251" s="135">
        <f t="shared" si="144"/>
        <v>3.1745999999999999</v>
      </c>
      <c r="J251" s="135">
        <f t="shared" si="144"/>
        <v>3.24491</v>
      </c>
      <c r="K251" s="135">
        <f t="shared" si="144"/>
        <v>3.45506</v>
      </c>
      <c r="L251" s="135">
        <f t="shared" si="144"/>
        <v>3.7391200000000002</v>
      </c>
      <c r="M251" s="135">
        <f t="shared" si="144"/>
        <v>3.9010500000000001</v>
      </c>
      <c r="N251" s="135">
        <f t="shared" si="144"/>
        <v>4.0023900000000001</v>
      </c>
      <c r="O251" s="135">
        <f t="shared" si="144"/>
        <v>4.0083399999999996</v>
      </c>
      <c r="P251" s="135">
        <f t="shared" si="144"/>
        <v>4.04718</v>
      </c>
      <c r="Q251" s="135">
        <f t="shared" si="144"/>
        <v>4.0392599999999996</v>
      </c>
      <c r="R251" s="135">
        <f t="shared" si="144"/>
        <v>4.0174700000000003</v>
      </c>
      <c r="S251" s="135">
        <f t="shared" si="144"/>
        <v>3.99796</v>
      </c>
      <c r="T251" s="135">
        <f t="shared" si="144"/>
        <v>3.9858899999999999</v>
      </c>
      <c r="U251" s="135">
        <f t="shared" si="144"/>
        <v>3.9580299999999999</v>
      </c>
      <c r="V251" s="135">
        <f t="shared" si="144"/>
        <v>3.9440599999999999</v>
      </c>
      <c r="W251" s="135">
        <f t="shared" si="144"/>
        <v>4.0544799999999999</v>
      </c>
      <c r="X251" s="135">
        <f t="shared" si="144"/>
        <v>4.1768700000000001</v>
      </c>
      <c r="Y251" s="135">
        <f t="shared" si="144"/>
        <v>3.9943499999999998</v>
      </c>
      <c r="Z251" s="135">
        <f t="shared" si="144"/>
        <v>3.8284099999999999</v>
      </c>
      <c r="AA251" s="135">
        <f t="shared" si="144"/>
        <v>3.4595699999999998</v>
      </c>
    </row>
    <row r="252" spans="1:27" ht="12.75" hidden="1" customHeight="1" outlineLevel="1" x14ac:dyDescent="0.2">
      <c r="A252" s="163" t="s">
        <v>1898</v>
      </c>
      <c r="B252" s="94" t="s">
        <v>238</v>
      </c>
      <c r="C252" s="70" t="s">
        <v>79</v>
      </c>
      <c r="D252" s="71">
        <v>1532.99</v>
      </c>
      <c r="E252" s="71">
        <v>1459.34</v>
      </c>
      <c r="F252" s="71">
        <v>1316.89</v>
      </c>
      <c r="G252" s="71">
        <v>1265</v>
      </c>
      <c r="H252" s="71">
        <v>1220.06</v>
      </c>
      <c r="I252" s="71">
        <v>1236.97</v>
      </c>
      <c r="J252" s="71">
        <v>1307.28</v>
      </c>
      <c r="K252" s="71">
        <v>1517.43</v>
      </c>
      <c r="L252" s="71">
        <v>1801.49</v>
      </c>
      <c r="M252" s="71">
        <v>1963.42</v>
      </c>
      <c r="N252" s="71">
        <v>2064.7600000000002</v>
      </c>
      <c r="O252" s="71">
        <v>2070.71</v>
      </c>
      <c r="P252" s="71">
        <v>2109.5500000000002</v>
      </c>
      <c r="Q252" s="71">
        <v>2101.63</v>
      </c>
      <c r="R252" s="71">
        <v>2079.84</v>
      </c>
      <c r="S252" s="71">
        <v>2060.33</v>
      </c>
      <c r="T252" s="71">
        <v>2048.2600000000002</v>
      </c>
      <c r="U252" s="71">
        <v>2020.4</v>
      </c>
      <c r="V252" s="71">
        <v>2006.43</v>
      </c>
      <c r="W252" s="71">
        <v>2116.85</v>
      </c>
      <c r="X252" s="71">
        <v>2239.2399999999998</v>
      </c>
      <c r="Y252" s="71">
        <v>2056.7199999999998</v>
      </c>
      <c r="Z252" s="71">
        <v>1890.78</v>
      </c>
      <c r="AA252" s="71">
        <v>1521.94</v>
      </c>
    </row>
    <row r="253" spans="1:27" ht="12.75" hidden="1" customHeight="1" outlineLevel="1" x14ac:dyDescent="0.2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1900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1901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1902</v>
      </c>
      <c r="B256" s="54" t="str">
        <f>"19"&amp;"."&amp;$B$800&amp;"."&amp;$B$801</f>
        <v>19.05.2024</v>
      </c>
      <c r="C256" s="134" t="s">
        <v>76</v>
      </c>
      <c r="D256" s="135">
        <f>ROUND(((D257+D258+D260+D259)/1000),5)</f>
        <v>3.43621</v>
      </c>
      <c r="E256" s="135">
        <f>ROUND(((E257+E258+E260+E259)/1000),5)</f>
        <v>3.2896299999999998</v>
      </c>
      <c r="F256" s="135">
        <f>ROUND(((F257+F258+F260+F259)/1000),5)</f>
        <v>3.1527500000000002</v>
      </c>
      <c r="G256" s="135">
        <f t="shared" ref="G256:AA256" si="147">ROUND(((G257+G258+G260+G259)/1000),5)</f>
        <v>3.1372599999999999</v>
      </c>
      <c r="H256" s="135">
        <f t="shared" si="147"/>
        <v>3.1172300000000002</v>
      </c>
      <c r="I256" s="135">
        <f t="shared" si="147"/>
        <v>3.0932300000000001</v>
      </c>
      <c r="J256" s="135">
        <f t="shared" si="147"/>
        <v>3.0229599999999999</v>
      </c>
      <c r="K256" s="135">
        <f t="shared" si="147"/>
        <v>3.26688</v>
      </c>
      <c r="L256" s="135">
        <f t="shared" si="147"/>
        <v>3.49546</v>
      </c>
      <c r="M256" s="135">
        <f t="shared" si="147"/>
        <v>3.7082899999999999</v>
      </c>
      <c r="N256" s="135">
        <f t="shared" si="147"/>
        <v>3.8770799999999999</v>
      </c>
      <c r="O256" s="135">
        <f t="shared" si="147"/>
        <v>3.9207800000000002</v>
      </c>
      <c r="P256" s="135">
        <f t="shared" si="147"/>
        <v>3.8706800000000001</v>
      </c>
      <c r="Q256" s="135">
        <f t="shared" si="147"/>
        <v>3.8696899999999999</v>
      </c>
      <c r="R256" s="135">
        <f t="shared" si="147"/>
        <v>3.86056</v>
      </c>
      <c r="S256" s="135">
        <f t="shared" si="147"/>
        <v>3.8495499999999998</v>
      </c>
      <c r="T256" s="135">
        <f t="shared" si="147"/>
        <v>3.8573900000000001</v>
      </c>
      <c r="U256" s="135">
        <f t="shared" si="147"/>
        <v>3.90198</v>
      </c>
      <c r="V256" s="135">
        <f t="shared" si="147"/>
        <v>3.9007100000000001</v>
      </c>
      <c r="W256" s="135">
        <f t="shared" si="147"/>
        <v>3.9598399999999998</v>
      </c>
      <c r="X256" s="135">
        <f t="shared" si="147"/>
        <v>4.1128799999999996</v>
      </c>
      <c r="Y256" s="135">
        <f t="shared" si="147"/>
        <v>4.0784700000000003</v>
      </c>
      <c r="Z256" s="135">
        <f t="shared" si="147"/>
        <v>3.80071</v>
      </c>
      <c r="AA256" s="135">
        <f t="shared" si="147"/>
        <v>3.4323800000000002</v>
      </c>
    </row>
    <row r="257" spans="1:27" ht="12.75" hidden="1" customHeight="1" outlineLevel="1" x14ac:dyDescent="0.2">
      <c r="A257" s="163" t="s">
        <v>1903</v>
      </c>
      <c r="B257" s="94" t="s">
        <v>238</v>
      </c>
      <c r="C257" s="70" t="s">
        <v>79</v>
      </c>
      <c r="D257" s="71">
        <v>1498.58</v>
      </c>
      <c r="E257" s="71">
        <v>1352</v>
      </c>
      <c r="F257" s="71">
        <v>1215.1199999999999</v>
      </c>
      <c r="G257" s="71">
        <v>1199.6300000000001</v>
      </c>
      <c r="H257" s="71">
        <v>1179.5999999999999</v>
      </c>
      <c r="I257" s="71">
        <v>1155.5999999999999</v>
      </c>
      <c r="J257" s="71">
        <v>1085.33</v>
      </c>
      <c r="K257" s="71">
        <v>1329.25</v>
      </c>
      <c r="L257" s="71">
        <v>1557.83</v>
      </c>
      <c r="M257" s="71">
        <v>1770.66</v>
      </c>
      <c r="N257" s="71">
        <v>1939.45</v>
      </c>
      <c r="O257" s="71">
        <v>1983.15</v>
      </c>
      <c r="P257" s="71">
        <v>1933.05</v>
      </c>
      <c r="Q257" s="71">
        <v>1932.06</v>
      </c>
      <c r="R257" s="71">
        <v>1922.93</v>
      </c>
      <c r="S257" s="71">
        <v>1911.92</v>
      </c>
      <c r="T257" s="71">
        <v>1919.76</v>
      </c>
      <c r="U257" s="71">
        <v>1964.35</v>
      </c>
      <c r="V257" s="71">
        <v>1963.08</v>
      </c>
      <c r="W257" s="71">
        <v>2022.21</v>
      </c>
      <c r="X257" s="71">
        <v>2175.25</v>
      </c>
      <c r="Y257" s="71">
        <v>2140.84</v>
      </c>
      <c r="Z257" s="71">
        <v>1863.08</v>
      </c>
      <c r="AA257" s="71">
        <v>1494.75</v>
      </c>
    </row>
    <row r="258" spans="1:27" ht="12.75" hidden="1" customHeight="1" outlineLevel="1" x14ac:dyDescent="0.2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1905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1906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1907</v>
      </c>
      <c r="B261" s="54" t="str">
        <f>"20"&amp;"."&amp;$B$800&amp;"."&amp;$B$801</f>
        <v>20.05.2024</v>
      </c>
      <c r="C261" s="134" t="s">
        <v>76</v>
      </c>
      <c r="D261" s="135">
        <f>ROUND(((D262+D263+D265+D264)/1000),5)</f>
        <v>3.2887900000000001</v>
      </c>
      <c r="E261" s="135">
        <f>ROUND(((E262+E263+E265+E264)/1000),5)</f>
        <v>3.1372399999999998</v>
      </c>
      <c r="F261" s="135">
        <f>ROUND(((F262+F263+F265+F264)/1000),5)</f>
        <v>3.0314800000000002</v>
      </c>
      <c r="G261" s="135">
        <f t="shared" ref="G261:AA261" si="150">ROUND(((G262+G263+G265+G264)/1000),5)</f>
        <v>3.0135299999999998</v>
      </c>
      <c r="H261" s="135">
        <f t="shared" si="150"/>
        <v>3.0060600000000002</v>
      </c>
      <c r="I261" s="135">
        <f t="shared" si="150"/>
        <v>3.1011899999999999</v>
      </c>
      <c r="J261" s="135">
        <f t="shared" si="150"/>
        <v>3.28993</v>
      </c>
      <c r="K261" s="135">
        <f t="shared" si="150"/>
        <v>3.6342099999999999</v>
      </c>
      <c r="L261" s="135">
        <f t="shared" si="150"/>
        <v>3.9115899999999999</v>
      </c>
      <c r="M261" s="135">
        <f t="shared" si="150"/>
        <v>4.0354099999999997</v>
      </c>
      <c r="N261" s="135">
        <f t="shared" si="150"/>
        <v>4.0417100000000001</v>
      </c>
      <c r="O261" s="135">
        <f t="shared" si="150"/>
        <v>4.0397499999999997</v>
      </c>
      <c r="P261" s="135">
        <f t="shared" si="150"/>
        <v>4.0384700000000002</v>
      </c>
      <c r="Q261" s="135">
        <f t="shared" si="150"/>
        <v>4.0582000000000003</v>
      </c>
      <c r="R261" s="135">
        <f t="shared" si="150"/>
        <v>4.0597200000000004</v>
      </c>
      <c r="S261" s="135">
        <f t="shared" si="150"/>
        <v>4.0462400000000001</v>
      </c>
      <c r="T261" s="135">
        <f t="shared" si="150"/>
        <v>4.0349500000000003</v>
      </c>
      <c r="U261" s="135">
        <f t="shared" si="150"/>
        <v>4.0060099999999998</v>
      </c>
      <c r="V261" s="135">
        <f t="shared" si="150"/>
        <v>3.9630399999999999</v>
      </c>
      <c r="W261" s="135">
        <f t="shared" si="150"/>
        <v>3.8430300000000002</v>
      </c>
      <c r="X261" s="135">
        <f t="shared" si="150"/>
        <v>3.88809</v>
      </c>
      <c r="Y261" s="135">
        <f t="shared" si="150"/>
        <v>3.9142600000000001</v>
      </c>
      <c r="Z261" s="135">
        <f t="shared" si="150"/>
        <v>3.5234100000000002</v>
      </c>
      <c r="AA261" s="135">
        <f t="shared" si="150"/>
        <v>3.29501</v>
      </c>
    </row>
    <row r="262" spans="1:27" ht="12.75" hidden="1" customHeight="1" outlineLevel="1" x14ac:dyDescent="0.2">
      <c r="A262" s="163" t="s">
        <v>1908</v>
      </c>
      <c r="B262" s="94" t="s">
        <v>238</v>
      </c>
      <c r="C262" s="70" t="s">
        <v>79</v>
      </c>
      <c r="D262" s="71">
        <v>1351.16</v>
      </c>
      <c r="E262" s="71">
        <v>1199.6099999999999</v>
      </c>
      <c r="F262" s="71">
        <v>1093.8499999999999</v>
      </c>
      <c r="G262" s="71">
        <v>1075.9000000000001</v>
      </c>
      <c r="H262" s="71">
        <v>1068.43</v>
      </c>
      <c r="I262" s="71">
        <v>1163.56</v>
      </c>
      <c r="J262" s="71">
        <v>1352.3</v>
      </c>
      <c r="K262" s="71">
        <v>1696.58</v>
      </c>
      <c r="L262" s="71">
        <v>1973.96</v>
      </c>
      <c r="M262" s="71">
        <v>2097.7800000000002</v>
      </c>
      <c r="N262" s="71">
        <v>2104.08</v>
      </c>
      <c r="O262" s="71">
        <v>2102.12</v>
      </c>
      <c r="P262" s="71">
        <v>2100.84</v>
      </c>
      <c r="Q262" s="71">
        <v>2120.5700000000002</v>
      </c>
      <c r="R262" s="71">
        <v>2122.09</v>
      </c>
      <c r="S262" s="71">
        <v>2108.61</v>
      </c>
      <c r="T262" s="71">
        <v>2097.3200000000002</v>
      </c>
      <c r="U262" s="71">
        <v>2068.38</v>
      </c>
      <c r="V262" s="71">
        <v>2025.41</v>
      </c>
      <c r="W262" s="71">
        <v>1905.4</v>
      </c>
      <c r="X262" s="71">
        <v>1950.46</v>
      </c>
      <c r="Y262" s="71">
        <v>1976.63</v>
      </c>
      <c r="Z262" s="71">
        <v>1585.78</v>
      </c>
      <c r="AA262" s="71">
        <v>1357.38</v>
      </c>
    </row>
    <row r="263" spans="1:27" ht="12.75" hidden="1" customHeight="1" outlineLevel="1" x14ac:dyDescent="0.2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1910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1911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1912</v>
      </c>
      <c r="B266" s="54" t="str">
        <f>"21"&amp;"."&amp;$B$800&amp;"."&amp;$B$801</f>
        <v>21.05.2024</v>
      </c>
      <c r="C266" s="134" t="s">
        <v>76</v>
      </c>
      <c r="D266" s="135">
        <f>ROUND(((D267+D268+D270+D269)/1000),5)</f>
        <v>3.2618900000000002</v>
      </c>
      <c r="E266" s="135">
        <f>ROUND(((E267+E268+E270+E269)/1000),5)</f>
        <v>3.1282899999999998</v>
      </c>
      <c r="F266" s="135">
        <f>ROUND(((F267+F268+F270+F269)/1000),5)</f>
        <v>3.0129600000000001</v>
      </c>
      <c r="G266" s="135">
        <f t="shared" ref="G266:AA266" si="153">ROUND(((G267+G268+G270+G269)/1000),5)</f>
        <v>2.9275099999999998</v>
      </c>
      <c r="H266" s="135">
        <f t="shared" si="153"/>
        <v>2.98028</v>
      </c>
      <c r="I266" s="135">
        <f t="shared" si="153"/>
        <v>3.10426</v>
      </c>
      <c r="J266" s="135">
        <f t="shared" si="153"/>
        <v>3.30504</v>
      </c>
      <c r="K266" s="135">
        <f t="shared" si="153"/>
        <v>3.47811</v>
      </c>
      <c r="L266" s="135">
        <f t="shared" si="153"/>
        <v>3.8363700000000001</v>
      </c>
      <c r="M266" s="135">
        <f t="shared" si="153"/>
        <v>3.9646599999999999</v>
      </c>
      <c r="N266" s="135">
        <f t="shared" si="153"/>
        <v>4.0208000000000004</v>
      </c>
      <c r="O266" s="135">
        <f t="shared" si="153"/>
        <v>4.0259400000000003</v>
      </c>
      <c r="P266" s="135">
        <f t="shared" si="153"/>
        <v>4.0382300000000004</v>
      </c>
      <c r="Q266" s="135">
        <f t="shared" si="153"/>
        <v>4.0455100000000002</v>
      </c>
      <c r="R266" s="135">
        <f t="shared" si="153"/>
        <v>4.0319900000000004</v>
      </c>
      <c r="S266" s="135">
        <f t="shared" si="153"/>
        <v>4.0210699999999999</v>
      </c>
      <c r="T266" s="135">
        <f t="shared" si="153"/>
        <v>3.8856600000000001</v>
      </c>
      <c r="U266" s="135">
        <f t="shared" si="153"/>
        <v>3.8038699999999999</v>
      </c>
      <c r="V266" s="135">
        <f t="shared" si="153"/>
        <v>3.83352</v>
      </c>
      <c r="W266" s="135">
        <f t="shared" si="153"/>
        <v>3.7971699999999999</v>
      </c>
      <c r="X266" s="135">
        <f t="shared" si="153"/>
        <v>3.8209599999999999</v>
      </c>
      <c r="Y266" s="135">
        <f t="shared" si="153"/>
        <v>3.8654000000000002</v>
      </c>
      <c r="Z266" s="135">
        <f t="shared" si="153"/>
        <v>3.5591200000000001</v>
      </c>
      <c r="AA266" s="135">
        <f t="shared" si="153"/>
        <v>3.2890299999999999</v>
      </c>
    </row>
    <row r="267" spans="1:27" ht="12.75" hidden="1" customHeight="1" outlineLevel="1" x14ac:dyDescent="0.2">
      <c r="A267" s="163" t="s">
        <v>1913</v>
      </c>
      <c r="B267" s="94" t="s">
        <v>238</v>
      </c>
      <c r="C267" s="70" t="s">
        <v>79</v>
      </c>
      <c r="D267" s="71">
        <v>1324.26</v>
      </c>
      <c r="E267" s="71">
        <v>1190.6600000000001</v>
      </c>
      <c r="F267" s="71">
        <v>1075.33</v>
      </c>
      <c r="G267" s="71">
        <v>989.88</v>
      </c>
      <c r="H267" s="71">
        <v>1042.6500000000001</v>
      </c>
      <c r="I267" s="71">
        <v>1166.6300000000001</v>
      </c>
      <c r="J267" s="71">
        <v>1367.41</v>
      </c>
      <c r="K267" s="71">
        <v>1540.48</v>
      </c>
      <c r="L267" s="71">
        <v>1898.74</v>
      </c>
      <c r="M267" s="71">
        <v>2027.03</v>
      </c>
      <c r="N267" s="71">
        <v>2083.17</v>
      </c>
      <c r="O267" s="71">
        <v>2088.31</v>
      </c>
      <c r="P267" s="71">
        <v>2100.6</v>
      </c>
      <c r="Q267" s="71">
        <v>2107.88</v>
      </c>
      <c r="R267" s="71">
        <v>2094.36</v>
      </c>
      <c r="S267" s="71">
        <v>2083.44</v>
      </c>
      <c r="T267" s="71">
        <v>1948.03</v>
      </c>
      <c r="U267" s="71">
        <v>1866.24</v>
      </c>
      <c r="V267" s="71">
        <v>1895.89</v>
      </c>
      <c r="W267" s="71">
        <v>1859.54</v>
      </c>
      <c r="X267" s="71">
        <v>1883.33</v>
      </c>
      <c r="Y267" s="71">
        <v>1927.77</v>
      </c>
      <c r="Z267" s="71">
        <v>1621.49</v>
      </c>
      <c r="AA267" s="71">
        <v>1351.4</v>
      </c>
    </row>
    <row r="268" spans="1:27" ht="12.75" hidden="1" customHeight="1" outlineLevel="1" x14ac:dyDescent="0.2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1915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1916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1917</v>
      </c>
      <c r="B271" s="54" t="str">
        <f>"22"&amp;"."&amp;$B$800&amp;"."&amp;$B$801</f>
        <v>22.05.2024</v>
      </c>
      <c r="C271" s="134" t="s">
        <v>76</v>
      </c>
      <c r="D271" s="135">
        <f>ROUND(((D272+D273+D275+D274)/1000),5)</f>
        <v>3.17083</v>
      </c>
      <c r="E271" s="135">
        <f>ROUND(((E272+E273+E275+E274)/1000),5)</f>
        <v>2.9942000000000002</v>
      </c>
      <c r="F271" s="135">
        <f>ROUND(((F272+F273+F275+F274)/1000),5)</f>
        <v>2.87853</v>
      </c>
      <c r="G271" s="135">
        <f t="shared" ref="G271:AA271" si="156">ROUND(((G272+G273+G275+G274)/1000),5)</f>
        <v>2.8325399999999998</v>
      </c>
      <c r="H271" s="135">
        <f t="shared" si="156"/>
        <v>2.8351500000000001</v>
      </c>
      <c r="I271" s="135">
        <f t="shared" si="156"/>
        <v>2.98637</v>
      </c>
      <c r="J271" s="135">
        <f t="shared" si="156"/>
        <v>3.2413599999999998</v>
      </c>
      <c r="K271" s="135">
        <f t="shared" si="156"/>
        <v>3.46698</v>
      </c>
      <c r="L271" s="135">
        <f t="shared" si="156"/>
        <v>3.73021</v>
      </c>
      <c r="M271" s="135">
        <f t="shared" si="156"/>
        <v>4.0322100000000001</v>
      </c>
      <c r="N271" s="135">
        <f t="shared" si="156"/>
        <v>4.0385499999999999</v>
      </c>
      <c r="O271" s="135">
        <f t="shared" si="156"/>
        <v>4.0428300000000004</v>
      </c>
      <c r="P271" s="135">
        <f t="shared" si="156"/>
        <v>4.0444699999999996</v>
      </c>
      <c r="Q271" s="135">
        <f t="shared" si="156"/>
        <v>4.0607800000000003</v>
      </c>
      <c r="R271" s="135">
        <f t="shared" si="156"/>
        <v>4.0520899999999997</v>
      </c>
      <c r="S271" s="135">
        <f t="shared" si="156"/>
        <v>4.0400900000000002</v>
      </c>
      <c r="T271" s="135">
        <f t="shared" si="156"/>
        <v>4.0309299999999997</v>
      </c>
      <c r="U271" s="135">
        <f t="shared" si="156"/>
        <v>3.9458799999999998</v>
      </c>
      <c r="V271" s="135">
        <f t="shared" si="156"/>
        <v>3.7996300000000001</v>
      </c>
      <c r="W271" s="135">
        <f t="shared" si="156"/>
        <v>3.69997</v>
      </c>
      <c r="X271" s="135">
        <f t="shared" si="156"/>
        <v>3.72092</v>
      </c>
      <c r="Y271" s="135">
        <f t="shared" si="156"/>
        <v>3.7952400000000002</v>
      </c>
      <c r="Z271" s="135">
        <f t="shared" si="156"/>
        <v>3.5056400000000001</v>
      </c>
      <c r="AA271" s="135">
        <f t="shared" si="156"/>
        <v>3.26</v>
      </c>
    </row>
    <row r="272" spans="1:27" ht="12.75" hidden="1" customHeight="1" outlineLevel="1" x14ac:dyDescent="0.2">
      <c r="A272" s="163" t="s">
        <v>1918</v>
      </c>
      <c r="B272" s="94" t="s">
        <v>238</v>
      </c>
      <c r="C272" s="70" t="s">
        <v>79</v>
      </c>
      <c r="D272" s="71">
        <v>1233.2</v>
      </c>
      <c r="E272" s="71">
        <v>1056.57</v>
      </c>
      <c r="F272" s="71">
        <v>940.9</v>
      </c>
      <c r="G272" s="71">
        <v>894.91</v>
      </c>
      <c r="H272" s="71">
        <v>897.52</v>
      </c>
      <c r="I272" s="71">
        <v>1048.74</v>
      </c>
      <c r="J272" s="71">
        <v>1303.73</v>
      </c>
      <c r="K272" s="71">
        <v>1529.35</v>
      </c>
      <c r="L272" s="71">
        <v>1792.58</v>
      </c>
      <c r="M272" s="71">
        <v>2094.58</v>
      </c>
      <c r="N272" s="71">
        <v>2100.92</v>
      </c>
      <c r="O272" s="71">
        <v>2105.1999999999998</v>
      </c>
      <c r="P272" s="71">
        <v>2106.84</v>
      </c>
      <c r="Q272" s="71">
        <v>2123.15</v>
      </c>
      <c r="R272" s="71">
        <v>2114.46</v>
      </c>
      <c r="S272" s="71">
        <v>2102.46</v>
      </c>
      <c r="T272" s="71">
        <v>2093.3000000000002</v>
      </c>
      <c r="U272" s="71">
        <v>2008.25</v>
      </c>
      <c r="V272" s="71">
        <v>1862</v>
      </c>
      <c r="W272" s="71">
        <v>1762.34</v>
      </c>
      <c r="X272" s="71">
        <v>1783.29</v>
      </c>
      <c r="Y272" s="71">
        <v>1857.61</v>
      </c>
      <c r="Z272" s="71">
        <v>1568.01</v>
      </c>
      <c r="AA272" s="71">
        <v>1322.37</v>
      </c>
    </row>
    <row r="273" spans="1:27" ht="12.75" hidden="1" customHeight="1" outlineLevel="1" x14ac:dyDescent="0.2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1920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1921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1922</v>
      </c>
      <c r="B276" s="54" t="str">
        <f>"23"&amp;"."&amp;$B$800&amp;"."&amp;$B$801</f>
        <v>23.05.2024</v>
      </c>
      <c r="C276" s="134" t="s">
        <v>76</v>
      </c>
      <c r="D276" s="135">
        <f>ROUND(((D277+D278+D280+D279)/1000),5)</f>
        <v>3.2270599999999998</v>
      </c>
      <c r="E276" s="135">
        <f>ROUND(((E277+E278+E280+E279)/1000),5)</f>
        <v>3.06365</v>
      </c>
      <c r="F276" s="135">
        <f>ROUND(((F277+F278+F280+F279)/1000),5)</f>
        <v>2.9830899999999998</v>
      </c>
      <c r="G276" s="135">
        <f t="shared" ref="G276:AA276" si="159">ROUND(((G277+G278+G280+G279)/1000),5)</f>
        <v>2.9470700000000001</v>
      </c>
      <c r="H276" s="135">
        <f t="shared" si="159"/>
        <v>2.8734500000000001</v>
      </c>
      <c r="I276" s="135">
        <f t="shared" si="159"/>
        <v>3.0099100000000001</v>
      </c>
      <c r="J276" s="135">
        <f t="shared" si="159"/>
        <v>3.3916599999999999</v>
      </c>
      <c r="K276" s="135">
        <f t="shared" si="159"/>
        <v>3.49322</v>
      </c>
      <c r="L276" s="135">
        <f t="shared" si="159"/>
        <v>3.8220800000000001</v>
      </c>
      <c r="M276" s="135">
        <f t="shared" si="159"/>
        <v>4.0239700000000003</v>
      </c>
      <c r="N276" s="135">
        <f t="shared" si="159"/>
        <v>4.0403200000000004</v>
      </c>
      <c r="O276" s="135">
        <f t="shared" si="159"/>
        <v>4.0467899999999997</v>
      </c>
      <c r="P276" s="135">
        <f t="shared" si="159"/>
        <v>4.0498000000000003</v>
      </c>
      <c r="Q276" s="135">
        <f t="shared" si="159"/>
        <v>4.0791300000000001</v>
      </c>
      <c r="R276" s="135">
        <f t="shared" si="159"/>
        <v>4.0768500000000003</v>
      </c>
      <c r="S276" s="135">
        <f t="shared" si="159"/>
        <v>4.0624700000000002</v>
      </c>
      <c r="T276" s="135">
        <f t="shared" si="159"/>
        <v>4.0509700000000004</v>
      </c>
      <c r="U276" s="135">
        <f t="shared" si="159"/>
        <v>4.03043</v>
      </c>
      <c r="V276" s="135">
        <f t="shared" si="159"/>
        <v>3.9352499999999999</v>
      </c>
      <c r="W276" s="135">
        <f t="shared" si="159"/>
        <v>3.77108</v>
      </c>
      <c r="X276" s="135">
        <f t="shared" si="159"/>
        <v>3.7428300000000001</v>
      </c>
      <c r="Y276" s="135">
        <f t="shared" si="159"/>
        <v>3.88117</v>
      </c>
      <c r="Z276" s="135">
        <f t="shared" si="159"/>
        <v>3.5450300000000001</v>
      </c>
      <c r="AA276" s="135">
        <f t="shared" si="159"/>
        <v>3.4251200000000002</v>
      </c>
    </row>
    <row r="277" spans="1:27" ht="12.75" hidden="1" customHeight="1" outlineLevel="1" x14ac:dyDescent="0.2">
      <c r="A277" s="163" t="s">
        <v>1923</v>
      </c>
      <c r="B277" s="94" t="s">
        <v>238</v>
      </c>
      <c r="C277" s="70" t="s">
        <v>79</v>
      </c>
      <c r="D277" s="71">
        <v>1289.43</v>
      </c>
      <c r="E277" s="71">
        <v>1126.02</v>
      </c>
      <c r="F277" s="71">
        <v>1045.46</v>
      </c>
      <c r="G277" s="71">
        <v>1009.44</v>
      </c>
      <c r="H277" s="71">
        <v>935.82</v>
      </c>
      <c r="I277" s="71">
        <v>1072.28</v>
      </c>
      <c r="J277" s="71">
        <v>1454.03</v>
      </c>
      <c r="K277" s="71">
        <v>1555.59</v>
      </c>
      <c r="L277" s="71">
        <v>1884.45</v>
      </c>
      <c r="M277" s="71">
        <v>2086.34</v>
      </c>
      <c r="N277" s="71">
        <v>2102.69</v>
      </c>
      <c r="O277" s="71">
        <v>2109.16</v>
      </c>
      <c r="P277" s="71">
        <v>2112.17</v>
      </c>
      <c r="Q277" s="71">
        <v>2141.5</v>
      </c>
      <c r="R277" s="71">
        <v>2139.2199999999998</v>
      </c>
      <c r="S277" s="71">
        <v>2124.84</v>
      </c>
      <c r="T277" s="71">
        <v>2113.34</v>
      </c>
      <c r="U277" s="71">
        <v>2092.8000000000002</v>
      </c>
      <c r="V277" s="71">
        <v>1997.62</v>
      </c>
      <c r="W277" s="71">
        <v>1833.45</v>
      </c>
      <c r="X277" s="71">
        <v>1805.2</v>
      </c>
      <c r="Y277" s="71">
        <v>1943.54</v>
      </c>
      <c r="Z277" s="71">
        <v>1607.4</v>
      </c>
      <c r="AA277" s="71">
        <v>1487.49</v>
      </c>
    </row>
    <row r="278" spans="1:27" ht="12.75" hidden="1" customHeight="1" outlineLevel="1" x14ac:dyDescent="0.2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1925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1926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1927</v>
      </c>
      <c r="B281" s="54" t="str">
        <f>"24"&amp;"."&amp;$B$800&amp;"."&amp;$B$801</f>
        <v>24.05.2024</v>
      </c>
      <c r="C281" s="134" t="s">
        <v>76</v>
      </c>
      <c r="D281" s="135">
        <f>ROUND(((D282+D283+D285+D284)/1000),5)</f>
        <v>3.29874</v>
      </c>
      <c r="E281" s="135">
        <f>ROUND(((E282+E283+E285+E284)/1000),5)</f>
        <v>3.1037499999999998</v>
      </c>
      <c r="F281" s="135">
        <f>ROUND(((F282+F283+F285+F284)/1000),5)</f>
        <v>3.0140799999999999</v>
      </c>
      <c r="G281" s="135">
        <f t="shared" ref="G281:AA281" si="162">ROUND(((G282+G283+G285+G284)/1000),5)</f>
        <v>2.9639799999999998</v>
      </c>
      <c r="H281" s="135">
        <f t="shared" si="162"/>
        <v>2.8998900000000001</v>
      </c>
      <c r="I281" s="135">
        <f t="shared" si="162"/>
        <v>3.0946600000000002</v>
      </c>
      <c r="J281" s="135">
        <f t="shared" si="162"/>
        <v>3.3648600000000002</v>
      </c>
      <c r="K281" s="135">
        <f t="shared" si="162"/>
        <v>3.6273599999999999</v>
      </c>
      <c r="L281" s="135">
        <f t="shared" si="162"/>
        <v>4.0231300000000001</v>
      </c>
      <c r="M281" s="135">
        <f t="shared" si="162"/>
        <v>4.0747499999999999</v>
      </c>
      <c r="N281" s="135">
        <f t="shared" si="162"/>
        <v>4.0861299999999998</v>
      </c>
      <c r="O281" s="135">
        <f t="shared" si="162"/>
        <v>4.12026</v>
      </c>
      <c r="P281" s="135">
        <f t="shared" si="162"/>
        <v>4.1881199999999996</v>
      </c>
      <c r="Q281" s="135">
        <f t="shared" si="162"/>
        <v>4.2370700000000001</v>
      </c>
      <c r="R281" s="135">
        <f t="shared" si="162"/>
        <v>4.2335500000000001</v>
      </c>
      <c r="S281" s="135">
        <f t="shared" si="162"/>
        <v>4.2209500000000002</v>
      </c>
      <c r="T281" s="135">
        <f t="shared" si="162"/>
        <v>4.2109100000000002</v>
      </c>
      <c r="U281" s="135">
        <f t="shared" si="162"/>
        <v>4.0988499999999997</v>
      </c>
      <c r="V281" s="135">
        <f t="shared" si="162"/>
        <v>4.0462800000000003</v>
      </c>
      <c r="W281" s="135">
        <f t="shared" si="162"/>
        <v>4.0052000000000003</v>
      </c>
      <c r="X281" s="135">
        <f t="shared" si="162"/>
        <v>4.0161199999999999</v>
      </c>
      <c r="Y281" s="135">
        <f t="shared" si="162"/>
        <v>4.06982</v>
      </c>
      <c r="Z281" s="135">
        <f t="shared" si="162"/>
        <v>4.0411200000000003</v>
      </c>
      <c r="AA281" s="135">
        <f t="shared" si="162"/>
        <v>3.5963099999999999</v>
      </c>
    </row>
    <row r="282" spans="1:27" ht="12.75" hidden="1" customHeight="1" outlineLevel="1" x14ac:dyDescent="0.2">
      <c r="A282" s="163" t="s">
        <v>1928</v>
      </c>
      <c r="B282" s="94" t="s">
        <v>238</v>
      </c>
      <c r="C282" s="70" t="s">
        <v>79</v>
      </c>
      <c r="D282" s="71">
        <v>1361.11</v>
      </c>
      <c r="E282" s="71">
        <v>1166.1199999999999</v>
      </c>
      <c r="F282" s="71">
        <v>1076.45</v>
      </c>
      <c r="G282" s="71">
        <v>1026.3499999999999</v>
      </c>
      <c r="H282" s="71">
        <v>962.26</v>
      </c>
      <c r="I282" s="71">
        <v>1157.03</v>
      </c>
      <c r="J282" s="71">
        <v>1427.23</v>
      </c>
      <c r="K282" s="71">
        <v>1689.73</v>
      </c>
      <c r="L282" s="71">
        <v>2085.5</v>
      </c>
      <c r="M282" s="71">
        <v>2137.12</v>
      </c>
      <c r="N282" s="71">
        <v>2148.5</v>
      </c>
      <c r="O282" s="71">
        <v>2182.63</v>
      </c>
      <c r="P282" s="71">
        <v>2250.4899999999998</v>
      </c>
      <c r="Q282" s="71">
        <v>2299.44</v>
      </c>
      <c r="R282" s="71">
        <v>2295.92</v>
      </c>
      <c r="S282" s="71">
        <v>2283.3200000000002</v>
      </c>
      <c r="T282" s="71">
        <v>2273.2800000000002</v>
      </c>
      <c r="U282" s="71">
        <v>2161.2199999999998</v>
      </c>
      <c r="V282" s="71">
        <v>2108.65</v>
      </c>
      <c r="W282" s="71">
        <v>2067.5700000000002</v>
      </c>
      <c r="X282" s="71">
        <v>2078.4899999999998</v>
      </c>
      <c r="Y282" s="71">
        <v>2132.19</v>
      </c>
      <c r="Z282" s="71">
        <v>2103.4899999999998</v>
      </c>
      <c r="AA282" s="71">
        <v>1658.68</v>
      </c>
    </row>
    <row r="283" spans="1:27" ht="12.75" hidden="1" customHeight="1" outlineLevel="1" x14ac:dyDescent="0.2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1930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1931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1932</v>
      </c>
      <c r="B286" s="54" t="str">
        <f>"25"&amp;"."&amp;$B$800&amp;"."&amp;$B$801</f>
        <v>25.05.2024</v>
      </c>
      <c r="C286" s="134" t="s">
        <v>76</v>
      </c>
      <c r="D286" s="135">
        <f>ROUND(((D287+D288+D290+D289)/1000),5)</f>
        <v>3.7229899999999998</v>
      </c>
      <c r="E286" s="135">
        <f>ROUND(((E287+E288+E290+E289)/1000),5)</f>
        <v>3.5411800000000002</v>
      </c>
      <c r="F286" s="135">
        <f>ROUND(((F287+F288+F290+F289)/1000),5)</f>
        <v>3.48482</v>
      </c>
      <c r="G286" s="135">
        <f t="shared" ref="G286:AA286" si="165">ROUND(((G287+G288+G290+G289)/1000),5)</f>
        <v>3.4268399999999999</v>
      </c>
      <c r="H286" s="135">
        <f t="shared" si="165"/>
        <v>3.2836400000000001</v>
      </c>
      <c r="I286" s="135">
        <f t="shared" si="165"/>
        <v>3.3189099999999998</v>
      </c>
      <c r="J286" s="135">
        <f t="shared" si="165"/>
        <v>3.3579699999999999</v>
      </c>
      <c r="K286" s="135">
        <f t="shared" si="165"/>
        <v>3.5247999999999999</v>
      </c>
      <c r="L286" s="135">
        <f t="shared" si="165"/>
        <v>4.0254200000000004</v>
      </c>
      <c r="M286" s="135">
        <f t="shared" si="165"/>
        <v>4.0580800000000004</v>
      </c>
      <c r="N286" s="135">
        <f t="shared" si="165"/>
        <v>4.1396199999999999</v>
      </c>
      <c r="O286" s="135">
        <f t="shared" si="165"/>
        <v>4.1398400000000004</v>
      </c>
      <c r="P286" s="135">
        <f t="shared" si="165"/>
        <v>4.2599600000000004</v>
      </c>
      <c r="Q286" s="135">
        <f t="shared" si="165"/>
        <v>4.2867100000000002</v>
      </c>
      <c r="R286" s="135">
        <f t="shared" si="165"/>
        <v>4.2590899999999996</v>
      </c>
      <c r="S286" s="135">
        <f t="shared" si="165"/>
        <v>4.1891400000000001</v>
      </c>
      <c r="T286" s="135">
        <f t="shared" si="165"/>
        <v>4.1482200000000002</v>
      </c>
      <c r="U286" s="135">
        <f t="shared" si="165"/>
        <v>4.0639799999999999</v>
      </c>
      <c r="V286" s="135">
        <f t="shared" si="165"/>
        <v>4.0388599999999997</v>
      </c>
      <c r="W286" s="135">
        <f t="shared" si="165"/>
        <v>4.0314399999999999</v>
      </c>
      <c r="X286" s="135">
        <f t="shared" si="165"/>
        <v>4.0305099999999996</v>
      </c>
      <c r="Y286" s="135">
        <f t="shared" si="165"/>
        <v>4.0956599999999996</v>
      </c>
      <c r="Z286" s="135">
        <f t="shared" si="165"/>
        <v>4.0109700000000004</v>
      </c>
      <c r="AA286" s="135">
        <f t="shared" si="165"/>
        <v>3.6339199999999998</v>
      </c>
    </row>
    <row r="287" spans="1:27" ht="12.75" hidden="1" customHeight="1" outlineLevel="1" x14ac:dyDescent="0.2">
      <c r="A287" s="163" t="s">
        <v>1933</v>
      </c>
      <c r="B287" s="94" t="s">
        <v>238</v>
      </c>
      <c r="C287" s="70" t="s">
        <v>79</v>
      </c>
      <c r="D287" s="71">
        <v>1785.36</v>
      </c>
      <c r="E287" s="71">
        <v>1603.55</v>
      </c>
      <c r="F287" s="71">
        <v>1547.19</v>
      </c>
      <c r="G287" s="71">
        <v>1489.21</v>
      </c>
      <c r="H287" s="71">
        <v>1346.01</v>
      </c>
      <c r="I287" s="71">
        <v>1381.28</v>
      </c>
      <c r="J287" s="71">
        <v>1420.34</v>
      </c>
      <c r="K287" s="71">
        <v>1587.17</v>
      </c>
      <c r="L287" s="71">
        <v>2087.79</v>
      </c>
      <c r="M287" s="71">
        <v>2120.4499999999998</v>
      </c>
      <c r="N287" s="71">
        <v>2201.9899999999998</v>
      </c>
      <c r="O287" s="71">
        <v>2202.21</v>
      </c>
      <c r="P287" s="71">
        <v>2322.33</v>
      </c>
      <c r="Q287" s="71">
        <v>2349.08</v>
      </c>
      <c r="R287" s="71">
        <v>2321.46</v>
      </c>
      <c r="S287" s="71">
        <v>2251.5100000000002</v>
      </c>
      <c r="T287" s="71">
        <v>2210.59</v>
      </c>
      <c r="U287" s="71">
        <v>2126.35</v>
      </c>
      <c r="V287" s="71">
        <v>2101.23</v>
      </c>
      <c r="W287" s="71">
        <v>2093.81</v>
      </c>
      <c r="X287" s="71">
        <v>2092.88</v>
      </c>
      <c r="Y287" s="71">
        <v>2158.0300000000002</v>
      </c>
      <c r="Z287" s="71">
        <v>2073.34</v>
      </c>
      <c r="AA287" s="71">
        <v>1696.29</v>
      </c>
    </row>
    <row r="288" spans="1:27" ht="12.75" hidden="1" customHeight="1" outlineLevel="1" x14ac:dyDescent="0.2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1935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1936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1937</v>
      </c>
      <c r="B291" s="54" t="str">
        <f>"26"&amp;"."&amp;$B$800&amp;"."&amp;$B$801</f>
        <v>26.05.2024</v>
      </c>
      <c r="C291" s="134" t="s">
        <v>76</v>
      </c>
      <c r="D291" s="135">
        <f>ROUND(((D292+D293+D295+D294)/1000),5)</f>
        <v>3.5523600000000002</v>
      </c>
      <c r="E291" s="135">
        <f>ROUND(((E292+E293+E295+E294)/1000),5)</f>
        <v>3.4567399999999999</v>
      </c>
      <c r="F291" s="135">
        <f>ROUND(((F292+F293+F295+F294)/1000),5)</f>
        <v>3.3669600000000002</v>
      </c>
      <c r="G291" s="135">
        <f t="shared" ref="G291:AA291" si="168">ROUND(((G292+G293+G295+G294)/1000),5)</f>
        <v>3.2267700000000001</v>
      </c>
      <c r="H291" s="135">
        <f t="shared" si="168"/>
        <v>3.1240600000000001</v>
      </c>
      <c r="I291" s="135">
        <f t="shared" si="168"/>
        <v>3.2345899999999999</v>
      </c>
      <c r="J291" s="135">
        <f t="shared" si="168"/>
        <v>3.0303800000000001</v>
      </c>
      <c r="K291" s="135">
        <f t="shared" si="168"/>
        <v>3.38368</v>
      </c>
      <c r="L291" s="135">
        <f t="shared" si="168"/>
        <v>3.6735600000000002</v>
      </c>
      <c r="M291" s="135">
        <f t="shared" si="168"/>
        <v>4.0360800000000001</v>
      </c>
      <c r="N291" s="135">
        <f t="shared" si="168"/>
        <v>4.0591600000000003</v>
      </c>
      <c r="O291" s="135">
        <f t="shared" si="168"/>
        <v>4.0663</v>
      </c>
      <c r="P291" s="135">
        <f t="shared" si="168"/>
        <v>4.0666599999999997</v>
      </c>
      <c r="Q291" s="135">
        <f t="shared" si="168"/>
        <v>4.1034699999999997</v>
      </c>
      <c r="R291" s="135">
        <f t="shared" si="168"/>
        <v>4.10276</v>
      </c>
      <c r="S291" s="135">
        <f t="shared" si="168"/>
        <v>4.0702699999999998</v>
      </c>
      <c r="T291" s="135">
        <f t="shared" si="168"/>
        <v>4.0400700000000001</v>
      </c>
      <c r="U291" s="135">
        <f t="shared" si="168"/>
        <v>4.0255299999999998</v>
      </c>
      <c r="V291" s="135">
        <f t="shared" si="168"/>
        <v>3.9987699999999999</v>
      </c>
      <c r="W291" s="135">
        <f t="shared" si="168"/>
        <v>4.0150600000000001</v>
      </c>
      <c r="X291" s="135">
        <f t="shared" si="168"/>
        <v>4.0346700000000002</v>
      </c>
      <c r="Y291" s="135">
        <f t="shared" si="168"/>
        <v>4.0329600000000001</v>
      </c>
      <c r="Z291" s="135">
        <f t="shared" si="168"/>
        <v>3.9221699999999999</v>
      </c>
      <c r="AA291" s="135">
        <f t="shared" si="168"/>
        <v>3.5059800000000001</v>
      </c>
    </row>
    <row r="292" spans="1:27" ht="12.75" hidden="1" customHeight="1" outlineLevel="1" x14ac:dyDescent="0.2">
      <c r="A292" s="163" t="s">
        <v>1938</v>
      </c>
      <c r="B292" s="94" t="s">
        <v>238</v>
      </c>
      <c r="C292" s="70" t="s">
        <v>79</v>
      </c>
      <c r="D292" s="71">
        <v>1614.73</v>
      </c>
      <c r="E292" s="71">
        <v>1519.11</v>
      </c>
      <c r="F292" s="71">
        <v>1429.33</v>
      </c>
      <c r="G292" s="71">
        <v>1289.1400000000001</v>
      </c>
      <c r="H292" s="71">
        <v>1186.43</v>
      </c>
      <c r="I292" s="71">
        <v>1296.96</v>
      </c>
      <c r="J292" s="71">
        <v>1092.75</v>
      </c>
      <c r="K292" s="71">
        <v>1446.05</v>
      </c>
      <c r="L292" s="71">
        <v>1735.93</v>
      </c>
      <c r="M292" s="71">
        <v>2098.4499999999998</v>
      </c>
      <c r="N292" s="71">
        <v>2121.5300000000002</v>
      </c>
      <c r="O292" s="71">
        <v>2128.67</v>
      </c>
      <c r="P292" s="71">
        <v>2129.0300000000002</v>
      </c>
      <c r="Q292" s="71">
        <v>2165.84</v>
      </c>
      <c r="R292" s="71">
        <v>2165.13</v>
      </c>
      <c r="S292" s="71">
        <v>2132.64</v>
      </c>
      <c r="T292" s="71">
        <v>2102.44</v>
      </c>
      <c r="U292" s="71">
        <v>2087.9</v>
      </c>
      <c r="V292" s="71">
        <v>2061.14</v>
      </c>
      <c r="W292" s="71">
        <v>2077.4299999999998</v>
      </c>
      <c r="X292" s="71">
        <v>2097.04</v>
      </c>
      <c r="Y292" s="71">
        <v>2095.33</v>
      </c>
      <c r="Z292" s="71">
        <v>1984.54</v>
      </c>
      <c r="AA292" s="71">
        <v>1568.35</v>
      </c>
    </row>
    <row r="293" spans="1:27" ht="12.75" hidden="1" customHeight="1" outlineLevel="1" x14ac:dyDescent="0.2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1940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1941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1942</v>
      </c>
      <c r="B296" s="54" t="str">
        <f>"27"&amp;"."&amp;$B$800&amp;"."&amp;$B$801</f>
        <v>27.05.2024</v>
      </c>
      <c r="C296" s="134" t="s">
        <v>76</v>
      </c>
      <c r="D296" s="135">
        <f>ROUND(((D297+D298+D300+D299)/1000),5)</f>
        <v>3.2444099999999998</v>
      </c>
      <c r="E296" s="135">
        <f>ROUND(((E297+E298+E300+E299)/1000),5)</f>
        <v>3.13876</v>
      </c>
      <c r="F296" s="135">
        <f>ROUND(((F297+F298+F300+F299)/1000),5)</f>
        <v>2.9499300000000002</v>
      </c>
      <c r="G296" s="135">
        <f t="shared" ref="G296:AA296" si="171">ROUND(((G297+G298+G300+G299)/1000),5)</f>
        <v>2.8833099999999998</v>
      </c>
      <c r="H296" s="135">
        <f t="shared" si="171"/>
        <v>2.81582</v>
      </c>
      <c r="I296" s="135">
        <f t="shared" si="171"/>
        <v>3.01166</v>
      </c>
      <c r="J296" s="135">
        <f t="shared" si="171"/>
        <v>3.16866</v>
      </c>
      <c r="K296" s="135">
        <f t="shared" si="171"/>
        <v>3.4555699999999998</v>
      </c>
      <c r="L296" s="135">
        <f t="shared" si="171"/>
        <v>3.8125499999999999</v>
      </c>
      <c r="M296" s="135">
        <f t="shared" si="171"/>
        <v>4.0193700000000003</v>
      </c>
      <c r="N296" s="135">
        <f t="shared" si="171"/>
        <v>4.0268499999999996</v>
      </c>
      <c r="O296" s="135">
        <f t="shared" si="171"/>
        <v>3.9919899999999999</v>
      </c>
      <c r="P296" s="135">
        <f t="shared" si="171"/>
        <v>3.9497399999999998</v>
      </c>
      <c r="Q296" s="135">
        <f t="shared" si="171"/>
        <v>4.0231500000000002</v>
      </c>
      <c r="R296" s="135">
        <f t="shared" si="171"/>
        <v>4.0424699999999998</v>
      </c>
      <c r="S296" s="135">
        <f t="shared" si="171"/>
        <v>4.0223100000000001</v>
      </c>
      <c r="T296" s="135">
        <f t="shared" si="171"/>
        <v>3.9877199999999999</v>
      </c>
      <c r="U296" s="135">
        <f t="shared" si="171"/>
        <v>3.9180299999999999</v>
      </c>
      <c r="V296" s="135">
        <f t="shared" si="171"/>
        <v>3.8656999999999999</v>
      </c>
      <c r="W296" s="135">
        <f t="shared" si="171"/>
        <v>3.7899799999999999</v>
      </c>
      <c r="X296" s="135">
        <f t="shared" si="171"/>
        <v>3.78931</v>
      </c>
      <c r="Y296" s="135">
        <f t="shared" si="171"/>
        <v>3.7423299999999999</v>
      </c>
      <c r="Z296" s="135">
        <f t="shared" si="171"/>
        <v>3.43397</v>
      </c>
      <c r="AA296" s="135">
        <f t="shared" si="171"/>
        <v>3.29277</v>
      </c>
    </row>
    <row r="297" spans="1:27" ht="12.75" hidden="1" customHeight="1" outlineLevel="1" x14ac:dyDescent="0.2">
      <c r="A297" s="163" t="s">
        <v>1943</v>
      </c>
      <c r="B297" s="94" t="s">
        <v>238</v>
      </c>
      <c r="C297" s="70" t="s">
        <v>79</v>
      </c>
      <c r="D297" s="71">
        <v>1306.78</v>
      </c>
      <c r="E297" s="71">
        <v>1201.1300000000001</v>
      </c>
      <c r="F297" s="71">
        <v>1012.3</v>
      </c>
      <c r="G297" s="71">
        <v>945.68</v>
      </c>
      <c r="H297" s="71">
        <v>878.19</v>
      </c>
      <c r="I297" s="71">
        <v>1074.03</v>
      </c>
      <c r="J297" s="71">
        <v>1231.03</v>
      </c>
      <c r="K297" s="71">
        <v>1517.94</v>
      </c>
      <c r="L297" s="71">
        <v>1874.92</v>
      </c>
      <c r="M297" s="71">
        <v>2081.7399999999998</v>
      </c>
      <c r="N297" s="71">
        <v>2089.2199999999998</v>
      </c>
      <c r="O297" s="71">
        <v>2054.36</v>
      </c>
      <c r="P297" s="71">
        <v>2012.11</v>
      </c>
      <c r="Q297" s="71">
        <v>2085.52</v>
      </c>
      <c r="R297" s="71">
        <v>2104.84</v>
      </c>
      <c r="S297" s="71">
        <v>2084.6799999999998</v>
      </c>
      <c r="T297" s="71">
        <v>2050.09</v>
      </c>
      <c r="U297" s="71">
        <v>1980.4</v>
      </c>
      <c r="V297" s="71">
        <v>1928.07</v>
      </c>
      <c r="W297" s="71">
        <v>1852.35</v>
      </c>
      <c r="X297" s="71">
        <v>1851.68</v>
      </c>
      <c r="Y297" s="71">
        <v>1804.7</v>
      </c>
      <c r="Z297" s="71">
        <v>1496.34</v>
      </c>
      <c r="AA297" s="71">
        <v>1355.14</v>
      </c>
    </row>
    <row r="298" spans="1:27" ht="12.75" hidden="1" customHeight="1" outlineLevel="1" x14ac:dyDescent="0.2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1945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1946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1947</v>
      </c>
      <c r="B301" s="54" t="str">
        <f>"28"&amp;"."&amp;$B$800&amp;"."&amp;$B$801</f>
        <v>28.05.2024</v>
      </c>
      <c r="C301" s="134" t="s">
        <v>76</v>
      </c>
      <c r="D301" s="135">
        <f>ROUND(((D302+D303+D305+D304)/1000),5)</f>
        <v>2.99864</v>
      </c>
      <c r="E301" s="135">
        <f>ROUND(((E302+E303+E305+E304)/1000),5)</f>
        <v>2.8645200000000002</v>
      </c>
      <c r="F301" s="135">
        <f>ROUND(((F302+F303+F305+F304)/1000),5)</f>
        <v>2.7543299999999999</v>
      </c>
      <c r="G301" s="135">
        <f t="shared" ref="G301:AA301" si="174">ROUND(((G302+G303+G305+G304)/1000),5)</f>
        <v>2.1464599999999998</v>
      </c>
      <c r="H301" s="135">
        <f t="shared" si="174"/>
        <v>2.14507</v>
      </c>
      <c r="I301" s="135">
        <f t="shared" si="174"/>
        <v>2.7869700000000002</v>
      </c>
      <c r="J301" s="135">
        <f t="shared" si="174"/>
        <v>3.1697700000000002</v>
      </c>
      <c r="K301" s="135">
        <f t="shared" si="174"/>
        <v>3.44808</v>
      </c>
      <c r="L301" s="135">
        <f t="shared" si="174"/>
        <v>3.7999100000000001</v>
      </c>
      <c r="M301" s="135">
        <f t="shared" si="174"/>
        <v>4.1427300000000002</v>
      </c>
      <c r="N301" s="135">
        <f t="shared" si="174"/>
        <v>4.2013600000000002</v>
      </c>
      <c r="O301" s="135">
        <f t="shared" si="174"/>
        <v>4.2010800000000001</v>
      </c>
      <c r="P301" s="135">
        <f t="shared" si="174"/>
        <v>4.1296900000000001</v>
      </c>
      <c r="Q301" s="135">
        <f t="shared" si="174"/>
        <v>4.17075</v>
      </c>
      <c r="R301" s="135">
        <f t="shared" si="174"/>
        <v>4.0511900000000001</v>
      </c>
      <c r="S301" s="135">
        <f t="shared" si="174"/>
        <v>4.0517200000000004</v>
      </c>
      <c r="T301" s="135">
        <f t="shared" si="174"/>
        <v>4.1089799999999999</v>
      </c>
      <c r="U301" s="135">
        <f t="shared" si="174"/>
        <v>4.0724999999999998</v>
      </c>
      <c r="V301" s="135">
        <f t="shared" si="174"/>
        <v>3.9588800000000002</v>
      </c>
      <c r="W301" s="135">
        <f t="shared" si="174"/>
        <v>3.8582100000000001</v>
      </c>
      <c r="X301" s="135">
        <f t="shared" si="174"/>
        <v>3.85337</v>
      </c>
      <c r="Y301" s="135">
        <f t="shared" si="174"/>
        <v>3.8706</v>
      </c>
      <c r="Z301" s="135">
        <f t="shared" si="174"/>
        <v>3.57131</v>
      </c>
      <c r="AA301" s="135">
        <f t="shared" si="174"/>
        <v>3.3154499999999998</v>
      </c>
    </row>
    <row r="302" spans="1:27" ht="12.75" hidden="1" customHeight="1" outlineLevel="1" x14ac:dyDescent="0.2">
      <c r="A302" s="163" t="s">
        <v>1948</v>
      </c>
      <c r="B302" s="94" t="s">
        <v>238</v>
      </c>
      <c r="C302" s="70" t="s">
        <v>79</v>
      </c>
      <c r="D302" s="71">
        <v>1061.01</v>
      </c>
      <c r="E302" s="71">
        <v>926.89</v>
      </c>
      <c r="F302" s="71">
        <v>816.7</v>
      </c>
      <c r="G302" s="71">
        <v>208.83</v>
      </c>
      <c r="H302" s="71">
        <v>207.44</v>
      </c>
      <c r="I302" s="71">
        <v>849.34</v>
      </c>
      <c r="J302" s="71">
        <v>1232.1400000000001</v>
      </c>
      <c r="K302" s="71">
        <v>1510.45</v>
      </c>
      <c r="L302" s="71">
        <v>1862.28</v>
      </c>
      <c r="M302" s="71">
        <v>2205.1</v>
      </c>
      <c r="N302" s="71">
        <v>2263.73</v>
      </c>
      <c r="O302" s="71">
        <v>2263.4499999999998</v>
      </c>
      <c r="P302" s="71">
        <v>2192.06</v>
      </c>
      <c r="Q302" s="71">
        <v>2233.12</v>
      </c>
      <c r="R302" s="71">
        <v>2113.56</v>
      </c>
      <c r="S302" s="71">
        <v>2114.09</v>
      </c>
      <c r="T302" s="71">
        <v>2171.35</v>
      </c>
      <c r="U302" s="71">
        <v>2134.87</v>
      </c>
      <c r="V302" s="71">
        <v>2021.25</v>
      </c>
      <c r="W302" s="71">
        <v>1920.58</v>
      </c>
      <c r="X302" s="71">
        <v>1915.74</v>
      </c>
      <c r="Y302" s="71">
        <v>1932.97</v>
      </c>
      <c r="Z302" s="71">
        <v>1633.68</v>
      </c>
      <c r="AA302" s="71">
        <v>1377.82</v>
      </c>
    </row>
    <row r="303" spans="1:27" ht="12.75" hidden="1" customHeight="1" outlineLevel="1" x14ac:dyDescent="0.2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1950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1951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1952</v>
      </c>
      <c r="B306" s="54" t="str">
        <f>"29"&amp;"."&amp;$B$800&amp;"."&amp;$B$801</f>
        <v>29.05.2024</v>
      </c>
      <c r="C306" s="134" t="s">
        <v>76</v>
      </c>
      <c r="D306" s="135">
        <f>ROUND(((D307+D308+D310+D309)/1000),5)</f>
        <v>3.1546500000000002</v>
      </c>
      <c r="E306" s="135">
        <f>ROUND(((E307+E308+E310+E309)/1000),5)</f>
        <v>3.0072100000000002</v>
      </c>
      <c r="F306" s="135">
        <f>ROUND(((F307+F308+F310+F309)/1000),5)</f>
        <v>2.7906200000000001</v>
      </c>
      <c r="G306" s="135">
        <f t="shared" ref="G306:AA306" si="177">ROUND(((G307+G308+G310+G309)/1000),5)</f>
        <v>2.6757200000000001</v>
      </c>
      <c r="H306" s="135">
        <f t="shared" si="177"/>
        <v>2.6637499999999998</v>
      </c>
      <c r="I306" s="135">
        <f t="shared" si="177"/>
        <v>2.9690799999999999</v>
      </c>
      <c r="J306" s="135">
        <f t="shared" si="177"/>
        <v>3.0889600000000002</v>
      </c>
      <c r="K306" s="135">
        <f t="shared" si="177"/>
        <v>3.37527</v>
      </c>
      <c r="L306" s="135">
        <f t="shared" si="177"/>
        <v>3.6614900000000001</v>
      </c>
      <c r="M306" s="135">
        <f t="shared" si="177"/>
        <v>4.0097899999999997</v>
      </c>
      <c r="N306" s="135">
        <f t="shared" si="177"/>
        <v>4.0152299999999999</v>
      </c>
      <c r="O306" s="135">
        <f t="shared" si="177"/>
        <v>4.0262900000000004</v>
      </c>
      <c r="P306" s="135">
        <f t="shared" si="177"/>
        <v>4.0193700000000003</v>
      </c>
      <c r="Q306" s="135">
        <f t="shared" si="177"/>
        <v>4.0442</v>
      </c>
      <c r="R306" s="135">
        <f t="shared" si="177"/>
        <v>4.0650500000000003</v>
      </c>
      <c r="S306" s="135">
        <f t="shared" si="177"/>
        <v>4.0621499999999999</v>
      </c>
      <c r="T306" s="135">
        <f t="shared" si="177"/>
        <v>4.0476799999999997</v>
      </c>
      <c r="U306" s="135">
        <f t="shared" si="177"/>
        <v>4.0199699999999998</v>
      </c>
      <c r="V306" s="135">
        <f t="shared" si="177"/>
        <v>3.9272999999999998</v>
      </c>
      <c r="W306" s="135">
        <f t="shared" si="177"/>
        <v>3.7841399999999998</v>
      </c>
      <c r="X306" s="135">
        <f t="shared" si="177"/>
        <v>3.7315399999999999</v>
      </c>
      <c r="Y306" s="135">
        <f t="shared" si="177"/>
        <v>3.6960099999999998</v>
      </c>
      <c r="Z306" s="135">
        <f t="shared" si="177"/>
        <v>3.44679</v>
      </c>
      <c r="AA306" s="135">
        <f t="shared" si="177"/>
        <v>3.30369</v>
      </c>
    </row>
    <row r="307" spans="1:27" ht="12.75" hidden="1" customHeight="1" outlineLevel="1" x14ac:dyDescent="0.2">
      <c r="A307" s="163" t="s">
        <v>1953</v>
      </c>
      <c r="B307" s="94" t="s">
        <v>238</v>
      </c>
      <c r="C307" s="70" t="s">
        <v>79</v>
      </c>
      <c r="D307" s="71">
        <v>1217.02</v>
      </c>
      <c r="E307" s="71">
        <v>1069.58</v>
      </c>
      <c r="F307" s="71">
        <v>852.99</v>
      </c>
      <c r="G307" s="71">
        <v>738.09</v>
      </c>
      <c r="H307" s="71">
        <v>726.12</v>
      </c>
      <c r="I307" s="71">
        <v>1031.45</v>
      </c>
      <c r="J307" s="71">
        <v>1151.33</v>
      </c>
      <c r="K307" s="71">
        <v>1437.64</v>
      </c>
      <c r="L307" s="71">
        <v>1723.86</v>
      </c>
      <c r="M307" s="71">
        <v>2072.16</v>
      </c>
      <c r="N307" s="71">
        <v>2077.6</v>
      </c>
      <c r="O307" s="71">
        <v>2088.66</v>
      </c>
      <c r="P307" s="71">
        <v>2081.7399999999998</v>
      </c>
      <c r="Q307" s="71">
        <v>2106.5700000000002</v>
      </c>
      <c r="R307" s="71">
        <v>2127.42</v>
      </c>
      <c r="S307" s="71">
        <v>2124.52</v>
      </c>
      <c r="T307" s="71">
        <v>2110.0500000000002</v>
      </c>
      <c r="U307" s="71">
        <v>2082.34</v>
      </c>
      <c r="V307" s="71">
        <v>1989.67</v>
      </c>
      <c r="W307" s="71">
        <v>1846.51</v>
      </c>
      <c r="X307" s="71">
        <v>1793.91</v>
      </c>
      <c r="Y307" s="71">
        <v>1758.38</v>
      </c>
      <c r="Z307" s="71">
        <v>1509.16</v>
      </c>
      <c r="AA307" s="71">
        <v>1366.06</v>
      </c>
    </row>
    <row r="308" spans="1:27" ht="12.75" hidden="1" customHeight="1" outlineLevel="1" x14ac:dyDescent="0.2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1955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1956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1957</v>
      </c>
      <c r="B311" s="54" t="str">
        <f>"30"&amp;"."&amp;$B$800&amp;"."&amp;$B$801</f>
        <v>30.05.2024</v>
      </c>
      <c r="C311" s="134" t="s">
        <v>76</v>
      </c>
      <c r="D311" s="135">
        <f>ROUND(((D312+D313+D315+D314)/1000),5)</f>
        <v>3.1112000000000002</v>
      </c>
      <c r="E311" s="135">
        <f>ROUND(((E312+E313+E315+E314)/1000),5)</f>
        <v>2.968</v>
      </c>
      <c r="F311" s="135">
        <f>ROUND(((F312+F313+F315+F314)/1000),5)</f>
        <v>2.8152699999999999</v>
      </c>
      <c r="G311" s="135">
        <f t="shared" ref="G311:AA311" si="180">ROUND(((G312+G313+G315+G314)/1000),5)</f>
        <v>2.7145199999999998</v>
      </c>
      <c r="H311" s="135">
        <f t="shared" si="180"/>
        <v>2.7184300000000001</v>
      </c>
      <c r="I311" s="135">
        <f t="shared" si="180"/>
        <v>3.0055800000000001</v>
      </c>
      <c r="J311" s="135">
        <f t="shared" si="180"/>
        <v>3.09368</v>
      </c>
      <c r="K311" s="135">
        <f t="shared" si="180"/>
        <v>3.4129299999999998</v>
      </c>
      <c r="L311" s="135">
        <f t="shared" si="180"/>
        <v>3.80803</v>
      </c>
      <c r="M311" s="135">
        <f t="shared" si="180"/>
        <v>4.0245499999999996</v>
      </c>
      <c r="N311" s="135">
        <f t="shared" si="180"/>
        <v>4.0729699999999998</v>
      </c>
      <c r="O311" s="135">
        <f t="shared" si="180"/>
        <v>4.0640599999999996</v>
      </c>
      <c r="P311" s="135">
        <f t="shared" si="180"/>
        <v>4.0838799999999997</v>
      </c>
      <c r="Q311" s="135">
        <f t="shared" si="180"/>
        <v>4.0738300000000001</v>
      </c>
      <c r="R311" s="135">
        <f t="shared" si="180"/>
        <v>4.0769099999999998</v>
      </c>
      <c r="S311" s="135">
        <f t="shared" si="180"/>
        <v>4.0759699999999999</v>
      </c>
      <c r="T311" s="135">
        <f t="shared" si="180"/>
        <v>4.3681700000000001</v>
      </c>
      <c r="U311" s="135">
        <f t="shared" si="180"/>
        <v>4.3616599999999996</v>
      </c>
      <c r="V311" s="135">
        <f t="shared" si="180"/>
        <v>3.9935800000000001</v>
      </c>
      <c r="W311" s="135">
        <f t="shared" si="180"/>
        <v>3.87073</v>
      </c>
      <c r="X311" s="135">
        <f t="shared" si="180"/>
        <v>3.8280099999999999</v>
      </c>
      <c r="Y311" s="135">
        <f t="shared" si="180"/>
        <v>3.8085100000000001</v>
      </c>
      <c r="Z311" s="135">
        <f t="shared" si="180"/>
        <v>3.4314200000000001</v>
      </c>
      <c r="AA311" s="135">
        <f t="shared" si="180"/>
        <v>3.2710499999999998</v>
      </c>
    </row>
    <row r="312" spans="1:27" ht="12.75" hidden="1" customHeight="1" outlineLevel="1" x14ac:dyDescent="0.2">
      <c r="A312" s="163" t="s">
        <v>1958</v>
      </c>
      <c r="B312" s="94" t="s">
        <v>238</v>
      </c>
      <c r="C312" s="70" t="s">
        <v>79</v>
      </c>
      <c r="D312" s="71">
        <v>1173.57</v>
      </c>
      <c r="E312" s="71">
        <v>1030.3699999999999</v>
      </c>
      <c r="F312" s="71">
        <v>877.64</v>
      </c>
      <c r="G312" s="71">
        <v>776.89</v>
      </c>
      <c r="H312" s="71">
        <v>780.8</v>
      </c>
      <c r="I312" s="71">
        <v>1067.95</v>
      </c>
      <c r="J312" s="71">
        <v>1156.05</v>
      </c>
      <c r="K312" s="71">
        <v>1475.3</v>
      </c>
      <c r="L312" s="71">
        <v>1870.4</v>
      </c>
      <c r="M312" s="71">
        <v>2086.92</v>
      </c>
      <c r="N312" s="71">
        <v>2135.34</v>
      </c>
      <c r="O312" s="71">
        <v>2126.4299999999998</v>
      </c>
      <c r="P312" s="71">
        <v>2146.25</v>
      </c>
      <c r="Q312" s="71">
        <v>2136.1999999999998</v>
      </c>
      <c r="R312" s="71">
        <v>2139.2800000000002</v>
      </c>
      <c r="S312" s="71">
        <v>2138.34</v>
      </c>
      <c r="T312" s="71">
        <v>2430.54</v>
      </c>
      <c r="U312" s="71">
        <v>2424.0300000000002</v>
      </c>
      <c r="V312" s="71">
        <v>2055.9499999999998</v>
      </c>
      <c r="W312" s="71">
        <v>1933.1</v>
      </c>
      <c r="X312" s="71">
        <v>1890.38</v>
      </c>
      <c r="Y312" s="71">
        <v>1870.88</v>
      </c>
      <c r="Z312" s="71">
        <v>1493.79</v>
      </c>
      <c r="AA312" s="71">
        <v>1333.42</v>
      </c>
    </row>
    <row r="313" spans="1:27" ht="12.75" hidden="1" customHeight="1" outlineLevel="1" x14ac:dyDescent="0.2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1960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1961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1962</v>
      </c>
      <c r="B316" s="54" t="str">
        <f>"31"&amp;"."&amp;$B$800&amp;"."&amp;$B$801</f>
        <v>31.05.2024</v>
      </c>
      <c r="C316" s="134" t="s">
        <v>76</v>
      </c>
      <c r="D316" s="135">
        <f>ROUND(((D317+D318+D320+D319)/1000),5)</f>
        <v>3.0995300000000001</v>
      </c>
      <c r="E316" s="135">
        <f>ROUND(((E317+E318+E320+E319)/1000),5)</f>
        <v>2.8853399999999998</v>
      </c>
      <c r="F316" s="135">
        <f>ROUND(((F317+F318+F320+F319)/1000),5)</f>
        <v>2.8143500000000001</v>
      </c>
      <c r="G316" s="135">
        <f t="shared" ref="G316:AA316" si="183">ROUND(((G317+G318+G320+G319)/1000),5)</f>
        <v>2.72058</v>
      </c>
      <c r="H316" s="135">
        <f t="shared" si="183"/>
        <v>2.6713900000000002</v>
      </c>
      <c r="I316" s="135">
        <f t="shared" si="183"/>
        <v>2.9938799999999999</v>
      </c>
      <c r="J316" s="135">
        <f t="shared" si="183"/>
        <v>3.1384699999999999</v>
      </c>
      <c r="K316" s="135">
        <f t="shared" si="183"/>
        <v>3.4760300000000002</v>
      </c>
      <c r="L316" s="135">
        <f t="shared" si="183"/>
        <v>3.8555100000000002</v>
      </c>
      <c r="M316" s="135">
        <f t="shared" si="183"/>
        <v>4.0513000000000003</v>
      </c>
      <c r="N316" s="135">
        <f t="shared" si="183"/>
        <v>4.2245699999999999</v>
      </c>
      <c r="O316" s="135">
        <f t="shared" si="183"/>
        <v>4.2376100000000001</v>
      </c>
      <c r="P316" s="135">
        <f t="shared" si="183"/>
        <v>4.0968799999999996</v>
      </c>
      <c r="Q316" s="135">
        <f t="shared" si="183"/>
        <v>4.2534999999999998</v>
      </c>
      <c r="R316" s="135">
        <f t="shared" si="183"/>
        <v>4.26206</v>
      </c>
      <c r="S316" s="135">
        <f t="shared" si="183"/>
        <v>4.3050600000000001</v>
      </c>
      <c r="T316" s="135">
        <f t="shared" si="183"/>
        <v>4.2890800000000002</v>
      </c>
      <c r="U316" s="135">
        <f t="shared" si="183"/>
        <v>4.05124</v>
      </c>
      <c r="V316" s="135">
        <f t="shared" si="183"/>
        <v>4.0293700000000001</v>
      </c>
      <c r="W316" s="135">
        <f t="shared" si="183"/>
        <v>3.9786000000000001</v>
      </c>
      <c r="X316" s="135">
        <f t="shared" si="183"/>
        <v>3.98617</v>
      </c>
      <c r="Y316" s="135">
        <f t="shared" si="183"/>
        <v>3.93431</v>
      </c>
      <c r="Z316" s="135">
        <f t="shared" si="183"/>
        <v>3.6953499999999999</v>
      </c>
      <c r="AA316" s="135">
        <f t="shared" si="183"/>
        <v>3.4114</v>
      </c>
    </row>
    <row r="317" spans="1:27" ht="12.75" hidden="1" customHeight="1" outlineLevel="1" x14ac:dyDescent="0.2">
      <c r="A317" s="163" t="s">
        <v>1963</v>
      </c>
      <c r="B317" s="94" t="s">
        <v>238</v>
      </c>
      <c r="C317" s="70" t="s">
        <v>79</v>
      </c>
      <c r="D317" s="71">
        <v>1161.9000000000001</v>
      </c>
      <c r="E317" s="71">
        <v>947.71</v>
      </c>
      <c r="F317" s="71">
        <v>876.72</v>
      </c>
      <c r="G317" s="71">
        <v>782.95</v>
      </c>
      <c r="H317" s="71">
        <v>733.76</v>
      </c>
      <c r="I317" s="71">
        <v>1056.25</v>
      </c>
      <c r="J317" s="71">
        <v>1200.8399999999999</v>
      </c>
      <c r="K317" s="71">
        <v>1538.4</v>
      </c>
      <c r="L317" s="71">
        <v>1917.88</v>
      </c>
      <c r="M317" s="71">
        <v>2113.67</v>
      </c>
      <c r="N317" s="71">
        <v>2286.94</v>
      </c>
      <c r="O317" s="71">
        <v>2299.98</v>
      </c>
      <c r="P317" s="71">
        <v>2159.25</v>
      </c>
      <c r="Q317" s="71">
        <v>2315.87</v>
      </c>
      <c r="R317" s="71">
        <v>2324.4299999999998</v>
      </c>
      <c r="S317" s="71">
        <v>2367.4299999999998</v>
      </c>
      <c r="T317" s="71">
        <v>2351.4499999999998</v>
      </c>
      <c r="U317" s="71">
        <v>2113.61</v>
      </c>
      <c r="V317" s="71">
        <v>2091.7399999999998</v>
      </c>
      <c r="W317" s="71">
        <v>2040.97</v>
      </c>
      <c r="X317" s="71">
        <v>2048.54</v>
      </c>
      <c r="Y317" s="71">
        <v>1996.68</v>
      </c>
      <c r="Z317" s="71">
        <v>1757.72</v>
      </c>
      <c r="AA317" s="71">
        <v>1473.77</v>
      </c>
    </row>
    <row r="318" spans="1:27" ht="12.75" hidden="1" customHeight="1" outlineLevel="1" x14ac:dyDescent="0.2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1965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1966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1967</v>
      </c>
      <c r="B325" s="54" t="str">
        <f>"01"&amp;"."&amp;$B$800&amp;"."&amp;$B$801</f>
        <v>01.05.2024</v>
      </c>
      <c r="C325" s="134" t="s">
        <v>76</v>
      </c>
      <c r="D325" s="135">
        <f>ROUND(((D326+D327+D329+D328)/1000),5)</f>
        <v>3.79861</v>
      </c>
      <c r="E325" s="135">
        <f>ROUND(((E326+E327+E329+E328)/1000),5)</f>
        <v>3.7608799999999998</v>
      </c>
      <c r="F325" s="135">
        <f>ROUND(((F326+F327+F329+F328)/1000),5)</f>
        <v>3.6246999999999998</v>
      </c>
      <c r="G325" s="135">
        <f t="shared" ref="G325:AA325" si="186">ROUND(((G326+G327+G329+G328)/1000),5)</f>
        <v>3.6011000000000002</v>
      </c>
      <c r="H325" s="135">
        <f t="shared" si="186"/>
        <v>3.5554100000000002</v>
      </c>
      <c r="I325" s="135">
        <f t="shared" si="186"/>
        <v>3.5204</v>
      </c>
      <c r="J325" s="135">
        <f t="shared" si="186"/>
        <v>3.52298</v>
      </c>
      <c r="K325" s="135">
        <f t="shared" si="186"/>
        <v>3.6811400000000001</v>
      </c>
      <c r="L325" s="135">
        <f t="shared" si="186"/>
        <v>3.84158</v>
      </c>
      <c r="M325" s="135">
        <f t="shared" si="186"/>
        <v>4.0766299999999998</v>
      </c>
      <c r="N325" s="135">
        <f t="shared" si="186"/>
        <v>4.21915</v>
      </c>
      <c r="O325" s="135">
        <f t="shared" si="186"/>
        <v>4.1489900000000004</v>
      </c>
      <c r="P325" s="135">
        <f t="shared" si="186"/>
        <v>4.1285600000000002</v>
      </c>
      <c r="Q325" s="135">
        <f t="shared" si="186"/>
        <v>4.1599700000000004</v>
      </c>
      <c r="R325" s="135">
        <f t="shared" si="186"/>
        <v>4.1188099999999999</v>
      </c>
      <c r="S325" s="135">
        <f t="shared" si="186"/>
        <v>4.0688500000000003</v>
      </c>
      <c r="T325" s="135">
        <f t="shared" si="186"/>
        <v>4.1082799999999997</v>
      </c>
      <c r="U325" s="135">
        <f t="shared" si="186"/>
        <v>4.1256500000000003</v>
      </c>
      <c r="V325" s="135">
        <f t="shared" si="186"/>
        <v>4.1797700000000004</v>
      </c>
      <c r="W325" s="135">
        <f t="shared" si="186"/>
        <v>4.2975899999999996</v>
      </c>
      <c r="X325" s="135">
        <f t="shared" si="186"/>
        <v>4.3861400000000001</v>
      </c>
      <c r="Y325" s="135">
        <f t="shared" si="186"/>
        <v>4.2862799999999996</v>
      </c>
      <c r="Z325" s="135">
        <f t="shared" si="186"/>
        <v>3.9706800000000002</v>
      </c>
      <c r="AA325" s="135">
        <f t="shared" si="186"/>
        <v>3.78118</v>
      </c>
    </row>
    <row r="326" spans="1:27" ht="12.75" hidden="1" customHeight="1" outlineLevel="1" x14ac:dyDescent="0.2">
      <c r="A326" s="163" t="s">
        <v>1968</v>
      </c>
      <c r="B326" s="94" t="s">
        <v>238</v>
      </c>
      <c r="C326" s="70" t="s">
        <v>79</v>
      </c>
      <c r="D326" s="71">
        <v>1355.06</v>
      </c>
      <c r="E326" s="71">
        <v>1317.33</v>
      </c>
      <c r="F326" s="71">
        <v>1181.1500000000001</v>
      </c>
      <c r="G326" s="71">
        <v>1157.55</v>
      </c>
      <c r="H326" s="71">
        <v>1111.8599999999999</v>
      </c>
      <c r="I326" s="71">
        <v>1076.8499999999999</v>
      </c>
      <c r="J326" s="71">
        <v>1079.43</v>
      </c>
      <c r="K326" s="71">
        <v>1237.5899999999999</v>
      </c>
      <c r="L326" s="71">
        <v>1398.03</v>
      </c>
      <c r="M326" s="71">
        <v>1633.08</v>
      </c>
      <c r="N326" s="71">
        <v>1775.6</v>
      </c>
      <c r="O326" s="71">
        <v>1705.44</v>
      </c>
      <c r="P326" s="71">
        <v>1685.01</v>
      </c>
      <c r="Q326" s="71">
        <v>1716.42</v>
      </c>
      <c r="R326" s="71">
        <v>1675.26</v>
      </c>
      <c r="S326" s="71">
        <v>1625.3</v>
      </c>
      <c r="T326" s="71">
        <v>1664.73</v>
      </c>
      <c r="U326" s="71">
        <v>1682.1</v>
      </c>
      <c r="V326" s="71">
        <v>1736.22</v>
      </c>
      <c r="W326" s="71">
        <v>1854.04</v>
      </c>
      <c r="X326" s="71">
        <v>1942.59</v>
      </c>
      <c r="Y326" s="71">
        <v>1842.73</v>
      </c>
      <c r="Z326" s="71">
        <v>1527.13</v>
      </c>
      <c r="AA326" s="71">
        <v>1337.63</v>
      </c>
    </row>
    <row r="327" spans="1:27" ht="12.75" hidden="1" customHeight="1" outlineLevel="1" x14ac:dyDescent="0.2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1970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1971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1972</v>
      </c>
      <c r="B330" s="54" t="str">
        <f>"02"&amp;"."&amp;$B$800&amp;"."&amp;$B$801</f>
        <v>02.05.2024</v>
      </c>
      <c r="C330" s="134" t="s">
        <v>76</v>
      </c>
      <c r="D330" s="135">
        <f>ROUND(((D331+D332+D334+D333)/1000),5)</f>
        <v>3.7735099999999999</v>
      </c>
      <c r="E330" s="135">
        <f>ROUND(((E331+E332+E334+E333)/1000),5)</f>
        <v>3.6620699999999999</v>
      </c>
      <c r="F330" s="135">
        <f>ROUND(((F331+F332+F334+F333)/1000),5)</f>
        <v>3.6293899999999999</v>
      </c>
      <c r="G330" s="135">
        <f t="shared" ref="G330:AA330" si="189">ROUND(((G331+G332+G334+G333)/1000),5)</f>
        <v>3.5741200000000002</v>
      </c>
      <c r="H330" s="135">
        <f t="shared" si="189"/>
        <v>3.6010499999999999</v>
      </c>
      <c r="I330" s="135">
        <f t="shared" si="189"/>
        <v>3.6459600000000001</v>
      </c>
      <c r="J330" s="135">
        <f t="shared" si="189"/>
        <v>3.7709800000000002</v>
      </c>
      <c r="K330" s="135">
        <f t="shared" si="189"/>
        <v>4.0031600000000003</v>
      </c>
      <c r="L330" s="135">
        <f t="shared" si="189"/>
        <v>4.3253000000000004</v>
      </c>
      <c r="M330" s="135">
        <f t="shared" si="189"/>
        <v>4.4414699999999998</v>
      </c>
      <c r="N330" s="135">
        <f t="shared" si="189"/>
        <v>4.4699799999999996</v>
      </c>
      <c r="O330" s="135">
        <f t="shared" si="189"/>
        <v>4.4055900000000001</v>
      </c>
      <c r="P330" s="135">
        <f t="shared" si="189"/>
        <v>4.4271500000000001</v>
      </c>
      <c r="Q330" s="135">
        <f t="shared" si="189"/>
        <v>4.4617199999999997</v>
      </c>
      <c r="R330" s="135">
        <f t="shared" si="189"/>
        <v>4.4809400000000004</v>
      </c>
      <c r="S330" s="135">
        <f t="shared" si="189"/>
        <v>4.4251500000000004</v>
      </c>
      <c r="T330" s="135">
        <f t="shared" si="189"/>
        <v>4.4168399999999997</v>
      </c>
      <c r="U330" s="135">
        <f t="shared" si="189"/>
        <v>4.3791099999999998</v>
      </c>
      <c r="V330" s="135">
        <f t="shared" si="189"/>
        <v>4.4044400000000001</v>
      </c>
      <c r="W330" s="135">
        <f t="shared" si="189"/>
        <v>4.4255100000000001</v>
      </c>
      <c r="X330" s="135">
        <f t="shared" si="189"/>
        <v>4.4691700000000001</v>
      </c>
      <c r="Y330" s="135">
        <f t="shared" si="189"/>
        <v>4.3522800000000004</v>
      </c>
      <c r="Z330" s="135">
        <f t="shared" si="189"/>
        <v>3.98699</v>
      </c>
      <c r="AA330" s="135">
        <f t="shared" si="189"/>
        <v>3.8136399999999999</v>
      </c>
    </row>
    <row r="331" spans="1:27" ht="12.75" hidden="1" customHeight="1" outlineLevel="1" x14ac:dyDescent="0.2">
      <c r="A331" s="163" t="s">
        <v>1973</v>
      </c>
      <c r="B331" s="94" t="s">
        <v>238</v>
      </c>
      <c r="C331" s="70" t="s">
        <v>79</v>
      </c>
      <c r="D331" s="71">
        <v>1329.96</v>
      </c>
      <c r="E331" s="71">
        <v>1218.52</v>
      </c>
      <c r="F331" s="71">
        <v>1185.8399999999999</v>
      </c>
      <c r="G331" s="71">
        <v>1130.57</v>
      </c>
      <c r="H331" s="71">
        <v>1157.5</v>
      </c>
      <c r="I331" s="71">
        <v>1202.4100000000001</v>
      </c>
      <c r="J331" s="71">
        <v>1327.43</v>
      </c>
      <c r="K331" s="71">
        <v>1559.61</v>
      </c>
      <c r="L331" s="71">
        <v>1881.75</v>
      </c>
      <c r="M331" s="71">
        <v>1997.92</v>
      </c>
      <c r="N331" s="71">
        <v>2026.43</v>
      </c>
      <c r="O331" s="71">
        <v>1962.04</v>
      </c>
      <c r="P331" s="71">
        <v>1983.6</v>
      </c>
      <c r="Q331" s="71">
        <v>2018.17</v>
      </c>
      <c r="R331" s="71">
        <v>2037.39</v>
      </c>
      <c r="S331" s="71">
        <v>1981.6</v>
      </c>
      <c r="T331" s="71">
        <v>1973.29</v>
      </c>
      <c r="U331" s="71">
        <v>1935.56</v>
      </c>
      <c r="V331" s="71">
        <v>1960.89</v>
      </c>
      <c r="W331" s="71">
        <v>1981.96</v>
      </c>
      <c r="X331" s="71">
        <v>2025.62</v>
      </c>
      <c r="Y331" s="71">
        <v>1908.73</v>
      </c>
      <c r="Z331" s="71">
        <v>1543.44</v>
      </c>
      <c r="AA331" s="71">
        <v>1370.09</v>
      </c>
    </row>
    <row r="332" spans="1:27" ht="12.75" hidden="1" customHeight="1" outlineLevel="1" x14ac:dyDescent="0.2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1975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1976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1977</v>
      </c>
      <c r="B335" s="54" t="str">
        <f>"03"&amp;"."&amp;$B$800&amp;"."&amp;$B$801</f>
        <v>03.05.2024</v>
      </c>
      <c r="C335" s="134" t="s">
        <v>76</v>
      </c>
      <c r="D335" s="135">
        <f>ROUND(((D336+D337+D339+D338)/1000),5)</f>
        <v>3.6922100000000002</v>
      </c>
      <c r="E335" s="135">
        <f>ROUND(((E336+E337+E339+E338)/1000),5)</f>
        <v>3.61944</v>
      </c>
      <c r="F335" s="135">
        <f>ROUND(((F336+F337+F339+F338)/1000),5)</f>
        <v>3.5209600000000001</v>
      </c>
      <c r="G335" s="135">
        <f t="shared" ref="G335:AA335" si="192">ROUND(((G336+G337+G339+G338)/1000),5)</f>
        <v>3.5190000000000001</v>
      </c>
      <c r="H335" s="135">
        <f t="shared" si="192"/>
        <v>3.55951</v>
      </c>
      <c r="I335" s="135">
        <f t="shared" si="192"/>
        <v>3.6561300000000001</v>
      </c>
      <c r="J335" s="135">
        <f t="shared" si="192"/>
        <v>3.8327800000000001</v>
      </c>
      <c r="K335" s="135">
        <f t="shared" si="192"/>
        <v>4.1124599999999996</v>
      </c>
      <c r="L335" s="135">
        <f t="shared" si="192"/>
        <v>4.3266200000000001</v>
      </c>
      <c r="M335" s="135">
        <f t="shared" si="192"/>
        <v>4.4846199999999996</v>
      </c>
      <c r="N335" s="135">
        <f t="shared" si="192"/>
        <v>4.57707</v>
      </c>
      <c r="O335" s="135">
        <f t="shared" si="192"/>
        <v>4.4408899999999996</v>
      </c>
      <c r="P335" s="135">
        <f t="shared" si="192"/>
        <v>4.4288699999999999</v>
      </c>
      <c r="Q335" s="135">
        <f t="shared" si="192"/>
        <v>4.4474600000000004</v>
      </c>
      <c r="R335" s="135">
        <f t="shared" si="192"/>
        <v>4.41432</v>
      </c>
      <c r="S335" s="135">
        <f t="shared" si="192"/>
        <v>4.4107599999999998</v>
      </c>
      <c r="T335" s="135">
        <f t="shared" si="192"/>
        <v>4.4119900000000003</v>
      </c>
      <c r="U335" s="135">
        <f t="shared" si="192"/>
        <v>4.3960600000000003</v>
      </c>
      <c r="V335" s="135">
        <f t="shared" si="192"/>
        <v>4.3809199999999997</v>
      </c>
      <c r="W335" s="135">
        <f t="shared" si="192"/>
        <v>4.3845000000000001</v>
      </c>
      <c r="X335" s="135">
        <f t="shared" si="192"/>
        <v>4.4545500000000002</v>
      </c>
      <c r="Y335" s="135">
        <f t="shared" si="192"/>
        <v>4.3633100000000002</v>
      </c>
      <c r="Z335" s="135">
        <f t="shared" si="192"/>
        <v>4.0583999999999998</v>
      </c>
      <c r="AA335" s="135">
        <f t="shared" si="192"/>
        <v>3.84355</v>
      </c>
    </row>
    <row r="336" spans="1:27" ht="12.75" hidden="1" customHeight="1" outlineLevel="1" x14ac:dyDescent="0.2">
      <c r="A336" s="163" t="s">
        <v>1978</v>
      </c>
      <c r="B336" s="94" t="s">
        <v>238</v>
      </c>
      <c r="C336" s="70" t="s">
        <v>79</v>
      </c>
      <c r="D336" s="71">
        <v>1248.6600000000001</v>
      </c>
      <c r="E336" s="71">
        <v>1175.8900000000001</v>
      </c>
      <c r="F336" s="71">
        <v>1077.4100000000001</v>
      </c>
      <c r="G336" s="71">
        <v>1075.45</v>
      </c>
      <c r="H336" s="71">
        <v>1115.96</v>
      </c>
      <c r="I336" s="71">
        <v>1212.58</v>
      </c>
      <c r="J336" s="71">
        <v>1389.23</v>
      </c>
      <c r="K336" s="71">
        <v>1668.91</v>
      </c>
      <c r="L336" s="71">
        <v>1883.07</v>
      </c>
      <c r="M336" s="71">
        <v>2041.07</v>
      </c>
      <c r="N336" s="71">
        <v>2133.52</v>
      </c>
      <c r="O336" s="71">
        <v>1997.34</v>
      </c>
      <c r="P336" s="71">
        <v>1985.32</v>
      </c>
      <c r="Q336" s="71">
        <v>2003.91</v>
      </c>
      <c r="R336" s="71">
        <v>1970.77</v>
      </c>
      <c r="S336" s="71">
        <v>1967.21</v>
      </c>
      <c r="T336" s="71">
        <v>1968.44</v>
      </c>
      <c r="U336" s="71">
        <v>1952.51</v>
      </c>
      <c r="V336" s="71">
        <v>1937.37</v>
      </c>
      <c r="W336" s="71">
        <v>1940.95</v>
      </c>
      <c r="X336" s="71">
        <v>2011</v>
      </c>
      <c r="Y336" s="71">
        <v>1919.76</v>
      </c>
      <c r="Z336" s="71">
        <v>1614.85</v>
      </c>
      <c r="AA336" s="71">
        <v>1400</v>
      </c>
    </row>
    <row r="337" spans="1:27" ht="12.75" hidden="1" customHeight="1" outlineLevel="1" x14ac:dyDescent="0.2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1980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1981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1982</v>
      </c>
      <c r="B340" s="54" t="str">
        <f>"04"&amp;"."&amp;$B$800&amp;"."&amp;$B$801</f>
        <v>04.05.2024</v>
      </c>
      <c r="C340" s="134" t="s">
        <v>76</v>
      </c>
      <c r="D340" s="135">
        <f>ROUND(((D341+D342+D344+D343)/1000),5)</f>
        <v>3.9313799999999999</v>
      </c>
      <c r="E340" s="135">
        <f>ROUND(((E341+E342+E344+E343)/1000),5)</f>
        <v>3.83874</v>
      </c>
      <c r="F340" s="135">
        <f>ROUND(((F341+F342+F344+F343)/1000),5)</f>
        <v>3.7130800000000002</v>
      </c>
      <c r="G340" s="135">
        <f t="shared" ref="G340:AA340" si="195">ROUND(((G341+G342+G344+G343)/1000),5)</f>
        <v>3.6646999999999998</v>
      </c>
      <c r="H340" s="135">
        <f t="shared" si="195"/>
        <v>3.6434700000000002</v>
      </c>
      <c r="I340" s="135">
        <f t="shared" si="195"/>
        <v>3.66499</v>
      </c>
      <c r="J340" s="135">
        <f t="shared" si="195"/>
        <v>3.7522700000000002</v>
      </c>
      <c r="K340" s="135">
        <f t="shared" si="195"/>
        <v>3.9808699999999999</v>
      </c>
      <c r="L340" s="135">
        <f t="shared" si="195"/>
        <v>4.2702600000000004</v>
      </c>
      <c r="M340" s="135">
        <f t="shared" si="195"/>
        <v>4.4483800000000002</v>
      </c>
      <c r="N340" s="135">
        <f t="shared" si="195"/>
        <v>4.4994300000000003</v>
      </c>
      <c r="O340" s="135">
        <f t="shared" si="195"/>
        <v>4.4987599999999999</v>
      </c>
      <c r="P340" s="135">
        <f t="shared" si="195"/>
        <v>4.4902300000000004</v>
      </c>
      <c r="Q340" s="135">
        <f t="shared" si="195"/>
        <v>4.4995099999999999</v>
      </c>
      <c r="R340" s="135">
        <f t="shared" si="195"/>
        <v>4.4471999999999996</v>
      </c>
      <c r="S340" s="135">
        <f t="shared" si="195"/>
        <v>4.2837300000000003</v>
      </c>
      <c r="T340" s="135">
        <f t="shared" si="195"/>
        <v>4.3081899999999997</v>
      </c>
      <c r="U340" s="135">
        <f t="shared" si="195"/>
        <v>4.2020400000000002</v>
      </c>
      <c r="V340" s="135">
        <f t="shared" si="195"/>
        <v>4.2474400000000001</v>
      </c>
      <c r="W340" s="135">
        <f t="shared" si="195"/>
        <v>4.3480100000000004</v>
      </c>
      <c r="X340" s="135">
        <f t="shared" si="195"/>
        <v>4.4245000000000001</v>
      </c>
      <c r="Y340" s="135">
        <f t="shared" si="195"/>
        <v>4.3524799999999999</v>
      </c>
      <c r="Z340" s="135">
        <f t="shared" si="195"/>
        <v>4.0206400000000002</v>
      </c>
      <c r="AA340" s="135">
        <f t="shared" si="195"/>
        <v>3.91831</v>
      </c>
    </row>
    <row r="341" spans="1:27" ht="12.75" hidden="1" customHeight="1" outlineLevel="1" x14ac:dyDescent="0.2">
      <c r="A341" s="163" t="s">
        <v>1983</v>
      </c>
      <c r="B341" s="94" t="s">
        <v>238</v>
      </c>
      <c r="C341" s="70" t="s">
        <v>79</v>
      </c>
      <c r="D341" s="71">
        <v>1487.83</v>
      </c>
      <c r="E341" s="71">
        <v>1395.19</v>
      </c>
      <c r="F341" s="71">
        <v>1269.53</v>
      </c>
      <c r="G341" s="71">
        <v>1221.1500000000001</v>
      </c>
      <c r="H341" s="71">
        <v>1199.92</v>
      </c>
      <c r="I341" s="71">
        <v>1221.44</v>
      </c>
      <c r="J341" s="71">
        <v>1308.72</v>
      </c>
      <c r="K341" s="71">
        <v>1537.32</v>
      </c>
      <c r="L341" s="71">
        <v>1826.71</v>
      </c>
      <c r="M341" s="71">
        <v>2004.83</v>
      </c>
      <c r="N341" s="71">
        <v>2055.88</v>
      </c>
      <c r="O341" s="71">
        <v>2055.21</v>
      </c>
      <c r="P341" s="71">
        <v>2046.68</v>
      </c>
      <c r="Q341" s="71">
        <v>2055.96</v>
      </c>
      <c r="R341" s="71">
        <v>2003.65</v>
      </c>
      <c r="S341" s="71">
        <v>1840.18</v>
      </c>
      <c r="T341" s="71">
        <v>1864.64</v>
      </c>
      <c r="U341" s="71">
        <v>1758.49</v>
      </c>
      <c r="V341" s="71">
        <v>1803.89</v>
      </c>
      <c r="W341" s="71">
        <v>1904.46</v>
      </c>
      <c r="X341" s="71">
        <v>1980.95</v>
      </c>
      <c r="Y341" s="71">
        <v>1908.93</v>
      </c>
      <c r="Z341" s="71">
        <v>1577.09</v>
      </c>
      <c r="AA341" s="71">
        <v>1474.76</v>
      </c>
    </row>
    <row r="342" spans="1:27" ht="12.75" hidden="1" customHeight="1" outlineLevel="1" x14ac:dyDescent="0.2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1985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1986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1987</v>
      </c>
      <c r="B345" s="54" t="str">
        <f>"05"&amp;"."&amp;$B$800&amp;"."&amp;$B$801</f>
        <v>05.05.2024</v>
      </c>
      <c r="C345" s="134" t="s">
        <v>76</v>
      </c>
      <c r="D345" s="135">
        <f>ROUND(((D346+D347+D349+D348)/1000),5)</f>
        <v>3.8587699999999998</v>
      </c>
      <c r="E345" s="135">
        <f>ROUND(((E346+E347+E349+E348)/1000),5)</f>
        <v>3.6643300000000001</v>
      </c>
      <c r="F345" s="135">
        <f>ROUND(((F346+F347+F349+F348)/1000),5)</f>
        <v>3.63733</v>
      </c>
      <c r="G345" s="135">
        <f t="shared" ref="G345:AA345" si="198">ROUND(((G346+G347+G349+G348)/1000),5)</f>
        <v>3.6053299999999999</v>
      </c>
      <c r="H345" s="135">
        <f t="shared" si="198"/>
        <v>3.5841400000000001</v>
      </c>
      <c r="I345" s="135">
        <f t="shared" si="198"/>
        <v>3.6064699999999998</v>
      </c>
      <c r="J345" s="135">
        <f t="shared" si="198"/>
        <v>3.5201899999999999</v>
      </c>
      <c r="K345" s="135">
        <f t="shared" si="198"/>
        <v>3.6564100000000002</v>
      </c>
      <c r="L345" s="135">
        <f t="shared" si="198"/>
        <v>3.92876</v>
      </c>
      <c r="M345" s="135">
        <f t="shared" si="198"/>
        <v>4.0983999999999998</v>
      </c>
      <c r="N345" s="135">
        <f t="shared" si="198"/>
        <v>4.1452</v>
      </c>
      <c r="O345" s="135">
        <f t="shared" si="198"/>
        <v>4.1728100000000001</v>
      </c>
      <c r="P345" s="135">
        <f t="shared" si="198"/>
        <v>4.12507</v>
      </c>
      <c r="Q345" s="135">
        <f t="shared" si="198"/>
        <v>4.1227499999999999</v>
      </c>
      <c r="R345" s="135">
        <f t="shared" si="198"/>
        <v>4.1196799999999998</v>
      </c>
      <c r="S345" s="135">
        <f t="shared" si="198"/>
        <v>4.0053000000000001</v>
      </c>
      <c r="T345" s="135">
        <f t="shared" si="198"/>
        <v>3.9883799999999998</v>
      </c>
      <c r="U345" s="135">
        <f t="shared" si="198"/>
        <v>3.9939900000000002</v>
      </c>
      <c r="V345" s="135">
        <f t="shared" si="198"/>
        <v>4.0558100000000001</v>
      </c>
      <c r="W345" s="135">
        <f t="shared" si="198"/>
        <v>4.2236500000000001</v>
      </c>
      <c r="X345" s="135">
        <f t="shared" si="198"/>
        <v>4.34842</v>
      </c>
      <c r="Y345" s="135">
        <f t="shared" si="198"/>
        <v>4.3227599999999997</v>
      </c>
      <c r="Z345" s="135">
        <f t="shared" si="198"/>
        <v>3.97871</v>
      </c>
      <c r="AA345" s="135">
        <f t="shared" si="198"/>
        <v>3.9148399999999999</v>
      </c>
    </row>
    <row r="346" spans="1:27" ht="12.75" hidden="1" customHeight="1" outlineLevel="1" x14ac:dyDescent="0.2">
      <c r="A346" s="163" t="s">
        <v>1988</v>
      </c>
      <c r="B346" s="94" t="s">
        <v>238</v>
      </c>
      <c r="C346" s="70" t="s">
        <v>79</v>
      </c>
      <c r="D346" s="71">
        <v>1415.22</v>
      </c>
      <c r="E346" s="71">
        <v>1220.78</v>
      </c>
      <c r="F346" s="71">
        <v>1193.78</v>
      </c>
      <c r="G346" s="71">
        <v>1161.78</v>
      </c>
      <c r="H346" s="71">
        <v>1140.5899999999999</v>
      </c>
      <c r="I346" s="71">
        <v>1162.92</v>
      </c>
      <c r="J346" s="71">
        <v>1076.6400000000001</v>
      </c>
      <c r="K346" s="71">
        <v>1212.8599999999999</v>
      </c>
      <c r="L346" s="71">
        <v>1485.21</v>
      </c>
      <c r="M346" s="71">
        <v>1654.85</v>
      </c>
      <c r="N346" s="71">
        <v>1701.65</v>
      </c>
      <c r="O346" s="71">
        <v>1729.26</v>
      </c>
      <c r="P346" s="71">
        <v>1681.52</v>
      </c>
      <c r="Q346" s="71">
        <v>1679.2</v>
      </c>
      <c r="R346" s="71">
        <v>1676.13</v>
      </c>
      <c r="S346" s="71">
        <v>1561.75</v>
      </c>
      <c r="T346" s="71">
        <v>1544.83</v>
      </c>
      <c r="U346" s="71">
        <v>1550.44</v>
      </c>
      <c r="V346" s="71">
        <v>1612.26</v>
      </c>
      <c r="W346" s="71">
        <v>1780.1</v>
      </c>
      <c r="X346" s="71">
        <v>1904.87</v>
      </c>
      <c r="Y346" s="71">
        <v>1879.21</v>
      </c>
      <c r="Z346" s="71">
        <v>1535.16</v>
      </c>
      <c r="AA346" s="71">
        <v>1471.29</v>
      </c>
    </row>
    <row r="347" spans="1:27" ht="12.75" hidden="1" customHeight="1" outlineLevel="1" x14ac:dyDescent="0.2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1990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1991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1992</v>
      </c>
      <c r="B350" s="54" t="str">
        <f>"06"&amp;"."&amp;$B$800&amp;"."&amp;$B$801</f>
        <v>06.05.2024</v>
      </c>
      <c r="C350" s="134" t="s">
        <v>76</v>
      </c>
      <c r="D350" s="135">
        <f>ROUND(((D351+D352+D354+D353)/1000),5)</f>
        <v>3.7104599999999999</v>
      </c>
      <c r="E350" s="135">
        <f>ROUND(((E351+E352+E354+E353)/1000),5)</f>
        <v>3.6185100000000001</v>
      </c>
      <c r="F350" s="135">
        <f>ROUND(((F351+F352+F354+F353)/1000),5)</f>
        <v>3.52955</v>
      </c>
      <c r="G350" s="135">
        <f t="shared" ref="G350:AA350" si="201">ROUND(((G351+G352+G354+G353)/1000),5)</f>
        <v>3.52142</v>
      </c>
      <c r="H350" s="135">
        <f t="shared" si="201"/>
        <v>3.5236800000000001</v>
      </c>
      <c r="I350" s="135">
        <f t="shared" si="201"/>
        <v>3.6591200000000002</v>
      </c>
      <c r="J350" s="135">
        <f t="shared" si="201"/>
        <v>3.8279100000000001</v>
      </c>
      <c r="K350" s="135">
        <f t="shared" si="201"/>
        <v>4.1114899999999999</v>
      </c>
      <c r="L350" s="135">
        <f t="shared" si="201"/>
        <v>4.3988300000000002</v>
      </c>
      <c r="M350" s="135">
        <f t="shared" si="201"/>
        <v>4.4817600000000004</v>
      </c>
      <c r="N350" s="135">
        <f t="shared" si="201"/>
        <v>4.4885999999999999</v>
      </c>
      <c r="O350" s="135">
        <f t="shared" si="201"/>
        <v>4.49092</v>
      </c>
      <c r="P350" s="135">
        <f t="shared" si="201"/>
        <v>4.4961700000000002</v>
      </c>
      <c r="Q350" s="135">
        <f t="shared" si="201"/>
        <v>4.4926500000000003</v>
      </c>
      <c r="R350" s="135">
        <f t="shared" si="201"/>
        <v>4.4897</v>
      </c>
      <c r="S350" s="135">
        <f t="shared" si="201"/>
        <v>4.4902300000000004</v>
      </c>
      <c r="T350" s="135">
        <f t="shared" si="201"/>
        <v>4.4811199999999998</v>
      </c>
      <c r="U350" s="135">
        <f t="shared" si="201"/>
        <v>4.4450000000000003</v>
      </c>
      <c r="V350" s="135">
        <f t="shared" si="201"/>
        <v>4.4086100000000004</v>
      </c>
      <c r="W350" s="135">
        <f t="shared" si="201"/>
        <v>4.4339000000000004</v>
      </c>
      <c r="X350" s="135">
        <f t="shared" si="201"/>
        <v>4.4820700000000002</v>
      </c>
      <c r="Y350" s="135">
        <f t="shared" si="201"/>
        <v>4.4165000000000001</v>
      </c>
      <c r="Z350" s="135">
        <f t="shared" si="201"/>
        <v>4.0742099999999999</v>
      </c>
      <c r="AA350" s="135">
        <f t="shared" si="201"/>
        <v>3.90944</v>
      </c>
    </row>
    <row r="351" spans="1:27" ht="12.75" hidden="1" customHeight="1" outlineLevel="1" x14ac:dyDescent="0.2">
      <c r="A351" s="163" t="s">
        <v>1993</v>
      </c>
      <c r="B351" s="94" t="s">
        <v>238</v>
      </c>
      <c r="C351" s="70" t="s">
        <v>79</v>
      </c>
      <c r="D351" s="71">
        <v>1266.9100000000001</v>
      </c>
      <c r="E351" s="71">
        <v>1174.96</v>
      </c>
      <c r="F351" s="71">
        <v>1086</v>
      </c>
      <c r="G351" s="71">
        <v>1077.8699999999999</v>
      </c>
      <c r="H351" s="71">
        <v>1080.1300000000001</v>
      </c>
      <c r="I351" s="71">
        <v>1215.57</v>
      </c>
      <c r="J351" s="71">
        <v>1384.36</v>
      </c>
      <c r="K351" s="71">
        <v>1667.94</v>
      </c>
      <c r="L351" s="71">
        <v>1955.28</v>
      </c>
      <c r="M351" s="71">
        <v>2038.21</v>
      </c>
      <c r="N351" s="71">
        <v>2045.05</v>
      </c>
      <c r="O351" s="71">
        <v>2047.37</v>
      </c>
      <c r="P351" s="71">
        <v>2052.62</v>
      </c>
      <c r="Q351" s="71">
        <v>2049.1</v>
      </c>
      <c r="R351" s="71">
        <v>2046.15</v>
      </c>
      <c r="S351" s="71">
        <v>2046.68</v>
      </c>
      <c r="T351" s="71">
        <v>2037.57</v>
      </c>
      <c r="U351" s="71">
        <v>2001.45</v>
      </c>
      <c r="V351" s="71">
        <v>1965.06</v>
      </c>
      <c r="W351" s="71">
        <v>1990.35</v>
      </c>
      <c r="X351" s="71">
        <v>2038.52</v>
      </c>
      <c r="Y351" s="71">
        <v>1972.95</v>
      </c>
      <c r="Z351" s="71">
        <v>1630.66</v>
      </c>
      <c r="AA351" s="71">
        <v>1465.89</v>
      </c>
    </row>
    <row r="352" spans="1:27" ht="12.75" hidden="1" customHeight="1" outlineLevel="1" x14ac:dyDescent="0.2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1995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1996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1997</v>
      </c>
      <c r="B355" s="54" t="str">
        <f>"07"&amp;"."&amp;$B$800&amp;"."&amp;$B$801</f>
        <v>07.05.2024</v>
      </c>
      <c r="C355" s="134" t="s">
        <v>76</v>
      </c>
      <c r="D355" s="135">
        <f>ROUND(((D356+D357+D359+D358)/1000),5)</f>
        <v>3.8959800000000002</v>
      </c>
      <c r="E355" s="135">
        <f>ROUND(((E356+E357+E359+E358)/1000),5)</f>
        <v>3.7050700000000001</v>
      </c>
      <c r="F355" s="135">
        <f>ROUND(((F356+F357+F359+F358)/1000),5)</f>
        <v>3.63253</v>
      </c>
      <c r="G355" s="135">
        <f t="shared" ref="G355:AA355" si="204">ROUND(((G356+G357+G359+G358)/1000),5)</f>
        <v>3.6163799999999999</v>
      </c>
      <c r="H355" s="135">
        <f t="shared" si="204"/>
        <v>3.6117599999999999</v>
      </c>
      <c r="I355" s="135">
        <f t="shared" si="204"/>
        <v>3.6847300000000001</v>
      </c>
      <c r="J355" s="135">
        <f t="shared" si="204"/>
        <v>3.8329</v>
      </c>
      <c r="K355" s="135">
        <f t="shared" si="204"/>
        <v>4.06548</v>
      </c>
      <c r="L355" s="135">
        <f t="shared" si="204"/>
        <v>4.3257500000000002</v>
      </c>
      <c r="M355" s="135">
        <f t="shared" si="204"/>
        <v>4.4029699999999998</v>
      </c>
      <c r="N355" s="135">
        <f t="shared" si="204"/>
        <v>4.4265499999999998</v>
      </c>
      <c r="O355" s="135">
        <f t="shared" si="204"/>
        <v>4.4920099999999996</v>
      </c>
      <c r="P355" s="135">
        <f t="shared" si="204"/>
        <v>4.4861000000000004</v>
      </c>
      <c r="Q355" s="135">
        <f t="shared" si="204"/>
        <v>4.50169</v>
      </c>
      <c r="R355" s="135">
        <f t="shared" si="204"/>
        <v>4.4458299999999999</v>
      </c>
      <c r="S355" s="135">
        <f t="shared" si="204"/>
        <v>4.4290200000000004</v>
      </c>
      <c r="T355" s="135">
        <f t="shared" si="204"/>
        <v>4.3994600000000004</v>
      </c>
      <c r="U355" s="135">
        <f t="shared" si="204"/>
        <v>4.3866699999999996</v>
      </c>
      <c r="V355" s="135">
        <f t="shared" si="204"/>
        <v>4.3861800000000004</v>
      </c>
      <c r="W355" s="135">
        <f t="shared" si="204"/>
        <v>4.3920700000000004</v>
      </c>
      <c r="X355" s="135">
        <f t="shared" si="204"/>
        <v>4.4584799999999998</v>
      </c>
      <c r="Y355" s="135">
        <f t="shared" si="204"/>
        <v>4.2858999999999998</v>
      </c>
      <c r="Z355" s="135">
        <f t="shared" si="204"/>
        <v>4.1279500000000002</v>
      </c>
      <c r="AA355" s="135">
        <f t="shared" si="204"/>
        <v>4.0170000000000003</v>
      </c>
    </row>
    <row r="356" spans="1:27" ht="12.75" hidden="1" customHeight="1" outlineLevel="1" x14ac:dyDescent="0.2">
      <c r="A356" s="163" t="s">
        <v>1998</v>
      </c>
      <c r="B356" s="94" t="s">
        <v>238</v>
      </c>
      <c r="C356" s="70" t="s">
        <v>79</v>
      </c>
      <c r="D356" s="71">
        <v>1452.43</v>
      </c>
      <c r="E356" s="71">
        <v>1261.52</v>
      </c>
      <c r="F356" s="71">
        <v>1188.98</v>
      </c>
      <c r="G356" s="71">
        <v>1172.83</v>
      </c>
      <c r="H356" s="71">
        <v>1168.21</v>
      </c>
      <c r="I356" s="71">
        <v>1241.18</v>
      </c>
      <c r="J356" s="71">
        <v>1389.35</v>
      </c>
      <c r="K356" s="71">
        <v>1621.93</v>
      </c>
      <c r="L356" s="71">
        <v>1882.2</v>
      </c>
      <c r="M356" s="71">
        <v>1959.42</v>
      </c>
      <c r="N356" s="71">
        <v>1983</v>
      </c>
      <c r="O356" s="71">
        <v>2048.46</v>
      </c>
      <c r="P356" s="71">
        <v>2042.55</v>
      </c>
      <c r="Q356" s="71">
        <v>2058.14</v>
      </c>
      <c r="R356" s="71">
        <v>2002.28</v>
      </c>
      <c r="S356" s="71">
        <v>1985.47</v>
      </c>
      <c r="T356" s="71">
        <v>1955.91</v>
      </c>
      <c r="U356" s="71">
        <v>1943.12</v>
      </c>
      <c r="V356" s="71">
        <v>1942.63</v>
      </c>
      <c r="W356" s="71">
        <v>1948.52</v>
      </c>
      <c r="X356" s="71">
        <v>2014.93</v>
      </c>
      <c r="Y356" s="71">
        <v>1842.35</v>
      </c>
      <c r="Z356" s="71">
        <v>1684.4</v>
      </c>
      <c r="AA356" s="71">
        <v>1573.45</v>
      </c>
    </row>
    <row r="357" spans="1:27" ht="12.75" hidden="1" customHeight="1" outlineLevel="1" x14ac:dyDescent="0.2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2000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2001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2002</v>
      </c>
      <c r="B360" s="54" t="str">
        <f>"08"&amp;"."&amp;$B$800&amp;"."&amp;$B$801</f>
        <v>08.05.2024</v>
      </c>
      <c r="C360" s="134" t="s">
        <v>76</v>
      </c>
      <c r="D360" s="135">
        <f>ROUND(((D361+D362+D364+D363)/1000),5)</f>
        <v>3.8910800000000001</v>
      </c>
      <c r="E360" s="135">
        <f>ROUND(((E361+E362+E364+E363)/1000),5)</f>
        <v>3.7252800000000001</v>
      </c>
      <c r="F360" s="135">
        <f>ROUND(((F361+F362+F364+F363)/1000),5)</f>
        <v>3.65387</v>
      </c>
      <c r="G360" s="135">
        <f t="shared" ref="G360:AA360" si="207">ROUND(((G361+G362+G364+G363)/1000),5)</f>
        <v>3.6437200000000001</v>
      </c>
      <c r="H360" s="135">
        <f t="shared" si="207"/>
        <v>3.6446999999999998</v>
      </c>
      <c r="I360" s="135">
        <f t="shared" si="207"/>
        <v>3.7429700000000001</v>
      </c>
      <c r="J360" s="135">
        <f t="shared" si="207"/>
        <v>3.7886700000000002</v>
      </c>
      <c r="K360" s="135">
        <f t="shared" si="207"/>
        <v>4.01159</v>
      </c>
      <c r="L360" s="135">
        <f t="shared" si="207"/>
        <v>4.2497800000000003</v>
      </c>
      <c r="M360" s="135">
        <f t="shared" si="207"/>
        <v>4.3403600000000004</v>
      </c>
      <c r="N360" s="135">
        <f t="shared" si="207"/>
        <v>4.4070999999999998</v>
      </c>
      <c r="O360" s="135">
        <f t="shared" si="207"/>
        <v>4.4533199999999997</v>
      </c>
      <c r="P360" s="135">
        <f t="shared" si="207"/>
        <v>4.5015400000000003</v>
      </c>
      <c r="Q360" s="135">
        <f t="shared" si="207"/>
        <v>4.5001699999999998</v>
      </c>
      <c r="R360" s="135">
        <f t="shared" si="207"/>
        <v>4.4524400000000002</v>
      </c>
      <c r="S360" s="135">
        <f t="shared" si="207"/>
        <v>4.4086400000000001</v>
      </c>
      <c r="T360" s="135">
        <f t="shared" si="207"/>
        <v>4.3512899999999997</v>
      </c>
      <c r="U360" s="135">
        <f t="shared" si="207"/>
        <v>4.3024100000000001</v>
      </c>
      <c r="V360" s="135">
        <f t="shared" si="207"/>
        <v>4.3102799999999997</v>
      </c>
      <c r="W360" s="135">
        <f t="shared" si="207"/>
        <v>4.3240999999999996</v>
      </c>
      <c r="X360" s="135">
        <f t="shared" si="207"/>
        <v>4.3751499999999997</v>
      </c>
      <c r="Y360" s="135">
        <f t="shared" si="207"/>
        <v>4.3427499999999997</v>
      </c>
      <c r="Z360" s="135">
        <f t="shared" si="207"/>
        <v>4.2539300000000004</v>
      </c>
      <c r="AA360" s="135">
        <f t="shared" si="207"/>
        <v>3.9865699999999999</v>
      </c>
    </row>
    <row r="361" spans="1:27" ht="12.75" hidden="1" customHeight="1" outlineLevel="1" x14ac:dyDescent="0.2">
      <c r="A361" s="163" t="s">
        <v>2003</v>
      </c>
      <c r="B361" s="94" t="s">
        <v>238</v>
      </c>
      <c r="C361" s="70" t="s">
        <v>79</v>
      </c>
      <c r="D361" s="71">
        <v>1447.53</v>
      </c>
      <c r="E361" s="71">
        <v>1281.73</v>
      </c>
      <c r="F361" s="71">
        <v>1210.32</v>
      </c>
      <c r="G361" s="71">
        <v>1200.17</v>
      </c>
      <c r="H361" s="71">
        <v>1201.1500000000001</v>
      </c>
      <c r="I361" s="71">
        <v>1299.42</v>
      </c>
      <c r="J361" s="71">
        <v>1345.12</v>
      </c>
      <c r="K361" s="71">
        <v>1568.04</v>
      </c>
      <c r="L361" s="71">
        <v>1806.23</v>
      </c>
      <c r="M361" s="71">
        <v>1896.81</v>
      </c>
      <c r="N361" s="71">
        <v>1963.55</v>
      </c>
      <c r="O361" s="71">
        <v>2009.77</v>
      </c>
      <c r="P361" s="71">
        <v>2057.9899999999998</v>
      </c>
      <c r="Q361" s="71">
        <v>2056.62</v>
      </c>
      <c r="R361" s="71">
        <v>2008.89</v>
      </c>
      <c r="S361" s="71">
        <v>1965.09</v>
      </c>
      <c r="T361" s="71">
        <v>1907.74</v>
      </c>
      <c r="U361" s="71">
        <v>1858.86</v>
      </c>
      <c r="V361" s="71">
        <v>1866.73</v>
      </c>
      <c r="W361" s="71">
        <v>1880.55</v>
      </c>
      <c r="X361" s="71">
        <v>1931.6</v>
      </c>
      <c r="Y361" s="71">
        <v>1899.2</v>
      </c>
      <c r="Z361" s="71">
        <v>1810.38</v>
      </c>
      <c r="AA361" s="71">
        <v>1543.02</v>
      </c>
    </row>
    <row r="362" spans="1:27" ht="12.75" hidden="1" customHeight="1" outlineLevel="1" x14ac:dyDescent="0.2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2005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2006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2007</v>
      </c>
      <c r="B365" s="54" t="str">
        <f>"09"&amp;"."&amp;$B$800&amp;"."&amp;$B$801</f>
        <v>09.05.2024</v>
      </c>
      <c r="C365" s="134" t="s">
        <v>76</v>
      </c>
      <c r="D365" s="135">
        <f>ROUND(((D366+D367+D369+D368)/1000),5)</f>
        <v>3.80802</v>
      </c>
      <c r="E365" s="135">
        <f>ROUND(((E366+E367+E369+E368)/1000),5)</f>
        <v>3.68214</v>
      </c>
      <c r="F365" s="135">
        <f>ROUND(((F366+F367+F369+F368)/1000),5)</f>
        <v>3.6461399999999999</v>
      </c>
      <c r="G365" s="135">
        <f t="shared" ref="G365:AA365" si="210">ROUND(((G366+G367+G369+G368)/1000),5)</f>
        <v>3.6189499999999999</v>
      </c>
      <c r="H365" s="135">
        <f t="shared" si="210"/>
        <v>3.6124999999999998</v>
      </c>
      <c r="I365" s="135">
        <f t="shared" si="210"/>
        <v>3.6153200000000001</v>
      </c>
      <c r="J365" s="135">
        <f t="shared" si="210"/>
        <v>3.58392</v>
      </c>
      <c r="K365" s="135">
        <f t="shared" si="210"/>
        <v>3.6455299999999999</v>
      </c>
      <c r="L365" s="135">
        <f t="shared" si="210"/>
        <v>3.87859</v>
      </c>
      <c r="M365" s="135">
        <f t="shared" si="210"/>
        <v>4.085</v>
      </c>
      <c r="N365" s="135">
        <f t="shared" si="210"/>
        <v>4.1207099999999999</v>
      </c>
      <c r="O365" s="135">
        <f t="shared" si="210"/>
        <v>4.1234000000000002</v>
      </c>
      <c r="P365" s="135">
        <f t="shared" si="210"/>
        <v>4.1214899999999997</v>
      </c>
      <c r="Q365" s="135">
        <f t="shared" si="210"/>
        <v>4.1182800000000004</v>
      </c>
      <c r="R365" s="135">
        <f t="shared" si="210"/>
        <v>4.1178800000000004</v>
      </c>
      <c r="S365" s="135">
        <f t="shared" si="210"/>
        <v>4.1186499999999997</v>
      </c>
      <c r="T365" s="135">
        <f t="shared" si="210"/>
        <v>4.11477</v>
      </c>
      <c r="U365" s="135">
        <f t="shared" si="210"/>
        <v>4.1151900000000001</v>
      </c>
      <c r="V365" s="135">
        <f t="shared" si="210"/>
        <v>4.12263</v>
      </c>
      <c r="W365" s="135">
        <f t="shared" si="210"/>
        <v>4.1462199999999996</v>
      </c>
      <c r="X365" s="135">
        <f t="shared" si="210"/>
        <v>4.2645600000000004</v>
      </c>
      <c r="Y365" s="135">
        <f t="shared" si="210"/>
        <v>4.1266100000000003</v>
      </c>
      <c r="Z365" s="135">
        <f t="shared" si="210"/>
        <v>3.9897100000000001</v>
      </c>
      <c r="AA365" s="135">
        <f t="shared" si="210"/>
        <v>3.80579</v>
      </c>
    </row>
    <row r="366" spans="1:27" ht="12.75" hidden="1" customHeight="1" outlineLevel="1" x14ac:dyDescent="0.2">
      <c r="A366" s="163" t="s">
        <v>2008</v>
      </c>
      <c r="B366" s="94" t="s">
        <v>238</v>
      </c>
      <c r="C366" s="70" t="s">
        <v>79</v>
      </c>
      <c r="D366" s="71">
        <v>1364.47</v>
      </c>
      <c r="E366" s="71">
        <v>1238.5899999999999</v>
      </c>
      <c r="F366" s="71">
        <v>1202.5899999999999</v>
      </c>
      <c r="G366" s="71">
        <v>1175.4000000000001</v>
      </c>
      <c r="H366" s="71">
        <v>1168.95</v>
      </c>
      <c r="I366" s="71">
        <v>1171.77</v>
      </c>
      <c r="J366" s="71">
        <v>1140.3699999999999</v>
      </c>
      <c r="K366" s="71">
        <v>1201.98</v>
      </c>
      <c r="L366" s="71">
        <v>1435.04</v>
      </c>
      <c r="M366" s="71">
        <v>1641.45</v>
      </c>
      <c r="N366" s="71">
        <v>1677.16</v>
      </c>
      <c r="O366" s="71">
        <v>1679.85</v>
      </c>
      <c r="P366" s="71">
        <v>1677.94</v>
      </c>
      <c r="Q366" s="71">
        <v>1674.73</v>
      </c>
      <c r="R366" s="71">
        <v>1674.33</v>
      </c>
      <c r="S366" s="71">
        <v>1675.1</v>
      </c>
      <c r="T366" s="71">
        <v>1671.22</v>
      </c>
      <c r="U366" s="71">
        <v>1671.64</v>
      </c>
      <c r="V366" s="71">
        <v>1679.08</v>
      </c>
      <c r="W366" s="71">
        <v>1702.67</v>
      </c>
      <c r="X366" s="71">
        <v>1821.01</v>
      </c>
      <c r="Y366" s="71">
        <v>1683.06</v>
      </c>
      <c r="Z366" s="71">
        <v>1546.16</v>
      </c>
      <c r="AA366" s="71">
        <v>1362.24</v>
      </c>
    </row>
    <row r="367" spans="1:27" ht="12.75" hidden="1" customHeight="1" outlineLevel="1" x14ac:dyDescent="0.2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2010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2011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2012</v>
      </c>
      <c r="B370" s="54" t="str">
        <f>"10"&amp;"."&amp;$B$800&amp;"."&amp;$B$801</f>
        <v>10.05.2024</v>
      </c>
      <c r="C370" s="134" t="s">
        <v>76</v>
      </c>
      <c r="D370" s="135">
        <f>ROUND(((D371+D372+D374+D373)/1000),5)</f>
        <v>3.8103699999999998</v>
      </c>
      <c r="E370" s="135">
        <f>ROUND(((E371+E372+E374+E373)/1000),5)</f>
        <v>3.6798099999999998</v>
      </c>
      <c r="F370" s="135">
        <f>ROUND(((F371+F372+F374+F373)/1000),5)</f>
        <v>3.6180300000000001</v>
      </c>
      <c r="G370" s="135">
        <f t="shared" ref="G370:AA370" si="213">ROUND(((G371+G372+G374+G373)/1000),5)</f>
        <v>3.6100500000000002</v>
      </c>
      <c r="H370" s="135">
        <f t="shared" si="213"/>
        <v>3.60853</v>
      </c>
      <c r="I370" s="135">
        <f t="shared" si="213"/>
        <v>3.6080199999999998</v>
      </c>
      <c r="J370" s="135">
        <f t="shared" si="213"/>
        <v>3.6010300000000002</v>
      </c>
      <c r="K370" s="135">
        <f t="shared" si="213"/>
        <v>3.67544</v>
      </c>
      <c r="L370" s="135">
        <f t="shared" si="213"/>
        <v>3.9331399999999999</v>
      </c>
      <c r="M370" s="135">
        <f t="shared" si="213"/>
        <v>4.1198100000000002</v>
      </c>
      <c r="N370" s="135">
        <f t="shared" si="213"/>
        <v>4.1595599999999999</v>
      </c>
      <c r="O370" s="135">
        <f t="shared" si="213"/>
        <v>4.1608999999999998</v>
      </c>
      <c r="P370" s="135">
        <f t="shared" si="213"/>
        <v>4.1389199999999997</v>
      </c>
      <c r="Q370" s="135">
        <f t="shared" si="213"/>
        <v>4.1370899999999997</v>
      </c>
      <c r="R370" s="135">
        <f t="shared" si="213"/>
        <v>4.1327499999999997</v>
      </c>
      <c r="S370" s="135">
        <f t="shared" si="213"/>
        <v>4.1278899999999998</v>
      </c>
      <c r="T370" s="135">
        <f t="shared" si="213"/>
        <v>4.11998</v>
      </c>
      <c r="U370" s="135">
        <f t="shared" si="213"/>
        <v>4.1210100000000001</v>
      </c>
      <c r="V370" s="135">
        <f t="shared" si="213"/>
        <v>4.1249000000000002</v>
      </c>
      <c r="W370" s="135">
        <f t="shared" si="213"/>
        <v>4.1380400000000002</v>
      </c>
      <c r="X370" s="135">
        <f t="shared" si="213"/>
        <v>4.2498300000000002</v>
      </c>
      <c r="Y370" s="135">
        <f t="shared" si="213"/>
        <v>4.1381500000000004</v>
      </c>
      <c r="Z370" s="135">
        <f t="shared" si="213"/>
        <v>4.0376399999999997</v>
      </c>
      <c r="AA370" s="135">
        <f t="shared" si="213"/>
        <v>3.8354599999999999</v>
      </c>
    </row>
    <row r="371" spans="1:27" ht="12.75" hidden="1" customHeight="1" outlineLevel="1" x14ac:dyDescent="0.2">
      <c r="A371" s="163" t="s">
        <v>2013</v>
      </c>
      <c r="B371" s="94" t="s">
        <v>238</v>
      </c>
      <c r="C371" s="70" t="s">
        <v>79</v>
      </c>
      <c r="D371" s="71">
        <v>1366.82</v>
      </c>
      <c r="E371" s="71">
        <v>1236.26</v>
      </c>
      <c r="F371" s="71">
        <v>1174.48</v>
      </c>
      <c r="G371" s="71">
        <v>1166.5</v>
      </c>
      <c r="H371" s="71">
        <v>1164.98</v>
      </c>
      <c r="I371" s="71">
        <v>1164.47</v>
      </c>
      <c r="J371" s="71">
        <v>1157.48</v>
      </c>
      <c r="K371" s="71">
        <v>1231.8900000000001</v>
      </c>
      <c r="L371" s="71">
        <v>1489.59</v>
      </c>
      <c r="M371" s="71">
        <v>1676.26</v>
      </c>
      <c r="N371" s="71">
        <v>1716.01</v>
      </c>
      <c r="O371" s="71">
        <v>1717.35</v>
      </c>
      <c r="P371" s="71">
        <v>1695.37</v>
      </c>
      <c r="Q371" s="71">
        <v>1693.54</v>
      </c>
      <c r="R371" s="71">
        <v>1689.2</v>
      </c>
      <c r="S371" s="71">
        <v>1684.34</v>
      </c>
      <c r="T371" s="71">
        <v>1676.43</v>
      </c>
      <c r="U371" s="71">
        <v>1677.46</v>
      </c>
      <c r="V371" s="71">
        <v>1681.35</v>
      </c>
      <c r="W371" s="71">
        <v>1694.49</v>
      </c>
      <c r="X371" s="71">
        <v>1806.28</v>
      </c>
      <c r="Y371" s="71">
        <v>1694.6</v>
      </c>
      <c r="Z371" s="71">
        <v>1594.09</v>
      </c>
      <c r="AA371" s="71">
        <v>1391.91</v>
      </c>
    </row>
    <row r="372" spans="1:27" ht="12.75" hidden="1" customHeight="1" outlineLevel="1" x14ac:dyDescent="0.2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2015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2016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2017</v>
      </c>
      <c r="B375" s="54" t="str">
        <f>"11"&amp;"."&amp;$B$800&amp;"."&amp;$B$801</f>
        <v>11.05.2024</v>
      </c>
      <c r="C375" s="134" t="s">
        <v>76</v>
      </c>
      <c r="D375" s="135">
        <f>ROUND(((D376+D377+D379+D378)/1000),5)</f>
        <v>3.86185</v>
      </c>
      <c r="E375" s="135">
        <f>ROUND(((E376+E377+E379+E378)/1000),5)</f>
        <v>3.7096200000000001</v>
      </c>
      <c r="F375" s="135">
        <f>ROUND(((F376+F377+F379+F378)/1000),5)</f>
        <v>3.6626799999999999</v>
      </c>
      <c r="G375" s="135">
        <f t="shared" ref="G375:AA375" si="216">ROUND(((G376+G377+G379+G378)/1000),5)</f>
        <v>3.6431</v>
      </c>
      <c r="H375" s="135">
        <f t="shared" si="216"/>
        <v>3.6232899999999999</v>
      </c>
      <c r="I375" s="135">
        <f t="shared" si="216"/>
        <v>3.6234600000000001</v>
      </c>
      <c r="J375" s="135">
        <f t="shared" si="216"/>
        <v>3.62039</v>
      </c>
      <c r="K375" s="135">
        <f t="shared" si="216"/>
        <v>3.7550300000000001</v>
      </c>
      <c r="L375" s="135">
        <f t="shared" si="216"/>
        <v>3.9363000000000001</v>
      </c>
      <c r="M375" s="135">
        <f t="shared" si="216"/>
        <v>4.2647599999999999</v>
      </c>
      <c r="N375" s="135">
        <f t="shared" si="216"/>
        <v>4.3021200000000004</v>
      </c>
      <c r="O375" s="135">
        <f t="shared" si="216"/>
        <v>4.3027199999999999</v>
      </c>
      <c r="P375" s="135">
        <f t="shared" si="216"/>
        <v>4.2742300000000002</v>
      </c>
      <c r="Q375" s="135">
        <f t="shared" si="216"/>
        <v>4.2689399999999997</v>
      </c>
      <c r="R375" s="135">
        <f t="shared" si="216"/>
        <v>4.2609000000000004</v>
      </c>
      <c r="S375" s="135">
        <f t="shared" si="216"/>
        <v>4.2622499999999999</v>
      </c>
      <c r="T375" s="135">
        <f t="shared" si="216"/>
        <v>4.2266399999999997</v>
      </c>
      <c r="U375" s="135">
        <f t="shared" si="216"/>
        <v>4.2167700000000004</v>
      </c>
      <c r="V375" s="135">
        <f t="shared" si="216"/>
        <v>4.2275299999999998</v>
      </c>
      <c r="W375" s="135">
        <f t="shared" si="216"/>
        <v>4.2747299999999999</v>
      </c>
      <c r="X375" s="135">
        <f t="shared" si="216"/>
        <v>4.4584999999999999</v>
      </c>
      <c r="Y375" s="135">
        <f t="shared" si="216"/>
        <v>4.4258100000000002</v>
      </c>
      <c r="Z375" s="135">
        <f t="shared" si="216"/>
        <v>4.1929699999999999</v>
      </c>
      <c r="AA375" s="135">
        <f t="shared" si="216"/>
        <v>3.8995500000000001</v>
      </c>
    </row>
    <row r="376" spans="1:27" ht="12.75" hidden="1" customHeight="1" outlineLevel="1" x14ac:dyDescent="0.2">
      <c r="A376" s="163" t="s">
        <v>2018</v>
      </c>
      <c r="B376" s="94" t="s">
        <v>238</v>
      </c>
      <c r="C376" s="70" t="s">
        <v>79</v>
      </c>
      <c r="D376" s="71">
        <v>1418.3</v>
      </c>
      <c r="E376" s="71">
        <v>1266.07</v>
      </c>
      <c r="F376" s="71">
        <v>1219.1300000000001</v>
      </c>
      <c r="G376" s="71">
        <v>1199.55</v>
      </c>
      <c r="H376" s="71">
        <v>1179.74</v>
      </c>
      <c r="I376" s="71">
        <v>1179.9100000000001</v>
      </c>
      <c r="J376" s="71">
        <v>1176.8399999999999</v>
      </c>
      <c r="K376" s="71">
        <v>1311.48</v>
      </c>
      <c r="L376" s="71">
        <v>1492.75</v>
      </c>
      <c r="M376" s="71">
        <v>1821.21</v>
      </c>
      <c r="N376" s="71">
        <v>1858.57</v>
      </c>
      <c r="O376" s="71">
        <v>1859.17</v>
      </c>
      <c r="P376" s="71">
        <v>1830.68</v>
      </c>
      <c r="Q376" s="71">
        <v>1825.39</v>
      </c>
      <c r="R376" s="71">
        <v>1817.35</v>
      </c>
      <c r="S376" s="71">
        <v>1818.7</v>
      </c>
      <c r="T376" s="71">
        <v>1783.09</v>
      </c>
      <c r="U376" s="71">
        <v>1773.22</v>
      </c>
      <c r="V376" s="71">
        <v>1783.98</v>
      </c>
      <c r="W376" s="71">
        <v>1831.18</v>
      </c>
      <c r="X376" s="71">
        <v>2014.95</v>
      </c>
      <c r="Y376" s="71">
        <v>1982.26</v>
      </c>
      <c r="Z376" s="71">
        <v>1749.42</v>
      </c>
      <c r="AA376" s="71">
        <v>1456</v>
      </c>
    </row>
    <row r="377" spans="1:27" ht="12.75" hidden="1" customHeight="1" outlineLevel="1" x14ac:dyDescent="0.2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2020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2021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2022</v>
      </c>
      <c r="B380" s="54" t="str">
        <f>"12"&amp;"."&amp;$B$800&amp;"."&amp;$B$801</f>
        <v>12.05.2024</v>
      </c>
      <c r="C380" s="134" t="s">
        <v>76</v>
      </c>
      <c r="D380" s="135">
        <f>ROUND(((D381+D382+D384+D383)/1000),5)</f>
        <v>3.9119799999999998</v>
      </c>
      <c r="E380" s="135">
        <f>ROUND(((E381+E382+E384+E383)/1000),5)</f>
        <v>3.7622</v>
      </c>
      <c r="F380" s="135">
        <f>ROUND(((F381+F382+F384+F383)/1000),5)</f>
        <v>3.6619100000000002</v>
      </c>
      <c r="G380" s="135">
        <f t="shared" ref="G380:AA380" si="219">ROUND(((G381+G382+G384+G383)/1000),5)</f>
        <v>3.62412</v>
      </c>
      <c r="H380" s="135">
        <f t="shared" si="219"/>
        <v>3.60982</v>
      </c>
      <c r="I380" s="135">
        <f t="shared" si="219"/>
        <v>3.6112500000000001</v>
      </c>
      <c r="J380" s="135">
        <f t="shared" si="219"/>
        <v>3.5455299999999998</v>
      </c>
      <c r="K380" s="135">
        <f t="shared" si="219"/>
        <v>3.6459199999999998</v>
      </c>
      <c r="L380" s="135">
        <f t="shared" si="219"/>
        <v>3.8796400000000002</v>
      </c>
      <c r="M380" s="135">
        <f t="shared" si="219"/>
        <v>4.0316000000000001</v>
      </c>
      <c r="N380" s="135">
        <f t="shared" si="219"/>
        <v>4.1069899999999997</v>
      </c>
      <c r="O380" s="135">
        <f t="shared" si="219"/>
        <v>4.1167800000000003</v>
      </c>
      <c r="P380" s="135">
        <f t="shared" si="219"/>
        <v>4.1163299999999996</v>
      </c>
      <c r="Q380" s="135">
        <f t="shared" si="219"/>
        <v>4.1158000000000001</v>
      </c>
      <c r="R380" s="135">
        <f t="shared" si="219"/>
        <v>4.11592</v>
      </c>
      <c r="S380" s="135">
        <f t="shared" si="219"/>
        <v>4.1176399999999997</v>
      </c>
      <c r="T380" s="135">
        <f t="shared" si="219"/>
        <v>4.1711600000000004</v>
      </c>
      <c r="U380" s="135">
        <f t="shared" si="219"/>
        <v>4.2029100000000001</v>
      </c>
      <c r="V380" s="135">
        <f t="shared" si="219"/>
        <v>4.1726599999999996</v>
      </c>
      <c r="W380" s="135">
        <f t="shared" si="219"/>
        <v>4.1884100000000002</v>
      </c>
      <c r="X380" s="135">
        <f t="shared" si="219"/>
        <v>4.2280100000000003</v>
      </c>
      <c r="Y380" s="135">
        <f t="shared" si="219"/>
        <v>4.2166499999999996</v>
      </c>
      <c r="Z380" s="135">
        <f t="shared" si="219"/>
        <v>4.0043600000000001</v>
      </c>
      <c r="AA380" s="135">
        <f t="shared" si="219"/>
        <v>3.8092600000000001</v>
      </c>
    </row>
    <row r="381" spans="1:27" ht="12.75" hidden="1" customHeight="1" outlineLevel="1" x14ac:dyDescent="0.2">
      <c r="A381" s="163" t="s">
        <v>2023</v>
      </c>
      <c r="B381" s="94" t="s">
        <v>238</v>
      </c>
      <c r="C381" s="70" t="s">
        <v>79</v>
      </c>
      <c r="D381" s="71">
        <v>1468.43</v>
      </c>
      <c r="E381" s="71">
        <v>1318.65</v>
      </c>
      <c r="F381" s="71">
        <v>1218.3599999999999</v>
      </c>
      <c r="G381" s="71">
        <v>1180.57</v>
      </c>
      <c r="H381" s="71">
        <v>1166.27</v>
      </c>
      <c r="I381" s="71">
        <v>1167.7</v>
      </c>
      <c r="J381" s="71">
        <v>1101.98</v>
      </c>
      <c r="K381" s="71">
        <v>1202.3699999999999</v>
      </c>
      <c r="L381" s="71">
        <v>1436.09</v>
      </c>
      <c r="M381" s="71">
        <v>1588.05</v>
      </c>
      <c r="N381" s="71">
        <v>1663.44</v>
      </c>
      <c r="O381" s="71">
        <v>1673.23</v>
      </c>
      <c r="P381" s="71">
        <v>1672.78</v>
      </c>
      <c r="Q381" s="71">
        <v>1672.25</v>
      </c>
      <c r="R381" s="71">
        <v>1672.37</v>
      </c>
      <c r="S381" s="71">
        <v>1674.09</v>
      </c>
      <c r="T381" s="71">
        <v>1727.61</v>
      </c>
      <c r="U381" s="71">
        <v>1759.36</v>
      </c>
      <c r="V381" s="71">
        <v>1729.11</v>
      </c>
      <c r="W381" s="71">
        <v>1744.86</v>
      </c>
      <c r="X381" s="71">
        <v>1784.46</v>
      </c>
      <c r="Y381" s="71">
        <v>1773.1</v>
      </c>
      <c r="Z381" s="71">
        <v>1560.81</v>
      </c>
      <c r="AA381" s="71">
        <v>1365.71</v>
      </c>
    </row>
    <row r="382" spans="1:27" ht="12.75" hidden="1" customHeight="1" outlineLevel="1" x14ac:dyDescent="0.2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2025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2026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2027</v>
      </c>
      <c r="B385" s="54" t="str">
        <f>"13"&amp;"."&amp;$B$800&amp;"."&amp;$B$801</f>
        <v>13.05.2024</v>
      </c>
      <c r="C385" s="134" t="s">
        <v>76</v>
      </c>
      <c r="D385" s="135">
        <f>ROUND(((D386+D387+D389+D388)/1000),5)</f>
        <v>3.8309700000000002</v>
      </c>
      <c r="E385" s="135">
        <f>ROUND(((E386+E387+E389+E388)/1000),5)</f>
        <v>3.6919400000000002</v>
      </c>
      <c r="F385" s="135">
        <f>ROUND(((F386+F387+F389+F388)/1000),5)</f>
        <v>3.6331699999999998</v>
      </c>
      <c r="G385" s="135">
        <f t="shared" ref="G385:AA385" si="222">ROUND(((G386+G387+G389+G388)/1000),5)</f>
        <v>3.6228699999999998</v>
      </c>
      <c r="H385" s="135">
        <f t="shared" si="222"/>
        <v>3.60921</v>
      </c>
      <c r="I385" s="135">
        <f t="shared" si="222"/>
        <v>3.6593499999999999</v>
      </c>
      <c r="J385" s="135">
        <f t="shared" si="222"/>
        <v>3.8462800000000001</v>
      </c>
      <c r="K385" s="135">
        <f t="shared" si="222"/>
        <v>4.07538</v>
      </c>
      <c r="L385" s="135">
        <f t="shared" si="222"/>
        <v>4.4032299999999998</v>
      </c>
      <c r="M385" s="135">
        <f t="shared" si="222"/>
        <v>4.7453000000000003</v>
      </c>
      <c r="N385" s="135">
        <f t="shared" si="222"/>
        <v>4.90123</v>
      </c>
      <c r="O385" s="135">
        <f t="shared" si="222"/>
        <v>4.56182</v>
      </c>
      <c r="P385" s="135">
        <f t="shared" si="222"/>
        <v>4.4583000000000004</v>
      </c>
      <c r="Q385" s="135">
        <f t="shared" si="222"/>
        <v>4.4761199999999999</v>
      </c>
      <c r="R385" s="135">
        <f t="shared" si="222"/>
        <v>4.4719800000000003</v>
      </c>
      <c r="S385" s="135">
        <f t="shared" si="222"/>
        <v>4.4202300000000001</v>
      </c>
      <c r="T385" s="135">
        <f t="shared" si="222"/>
        <v>4.4055799999999996</v>
      </c>
      <c r="U385" s="135">
        <f t="shared" si="222"/>
        <v>4.3417399999999997</v>
      </c>
      <c r="V385" s="135">
        <f t="shared" si="222"/>
        <v>4.3564100000000003</v>
      </c>
      <c r="W385" s="135">
        <f t="shared" si="222"/>
        <v>4.4765499999999996</v>
      </c>
      <c r="X385" s="135">
        <f t="shared" si="222"/>
        <v>4.5168400000000002</v>
      </c>
      <c r="Y385" s="135">
        <f t="shared" si="222"/>
        <v>4.3214899999999998</v>
      </c>
      <c r="Z385" s="135">
        <f t="shared" si="222"/>
        <v>3.9619399999999998</v>
      </c>
      <c r="AA385" s="135">
        <f t="shared" si="222"/>
        <v>3.7917000000000001</v>
      </c>
    </row>
    <row r="386" spans="1:27" ht="12.75" hidden="1" customHeight="1" outlineLevel="1" x14ac:dyDescent="0.2">
      <c r="A386" s="163" t="s">
        <v>2028</v>
      </c>
      <c r="B386" s="94" t="s">
        <v>238</v>
      </c>
      <c r="C386" s="70" t="s">
        <v>79</v>
      </c>
      <c r="D386" s="71">
        <v>1387.42</v>
      </c>
      <c r="E386" s="71">
        <v>1248.3900000000001</v>
      </c>
      <c r="F386" s="71">
        <v>1189.6199999999999</v>
      </c>
      <c r="G386" s="71">
        <v>1179.32</v>
      </c>
      <c r="H386" s="71">
        <v>1165.6600000000001</v>
      </c>
      <c r="I386" s="71">
        <v>1215.8</v>
      </c>
      <c r="J386" s="71">
        <v>1402.73</v>
      </c>
      <c r="K386" s="71">
        <v>1631.83</v>
      </c>
      <c r="L386" s="71">
        <v>1959.68</v>
      </c>
      <c r="M386" s="71">
        <v>2301.75</v>
      </c>
      <c r="N386" s="71">
        <v>2457.6799999999998</v>
      </c>
      <c r="O386" s="71">
        <v>2118.27</v>
      </c>
      <c r="P386" s="71">
        <v>2014.75</v>
      </c>
      <c r="Q386" s="71">
        <v>2032.57</v>
      </c>
      <c r="R386" s="71">
        <v>2028.43</v>
      </c>
      <c r="S386" s="71">
        <v>1976.68</v>
      </c>
      <c r="T386" s="71">
        <v>1962.03</v>
      </c>
      <c r="U386" s="71">
        <v>1898.19</v>
      </c>
      <c r="V386" s="71">
        <v>1912.86</v>
      </c>
      <c r="W386" s="71">
        <v>2033</v>
      </c>
      <c r="X386" s="71">
        <v>2073.29</v>
      </c>
      <c r="Y386" s="71">
        <v>1877.94</v>
      </c>
      <c r="Z386" s="71">
        <v>1518.39</v>
      </c>
      <c r="AA386" s="71">
        <v>1348.15</v>
      </c>
    </row>
    <row r="387" spans="1:27" ht="12.75" hidden="1" customHeight="1" outlineLevel="1" x14ac:dyDescent="0.2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2030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2031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2032</v>
      </c>
      <c r="B390" s="54" t="str">
        <f>"14"&amp;"."&amp;$B$800&amp;"."&amp;$B$801</f>
        <v>14.05.2024</v>
      </c>
      <c r="C390" s="134" t="s">
        <v>76</v>
      </c>
      <c r="D390" s="135">
        <f>ROUND(((D391+D392+D394+D393)/1000),5)</f>
        <v>3.7281900000000001</v>
      </c>
      <c r="E390" s="135">
        <f>ROUND(((E391+E392+E394+E393)/1000),5)</f>
        <v>3.6403500000000002</v>
      </c>
      <c r="F390" s="135">
        <f>ROUND(((F391+F392+F394+F393)/1000),5)</f>
        <v>3.6005799999999999</v>
      </c>
      <c r="G390" s="135">
        <f t="shared" ref="G390:AA390" si="225">ROUND(((G391+G392+G394+G393)/1000),5)</f>
        <v>3.5973199999999999</v>
      </c>
      <c r="H390" s="135">
        <f t="shared" si="225"/>
        <v>3.5992099999999998</v>
      </c>
      <c r="I390" s="135">
        <f t="shared" si="225"/>
        <v>3.6411099999999998</v>
      </c>
      <c r="J390" s="135">
        <f t="shared" si="225"/>
        <v>3.8103099999999999</v>
      </c>
      <c r="K390" s="135">
        <f t="shared" si="225"/>
        <v>3.9296099999999998</v>
      </c>
      <c r="L390" s="135">
        <f t="shared" si="225"/>
        <v>4.2520300000000004</v>
      </c>
      <c r="M390" s="135">
        <f t="shared" si="225"/>
        <v>4.5189500000000002</v>
      </c>
      <c r="N390" s="135">
        <f t="shared" si="225"/>
        <v>4.5382400000000001</v>
      </c>
      <c r="O390" s="135">
        <f t="shared" si="225"/>
        <v>4.3989000000000003</v>
      </c>
      <c r="P390" s="135">
        <f t="shared" si="225"/>
        <v>4.3986000000000001</v>
      </c>
      <c r="Q390" s="135">
        <f t="shared" si="225"/>
        <v>4.4022300000000003</v>
      </c>
      <c r="R390" s="135">
        <f t="shared" si="225"/>
        <v>4.3926499999999997</v>
      </c>
      <c r="S390" s="135">
        <f t="shared" si="225"/>
        <v>4.3753500000000001</v>
      </c>
      <c r="T390" s="135">
        <f t="shared" si="225"/>
        <v>4.3346799999999996</v>
      </c>
      <c r="U390" s="135">
        <f t="shared" si="225"/>
        <v>4.3251299999999997</v>
      </c>
      <c r="V390" s="135">
        <f t="shared" si="225"/>
        <v>4.3181599999999998</v>
      </c>
      <c r="W390" s="135">
        <f t="shared" si="225"/>
        <v>4.2648400000000004</v>
      </c>
      <c r="X390" s="135">
        <f t="shared" si="225"/>
        <v>4.4936199999999999</v>
      </c>
      <c r="Y390" s="135">
        <f t="shared" si="225"/>
        <v>4.3479000000000001</v>
      </c>
      <c r="Z390" s="135">
        <f t="shared" si="225"/>
        <v>4.0169100000000002</v>
      </c>
      <c r="AA390" s="135">
        <f t="shared" si="225"/>
        <v>3.8863799999999999</v>
      </c>
    </row>
    <row r="391" spans="1:27" ht="12.75" hidden="1" customHeight="1" outlineLevel="1" x14ac:dyDescent="0.2">
      <c r="A391" s="163" t="s">
        <v>2033</v>
      </c>
      <c r="B391" s="94" t="s">
        <v>238</v>
      </c>
      <c r="C391" s="70" t="s">
        <v>79</v>
      </c>
      <c r="D391" s="71">
        <v>1284.6400000000001</v>
      </c>
      <c r="E391" s="71">
        <v>1196.8</v>
      </c>
      <c r="F391" s="71">
        <v>1157.03</v>
      </c>
      <c r="G391" s="71">
        <v>1153.77</v>
      </c>
      <c r="H391" s="71">
        <v>1155.6600000000001</v>
      </c>
      <c r="I391" s="71">
        <v>1197.56</v>
      </c>
      <c r="J391" s="71">
        <v>1366.76</v>
      </c>
      <c r="K391" s="71">
        <v>1486.06</v>
      </c>
      <c r="L391" s="71">
        <v>1808.48</v>
      </c>
      <c r="M391" s="71">
        <v>2075.4</v>
      </c>
      <c r="N391" s="71">
        <v>2094.69</v>
      </c>
      <c r="O391" s="71">
        <v>1955.35</v>
      </c>
      <c r="P391" s="71">
        <v>1955.05</v>
      </c>
      <c r="Q391" s="71">
        <v>1958.68</v>
      </c>
      <c r="R391" s="71">
        <v>1949.1</v>
      </c>
      <c r="S391" s="71">
        <v>1931.8</v>
      </c>
      <c r="T391" s="71">
        <v>1891.13</v>
      </c>
      <c r="U391" s="71">
        <v>1881.58</v>
      </c>
      <c r="V391" s="71">
        <v>1874.61</v>
      </c>
      <c r="W391" s="71">
        <v>1821.29</v>
      </c>
      <c r="X391" s="71">
        <v>2050.0700000000002</v>
      </c>
      <c r="Y391" s="71">
        <v>1904.35</v>
      </c>
      <c r="Z391" s="71">
        <v>1573.36</v>
      </c>
      <c r="AA391" s="71">
        <v>1442.83</v>
      </c>
    </row>
    <row r="392" spans="1:27" ht="12.75" hidden="1" customHeight="1" outlineLevel="1" x14ac:dyDescent="0.2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2035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2036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2037</v>
      </c>
      <c r="B395" s="54" t="str">
        <f>"15"&amp;"."&amp;$B$800&amp;"."&amp;$B$801</f>
        <v>15.05.2024</v>
      </c>
      <c r="C395" s="134" t="s">
        <v>76</v>
      </c>
      <c r="D395" s="135">
        <f>ROUND(((D396+D397+D399+D398)/1000),5)</f>
        <v>3.77501</v>
      </c>
      <c r="E395" s="135">
        <f>ROUND(((E396+E397+E399+E398)/1000),5)</f>
        <v>3.64839</v>
      </c>
      <c r="F395" s="135">
        <f>ROUND(((F396+F397+F399+F398)/1000),5)</f>
        <v>3.6401599999999998</v>
      </c>
      <c r="G395" s="135">
        <f t="shared" ref="G395:AA395" si="228">ROUND(((G396+G397+G399+G398)/1000),5)</f>
        <v>3.6350500000000001</v>
      </c>
      <c r="H395" s="135">
        <f t="shared" si="228"/>
        <v>3.6399900000000001</v>
      </c>
      <c r="I395" s="135">
        <f t="shared" si="228"/>
        <v>3.6504799999999999</v>
      </c>
      <c r="J395" s="135">
        <f t="shared" si="228"/>
        <v>3.86836</v>
      </c>
      <c r="K395" s="135">
        <f t="shared" si="228"/>
        <v>4.1257900000000003</v>
      </c>
      <c r="L395" s="135">
        <f t="shared" si="228"/>
        <v>4.3658099999999997</v>
      </c>
      <c r="M395" s="135">
        <f t="shared" si="228"/>
        <v>4.5976800000000004</v>
      </c>
      <c r="N395" s="135">
        <f t="shared" si="228"/>
        <v>4.5900600000000003</v>
      </c>
      <c r="O395" s="135">
        <f t="shared" si="228"/>
        <v>4.4724000000000004</v>
      </c>
      <c r="P395" s="135">
        <f t="shared" si="228"/>
        <v>4.4747599999999998</v>
      </c>
      <c r="Q395" s="135">
        <f t="shared" si="228"/>
        <v>4.50075</v>
      </c>
      <c r="R395" s="135">
        <f t="shared" si="228"/>
        <v>4.4782200000000003</v>
      </c>
      <c r="S395" s="135">
        <f t="shared" si="228"/>
        <v>4.47119</v>
      </c>
      <c r="T395" s="135">
        <f t="shared" si="228"/>
        <v>4.44869</v>
      </c>
      <c r="U395" s="135">
        <f t="shared" si="228"/>
        <v>4.3951799999999999</v>
      </c>
      <c r="V395" s="135">
        <f t="shared" si="228"/>
        <v>4.3549499999999997</v>
      </c>
      <c r="W395" s="135">
        <f t="shared" si="228"/>
        <v>4.3267300000000004</v>
      </c>
      <c r="X395" s="135">
        <f t="shared" si="228"/>
        <v>4.3918400000000002</v>
      </c>
      <c r="Y395" s="135">
        <f t="shared" si="228"/>
        <v>4.3685900000000002</v>
      </c>
      <c r="Z395" s="135">
        <f t="shared" si="228"/>
        <v>4.0034999999999998</v>
      </c>
      <c r="AA395" s="135">
        <f t="shared" si="228"/>
        <v>3.8890500000000001</v>
      </c>
    </row>
    <row r="396" spans="1:27" ht="12.75" hidden="1" customHeight="1" outlineLevel="1" x14ac:dyDescent="0.2">
      <c r="A396" s="163" t="s">
        <v>2038</v>
      </c>
      <c r="B396" s="94" t="s">
        <v>238</v>
      </c>
      <c r="C396" s="70" t="s">
        <v>79</v>
      </c>
      <c r="D396" s="71">
        <v>1331.46</v>
      </c>
      <c r="E396" s="71">
        <v>1204.8399999999999</v>
      </c>
      <c r="F396" s="71">
        <v>1196.6099999999999</v>
      </c>
      <c r="G396" s="71">
        <v>1191.5</v>
      </c>
      <c r="H396" s="71">
        <v>1196.44</v>
      </c>
      <c r="I396" s="71">
        <v>1206.93</v>
      </c>
      <c r="J396" s="71">
        <v>1424.81</v>
      </c>
      <c r="K396" s="71">
        <v>1682.24</v>
      </c>
      <c r="L396" s="71">
        <v>1922.26</v>
      </c>
      <c r="M396" s="71">
        <v>2154.13</v>
      </c>
      <c r="N396" s="71">
        <v>2146.5100000000002</v>
      </c>
      <c r="O396" s="71">
        <v>2028.85</v>
      </c>
      <c r="P396" s="71">
        <v>2031.21</v>
      </c>
      <c r="Q396" s="71">
        <v>2057.1999999999998</v>
      </c>
      <c r="R396" s="71">
        <v>2034.67</v>
      </c>
      <c r="S396" s="71">
        <v>2027.64</v>
      </c>
      <c r="T396" s="71">
        <v>2005.14</v>
      </c>
      <c r="U396" s="71">
        <v>1951.63</v>
      </c>
      <c r="V396" s="71">
        <v>1911.4</v>
      </c>
      <c r="W396" s="71">
        <v>1883.18</v>
      </c>
      <c r="X396" s="71">
        <v>1948.29</v>
      </c>
      <c r="Y396" s="71">
        <v>1925.04</v>
      </c>
      <c r="Z396" s="71">
        <v>1559.95</v>
      </c>
      <c r="AA396" s="71">
        <v>1445.5</v>
      </c>
    </row>
    <row r="397" spans="1:27" ht="12.75" hidden="1" customHeight="1" outlineLevel="1" x14ac:dyDescent="0.2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2040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2041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2042</v>
      </c>
      <c r="B400" s="54" t="str">
        <f>"16"&amp;"."&amp;$B$800&amp;"."&amp;$B$801</f>
        <v>16.05.2024</v>
      </c>
      <c r="C400" s="134" t="s">
        <v>76</v>
      </c>
      <c r="D400" s="135">
        <f>ROUND(((D401+D402+D404+D403)/1000),5)</f>
        <v>3.7241499999999998</v>
      </c>
      <c r="E400" s="135">
        <f>ROUND(((E401+E402+E404+E403)/1000),5)</f>
        <v>3.6320899999999998</v>
      </c>
      <c r="F400" s="135">
        <f>ROUND(((F401+F402+F404+F403)/1000),5)</f>
        <v>3.6010599999999999</v>
      </c>
      <c r="G400" s="135">
        <f t="shared" ref="G400:AA400" si="231">ROUND(((G401+G402+G404+G403)/1000),5)</f>
        <v>3.5986600000000002</v>
      </c>
      <c r="H400" s="135">
        <f t="shared" si="231"/>
        <v>3.6098300000000001</v>
      </c>
      <c r="I400" s="135">
        <f t="shared" si="231"/>
        <v>3.6449500000000001</v>
      </c>
      <c r="J400" s="135">
        <f t="shared" si="231"/>
        <v>3.8028900000000001</v>
      </c>
      <c r="K400" s="135">
        <f t="shared" si="231"/>
        <v>4.0619199999999998</v>
      </c>
      <c r="L400" s="135">
        <f t="shared" si="231"/>
        <v>4.3146899999999997</v>
      </c>
      <c r="M400" s="135">
        <f t="shared" si="231"/>
        <v>4.3730799999999999</v>
      </c>
      <c r="N400" s="135">
        <f t="shared" si="231"/>
        <v>4.40313</v>
      </c>
      <c r="O400" s="135">
        <f t="shared" si="231"/>
        <v>4.4633099999999999</v>
      </c>
      <c r="P400" s="135">
        <f t="shared" si="231"/>
        <v>4.4559600000000001</v>
      </c>
      <c r="Q400" s="135">
        <f t="shared" si="231"/>
        <v>4.4707800000000004</v>
      </c>
      <c r="R400" s="135">
        <f t="shared" si="231"/>
        <v>4.4597499999999997</v>
      </c>
      <c r="S400" s="135">
        <f t="shared" si="231"/>
        <v>4.4035799999999998</v>
      </c>
      <c r="T400" s="135">
        <f t="shared" si="231"/>
        <v>4.3397899999999998</v>
      </c>
      <c r="U400" s="135">
        <f t="shared" si="231"/>
        <v>4.31867</v>
      </c>
      <c r="V400" s="135">
        <f t="shared" si="231"/>
        <v>4.2256099999999996</v>
      </c>
      <c r="W400" s="135">
        <f t="shared" si="231"/>
        <v>4.1164199999999997</v>
      </c>
      <c r="X400" s="135">
        <f t="shared" si="231"/>
        <v>4.2310100000000004</v>
      </c>
      <c r="Y400" s="135">
        <f t="shared" si="231"/>
        <v>4.3235700000000001</v>
      </c>
      <c r="Z400" s="135">
        <f t="shared" si="231"/>
        <v>4.0161499999999997</v>
      </c>
      <c r="AA400" s="135">
        <f t="shared" si="231"/>
        <v>3.7991899999999998</v>
      </c>
    </row>
    <row r="401" spans="1:27" ht="12.75" hidden="1" customHeight="1" outlineLevel="1" x14ac:dyDescent="0.2">
      <c r="A401" s="163" t="s">
        <v>2043</v>
      </c>
      <c r="B401" s="94" t="s">
        <v>238</v>
      </c>
      <c r="C401" s="70" t="s">
        <v>79</v>
      </c>
      <c r="D401" s="71">
        <v>1280.5999999999999</v>
      </c>
      <c r="E401" s="71">
        <v>1188.54</v>
      </c>
      <c r="F401" s="71">
        <v>1157.51</v>
      </c>
      <c r="G401" s="71">
        <v>1155.1099999999999</v>
      </c>
      <c r="H401" s="71">
        <v>1166.28</v>
      </c>
      <c r="I401" s="71">
        <v>1201.4000000000001</v>
      </c>
      <c r="J401" s="71">
        <v>1359.34</v>
      </c>
      <c r="K401" s="71">
        <v>1618.37</v>
      </c>
      <c r="L401" s="71">
        <v>1871.14</v>
      </c>
      <c r="M401" s="71">
        <v>1929.53</v>
      </c>
      <c r="N401" s="71">
        <v>1959.58</v>
      </c>
      <c r="O401" s="71">
        <v>2019.76</v>
      </c>
      <c r="P401" s="71">
        <v>2012.41</v>
      </c>
      <c r="Q401" s="71">
        <v>2027.23</v>
      </c>
      <c r="R401" s="71">
        <v>2016.2</v>
      </c>
      <c r="S401" s="71">
        <v>1960.03</v>
      </c>
      <c r="T401" s="71">
        <v>1896.24</v>
      </c>
      <c r="U401" s="71">
        <v>1875.12</v>
      </c>
      <c r="V401" s="71">
        <v>1782.06</v>
      </c>
      <c r="W401" s="71">
        <v>1672.87</v>
      </c>
      <c r="X401" s="71">
        <v>1787.46</v>
      </c>
      <c r="Y401" s="71">
        <v>1880.02</v>
      </c>
      <c r="Z401" s="71">
        <v>1572.6</v>
      </c>
      <c r="AA401" s="71">
        <v>1355.64</v>
      </c>
    </row>
    <row r="402" spans="1:27" ht="12.75" hidden="1" customHeight="1" outlineLevel="1" x14ac:dyDescent="0.2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2045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2046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2047</v>
      </c>
      <c r="B405" s="54" t="str">
        <f>"17"&amp;"."&amp;$B$800&amp;"."&amp;$B$801</f>
        <v>17.05.2024</v>
      </c>
      <c r="C405" s="134" t="s">
        <v>76</v>
      </c>
      <c r="D405" s="135">
        <f>ROUND(((D406+D407+D409+D408)/1000),5)</f>
        <v>3.7791700000000001</v>
      </c>
      <c r="E405" s="135">
        <f>ROUND(((E406+E407+E409+E408)/1000),5)</f>
        <v>3.6456900000000001</v>
      </c>
      <c r="F405" s="135">
        <f>ROUND(((F406+F407+F409+F408)/1000),5)</f>
        <v>3.60921</v>
      </c>
      <c r="G405" s="135">
        <f t="shared" ref="G405:AA405" si="234">ROUND(((G406+G407+G409+G408)/1000),5)</f>
        <v>3.5466700000000002</v>
      </c>
      <c r="H405" s="135">
        <f t="shared" si="234"/>
        <v>3.61131</v>
      </c>
      <c r="I405" s="135">
        <f t="shared" si="234"/>
        <v>3.70045</v>
      </c>
      <c r="J405" s="135">
        <f t="shared" si="234"/>
        <v>3.8717100000000002</v>
      </c>
      <c r="K405" s="135">
        <f t="shared" si="234"/>
        <v>4.1440700000000001</v>
      </c>
      <c r="L405" s="135">
        <f t="shared" si="234"/>
        <v>4.4535600000000004</v>
      </c>
      <c r="M405" s="135">
        <f t="shared" si="234"/>
        <v>4.5121099999999998</v>
      </c>
      <c r="N405" s="135">
        <f t="shared" si="234"/>
        <v>4.5247900000000003</v>
      </c>
      <c r="O405" s="135">
        <f t="shared" si="234"/>
        <v>4.5296099999999999</v>
      </c>
      <c r="P405" s="135">
        <f t="shared" si="234"/>
        <v>4.5647200000000003</v>
      </c>
      <c r="Q405" s="135">
        <f t="shared" si="234"/>
        <v>4.5952799999999998</v>
      </c>
      <c r="R405" s="135">
        <f t="shared" si="234"/>
        <v>4.5713299999999997</v>
      </c>
      <c r="S405" s="135">
        <f t="shared" si="234"/>
        <v>4.5807099999999998</v>
      </c>
      <c r="T405" s="135">
        <f t="shared" si="234"/>
        <v>4.5316700000000001</v>
      </c>
      <c r="U405" s="135">
        <f t="shared" si="234"/>
        <v>4.51912</v>
      </c>
      <c r="V405" s="135">
        <f t="shared" si="234"/>
        <v>4.4877399999999996</v>
      </c>
      <c r="W405" s="135">
        <f t="shared" si="234"/>
        <v>4.4499700000000004</v>
      </c>
      <c r="X405" s="135">
        <f t="shared" si="234"/>
        <v>4.4650400000000001</v>
      </c>
      <c r="Y405" s="135">
        <f t="shared" si="234"/>
        <v>4.5250500000000002</v>
      </c>
      <c r="Z405" s="135">
        <f t="shared" si="234"/>
        <v>4.4327300000000003</v>
      </c>
      <c r="AA405" s="135">
        <f t="shared" si="234"/>
        <v>4.0234100000000002</v>
      </c>
    </row>
    <row r="406" spans="1:27" ht="12.75" hidden="1" customHeight="1" outlineLevel="1" x14ac:dyDescent="0.2">
      <c r="A406" s="163" t="s">
        <v>2048</v>
      </c>
      <c r="B406" s="94" t="s">
        <v>238</v>
      </c>
      <c r="C406" s="70" t="s">
        <v>79</v>
      </c>
      <c r="D406" s="71">
        <v>1335.62</v>
      </c>
      <c r="E406" s="71">
        <v>1202.1400000000001</v>
      </c>
      <c r="F406" s="71">
        <v>1165.6600000000001</v>
      </c>
      <c r="G406" s="71">
        <v>1103.1199999999999</v>
      </c>
      <c r="H406" s="71">
        <v>1167.76</v>
      </c>
      <c r="I406" s="71">
        <v>1256.9000000000001</v>
      </c>
      <c r="J406" s="71">
        <v>1428.16</v>
      </c>
      <c r="K406" s="71">
        <v>1700.52</v>
      </c>
      <c r="L406" s="71">
        <v>2010.01</v>
      </c>
      <c r="M406" s="71">
        <v>2068.56</v>
      </c>
      <c r="N406" s="71">
        <v>2081.2399999999998</v>
      </c>
      <c r="O406" s="71">
        <v>2086.06</v>
      </c>
      <c r="P406" s="71">
        <v>2121.17</v>
      </c>
      <c r="Q406" s="71">
        <v>2151.73</v>
      </c>
      <c r="R406" s="71">
        <v>2127.7800000000002</v>
      </c>
      <c r="S406" s="71">
        <v>2137.16</v>
      </c>
      <c r="T406" s="71">
        <v>2088.12</v>
      </c>
      <c r="U406" s="71">
        <v>2075.5700000000002</v>
      </c>
      <c r="V406" s="71">
        <v>2044.19</v>
      </c>
      <c r="W406" s="71">
        <v>2006.42</v>
      </c>
      <c r="X406" s="71">
        <v>2021.49</v>
      </c>
      <c r="Y406" s="71">
        <v>2081.5</v>
      </c>
      <c r="Z406" s="71">
        <v>1989.18</v>
      </c>
      <c r="AA406" s="71">
        <v>1579.86</v>
      </c>
    </row>
    <row r="407" spans="1:27" ht="12.75" hidden="1" customHeight="1" outlineLevel="1" x14ac:dyDescent="0.2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2050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2051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2052</v>
      </c>
      <c r="B410" s="54" t="str">
        <f>"18"&amp;"."&amp;$B$800&amp;"."&amp;$B$801</f>
        <v>18.05.2024</v>
      </c>
      <c r="C410" s="134" t="s">
        <v>76</v>
      </c>
      <c r="D410" s="135">
        <f>ROUND(((D411+D412+D414+D413)/1000),5)</f>
        <v>3.97654</v>
      </c>
      <c r="E410" s="135">
        <f>ROUND(((E411+E412+E414+E413)/1000),5)</f>
        <v>3.9028900000000002</v>
      </c>
      <c r="F410" s="135">
        <f>ROUND(((F411+F412+F414+F413)/1000),5)</f>
        <v>3.76044</v>
      </c>
      <c r="G410" s="135">
        <f t="shared" ref="G410:AA410" si="237">ROUND(((G411+G412+G414+G413)/1000),5)</f>
        <v>3.7085499999999998</v>
      </c>
      <c r="H410" s="135">
        <f t="shared" si="237"/>
        <v>3.6636099999999998</v>
      </c>
      <c r="I410" s="135">
        <f t="shared" si="237"/>
        <v>3.68052</v>
      </c>
      <c r="J410" s="135">
        <f t="shared" si="237"/>
        <v>3.7508300000000001</v>
      </c>
      <c r="K410" s="135">
        <f t="shared" si="237"/>
        <v>3.9609800000000002</v>
      </c>
      <c r="L410" s="135">
        <f t="shared" si="237"/>
        <v>4.2450400000000004</v>
      </c>
      <c r="M410" s="135">
        <f t="shared" si="237"/>
        <v>4.4069700000000003</v>
      </c>
      <c r="N410" s="135">
        <f t="shared" si="237"/>
        <v>4.5083099999999998</v>
      </c>
      <c r="O410" s="135">
        <f t="shared" si="237"/>
        <v>4.5142600000000002</v>
      </c>
      <c r="P410" s="135">
        <f t="shared" si="237"/>
        <v>4.5530999999999997</v>
      </c>
      <c r="Q410" s="135">
        <f t="shared" si="237"/>
        <v>4.5451800000000002</v>
      </c>
      <c r="R410" s="135">
        <f t="shared" si="237"/>
        <v>4.52339</v>
      </c>
      <c r="S410" s="135">
        <f t="shared" si="237"/>
        <v>4.5038799999999997</v>
      </c>
      <c r="T410" s="135">
        <f t="shared" si="237"/>
        <v>4.4918100000000001</v>
      </c>
      <c r="U410" s="135">
        <f t="shared" si="237"/>
        <v>4.4639499999999996</v>
      </c>
      <c r="V410" s="135">
        <f t="shared" si="237"/>
        <v>4.44998</v>
      </c>
      <c r="W410" s="135">
        <f t="shared" si="237"/>
        <v>4.5603999999999996</v>
      </c>
      <c r="X410" s="135">
        <f t="shared" si="237"/>
        <v>4.6827899999999998</v>
      </c>
      <c r="Y410" s="135">
        <f t="shared" si="237"/>
        <v>4.5002700000000004</v>
      </c>
      <c r="Z410" s="135">
        <f t="shared" si="237"/>
        <v>4.3343299999999996</v>
      </c>
      <c r="AA410" s="135">
        <f t="shared" si="237"/>
        <v>3.96549</v>
      </c>
    </row>
    <row r="411" spans="1:27" ht="12.75" hidden="1" customHeight="1" outlineLevel="1" x14ac:dyDescent="0.2">
      <c r="A411" s="163" t="s">
        <v>2053</v>
      </c>
      <c r="B411" s="94" t="s">
        <v>238</v>
      </c>
      <c r="C411" s="70" t="s">
        <v>79</v>
      </c>
      <c r="D411" s="71">
        <v>1532.99</v>
      </c>
      <c r="E411" s="71">
        <v>1459.34</v>
      </c>
      <c r="F411" s="71">
        <v>1316.89</v>
      </c>
      <c r="G411" s="71">
        <v>1265</v>
      </c>
      <c r="H411" s="71">
        <v>1220.06</v>
      </c>
      <c r="I411" s="71">
        <v>1236.97</v>
      </c>
      <c r="J411" s="71">
        <v>1307.28</v>
      </c>
      <c r="K411" s="71">
        <v>1517.43</v>
      </c>
      <c r="L411" s="71">
        <v>1801.49</v>
      </c>
      <c r="M411" s="71">
        <v>1963.42</v>
      </c>
      <c r="N411" s="71">
        <v>2064.7600000000002</v>
      </c>
      <c r="O411" s="71">
        <v>2070.71</v>
      </c>
      <c r="P411" s="71">
        <v>2109.5500000000002</v>
      </c>
      <c r="Q411" s="71">
        <v>2101.63</v>
      </c>
      <c r="R411" s="71">
        <v>2079.84</v>
      </c>
      <c r="S411" s="71">
        <v>2060.33</v>
      </c>
      <c r="T411" s="71">
        <v>2048.2600000000002</v>
      </c>
      <c r="U411" s="71">
        <v>2020.4</v>
      </c>
      <c r="V411" s="71">
        <v>2006.43</v>
      </c>
      <c r="W411" s="71">
        <v>2116.85</v>
      </c>
      <c r="X411" s="71">
        <v>2239.2399999999998</v>
      </c>
      <c r="Y411" s="71">
        <v>2056.7199999999998</v>
      </c>
      <c r="Z411" s="71">
        <v>1890.78</v>
      </c>
      <c r="AA411" s="71">
        <v>1521.94</v>
      </c>
    </row>
    <row r="412" spans="1:27" ht="12.75" hidden="1" customHeight="1" outlineLevel="1" x14ac:dyDescent="0.2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2055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2056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2057</v>
      </c>
      <c r="B415" s="54" t="str">
        <f>"19"&amp;"."&amp;$B$800&amp;"."&amp;$B$801</f>
        <v>19.05.2024</v>
      </c>
      <c r="C415" s="134" t="s">
        <v>76</v>
      </c>
      <c r="D415" s="135">
        <f>ROUND(((D416+D417+D419+D418)/1000),5)</f>
        <v>3.9421300000000001</v>
      </c>
      <c r="E415" s="135">
        <f>ROUND(((E416+E417+E419+E418)/1000),5)</f>
        <v>3.79555</v>
      </c>
      <c r="F415" s="135">
        <f>ROUND(((F416+F417+F419+F418)/1000),5)</f>
        <v>3.6586699999999999</v>
      </c>
      <c r="G415" s="135">
        <f t="shared" ref="G415:AA415" si="240">ROUND(((G416+G417+G419+G418)/1000),5)</f>
        <v>3.6431800000000001</v>
      </c>
      <c r="H415" s="135">
        <f t="shared" si="240"/>
        <v>3.6231499999999999</v>
      </c>
      <c r="I415" s="135">
        <f t="shared" si="240"/>
        <v>3.5991499999999998</v>
      </c>
      <c r="J415" s="135">
        <f t="shared" si="240"/>
        <v>3.52888</v>
      </c>
      <c r="K415" s="135">
        <f t="shared" si="240"/>
        <v>3.7728000000000002</v>
      </c>
      <c r="L415" s="135">
        <f t="shared" si="240"/>
        <v>4.0013800000000002</v>
      </c>
      <c r="M415" s="135">
        <f t="shared" si="240"/>
        <v>4.2142099999999996</v>
      </c>
      <c r="N415" s="135">
        <f t="shared" si="240"/>
        <v>4.383</v>
      </c>
      <c r="O415" s="135">
        <f t="shared" si="240"/>
        <v>4.4267000000000003</v>
      </c>
      <c r="P415" s="135">
        <f t="shared" si="240"/>
        <v>4.3765999999999998</v>
      </c>
      <c r="Q415" s="135">
        <f t="shared" si="240"/>
        <v>4.37561</v>
      </c>
      <c r="R415" s="135">
        <f t="shared" si="240"/>
        <v>4.3664800000000001</v>
      </c>
      <c r="S415" s="135">
        <f t="shared" si="240"/>
        <v>4.3554700000000004</v>
      </c>
      <c r="T415" s="135">
        <f t="shared" si="240"/>
        <v>4.3633100000000002</v>
      </c>
      <c r="U415" s="135">
        <f t="shared" si="240"/>
        <v>4.4078999999999997</v>
      </c>
      <c r="V415" s="135">
        <f t="shared" si="240"/>
        <v>4.4066299999999998</v>
      </c>
      <c r="W415" s="135">
        <f t="shared" si="240"/>
        <v>4.4657600000000004</v>
      </c>
      <c r="X415" s="135">
        <f t="shared" si="240"/>
        <v>4.6188000000000002</v>
      </c>
      <c r="Y415" s="135">
        <f t="shared" si="240"/>
        <v>4.58439</v>
      </c>
      <c r="Z415" s="135">
        <f t="shared" si="240"/>
        <v>4.3066300000000002</v>
      </c>
      <c r="AA415" s="135">
        <f t="shared" si="240"/>
        <v>3.9382999999999999</v>
      </c>
    </row>
    <row r="416" spans="1:27" ht="12.75" hidden="1" customHeight="1" outlineLevel="1" x14ac:dyDescent="0.2">
      <c r="A416" s="163" t="s">
        <v>2058</v>
      </c>
      <c r="B416" s="94" t="s">
        <v>238</v>
      </c>
      <c r="C416" s="70" t="s">
        <v>79</v>
      </c>
      <c r="D416" s="71">
        <v>1498.58</v>
      </c>
      <c r="E416" s="71">
        <v>1352</v>
      </c>
      <c r="F416" s="71">
        <v>1215.1199999999999</v>
      </c>
      <c r="G416" s="71">
        <v>1199.6300000000001</v>
      </c>
      <c r="H416" s="71">
        <v>1179.5999999999999</v>
      </c>
      <c r="I416" s="71">
        <v>1155.5999999999999</v>
      </c>
      <c r="J416" s="71">
        <v>1085.33</v>
      </c>
      <c r="K416" s="71">
        <v>1329.25</v>
      </c>
      <c r="L416" s="71">
        <v>1557.83</v>
      </c>
      <c r="M416" s="71">
        <v>1770.66</v>
      </c>
      <c r="N416" s="71">
        <v>1939.45</v>
      </c>
      <c r="O416" s="71">
        <v>1983.15</v>
      </c>
      <c r="P416" s="71">
        <v>1933.05</v>
      </c>
      <c r="Q416" s="71">
        <v>1932.06</v>
      </c>
      <c r="R416" s="71">
        <v>1922.93</v>
      </c>
      <c r="S416" s="71">
        <v>1911.92</v>
      </c>
      <c r="T416" s="71">
        <v>1919.76</v>
      </c>
      <c r="U416" s="71">
        <v>1964.35</v>
      </c>
      <c r="V416" s="71">
        <v>1963.08</v>
      </c>
      <c r="W416" s="71">
        <v>2022.21</v>
      </c>
      <c r="X416" s="71">
        <v>2175.25</v>
      </c>
      <c r="Y416" s="71">
        <v>2140.84</v>
      </c>
      <c r="Z416" s="71">
        <v>1863.08</v>
      </c>
      <c r="AA416" s="71">
        <v>1494.75</v>
      </c>
    </row>
    <row r="417" spans="1:27" ht="12.75" hidden="1" customHeight="1" outlineLevel="1" x14ac:dyDescent="0.2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2060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2061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2062</v>
      </c>
      <c r="B420" s="54" t="str">
        <f>"20"&amp;"."&amp;$B$800&amp;"."&amp;$B$801</f>
        <v>20.05.2024</v>
      </c>
      <c r="C420" s="134" t="s">
        <v>76</v>
      </c>
      <c r="D420" s="135">
        <f>ROUND(((D421+D422+D424+D423)/1000),5)</f>
        <v>3.7947099999999998</v>
      </c>
      <c r="E420" s="135">
        <f>ROUND(((E421+E422+E424+E423)/1000),5)</f>
        <v>3.64316</v>
      </c>
      <c r="F420" s="135">
        <f>ROUND(((F421+F422+F424+F423)/1000),5)</f>
        <v>3.5373999999999999</v>
      </c>
      <c r="G420" s="135">
        <f t="shared" ref="G420:AA420" si="243">ROUND(((G421+G422+G424+G423)/1000),5)</f>
        <v>3.51945</v>
      </c>
      <c r="H420" s="135">
        <f t="shared" si="243"/>
        <v>3.5119799999999999</v>
      </c>
      <c r="I420" s="135">
        <f t="shared" si="243"/>
        <v>3.60711</v>
      </c>
      <c r="J420" s="135">
        <f t="shared" si="243"/>
        <v>3.7958500000000002</v>
      </c>
      <c r="K420" s="135">
        <f t="shared" si="243"/>
        <v>4.1401300000000001</v>
      </c>
      <c r="L420" s="135">
        <f t="shared" si="243"/>
        <v>4.41751</v>
      </c>
      <c r="M420" s="135">
        <f t="shared" si="243"/>
        <v>4.5413300000000003</v>
      </c>
      <c r="N420" s="135">
        <f t="shared" si="243"/>
        <v>4.5476299999999998</v>
      </c>
      <c r="O420" s="135">
        <f t="shared" si="243"/>
        <v>4.5456700000000003</v>
      </c>
      <c r="P420" s="135">
        <f t="shared" si="243"/>
        <v>4.5443899999999999</v>
      </c>
      <c r="Q420" s="135">
        <f t="shared" si="243"/>
        <v>4.56412</v>
      </c>
      <c r="R420" s="135">
        <f t="shared" si="243"/>
        <v>4.5656400000000001</v>
      </c>
      <c r="S420" s="135">
        <f t="shared" si="243"/>
        <v>4.5521599999999998</v>
      </c>
      <c r="T420" s="135">
        <f t="shared" si="243"/>
        <v>4.54087</v>
      </c>
      <c r="U420" s="135">
        <f t="shared" si="243"/>
        <v>4.5119300000000004</v>
      </c>
      <c r="V420" s="135">
        <f t="shared" si="243"/>
        <v>4.46896</v>
      </c>
      <c r="W420" s="135">
        <f t="shared" si="243"/>
        <v>4.3489500000000003</v>
      </c>
      <c r="X420" s="135">
        <f t="shared" si="243"/>
        <v>4.3940099999999997</v>
      </c>
      <c r="Y420" s="135">
        <f t="shared" si="243"/>
        <v>4.4201800000000002</v>
      </c>
      <c r="Z420" s="135">
        <f t="shared" si="243"/>
        <v>4.0293299999999999</v>
      </c>
      <c r="AA420" s="135">
        <f t="shared" si="243"/>
        <v>3.8009300000000001</v>
      </c>
    </row>
    <row r="421" spans="1:27" ht="12.75" hidden="1" customHeight="1" outlineLevel="1" x14ac:dyDescent="0.2">
      <c r="A421" s="163" t="s">
        <v>2063</v>
      </c>
      <c r="B421" s="94" t="s">
        <v>238</v>
      </c>
      <c r="C421" s="70" t="s">
        <v>79</v>
      </c>
      <c r="D421" s="71">
        <v>1351.16</v>
      </c>
      <c r="E421" s="71">
        <v>1199.6099999999999</v>
      </c>
      <c r="F421" s="71">
        <v>1093.8499999999999</v>
      </c>
      <c r="G421" s="71">
        <v>1075.9000000000001</v>
      </c>
      <c r="H421" s="71">
        <v>1068.43</v>
      </c>
      <c r="I421" s="71">
        <v>1163.56</v>
      </c>
      <c r="J421" s="71">
        <v>1352.3</v>
      </c>
      <c r="K421" s="71">
        <v>1696.58</v>
      </c>
      <c r="L421" s="71">
        <v>1973.96</v>
      </c>
      <c r="M421" s="71">
        <v>2097.7800000000002</v>
      </c>
      <c r="N421" s="71">
        <v>2104.08</v>
      </c>
      <c r="O421" s="71">
        <v>2102.12</v>
      </c>
      <c r="P421" s="71">
        <v>2100.84</v>
      </c>
      <c r="Q421" s="71">
        <v>2120.5700000000002</v>
      </c>
      <c r="R421" s="71">
        <v>2122.09</v>
      </c>
      <c r="S421" s="71">
        <v>2108.61</v>
      </c>
      <c r="T421" s="71">
        <v>2097.3200000000002</v>
      </c>
      <c r="U421" s="71">
        <v>2068.38</v>
      </c>
      <c r="V421" s="71">
        <v>2025.41</v>
      </c>
      <c r="W421" s="71">
        <v>1905.4</v>
      </c>
      <c r="X421" s="71">
        <v>1950.46</v>
      </c>
      <c r="Y421" s="71">
        <v>1976.63</v>
      </c>
      <c r="Z421" s="71">
        <v>1585.78</v>
      </c>
      <c r="AA421" s="71">
        <v>1357.38</v>
      </c>
    </row>
    <row r="422" spans="1:27" ht="12.75" hidden="1" customHeight="1" outlineLevel="1" x14ac:dyDescent="0.2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2065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2066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2067</v>
      </c>
      <c r="B425" s="54" t="str">
        <f>"21"&amp;"."&amp;$B$800&amp;"."&amp;$B$801</f>
        <v>21.05.2024</v>
      </c>
      <c r="C425" s="134" t="s">
        <v>76</v>
      </c>
      <c r="D425" s="135">
        <f>ROUND(((D426+D427+D429+D428)/1000),5)</f>
        <v>3.7678099999999999</v>
      </c>
      <c r="E425" s="135">
        <f>ROUND(((E426+E427+E429+E428)/1000),5)</f>
        <v>3.6342099999999999</v>
      </c>
      <c r="F425" s="135">
        <f>ROUND(((F426+F427+F429+F428)/1000),5)</f>
        <v>3.5188799999999998</v>
      </c>
      <c r="G425" s="135">
        <f t="shared" ref="G425:AA425" si="246">ROUND(((G426+G427+G429+G428)/1000),5)</f>
        <v>3.43343</v>
      </c>
      <c r="H425" s="135">
        <f t="shared" si="246"/>
        <v>3.4862000000000002</v>
      </c>
      <c r="I425" s="135">
        <f t="shared" si="246"/>
        <v>3.6101800000000002</v>
      </c>
      <c r="J425" s="135">
        <f t="shared" si="246"/>
        <v>3.8109600000000001</v>
      </c>
      <c r="K425" s="135">
        <f t="shared" si="246"/>
        <v>3.9840300000000002</v>
      </c>
      <c r="L425" s="135">
        <f t="shared" si="246"/>
        <v>4.3422900000000002</v>
      </c>
      <c r="M425" s="135">
        <f t="shared" si="246"/>
        <v>4.47058</v>
      </c>
      <c r="N425" s="135">
        <f t="shared" si="246"/>
        <v>4.5267200000000001</v>
      </c>
      <c r="O425" s="135">
        <f t="shared" si="246"/>
        <v>4.53186</v>
      </c>
      <c r="P425" s="135">
        <f t="shared" si="246"/>
        <v>4.5441500000000001</v>
      </c>
      <c r="Q425" s="135">
        <f t="shared" si="246"/>
        <v>4.5514299999999999</v>
      </c>
      <c r="R425" s="135">
        <f t="shared" si="246"/>
        <v>4.5379100000000001</v>
      </c>
      <c r="S425" s="135">
        <f t="shared" si="246"/>
        <v>4.5269899999999996</v>
      </c>
      <c r="T425" s="135">
        <f t="shared" si="246"/>
        <v>4.3915800000000003</v>
      </c>
      <c r="U425" s="135">
        <f t="shared" si="246"/>
        <v>4.3097899999999996</v>
      </c>
      <c r="V425" s="135">
        <f t="shared" si="246"/>
        <v>4.3394399999999997</v>
      </c>
      <c r="W425" s="135">
        <f t="shared" si="246"/>
        <v>4.3030900000000001</v>
      </c>
      <c r="X425" s="135">
        <f t="shared" si="246"/>
        <v>4.3268800000000001</v>
      </c>
      <c r="Y425" s="135">
        <f t="shared" si="246"/>
        <v>4.3713199999999999</v>
      </c>
      <c r="Z425" s="135">
        <f t="shared" si="246"/>
        <v>4.0650399999999998</v>
      </c>
      <c r="AA425" s="135">
        <f t="shared" si="246"/>
        <v>3.79495</v>
      </c>
    </row>
    <row r="426" spans="1:27" ht="12.75" hidden="1" customHeight="1" outlineLevel="1" x14ac:dyDescent="0.2">
      <c r="A426" s="163" t="s">
        <v>2068</v>
      </c>
      <c r="B426" s="94" t="s">
        <v>238</v>
      </c>
      <c r="C426" s="70" t="s">
        <v>79</v>
      </c>
      <c r="D426" s="71">
        <v>1324.26</v>
      </c>
      <c r="E426" s="71">
        <v>1190.6600000000001</v>
      </c>
      <c r="F426" s="71">
        <v>1075.33</v>
      </c>
      <c r="G426" s="71">
        <v>989.88</v>
      </c>
      <c r="H426" s="71">
        <v>1042.6500000000001</v>
      </c>
      <c r="I426" s="71">
        <v>1166.6300000000001</v>
      </c>
      <c r="J426" s="71">
        <v>1367.41</v>
      </c>
      <c r="K426" s="71">
        <v>1540.48</v>
      </c>
      <c r="L426" s="71">
        <v>1898.74</v>
      </c>
      <c r="M426" s="71">
        <v>2027.03</v>
      </c>
      <c r="N426" s="71">
        <v>2083.17</v>
      </c>
      <c r="O426" s="71">
        <v>2088.31</v>
      </c>
      <c r="P426" s="71">
        <v>2100.6</v>
      </c>
      <c r="Q426" s="71">
        <v>2107.88</v>
      </c>
      <c r="R426" s="71">
        <v>2094.36</v>
      </c>
      <c r="S426" s="71">
        <v>2083.44</v>
      </c>
      <c r="T426" s="71">
        <v>1948.03</v>
      </c>
      <c r="U426" s="71">
        <v>1866.24</v>
      </c>
      <c r="V426" s="71">
        <v>1895.89</v>
      </c>
      <c r="W426" s="71">
        <v>1859.54</v>
      </c>
      <c r="X426" s="71">
        <v>1883.33</v>
      </c>
      <c r="Y426" s="71">
        <v>1927.77</v>
      </c>
      <c r="Z426" s="71">
        <v>1621.49</v>
      </c>
      <c r="AA426" s="71">
        <v>1351.4</v>
      </c>
    </row>
    <row r="427" spans="1:27" ht="12.75" hidden="1" customHeight="1" outlineLevel="1" x14ac:dyDescent="0.2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2070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2071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2072</v>
      </c>
      <c r="B430" s="54" t="str">
        <f>"22"&amp;"."&amp;$B$800&amp;"."&amp;$B$801</f>
        <v>22.05.2024</v>
      </c>
      <c r="C430" s="134" t="s">
        <v>76</v>
      </c>
      <c r="D430" s="135">
        <f>ROUND(((D431+D432+D434+D433)/1000),5)</f>
        <v>3.6767500000000002</v>
      </c>
      <c r="E430" s="135">
        <f>ROUND(((E431+E432+E434+E433)/1000),5)</f>
        <v>3.5001199999999999</v>
      </c>
      <c r="F430" s="135">
        <f>ROUND(((F431+F432+F434+F433)/1000),5)</f>
        <v>3.3844500000000002</v>
      </c>
      <c r="G430" s="135">
        <f t="shared" ref="G430:AA430" si="249">ROUND(((G431+G432+G434+G433)/1000),5)</f>
        <v>3.33846</v>
      </c>
      <c r="H430" s="135">
        <f t="shared" si="249"/>
        <v>3.3410700000000002</v>
      </c>
      <c r="I430" s="135">
        <f t="shared" si="249"/>
        <v>3.4922900000000001</v>
      </c>
      <c r="J430" s="135">
        <f t="shared" si="249"/>
        <v>3.7472799999999999</v>
      </c>
      <c r="K430" s="135">
        <f t="shared" si="249"/>
        <v>3.9729000000000001</v>
      </c>
      <c r="L430" s="135">
        <f t="shared" si="249"/>
        <v>4.2361300000000002</v>
      </c>
      <c r="M430" s="135">
        <f t="shared" si="249"/>
        <v>4.5381299999999998</v>
      </c>
      <c r="N430" s="135">
        <f t="shared" si="249"/>
        <v>4.5444699999999996</v>
      </c>
      <c r="O430" s="135">
        <f t="shared" si="249"/>
        <v>4.5487500000000001</v>
      </c>
      <c r="P430" s="135">
        <f t="shared" si="249"/>
        <v>4.5503900000000002</v>
      </c>
      <c r="Q430" s="135">
        <f t="shared" si="249"/>
        <v>4.5667</v>
      </c>
      <c r="R430" s="135">
        <f t="shared" si="249"/>
        <v>4.5580100000000003</v>
      </c>
      <c r="S430" s="135">
        <f t="shared" si="249"/>
        <v>4.5460099999999999</v>
      </c>
      <c r="T430" s="135">
        <f t="shared" si="249"/>
        <v>4.5368500000000003</v>
      </c>
      <c r="U430" s="135">
        <f t="shared" si="249"/>
        <v>4.4518000000000004</v>
      </c>
      <c r="V430" s="135">
        <f t="shared" si="249"/>
        <v>4.3055500000000002</v>
      </c>
      <c r="W430" s="135">
        <f t="shared" si="249"/>
        <v>4.2058900000000001</v>
      </c>
      <c r="X430" s="135">
        <f t="shared" si="249"/>
        <v>4.2268400000000002</v>
      </c>
      <c r="Y430" s="135">
        <f t="shared" si="249"/>
        <v>4.3011600000000003</v>
      </c>
      <c r="Z430" s="135">
        <f t="shared" si="249"/>
        <v>4.0115600000000002</v>
      </c>
      <c r="AA430" s="135">
        <f t="shared" si="249"/>
        <v>3.7659199999999999</v>
      </c>
    </row>
    <row r="431" spans="1:27" ht="12.75" hidden="1" customHeight="1" outlineLevel="1" x14ac:dyDescent="0.2">
      <c r="A431" s="163" t="s">
        <v>2073</v>
      </c>
      <c r="B431" s="94" t="s">
        <v>238</v>
      </c>
      <c r="C431" s="70" t="s">
        <v>79</v>
      </c>
      <c r="D431" s="71">
        <v>1233.2</v>
      </c>
      <c r="E431" s="71">
        <v>1056.57</v>
      </c>
      <c r="F431" s="71">
        <v>940.9</v>
      </c>
      <c r="G431" s="71">
        <v>894.91</v>
      </c>
      <c r="H431" s="71">
        <v>897.52</v>
      </c>
      <c r="I431" s="71">
        <v>1048.74</v>
      </c>
      <c r="J431" s="71">
        <v>1303.73</v>
      </c>
      <c r="K431" s="71">
        <v>1529.35</v>
      </c>
      <c r="L431" s="71">
        <v>1792.58</v>
      </c>
      <c r="M431" s="71">
        <v>2094.58</v>
      </c>
      <c r="N431" s="71">
        <v>2100.92</v>
      </c>
      <c r="O431" s="71">
        <v>2105.1999999999998</v>
      </c>
      <c r="P431" s="71">
        <v>2106.84</v>
      </c>
      <c r="Q431" s="71">
        <v>2123.15</v>
      </c>
      <c r="R431" s="71">
        <v>2114.46</v>
      </c>
      <c r="S431" s="71">
        <v>2102.46</v>
      </c>
      <c r="T431" s="71">
        <v>2093.3000000000002</v>
      </c>
      <c r="U431" s="71">
        <v>2008.25</v>
      </c>
      <c r="V431" s="71">
        <v>1862</v>
      </c>
      <c r="W431" s="71">
        <v>1762.34</v>
      </c>
      <c r="X431" s="71">
        <v>1783.29</v>
      </c>
      <c r="Y431" s="71">
        <v>1857.61</v>
      </c>
      <c r="Z431" s="71">
        <v>1568.01</v>
      </c>
      <c r="AA431" s="71">
        <v>1322.37</v>
      </c>
    </row>
    <row r="432" spans="1:27" ht="12.75" hidden="1" customHeight="1" outlineLevel="1" x14ac:dyDescent="0.2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2075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2076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2077</v>
      </c>
      <c r="B435" s="54" t="str">
        <f>"23"&amp;"."&amp;$B$800&amp;"."&amp;$B$801</f>
        <v>23.05.2024</v>
      </c>
      <c r="C435" s="134" t="s">
        <v>76</v>
      </c>
      <c r="D435" s="135">
        <f>ROUND(((D436+D437+D439+D438)/1000),5)</f>
        <v>3.73298</v>
      </c>
      <c r="E435" s="135">
        <f>ROUND(((E436+E437+E439+E438)/1000),5)</f>
        <v>3.5695700000000001</v>
      </c>
      <c r="F435" s="135">
        <f>ROUND(((F436+F437+F439+F438)/1000),5)</f>
        <v>3.4890099999999999</v>
      </c>
      <c r="G435" s="135">
        <f t="shared" ref="G435:AA435" si="252">ROUND(((G436+G437+G439+G438)/1000),5)</f>
        <v>3.4529899999999998</v>
      </c>
      <c r="H435" s="135">
        <f t="shared" si="252"/>
        <v>3.3793700000000002</v>
      </c>
      <c r="I435" s="135">
        <f t="shared" si="252"/>
        <v>3.5158299999999998</v>
      </c>
      <c r="J435" s="135">
        <f t="shared" si="252"/>
        <v>3.89758</v>
      </c>
      <c r="K435" s="135">
        <f t="shared" si="252"/>
        <v>3.9991400000000001</v>
      </c>
      <c r="L435" s="135">
        <f t="shared" si="252"/>
        <v>4.3280000000000003</v>
      </c>
      <c r="M435" s="135">
        <f t="shared" si="252"/>
        <v>4.52989</v>
      </c>
      <c r="N435" s="135">
        <f t="shared" si="252"/>
        <v>4.5462400000000001</v>
      </c>
      <c r="O435" s="135">
        <f t="shared" si="252"/>
        <v>4.5527100000000003</v>
      </c>
      <c r="P435" s="135">
        <f t="shared" si="252"/>
        <v>4.55572</v>
      </c>
      <c r="Q435" s="135">
        <f t="shared" si="252"/>
        <v>4.5850499999999998</v>
      </c>
      <c r="R435" s="135">
        <f t="shared" si="252"/>
        <v>4.58277</v>
      </c>
      <c r="S435" s="135">
        <f t="shared" si="252"/>
        <v>4.56839</v>
      </c>
      <c r="T435" s="135">
        <f t="shared" si="252"/>
        <v>4.5568900000000001</v>
      </c>
      <c r="U435" s="135">
        <f t="shared" si="252"/>
        <v>4.5363499999999997</v>
      </c>
      <c r="V435" s="135">
        <f t="shared" si="252"/>
        <v>4.4411699999999996</v>
      </c>
      <c r="W435" s="135">
        <f t="shared" si="252"/>
        <v>4.2770000000000001</v>
      </c>
      <c r="X435" s="135">
        <f t="shared" si="252"/>
        <v>4.2487500000000002</v>
      </c>
      <c r="Y435" s="135">
        <f t="shared" si="252"/>
        <v>4.3870899999999997</v>
      </c>
      <c r="Z435" s="135">
        <f t="shared" si="252"/>
        <v>4.0509500000000003</v>
      </c>
      <c r="AA435" s="135">
        <f t="shared" si="252"/>
        <v>3.9310399999999999</v>
      </c>
    </row>
    <row r="436" spans="1:27" ht="12.75" hidden="1" customHeight="1" outlineLevel="1" x14ac:dyDescent="0.2">
      <c r="A436" s="163" t="s">
        <v>2078</v>
      </c>
      <c r="B436" s="94" t="s">
        <v>238</v>
      </c>
      <c r="C436" s="70" t="s">
        <v>79</v>
      </c>
      <c r="D436" s="71">
        <v>1289.43</v>
      </c>
      <c r="E436" s="71">
        <v>1126.02</v>
      </c>
      <c r="F436" s="71">
        <v>1045.46</v>
      </c>
      <c r="G436" s="71">
        <v>1009.44</v>
      </c>
      <c r="H436" s="71">
        <v>935.82</v>
      </c>
      <c r="I436" s="71">
        <v>1072.28</v>
      </c>
      <c r="J436" s="71">
        <v>1454.03</v>
      </c>
      <c r="K436" s="71">
        <v>1555.59</v>
      </c>
      <c r="L436" s="71">
        <v>1884.45</v>
      </c>
      <c r="M436" s="71">
        <v>2086.34</v>
      </c>
      <c r="N436" s="71">
        <v>2102.69</v>
      </c>
      <c r="O436" s="71">
        <v>2109.16</v>
      </c>
      <c r="P436" s="71">
        <v>2112.17</v>
      </c>
      <c r="Q436" s="71">
        <v>2141.5</v>
      </c>
      <c r="R436" s="71">
        <v>2139.2199999999998</v>
      </c>
      <c r="S436" s="71">
        <v>2124.84</v>
      </c>
      <c r="T436" s="71">
        <v>2113.34</v>
      </c>
      <c r="U436" s="71">
        <v>2092.8000000000002</v>
      </c>
      <c r="V436" s="71">
        <v>1997.62</v>
      </c>
      <c r="W436" s="71">
        <v>1833.45</v>
      </c>
      <c r="X436" s="71">
        <v>1805.2</v>
      </c>
      <c r="Y436" s="71">
        <v>1943.54</v>
      </c>
      <c r="Z436" s="71">
        <v>1607.4</v>
      </c>
      <c r="AA436" s="71">
        <v>1487.49</v>
      </c>
    </row>
    <row r="437" spans="1:27" ht="12.75" hidden="1" customHeight="1" outlineLevel="1" x14ac:dyDescent="0.2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2080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2081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2082</v>
      </c>
      <c r="B440" s="54" t="str">
        <f>"24"&amp;"."&amp;$B$800&amp;"."&amp;$B$801</f>
        <v>24.05.2024</v>
      </c>
      <c r="C440" s="134" t="s">
        <v>76</v>
      </c>
      <c r="D440" s="135">
        <f>ROUND(((D441+D442+D444+D443)/1000),5)</f>
        <v>3.8046600000000002</v>
      </c>
      <c r="E440" s="135">
        <f>ROUND(((E441+E442+E444+E443)/1000),5)</f>
        <v>3.6096699999999999</v>
      </c>
      <c r="F440" s="135">
        <f>ROUND(((F441+F442+F444+F443)/1000),5)</f>
        <v>3.52</v>
      </c>
      <c r="G440" s="135">
        <f t="shared" ref="G440:AA440" si="255">ROUND(((G441+G442+G444+G443)/1000),5)</f>
        <v>3.4699</v>
      </c>
      <c r="H440" s="135">
        <f t="shared" si="255"/>
        <v>3.4058099999999998</v>
      </c>
      <c r="I440" s="135">
        <f t="shared" si="255"/>
        <v>3.6005799999999999</v>
      </c>
      <c r="J440" s="135">
        <f t="shared" si="255"/>
        <v>3.8707799999999999</v>
      </c>
      <c r="K440" s="135">
        <f t="shared" si="255"/>
        <v>4.1332800000000001</v>
      </c>
      <c r="L440" s="135">
        <f t="shared" si="255"/>
        <v>4.5290499999999998</v>
      </c>
      <c r="M440" s="135">
        <f t="shared" si="255"/>
        <v>4.5806699999999996</v>
      </c>
      <c r="N440" s="135">
        <f t="shared" si="255"/>
        <v>4.5920500000000004</v>
      </c>
      <c r="O440" s="135">
        <f t="shared" si="255"/>
        <v>4.6261799999999997</v>
      </c>
      <c r="P440" s="135">
        <f t="shared" si="255"/>
        <v>4.6940400000000002</v>
      </c>
      <c r="Q440" s="135">
        <f t="shared" si="255"/>
        <v>4.7429899999999998</v>
      </c>
      <c r="R440" s="135">
        <f t="shared" si="255"/>
        <v>4.7394699999999998</v>
      </c>
      <c r="S440" s="135">
        <f t="shared" si="255"/>
        <v>4.7268699999999999</v>
      </c>
      <c r="T440" s="135">
        <f t="shared" si="255"/>
        <v>4.7168299999999999</v>
      </c>
      <c r="U440" s="135">
        <f t="shared" si="255"/>
        <v>4.6047700000000003</v>
      </c>
      <c r="V440" s="135">
        <f t="shared" si="255"/>
        <v>4.5522</v>
      </c>
      <c r="W440" s="135">
        <f t="shared" si="255"/>
        <v>4.51112</v>
      </c>
      <c r="X440" s="135">
        <f t="shared" si="255"/>
        <v>4.5220399999999996</v>
      </c>
      <c r="Y440" s="135">
        <f t="shared" si="255"/>
        <v>4.5757399999999997</v>
      </c>
      <c r="Z440" s="135">
        <f t="shared" si="255"/>
        <v>4.54704</v>
      </c>
      <c r="AA440" s="135">
        <f t="shared" si="255"/>
        <v>4.1022299999999996</v>
      </c>
    </row>
    <row r="441" spans="1:27" ht="12.75" hidden="1" customHeight="1" outlineLevel="1" x14ac:dyDescent="0.2">
      <c r="A441" s="163" t="s">
        <v>2083</v>
      </c>
      <c r="B441" s="94" t="s">
        <v>238</v>
      </c>
      <c r="C441" s="70" t="s">
        <v>79</v>
      </c>
      <c r="D441" s="71">
        <v>1361.11</v>
      </c>
      <c r="E441" s="71">
        <v>1166.1199999999999</v>
      </c>
      <c r="F441" s="71">
        <v>1076.45</v>
      </c>
      <c r="G441" s="71">
        <v>1026.3499999999999</v>
      </c>
      <c r="H441" s="71">
        <v>962.26</v>
      </c>
      <c r="I441" s="71">
        <v>1157.03</v>
      </c>
      <c r="J441" s="71">
        <v>1427.23</v>
      </c>
      <c r="K441" s="71">
        <v>1689.73</v>
      </c>
      <c r="L441" s="71">
        <v>2085.5</v>
      </c>
      <c r="M441" s="71">
        <v>2137.12</v>
      </c>
      <c r="N441" s="71">
        <v>2148.5</v>
      </c>
      <c r="O441" s="71">
        <v>2182.63</v>
      </c>
      <c r="P441" s="71">
        <v>2250.4899999999998</v>
      </c>
      <c r="Q441" s="71">
        <v>2299.44</v>
      </c>
      <c r="R441" s="71">
        <v>2295.92</v>
      </c>
      <c r="S441" s="71">
        <v>2283.3200000000002</v>
      </c>
      <c r="T441" s="71">
        <v>2273.2800000000002</v>
      </c>
      <c r="U441" s="71">
        <v>2161.2199999999998</v>
      </c>
      <c r="V441" s="71">
        <v>2108.65</v>
      </c>
      <c r="W441" s="71">
        <v>2067.5700000000002</v>
      </c>
      <c r="X441" s="71">
        <v>2078.4899999999998</v>
      </c>
      <c r="Y441" s="71">
        <v>2132.19</v>
      </c>
      <c r="Z441" s="71">
        <v>2103.4899999999998</v>
      </c>
      <c r="AA441" s="71">
        <v>1658.68</v>
      </c>
    </row>
    <row r="442" spans="1:27" ht="12.75" hidden="1" customHeight="1" outlineLevel="1" x14ac:dyDescent="0.2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2085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2086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2087</v>
      </c>
      <c r="B445" s="54" t="str">
        <f>"25"&amp;"."&amp;$B$800&amp;"."&amp;$B$801</f>
        <v>25.05.2024</v>
      </c>
      <c r="C445" s="134" t="s">
        <v>76</v>
      </c>
      <c r="D445" s="135">
        <f>ROUND(((D446+D447+D449+D448)/1000),5)</f>
        <v>4.2289099999999999</v>
      </c>
      <c r="E445" s="135">
        <f>ROUND(((E446+E447+E449+E448)/1000),5)</f>
        <v>4.0471000000000004</v>
      </c>
      <c r="F445" s="135">
        <f>ROUND(((F446+F447+F449+F448)/1000),5)</f>
        <v>3.9907400000000002</v>
      </c>
      <c r="G445" s="135">
        <f t="shared" ref="G445:AA445" si="258">ROUND(((G446+G447+G449+G448)/1000),5)</f>
        <v>3.93276</v>
      </c>
      <c r="H445" s="135">
        <f t="shared" si="258"/>
        <v>3.7895599999999998</v>
      </c>
      <c r="I445" s="135">
        <f t="shared" si="258"/>
        <v>3.82483</v>
      </c>
      <c r="J445" s="135">
        <f t="shared" si="258"/>
        <v>3.86389</v>
      </c>
      <c r="K445" s="135">
        <f t="shared" si="258"/>
        <v>4.0307199999999996</v>
      </c>
      <c r="L445" s="135">
        <f t="shared" si="258"/>
        <v>4.5313400000000001</v>
      </c>
      <c r="M445" s="135">
        <f t="shared" si="258"/>
        <v>4.5640000000000001</v>
      </c>
      <c r="N445" s="135">
        <f t="shared" si="258"/>
        <v>4.6455399999999996</v>
      </c>
      <c r="O445" s="135">
        <f t="shared" si="258"/>
        <v>4.6457600000000001</v>
      </c>
      <c r="P445" s="135">
        <f t="shared" si="258"/>
        <v>4.7658800000000001</v>
      </c>
      <c r="Q445" s="135">
        <f t="shared" si="258"/>
        <v>4.7926299999999999</v>
      </c>
      <c r="R445" s="135">
        <f t="shared" si="258"/>
        <v>4.7650100000000002</v>
      </c>
      <c r="S445" s="135">
        <f t="shared" si="258"/>
        <v>4.6950599999999998</v>
      </c>
      <c r="T445" s="135">
        <f t="shared" si="258"/>
        <v>4.6541399999999999</v>
      </c>
      <c r="U445" s="135">
        <f t="shared" si="258"/>
        <v>4.5698999999999996</v>
      </c>
      <c r="V445" s="135">
        <f t="shared" si="258"/>
        <v>4.5447800000000003</v>
      </c>
      <c r="W445" s="135">
        <f t="shared" si="258"/>
        <v>4.5373599999999996</v>
      </c>
      <c r="X445" s="135">
        <f t="shared" si="258"/>
        <v>4.5364300000000002</v>
      </c>
      <c r="Y445" s="135">
        <f t="shared" si="258"/>
        <v>4.6015800000000002</v>
      </c>
      <c r="Z445" s="135">
        <f t="shared" si="258"/>
        <v>4.5168900000000001</v>
      </c>
      <c r="AA445" s="135">
        <f t="shared" si="258"/>
        <v>4.1398400000000004</v>
      </c>
    </row>
    <row r="446" spans="1:27" ht="12.75" hidden="1" customHeight="1" outlineLevel="1" x14ac:dyDescent="0.2">
      <c r="A446" s="163" t="s">
        <v>2088</v>
      </c>
      <c r="B446" s="94" t="s">
        <v>238</v>
      </c>
      <c r="C446" s="70" t="s">
        <v>79</v>
      </c>
      <c r="D446" s="71">
        <v>1785.36</v>
      </c>
      <c r="E446" s="71">
        <v>1603.55</v>
      </c>
      <c r="F446" s="71">
        <v>1547.19</v>
      </c>
      <c r="G446" s="71">
        <v>1489.21</v>
      </c>
      <c r="H446" s="71">
        <v>1346.01</v>
      </c>
      <c r="I446" s="71">
        <v>1381.28</v>
      </c>
      <c r="J446" s="71">
        <v>1420.34</v>
      </c>
      <c r="K446" s="71">
        <v>1587.17</v>
      </c>
      <c r="L446" s="71">
        <v>2087.79</v>
      </c>
      <c r="M446" s="71">
        <v>2120.4499999999998</v>
      </c>
      <c r="N446" s="71">
        <v>2201.9899999999998</v>
      </c>
      <c r="O446" s="71">
        <v>2202.21</v>
      </c>
      <c r="P446" s="71">
        <v>2322.33</v>
      </c>
      <c r="Q446" s="71">
        <v>2349.08</v>
      </c>
      <c r="R446" s="71">
        <v>2321.46</v>
      </c>
      <c r="S446" s="71">
        <v>2251.5100000000002</v>
      </c>
      <c r="T446" s="71">
        <v>2210.59</v>
      </c>
      <c r="U446" s="71">
        <v>2126.35</v>
      </c>
      <c r="V446" s="71">
        <v>2101.23</v>
      </c>
      <c r="W446" s="71">
        <v>2093.81</v>
      </c>
      <c r="X446" s="71">
        <v>2092.88</v>
      </c>
      <c r="Y446" s="71">
        <v>2158.0300000000002</v>
      </c>
      <c r="Z446" s="71">
        <v>2073.34</v>
      </c>
      <c r="AA446" s="71">
        <v>1696.29</v>
      </c>
    </row>
    <row r="447" spans="1:27" ht="12.75" hidden="1" customHeight="1" outlineLevel="1" x14ac:dyDescent="0.2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2090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2091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2092</v>
      </c>
      <c r="B450" s="54" t="str">
        <f>"26"&amp;"."&amp;$B$800&amp;"."&amp;$B$801</f>
        <v>26.05.2024</v>
      </c>
      <c r="C450" s="134" t="s">
        <v>76</v>
      </c>
      <c r="D450" s="135">
        <f>ROUND(((D451+D452+D454+D453)/1000),5)</f>
        <v>4.0582799999999999</v>
      </c>
      <c r="E450" s="135">
        <f>ROUND(((E451+E452+E454+E453)/1000),5)</f>
        <v>3.9626600000000001</v>
      </c>
      <c r="F450" s="135">
        <f>ROUND(((F451+F452+F454+F453)/1000),5)</f>
        <v>3.8728799999999999</v>
      </c>
      <c r="G450" s="135">
        <f t="shared" ref="G450:AA450" si="261">ROUND(((G451+G452+G454+G453)/1000),5)</f>
        <v>3.7326899999999998</v>
      </c>
      <c r="H450" s="135">
        <f t="shared" si="261"/>
        <v>3.6299800000000002</v>
      </c>
      <c r="I450" s="135">
        <f t="shared" si="261"/>
        <v>3.74051</v>
      </c>
      <c r="J450" s="135">
        <f t="shared" si="261"/>
        <v>3.5363000000000002</v>
      </c>
      <c r="K450" s="135">
        <f t="shared" si="261"/>
        <v>3.8896000000000002</v>
      </c>
      <c r="L450" s="135">
        <f t="shared" si="261"/>
        <v>4.1794799999999999</v>
      </c>
      <c r="M450" s="135">
        <f t="shared" si="261"/>
        <v>4.5419999999999998</v>
      </c>
      <c r="N450" s="135">
        <f t="shared" si="261"/>
        <v>4.56508</v>
      </c>
      <c r="O450" s="135">
        <f t="shared" si="261"/>
        <v>4.5722199999999997</v>
      </c>
      <c r="P450" s="135">
        <f t="shared" si="261"/>
        <v>4.5725800000000003</v>
      </c>
      <c r="Q450" s="135">
        <f t="shared" si="261"/>
        <v>4.6093900000000003</v>
      </c>
      <c r="R450" s="135">
        <f t="shared" si="261"/>
        <v>4.6086799999999997</v>
      </c>
      <c r="S450" s="135">
        <f t="shared" si="261"/>
        <v>4.5761900000000004</v>
      </c>
      <c r="T450" s="135">
        <f t="shared" si="261"/>
        <v>4.5459899999999998</v>
      </c>
      <c r="U450" s="135">
        <f t="shared" si="261"/>
        <v>4.5314500000000004</v>
      </c>
      <c r="V450" s="135">
        <f t="shared" si="261"/>
        <v>4.5046900000000001</v>
      </c>
      <c r="W450" s="135">
        <f t="shared" si="261"/>
        <v>4.5209799999999998</v>
      </c>
      <c r="X450" s="135">
        <f t="shared" si="261"/>
        <v>4.5405899999999999</v>
      </c>
      <c r="Y450" s="135">
        <f t="shared" si="261"/>
        <v>4.5388799999999998</v>
      </c>
      <c r="Z450" s="135">
        <f t="shared" si="261"/>
        <v>4.4280900000000001</v>
      </c>
      <c r="AA450" s="135">
        <f t="shared" si="261"/>
        <v>4.0118999999999998</v>
      </c>
    </row>
    <row r="451" spans="1:27" ht="12.75" hidden="1" customHeight="1" outlineLevel="1" x14ac:dyDescent="0.2">
      <c r="A451" s="163" t="s">
        <v>2093</v>
      </c>
      <c r="B451" s="94" t="s">
        <v>238</v>
      </c>
      <c r="C451" s="70" t="s">
        <v>79</v>
      </c>
      <c r="D451" s="71">
        <v>1614.73</v>
      </c>
      <c r="E451" s="71">
        <v>1519.11</v>
      </c>
      <c r="F451" s="71">
        <v>1429.33</v>
      </c>
      <c r="G451" s="71">
        <v>1289.1400000000001</v>
      </c>
      <c r="H451" s="71">
        <v>1186.43</v>
      </c>
      <c r="I451" s="71">
        <v>1296.96</v>
      </c>
      <c r="J451" s="71">
        <v>1092.75</v>
      </c>
      <c r="K451" s="71">
        <v>1446.05</v>
      </c>
      <c r="L451" s="71">
        <v>1735.93</v>
      </c>
      <c r="M451" s="71">
        <v>2098.4499999999998</v>
      </c>
      <c r="N451" s="71">
        <v>2121.5300000000002</v>
      </c>
      <c r="O451" s="71">
        <v>2128.67</v>
      </c>
      <c r="P451" s="71">
        <v>2129.0300000000002</v>
      </c>
      <c r="Q451" s="71">
        <v>2165.84</v>
      </c>
      <c r="R451" s="71">
        <v>2165.13</v>
      </c>
      <c r="S451" s="71">
        <v>2132.64</v>
      </c>
      <c r="T451" s="71">
        <v>2102.44</v>
      </c>
      <c r="U451" s="71">
        <v>2087.9</v>
      </c>
      <c r="V451" s="71">
        <v>2061.14</v>
      </c>
      <c r="W451" s="71">
        <v>2077.4299999999998</v>
      </c>
      <c r="X451" s="71">
        <v>2097.04</v>
      </c>
      <c r="Y451" s="71">
        <v>2095.33</v>
      </c>
      <c r="Z451" s="71">
        <v>1984.54</v>
      </c>
      <c r="AA451" s="71">
        <v>1568.35</v>
      </c>
    </row>
    <row r="452" spans="1:27" ht="12.75" hidden="1" customHeight="1" outlineLevel="1" x14ac:dyDescent="0.2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2095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2096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2097</v>
      </c>
      <c r="B455" s="54" t="str">
        <f>"27"&amp;"."&amp;$B$800&amp;"."&amp;$B$801</f>
        <v>27.05.2024</v>
      </c>
      <c r="C455" s="134" t="s">
        <v>76</v>
      </c>
      <c r="D455" s="135">
        <f>ROUND(((D456+D457+D459+D458)/1000),5)</f>
        <v>3.7503299999999999</v>
      </c>
      <c r="E455" s="135">
        <f>ROUND(((E456+E457+E459+E458)/1000),5)</f>
        <v>3.6446800000000001</v>
      </c>
      <c r="F455" s="135">
        <f>ROUND(((F456+F457+F459+F458)/1000),5)</f>
        <v>3.4558499999999999</v>
      </c>
      <c r="G455" s="135">
        <f t="shared" ref="G455:AA455" si="264">ROUND(((G456+G457+G459+G458)/1000),5)</f>
        <v>3.38923</v>
      </c>
      <c r="H455" s="135">
        <f t="shared" si="264"/>
        <v>3.3217400000000001</v>
      </c>
      <c r="I455" s="135">
        <f t="shared" si="264"/>
        <v>3.5175800000000002</v>
      </c>
      <c r="J455" s="135">
        <f t="shared" si="264"/>
        <v>3.6745800000000002</v>
      </c>
      <c r="K455" s="135">
        <f t="shared" si="264"/>
        <v>3.96149</v>
      </c>
      <c r="L455" s="135">
        <f t="shared" si="264"/>
        <v>4.3184699999999996</v>
      </c>
      <c r="M455" s="135">
        <f t="shared" si="264"/>
        <v>4.52529</v>
      </c>
      <c r="N455" s="135">
        <f t="shared" si="264"/>
        <v>4.5327700000000002</v>
      </c>
      <c r="O455" s="135">
        <f t="shared" si="264"/>
        <v>4.4979100000000001</v>
      </c>
      <c r="P455" s="135">
        <f t="shared" si="264"/>
        <v>4.45566</v>
      </c>
      <c r="Q455" s="135">
        <f t="shared" si="264"/>
        <v>4.5290699999999999</v>
      </c>
      <c r="R455" s="135">
        <f t="shared" si="264"/>
        <v>4.5483900000000004</v>
      </c>
      <c r="S455" s="135">
        <f t="shared" si="264"/>
        <v>4.5282299999999998</v>
      </c>
      <c r="T455" s="135">
        <f t="shared" si="264"/>
        <v>4.4936400000000001</v>
      </c>
      <c r="U455" s="135">
        <f t="shared" si="264"/>
        <v>4.4239499999999996</v>
      </c>
      <c r="V455" s="135">
        <f t="shared" si="264"/>
        <v>4.3716200000000001</v>
      </c>
      <c r="W455" s="135">
        <f t="shared" si="264"/>
        <v>4.2958999999999996</v>
      </c>
      <c r="X455" s="135">
        <f t="shared" si="264"/>
        <v>4.2952300000000001</v>
      </c>
      <c r="Y455" s="135">
        <f t="shared" si="264"/>
        <v>4.2482499999999996</v>
      </c>
      <c r="Z455" s="135">
        <f t="shared" si="264"/>
        <v>3.9398900000000001</v>
      </c>
      <c r="AA455" s="135">
        <f t="shared" si="264"/>
        <v>3.7986900000000001</v>
      </c>
    </row>
    <row r="456" spans="1:27" ht="12.75" hidden="1" customHeight="1" outlineLevel="1" x14ac:dyDescent="0.2">
      <c r="A456" s="163" t="s">
        <v>2098</v>
      </c>
      <c r="B456" s="94" t="s">
        <v>238</v>
      </c>
      <c r="C456" s="70" t="s">
        <v>79</v>
      </c>
      <c r="D456" s="71">
        <v>1306.78</v>
      </c>
      <c r="E456" s="71">
        <v>1201.1300000000001</v>
      </c>
      <c r="F456" s="71">
        <v>1012.3</v>
      </c>
      <c r="G456" s="71">
        <v>945.68</v>
      </c>
      <c r="H456" s="71">
        <v>878.19</v>
      </c>
      <c r="I456" s="71">
        <v>1074.03</v>
      </c>
      <c r="J456" s="71">
        <v>1231.03</v>
      </c>
      <c r="K456" s="71">
        <v>1517.94</v>
      </c>
      <c r="L456" s="71">
        <v>1874.92</v>
      </c>
      <c r="M456" s="71">
        <v>2081.7399999999998</v>
      </c>
      <c r="N456" s="71">
        <v>2089.2199999999998</v>
      </c>
      <c r="O456" s="71">
        <v>2054.36</v>
      </c>
      <c r="P456" s="71">
        <v>2012.11</v>
      </c>
      <c r="Q456" s="71">
        <v>2085.52</v>
      </c>
      <c r="R456" s="71">
        <v>2104.84</v>
      </c>
      <c r="S456" s="71">
        <v>2084.6799999999998</v>
      </c>
      <c r="T456" s="71">
        <v>2050.09</v>
      </c>
      <c r="U456" s="71">
        <v>1980.4</v>
      </c>
      <c r="V456" s="71">
        <v>1928.07</v>
      </c>
      <c r="W456" s="71">
        <v>1852.35</v>
      </c>
      <c r="X456" s="71">
        <v>1851.68</v>
      </c>
      <c r="Y456" s="71">
        <v>1804.7</v>
      </c>
      <c r="Z456" s="71">
        <v>1496.34</v>
      </c>
      <c r="AA456" s="71">
        <v>1355.14</v>
      </c>
    </row>
    <row r="457" spans="1:27" ht="12.75" hidden="1" customHeight="1" outlineLevel="1" x14ac:dyDescent="0.2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2100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2101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2102</v>
      </c>
      <c r="B460" s="54" t="str">
        <f>"28"&amp;"."&amp;$B$800&amp;"."&amp;$B$801</f>
        <v>28.05.2024</v>
      </c>
      <c r="C460" s="134" t="s">
        <v>76</v>
      </c>
      <c r="D460" s="135">
        <f>ROUND(((D461+D462+D464+D463)/1000),5)</f>
        <v>3.5045600000000001</v>
      </c>
      <c r="E460" s="135">
        <f>ROUND(((E461+E462+E464+E463)/1000),5)</f>
        <v>3.3704399999999999</v>
      </c>
      <c r="F460" s="135">
        <f>ROUND(((F461+F462+F464+F463)/1000),5)</f>
        <v>3.2602500000000001</v>
      </c>
      <c r="G460" s="135">
        <f t="shared" ref="G460:AA460" si="267">ROUND(((G461+G462+G464+G463)/1000),5)</f>
        <v>2.65238</v>
      </c>
      <c r="H460" s="135">
        <f t="shared" si="267"/>
        <v>2.6509900000000002</v>
      </c>
      <c r="I460" s="135">
        <f t="shared" si="267"/>
        <v>3.2928899999999999</v>
      </c>
      <c r="J460" s="135">
        <f t="shared" si="267"/>
        <v>3.6756899999999999</v>
      </c>
      <c r="K460" s="135">
        <f t="shared" si="267"/>
        <v>3.9540000000000002</v>
      </c>
      <c r="L460" s="135">
        <f t="shared" si="267"/>
        <v>4.3058300000000003</v>
      </c>
      <c r="M460" s="135">
        <f t="shared" si="267"/>
        <v>4.6486499999999999</v>
      </c>
      <c r="N460" s="135">
        <f t="shared" si="267"/>
        <v>4.7072799999999999</v>
      </c>
      <c r="O460" s="135">
        <f t="shared" si="267"/>
        <v>4.7069999999999999</v>
      </c>
      <c r="P460" s="135">
        <f t="shared" si="267"/>
        <v>4.6356099999999998</v>
      </c>
      <c r="Q460" s="135">
        <f t="shared" si="267"/>
        <v>4.6766699999999997</v>
      </c>
      <c r="R460" s="135">
        <f t="shared" si="267"/>
        <v>4.5571099999999998</v>
      </c>
      <c r="S460" s="135">
        <f t="shared" si="267"/>
        <v>4.5576400000000001</v>
      </c>
      <c r="T460" s="135">
        <f t="shared" si="267"/>
        <v>4.6148999999999996</v>
      </c>
      <c r="U460" s="135">
        <f t="shared" si="267"/>
        <v>4.5784200000000004</v>
      </c>
      <c r="V460" s="135">
        <f t="shared" si="267"/>
        <v>4.4648000000000003</v>
      </c>
      <c r="W460" s="135">
        <f t="shared" si="267"/>
        <v>4.3641300000000003</v>
      </c>
      <c r="X460" s="135">
        <f t="shared" si="267"/>
        <v>4.3592899999999997</v>
      </c>
      <c r="Y460" s="135">
        <f t="shared" si="267"/>
        <v>4.3765200000000002</v>
      </c>
      <c r="Z460" s="135">
        <f t="shared" si="267"/>
        <v>4.0772300000000001</v>
      </c>
      <c r="AA460" s="135">
        <f t="shared" si="267"/>
        <v>3.8213699999999999</v>
      </c>
    </row>
    <row r="461" spans="1:27" ht="12.75" hidden="1" customHeight="1" outlineLevel="1" x14ac:dyDescent="0.2">
      <c r="A461" s="163" t="s">
        <v>2103</v>
      </c>
      <c r="B461" s="94" t="s">
        <v>238</v>
      </c>
      <c r="C461" s="70" t="s">
        <v>79</v>
      </c>
      <c r="D461" s="71">
        <v>1061.01</v>
      </c>
      <c r="E461" s="71">
        <v>926.89</v>
      </c>
      <c r="F461" s="71">
        <v>816.7</v>
      </c>
      <c r="G461" s="71">
        <v>208.83</v>
      </c>
      <c r="H461" s="71">
        <v>207.44</v>
      </c>
      <c r="I461" s="71">
        <v>849.34</v>
      </c>
      <c r="J461" s="71">
        <v>1232.1400000000001</v>
      </c>
      <c r="K461" s="71">
        <v>1510.45</v>
      </c>
      <c r="L461" s="71">
        <v>1862.28</v>
      </c>
      <c r="M461" s="71">
        <v>2205.1</v>
      </c>
      <c r="N461" s="71">
        <v>2263.73</v>
      </c>
      <c r="O461" s="71">
        <v>2263.4499999999998</v>
      </c>
      <c r="P461" s="71">
        <v>2192.06</v>
      </c>
      <c r="Q461" s="71">
        <v>2233.12</v>
      </c>
      <c r="R461" s="71">
        <v>2113.56</v>
      </c>
      <c r="S461" s="71">
        <v>2114.09</v>
      </c>
      <c r="T461" s="71">
        <v>2171.35</v>
      </c>
      <c r="U461" s="71">
        <v>2134.87</v>
      </c>
      <c r="V461" s="71">
        <v>2021.25</v>
      </c>
      <c r="W461" s="71">
        <v>1920.58</v>
      </c>
      <c r="X461" s="71">
        <v>1915.74</v>
      </c>
      <c r="Y461" s="71">
        <v>1932.97</v>
      </c>
      <c r="Z461" s="71">
        <v>1633.68</v>
      </c>
      <c r="AA461" s="71">
        <v>1377.82</v>
      </c>
    </row>
    <row r="462" spans="1:27" ht="12.75" hidden="1" customHeight="1" outlineLevel="1" x14ac:dyDescent="0.2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2105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2106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2107</v>
      </c>
      <c r="B465" s="54" t="str">
        <f>"29"&amp;"."&amp;$B$800&amp;"."&amp;$B$801</f>
        <v>29.05.2024</v>
      </c>
      <c r="C465" s="134" t="s">
        <v>76</v>
      </c>
      <c r="D465" s="135">
        <f>ROUND(((D466+D467+D469+D468)/1000),5)</f>
        <v>3.6605699999999999</v>
      </c>
      <c r="E465" s="135">
        <f>ROUND(((E466+E467+E469+E468)/1000),5)</f>
        <v>3.5131299999999999</v>
      </c>
      <c r="F465" s="135">
        <f>ROUND(((F466+F467+F469+F468)/1000),5)</f>
        <v>3.2965399999999998</v>
      </c>
      <c r="G465" s="135">
        <f t="shared" ref="G465:AA465" si="270">ROUND(((G466+G467+G469+G468)/1000),5)</f>
        <v>3.1816399999999998</v>
      </c>
      <c r="H465" s="135">
        <f t="shared" si="270"/>
        <v>3.16967</v>
      </c>
      <c r="I465" s="135">
        <f t="shared" si="270"/>
        <v>3.4750000000000001</v>
      </c>
      <c r="J465" s="135">
        <f t="shared" si="270"/>
        <v>3.5948799999999999</v>
      </c>
      <c r="K465" s="135">
        <f t="shared" si="270"/>
        <v>3.8811900000000001</v>
      </c>
      <c r="L465" s="135">
        <f t="shared" si="270"/>
        <v>4.1674100000000003</v>
      </c>
      <c r="M465" s="135">
        <f t="shared" si="270"/>
        <v>4.5157100000000003</v>
      </c>
      <c r="N465" s="135">
        <f t="shared" si="270"/>
        <v>4.5211499999999996</v>
      </c>
      <c r="O465" s="135">
        <f t="shared" si="270"/>
        <v>4.5322100000000001</v>
      </c>
      <c r="P465" s="135">
        <f t="shared" si="270"/>
        <v>4.52529</v>
      </c>
      <c r="Q465" s="135">
        <f t="shared" si="270"/>
        <v>4.5501199999999997</v>
      </c>
      <c r="R465" s="135">
        <f t="shared" si="270"/>
        <v>4.57097</v>
      </c>
      <c r="S465" s="135">
        <f t="shared" si="270"/>
        <v>4.5680699999999996</v>
      </c>
      <c r="T465" s="135">
        <f t="shared" si="270"/>
        <v>4.5536000000000003</v>
      </c>
      <c r="U465" s="135">
        <f t="shared" si="270"/>
        <v>4.5258900000000004</v>
      </c>
      <c r="V465" s="135">
        <f t="shared" si="270"/>
        <v>4.4332200000000004</v>
      </c>
      <c r="W465" s="135">
        <f t="shared" si="270"/>
        <v>4.2900600000000004</v>
      </c>
      <c r="X465" s="135">
        <f t="shared" si="270"/>
        <v>4.2374599999999996</v>
      </c>
      <c r="Y465" s="135">
        <f t="shared" si="270"/>
        <v>4.2019299999999999</v>
      </c>
      <c r="Z465" s="135">
        <f t="shared" si="270"/>
        <v>3.9527100000000002</v>
      </c>
      <c r="AA465" s="135">
        <f t="shared" si="270"/>
        <v>3.8096100000000002</v>
      </c>
    </row>
    <row r="466" spans="1:27" ht="12.75" hidden="1" customHeight="1" outlineLevel="1" x14ac:dyDescent="0.2">
      <c r="A466" s="163" t="s">
        <v>2108</v>
      </c>
      <c r="B466" s="94" t="s">
        <v>238</v>
      </c>
      <c r="C466" s="70" t="s">
        <v>79</v>
      </c>
      <c r="D466" s="71">
        <v>1217.02</v>
      </c>
      <c r="E466" s="71">
        <v>1069.58</v>
      </c>
      <c r="F466" s="71">
        <v>852.99</v>
      </c>
      <c r="G466" s="71">
        <v>738.09</v>
      </c>
      <c r="H466" s="71">
        <v>726.12</v>
      </c>
      <c r="I466" s="71">
        <v>1031.45</v>
      </c>
      <c r="J466" s="71">
        <v>1151.33</v>
      </c>
      <c r="K466" s="71">
        <v>1437.64</v>
      </c>
      <c r="L466" s="71">
        <v>1723.86</v>
      </c>
      <c r="M466" s="71">
        <v>2072.16</v>
      </c>
      <c r="N466" s="71">
        <v>2077.6</v>
      </c>
      <c r="O466" s="71">
        <v>2088.66</v>
      </c>
      <c r="P466" s="71">
        <v>2081.7399999999998</v>
      </c>
      <c r="Q466" s="71">
        <v>2106.5700000000002</v>
      </c>
      <c r="R466" s="71">
        <v>2127.42</v>
      </c>
      <c r="S466" s="71">
        <v>2124.52</v>
      </c>
      <c r="T466" s="71">
        <v>2110.0500000000002</v>
      </c>
      <c r="U466" s="71">
        <v>2082.34</v>
      </c>
      <c r="V466" s="71">
        <v>1989.67</v>
      </c>
      <c r="W466" s="71">
        <v>1846.51</v>
      </c>
      <c r="X466" s="71">
        <v>1793.91</v>
      </c>
      <c r="Y466" s="71">
        <v>1758.38</v>
      </c>
      <c r="Z466" s="71">
        <v>1509.16</v>
      </c>
      <c r="AA466" s="71">
        <v>1366.06</v>
      </c>
    </row>
    <row r="467" spans="1:27" ht="12.75" hidden="1" customHeight="1" outlineLevel="1" x14ac:dyDescent="0.2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2110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2111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2112</v>
      </c>
      <c r="B470" s="54" t="str">
        <f>"30"&amp;"."&amp;$B$800&amp;"."&amp;$B$801</f>
        <v>30.05.2024</v>
      </c>
      <c r="C470" s="134" t="s">
        <v>76</v>
      </c>
      <c r="D470" s="135">
        <f>ROUND(((D471+D472+D474+D473)/1000),5)</f>
        <v>3.6171199999999999</v>
      </c>
      <c r="E470" s="135">
        <f>ROUND(((E471+E472+E474+E473)/1000),5)</f>
        <v>3.4739200000000001</v>
      </c>
      <c r="F470" s="135">
        <f>ROUND(((F471+F472+F474+F473)/1000),5)</f>
        <v>3.3211900000000001</v>
      </c>
      <c r="G470" s="135">
        <f t="shared" ref="G470:AA470" si="273">ROUND(((G471+G472+G474+G473)/1000),5)</f>
        <v>3.22044</v>
      </c>
      <c r="H470" s="135">
        <f t="shared" si="273"/>
        <v>3.2243499999999998</v>
      </c>
      <c r="I470" s="135">
        <f t="shared" si="273"/>
        <v>3.5114999999999998</v>
      </c>
      <c r="J470" s="135">
        <f t="shared" si="273"/>
        <v>3.5996000000000001</v>
      </c>
      <c r="K470" s="135">
        <f t="shared" si="273"/>
        <v>3.9188499999999999</v>
      </c>
      <c r="L470" s="135">
        <f t="shared" si="273"/>
        <v>4.3139500000000002</v>
      </c>
      <c r="M470" s="135">
        <f t="shared" si="273"/>
        <v>4.5304700000000002</v>
      </c>
      <c r="N470" s="135">
        <f t="shared" si="273"/>
        <v>4.5788900000000003</v>
      </c>
      <c r="O470" s="135">
        <f t="shared" si="273"/>
        <v>4.5699800000000002</v>
      </c>
      <c r="P470" s="135">
        <f t="shared" si="273"/>
        <v>4.5898000000000003</v>
      </c>
      <c r="Q470" s="135">
        <f t="shared" si="273"/>
        <v>4.5797499999999998</v>
      </c>
      <c r="R470" s="135">
        <f t="shared" si="273"/>
        <v>4.5828300000000004</v>
      </c>
      <c r="S470" s="135">
        <f t="shared" si="273"/>
        <v>4.5818899999999996</v>
      </c>
      <c r="T470" s="135">
        <f t="shared" si="273"/>
        <v>4.8740899999999998</v>
      </c>
      <c r="U470" s="135">
        <f t="shared" si="273"/>
        <v>4.8675800000000002</v>
      </c>
      <c r="V470" s="135">
        <f t="shared" si="273"/>
        <v>4.4995000000000003</v>
      </c>
      <c r="W470" s="135">
        <f t="shared" si="273"/>
        <v>4.3766499999999997</v>
      </c>
      <c r="X470" s="135">
        <f t="shared" si="273"/>
        <v>4.3339299999999996</v>
      </c>
      <c r="Y470" s="135">
        <f t="shared" si="273"/>
        <v>4.3144299999999998</v>
      </c>
      <c r="Z470" s="135">
        <f t="shared" si="273"/>
        <v>3.9373399999999998</v>
      </c>
      <c r="AA470" s="135">
        <f t="shared" si="273"/>
        <v>3.7769699999999999</v>
      </c>
    </row>
    <row r="471" spans="1:27" ht="12.75" hidden="1" customHeight="1" outlineLevel="1" x14ac:dyDescent="0.2">
      <c r="A471" s="163" t="s">
        <v>2113</v>
      </c>
      <c r="B471" s="94" t="s">
        <v>238</v>
      </c>
      <c r="C471" s="70" t="s">
        <v>79</v>
      </c>
      <c r="D471" s="71">
        <v>1173.57</v>
      </c>
      <c r="E471" s="71">
        <v>1030.3699999999999</v>
      </c>
      <c r="F471" s="71">
        <v>877.64</v>
      </c>
      <c r="G471" s="71">
        <v>776.89</v>
      </c>
      <c r="H471" s="71">
        <v>780.8</v>
      </c>
      <c r="I471" s="71">
        <v>1067.95</v>
      </c>
      <c r="J471" s="71">
        <v>1156.05</v>
      </c>
      <c r="K471" s="71">
        <v>1475.3</v>
      </c>
      <c r="L471" s="71">
        <v>1870.4</v>
      </c>
      <c r="M471" s="71">
        <v>2086.92</v>
      </c>
      <c r="N471" s="71">
        <v>2135.34</v>
      </c>
      <c r="O471" s="71">
        <v>2126.4299999999998</v>
      </c>
      <c r="P471" s="71">
        <v>2146.25</v>
      </c>
      <c r="Q471" s="71">
        <v>2136.1999999999998</v>
      </c>
      <c r="R471" s="71">
        <v>2139.2800000000002</v>
      </c>
      <c r="S471" s="71">
        <v>2138.34</v>
      </c>
      <c r="T471" s="71">
        <v>2430.54</v>
      </c>
      <c r="U471" s="71">
        <v>2424.0300000000002</v>
      </c>
      <c r="V471" s="71">
        <v>2055.9499999999998</v>
      </c>
      <c r="W471" s="71">
        <v>1933.1</v>
      </c>
      <c r="X471" s="71">
        <v>1890.38</v>
      </c>
      <c r="Y471" s="71">
        <v>1870.88</v>
      </c>
      <c r="Z471" s="71">
        <v>1493.79</v>
      </c>
      <c r="AA471" s="71">
        <v>1333.42</v>
      </c>
    </row>
    <row r="472" spans="1:27" ht="12.75" hidden="1" customHeight="1" outlineLevel="1" x14ac:dyDescent="0.2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2115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2116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2117</v>
      </c>
      <c r="B475" s="54" t="str">
        <f>"31"&amp;"."&amp;$B$800&amp;"."&amp;$B$801</f>
        <v>31.05.2024</v>
      </c>
      <c r="C475" s="134" t="s">
        <v>76</v>
      </c>
      <c r="D475" s="135">
        <f>ROUND(((D476+D477+D479+D478)/1000),5)</f>
        <v>3.6054499999999998</v>
      </c>
      <c r="E475" s="135">
        <f>ROUND(((E476+E477+E479+E478)/1000),5)</f>
        <v>3.3912599999999999</v>
      </c>
      <c r="F475" s="135">
        <f>ROUND(((F476+F477+F479+F478)/1000),5)</f>
        <v>3.3202699999999998</v>
      </c>
      <c r="G475" s="135">
        <f t="shared" ref="G475:AA475" si="276">ROUND(((G476+G477+G479+G478)/1000),5)</f>
        <v>3.2265000000000001</v>
      </c>
      <c r="H475" s="135">
        <f t="shared" si="276"/>
        <v>3.1773099999999999</v>
      </c>
      <c r="I475" s="135">
        <f t="shared" si="276"/>
        <v>3.4998</v>
      </c>
      <c r="J475" s="135">
        <f t="shared" si="276"/>
        <v>3.64439</v>
      </c>
      <c r="K475" s="135">
        <f t="shared" si="276"/>
        <v>3.9819499999999999</v>
      </c>
      <c r="L475" s="135">
        <f t="shared" si="276"/>
        <v>4.3614300000000004</v>
      </c>
      <c r="M475" s="135">
        <f t="shared" si="276"/>
        <v>4.55722</v>
      </c>
      <c r="N475" s="135">
        <f t="shared" si="276"/>
        <v>4.7304899999999996</v>
      </c>
      <c r="O475" s="135">
        <f t="shared" si="276"/>
        <v>4.7435299999999998</v>
      </c>
      <c r="P475" s="135">
        <f t="shared" si="276"/>
        <v>4.6028000000000002</v>
      </c>
      <c r="Q475" s="135">
        <f t="shared" si="276"/>
        <v>4.7594200000000004</v>
      </c>
      <c r="R475" s="135">
        <f t="shared" si="276"/>
        <v>4.7679799999999997</v>
      </c>
      <c r="S475" s="135">
        <f t="shared" si="276"/>
        <v>4.8109799999999998</v>
      </c>
      <c r="T475" s="135">
        <f t="shared" si="276"/>
        <v>4.7949999999999999</v>
      </c>
      <c r="U475" s="135">
        <f t="shared" si="276"/>
        <v>4.5571599999999997</v>
      </c>
      <c r="V475" s="135">
        <f t="shared" si="276"/>
        <v>4.5352899999999998</v>
      </c>
      <c r="W475" s="135">
        <f t="shared" si="276"/>
        <v>4.4845199999999998</v>
      </c>
      <c r="X475" s="135">
        <f t="shared" si="276"/>
        <v>4.4920900000000001</v>
      </c>
      <c r="Y475" s="135">
        <f t="shared" si="276"/>
        <v>4.4402299999999997</v>
      </c>
      <c r="Z475" s="135">
        <f t="shared" si="276"/>
        <v>4.2012700000000001</v>
      </c>
      <c r="AA475" s="135">
        <f t="shared" si="276"/>
        <v>3.9173200000000001</v>
      </c>
    </row>
    <row r="476" spans="1:27" ht="12.75" hidden="1" customHeight="1" outlineLevel="1" x14ac:dyDescent="0.2">
      <c r="A476" s="163" t="s">
        <v>2118</v>
      </c>
      <c r="B476" s="94" t="s">
        <v>238</v>
      </c>
      <c r="C476" s="70" t="s">
        <v>79</v>
      </c>
      <c r="D476" s="71">
        <v>1161.9000000000001</v>
      </c>
      <c r="E476" s="71">
        <v>947.71</v>
      </c>
      <c r="F476" s="71">
        <v>876.72</v>
      </c>
      <c r="G476" s="71">
        <v>782.95</v>
      </c>
      <c r="H476" s="71">
        <v>733.76</v>
      </c>
      <c r="I476" s="71">
        <v>1056.25</v>
      </c>
      <c r="J476" s="71">
        <v>1200.8399999999999</v>
      </c>
      <c r="K476" s="71">
        <v>1538.4</v>
      </c>
      <c r="L476" s="71">
        <v>1917.88</v>
      </c>
      <c r="M476" s="71">
        <v>2113.67</v>
      </c>
      <c r="N476" s="71">
        <v>2286.94</v>
      </c>
      <c r="O476" s="71">
        <v>2299.98</v>
      </c>
      <c r="P476" s="71">
        <v>2159.25</v>
      </c>
      <c r="Q476" s="71">
        <v>2315.87</v>
      </c>
      <c r="R476" s="71">
        <v>2324.4299999999998</v>
      </c>
      <c r="S476" s="71">
        <v>2367.4299999999998</v>
      </c>
      <c r="T476" s="71">
        <v>2351.4499999999998</v>
      </c>
      <c r="U476" s="71">
        <v>2113.61</v>
      </c>
      <c r="V476" s="71">
        <v>2091.7399999999998</v>
      </c>
      <c r="W476" s="71">
        <v>2040.97</v>
      </c>
      <c r="X476" s="71">
        <v>2048.54</v>
      </c>
      <c r="Y476" s="71">
        <v>1996.68</v>
      </c>
      <c r="Z476" s="71">
        <v>1757.72</v>
      </c>
      <c r="AA476" s="71">
        <v>1473.77</v>
      </c>
    </row>
    <row r="477" spans="1:27" ht="12.75" hidden="1" customHeight="1" outlineLevel="1" x14ac:dyDescent="0.2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2120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2121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2122</v>
      </c>
      <c r="B484" s="54" t="str">
        <f>"01"&amp;"."&amp;$B$800&amp;"."&amp;$B$801</f>
        <v>01.05.2024</v>
      </c>
      <c r="C484" s="134" t="s">
        <v>76</v>
      </c>
      <c r="D484" s="135">
        <f>ROUND(((D485+D486+D488+D487)/1000),5)</f>
        <v>5.1354899999999999</v>
      </c>
      <c r="E484" s="135">
        <f>ROUND(((E485+E486+E488+E487)/1000),5)</f>
        <v>5.0977600000000001</v>
      </c>
      <c r="F484" s="135">
        <f>ROUND(((F485+F486+F488+F487)/1000),5)</f>
        <v>4.9615799999999997</v>
      </c>
      <c r="G484" s="135">
        <f t="shared" ref="G484:AA484" si="279">ROUND(((G485+G486+G488+G487)/1000),5)</f>
        <v>4.9379799999999996</v>
      </c>
      <c r="H484" s="135">
        <f t="shared" si="279"/>
        <v>4.89229</v>
      </c>
      <c r="I484" s="135">
        <f t="shared" si="279"/>
        <v>4.8572800000000003</v>
      </c>
      <c r="J484" s="135">
        <f t="shared" si="279"/>
        <v>4.8598600000000003</v>
      </c>
      <c r="K484" s="135">
        <f t="shared" si="279"/>
        <v>5.0180199999999999</v>
      </c>
      <c r="L484" s="135">
        <f t="shared" si="279"/>
        <v>5.1784600000000003</v>
      </c>
      <c r="M484" s="135">
        <f t="shared" si="279"/>
        <v>5.4135099999999996</v>
      </c>
      <c r="N484" s="135">
        <f t="shared" si="279"/>
        <v>5.5560299999999998</v>
      </c>
      <c r="O484" s="135">
        <f t="shared" si="279"/>
        <v>5.4858700000000002</v>
      </c>
      <c r="P484" s="135">
        <f t="shared" si="279"/>
        <v>5.4654400000000001</v>
      </c>
      <c r="Q484" s="135">
        <f t="shared" si="279"/>
        <v>5.4968500000000002</v>
      </c>
      <c r="R484" s="135">
        <f t="shared" si="279"/>
        <v>5.4556899999999997</v>
      </c>
      <c r="S484" s="135">
        <f t="shared" si="279"/>
        <v>5.4057300000000001</v>
      </c>
      <c r="T484" s="135">
        <f t="shared" si="279"/>
        <v>5.4451599999999996</v>
      </c>
      <c r="U484" s="135">
        <f t="shared" si="279"/>
        <v>5.4625300000000001</v>
      </c>
      <c r="V484" s="135">
        <f t="shared" si="279"/>
        <v>5.5166500000000003</v>
      </c>
      <c r="W484" s="135">
        <f t="shared" si="279"/>
        <v>5.6344700000000003</v>
      </c>
      <c r="X484" s="135">
        <f t="shared" si="279"/>
        <v>5.72302</v>
      </c>
      <c r="Y484" s="135">
        <f t="shared" si="279"/>
        <v>5.6231600000000004</v>
      </c>
      <c r="Z484" s="135">
        <f t="shared" si="279"/>
        <v>5.3075599999999996</v>
      </c>
      <c r="AA484" s="135">
        <f t="shared" si="279"/>
        <v>5.1180599999999998</v>
      </c>
    </row>
    <row r="485" spans="1:27" ht="12.75" hidden="1" customHeight="1" outlineLevel="1" x14ac:dyDescent="0.2">
      <c r="A485" s="163" t="s">
        <v>2123</v>
      </c>
      <c r="B485" s="94" t="s">
        <v>238</v>
      </c>
      <c r="C485" s="70" t="s">
        <v>79</v>
      </c>
      <c r="D485" s="71">
        <v>1355.06</v>
      </c>
      <c r="E485" s="71">
        <v>1317.33</v>
      </c>
      <c r="F485" s="71">
        <v>1181.1500000000001</v>
      </c>
      <c r="G485" s="71">
        <v>1157.55</v>
      </c>
      <c r="H485" s="71">
        <v>1111.8599999999999</v>
      </c>
      <c r="I485" s="71">
        <v>1076.8499999999999</v>
      </c>
      <c r="J485" s="71">
        <v>1079.43</v>
      </c>
      <c r="K485" s="71">
        <v>1237.5899999999999</v>
      </c>
      <c r="L485" s="71">
        <v>1398.03</v>
      </c>
      <c r="M485" s="71">
        <v>1633.08</v>
      </c>
      <c r="N485" s="71">
        <v>1775.6</v>
      </c>
      <c r="O485" s="71">
        <v>1705.44</v>
      </c>
      <c r="P485" s="71">
        <v>1685.01</v>
      </c>
      <c r="Q485" s="71">
        <v>1716.42</v>
      </c>
      <c r="R485" s="71">
        <v>1675.26</v>
      </c>
      <c r="S485" s="71">
        <v>1625.3</v>
      </c>
      <c r="T485" s="71">
        <v>1664.73</v>
      </c>
      <c r="U485" s="71">
        <v>1682.1</v>
      </c>
      <c r="V485" s="71">
        <v>1736.22</v>
      </c>
      <c r="W485" s="71">
        <v>1854.04</v>
      </c>
      <c r="X485" s="71">
        <v>1942.59</v>
      </c>
      <c r="Y485" s="71">
        <v>1842.73</v>
      </c>
      <c r="Z485" s="71">
        <v>1527.13</v>
      </c>
      <c r="AA485" s="71">
        <v>1337.63</v>
      </c>
    </row>
    <row r="486" spans="1:27" ht="12.75" hidden="1" customHeight="1" outlineLevel="1" x14ac:dyDescent="0.2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2125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2126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2127</v>
      </c>
      <c r="B489" s="54" t="str">
        <f>"02"&amp;"."&amp;$B$800&amp;"."&amp;$B$801</f>
        <v>02.05.2024</v>
      </c>
      <c r="C489" s="134" t="s">
        <v>76</v>
      </c>
      <c r="D489" s="135">
        <f>ROUND(((D490+D491+D493+D492)/1000),5)</f>
        <v>5.1103899999999998</v>
      </c>
      <c r="E489" s="135">
        <f>ROUND(((E490+E491+E493+E492)/1000),5)</f>
        <v>4.9989499999999998</v>
      </c>
      <c r="F489" s="135">
        <f>ROUND(((F490+F491+F493+F492)/1000),5)</f>
        <v>4.9662699999999997</v>
      </c>
      <c r="G489" s="135">
        <f t="shared" ref="G489:AA489" si="282">ROUND(((G490+G491+G493+G492)/1000),5)</f>
        <v>4.9109999999999996</v>
      </c>
      <c r="H489" s="135">
        <f t="shared" si="282"/>
        <v>4.9379299999999997</v>
      </c>
      <c r="I489" s="135">
        <f t="shared" si="282"/>
        <v>4.9828400000000004</v>
      </c>
      <c r="J489" s="135">
        <f t="shared" si="282"/>
        <v>5.1078599999999996</v>
      </c>
      <c r="K489" s="135">
        <f t="shared" si="282"/>
        <v>5.3400400000000001</v>
      </c>
      <c r="L489" s="135">
        <f t="shared" si="282"/>
        <v>5.6621800000000002</v>
      </c>
      <c r="M489" s="135">
        <f t="shared" si="282"/>
        <v>5.7783499999999997</v>
      </c>
      <c r="N489" s="135">
        <f t="shared" si="282"/>
        <v>5.8068600000000004</v>
      </c>
      <c r="O489" s="135">
        <f t="shared" si="282"/>
        <v>5.74247</v>
      </c>
      <c r="P489" s="135">
        <f t="shared" si="282"/>
        <v>5.76403</v>
      </c>
      <c r="Q489" s="135">
        <f t="shared" si="282"/>
        <v>5.7986000000000004</v>
      </c>
      <c r="R489" s="135">
        <f t="shared" si="282"/>
        <v>5.8178200000000002</v>
      </c>
      <c r="S489" s="135">
        <f t="shared" si="282"/>
        <v>5.7620300000000002</v>
      </c>
      <c r="T489" s="135">
        <f t="shared" si="282"/>
        <v>5.7537200000000004</v>
      </c>
      <c r="U489" s="135">
        <f t="shared" si="282"/>
        <v>5.7159899999999997</v>
      </c>
      <c r="V489" s="135">
        <f t="shared" si="282"/>
        <v>5.74132</v>
      </c>
      <c r="W489" s="135">
        <f t="shared" si="282"/>
        <v>5.7623899999999999</v>
      </c>
      <c r="X489" s="135">
        <f t="shared" si="282"/>
        <v>5.8060499999999999</v>
      </c>
      <c r="Y489" s="135">
        <f t="shared" si="282"/>
        <v>5.6891600000000002</v>
      </c>
      <c r="Z489" s="135">
        <f t="shared" si="282"/>
        <v>5.3238700000000003</v>
      </c>
      <c r="AA489" s="135">
        <f t="shared" si="282"/>
        <v>5.1505200000000002</v>
      </c>
    </row>
    <row r="490" spans="1:27" ht="12.75" hidden="1" customHeight="1" outlineLevel="1" x14ac:dyDescent="0.2">
      <c r="A490" s="163" t="s">
        <v>2128</v>
      </c>
      <c r="B490" s="94" t="s">
        <v>238</v>
      </c>
      <c r="C490" s="70" t="s">
        <v>79</v>
      </c>
      <c r="D490" s="71">
        <v>1329.96</v>
      </c>
      <c r="E490" s="71">
        <v>1218.52</v>
      </c>
      <c r="F490" s="71">
        <v>1185.8399999999999</v>
      </c>
      <c r="G490" s="71">
        <v>1130.57</v>
      </c>
      <c r="H490" s="71">
        <v>1157.5</v>
      </c>
      <c r="I490" s="71">
        <v>1202.4100000000001</v>
      </c>
      <c r="J490" s="71">
        <v>1327.43</v>
      </c>
      <c r="K490" s="71">
        <v>1559.61</v>
      </c>
      <c r="L490" s="71">
        <v>1881.75</v>
      </c>
      <c r="M490" s="71">
        <v>1997.92</v>
      </c>
      <c r="N490" s="71">
        <v>2026.43</v>
      </c>
      <c r="O490" s="71">
        <v>1962.04</v>
      </c>
      <c r="P490" s="71">
        <v>1983.6</v>
      </c>
      <c r="Q490" s="71">
        <v>2018.17</v>
      </c>
      <c r="R490" s="71">
        <v>2037.39</v>
      </c>
      <c r="S490" s="71">
        <v>1981.6</v>
      </c>
      <c r="T490" s="71">
        <v>1973.29</v>
      </c>
      <c r="U490" s="71">
        <v>1935.56</v>
      </c>
      <c r="V490" s="71">
        <v>1960.89</v>
      </c>
      <c r="W490" s="71">
        <v>1981.96</v>
      </c>
      <c r="X490" s="71">
        <v>2025.62</v>
      </c>
      <c r="Y490" s="71">
        <v>1908.73</v>
      </c>
      <c r="Z490" s="71">
        <v>1543.44</v>
      </c>
      <c r="AA490" s="71">
        <v>1370.09</v>
      </c>
    </row>
    <row r="491" spans="1:27" ht="12.75" hidden="1" customHeight="1" outlineLevel="1" x14ac:dyDescent="0.2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2130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2131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2132</v>
      </c>
      <c r="B494" s="54" t="str">
        <f>"03"&amp;"."&amp;$B$800&amp;"."&amp;$B$801</f>
        <v>03.05.2024</v>
      </c>
      <c r="C494" s="134" t="s">
        <v>76</v>
      </c>
      <c r="D494" s="135">
        <f>ROUND(((D495+D496+D498+D497)/1000),5)</f>
        <v>5.0290900000000001</v>
      </c>
      <c r="E494" s="135">
        <f>ROUND(((E495+E496+E498+E497)/1000),5)</f>
        <v>4.9563199999999998</v>
      </c>
      <c r="F494" s="135">
        <f>ROUND(((F495+F496+F498+F497)/1000),5)</f>
        <v>4.8578400000000004</v>
      </c>
      <c r="G494" s="135">
        <f t="shared" ref="G494:AA494" si="285">ROUND(((G495+G496+G498+G497)/1000),5)</f>
        <v>4.85588</v>
      </c>
      <c r="H494" s="135">
        <f t="shared" si="285"/>
        <v>4.8963900000000002</v>
      </c>
      <c r="I494" s="135">
        <f t="shared" si="285"/>
        <v>4.9930099999999999</v>
      </c>
      <c r="J494" s="135">
        <f t="shared" si="285"/>
        <v>5.1696600000000004</v>
      </c>
      <c r="K494" s="135">
        <f t="shared" si="285"/>
        <v>5.4493400000000003</v>
      </c>
      <c r="L494" s="135">
        <f t="shared" si="285"/>
        <v>5.6635</v>
      </c>
      <c r="M494" s="135">
        <f t="shared" si="285"/>
        <v>5.8215000000000003</v>
      </c>
      <c r="N494" s="135">
        <f t="shared" si="285"/>
        <v>5.9139499999999998</v>
      </c>
      <c r="O494" s="135">
        <f t="shared" si="285"/>
        <v>5.7777700000000003</v>
      </c>
      <c r="P494" s="135">
        <f t="shared" si="285"/>
        <v>5.7657499999999997</v>
      </c>
      <c r="Q494" s="135">
        <f t="shared" si="285"/>
        <v>5.7843400000000003</v>
      </c>
      <c r="R494" s="135">
        <f t="shared" si="285"/>
        <v>5.7511999999999999</v>
      </c>
      <c r="S494" s="135">
        <f t="shared" si="285"/>
        <v>5.7476399999999996</v>
      </c>
      <c r="T494" s="135">
        <f t="shared" si="285"/>
        <v>5.7488700000000001</v>
      </c>
      <c r="U494" s="135">
        <f t="shared" si="285"/>
        <v>5.7329400000000001</v>
      </c>
      <c r="V494" s="135">
        <f t="shared" si="285"/>
        <v>5.7178000000000004</v>
      </c>
      <c r="W494" s="135">
        <f t="shared" si="285"/>
        <v>5.7213799999999999</v>
      </c>
      <c r="X494" s="135">
        <f t="shared" si="285"/>
        <v>5.7914300000000001</v>
      </c>
      <c r="Y494" s="135">
        <f t="shared" si="285"/>
        <v>5.7001900000000001</v>
      </c>
      <c r="Z494" s="135">
        <f t="shared" si="285"/>
        <v>5.3952799999999996</v>
      </c>
      <c r="AA494" s="135">
        <f t="shared" si="285"/>
        <v>5.1804300000000003</v>
      </c>
    </row>
    <row r="495" spans="1:27" ht="12.75" hidden="1" customHeight="1" outlineLevel="1" x14ac:dyDescent="0.2">
      <c r="A495" s="163" t="s">
        <v>2133</v>
      </c>
      <c r="B495" s="94" t="s">
        <v>238</v>
      </c>
      <c r="C495" s="70" t="s">
        <v>79</v>
      </c>
      <c r="D495" s="71">
        <v>1248.6600000000001</v>
      </c>
      <c r="E495" s="71">
        <v>1175.8900000000001</v>
      </c>
      <c r="F495" s="71">
        <v>1077.4100000000001</v>
      </c>
      <c r="G495" s="71">
        <v>1075.45</v>
      </c>
      <c r="H495" s="71">
        <v>1115.96</v>
      </c>
      <c r="I495" s="71">
        <v>1212.58</v>
      </c>
      <c r="J495" s="71">
        <v>1389.23</v>
      </c>
      <c r="K495" s="71">
        <v>1668.91</v>
      </c>
      <c r="L495" s="71">
        <v>1883.07</v>
      </c>
      <c r="M495" s="71">
        <v>2041.07</v>
      </c>
      <c r="N495" s="71">
        <v>2133.52</v>
      </c>
      <c r="O495" s="71">
        <v>1997.34</v>
      </c>
      <c r="P495" s="71">
        <v>1985.32</v>
      </c>
      <c r="Q495" s="71">
        <v>2003.91</v>
      </c>
      <c r="R495" s="71">
        <v>1970.77</v>
      </c>
      <c r="S495" s="71">
        <v>1967.21</v>
      </c>
      <c r="T495" s="71">
        <v>1968.44</v>
      </c>
      <c r="U495" s="71">
        <v>1952.51</v>
      </c>
      <c r="V495" s="71">
        <v>1937.37</v>
      </c>
      <c r="W495" s="71">
        <v>1940.95</v>
      </c>
      <c r="X495" s="71">
        <v>2011</v>
      </c>
      <c r="Y495" s="71">
        <v>1919.76</v>
      </c>
      <c r="Z495" s="71">
        <v>1614.85</v>
      </c>
      <c r="AA495" s="71">
        <v>1400</v>
      </c>
    </row>
    <row r="496" spans="1:27" ht="12.75" hidden="1" customHeight="1" outlineLevel="1" x14ac:dyDescent="0.2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2135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2136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2137</v>
      </c>
      <c r="B499" s="54" t="str">
        <f>"04"&amp;"."&amp;$B$800&amp;"."&amp;$B$801</f>
        <v>04.05.2024</v>
      </c>
      <c r="C499" s="134" t="s">
        <v>76</v>
      </c>
      <c r="D499" s="135">
        <f>ROUND(((D500+D501+D503+D502)/1000),5)</f>
        <v>5.2682599999999997</v>
      </c>
      <c r="E499" s="135">
        <f>ROUND(((E500+E501+E503+E502)/1000),5)</f>
        <v>5.1756200000000003</v>
      </c>
      <c r="F499" s="135">
        <f>ROUND(((F500+F501+F503+F502)/1000),5)</f>
        <v>5.0499599999999996</v>
      </c>
      <c r="G499" s="135">
        <f t="shared" ref="G499:AA499" si="288">ROUND(((G500+G501+G503+G502)/1000),5)</f>
        <v>5.0015799999999997</v>
      </c>
      <c r="H499" s="135">
        <f t="shared" si="288"/>
        <v>4.9803499999999996</v>
      </c>
      <c r="I499" s="135">
        <f t="shared" si="288"/>
        <v>5.0018700000000003</v>
      </c>
      <c r="J499" s="135">
        <f t="shared" si="288"/>
        <v>5.0891500000000001</v>
      </c>
      <c r="K499" s="135">
        <f t="shared" si="288"/>
        <v>5.3177500000000002</v>
      </c>
      <c r="L499" s="135">
        <f t="shared" si="288"/>
        <v>5.6071400000000002</v>
      </c>
      <c r="M499" s="135">
        <f t="shared" si="288"/>
        <v>5.7852600000000001</v>
      </c>
      <c r="N499" s="135">
        <f t="shared" si="288"/>
        <v>5.8363100000000001</v>
      </c>
      <c r="O499" s="135">
        <f t="shared" si="288"/>
        <v>5.8356399999999997</v>
      </c>
      <c r="P499" s="135">
        <f t="shared" si="288"/>
        <v>5.8271100000000002</v>
      </c>
      <c r="Q499" s="135">
        <f t="shared" si="288"/>
        <v>5.8363899999999997</v>
      </c>
      <c r="R499" s="135">
        <f t="shared" si="288"/>
        <v>5.7840800000000003</v>
      </c>
      <c r="S499" s="135">
        <f t="shared" si="288"/>
        <v>5.6206100000000001</v>
      </c>
      <c r="T499" s="135">
        <f t="shared" si="288"/>
        <v>5.6450699999999996</v>
      </c>
      <c r="U499" s="135">
        <f t="shared" si="288"/>
        <v>5.5389200000000001</v>
      </c>
      <c r="V499" s="135">
        <f t="shared" si="288"/>
        <v>5.58432</v>
      </c>
      <c r="W499" s="135">
        <f t="shared" si="288"/>
        <v>5.6848900000000002</v>
      </c>
      <c r="X499" s="135">
        <f t="shared" si="288"/>
        <v>5.7613799999999999</v>
      </c>
      <c r="Y499" s="135">
        <f t="shared" si="288"/>
        <v>5.6893599999999998</v>
      </c>
      <c r="Z499" s="135">
        <f t="shared" si="288"/>
        <v>5.3575200000000001</v>
      </c>
      <c r="AA499" s="135">
        <f t="shared" si="288"/>
        <v>5.2551899999999998</v>
      </c>
    </row>
    <row r="500" spans="1:27" ht="12.75" hidden="1" customHeight="1" outlineLevel="1" x14ac:dyDescent="0.2">
      <c r="A500" s="163" t="s">
        <v>2138</v>
      </c>
      <c r="B500" s="94" t="s">
        <v>238</v>
      </c>
      <c r="C500" s="70" t="s">
        <v>79</v>
      </c>
      <c r="D500" s="71">
        <v>1487.83</v>
      </c>
      <c r="E500" s="71">
        <v>1395.19</v>
      </c>
      <c r="F500" s="71">
        <v>1269.53</v>
      </c>
      <c r="G500" s="71">
        <v>1221.1500000000001</v>
      </c>
      <c r="H500" s="71">
        <v>1199.92</v>
      </c>
      <c r="I500" s="71">
        <v>1221.44</v>
      </c>
      <c r="J500" s="71">
        <v>1308.72</v>
      </c>
      <c r="K500" s="71">
        <v>1537.32</v>
      </c>
      <c r="L500" s="71">
        <v>1826.71</v>
      </c>
      <c r="M500" s="71">
        <v>2004.83</v>
      </c>
      <c r="N500" s="71">
        <v>2055.88</v>
      </c>
      <c r="O500" s="71">
        <v>2055.21</v>
      </c>
      <c r="P500" s="71">
        <v>2046.68</v>
      </c>
      <c r="Q500" s="71">
        <v>2055.96</v>
      </c>
      <c r="R500" s="71">
        <v>2003.65</v>
      </c>
      <c r="S500" s="71">
        <v>1840.18</v>
      </c>
      <c r="T500" s="71">
        <v>1864.64</v>
      </c>
      <c r="U500" s="71">
        <v>1758.49</v>
      </c>
      <c r="V500" s="71">
        <v>1803.89</v>
      </c>
      <c r="W500" s="71">
        <v>1904.46</v>
      </c>
      <c r="X500" s="71">
        <v>1980.95</v>
      </c>
      <c r="Y500" s="71">
        <v>1908.93</v>
      </c>
      <c r="Z500" s="71">
        <v>1577.09</v>
      </c>
      <c r="AA500" s="71">
        <v>1474.76</v>
      </c>
    </row>
    <row r="501" spans="1:27" ht="12.75" hidden="1" customHeight="1" outlineLevel="1" x14ac:dyDescent="0.2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2140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2141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2142</v>
      </c>
      <c r="B504" s="54" t="str">
        <f>"05"&amp;"."&amp;$B$800&amp;"."&amp;$B$801</f>
        <v>05.05.2024</v>
      </c>
      <c r="C504" s="134" t="s">
        <v>76</v>
      </c>
      <c r="D504" s="135">
        <f>ROUND(((D505+D506+D508+D507)/1000),5)</f>
        <v>5.1956499999999997</v>
      </c>
      <c r="E504" s="135">
        <f>ROUND(((E505+E506+E508+E507)/1000),5)</f>
        <v>5.0012100000000004</v>
      </c>
      <c r="F504" s="135">
        <f>ROUND(((F505+F506+F508+F507)/1000),5)</f>
        <v>4.9742100000000002</v>
      </c>
      <c r="G504" s="135">
        <f t="shared" ref="G504:AA504" si="291">ROUND(((G505+G506+G508+G507)/1000),5)</f>
        <v>4.9422100000000002</v>
      </c>
      <c r="H504" s="135">
        <f t="shared" si="291"/>
        <v>4.9210200000000004</v>
      </c>
      <c r="I504" s="135">
        <f t="shared" si="291"/>
        <v>4.9433499999999997</v>
      </c>
      <c r="J504" s="135">
        <f t="shared" si="291"/>
        <v>4.8570700000000002</v>
      </c>
      <c r="K504" s="135">
        <f t="shared" si="291"/>
        <v>4.99329</v>
      </c>
      <c r="L504" s="135">
        <f t="shared" si="291"/>
        <v>5.2656400000000003</v>
      </c>
      <c r="M504" s="135">
        <f t="shared" si="291"/>
        <v>5.4352799999999997</v>
      </c>
      <c r="N504" s="135">
        <f t="shared" si="291"/>
        <v>5.4820799999999998</v>
      </c>
      <c r="O504" s="135">
        <f t="shared" si="291"/>
        <v>5.50969</v>
      </c>
      <c r="P504" s="135">
        <f t="shared" si="291"/>
        <v>5.4619499999999999</v>
      </c>
      <c r="Q504" s="135">
        <f t="shared" si="291"/>
        <v>5.4596299999999998</v>
      </c>
      <c r="R504" s="135">
        <f t="shared" si="291"/>
        <v>5.4565599999999996</v>
      </c>
      <c r="S504" s="135">
        <f t="shared" si="291"/>
        <v>5.3421799999999999</v>
      </c>
      <c r="T504" s="135">
        <f t="shared" si="291"/>
        <v>5.3252600000000001</v>
      </c>
      <c r="U504" s="135">
        <f t="shared" si="291"/>
        <v>5.33087</v>
      </c>
      <c r="V504" s="135">
        <f t="shared" si="291"/>
        <v>5.39269</v>
      </c>
      <c r="W504" s="135">
        <f t="shared" si="291"/>
        <v>5.56053</v>
      </c>
      <c r="X504" s="135">
        <f t="shared" si="291"/>
        <v>5.6852999999999998</v>
      </c>
      <c r="Y504" s="135">
        <f t="shared" si="291"/>
        <v>5.6596399999999996</v>
      </c>
      <c r="Z504" s="135">
        <f t="shared" si="291"/>
        <v>5.3155900000000003</v>
      </c>
      <c r="AA504" s="135">
        <f t="shared" si="291"/>
        <v>5.2517199999999997</v>
      </c>
    </row>
    <row r="505" spans="1:27" ht="12.75" hidden="1" customHeight="1" outlineLevel="1" x14ac:dyDescent="0.2">
      <c r="A505" s="163" t="s">
        <v>2143</v>
      </c>
      <c r="B505" s="94" t="s">
        <v>238</v>
      </c>
      <c r="C505" s="70" t="s">
        <v>79</v>
      </c>
      <c r="D505" s="71">
        <v>1415.22</v>
      </c>
      <c r="E505" s="71">
        <v>1220.78</v>
      </c>
      <c r="F505" s="71">
        <v>1193.78</v>
      </c>
      <c r="G505" s="71">
        <v>1161.78</v>
      </c>
      <c r="H505" s="71">
        <v>1140.5899999999999</v>
      </c>
      <c r="I505" s="71">
        <v>1162.92</v>
      </c>
      <c r="J505" s="71">
        <v>1076.6400000000001</v>
      </c>
      <c r="K505" s="71">
        <v>1212.8599999999999</v>
      </c>
      <c r="L505" s="71">
        <v>1485.21</v>
      </c>
      <c r="M505" s="71">
        <v>1654.85</v>
      </c>
      <c r="N505" s="71">
        <v>1701.65</v>
      </c>
      <c r="O505" s="71">
        <v>1729.26</v>
      </c>
      <c r="P505" s="71">
        <v>1681.52</v>
      </c>
      <c r="Q505" s="71">
        <v>1679.2</v>
      </c>
      <c r="R505" s="71">
        <v>1676.13</v>
      </c>
      <c r="S505" s="71">
        <v>1561.75</v>
      </c>
      <c r="T505" s="71">
        <v>1544.83</v>
      </c>
      <c r="U505" s="71">
        <v>1550.44</v>
      </c>
      <c r="V505" s="71">
        <v>1612.26</v>
      </c>
      <c r="W505" s="71">
        <v>1780.1</v>
      </c>
      <c r="X505" s="71">
        <v>1904.87</v>
      </c>
      <c r="Y505" s="71">
        <v>1879.21</v>
      </c>
      <c r="Z505" s="71">
        <v>1535.16</v>
      </c>
      <c r="AA505" s="71">
        <v>1471.29</v>
      </c>
    </row>
    <row r="506" spans="1:27" ht="12.75" hidden="1" customHeight="1" outlineLevel="1" x14ac:dyDescent="0.2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2145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2146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2147</v>
      </c>
      <c r="B509" s="54" t="str">
        <f>"06"&amp;"."&amp;$B$800&amp;"."&amp;$B$801</f>
        <v>06.05.2024</v>
      </c>
      <c r="C509" s="134" t="s">
        <v>76</v>
      </c>
      <c r="D509" s="135">
        <f>ROUND(((D510+D511+D513+D512)/1000),5)</f>
        <v>5.0473400000000002</v>
      </c>
      <c r="E509" s="135">
        <f>ROUND(((E510+E511+E513+E512)/1000),5)</f>
        <v>4.9553900000000004</v>
      </c>
      <c r="F509" s="135">
        <f>ROUND(((F510+F511+F513+F512)/1000),5)</f>
        <v>4.8664300000000003</v>
      </c>
      <c r="G509" s="135">
        <f t="shared" ref="G509:AA509" si="294">ROUND(((G510+G511+G513+G512)/1000),5)</f>
        <v>4.8582999999999998</v>
      </c>
      <c r="H509" s="135">
        <f t="shared" si="294"/>
        <v>4.8605600000000004</v>
      </c>
      <c r="I509" s="135">
        <f t="shared" si="294"/>
        <v>4.9960000000000004</v>
      </c>
      <c r="J509" s="135">
        <f t="shared" si="294"/>
        <v>5.16479</v>
      </c>
      <c r="K509" s="135">
        <f t="shared" si="294"/>
        <v>5.4483699999999997</v>
      </c>
      <c r="L509" s="135">
        <f t="shared" si="294"/>
        <v>5.7357100000000001</v>
      </c>
      <c r="M509" s="135">
        <f t="shared" si="294"/>
        <v>5.8186400000000003</v>
      </c>
      <c r="N509" s="135">
        <f t="shared" si="294"/>
        <v>5.8254799999999998</v>
      </c>
      <c r="O509" s="135">
        <f t="shared" si="294"/>
        <v>5.8277999999999999</v>
      </c>
      <c r="P509" s="135">
        <f t="shared" si="294"/>
        <v>5.8330500000000001</v>
      </c>
      <c r="Q509" s="135">
        <f t="shared" si="294"/>
        <v>5.8295300000000001</v>
      </c>
      <c r="R509" s="135">
        <f t="shared" si="294"/>
        <v>5.8265799999999999</v>
      </c>
      <c r="S509" s="135">
        <f t="shared" si="294"/>
        <v>5.8271100000000002</v>
      </c>
      <c r="T509" s="135">
        <f t="shared" si="294"/>
        <v>5.8179999999999996</v>
      </c>
      <c r="U509" s="135">
        <f t="shared" si="294"/>
        <v>5.7818800000000001</v>
      </c>
      <c r="V509" s="135">
        <f t="shared" si="294"/>
        <v>5.7454900000000002</v>
      </c>
      <c r="W509" s="135">
        <f t="shared" si="294"/>
        <v>5.7707800000000002</v>
      </c>
      <c r="X509" s="135">
        <f t="shared" si="294"/>
        <v>5.8189500000000001</v>
      </c>
      <c r="Y509" s="135">
        <f t="shared" si="294"/>
        <v>5.7533799999999999</v>
      </c>
      <c r="Z509" s="135">
        <f t="shared" si="294"/>
        <v>5.4110899999999997</v>
      </c>
      <c r="AA509" s="135">
        <f t="shared" si="294"/>
        <v>5.2463199999999999</v>
      </c>
    </row>
    <row r="510" spans="1:27" ht="12.75" hidden="1" customHeight="1" outlineLevel="1" x14ac:dyDescent="0.2">
      <c r="A510" s="163" t="s">
        <v>2148</v>
      </c>
      <c r="B510" s="94" t="s">
        <v>238</v>
      </c>
      <c r="C510" s="70" t="s">
        <v>79</v>
      </c>
      <c r="D510" s="71">
        <v>1266.9100000000001</v>
      </c>
      <c r="E510" s="71">
        <v>1174.96</v>
      </c>
      <c r="F510" s="71">
        <v>1086</v>
      </c>
      <c r="G510" s="71">
        <v>1077.8699999999999</v>
      </c>
      <c r="H510" s="71">
        <v>1080.1300000000001</v>
      </c>
      <c r="I510" s="71">
        <v>1215.57</v>
      </c>
      <c r="J510" s="71">
        <v>1384.36</v>
      </c>
      <c r="K510" s="71">
        <v>1667.94</v>
      </c>
      <c r="L510" s="71">
        <v>1955.28</v>
      </c>
      <c r="M510" s="71">
        <v>2038.21</v>
      </c>
      <c r="N510" s="71">
        <v>2045.05</v>
      </c>
      <c r="O510" s="71">
        <v>2047.37</v>
      </c>
      <c r="P510" s="71">
        <v>2052.62</v>
      </c>
      <c r="Q510" s="71">
        <v>2049.1</v>
      </c>
      <c r="R510" s="71">
        <v>2046.15</v>
      </c>
      <c r="S510" s="71">
        <v>2046.68</v>
      </c>
      <c r="T510" s="71">
        <v>2037.57</v>
      </c>
      <c r="U510" s="71">
        <v>2001.45</v>
      </c>
      <c r="V510" s="71">
        <v>1965.06</v>
      </c>
      <c r="W510" s="71">
        <v>1990.35</v>
      </c>
      <c r="X510" s="71">
        <v>2038.52</v>
      </c>
      <c r="Y510" s="71">
        <v>1972.95</v>
      </c>
      <c r="Z510" s="71">
        <v>1630.66</v>
      </c>
      <c r="AA510" s="71">
        <v>1465.89</v>
      </c>
    </row>
    <row r="511" spans="1:27" ht="12.75" hidden="1" customHeight="1" outlineLevel="1" x14ac:dyDescent="0.2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2150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2151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2152</v>
      </c>
      <c r="B514" s="54" t="str">
        <f>"07"&amp;"."&amp;$B$800&amp;"."&amp;$B$801</f>
        <v>07.05.2024</v>
      </c>
      <c r="C514" s="134" t="s">
        <v>76</v>
      </c>
      <c r="D514" s="135">
        <f>ROUND(((D515+D516+D518+D517)/1000),5)</f>
        <v>5.2328599999999996</v>
      </c>
      <c r="E514" s="135">
        <f>ROUND(((E515+E516+E518+E517)/1000),5)</f>
        <v>5.0419499999999999</v>
      </c>
      <c r="F514" s="135">
        <f>ROUND(((F515+F516+F518+F517)/1000),5)</f>
        <v>4.9694099999999999</v>
      </c>
      <c r="G514" s="135">
        <f t="shared" ref="G514:AA514" si="297">ROUND(((G515+G516+G518+G517)/1000),5)</f>
        <v>4.9532600000000002</v>
      </c>
      <c r="H514" s="135">
        <f t="shared" si="297"/>
        <v>4.9486400000000001</v>
      </c>
      <c r="I514" s="135">
        <f t="shared" si="297"/>
        <v>5.0216099999999999</v>
      </c>
      <c r="J514" s="135">
        <f t="shared" si="297"/>
        <v>5.1697800000000003</v>
      </c>
      <c r="K514" s="135">
        <f t="shared" si="297"/>
        <v>5.4023599999999998</v>
      </c>
      <c r="L514" s="135">
        <f t="shared" si="297"/>
        <v>5.6626300000000001</v>
      </c>
      <c r="M514" s="135">
        <f t="shared" si="297"/>
        <v>5.7398499999999997</v>
      </c>
      <c r="N514" s="135">
        <f t="shared" si="297"/>
        <v>5.7634299999999996</v>
      </c>
      <c r="O514" s="135">
        <f t="shared" si="297"/>
        <v>5.8288900000000003</v>
      </c>
      <c r="P514" s="135">
        <f t="shared" si="297"/>
        <v>5.8229800000000003</v>
      </c>
      <c r="Q514" s="135">
        <f t="shared" si="297"/>
        <v>5.8385699999999998</v>
      </c>
      <c r="R514" s="135">
        <f t="shared" si="297"/>
        <v>5.7827099999999998</v>
      </c>
      <c r="S514" s="135">
        <f t="shared" si="297"/>
        <v>5.7659000000000002</v>
      </c>
      <c r="T514" s="135">
        <f t="shared" si="297"/>
        <v>5.7363400000000002</v>
      </c>
      <c r="U514" s="135">
        <f t="shared" si="297"/>
        <v>5.7235500000000004</v>
      </c>
      <c r="V514" s="135">
        <f t="shared" si="297"/>
        <v>5.7230600000000003</v>
      </c>
      <c r="W514" s="135">
        <f t="shared" si="297"/>
        <v>5.7289500000000002</v>
      </c>
      <c r="X514" s="135">
        <f t="shared" si="297"/>
        <v>5.7953599999999996</v>
      </c>
      <c r="Y514" s="135">
        <f t="shared" si="297"/>
        <v>5.6227799999999997</v>
      </c>
      <c r="Z514" s="135">
        <f t="shared" si="297"/>
        <v>5.4648300000000001</v>
      </c>
      <c r="AA514" s="135">
        <f t="shared" si="297"/>
        <v>5.3538800000000002</v>
      </c>
    </row>
    <row r="515" spans="1:27" ht="12.75" hidden="1" customHeight="1" outlineLevel="1" x14ac:dyDescent="0.2">
      <c r="A515" s="163" t="s">
        <v>2153</v>
      </c>
      <c r="B515" s="94" t="s">
        <v>238</v>
      </c>
      <c r="C515" s="70" t="s">
        <v>79</v>
      </c>
      <c r="D515" s="71">
        <v>1452.43</v>
      </c>
      <c r="E515" s="71">
        <v>1261.52</v>
      </c>
      <c r="F515" s="71">
        <v>1188.98</v>
      </c>
      <c r="G515" s="71">
        <v>1172.83</v>
      </c>
      <c r="H515" s="71">
        <v>1168.21</v>
      </c>
      <c r="I515" s="71">
        <v>1241.18</v>
      </c>
      <c r="J515" s="71">
        <v>1389.35</v>
      </c>
      <c r="K515" s="71">
        <v>1621.93</v>
      </c>
      <c r="L515" s="71">
        <v>1882.2</v>
      </c>
      <c r="M515" s="71">
        <v>1959.42</v>
      </c>
      <c r="N515" s="71">
        <v>1983</v>
      </c>
      <c r="O515" s="71">
        <v>2048.46</v>
      </c>
      <c r="P515" s="71">
        <v>2042.55</v>
      </c>
      <c r="Q515" s="71">
        <v>2058.14</v>
      </c>
      <c r="R515" s="71">
        <v>2002.28</v>
      </c>
      <c r="S515" s="71">
        <v>1985.47</v>
      </c>
      <c r="T515" s="71">
        <v>1955.91</v>
      </c>
      <c r="U515" s="71">
        <v>1943.12</v>
      </c>
      <c r="V515" s="71">
        <v>1942.63</v>
      </c>
      <c r="W515" s="71">
        <v>1948.52</v>
      </c>
      <c r="X515" s="71">
        <v>2014.93</v>
      </c>
      <c r="Y515" s="71">
        <v>1842.35</v>
      </c>
      <c r="Z515" s="71">
        <v>1684.4</v>
      </c>
      <c r="AA515" s="71">
        <v>1573.45</v>
      </c>
    </row>
    <row r="516" spans="1:27" ht="12.75" hidden="1" customHeight="1" outlineLevel="1" x14ac:dyDescent="0.2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2155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2156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2157</v>
      </c>
      <c r="B519" s="54" t="str">
        <f>"08"&amp;"."&amp;$B$800&amp;"."&amp;$B$801</f>
        <v>08.05.2024</v>
      </c>
      <c r="C519" s="134" t="s">
        <v>76</v>
      </c>
      <c r="D519" s="135">
        <f>ROUND(((D520+D521+D523+D522)/1000),5)</f>
        <v>5.2279600000000004</v>
      </c>
      <c r="E519" s="135">
        <f>ROUND(((E520+E521+E523+E522)/1000),5)</f>
        <v>5.0621600000000004</v>
      </c>
      <c r="F519" s="135">
        <f>ROUND(((F520+F521+F523+F522)/1000),5)</f>
        <v>4.9907500000000002</v>
      </c>
      <c r="G519" s="135">
        <f t="shared" ref="G519:AA519" si="300">ROUND(((G520+G521+G523+G522)/1000),5)</f>
        <v>4.9805999999999999</v>
      </c>
      <c r="H519" s="135">
        <f t="shared" si="300"/>
        <v>4.9815800000000001</v>
      </c>
      <c r="I519" s="135">
        <f t="shared" si="300"/>
        <v>5.0798500000000004</v>
      </c>
      <c r="J519" s="135">
        <f t="shared" si="300"/>
        <v>5.1255499999999996</v>
      </c>
      <c r="K519" s="135">
        <f t="shared" si="300"/>
        <v>5.3484699999999998</v>
      </c>
      <c r="L519" s="135">
        <f t="shared" si="300"/>
        <v>5.5866600000000002</v>
      </c>
      <c r="M519" s="135">
        <f t="shared" si="300"/>
        <v>5.6772400000000003</v>
      </c>
      <c r="N519" s="135">
        <f t="shared" si="300"/>
        <v>5.7439799999999996</v>
      </c>
      <c r="O519" s="135">
        <f t="shared" si="300"/>
        <v>5.7901999999999996</v>
      </c>
      <c r="P519" s="135">
        <f t="shared" si="300"/>
        <v>5.8384200000000002</v>
      </c>
      <c r="Q519" s="135">
        <f t="shared" si="300"/>
        <v>5.8370499999999996</v>
      </c>
      <c r="R519" s="135">
        <f t="shared" si="300"/>
        <v>5.78932</v>
      </c>
      <c r="S519" s="135">
        <f t="shared" si="300"/>
        <v>5.74552</v>
      </c>
      <c r="T519" s="135">
        <f t="shared" si="300"/>
        <v>5.6881700000000004</v>
      </c>
      <c r="U519" s="135">
        <f t="shared" si="300"/>
        <v>5.6392899999999999</v>
      </c>
      <c r="V519" s="135">
        <f t="shared" si="300"/>
        <v>5.6471600000000004</v>
      </c>
      <c r="W519" s="135">
        <f t="shared" si="300"/>
        <v>5.6609800000000003</v>
      </c>
      <c r="X519" s="135">
        <f t="shared" si="300"/>
        <v>5.7120300000000004</v>
      </c>
      <c r="Y519" s="135">
        <f t="shared" si="300"/>
        <v>5.6796300000000004</v>
      </c>
      <c r="Z519" s="135">
        <f t="shared" si="300"/>
        <v>5.5908100000000003</v>
      </c>
      <c r="AA519" s="135">
        <f t="shared" si="300"/>
        <v>5.3234500000000002</v>
      </c>
    </row>
    <row r="520" spans="1:27" ht="12.75" hidden="1" customHeight="1" outlineLevel="1" x14ac:dyDescent="0.2">
      <c r="A520" s="163" t="s">
        <v>2158</v>
      </c>
      <c r="B520" s="94" t="s">
        <v>238</v>
      </c>
      <c r="C520" s="70" t="s">
        <v>79</v>
      </c>
      <c r="D520" s="71">
        <v>1447.53</v>
      </c>
      <c r="E520" s="71">
        <v>1281.73</v>
      </c>
      <c r="F520" s="71">
        <v>1210.32</v>
      </c>
      <c r="G520" s="71">
        <v>1200.17</v>
      </c>
      <c r="H520" s="71">
        <v>1201.1500000000001</v>
      </c>
      <c r="I520" s="71">
        <v>1299.42</v>
      </c>
      <c r="J520" s="71">
        <v>1345.12</v>
      </c>
      <c r="K520" s="71">
        <v>1568.04</v>
      </c>
      <c r="L520" s="71">
        <v>1806.23</v>
      </c>
      <c r="M520" s="71">
        <v>1896.81</v>
      </c>
      <c r="N520" s="71">
        <v>1963.55</v>
      </c>
      <c r="O520" s="71">
        <v>2009.77</v>
      </c>
      <c r="P520" s="71">
        <v>2057.9899999999998</v>
      </c>
      <c r="Q520" s="71">
        <v>2056.62</v>
      </c>
      <c r="R520" s="71">
        <v>2008.89</v>
      </c>
      <c r="S520" s="71">
        <v>1965.09</v>
      </c>
      <c r="T520" s="71">
        <v>1907.74</v>
      </c>
      <c r="U520" s="71">
        <v>1858.86</v>
      </c>
      <c r="V520" s="71">
        <v>1866.73</v>
      </c>
      <c r="W520" s="71">
        <v>1880.55</v>
      </c>
      <c r="X520" s="71">
        <v>1931.6</v>
      </c>
      <c r="Y520" s="71">
        <v>1899.2</v>
      </c>
      <c r="Z520" s="71">
        <v>1810.38</v>
      </c>
      <c r="AA520" s="71">
        <v>1543.02</v>
      </c>
    </row>
    <row r="521" spans="1:27" ht="12.75" hidden="1" customHeight="1" outlineLevel="1" x14ac:dyDescent="0.2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2160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2161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2162</v>
      </c>
      <c r="B524" s="54" t="str">
        <f>"09"&amp;"."&amp;$B$800&amp;"."&amp;$B$801</f>
        <v>09.05.2024</v>
      </c>
      <c r="C524" s="134" t="s">
        <v>76</v>
      </c>
      <c r="D524" s="135">
        <f>ROUND(((D525+D526+D528+D527)/1000),5)</f>
        <v>5.1448999999999998</v>
      </c>
      <c r="E524" s="135">
        <f>ROUND(((E525+E526+E528+E527)/1000),5)</f>
        <v>5.0190200000000003</v>
      </c>
      <c r="F524" s="135">
        <f>ROUND(((F525+F526+F528+F527)/1000),5)</f>
        <v>4.9830199999999998</v>
      </c>
      <c r="G524" s="135">
        <f t="shared" ref="G524:AA524" si="303">ROUND(((G525+G526+G528+G527)/1000),5)</f>
        <v>4.9558299999999997</v>
      </c>
      <c r="H524" s="135">
        <f t="shared" si="303"/>
        <v>4.9493799999999997</v>
      </c>
      <c r="I524" s="135">
        <f t="shared" si="303"/>
        <v>4.9522000000000004</v>
      </c>
      <c r="J524" s="135">
        <f t="shared" si="303"/>
        <v>4.9207999999999998</v>
      </c>
      <c r="K524" s="135">
        <f t="shared" si="303"/>
        <v>4.9824099999999998</v>
      </c>
      <c r="L524" s="135">
        <f t="shared" si="303"/>
        <v>5.2154699999999998</v>
      </c>
      <c r="M524" s="135">
        <f t="shared" si="303"/>
        <v>5.4218799999999998</v>
      </c>
      <c r="N524" s="135">
        <f t="shared" si="303"/>
        <v>5.4575899999999997</v>
      </c>
      <c r="O524" s="135">
        <f t="shared" si="303"/>
        <v>5.46028</v>
      </c>
      <c r="P524" s="135">
        <f t="shared" si="303"/>
        <v>5.4583700000000004</v>
      </c>
      <c r="Q524" s="135">
        <f t="shared" si="303"/>
        <v>5.4551600000000002</v>
      </c>
      <c r="R524" s="135">
        <f t="shared" si="303"/>
        <v>5.4547600000000003</v>
      </c>
      <c r="S524" s="135">
        <f t="shared" si="303"/>
        <v>5.4555300000000004</v>
      </c>
      <c r="T524" s="135">
        <f t="shared" si="303"/>
        <v>5.4516499999999999</v>
      </c>
      <c r="U524" s="135">
        <f t="shared" si="303"/>
        <v>5.45207</v>
      </c>
      <c r="V524" s="135">
        <f t="shared" si="303"/>
        <v>5.4595099999999999</v>
      </c>
      <c r="W524" s="135">
        <f t="shared" si="303"/>
        <v>5.4831000000000003</v>
      </c>
      <c r="X524" s="135">
        <f t="shared" si="303"/>
        <v>5.6014400000000002</v>
      </c>
      <c r="Y524" s="135">
        <f t="shared" si="303"/>
        <v>5.4634900000000002</v>
      </c>
      <c r="Z524" s="135">
        <f t="shared" si="303"/>
        <v>5.3265900000000004</v>
      </c>
      <c r="AA524" s="135">
        <f t="shared" si="303"/>
        <v>5.1426699999999999</v>
      </c>
    </row>
    <row r="525" spans="1:27" ht="12.75" hidden="1" customHeight="1" outlineLevel="1" x14ac:dyDescent="0.2">
      <c r="A525" s="163" t="s">
        <v>2163</v>
      </c>
      <c r="B525" s="94" t="s">
        <v>238</v>
      </c>
      <c r="C525" s="70" t="s">
        <v>79</v>
      </c>
      <c r="D525" s="71">
        <v>1364.47</v>
      </c>
      <c r="E525" s="71">
        <v>1238.5899999999999</v>
      </c>
      <c r="F525" s="71">
        <v>1202.5899999999999</v>
      </c>
      <c r="G525" s="71">
        <v>1175.4000000000001</v>
      </c>
      <c r="H525" s="71">
        <v>1168.95</v>
      </c>
      <c r="I525" s="71">
        <v>1171.77</v>
      </c>
      <c r="J525" s="71">
        <v>1140.3699999999999</v>
      </c>
      <c r="K525" s="71">
        <v>1201.98</v>
      </c>
      <c r="L525" s="71">
        <v>1435.04</v>
      </c>
      <c r="M525" s="71">
        <v>1641.45</v>
      </c>
      <c r="N525" s="71">
        <v>1677.16</v>
      </c>
      <c r="O525" s="71">
        <v>1679.85</v>
      </c>
      <c r="P525" s="71">
        <v>1677.94</v>
      </c>
      <c r="Q525" s="71">
        <v>1674.73</v>
      </c>
      <c r="R525" s="71">
        <v>1674.33</v>
      </c>
      <c r="S525" s="71">
        <v>1675.1</v>
      </c>
      <c r="T525" s="71">
        <v>1671.22</v>
      </c>
      <c r="U525" s="71">
        <v>1671.64</v>
      </c>
      <c r="V525" s="71">
        <v>1679.08</v>
      </c>
      <c r="W525" s="71">
        <v>1702.67</v>
      </c>
      <c r="X525" s="71">
        <v>1821.01</v>
      </c>
      <c r="Y525" s="71">
        <v>1683.06</v>
      </c>
      <c r="Z525" s="71">
        <v>1546.16</v>
      </c>
      <c r="AA525" s="71">
        <v>1362.24</v>
      </c>
    </row>
    <row r="526" spans="1:27" ht="12.75" hidden="1" customHeight="1" outlineLevel="1" x14ac:dyDescent="0.2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2165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2166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2167</v>
      </c>
      <c r="B529" s="54" t="str">
        <f>"10"&amp;"."&amp;$B$800&amp;"."&amp;$B$801</f>
        <v>10.05.2024</v>
      </c>
      <c r="C529" s="134" t="s">
        <v>76</v>
      </c>
      <c r="D529" s="135">
        <f>ROUND(((D530+D531+D533+D532)/1000),5)</f>
        <v>5.1472499999999997</v>
      </c>
      <c r="E529" s="135">
        <f>ROUND(((E530+E531+E533+E532)/1000),5)</f>
        <v>5.0166899999999996</v>
      </c>
      <c r="F529" s="135">
        <f>ROUND(((F530+F531+F533+F532)/1000),5)</f>
        <v>4.9549099999999999</v>
      </c>
      <c r="G529" s="135">
        <f t="shared" ref="G529:AA529" si="306">ROUND(((G530+G531+G533+G532)/1000),5)</f>
        <v>4.94693</v>
      </c>
      <c r="H529" s="135">
        <f t="shared" si="306"/>
        <v>4.9454099999999999</v>
      </c>
      <c r="I529" s="135">
        <f t="shared" si="306"/>
        <v>4.9448999999999996</v>
      </c>
      <c r="J529" s="135">
        <f t="shared" si="306"/>
        <v>4.9379099999999996</v>
      </c>
      <c r="K529" s="135">
        <f t="shared" si="306"/>
        <v>5.0123199999999999</v>
      </c>
      <c r="L529" s="135">
        <f t="shared" si="306"/>
        <v>5.2700199999999997</v>
      </c>
      <c r="M529" s="135">
        <f t="shared" si="306"/>
        <v>5.45669</v>
      </c>
      <c r="N529" s="135">
        <f t="shared" si="306"/>
        <v>5.4964399999999998</v>
      </c>
      <c r="O529" s="135">
        <f t="shared" si="306"/>
        <v>5.4977799999999997</v>
      </c>
      <c r="P529" s="135">
        <f t="shared" si="306"/>
        <v>5.4757999999999996</v>
      </c>
      <c r="Q529" s="135">
        <f t="shared" si="306"/>
        <v>5.4739699999999996</v>
      </c>
      <c r="R529" s="135">
        <f t="shared" si="306"/>
        <v>5.4696300000000004</v>
      </c>
      <c r="S529" s="135">
        <f t="shared" si="306"/>
        <v>5.4647699999999997</v>
      </c>
      <c r="T529" s="135">
        <f t="shared" si="306"/>
        <v>5.4568599999999998</v>
      </c>
      <c r="U529" s="135">
        <f t="shared" si="306"/>
        <v>5.4578899999999999</v>
      </c>
      <c r="V529" s="135">
        <f t="shared" si="306"/>
        <v>5.4617800000000001</v>
      </c>
      <c r="W529" s="135">
        <f t="shared" si="306"/>
        <v>5.47492</v>
      </c>
      <c r="X529" s="135">
        <f t="shared" si="306"/>
        <v>5.5867100000000001</v>
      </c>
      <c r="Y529" s="135">
        <f t="shared" si="306"/>
        <v>5.4750300000000003</v>
      </c>
      <c r="Z529" s="135">
        <f t="shared" si="306"/>
        <v>5.3745200000000004</v>
      </c>
      <c r="AA529" s="135">
        <f t="shared" si="306"/>
        <v>5.1723400000000002</v>
      </c>
    </row>
    <row r="530" spans="1:27" ht="12.75" hidden="1" customHeight="1" outlineLevel="1" x14ac:dyDescent="0.2">
      <c r="A530" s="163" t="s">
        <v>2168</v>
      </c>
      <c r="B530" s="94" t="s">
        <v>238</v>
      </c>
      <c r="C530" s="70" t="s">
        <v>79</v>
      </c>
      <c r="D530" s="71">
        <v>1366.82</v>
      </c>
      <c r="E530" s="71">
        <v>1236.26</v>
      </c>
      <c r="F530" s="71">
        <v>1174.48</v>
      </c>
      <c r="G530" s="71">
        <v>1166.5</v>
      </c>
      <c r="H530" s="71">
        <v>1164.98</v>
      </c>
      <c r="I530" s="71">
        <v>1164.47</v>
      </c>
      <c r="J530" s="71">
        <v>1157.48</v>
      </c>
      <c r="K530" s="71">
        <v>1231.8900000000001</v>
      </c>
      <c r="L530" s="71">
        <v>1489.59</v>
      </c>
      <c r="M530" s="71">
        <v>1676.26</v>
      </c>
      <c r="N530" s="71">
        <v>1716.01</v>
      </c>
      <c r="O530" s="71">
        <v>1717.35</v>
      </c>
      <c r="P530" s="71">
        <v>1695.37</v>
      </c>
      <c r="Q530" s="71">
        <v>1693.54</v>
      </c>
      <c r="R530" s="71">
        <v>1689.2</v>
      </c>
      <c r="S530" s="71">
        <v>1684.34</v>
      </c>
      <c r="T530" s="71">
        <v>1676.43</v>
      </c>
      <c r="U530" s="71">
        <v>1677.46</v>
      </c>
      <c r="V530" s="71">
        <v>1681.35</v>
      </c>
      <c r="W530" s="71">
        <v>1694.49</v>
      </c>
      <c r="X530" s="71">
        <v>1806.28</v>
      </c>
      <c r="Y530" s="71">
        <v>1694.6</v>
      </c>
      <c r="Z530" s="71">
        <v>1594.09</v>
      </c>
      <c r="AA530" s="71">
        <v>1391.91</v>
      </c>
    </row>
    <row r="531" spans="1:27" ht="12.75" hidden="1" customHeight="1" outlineLevel="1" x14ac:dyDescent="0.2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2170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2171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2172</v>
      </c>
      <c r="B534" s="54" t="str">
        <f>"11"&amp;"."&amp;$B$800&amp;"."&amp;$B$801</f>
        <v>11.05.2024</v>
      </c>
      <c r="C534" s="134" t="s">
        <v>76</v>
      </c>
      <c r="D534" s="135">
        <f>ROUND(((D535+D536+D538+D537)/1000),5)</f>
        <v>5.1987300000000003</v>
      </c>
      <c r="E534" s="135">
        <f>ROUND(((E535+E536+E538+E537)/1000),5)</f>
        <v>5.0465</v>
      </c>
      <c r="F534" s="135">
        <f>ROUND(((F535+F536+F538+F537)/1000),5)</f>
        <v>4.9995599999999998</v>
      </c>
      <c r="G534" s="135">
        <f t="shared" ref="G534:AA534" si="309">ROUND(((G535+G536+G538+G537)/1000),5)</f>
        <v>4.9799800000000003</v>
      </c>
      <c r="H534" s="135">
        <f t="shared" si="309"/>
        <v>4.9601699999999997</v>
      </c>
      <c r="I534" s="135">
        <f t="shared" si="309"/>
        <v>4.9603400000000004</v>
      </c>
      <c r="J534" s="135">
        <f t="shared" si="309"/>
        <v>4.9572700000000003</v>
      </c>
      <c r="K534" s="135">
        <f t="shared" si="309"/>
        <v>5.0919100000000004</v>
      </c>
      <c r="L534" s="135">
        <f t="shared" si="309"/>
        <v>5.27318</v>
      </c>
      <c r="M534" s="135">
        <f t="shared" si="309"/>
        <v>5.6016399999999997</v>
      </c>
      <c r="N534" s="135">
        <f t="shared" si="309"/>
        <v>5.6390000000000002</v>
      </c>
      <c r="O534" s="135">
        <f t="shared" si="309"/>
        <v>5.6395999999999997</v>
      </c>
      <c r="P534" s="135">
        <f t="shared" si="309"/>
        <v>5.61111</v>
      </c>
      <c r="Q534" s="135">
        <f t="shared" si="309"/>
        <v>5.6058199999999996</v>
      </c>
      <c r="R534" s="135">
        <f t="shared" si="309"/>
        <v>5.5977800000000002</v>
      </c>
      <c r="S534" s="135">
        <f t="shared" si="309"/>
        <v>5.5991299999999997</v>
      </c>
      <c r="T534" s="135">
        <f t="shared" si="309"/>
        <v>5.5635199999999996</v>
      </c>
      <c r="U534" s="135">
        <f t="shared" si="309"/>
        <v>5.5536500000000002</v>
      </c>
      <c r="V534" s="135">
        <f t="shared" si="309"/>
        <v>5.5644099999999996</v>
      </c>
      <c r="W534" s="135">
        <f t="shared" si="309"/>
        <v>5.6116099999999998</v>
      </c>
      <c r="X534" s="135">
        <f t="shared" si="309"/>
        <v>5.7953799999999998</v>
      </c>
      <c r="Y534" s="135">
        <f t="shared" si="309"/>
        <v>5.7626900000000001</v>
      </c>
      <c r="Z534" s="135">
        <f t="shared" si="309"/>
        <v>5.5298499999999997</v>
      </c>
      <c r="AA534" s="135">
        <f t="shared" si="309"/>
        <v>5.2364300000000004</v>
      </c>
    </row>
    <row r="535" spans="1:27" ht="12.75" hidden="1" customHeight="1" outlineLevel="1" x14ac:dyDescent="0.2">
      <c r="A535" s="163" t="s">
        <v>2173</v>
      </c>
      <c r="B535" s="94" t="s">
        <v>238</v>
      </c>
      <c r="C535" s="70" t="s">
        <v>79</v>
      </c>
      <c r="D535" s="71">
        <v>1418.3</v>
      </c>
      <c r="E535" s="71">
        <v>1266.07</v>
      </c>
      <c r="F535" s="71">
        <v>1219.1300000000001</v>
      </c>
      <c r="G535" s="71">
        <v>1199.55</v>
      </c>
      <c r="H535" s="71">
        <v>1179.74</v>
      </c>
      <c r="I535" s="71">
        <v>1179.9100000000001</v>
      </c>
      <c r="J535" s="71">
        <v>1176.8399999999999</v>
      </c>
      <c r="K535" s="71">
        <v>1311.48</v>
      </c>
      <c r="L535" s="71">
        <v>1492.75</v>
      </c>
      <c r="M535" s="71">
        <v>1821.21</v>
      </c>
      <c r="N535" s="71">
        <v>1858.57</v>
      </c>
      <c r="O535" s="71">
        <v>1859.17</v>
      </c>
      <c r="P535" s="71">
        <v>1830.68</v>
      </c>
      <c r="Q535" s="71">
        <v>1825.39</v>
      </c>
      <c r="R535" s="71">
        <v>1817.35</v>
      </c>
      <c r="S535" s="71">
        <v>1818.7</v>
      </c>
      <c r="T535" s="71">
        <v>1783.09</v>
      </c>
      <c r="U535" s="71">
        <v>1773.22</v>
      </c>
      <c r="V535" s="71">
        <v>1783.98</v>
      </c>
      <c r="W535" s="71">
        <v>1831.18</v>
      </c>
      <c r="X535" s="71">
        <v>2014.95</v>
      </c>
      <c r="Y535" s="71">
        <v>1982.26</v>
      </c>
      <c r="Z535" s="71">
        <v>1749.42</v>
      </c>
      <c r="AA535" s="71">
        <v>1456</v>
      </c>
    </row>
    <row r="536" spans="1:27" ht="12.75" hidden="1" customHeight="1" outlineLevel="1" x14ac:dyDescent="0.2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2175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2176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2177</v>
      </c>
      <c r="B539" s="54" t="str">
        <f>"12"&amp;"."&amp;$B$800&amp;"."&amp;$B$801</f>
        <v>12.05.2024</v>
      </c>
      <c r="C539" s="134" t="s">
        <v>76</v>
      </c>
      <c r="D539" s="135">
        <f>ROUND(((D540+D541+D543+D542)/1000),5)</f>
        <v>5.2488599999999996</v>
      </c>
      <c r="E539" s="135">
        <f>ROUND(((E540+E541+E543+E542)/1000),5)</f>
        <v>5.0990799999999998</v>
      </c>
      <c r="F539" s="135">
        <f>ROUND(((F540+F541+F543+F542)/1000),5)</f>
        <v>4.9987899999999996</v>
      </c>
      <c r="G539" s="135">
        <f t="shared" ref="G539:AA539" si="312">ROUND(((G540+G541+G543+G542)/1000),5)</f>
        <v>4.9610000000000003</v>
      </c>
      <c r="H539" s="135">
        <f t="shared" si="312"/>
        <v>4.9466999999999999</v>
      </c>
      <c r="I539" s="135">
        <f t="shared" si="312"/>
        <v>4.9481299999999999</v>
      </c>
      <c r="J539" s="135">
        <f t="shared" si="312"/>
        <v>4.8824100000000001</v>
      </c>
      <c r="K539" s="135">
        <f t="shared" si="312"/>
        <v>4.9828000000000001</v>
      </c>
      <c r="L539" s="135">
        <f t="shared" si="312"/>
        <v>5.21652</v>
      </c>
      <c r="M539" s="135">
        <f t="shared" si="312"/>
        <v>5.3684799999999999</v>
      </c>
      <c r="N539" s="135">
        <f t="shared" si="312"/>
        <v>5.4438700000000004</v>
      </c>
      <c r="O539" s="135">
        <f t="shared" si="312"/>
        <v>5.4536600000000002</v>
      </c>
      <c r="P539" s="135">
        <f t="shared" si="312"/>
        <v>5.4532100000000003</v>
      </c>
      <c r="Q539" s="135">
        <f t="shared" si="312"/>
        <v>5.45268</v>
      </c>
      <c r="R539" s="135">
        <f t="shared" si="312"/>
        <v>5.4527999999999999</v>
      </c>
      <c r="S539" s="135">
        <f t="shared" si="312"/>
        <v>5.4545199999999996</v>
      </c>
      <c r="T539" s="135">
        <f t="shared" si="312"/>
        <v>5.5080400000000003</v>
      </c>
      <c r="U539" s="135">
        <f t="shared" si="312"/>
        <v>5.53979</v>
      </c>
      <c r="V539" s="135">
        <f t="shared" si="312"/>
        <v>5.5095400000000003</v>
      </c>
      <c r="W539" s="135">
        <f t="shared" si="312"/>
        <v>5.52529</v>
      </c>
      <c r="X539" s="135">
        <f t="shared" si="312"/>
        <v>5.5648900000000001</v>
      </c>
      <c r="Y539" s="135">
        <f t="shared" si="312"/>
        <v>5.5535300000000003</v>
      </c>
      <c r="Z539" s="135">
        <f t="shared" si="312"/>
        <v>5.34124</v>
      </c>
      <c r="AA539" s="135">
        <f t="shared" si="312"/>
        <v>5.1461399999999999</v>
      </c>
    </row>
    <row r="540" spans="1:27" ht="12.75" hidden="1" customHeight="1" outlineLevel="1" x14ac:dyDescent="0.2">
      <c r="A540" s="163" t="s">
        <v>2178</v>
      </c>
      <c r="B540" s="94" t="s">
        <v>238</v>
      </c>
      <c r="C540" s="70" t="s">
        <v>79</v>
      </c>
      <c r="D540" s="71">
        <v>1468.43</v>
      </c>
      <c r="E540" s="71">
        <v>1318.65</v>
      </c>
      <c r="F540" s="71">
        <v>1218.3599999999999</v>
      </c>
      <c r="G540" s="71">
        <v>1180.57</v>
      </c>
      <c r="H540" s="71">
        <v>1166.27</v>
      </c>
      <c r="I540" s="71">
        <v>1167.7</v>
      </c>
      <c r="J540" s="71">
        <v>1101.98</v>
      </c>
      <c r="K540" s="71">
        <v>1202.3699999999999</v>
      </c>
      <c r="L540" s="71">
        <v>1436.09</v>
      </c>
      <c r="M540" s="71">
        <v>1588.05</v>
      </c>
      <c r="N540" s="71">
        <v>1663.44</v>
      </c>
      <c r="O540" s="71">
        <v>1673.23</v>
      </c>
      <c r="P540" s="71">
        <v>1672.78</v>
      </c>
      <c r="Q540" s="71">
        <v>1672.25</v>
      </c>
      <c r="R540" s="71">
        <v>1672.37</v>
      </c>
      <c r="S540" s="71">
        <v>1674.09</v>
      </c>
      <c r="T540" s="71">
        <v>1727.61</v>
      </c>
      <c r="U540" s="71">
        <v>1759.36</v>
      </c>
      <c r="V540" s="71">
        <v>1729.11</v>
      </c>
      <c r="W540" s="71">
        <v>1744.86</v>
      </c>
      <c r="X540" s="71">
        <v>1784.46</v>
      </c>
      <c r="Y540" s="71">
        <v>1773.1</v>
      </c>
      <c r="Z540" s="71">
        <v>1560.81</v>
      </c>
      <c r="AA540" s="71">
        <v>1365.71</v>
      </c>
    </row>
    <row r="541" spans="1:27" ht="12.75" hidden="1" customHeight="1" outlineLevel="1" x14ac:dyDescent="0.2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2180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2181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2182</v>
      </c>
      <c r="B544" s="54" t="str">
        <f>"13"&amp;"."&amp;$B$800&amp;"."&amp;$B$801</f>
        <v>13.05.2024</v>
      </c>
      <c r="C544" s="134" t="s">
        <v>76</v>
      </c>
      <c r="D544" s="135">
        <f>ROUND(((D545+D546+D548+D547)/1000),5)</f>
        <v>5.1678499999999996</v>
      </c>
      <c r="E544" s="135">
        <f>ROUND(((E545+E546+E548+E547)/1000),5)</f>
        <v>5.0288199999999996</v>
      </c>
      <c r="F544" s="135">
        <f>ROUND(((F545+F546+F548+F547)/1000),5)</f>
        <v>4.9700499999999996</v>
      </c>
      <c r="G544" s="135">
        <f t="shared" ref="G544:AA544" si="315">ROUND(((G545+G546+G548+G547)/1000),5)</f>
        <v>4.9597499999999997</v>
      </c>
      <c r="H544" s="135">
        <f t="shared" si="315"/>
        <v>4.9460899999999999</v>
      </c>
      <c r="I544" s="135">
        <f t="shared" si="315"/>
        <v>4.9962299999999997</v>
      </c>
      <c r="J544" s="135">
        <f t="shared" si="315"/>
        <v>5.18316</v>
      </c>
      <c r="K544" s="135">
        <f t="shared" si="315"/>
        <v>5.4122599999999998</v>
      </c>
      <c r="L544" s="135">
        <f t="shared" si="315"/>
        <v>5.7401099999999996</v>
      </c>
      <c r="M544" s="135">
        <f t="shared" si="315"/>
        <v>6.0821800000000001</v>
      </c>
      <c r="N544" s="135">
        <f t="shared" si="315"/>
        <v>6.2381099999999998</v>
      </c>
      <c r="O544" s="135">
        <f t="shared" si="315"/>
        <v>5.8986999999999998</v>
      </c>
      <c r="P544" s="135">
        <f t="shared" si="315"/>
        <v>5.7951800000000002</v>
      </c>
      <c r="Q544" s="135">
        <f t="shared" si="315"/>
        <v>5.8129999999999997</v>
      </c>
      <c r="R544" s="135">
        <f t="shared" si="315"/>
        <v>5.8088600000000001</v>
      </c>
      <c r="S544" s="135">
        <f t="shared" si="315"/>
        <v>5.7571099999999999</v>
      </c>
      <c r="T544" s="135">
        <f t="shared" si="315"/>
        <v>5.7424600000000003</v>
      </c>
      <c r="U544" s="135">
        <f t="shared" si="315"/>
        <v>5.6786199999999996</v>
      </c>
      <c r="V544" s="135">
        <f t="shared" si="315"/>
        <v>5.6932900000000002</v>
      </c>
      <c r="W544" s="135">
        <f t="shared" si="315"/>
        <v>5.8134300000000003</v>
      </c>
      <c r="X544" s="135">
        <f t="shared" si="315"/>
        <v>5.85372</v>
      </c>
      <c r="Y544" s="135">
        <f t="shared" si="315"/>
        <v>5.6583699999999997</v>
      </c>
      <c r="Z544" s="135">
        <f t="shared" si="315"/>
        <v>5.2988200000000001</v>
      </c>
      <c r="AA544" s="135">
        <f t="shared" si="315"/>
        <v>5.1285800000000004</v>
      </c>
    </row>
    <row r="545" spans="1:27" ht="12.75" hidden="1" customHeight="1" outlineLevel="1" x14ac:dyDescent="0.2">
      <c r="A545" s="163" t="s">
        <v>2183</v>
      </c>
      <c r="B545" s="94" t="s">
        <v>238</v>
      </c>
      <c r="C545" s="70" t="s">
        <v>79</v>
      </c>
      <c r="D545" s="71">
        <v>1387.42</v>
      </c>
      <c r="E545" s="71">
        <v>1248.3900000000001</v>
      </c>
      <c r="F545" s="71">
        <v>1189.6199999999999</v>
      </c>
      <c r="G545" s="71">
        <v>1179.32</v>
      </c>
      <c r="H545" s="71">
        <v>1165.6600000000001</v>
      </c>
      <c r="I545" s="71">
        <v>1215.8</v>
      </c>
      <c r="J545" s="71">
        <v>1402.73</v>
      </c>
      <c r="K545" s="71">
        <v>1631.83</v>
      </c>
      <c r="L545" s="71">
        <v>1959.68</v>
      </c>
      <c r="M545" s="71">
        <v>2301.75</v>
      </c>
      <c r="N545" s="71">
        <v>2457.6799999999998</v>
      </c>
      <c r="O545" s="71">
        <v>2118.27</v>
      </c>
      <c r="P545" s="71">
        <v>2014.75</v>
      </c>
      <c r="Q545" s="71">
        <v>2032.57</v>
      </c>
      <c r="R545" s="71">
        <v>2028.43</v>
      </c>
      <c r="S545" s="71">
        <v>1976.68</v>
      </c>
      <c r="T545" s="71">
        <v>1962.03</v>
      </c>
      <c r="U545" s="71">
        <v>1898.19</v>
      </c>
      <c r="V545" s="71">
        <v>1912.86</v>
      </c>
      <c r="W545" s="71">
        <v>2033</v>
      </c>
      <c r="X545" s="71">
        <v>2073.29</v>
      </c>
      <c r="Y545" s="71">
        <v>1877.94</v>
      </c>
      <c r="Z545" s="71">
        <v>1518.39</v>
      </c>
      <c r="AA545" s="71">
        <v>1348.15</v>
      </c>
    </row>
    <row r="546" spans="1:27" ht="12.75" hidden="1" customHeight="1" outlineLevel="1" x14ac:dyDescent="0.2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2185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2186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2187</v>
      </c>
      <c r="B549" s="54" t="str">
        <f>"14"&amp;"."&amp;$B$800&amp;"."&amp;$B$801</f>
        <v>14.05.2024</v>
      </c>
      <c r="C549" s="134" t="s">
        <v>76</v>
      </c>
      <c r="D549" s="135">
        <f>ROUND(((D550+D551+D553+D552)/1000),5)</f>
        <v>5.0650700000000004</v>
      </c>
      <c r="E549" s="135">
        <f>ROUND(((E550+E551+E553+E552)/1000),5)</f>
        <v>4.9772299999999996</v>
      </c>
      <c r="F549" s="135">
        <f>ROUND(((F550+F551+F553+F552)/1000),5)</f>
        <v>4.9374599999999997</v>
      </c>
      <c r="G549" s="135">
        <f t="shared" ref="G549:AA549" si="318">ROUND(((G550+G551+G553+G552)/1000),5)</f>
        <v>4.9341999999999997</v>
      </c>
      <c r="H549" s="135">
        <f t="shared" si="318"/>
        <v>4.9360900000000001</v>
      </c>
      <c r="I549" s="135">
        <f t="shared" si="318"/>
        <v>4.9779900000000001</v>
      </c>
      <c r="J549" s="135">
        <f t="shared" si="318"/>
        <v>5.1471900000000002</v>
      </c>
      <c r="K549" s="135">
        <f t="shared" si="318"/>
        <v>5.2664900000000001</v>
      </c>
      <c r="L549" s="135">
        <f t="shared" si="318"/>
        <v>5.5889100000000003</v>
      </c>
      <c r="M549" s="135">
        <f t="shared" si="318"/>
        <v>5.8558300000000001</v>
      </c>
      <c r="N549" s="135">
        <f t="shared" si="318"/>
        <v>5.8751199999999999</v>
      </c>
      <c r="O549" s="135">
        <f t="shared" si="318"/>
        <v>5.7357800000000001</v>
      </c>
      <c r="P549" s="135">
        <f t="shared" si="318"/>
        <v>5.7354799999999999</v>
      </c>
      <c r="Q549" s="135">
        <f t="shared" si="318"/>
        <v>5.7391100000000002</v>
      </c>
      <c r="R549" s="135">
        <f t="shared" si="318"/>
        <v>5.7295299999999996</v>
      </c>
      <c r="S549" s="135">
        <f t="shared" si="318"/>
        <v>5.7122299999999999</v>
      </c>
      <c r="T549" s="135">
        <f t="shared" si="318"/>
        <v>5.6715600000000004</v>
      </c>
      <c r="U549" s="135">
        <f t="shared" si="318"/>
        <v>5.6620100000000004</v>
      </c>
      <c r="V549" s="135">
        <f t="shared" si="318"/>
        <v>5.6550399999999996</v>
      </c>
      <c r="W549" s="135">
        <f t="shared" si="318"/>
        <v>5.6017200000000003</v>
      </c>
      <c r="X549" s="135">
        <f t="shared" si="318"/>
        <v>5.8304999999999998</v>
      </c>
      <c r="Y549" s="135">
        <f t="shared" si="318"/>
        <v>5.6847799999999999</v>
      </c>
      <c r="Z549" s="135">
        <f t="shared" si="318"/>
        <v>5.35379</v>
      </c>
      <c r="AA549" s="135">
        <f t="shared" si="318"/>
        <v>5.2232599999999998</v>
      </c>
    </row>
    <row r="550" spans="1:27" ht="12.75" hidden="1" customHeight="1" outlineLevel="1" x14ac:dyDescent="0.2">
      <c r="A550" s="163" t="s">
        <v>2188</v>
      </c>
      <c r="B550" s="94" t="s">
        <v>238</v>
      </c>
      <c r="C550" s="70" t="s">
        <v>79</v>
      </c>
      <c r="D550" s="71">
        <v>1284.6400000000001</v>
      </c>
      <c r="E550" s="71">
        <v>1196.8</v>
      </c>
      <c r="F550" s="71">
        <v>1157.03</v>
      </c>
      <c r="G550" s="71">
        <v>1153.77</v>
      </c>
      <c r="H550" s="71">
        <v>1155.6600000000001</v>
      </c>
      <c r="I550" s="71">
        <v>1197.56</v>
      </c>
      <c r="J550" s="71">
        <v>1366.76</v>
      </c>
      <c r="K550" s="71">
        <v>1486.06</v>
      </c>
      <c r="L550" s="71">
        <v>1808.48</v>
      </c>
      <c r="M550" s="71">
        <v>2075.4</v>
      </c>
      <c r="N550" s="71">
        <v>2094.69</v>
      </c>
      <c r="O550" s="71">
        <v>1955.35</v>
      </c>
      <c r="P550" s="71">
        <v>1955.05</v>
      </c>
      <c r="Q550" s="71">
        <v>1958.68</v>
      </c>
      <c r="R550" s="71">
        <v>1949.1</v>
      </c>
      <c r="S550" s="71">
        <v>1931.8</v>
      </c>
      <c r="T550" s="71">
        <v>1891.13</v>
      </c>
      <c r="U550" s="71">
        <v>1881.58</v>
      </c>
      <c r="V550" s="71">
        <v>1874.61</v>
      </c>
      <c r="W550" s="71">
        <v>1821.29</v>
      </c>
      <c r="X550" s="71">
        <v>2050.0700000000002</v>
      </c>
      <c r="Y550" s="71">
        <v>1904.35</v>
      </c>
      <c r="Z550" s="71">
        <v>1573.36</v>
      </c>
      <c r="AA550" s="71">
        <v>1442.83</v>
      </c>
    </row>
    <row r="551" spans="1:27" ht="12.75" hidden="1" customHeight="1" outlineLevel="1" x14ac:dyDescent="0.2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2190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2191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2192</v>
      </c>
      <c r="B554" s="54" t="str">
        <f>"15"&amp;"."&amp;$B$800&amp;"."&amp;$B$801</f>
        <v>15.05.2024</v>
      </c>
      <c r="C554" s="134" t="s">
        <v>76</v>
      </c>
      <c r="D554" s="135">
        <f>ROUND(((D555+D556+D558+D557)/1000),5)</f>
        <v>5.1118899999999998</v>
      </c>
      <c r="E554" s="135">
        <f>ROUND(((E555+E556+E558+E557)/1000),5)</f>
        <v>4.9852699999999999</v>
      </c>
      <c r="F554" s="135">
        <f>ROUND(((F555+F556+F558+F557)/1000),5)</f>
        <v>4.9770399999999997</v>
      </c>
      <c r="G554" s="135">
        <f t="shared" ref="G554:AA554" si="321">ROUND(((G555+G556+G558+G557)/1000),5)</f>
        <v>4.9719300000000004</v>
      </c>
      <c r="H554" s="135">
        <f t="shared" si="321"/>
        <v>4.9768699999999999</v>
      </c>
      <c r="I554" s="135">
        <f t="shared" si="321"/>
        <v>4.9873599999999998</v>
      </c>
      <c r="J554" s="135">
        <f t="shared" si="321"/>
        <v>5.2052399999999999</v>
      </c>
      <c r="K554" s="135">
        <f t="shared" si="321"/>
        <v>5.4626700000000001</v>
      </c>
      <c r="L554" s="135">
        <f t="shared" si="321"/>
        <v>5.7026899999999996</v>
      </c>
      <c r="M554" s="135">
        <f t="shared" si="321"/>
        <v>5.9345600000000003</v>
      </c>
      <c r="N554" s="135">
        <f t="shared" si="321"/>
        <v>5.9269400000000001</v>
      </c>
      <c r="O554" s="135">
        <f t="shared" si="321"/>
        <v>5.8092800000000002</v>
      </c>
      <c r="P554" s="135">
        <f t="shared" si="321"/>
        <v>5.8116399999999997</v>
      </c>
      <c r="Q554" s="135">
        <f t="shared" si="321"/>
        <v>5.8376299999999999</v>
      </c>
      <c r="R554" s="135">
        <f t="shared" si="321"/>
        <v>5.8151000000000002</v>
      </c>
      <c r="S554" s="135">
        <f t="shared" si="321"/>
        <v>5.8080699999999998</v>
      </c>
      <c r="T554" s="135">
        <f t="shared" si="321"/>
        <v>5.7855699999999999</v>
      </c>
      <c r="U554" s="135">
        <f t="shared" si="321"/>
        <v>5.7320599999999997</v>
      </c>
      <c r="V554" s="135">
        <f t="shared" si="321"/>
        <v>5.6918300000000004</v>
      </c>
      <c r="W554" s="135">
        <f t="shared" si="321"/>
        <v>5.6636100000000003</v>
      </c>
      <c r="X554" s="135">
        <f t="shared" si="321"/>
        <v>5.72872</v>
      </c>
      <c r="Y554" s="135">
        <f t="shared" si="321"/>
        <v>5.70547</v>
      </c>
      <c r="Z554" s="135">
        <f t="shared" si="321"/>
        <v>5.3403799999999997</v>
      </c>
      <c r="AA554" s="135">
        <f t="shared" si="321"/>
        <v>5.22593</v>
      </c>
    </row>
    <row r="555" spans="1:27" ht="12.75" hidden="1" customHeight="1" outlineLevel="1" x14ac:dyDescent="0.2">
      <c r="A555" s="163" t="s">
        <v>2193</v>
      </c>
      <c r="B555" s="94" t="s">
        <v>238</v>
      </c>
      <c r="C555" s="70" t="s">
        <v>79</v>
      </c>
      <c r="D555" s="71">
        <v>1331.46</v>
      </c>
      <c r="E555" s="71">
        <v>1204.8399999999999</v>
      </c>
      <c r="F555" s="71">
        <v>1196.6099999999999</v>
      </c>
      <c r="G555" s="71">
        <v>1191.5</v>
      </c>
      <c r="H555" s="71">
        <v>1196.44</v>
      </c>
      <c r="I555" s="71">
        <v>1206.93</v>
      </c>
      <c r="J555" s="71">
        <v>1424.81</v>
      </c>
      <c r="K555" s="71">
        <v>1682.24</v>
      </c>
      <c r="L555" s="71">
        <v>1922.26</v>
      </c>
      <c r="M555" s="71">
        <v>2154.13</v>
      </c>
      <c r="N555" s="71">
        <v>2146.5100000000002</v>
      </c>
      <c r="O555" s="71">
        <v>2028.85</v>
      </c>
      <c r="P555" s="71">
        <v>2031.21</v>
      </c>
      <c r="Q555" s="71">
        <v>2057.1999999999998</v>
      </c>
      <c r="R555" s="71">
        <v>2034.67</v>
      </c>
      <c r="S555" s="71">
        <v>2027.64</v>
      </c>
      <c r="T555" s="71">
        <v>2005.14</v>
      </c>
      <c r="U555" s="71">
        <v>1951.63</v>
      </c>
      <c r="V555" s="71">
        <v>1911.4</v>
      </c>
      <c r="W555" s="71">
        <v>1883.18</v>
      </c>
      <c r="X555" s="71">
        <v>1948.29</v>
      </c>
      <c r="Y555" s="71">
        <v>1925.04</v>
      </c>
      <c r="Z555" s="71">
        <v>1559.95</v>
      </c>
      <c r="AA555" s="71">
        <v>1445.5</v>
      </c>
    </row>
    <row r="556" spans="1:27" ht="12.75" hidden="1" customHeight="1" outlineLevel="1" x14ac:dyDescent="0.2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2195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2196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2197</v>
      </c>
      <c r="B559" s="54" t="str">
        <f>"16"&amp;"."&amp;$B$800&amp;"."&amp;$B$801</f>
        <v>16.05.2024</v>
      </c>
      <c r="C559" s="134" t="s">
        <v>76</v>
      </c>
      <c r="D559" s="135">
        <f>ROUND(((D560+D561+D563+D562)/1000),5)</f>
        <v>5.0610299999999997</v>
      </c>
      <c r="E559" s="135">
        <f>ROUND(((E560+E561+E563+E562)/1000),5)</f>
        <v>4.9689699999999997</v>
      </c>
      <c r="F559" s="135">
        <f>ROUND(((F560+F561+F563+F562)/1000),5)</f>
        <v>4.9379400000000002</v>
      </c>
      <c r="G559" s="135">
        <f t="shared" ref="G559:AA559" si="324">ROUND(((G560+G561+G563+G562)/1000),5)</f>
        <v>4.9355399999999996</v>
      </c>
      <c r="H559" s="135">
        <f t="shared" si="324"/>
        <v>4.9467100000000004</v>
      </c>
      <c r="I559" s="135">
        <f t="shared" si="324"/>
        <v>4.9818300000000004</v>
      </c>
      <c r="J559" s="135">
        <f t="shared" si="324"/>
        <v>5.1397700000000004</v>
      </c>
      <c r="K559" s="135">
        <f t="shared" si="324"/>
        <v>5.3987999999999996</v>
      </c>
      <c r="L559" s="135">
        <f t="shared" si="324"/>
        <v>5.6515700000000004</v>
      </c>
      <c r="M559" s="135">
        <f t="shared" si="324"/>
        <v>5.7099599999999997</v>
      </c>
      <c r="N559" s="135">
        <f t="shared" si="324"/>
        <v>5.7400099999999998</v>
      </c>
      <c r="O559" s="135">
        <f t="shared" si="324"/>
        <v>5.8001899999999997</v>
      </c>
      <c r="P559" s="135">
        <f t="shared" si="324"/>
        <v>5.79284</v>
      </c>
      <c r="Q559" s="135">
        <f t="shared" si="324"/>
        <v>5.8076600000000003</v>
      </c>
      <c r="R559" s="135">
        <f t="shared" si="324"/>
        <v>5.7966300000000004</v>
      </c>
      <c r="S559" s="135">
        <f t="shared" si="324"/>
        <v>5.7404599999999997</v>
      </c>
      <c r="T559" s="135">
        <f t="shared" si="324"/>
        <v>5.6766699999999997</v>
      </c>
      <c r="U559" s="135">
        <f t="shared" si="324"/>
        <v>5.6555499999999999</v>
      </c>
      <c r="V559" s="135">
        <f t="shared" si="324"/>
        <v>5.5624900000000004</v>
      </c>
      <c r="W559" s="135">
        <f t="shared" si="324"/>
        <v>5.4532999999999996</v>
      </c>
      <c r="X559" s="135">
        <f t="shared" si="324"/>
        <v>5.5678900000000002</v>
      </c>
      <c r="Y559" s="135">
        <f t="shared" si="324"/>
        <v>5.66045</v>
      </c>
      <c r="Z559" s="135">
        <f t="shared" si="324"/>
        <v>5.3530300000000004</v>
      </c>
      <c r="AA559" s="135">
        <f t="shared" si="324"/>
        <v>5.1360700000000001</v>
      </c>
    </row>
    <row r="560" spans="1:27" ht="12.75" hidden="1" customHeight="1" outlineLevel="1" x14ac:dyDescent="0.2">
      <c r="A560" s="163" t="s">
        <v>2198</v>
      </c>
      <c r="B560" s="94" t="s">
        <v>238</v>
      </c>
      <c r="C560" s="70" t="s">
        <v>79</v>
      </c>
      <c r="D560" s="71">
        <v>1280.5999999999999</v>
      </c>
      <c r="E560" s="71">
        <v>1188.54</v>
      </c>
      <c r="F560" s="71">
        <v>1157.51</v>
      </c>
      <c r="G560" s="71">
        <v>1155.1099999999999</v>
      </c>
      <c r="H560" s="71">
        <v>1166.28</v>
      </c>
      <c r="I560" s="71">
        <v>1201.4000000000001</v>
      </c>
      <c r="J560" s="71">
        <v>1359.34</v>
      </c>
      <c r="K560" s="71">
        <v>1618.37</v>
      </c>
      <c r="L560" s="71">
        <v>1871.14</v>
      </c>
      <c r="M560" s="71">
        <v>1929.53</v>
      </c>
      <c r="N560" s="71">
        <v>1959.58</v>
      </c>
      <c r="O560" s="71">
        <v>2019.76</v>
      </c>
      <c r="P560" s="71">
        <v>2012.41</v>
      </c>
      <c r="Q560" s="71">
        <v>2027.23</v>
      </c>
      <c r="R560" s="71">
        <v>2016.2</v>
      </c>
      <c r="S560" s="71">
        <v>1960.03</v>
      </c>
      <c r="T560" s="71">
        <v>1896.24</v>
      </c>
      <c r="U560" s="71">
        <v>1875.12</v>
      </c>
      <c r="V560" s="71">
        <v>1782.06</v>
      </c>
      <c r="W560" s="71">
        <v>1672.87</v>
      </c>
      <c r="X560" s="71">
        <v>1787.46</v>
      </c>
      <c r="Y560" s="71">
        <v>1880.02</v>
      </c>
      <c r="Z560" s="71">
        <v>1572.6</v>
      </c>
      <c r="AA560" s="71">
        <v>1355.64</v>
      </c>
    </row>
    <row r="561" spans="1:27" ht="12.75" hidden="1" customHeight="1" outlineLevel="1" x14ac:dyDescent="0.2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2200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2201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2202</v>
      </c>
      <c r="B564" s="54" t="str">
        <f>"17"&amp;"."&amp;$B$800&amp;"."&amp;$B$801</f>
        <v>17.05.2024</v>
      </c>
      <c r="C564" s="134" t="s">
        <v>76</v>
      </c>
      <c r="D564" s="135">
        <f>ROUND(((D565+D566+D568+D567)/1000),5)</f>
        <v>5.1160500000000004</v>
      </c>
      <c r="E564" s="135">
        <f>ROUND(((E565+E566+E568+E567)/1000),5)</f>
        <v>4.9825699999999999</v>
      </c>
      <c r="F564" s="135">
        <f>ROUND(((F565+F566+F568+F567)/1000),5)</f>
        <v>4.9460899999999999</v>
      </c>
      <c r="G564" s="135">
        <f t="shared" ref="G564:AA564" si="327">ROUND(((G565+G566+G568+G567)/1000),5)</f>
        <v>4.8835499999999996</v>
      </c>
      <c r="H564" s="135">
        <f t="shared" si="327"/>
        <v>4.9481900000000003</v>
      </c>
      <c r="I564" s="135">
        <f t="shared" si="327"/>
        <v>5.0373299999999999</v>
      </c>
      <c r="J564" s="135">
        <f t="shared" si="327"/>
        <v>5.2085900000000001</v>
      </c>
      <c r="K564" s="135">
        <f t="shared" si="327"/>
        <v>5.48095</v>
      </c>
      <c r="L564" s="135">
        <f t="shared" si="327"/>
        <v>5.7904400000000003</v>
      </c>
      <c r="M564" s="135">
        <f t="shared" si="327"/>
        <v>5.8489899999999997</v>
      </c>
      <c r="N564" s="135">
        <f t="shared" si="327"/>
        <v>5.8616700000000002</v>
      </c>
      <c r="O564" s="135">
        <f t="shared" si="327"/>
        <v>5.8664899999999998</v>
      </c>
      <c r="P564" s="135">
        <f t="shared" si="327"/>
        <v>5.9016000000000002</v>
      </c>
      <c r="Q564" s="135">
        <f t="shared" si="327"/>
        <v>5.9321599999999997</v>
      </c>
      <c r="R564" s="135">
        <f t="shared" si="327"/>
        <v>5.9082100000000004</v>
      </c>
      <c r="S564" s="135">
        <f t="shared" si="327"/>
        <v>5.9175899999999997</v>
      </c>
      <c r="T564" s="135">
        <f t="shared" si="327"/>
        <v>5.8685499999999999</v>
      </c>
      <c r="U564" s="135">
        <f t="shared" si="327"/>
        <v>5.8559999999999999</v>
      </c>
      <c r="V564" s="135">
        <f t="shared" si="327"/>
        <v>5.8246200000000004</v>
      </c>
      <c r="W564" s="135">
        <f t="shared" si="327"/>
        <v>5.7868500000000003</v>
      </c>
      <c r="X564" s="135">
        <f t="shared" si="327"/>
        <v>5.80192</v>
      </c>
      <c r="Y564" s="135">
        <f t="shared" si="327"/>
        <v>5.8619300000000001</v>
      </c>
      <c r="Z564" s="135">
        <f t="shared" si="327"/>
        <v>5.7696100000000001</v>
      </c>
      <c r="AA564" s="135">
        <f t="shared" si="327"/>
        <v>5.36029</v>
      </c>
    </row>
    <row r="565" spans="1:27" ht="12.75" hidden="1" customHeight="1" outlineLevel="1" x14ac:dyDescent="0.2">
      <c r="A565" s="163" t="s">
        <v>2203</v>
      </c>
      <c r="B565" s="94" t="s">
        <v>238</v>
      </c>
      <c r="C565" s="70" t="s">
        <v>79</v>
      </c>
      <c r="D565" s="71">
        <v>1335.62</v>
      </c>
      <c r="E565" s="71">
        <v>1202.1400000000001</v>
      </c>
      <c r="F565" s="71">
        <v>1165.6600000000001</v>
      </c>
      <c r="G565" s="71">
        <v>1103.1199999999999</v>
      </c>
      <c r="H565" s="71">
        <v>1167.76</v>
      </c>
      <c r="I565" s="71">
        <v>1256.9000000000001</v>
      </c>
      <c r="J565" s="71">
        <v>1428.16</v>
      </c>
      <c r="K565" s="71">
        <v>1700.52</v>
      </c>
      <c r="L565" s="71">
        <v>2010.01</v>
      </c>
      <c r="M565" s="71">
        <v>2068.56</v>
      </c>
      <c r="N565" s="71">
        <v>2081.2399999999998</v>
      </c>
      <c r="O565" s="71">
        <v>2086.06</v>
      </c>
      <c r="P565" s="71">
        <v>2121.17</v>
      </c>
      <c r="Q565" s="71">
        <v>2151.73</v>
      </c>
      <c r="R565" s="71">
        <v>2127.7800000000002</v>
      </c>
      <c r="S565" s="71">
        <v>2137.16</v>
      </c>
      <c r="T565" s="71">
        <v>2088.12</v>
      </c>
      <c r="U565" s="71">
        <v>2075.5700000000002</v>
      </c>
      <c r="V565" s="71">
        <v>2044.19</v>
      </c>
      <c r="W565" s="71">
        <v>2006.42</v>
      </c>
      <c r="X565" s="71">
        <v>2021.49</v>
      </c>
      <c r="Y565" s="71">
        <v>2081.5</v>
      </c>
      <c r="Z565" s="71">
        <v>1989.18</v>
      </c>
      <c r="AA565" s="71">
        <v>1579.86</v>
      </c>
    </row>
    <row r="566" spans="1:27" ht="12.75" hidden="1" customHeight="1" outlineLevel="1" x14ac:dyDescent="0.2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2205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2206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2207</v>
      </c>
      <c r="B569" s="54" t="str">
        <f>"18"&amp;"."&amp;$B$800&amp;"."&amp;$B$801</f>
        <v>18.05.2024</v>
      </c>
      <c r="C569" s="134" t="s">
        <v>76</v>
      </c>
      <c r="D569" s="135">
        <f>ROUND(((D570+D571+D573+D572)/1000),5)</f>
        <v>5.3134199999999998</v>
      </c>
      <c r="E569" s="135">
        <f>ROUND(((E570+E571+E573+E572)/1000),5)</f>
        <v>5.23977</v>
      </c>
      <c r="F569" s="135">
        <f>ROUND(((F570+F571+F573+F572)/1000),5)</f>
        <v>5.0973199999999999</v>
      </c>
      <c r="G569" s="135">
        <f t="shared" ref="G569:AA569" si="330">ROUND(((G570+G571+G573+G572)/1000),5)</f>
        <v>5.0454299999999996</v>
      </c>
      <c r="H569" s="135">
        <f t="shared" si="330"/>
        <v>5.0004900000000001</v>
      </c>
      <c r="I569" s="135">
        <f t="shared" si="330"/>
        <v>5.0174000000000003</v>
      </c>
      <c r="J569" s="135">
        <f t="shared" si="330"/>
        <v>5.0877100000000004</v>
      </c>
      <c r="K569" s="135">
        <f t="shared" si="330"/>
        <v>5.29786</v>
      </c>
      <c r="L569" s="135">
        <f t="shared" si="330"/>
        <v>5.5819200000000002</v>
      </c>
      <c r="M569" s="135">
        <f t="shared" si="330"/>
        <v>5.7438500000000001</v>
      </c>
      <c r="N569" s="135">
        <f t="shared" si="330"/>
        <v>5.8451899999999997</v>
      </c>
      <c r="O569" s="135">
        <f t="shared" si="330"/>
        <v>5.85114</v>
      </c>
      <c r="P569" s="135">
        <f t="shared" si="330"/>
        <v>5.8899800000000004</v>
      </c>
      <c r="Q569" s="135">
        <f t="shared" si="330"/>
        <v>5.8820600000000001</v>
      </c>
      <c r="R569" s="135">
        <f t="shared" si="330"/>
        <v>5.8602699999999999</v>
      </c>
      <c r="S569" s="135">
        <f t="shared" si="330"/>
        <v>5.8407600000000004</v>
      </c>
      <c r="T569" s="135">
        <f t="shared" si="330"/>
        <v>5.8286899999999999</v>
      </c>
      <c r="U569" s="135">
        <f t="shared" si="330"/>
        <v>5.8008300000000004</v>
      </c>
      <c r="V569" s="135">
        <f t="shared" si="330"/>
        <v>5.7868599999999999</v>
      </c>
      <c r="W569" s="135">
        <f t="shared" si="330"/>
        <v>5.8972800000000003</v>
      </c>
      <c r="X569" s="135">
        <f t="shared" si="330"/>
        <v>6.0196699999999996</v>
      </c>
      <c r="Y569" s="135">
        <f t="shared" si="330"/>
        <v>5.8371500000000003</v>
      </c>
      <c r="Z569" s="135">
        <f t="shared" si="330"/>
        <v>5.6712100000000003</v>
      </c>
      <c r="AA569" s="135">
        <f t="shared" si="330"/>
        <v>5.3023699999999998</v>
      </c>
    </row>
    <row r="570" spans="1:27" ht="12.75" hidden="1" customHeight="1" outlineLevel="1" x14ac:dyDescent="0.2">
      <c r="A570" s="163" t="s">
        <v>2208</v>
      </c>
      <c r="B570" s="94" t="s">
        <v>238</v>
      </c>
      <c r="C570" s="70" t="s">
        <v>79</v>
      </c>
      <c r="D570" s="71">
        <v>1532.99</v>
      </c>
      <c r="E570" s="71">
        <v>1459.34</v>
      </c>
      <c r="F570" s="71">
        <v>1316.89</v>
      </c>
      <c r="G570" s="71">
        <v>1265</v>
      </c>
      <c r="H570" s="71">
        <v>1220.06</v>
      </c>
      <c r="I570" s="71">
        <v>1236.97</v>
      </c>
      <c r="J570" s="71">
        <v>1307.28</v>
      </c>
      <c r="K570" s="71">
        <v>1517.43</v>
      </c>
      <c r="L570" s="71">
        <v>1801.49</v>
      </c>
      <c r="M570" s="71">
        <v>1963.42</v>
      </c>
      <c r="N570" s="71">
        <v>2064.7600000000002</v>
      </c>
      <c r="O570" s="71">
        <v>2070.71</v>
      </c>
      <c r="P570" s="71">
        <v>2109.5500000000002</v>
      </c>
      <c r="Q570" s="71">
        <v>2101.63</v>
      </c>
      <c r="R570" s="71">
        <v>2079.84</v>
      </c>
      <c r="S570" s="71">
        <v>2060.33</v>
      </c>
      <c r="T570" s="71">
        <v>2048.2600000000002</v>
      </c>
      <c r="U570" s="71">
        <v>2020.4</v>
      </c>
      <c r="V570" s="71">
        <v>2006.43</v>
      </c>
      <c r="W570" s="71">
        <v>2116.85</v>
      </c>
      <c r="X570" s="71">
        <v>2239.2399999999998</v>
      </c>
      <c r="Y570" s="71">
        <v>2056.7199999999998</v>
      </c>
      <c r="Z570" s="71">
        <v>1890.78</v>
      </c>
      <c r="AA570" s="71">
        <v>1521.94</v>
      </c>
    </row>
    <row r="571" spans="1:27" ht="12.75" hidden="1" customHeight="1" outlineLevel="1" x14ac:dyDescent="0.2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2210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2211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2212</v>
      </c>
      <c r="B574" s="54" t="str">
        <f>"19"&amp;"."&amp;$B$800&amp;"."&amp;$B$801</f>
        <v>19.05.2024</v>
      </c>
      <c r="C574" s="134" t="s">
        <v>76</v>
      </c>
      <c r="D574" s="135">
        <f>ROUND(((D575+D576+D578+D577)/1000),5)</f>
        <v>5.2790100000000004</v>
      </c>
      <c r="E574" s="135">
        <f>ROUND(((E575+E576+E578+E577)/1000),5)</f>
        <v>5.1324300000000003</v>
      </c>
      <c r="F574" s="135">
        <f>ROUND(((F575+F576+F578+F577)/1000),5)</f>
        <v>4.9955499999999997</v>
      </c>
      <c r="G574" s="135">
        <f t="shared" ref="G574:AA574" si="333">ROUND(((G575+G576+G578+G577)/1000),5)</f>
        <v>4.9800599999999999</v>
      </c>
      <c r="H574" s="135">
        <f t="shared" si="333"/>
        <v>4.9600299999999997</v>
      </c>
      <c r="I574" s="135">
        <f t="shared" si="333"/>
        <v>4.9360299999999997</v>
      </c>
      <c r="J574" s="135">
        <f t="shared" si="333"/>
        <v>4.8657599999999999</v>
      </c>
      <c r="K574" s="135">
        <f t="shared" si="333"/>
        <v>5.10968</v>
      </c>
      <c r="L574" s="135">
        <f t="shared" si="333"/>
        <v>5.33826</v>
      </c>
      <c r="M574" s="135">
        <f t="shared" si="333"/>
        <v>5.5510900000000003</v>
      </c>
      <c r="N574" s="135">
        <f t="shared" si="333"/>
        <v>5.7198799999999999</v>
      </c>
      <c r="O574" s="135">
        <f t="shared" si="333"/>
        <v>5.7635800000000001</v>
      </c>
      <c r="P574" s="135">
        <f t="shared" si="333"/>
        <v>5.7134799999999997</v>
      </c>
      <c r="Q574" s="135">
        <f t="shared" si="333"/>
        <v>5.7124899999999998</v>
      </c>
      <c r="R574" s="135">
        <f t="shared" si="333"/>
        <v>5.70336</v>
      </c>
      <c r="S574" s="135">
        <f t="shared" si="333"/>
        <v>5.6923500000000002</v>
      </c>
      <c r="T574" s="135">
        <f t="shared" si="333"/>
        <v>5.7001900000000001</v>
      </c>
      <c r="U574" s="135">
        <f t="shared" si="333"/>
        <v>5.7447800000000004</v>
      </c>
      <c r="V574" s="135">
        <f t="shared" si="333"/>
        <v>5.7435099999999997</v>
      </c>
      <c r="W574" s="135">
        <f t="shared" si="333"/>
        <v>5.8026400000000002</v>
      </c>
      <c r="X574" s="135">
        <f t="shared" si="333"/>
        <v>5.9556800000000001</v>
      </c>
      <c r="Y574" s="135">
        <f t="shared" si="333"/>
        <v>5.9212699999999998</v>
      </c>
      <c r="Z574" s="135">
        <f t="shared" si="333"/>
        <v>5.64351</v>
      </c>
      <c r="AA574" s="135">
        <f t="shared" si="333"/>
        <v>5.2751799999999998</v>
      </c>
    </row>
    <row r="575" spans="1:27" ht="12.75" hidden="1" customHeight="1" outlineLevel="1" x14ac:dyDescent="0.2">
      <c r="A575" s="163" t="s">
        <v>2213</v>
      </c>
      <c r="B575" s="94" t="s">
        <v>238</v>
      </c>
      <c r="C575" s="70" t="s">
        <v>79</v>
      </c>
      <c r="D575" s="71">
        <v>1498.58</v>
      </c>
      <c r="E575" s="71">
        <v>1352</v>
      </c>
      <c r="F575" s="71">
        <v>1215.1199999999999</v>
      </c>
      <c r="G575" s="71">
        <v>1199.6300000000001</v>
      </c>
      <c r="H575" s="71">
        <v>1179.5999999999999</v>
      </c>
      <c r="I575" s="71">
        <v>1155.5999999999999</v>
      </c>
      <c r="J575" s="71">
        <v>1085.33</v>
      </c>
      <c r="K575" s="71">
        <v>1329.25</v>
      </c>
      <c r="L575" s="71">
        <v>1557.83</v>
      </c>
      <c r="M575" s="71">
        <v>1770.66</v>
      </c>
      <c r="N575" s="71">
        <v>1939.45</v>
      </c>
      <c r="O575" s="71">
        <v>1983.15</v>
      </c>
      <c r="P575" s="71">
        <v>1933.05</v>
      </c>
      <c r="Q575" s="71">
        <v>1932.06</v>
      </c>
      <c r="R575" s="71">
        <v>1922.93</v>
      </c>
      <c r="S575" s="71">
        <v>1911.92</v>
      </c>
      <c r="T575" s="71">
        <v>1919.76</v>
      </c>
      <c r="U575" s="71">
        <v>1964.35</v>
      </c>
      <c r="V575" s="71">
        <v>1963.08</v>
      </c>
      <c r="W575" s="71">
        <v>2022.21</v>
      </c>
      <c r="X575" s="71">
        <v>2175.25</v>
      </c>
      <c r="Y575" s="71">
        <v>2140.84</v>
      </c>
      <c r="Z575" s="71">
        <v>1863.08</v>
      </c>
      <c r="AA575" s="71">
        <v>1494.75</v>
      </c>
    </row>
    <row r="576" spans="1:27" ht="12.75" hidden="1" customHeight="1" outlineLevel="1" x14ac:dyDescent="0.2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2215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2216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2217</v>
      </c>
      <c r="B579" s="54" t="str">
        <f>"20"&amp;"."&amp;$B$800&amp;"."&amp;$B$801</f>
        <v>20.05.2024</v>
      </c>
      <c r="C579" s="134" t="s">
        <v>76</v>
      </c>
      <c r="D579" s="135">
        <f>ROUND(((D580+D581+D583+D582)/1000),5)</f>
        <v>5.1315900000000001</v>
      </c>
      <c r="E579" s="135">
        <f>ROUND(((E580+E581+E583+E582)/1000),5)</f>
        <v>4.9800399999999998</v>
      </c>
      <c r="F579" s="135">
        <f>ROUND(((F580+F581+F583+F582)/1000),5)</f>
        <v>4.8742799999999997</v>
      </c>
      <c r="G579" s="135">
        <f t="shared" ref="G579:AA579" si="336">ROUND(((G580+G581+G583+G582)/1000),5)</f>
        <v>4.8563299999999998</v>
      </c>
      <c r="H579" s="135">
        <f t="shared" si="336"/>
        <v>4.8488600000000002</v>
      </c>
      <c r="I579" s="135">
        <f t="shared" si="336"/>
        <v>4.9439900000000003</v>
      </c>
      <c r="J579" s="135">
        <f t="shared" si="336"/>
        <v>5.1327299999999996</v>
      </c>
      <c r="K579" s="135">
        <f t="shared" si="336"/>
        <v>5.4770099999999999</v>
      </c>
      <c r="L579" s="135">
        <f t="shared" si="336"/>
        <v>5.7543899999999999</v>
      </c>
      <c r="M579" s="135">
        <f t="shared" si="336"/>
        <v>5.8782100000000002</v>
      </c>
      <c r="N579" s="135">
        <f t="shared" si="336"/>
        <v>5.8845099999999997</v>
      </c>
      <c r="O579" s="135">
        <f t="shared" si="336"/>
        <v>5.8825500000000002</v>
      </c>
      <c r="P579" s="135">
        <f t="shared" si="336"/>
        <v>5.8812699999999998</v>
      </c>
      <c r="Q579" s="135">
        <f t="shared" si="336"/>
        <v>5.9009999999999998</v>
      </c>
      <c r="R579" s="135">
        <f t="shared" si="336"/>
        <v>5.90252</v>
      </c>
      <c r="S579" s="135">
        <f t="shared" si="336"/>
        <v>5.8890399999999996</v>
      </c>
      <c r="T579" s="135">
        <f t="shared" si="336"/>
        <v>5.8777499999999998</v>
      </c>
      <c r="U579" s="135">
        <f t="shared" si="336"/>
        <v>5.8488100000000003</v>
      </c>
      <c r="V579" s="135">
        <f t="shared" si="336"/>
        <v>5.8058399999999999</v>
      </c>
      <c r="W579" s="135">
        <f t="shared" si="336"/>
        <v>5.6858300000000002</v>
      </c>
      <c r="X579" s="135">
        <f t="shared" si="336"/>
        <v>5.7308899999999996</v>
      </c>
      <c r="Y579" s="135">
        <f t="shared" si="336"/>
        <v>5.7570600000000001</v>
      </c>
      <c r="Z579" s="135">
        <f t="shared" si="336"/>
        <v>5.3662099999999997</v>
      </c>
      <c r="AA579" s="135">
        <f t="shared" si="336"/>
        <v>5.13781</v>
      </c>
    </row>
    <row r="580" spans="1:27" ht="12.75" hidden="1" customHeight="1" outlineLevel="1" x14ac:dyDescent="0.2">
      <c r="A580" s="163" t="s">
        <v>2218</v>
      </c>
      <c r="B580" s="94" t="s">
        <v>238</v>
      </c>
      <c r="C580" s="70" t="s">
        <v>79</v>
      </c>
      <c r="D580" s="71">
        <v>1351.16</v>
      </c>
      <c r="E580" s="71">
        <v>1199.6099999999999</v>
      </c>
      <c r="F580" s="71">
        <v>1093.8499999999999</v>
      </c>
      <c r="G580" s="71">
        <v>1075.9000000000001</v>
      </c>
      <c r="H580" s="71">
        <v>1068.43</v>
      </c>
      <c r="I580" s="71">
        <v>1163.56</v>
      </c>
      <c r="J580" s="71">
        <v>1352.3</v>
      </c>
      <c r="K580" s="71">
        <v>1696.58</v>
      </c>
      <c r="L580" s="71">
        <v>1973.96</v>
      </c>
      <c r="M580" s="71">
        <v>2097.7800000000002</v>
      </c>
      <c r="N580" s="71">
        <v>2104.08</v>
      </c>
      <c r="O580" s="71">
        <v>2102.12</v>
      </c>
      <c r="P580" s="71">
        <v>2100.84</v>
      </c>
      <c r="Q580" s="71">
        <v>2120.5700000000002</v>
      </c>
      <c r="R580" s="71">
        <v>2122.09</v>
      </c>
      <c r="S580" s="71">
        <v>2108.61</v>
      </c>
      <c r="T580" s="71">
        <v>2097.3200000000002</v>
      </c>
      <c r="U580" s="71">
        <v>2068.38</v>
      </c>
      <c r="V580" s="71">
        <v>2025.41</v>
      </c>
      <c r="W580" s="71">
        <v>1905.4</v>
      </c>
      <c r="X580" s="71">
        <v>1950.46</v>
      </c>
      <c r="Y580" s="71">
        <v>1976.63</v>
      </c>
      <c r="Z580" s="71">
        <v>1585.78</v>
      </c>
      <c r="AA580" s="71">
        <v>1357.38</v>
      </c>
    </row>
    <row r="581" spans="1:27" ht="12.75" hidden="1" customHeight="1" outlineLevel="1" x14ac:dyDescent="0.2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2220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2221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2222</v>
      </c>
      <c r="B584" s="54" t="str">
        <f>"21"&amp;"."&amp;$B$800&amp;"."&amp;$B$801</f>
        <v>21.05.2024</v>
      </c>
      <c r="C584" s="134" t="s">
        <v>76</v>
      </c>
      <c r="D584" s="135">
        <f>ROUND(((D585+D586+D588+D587)/1000),5)</f>
        <v>5.1046899999999997</v>
      </c>
      <c r="E584" s="135">
        <f>ROUND(((E585+E586+E588+E587)/1000),5)</f>
        <v>4.9710900000000002</v>
      </c>
      <c r="F584" s="135">
        <f>ROUND(((F585+F586+F588+F587)/1000),5)</f>
        <v>4.8557600000000001</v>
      </c>
      <c r="G584" s="135">
        <f t="shared" ref="G584:AA584" si="339">ROUND(((G585+G586+G588+G587)/1000),5)</f>
        <v>4.7703100000000003</v>
      </c>
      <c r="H584" s="135">
        <f t="shared" si="339"/>
        <v>4.82308</v>
      </c>
      <c r="I584" s="135">
        <f t="shared" si="339"/>
        <v>4.9470599999999996</v>
      </c>
      <c r="J584" s="135">
        <f t="shared" si="339"/>
        <v>5.1478400000000004</v>
      </c>
      <c r="K584" s="135">
        <f t="shared" si="339"/>
        <v>5.3209099999999996</v>
      </c>
      <c r="L584" s="135">
        <f t="shared" si="339"/>
        <v>5.6791700000000001</v>
      </c>
      <c r="M584" s="135">
        <f t="shared" si="339"/>
        <v>5.8074599999999998</v>
      </c>
      <c r="N584" s="135">
        <f t="shared" si="339"/>
        <v>5.8635999999999999</v>
      </c>
      <c r="O584" s="135">
        <f t="shared" si="339"/>
        <v>5.8687399999999998</v>
      </c>
      <c r="P584" s="135">
        <f t="shared" si="339"/>
        <v>5.88103</v>
      </c>
      <c r="Q584" s="135">
        <f t="shared" si="339"/>
        <v>5.8883099999999997</v>
      </c>
      <c r="R584" s="135">
        <f t="shared" si="339"/>
        <v>5.87479</v>
      </c>
      <c r="S584" s="135">
        <f t="shared" si="339"/>
        <v>5.8638700000000004</v>
      </c>
      <c r="T584" s="135">
        <f t="shared" si="339"/>
        <v>5.7284600000000001</v>
      </c>
      <c r="U584" s="135">
        <f t="shared" si="339"/>
        <v>5.6466700000000003</v>
      </c>
      <c r="V584" s="135">
        <f t="shared" si="339"/>
        <v>5.6763199999999996</v>
      </c>
      <c r="W584" s="135">
        <f t="shared" si="339"/>
        <v>5.6399699999999999</v>
      </c>
      <c r="X584" s="135">
        <f t="shared" si="339"/>
        <v>5.6637599999999999</v>
      </c>
      <c r="Y584" s="135">
        <f t="shared" si="339"/>
        <v>5.7081999999999997</v>
      </c>
      <c r="Z584" s="135">
        <f t="shared" si="339"/>
        <v>5.4019199999999996</v>
      </c>
      <c r="AA584" s="135">
        <f t="shared" si="339"/>
        <v>5.1318299999999999</v>
      </c>
    </row>
    <row r="585" spans="1:27" ht="12.75" hidden="1" customHeight="1" outlineLevel="1" x14ac:dyDescent="0.2">
      <c r="A585" s="163" t="s">
        <v>2223</v>
      </c>
      <c r="B585" s="94" t="s">
        <v>238</v>
      </c>
      <c r="C585" s="70" t="s">
        <v>79</v>
      </c>
      <c r="D585" s="71">
        <v>1324.26</v>
      </c>
      <c r="E585" s="71">
        <v>1190.6600000000001</v>
      </c>
      <c r="F585" s="71">
        <v>1075.33</v>
      </c>
      <c r="G585" s="71">
        <v>989.88</v>
      </c>
      <c r="H585" s="71">
        <v>1042.6500000000001</v>
      </c>
      <c r="I585" s="71">
        <v>1166.6300000000001</v>
      </c>
      <c r="J585" s="71">
        <v>1367.41</v>
      </c>
      <c r="K585" s="71">
        <v>1540.48</v>
      </c>
      <c r="L585" s="71">
        <v>1898.74</v>
      </c>
      <c r="M585" s="71">
        <v>2027.03</v>
      </c>
      <c r="N585" s="71">
        <v>2083.17</v>
      </c>
      <c r="O585" s="71">
        <v>2088.31</v>
      </c>
      <c r="P585" s="71">
        <v>2100.6</v>
      </c>
      <c r="Q585" s="71">
        <v>2107.88</v>
      </c>
      <c r="R585" s="71">
        <v>2094.36</v>
      </c>
      <c r="S585" s="71">
        <v>2083.44</v>
      </c>
      <c r="T585" s="71">
        <v>1948.03</v>
      </c>
      <c r="U585" s="71">
        <v>1866.24</v>
      </c>
      <c r="V585" s="71">
        <v>1895.89</v>
      </c>
      <c r="W585" s="71">
        <v>1859.54</v>
      </c>
      <c r="X585" s="71">
        <v>1883.33</v>
      </c>
      <c r="Y585" s="71">
        <v>1927.77</v>
      </c>
      <c r="Z585" s="71">
        <v>1621.49</v>
      </c>
      <c r="AA585" s="71">
        <v>1351.4</v>
      </c>
    </row>
    <row r="586" spans="1:27" ht="12.75" hidden="1" customHeight="1" outlineLevel="1" x14ac:dyDescent="0.2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2225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2226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2227</v>
      </c>
      <c r="B589" s="54" t="str">
        <f>"22"&amp;"."&amp;$B$800&amp;"."&amp;$B$801</f>
        <v>22.05.2024</v>
      </c>
      <c r="C589" s="134" t="s">
        <v>76</v>
      </c>
      <c r="D589" s="135">
        <f>ROUND(((D590+D591+D593+D592)/1000),5)</f>
        <v>5.01363</v>
      </c>
      <c r="E589" s="135">
        <f>ROUND(((E590+E591+E593+E592)/1000),5)</f>
        <v>4.8369999999999997</v>
      </c>
      <c r="F589" s="135">
        <f>ROUND(((F590+F591+F593+F592)/1000),5)</f>
        <v>4.72133</v>
      </c>
      <c r="G589" s="135">
        <f t="shared" ref="G589:AA589" si="342">ROUND(((G590+G591+G593+G592)/1000),5)</f>
        <v>4.6753400000000003</v>
      </c>
      <c r="H589" s="135">
        <f t="shared" si="342"/>
        <v>4.6779500000000001</v>
      </c>
      <c r="I589" s="135">
        <f t="shared" si="342"/>
        <v>4.8291700000000004</v>
      </c>
      <c r="J589" s="135">
        <f t="shared" si="342"/>
        <v>5.0841599999999998</v>
      </c>
      <c r="K589" s="135">
        <f t="shared" si="342"/>
        <v>5.3097799999999999</v>
      </c>
      <c r="L589" s="135">
        <f t="shared" si="342"/>
        <v>5.57301</v>
      </c>
      <c r="M589" s="135">
        <f t="shared" si="342"/>
        <v>5.8750099999999996</v>
      </c>
      <c r="N589" s="135">
        <f t="shared" si="342"/>
        <v>5.8813500000000003</v>
      </c>
      <c r="O589" s="135">
        <f t="shared" si="342"/>
        <v>5.8856299999999999</v>
      </c>
      <c r="P589" s="135">
        <f t="shared" si="342"/>
        <v>5.88727</v>
      </c>
      <c r="Q589" s="135">
        <f t="shared" si="342"/>
        <v>5.9035799999999998</v>
      </c>
      <c r="R589" s="135">
        <f t="shared" si="342"/>
        <v>5.8948900000000002</v>
      </c>
      <c r="S589" s="135">
        <f t="shared" si="342"/>
        <v>5.8828899999999997</v>
      </c>
      <c r="T589" s="135">
        <f t="shared" si="342"/>
        <v>5.8737300000000001</v>
      </c>
      <c r="U589" s="135">
        <f t="shared" si="342"/>
        <v>5.7886800000000003</v>
      </c>
      <c r="V589" s="135">
        <f t="shared" si="342"/>
        <v>5.6424300000000001</v>
      </c>
      <c r="W589" s="135">
        <f t="shared" si="342"/>
        <v>5.54277</v>
      </c>
      <c r="X589" s="135">
        <f t="shared" si="342"/>
        <v>5.56372</v>
      </c>
      <c r="Y589" s="135">
        <f t="shared" si="342"/>
        <v>5.6380400000000002</v>
      </c>
      <c r="Z589" s="135">
        <f t="shared" si="342"/>
        <v>5.3484400000000001</v>
      </c>
      <c r="AA589" s="135">
        <f t="shared" si="342"/>
        <v>5.1028000000000002</v>
      </c>
    </row>
    <row r="590" spans="1:27" ht="12.75" hidden="1" customHeight="1" outlineLevel="1" x14ac:dyDescent="0.2">
      <c r="A590" s="163" t="s">
        <v>2228</v>
      </c>
      <c r="B590" s="94" t="s">
        <v>238</v>
      </c>
      <c r="C590" s="70" t="s">
        <v>79</v>
      </c>
      <c r="D590" s="71">
        <v>1233.2</v>
      </c>
      <c r="E590" s="71">
        <v>1056.57</v>
      </c>
      <c r="F590" s="71">
        <v>940.9</v>
      </c>
      <c r="G590" s="71">
        <v>894.91</v>
      </c>
      <c r="H590" s="71">
        <v>897.52</v>
      </c>
      <c r="I590" s="71">
        <v>1048.74</v>
      </c>
      <c r="J590" s="71">
        <v>1303.73</v>
      </c>
      <c r="K590" s="71">
        <v>1529.35</v>
      </c>
      <c r="L590" s="71">
        <v>1792.58</v>
      </c>
      <c r="M590" s="71">
        <v>2094.58</v>
      </c>
      <c r="N590" s="71">
        <v>2100.92</v>
      </c>
      <c r="O590" s="71">
        <v>2105.1999999999998</v>
      </c>
      <c r="P590" s="71">
        <v>2106.84</v>
      </c>
      <c r="Q590" s="71">
        <v>2123.15</v>
      </c>
      <c r="R590" s="71">
        <v>2114.46</v>
      </c>
      <c r="S590" s="71">
        <v>2102.46</v>
      </c>
      <c r="T590" s="71">
        <v>2093.3000000000002</v>
      </c>
      <c r="U590" s="71">
        <v>2008.25</v>
      </c>
      <c r="V590" s="71">
        <v>1862</v>
      </c>
      <c r="W590" s="71">
        <v>1762.34</v>
      </c>
      <c r="X590" s="71">
        <v>1783.29</v>
      </c>
      <c r="Y590" s="71">
        <v>1857.61</v>
      </c>
      <c r="Z590" s="71">
        <v>1568.01</v>
      </c>
      <c r="AA590" s="71">
        <v>1322.37</v>
      </c>
    </row>
    <row r="591" spans="1:27" ht="12.75" hidden="1" customHeight="1" outlineLevel="1" x14ac:dyDescent="0.2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2230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2231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2232</v>
      </c>
      <c r="B594" s="54" t="str">
        <f>"23"&amp;"."&amp;$B$800&amp;"."&amp;$B$801</f>
        <v>23.05.2024</v>
      </c>
      <c r="C594" s="134" t="s">
        <v>76</v>
      </c>
      <c r="D594" s="135">
        <f>ROUND(((D595+D596+D598+D597)/1000),5)</f>
        <v>5.0698600000000003</v>
      </c>
      <c r="E594" s="135">
        <f>ROUND(((E595+E596+E598+E597)/1000),5)</f>
        <v>4.9064500000000004</v>
      </c>
      <c r="F594" s="135">
        <f>ROUND(((F595+F596+F598+F597)/1000),5)</f>
        <v>4.8258900000000002</v>
      </c>
      <c r="G594" s="135">
        <f t="shared" ref="G594:AA594" si="345">ROUND(((G595+G596+G598+G597)/1000),5)</f>
        <v>4.7898699999999996</v>
      </c>
      <c r="H594" s="135">
        <f t="shared" si="345"/>
        <v>4.7162499999999996</v>
      </c>
      <c r="I594" s="135">
        <f t="shared" si="345"/>
        <v>4.8527100000000001</v>
      </c>
      <c r="J594" s="135">
        <f t="shared" si="345"/>
        <v>5.2344600000000003</v>
      </c>
      <c r="K594" s="135">
        <f t="shared" si="345"/>
        <v>5.3360200000000004</v>
      </c>
      <c r="L594" s="135">
        <f t="shared" si="345"/>
        <v>5.6648800000000001</v>
      </c>
      <c r="M594" s="135">
        <f t="shared" si="345"/>
        <v>5.8667699999999998</v>
      </c>
      <c r="N594" s="135">
        <f t="shared" si="345"/>
        <v>5.8831199999999999</v>
      </c>
      <c r="O594" s="135">
        <f t="shared" si="345"/>
        <v>5.8895900000000001</v>
      </c>
      <c r="P594" s="135">
        <f t="shared" si="345"/>
        <v>5.8925999999999998</v>
      </c>
      <c r="Q594" s="135">
        <f t="shared" si="345"/>
        <v>5.9219299999999997</v>
      </c>
      <c r="R594" s="135">
        <f t="shared" si="345"/>
        <v>5.9196499999999999</v>
      </c>
      <c r="S594" s="135">
        <f t="shared" si="345"/>
        <v>5.9052699999999998</v>
      </c>
      <c r="T594" s="135">
        <f t="shared" si="345"/>
        <v>5.89377</v>
      </c>
      <c r="U594" s="135">
        <f t="shared" si="345"/>
        <v>5.8732300000000004</v>
      </c>
      <c r="V594" s="135">
        <f t="shared" si="345"/>
        <v>5.7780500000000004</v>
      </c>
      <c r="W594" s="135">
        <f t="shared" si="345"/>
        <v>5.61388</v>
      </c>
      <c r="X594" s="135">
        <f t="shared" si="345"/>
        <v>5.5856300000000001</v>
      </c>
      <c r="Y594" s="135">
        <f t="shared" si="345"/>
        <v>5.7239699999999996</v>
      </c>
      <c r="Z594" s="135">
        <f t="shared" si="345"/>
        <v>5.3878300000000001</v>
      </c>
      <c r="AA594" s="135">
        <f t="shared" si="345"/>
        <v>5.2679200000000002</v>
      </c>
    </row>
    <row r="595" spans="1:27" ht="12.75" hidden="1" customHeight="1" outlineLevel="1" x14ac:dyDescent="0.2">
      <c r="A595" s="163" t="s">
        <v>2233</v>
      </c>
      <c r="B595" s="94" t="s">
        <v>238</v>
      </c>
      <c r="C595" s="70" t="s">
        <v>79</v>
      </c>
      <c r="D595" s="71">
        <v>1289.43</v>
      </c>
      <c r="E595" s="71">
        <v>1126.02</v>
      </c>
      <c r="F595" s="71">
        <v>1045.46</v>
      </c>
      <c r="G595" s="71">
        <v>1009.44</v>
      </c>
      <c r="H595" s="71">
        <v>935.82</v>
      </c>
      <c r="I595" s="71">
        <v>1072.28</v>
      </c>
      <c r="J595" s="71">
        <v>1454.03</v>
      </c>
      <c r="K595" s="71">
        <v>1555.59</v>
      </c>
      <c r="L595" s="71">
        <v>1884.45</v>
      </c>
      <c r="M595" s="71">
        <v>2086.34</v>
      </c>
      <c r="N595" s="71">
        <v>2102.69</v>
      </c>
      <c r="O595" s="71">
        <v>2109.16</v>
      </c>
      <c r="P595" s="71">
        <v>2112.17</v>
      </c>
      <c r="Q595" s="71">
        <v>2141.5</v>
      </c>
      <c r="R595" s="71">
        <v>2139.2199999999998</v>
      </c>
      <c r="S595" s="71">
        <v>2124.84</v>
      </c>
      <c r="T595" s="71">
        <v>2113.34</v>
      </c>
      <c r="U595" s="71">
        <v>2092.8000000000002</v>
      </c>
      <c r="V595" s="71">
        <v>1997.62</v>
      </c>
      <c r="W595" s="71">
        <v>1833.45</v>
      </c>
      <c r="X595" s="71">
        <v>1805.2</v>
      </c>
      <c r="Y595" s="71">
        <v>1943.54</v>
      </c>
      <c r="Z595" s="71">
        <v>1607.4</v>
      </c>
      <c r="AA595" s="71">
        <v>1487.49</v>
      </c>
    </row>
    <row r="596" spans="1:27" ht="12.75" hidden="1" customHeight="1" outlineLevel="1" x14ac:dyDescent="0.2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2235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2236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2237</v>
      </c>
      <c r="B599" s="54" t="str">
        <f>"24"&amp;"."&amp;$B$800&amp;"."&amp;$B$801</f>
        <v>24.05.2024</v>
      </c>
      <c r="C599" s="134" t="s">
        <v>76</v>
      </c>
      <c r="D599" s="135">
        <f>ROUND(((D600+D601+D603+D602)/1000),5)</f>
        <v>5.14154</v>
      </c>
      <c r="E599" s="135">
        <f>ROUND(((E600+E601+E603+E602)/1000),5)</f>
        <v>4.9465500000000002</v>
      </c>
      <c r="F599" s="135">
        <f>ROUND(((F600+F601+F603+F602)/1000),5)</f>
        <v>4.8568800000000003</v>
      </c>
      <c r="G599" s="135">
        <f t="shared" ref="G599:AA599" si="348">ROUND(((G600+G601+G603+G602)/1000),5)</f>
        <v>4.8067799999999998</v>
      </c>
      <c r="H599" s="135">
        <f t="shared" si="348"/>
        <v>4.7426899999999996</v>
      </c>
      <c r="I599" s="135">
        <f t="shared" si="348"/>
        <v>4.9374599999999997</v>
      </c>
      <c r="J599" s="135">
        <f t="shared" si="348"/>
        <v>5.2076599999999997</v>
      </c>
      <c r="K599" s="135">
        <f t="shared" si="348"/>
        <v>5.4701599999999999</v>
      </c>
      <c r="L599" s="135">
        <f t="shared" si="348"/>
        <v>5.8659299999999996</v>
      </c>
      <c r="M599" s="135">
        <f t="shared" si="348"/>
        <v>5.9175500000000003</v>
      </c>
      <c r="N599" s="135">
        <f t="shared" si="348"/>
        <v>5.9289300000000003</v>
      </c>
      <c r="O599" s="135">
        <f t="shared" si="348"/>
        <v>5.9630599999999996</v>
      </c>
      <c r="P599" s="135">
        <f t="shared" si="348"/>
        <v>6.0309200000000001</v>
      </c>
      <c r="Q599" s="135">
        <f t="shared" si="348"/>
        <v>6.0798699999999997</v>
      </c>
      <c r="R599" s="135">
        <f t="shared" si="348"/>
        <v>6.0763499999999997</v>
      </c>
      <c r="S599" s="135">
        <f t="shared" si="348"/>
        <v>6.0637499999999998</v>
      </c>
      <c r="T599" s="135">
        <f t="shared" si="348"/>
        <v>6.0537099999999997</v>
      </c>
      <c r="U599" s="135">
        <f t="shared" si="348"/>
        <v>5.9416500000000001</v>
      </c>
      <c r="V599" s="135">
        <f t="shared" si="348"/>
        <v>5.8890799999999999</v>
      </c>
      <c r="W599" s="135">
        <f t="shared" si="348"/>
        <v>5.8479999999999999</v>
      </c>
      <c r="X599" s="135">
        <f t="shared" si="348"/>
        <v>5.8589200000000003</v>
      </c>
      <c r="Y599" s="135">
        <f t="shared" si="348"/>
        <v>5.9126200000000004</v>
      </c>
      <c r="Z599" s="135">
        <f t="shared" si="348"/>
        <v>5.8839199999999998</v>
      </c>
      <c r="AA599" s="135">
        <f t="shared" si="348"/>
        <v>5.4391100000000003</v>
      </c>
    </row>
    <row r="600" spans="1:27" ht="12.75" hidden="1" customHeight="1" outlineLevel="1" x14ac:dyDescent="0.2">
      <c r="A600" s="163" t="s">
        <v>2238</v>
      </c>
      <c r="B600" s="94" t="s">
        <v>238</v>
      </c>
      <c r="C600" s="70" t="s">
        <v>79</v>
      </c>
      <c r="D600" s="71">
        <v>1361.11</v>
      </c>
      <c r="E600" s="71">
        <v>1166.1199999999999</v>
      </c>
      <c r="F600" s="71">
        <v>1076.45</v>
      </c>
      <c r="G600" s="71">
        <v>1026.3499999999999</v>
      </c>
      <c r="H600" s="71">
        <v>962.26</v>
      </c>
      <c r="I600" s="71">
        <v>1157.03</v>
      </c>
      <c r="J600" s="71">
        <v>1427.23</v>
      </c>
      <c r="K600" s="71">
        <v>1689.73</v>
      </c>
      <c r="L600" s="71">
        <v>2085.5</v>
      </c>
      <c r="M600" s="71">
        <v>2137.12</v>
      </c>
      <c r="N600" s="71">
        <v>2148.5</v>
      </c>
      <c r="O600" s="71">
        <v>2182.63</v>
      </c>
      <c r="P600" s="71">
        <v>2250.4899999999998</v>
      </c>
      <c r="Q600" s="71">
        <v>2299.44</v>
      </c>
      <c r="R600" s="71">
        <v>2295.92</v>
      </c>
      <c r="S600" s="71">
        <v>2283.3200000000002</v>
      </c>
      <c r="T600" s="71">
        <v>2273.2800000000002</v>
      </c>
      <c r="U600" s="71">
        <v>2161.2199999999998</v>
      </c>
      <c r="V600" s="71">
        <v>2108.65</v>
      </c>
      <c r="W600" s="71">
        <v>2067.5700000000002</v>
      </c>
      <c r="X600" s="71">
        <v>2078.4899999999998</v>
      </c>
      <c r="Y600" s="71">
        <v>2132.19</v>
      </c>
      <c r="Z600" s="71">
        <v>2103.4899999999998</v>
      </c>
      <c r="AA600" s="71">
        <v>1658.68</v>
      </c>
    </row>
    <row r="601" spans="1:27" ht="12.75" hidden="1" customHeight="1" outlineLevel="1" x14ac:dyDescent="0.2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2240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2241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2242</v>
      </c>
      <c r="B604" s="54" t="str">
        <f>"25"&amp;"."&amp;$B$800&amp;"."&amp;$B$801</f>
        <v>25.05.2024</v>
      </c>
      <c r="C604" s="134" t="s">
        <v>76</v>
      </c>
      <c r="D604" s="135">
        <f>ROUND(((D605+D606+D608+D607)/1000),5)</f>
        <v>5.5657899999999998</v>
      </c>
      <c r="E604" s="135">
        <f>ROUND(((E605+E606+E608+E607)/1000),5)</f>
        <v>5.3839800000000002</v>
      </c>
      <c r="F604" s="135">
        <f>ROUND(((F605+F606+F608+F607)/1000),5)</f>
        <v>5.3276199999999996</v>
      </c>
      <c r="G604" s="135">
        <f t="shared" ref="G604:AA604" si="351">ROUND(((G605+G606+G608+G607)/1000),5)</f>
        <v>5.2696399999999999</v>
      </c>
      <c r="H604" s="135">
        <f t="shared" si="351"/>
        <v>5.1264399999999997</v>
      </c>
      <c r="I604" s="135">
        <f t="shared" si="351"/>
        <v>5.1617100000000002</v>
      </c>
      <c r="J604" s="135">
        <f t="shared" si="351"/>
        <v>5.2007700000000003</v>
      </c>
      <c r="K604" s="135">
        <f t="shared" si="351"/>
        <v>5.3676000000000004</v>
      </c>
      <c r="L604" s="135">
        <f t="shared" si="351"/>
        <v>5.86822</v>
      </c>
      <c r="M604" s="135">
        <f t="shared" si="351"/>
        <v>5.9008799999999999</v>
      </c>
      <c r="N604" s="135">
        <f t="shared" si="351"/>
        <v>5.9824200000000003</v>
      </c>
      <c r="O604" s="135">
        <f t="shared" si="351"/>
        <v>5.98264</v>
      </c>
      <c r="P604" s="135">
        <f t="shared" si="351"/>
        <v>6.10276</v>
      </c>
      <c r="Q604" s="135">
        <f t="shared" si="351"/>
        <v>6.1295099999999998</v>
      </c>
      <c r="R604" s="135">
        <f t="shared" si="351"/>
        <v>6.10189</v>
      </c>
      <c r="S604" s="135">
        <f t="shared" si="351"/>
        <v>6.0319399999999996</v>
      </c>
      <c r="T604" s="135">
        <f t="shared" si="351"/>
        <v>5.9910199999999998</v>
      </c>
      <c r="U604" s="135">
        <f t="shared" si="351"/>
        <v>5.9067800000000004</v>
      </c>
      <c r="V604" s="135">
        <f t="shared" si="351"/>
        <v>5.8816600000000001</v>
      </c>
      <c r="W604" s="135">
        <f t="shared" si="351"/>
        <v>5.8742400000000004</v>
      </c>
      <c r="X604" s="135">
        <f t="shared" si="351"/>
        <v>5.87331</v>
      </c>
      <c r="Y604" s="135">
        <f t="shared" si="351"/>
        <v>5.9384600000000001</v>
      </c>
      <c r="Z604" s="135">
        <f t="shared" si="351"/>
        <v>5.8537699999999999</v>
      </c>
      <c r="AA604" s="135">
        <f t="shared" si="351"/>
        <v>5.4767200000000003</v>
      </c>
    </row>
    <row r="605" spans="1:27" ht="12.75" hidden="1" customHeight="1" outlineLevel="1" x14ac:dyDescent="0.2">
      <c r="A605" s="163" t="s">
        <v>2243</v>
      </c>
      <c r="B605" s="94" t="s">
        <v>238</v>
      </c>
      <c r="C605" s="70" t="s">
        <v>79</v>
      </c>
      <c r="D605" s="71">
        <v>1785.36</v>
      </c>
      <c r="E605" s="71">
        <v>1603.55</v>
      </c>
      <c r="F605" s="71">
        <v>1547.19</v>
      </c>
      <c r="G605" s="71">
        <v>1489.21</v>
      </c>
      <c r="H605" s="71">
        <v>1346.01</v>
      </c>
      <c r="I605" s="71">
        <v>1381.28</v>
      </c>
      <c r="J605" s="71">
        <v>1420.34</v>
      </c>
      <c r="K605" s="71">
        <v>1587.17</v>
      </c>
      <c r="L605" s="71">
        <v>2087.79</v>
      </c>
      <c r="M605" s="71">
        <v>2120.4499999999998</v>
      </c>
      <c r="N605" s="71">
        <v>2201.9899999999998</v>
      </c>
      <c r="O605" s="71">
        <v>2202.21</v>
      </c>
      <c r="P605" s="71">
        <v>2322.33</v>
      </c>
      <c r="Q605" s="71">
        <v>2349.08</v>
      </c>
      <c r="R605" s="71">
        <v>2321.46</v>
      </c>
      <c r="S605" s="71">
        <v>2251.5100000000002</v>
      </c>
      <c r="T605" s="71">
        <v>2210.59</v>
      </c>
      <c r="U605" s="71">
        <v>2126.35</v>
      </c>
      <c r="V605" s="71">
        <v>2101.23</v>
      </c>
      <c r="W605" s="71">
        <v>2093.81</v>
      </c>
      <c r="X605" s="71">
        <v>2092.88</v>
      </c>
      <c r="Y605" s="71">
        <v>2158.0300000000002</v>
      </c>
      <c r="Z605" s="71">
        <v>2073.34</v>
      </c>
      <c r="AA605" s="71">
        <v>1696.29</v>
      </c>
    </row>
    <row r="606" spans="1:27" ht="12.75" hidden="1" customHeight="1" outlineLevel="1" x14ac:dyDescent="0.2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2245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2246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2247</v>
      </c>
      <c r="B609" s="54" t="str">
        <f>"26"&amp;"."&amp;$B$800&amp;"."&amp;$B$801</f>
        <v>26.05.2024</v>
      </c>
      <c r="C609" s="134" t="s">
        <v>76</v>
      </c>
      <c r="D609" s="135">
        <f>ROUND(((D610+D611+D613+D612)/1000),5)</f>
        <v>5.3951599999999997</v>
      </c>
      <c r="E609" s="135">
        <f>ROUND(((E610+E611+E613+E612)/1000),5)</f>
        <v>5.2995400000000004</v>
      </c>
      <c r="F609" s="135">
        <f>ROUND(((F610+F611+F613+F612)/1000),5)</f>
        <v>5.2097600000000002</v>
      </c>
      <c r="G609" s="135">
        <f t="shared" ref="G609:AA609" si="354">ROUND(((G610+G611+G613+G612)/1000),5)</f>
        <v>5.0695699999999997</v>
      </c>
      <c r="H609" s="135">
        <f t="shared" si="354"/>
        <v>4.9668599999999996</v>
      </c>
      <c r="I609" s="135">
        <f t="shared" si="354"/>
        <v>5.0773900000000003</v>
      </c>
      <c r="J609" s="135">
        <f t="shared" si="354"/>
        <v>4.8731799999999996</v>
      </c>
      <c r="K609" s="135">
        <f t="shared" si="354"/>
        <v>5.2264799999999996</v>
      </c>
      <c r="L609" s="135">
        <f t="shared" si="354"/>
        <v>5.5163599999999997</v>
      </c>
      <c r="M609" s="135">
        <f t="shared" si="354"/>
        <v>5.8788799999999997</v>
      </c>
      <c r="N609" s="135">
        <f t="shared" si="354"/>
        <v>5.9019599999999999</v>
      </c>
      <c r="O609" s="135">
        <f t="shared" si="354"/>
        <v>5.9090999999999996</v>
      </c>
      <c r="P609" s="135">
        <f t="shared" si="354"/>
        <v>5.9094600000000002</v>
      </c>
      <c r="Q609" s="135">
        <f t="shared" si="354"/>
        <v>5.9462700000000002</v>
      </c>
      <c r="R609" s="135">
        <f t="shared" si="354"/>
        <v>5.9455600000000004</v>
      </c>
      <c r="S609" s="135">
        <f t="shared" si="354"/>
        <v>5.9130700000000003</v>
      </c>
      <c r="T609" s="135">
        <f t="shared" si="354"/>
        <v>5.8828699999999996</v>
      </c>
      <c r="U609" s="135">
        <f t="shared" si="354"/>
        <v>5.8683300000000003</v>
      </c>
      <c r="V609" s="135">
        <f t="shared" si="354"/>
        <v>5.8415699999999999</v>
      </c>
      <c r="W609" s="135">
        <f t="shared" si="354"/>
        <v>5.8578599999999996</v>
      </c>
      <c r="X609" s="135">
        <f t="shared" si="354"/>
        <v>5.8774699999999998</v>
      </c>
      <c r="Y609" s="135">
        <f t="shared" si="354"/>
        <v>5.8757599999999996</v>
      </c>
      <c r="Z609" s="135">
        <f t="shared" si="354"/>
        <v>5.7649699999999999</v>
      </c>
      <c r="AA609" s="135">
        <f t="shared" si="354"/>
        <v>5.3487799999999996</v>
      </c>
    </row>
    <row r="610" spans="1:27" ht="12.75" hidden="1" customHeight="1" outlineLevel="1" x14ac:dyDescent="0.2">
      <c r="A610" s="163" t="s">
        <v>2248</v>
      </c>
      <c r="B610" s="94" t="s">
        <v>238</v>
      </c>
      <c r="C610" s="70" t="s">
        <v>79</v>
      </c>
      <c r="D610" s="71">
        <v>1614.73</v>
      </c>
      <c r="E610" s="71">
        <v>1519.11</v>
      </c>
      <c r="F610" s="71">
        <v>1429.33</v>
      </c>
      <c r="G610" s="71">
        <v>1289.1400000000001</v>
      </c>
      <c r="H610" s="71">
        <v>1186.43</v>
      </c>
      <c r="I610" s="71">
        <v>1296.96</v>
      </c>
      <c r="J610" s="71">
        <v>1092.75</v>
      </c>
      <c r="K610" s="71">
        <v>1446.05</v>
      </c>
      <c r="L610" s="71">
        <v>1735.93</v>
      </c>
      <c r="M610" s="71">
        <v>2098.4499999999998</v>
      </c>
      <c r="N610" s="71">
        <v>2121.5300000000002</v>
      </c>
      <c r="O610" s="71">
        <v>2128.67</v>
      </c>
      <c r="P610" s="71">
        <v>2129.0300000000002</v>
      </c>
      <c r="Q610" s="71">
        <v>2165.84</v>
      </c>
      <c r="R610" s="71">
        <v>2165.13</v>
      </c>
      <c r="S610" s="71">
        <v>2132.64</v>
      </c>
      <c r="T610" s="71">
        <v>2102.44</v>
      </c>
      <c r="U610" s="71">
        <v>2087.9</v>
      </c>
      <c r="V610" s="71">
        <v>2061.14</v>
      </c>
      <c r="W610" s="71">
        <v>2077.4299999999998</v>
      </c>
      <c r="X610" s="71">
        <v>2097.04</v>
      </c>
      <c r="Y610" s="71">
        <v>2095.33</v>
      </c>
      <c r="Z610" s="71">
        <v>1984.54</v>
      </c>
      <c r="AA610" s="71">
        <v>1568.35</v>
      </c>
    </row>
    <row r="611" spans="1:27" ht="12.75" hidden="1" customHeight="1" outlineLevel="1" x14ac:dyDescent="0.2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2250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2251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2252</v>
      </c>
      <c r="B614" s="54" t="str">
        <f>"27"&amp;"."&amp;$B$800&amp;"."&amp;$B$801</f>
        <v>27.05.2024</v>
      </c>
      <c r="C614" s="134" t="s">
        <v>76</v>
      </c>
      <c r="D614" s="135">
        <f>ROUND(((D615+D616+D618+D617)/1000),5)</f>
        <v>5.0872099999999998</v>
      </c>
      <c r="E614" s="135">
        <f>ROUND(((E615+E616+E618+E617)/1000),5)</f>
        <v>4.98156</v>
      </c>
      <c r="F614" s="135">
        <f>ROUND(((F615+F616+F618+F617)/1000),5)</f>
        <v>4.7927299999999997</v>
      </c>
      <c r="G614" s="135">
        <f t="shared" ref="G614:AA614" si="357">ROUND(((G615+G616+G618+G617)/1000),5)</f>
        <v>4.7261100000000003</v>
      </c>
      <c r="H614" s="135">
        <f t="shared" si="357"/>
        <v>4.65862</v>
      </c>
      <c r="I614" s="135">
        <f t="shared" si="357"/>
        <v>4.8544600000000004</v>
      </c>
      <c r="J614" s="135">
        <f t="shared" si="357"/>
        <v>5.0114599999999996</v>
      </c>
      <c r="K614" s="135">
        <f t="shared" si="357"/>
        <v>5.2983700000000002</v>
      </c>
      <c r="L614" s="135">
        <f t="shared" si="357"/>
        <v>5.6553500000000003</v>
      </c>
      <c r="M614" s="135">
        <f t="shared" si="357"/>
        <v>5.8621699999999999</v>
      </c>
      <c r="N614" s="135">
        <f t="shared" si="357"/>
        <v>5.86965</v>
      </c>
      <c r="O614" s="135">
        <f t="shared" si="357"/>
        <v>5.8347899999999999</v>
      </c>
      <c r="P614" s="135">
        <f t="shared" si="357"/>
        <v>5.7925399999999998</v>
      </c>
      <c r="Q614" s="135">
        <f t="shared" si="357"/>
        <v>5.8659499999999998</v>
      </c>
      <c r="R614" s="135">
        <f t="shared" si="357"/>
        <v>5.8852700000000002</v>
      </c>
      <c r="S614" s="135">
        <f t="shared" si="357"/>
        <v>5.8651099999999996</v>
      </c>
      <c r="T614" s="135">
        <f t="shared" si="357"/>
        <v>5.8305199999999999</v>
      </c>
      <c r="U614" s="135">
        <f t="shared" si="357"/>
        <v>5.7608300000000003</v>
      </c>
      <c r="V614" s="135">
        <f t="shared" si="357"/>
        <v>5.7084999999999999</v>
      </c>
      <c r="W614" s="135">
        <f t="shared" si="357"/>
        <v>5.6327800000000003</v>
      </c>
      <c r="X614" s="135">
        <f t="shared" si="357"/>
        <v>5.6321099999999999</v>
      </c>
      <c r="Y614" s="135">
        <f t="shared" si="357"/>
        <v>5.5851300000000004</v>
      </c>
      <c r="Z614" s="135">
        <f t="shared" si="357"/>
        <v>5.27677</v>
      </c>
      <c r="AA614" s="135">
        <f t="shared" si="357"/>
        <v>5.1355700000000004</v>
      </c>
    </row>
    <row r="615" spans="1:27" ht="12.75" hidden="1" customHeight="1" outlineLevel="1" x14ac:dyDescent="0.2">
      <c r="A615" s="163" t="s">
        <v>2253</v>
      </c>
      <c r="B615" s="94" t="s">
        <v>238</v>
      </c>
      <c r="C615" s="70" t="s">
        <v>79</v>
      </c>
      <c r="D615" s="71">
        <v>1306.78</v>
      </c>
      <c r="E615" s="71">
        <v>1201.1300000000001</v>
      </c>
      <c r="F615" s="71">
        <v>1012.3</v>
      </c>
      <c r="G615" s="71">
        <v>945.68</v>
      </c>
      <c r="H615" s="71">
        <v>878.19</v>
      </c>
      <c r="I615" s="71">
        <v>1074.03</v>
      </c>
      <c r="J615" s="71">
        <v>1231.03</v>
      </c>
      <c r="K615" s="71">
        <v>1517.94</v>
      </c>
      <c r="L615" s="71">
        <v>1874.92</v>
      </c>
      <c r="M615" s="71">
        <v>2081.7399999999998</v>
      </c>
      <c r="N615" s="71">
        <v>2089.2199999999998</v>
      </c>
      <c r="O615" s="71">
        <v>2054.36</v>
      </c>
      <c r="P615" s="71">
        <v>2012.11</v>
      </c>
      <c r="Q615" s="71">
        <v>2085.52</v>
      </c>
      <c r="R615" s="71">
        <v>2104.84</v>
      </c>
      <c r="S615" s="71">
        <v>2084.6799999999998</v>
      </c>
      <c r="T615" s="71">
        <v>2050.09</v>
      </c>
      <c r="U615" s="71">
        <v>1980.4</v>
      </c>
      <c r="V615" s="71">
        <v>1928.07</v>
      </c>
      <c r="W615" s="71">
        <v>1852.35</v>
      </c>
      <c r="X615" s="71">
        <v>1851.68</v>
      </c>
      <c r="Y615" s="71">
        <v>1804.7</v>
      </c>
      <c r="Z615" s="71">
        <v>1496.34</v>
      </c>
      <c r="AA615" s="71">
        <v>1355.14</v>
      </c>
    </row>
    <row r="616" spans="1:27" ht="12.75" hidden="1" customHeight="1" outlineLevel="1" x14ac:dyDescent="0.2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2255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2256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2257</v>
      </c>
      <c r="B619" s="54" t="str">
        <f>"28"&amp;"."&amp;$B$800&amp;"."&amp;$B$801</f>
        <v>28.05.2024</v>
      </c>
      <c r="C619" s="134" t="s">
        <v>76</v>
      </c>
      <c r="D619" s="135">
        <f>ROUND(((D620+D621+D623+D622)/1000),5)</f>
        <v>4.8414400000000004</v>
      </c>
      <c r="E619" s="135">
        <f>ROUND(((E620+E621+E623+E622)/1000),5)</f>
        <v>4.7073200000000002</v>
      </c>
      <c r="F619" s="135">
        <f>ROUND(((F620+F621+F623+F622)/1000),5)</f>
        <v>4.5971299999999999</v>
      </c>
      <c r="G619" s="135">
        <f t="shared" ref="G619:AA619" si="360">ROUND(((G620+G621+G623+G622)/1000),5)</f>
        <v>3.9892599999999998</v>
      </c>
      <c r="H619" s="135">
        <f t="shared" si="360"/>
        <v>3.98787</v>
      </c>
      <c r="I619" s="135">
        <f t="shared" si="360"/>
        <v>4.6297699999999997</v>
      </c>
      <c r="J619" s="135">
        <f t="shared" si="360"/>
        <v>5.0125700000000002</v>
      </c>
      <c r="K619" s="135">
        <f t="shared" si="360"/>
        <v>5.2908799999999996</v>
      </c>
      <c r="L619" s="135">
        <f t="shared" si="360"/>
        <v>5.6427100000000001</v>
      </c>
      <c r="M619" s="135">
        <f t="shared" si="360"/>
        <v>5.9855299999999998</v>
      </c>
      <c r="N619" s="135">
        <f t="shared" si="360"/>
        <v>6.0441599999999998</v>
      </c>
      <c r="O619" s="135">
        <f t="shared" si="360"/>
        <v>6.0438799999999997</v>
      </c>
      <c r="P619" s="135">
        <f t="shared" si="360"/>
        <v>5.9724899999999996</v>
      </c>
      <c r="Q619" s="135">
        <f t="shared" si="360"/>
        <v>6.0135500000000004</v>
      </c>
      <c r="R619" s="135">
        <f t="shared" si="360"/>
        <v>5.8939899999999996</v>
      </c>
      <c r="S619" s="135">
        <f t="shared" si="360"/>
        <v>5.89452</v>
      </c>
      <c r="T619" s="135">
        <f t="shared" si="360"/>
        <v>5.9517800000000003</v>
      </c>
      <c r="U619" s="135">
        <f t="shared" si="360"/>
        <v>5.9153000000000002</v>
      </c>
      <c r="V619" s="135">
        <f t="shared" si="360"/>
        <v>5.8016800000000002</v>
      </c>
      <c r="W619" s="135">
        <f t="shared" si="360"/>
        <v>5.7010100000000001</v>
      </c>
      <c r="X619" s="135">
        <f t="shared" si="360"/>
        <v>5.6961700000000004</v>
      </c>
      <c r="Y619" s="135">
        <f t="shared" si="360"/>
        <v>5.7134</v>
      </c>
      <c r="Z619" s="135">
        <f t="shared" si="360"/>
        <v>5.41411</v>
      </c>
      <c r="AA619" s="135">
        <f t="shared" si="360"/>
        <v>5.1582499999999998</v>
      </c>
    </row>
    <row r="620" spans="1:27" ht="12.75" hidden="1" customHeight="1" outlineLevel="1" x14ac:dyDescent="0.2">
      <c r="A620" s="163" t="s">
        <v>2258</v>
      </c>
      <c r="B620" s="94" t="s">
        <v>238</v>
      </c>
      <c r="C620" s="70" t="s">
        <v>79</v>
      </c>
      <c r="D620" s="71">
        <v>1061.01</v>
      </c>
      <c r="E620" s="71">
        <v>926.89</v>
      </c>
      <c r="F620" s="71">
        <v>816.7</v>
      </c>
      <c r="G620" s="71">
        <v>208.83</v>
      </c>
      <c r="H620" s="71">
        <v>207.44</v>
      </c>
      <c r="I620" s="71">
        <v>849.34</v>
      </c>
      <c r="J620" s="71">
        <v>1232.1400000000001</v>
      </c>
      <c r="K620" s="71">
        <v>1510.45</v>
      </c>
      <c r="L620" s="71">
        <v>1862.28</v>
      </c>
      <c r="M620" s="71">
        <v>2205.1</v>
      </c>
      <c r="N620" s="71">
        <v>2263.73</v>
      </c>
      <c r="O620" s="71">
        <v>2263.4499999999998</v>
      </c>
      <c r="P620" s="71">
        <v>2192.06</v>
      </c>
      <c r="Q620" s="71">
        <v>2233.12</v>
      </c>
      <c r="R620" s="71">
        <v>2113.56</v>
      </c>
      <c r="S620" s="71">
        <v>2114.09</v>
      </c>
      <c r="T620" s="71">
        <v>2171.35</v>
      </c>
      <c r="U620" s="71">
        <v>2134.87</v>
      </c>
      <c r="V620" s="71">
        <v>2021.25</v>
      </c>
      <c r="W620" s="71">
        <v>1920.58</v>
      </c>
      <c r="X620" s="71">
        <v>1915.74</v>
      </c>
      <c r="Y620" s="71">
        <v>1932.97</v>
      </c>
      <c r="Z620" s="71">
        <v>1633.68</v>
      </c>
      <c r="AA620" s="71">
        <v>1377.82</v>
      </c>
    </row>
    <row r="621" spans="1:27" ht="12.75" hidden="1" customHeight="1" outlineLevel="1" x14ac:dyDescent="0.2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2260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2261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2262</v>
      </c>
      <c r="B624" s="54" t="str">
        <f>"29"&amp;"."&amp;$B$800&amp;"."&amp;$B$801</f>
        <v>29.05.2024</v>
      </c>
      <c r="C624" s="134" t="s">
        <v>76</v>
      </c>
      <c r="D624" s="135">
        <f>ROUND(((D625+D626+D628+D627)/1000),5)</f>
        <v>4.9974499999999997</v>
      </c>
      <c r="E624" s="135">
        <f>ROUND(((E625+E626+E628+E627)/1000),5)</f>
        <v>4.8500100000000002</v>
      </c>
      <c r="F624" s="135">
        <f>ROUND(((F625+F626+F628+F627)/1000),5)</f>
        <v>4.6334200000000001</v>
      </c>
      <c r="G624" s="135">
        <f t="shared" ref="G624:AA624" si="363">ROUND(((G625+G626+G628+G627)/1000),5)</f>
        <v>4.5185199999999996</v>
      </c>
      <c r="H624" s="135">
        <f t="shared" si="363"/>
        <v>4.5065499999999998</v>
      </c>
      <c r="I624" s="135">
        <f t="shared" si="363"/>
        <v>4.8118800000000004</v>
      </c>
      <c r="J624" s="135">
        <f t="shared" si="363"/>
        <v>4.9317599999999997</v>
      </c>
      <c r="K624" s="135">
        <f t="shared" si="363"/>
        <v>5.21807</v>
      </c>
      <c r="L624" s="135">
        <f t="shared" si="363"/>
        <v>5.5042900000000001</v>
      </c>
      <c r="M624" s="135">
        <f t="shared" si="363"/>
        <v>5.8525900000000002</v>
      </c>
      <c r="N624" s="135">
        <f t="shared" si="363"/>
        <v>5.8580300000000003</v>
      </c>
      <c r="O624" s="135">
        <f t="shared" si="363"/>
        <v>5.8690899999999999</v>
      </c>
      <c r="P624" s="135">
        <f t="shared" si="363"/>
        <v>5.8621699999999999</v>
      </c>
      <c r="Q624" s="135">
        <f t="shared" si="363"/>
        <v>5.8869999999999996</v>
      </c>
      <c r="R624" s="135">
        <f t="shared" si="363"/>
        <v>5.9078499999999998</v>
      </c>
      <c r="S624" s="135">
        <f t="shared" si="363"/>
        <v>5.9049500000000004</v>
      </c>
      <c r="T624" s="135">
        <f t="shared" si="363"/>
        <v>5.8904800000000002</v>
      </c>
      <c r="U624" s="135">
        <f t="shared" si="363"/>
        <v>5.8627700000000003</v>
      </c>
      <c r="V624" s="135">
        <f t="shared" si="363"/>
        <v>5.7701000000000002</v>
      </c>
      <c r="W624" s="135">
        <f t="shared" si="363"/>
        <v>5.6269400000000003</v>
      </c>
      <c r="X624" s="135">
        <f t="shared" si="363"/>
        <v>5.5743400000000003</v>
      </c>
      <c r="Y624" s="135">
        <f t="shared" si="363"/>
        <v>5.5388099999999998</v>
      </c>
      <c r="Z624" s="135">
        <f t="shared" si="363"/>
        <v>5.2895899999999996</v>
      </c>
      <c r="AA624" s="135">
        <f t="shared" si="363"/>
        <v>5.14649</v>
      </c>
    </row>
    <row r="625" spans="1:27" ht="12.75" hidden="1" customHeight="1" outlineLevel="1" x14ac:dyDescent="0.2">
      <c r="A625" s="163" t="s">
        <v>2263</v>
      </c>
      <c r="B625" s="94" t="s">
        <v>238</v>
      </c>
      <c r="C625" s="70" t="s">
        <v>79</v>
      </c>
      <c r="D625" s="71">
        <v>1217.02</v>
      </c>
      <c r="E625" s="71">
        <v>1069.58</v>
      </c>
      <c r="F625" s="71">
        <v>852.99</v>
      </c>
      <c r="G625" s="71">
        <v>738.09</v>
      </c>
      <c r="H625" s="71">
        <v>726.12</v>
      </c>
      <c r="I625" s="71">
        <v>1031.45</v>
      </c>
      <c r="J625" s="71">
        <v>1151.33</v>
      </c>
      <c r="K625" s="71">
        <v>1437.64</v>
      </c>
      <c r="L625" s="71">
        <v>1723.86</v>
      </c>
      <c r="M625" s="71">
        <v>2072.16</v>
      </c>
      <c r="N625" s="71">
        <v>2077.6</v>
      </c>
      <c r="O625" s="71">
        <v>2088.66</v>
      </c>
      <c r="P625" s="71">
        <v>2081.7399999999998</v>
      </c>
      <c r="Q625" s="71">
        <v>2106.5700000000002</v>
      </c>
      <c r="R625" s="71">
        <v>2127.42</v>
      </c>
      <c r="S625" s="71">
        <v>2124.52</v>
      </c>
      <c r="T625" s="71">
        <v>2110.0500000000002</v>
      </c>
      <c r="U625" s="71">
        <v>2082.34</v>
      </c>
      <c r="V625" s="71">
        <v>1989.67</v>
      </c>
      <c r="W625" s="71">
        <v>1846.51</v>
      </c>
      <c r="X625" s="71">
        <v>1793.91</v>
      </c>
      <c r="Y625" s="71">
        <v>1758.38</v>
      </c>
      <c r="Z625" s="71">
        <v>1509.16</v>
      </c>
      <c r="AA625" s="71">
        <v>1366.06</v>
      </c>
    </row>
    <row r="626" spans="1:27" ht="12.75" hidden="1" customHeight="1" outlineLevel="1" x14ac:dyDescent="0.2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2265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2266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2267</v>
      </c>
      <c r="B629" s="54" t="str">
        <f>"30"&amp;"."&amp;$B$800&amp;"."&amp;$B$801</f>
        <v>30.05.2024</v>
      </c>
      <c r="C629" s="134" t="s">
        <v>76</v>
      </c>
      <c r="D629" s="135">
        <f>ROUND(((D630+D631+D633+D632)/1000),5)</f>
        <v>4.9539999999999997</v>
      </c>
      <c r="E629" s="135">
        <f>ROUND(((E630+E631+E633+E632)/1000),5)</f>
        <v>4.8108000000000004</v>
      </c>
      <c r="F629" s="135">
        <f>ROUND(((F630+F631+F633+F632)/1000),5)</f>
        <v>4.6580700000000004</v>
      </c>
      <c r="G629" s="135">
        <f t="shared" ref="G629:AA629" si="366">ROUND(((G630+G631+G633+G632)/1000),5)</f>
        <v>4.5573199999999998</v>
      </c>
      <c r="H629" s="135">
        <f t="shared" si="366"/>
        <v>4.5612300000000001</v>
      </c>
      <c r="I629" s="135">
        <f t="shared" si="366"/>
        <v>4.8483799999999997</v>
      </c>
      <c r="J629" s="135">
        <f t="shared" si="366"/>
        <v>4.9364800000000004</v>
      </c>
      <c r="K629" s="135">
        <f t="shared" si="366"/>
        <v>5.2557299999999998</v>
      </c>
      <c r="L629" s="135">
        <f t="shared" si="366"/>
        <v>5.65083</v>
      </c>
      <c r="M629" s="135">
        <f t="shared" si="366"/>
        <v>5.8673500000000001</v>
      </c>
      <c r="N629" s="135">
        <f t="shared" si="366"/>
        <v>5.9157700000000002</v>
      </c>
      <c r="O629" s="135">
        <f t="shared" si="366"/>
        <v>5.90686</v>
      </c>
      <c r="P629" s="135">
        <f t="shared" si="366"/>
        <v>5.9266800000000002</v>
      </c>
      <c r="Q629" s="135">
        <f t="shared" si="366"/>
        <v>5.9166299999999996</v>
      </c>
      <c r="R629" s="135">
        <f t="shared" si="366"/>
        <v>5.9197100000000002</v>
      </c>
      <c r="S629" s="135">
        <f t="shared" si="366"/>
        <v>5.9187700000000003</v>
      </c>
      <c r="T629" s="135">
        <f t="shared" si="366"/>
        <v>6.2109699999999997</v>
      </c>
      <c r="U629" s="135">
        <f t="shared" si="366"/>
        <v>6.2044600000000001</v>
      </c>
      <c r="V629" s="135">
        <f t="shared" si="366"/>
        <v>5.8363800000000001</v>
      </c>
      <c r="W629" s="135">
        <f t="shared" si="366"/>
        <v>5.7135300000000004</v>
      </c>
      <c r="X629" s="135">
        <f t="shared" si="366"/>
        <v>5.6708100000000004</v>
      </c>
      <c r="Y629" s="135">
        <f t="shared" si="366"/>
        <v>5.6513099999999996</v>
      </c>
      <c r="Z629" s="135">
        <f t="shared" si="366"/>
        <v>5.2742199999999997</v>
      </c>
      <c r="AA629" s="135">
        <f t="shared" si="366"/>
        <v>5.1138500000000002</v>
      </c>
    </row>
    <row r="630" spans="1:27" ht="12.75" hidden="1" customHeight="1" outlineLevel="1" x14ac:dyDescent="0.2">
      <c r="A630" s="163" t="s">
        <v>2268</v>
      </c>
      <c r="B630" s="94" t="s">
        <v>238</v>
      </c>
      <c r="C630" s="70" t="s">
        <v>79</v>
      </c>
      <c r="D630" s="71">
        <v>1173.57</v>
      </c>
      <c r="E630" s="71">
        <v>1030.3699999999999</v>
      </c>
      <c r="F630" s="71">
        <v>877.64</v>
      </c>
      <c r="G630" s="71">
        <v>776.89</v>
      </c>
      <c r="H630" s="71">
        <v>780.8</v>
      </c>
      <c r="I630" s="71">
        <v>1067.95</v>
      </c>
      <c r="J630" s="71">
        <v>1156.05</v>
      </c>
      <c r="K630" s="71">
        <v>1475.3</v>
      </c>
      <c r="L630" s="71">
        <v>1870.4</v>
      </c>
      <c r="M630" s="71">
        <v>2086.92</v>
      </c>
      <c r="N630" s="71">
        <v>2135.34</v>
      </c>
      <c r="O630" s="71">
        <v>2126.4299999999998</v>
      </c>
      <c r="P630" s="71">
        <v>2146.25</v>
      </c>
      <c r="Q630" s="71">
        <v>2136.1999999999998</v>
      </c>
      <c r="R630" s="71">
        <v>2139.2800000000002</v>
      </c>
      <c r="S630" s="71">
        <v>2138.34</v>
      </c>
      <c r="T630" s="71">
        <v>2430.54</v>
      </c>
      <c r="U630" s="71">
        <v>2424.0300000000002</v>
      </c>
      <c r="V630" s="71">
        <v>2055.9499999999998</v>
      </c>
      <c r="W630" s="71">
        <v>1933.1</v>
      </c>
      <c r="X630" s="71">
        <v>1890.38</v>
      </c>
      <c r="Y630" s="71">
        <v>1870.88</v>
      </c>
      <c r="Z630" s="71">
        <v>1493.79</v>
      </c>
      <c r="AA630" s="71">
        <v>1333.42</v>
      </c>
    </row>
    <row r="631" spans="1:27" ht="12.75" hidden="1" customHeight="1" outlineLevel="1" x14ac:dyDescent="0.2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2270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2271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2272</v>
      </c>
      <c r="B634" s="54" t="str">
        <f>"31"&amp;"."&amp;$B$800&amp;"."&amp;$B$801</f>
        <v>31.05.2024</v>
      </c>
      <c r="C634" s="134" t="s">
        <v>76</v>
      </c>
      <c r="D634" s="135">
        <f>ROUND(((D635+D636+D638+D637)/1000),5)</f>
        <v>4.9423300000000001</v>
      </c>
      <c r="E634" s="135">
        <f>ROUND(((E635+E636+E638+E637)/1000),5)</f>
        <v>4.7281399999999998</v>
      </c>
      <c r="F634" s="135">
        <f>ROUND(((F635+F636+F638+F637)/1000),5)</f>
        <v>4.6571499999999997</v>
      </c>
      <c r="G634" s="135">
        <f t="shared" ref="G634:AA634" si="369">ROUND(((G635+G636+G638+G637)/1000),5)</f>
        <v>4.5633800000000004</v>
      </c>
      <c r="H634" s="135">
        <f t="shared" si="369"/>
        <v>4.5141900000000001</v>
      </c>
      <c r="I634" s="135">
        <f t="shared" si="369"/>
        <v>4.8366800000000003</v>
      </c>
      <c r="J634" s="135">
        <f t="shared" si="369"/>
        <v>4.9812700000000003</v>
      </c>
      <c r="K634" s="135">
        <f t="shared" si="369"/>
        <v>5.3188300000000002</v>
      </c>
      <c r="L634" s="135">
        <f t="shared" si="369"/>
        <v>5.6983100000000002</v>
      </c>
      <c r="M634" s="135">
        <f t="shared" si="369"/>
        <v>5.8940999999999999</v>
      </c>
      <c r="N634" s="135">
        <f t="shared" si="369"/>
        <v>6.0673700000000004</v>
      </c>
      <c r="O634" s="135">
        <f t="shared" si="369"/>
        <v>6.0804099999999996</v>
      </c>
      <c r="P634" s="135">
        <f t="shared" si="369"/>
        <v>5.9396800000000001</v>
      </c>
      <c r="Q634" s="135">
        <f t="shared" si="369"/>
        <v>6.0963000000000003</v>
      </c>
      <c r="R634" s="135">
        <f t="shared" si="369"/>
        <v>6.1048600000000004</v>
      </c>
      <c r="S634" s="135">
        <f t="shared" si="369"/>
        <v>6.1478599999999997</v>
      </c>
      <c r="T634" s="135">
        <f t="shared" si="369"/>
        <v>6.1318799999999998</v>
      </c>
      <c r="U634" s="135">
        <f t="shared" si="369"/>
        <v>5.8940400000000004</v>
      </c>
      <c r="V634" s="135">
        <f t="shared" si="369"/>
        <v>5.8721699999999997</v>
      </c>
      <c r="W634" s="135">
        <f t="shared" si="369"/>
        <v>5.8213999999999997</v>
      </c>
      <c r="X634" s="135">
        <f t="shared" si="369"/>
        <v>5.82897</v>
      </c>
      <c r="Y634" s="135">
        <f t="shared" si="369"/>
        <v>5.7771100000000004</v>
      </c>
      <c r="Z634" s="135">
        <f t="shared" si="369"/>
        <v>5.5381499999999999</v>
      </c>
      <c r="AA634" s="135">
        <f t="shared" si="369"/>
        <v>5.2542</v>
      </c>
    </row>
    <row r="635" spans="1:27" ht="12.75" hidden="1" customHeight="1" outlineLevel="1" x14ac:dyDescent="0.2">
      <c r="A635" s="163" t="s">
        <v>2273</v>
      </c>
      <c r="B635" s="94" t="s">
        <v>238</v>
      </c>
      <c r="C635" s="70" t="s">
        <v>79</v>
      </c>
      <c r="D635" s="71">
        <v>1161.9000000000001</v>
      </c>
      <c r="E635" s="71">
        <v>947.71</v>
      </c>
      <c r="F635" s="71">
        <v>876.72</v>
      </c>
      <c r="G635" s="71">
        <v>782.95</v>
      </c>
      <c r="H635" s="71">
        <v>733.76</v>
      </c>
      <c r="I635" s="71">
        <v>1056.25</v>
      </c>
      <c r="J635" s="71">
        <v>1200.8399999999999</v>
      </c>
      <c r="K635" s="71">
        <v>1538.4</v>
      </c>
      <c r="L635" s="71">
        <v>1917.88</v>
      </c>
      <c r="M635" s="71">
        <v>2113.67</v>
      </c>
      <c r="N635" s="71">
        <v>2286.94</v>
      </c>
      <c r="O635" s="71">
        <v>2299.98</v>
      </c>
      <c r="P635" s="71">
        <v>2159.25</v>
      </c>
      <c r="Q635" s="71">
        <v>2315.87</v>
      </c>
      <c r="R635" s="71">
        <v>2324.4299999999998</v>
      </c>
      <c r="S635" s="71">
        <v>2367.4299999999998</v>
      </c>
      <c r="T635" s="71">
        <v>2351.4499999999998</v>
      </c>
      <c r="U635" s="71">
        <v>2113.61</v>
      </c>
      <c r="V635" s="71">
        <v>2091.7399999999998</v>
      </c>
      <c r="W635" s="71">
        <v>2040.97</v>
      </c>
      <c r="X635" s="71">
        <v>2048.54</v>
      </c>
      <c r="Y635" s="71">
        <v>1996.68</v>
      </c>
      <c r="Z635" s="71">
        <v>1757.72</v>
      </c>
      <c r="AA635" s="71">
        <v>1473.77</v>
      </c>
    </row>
    <row r="636" spans="1:27" ht="12.75" hidden="1" customHeight="1" outlineLevel="1" x14ac:dyDescent="0.2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2275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2276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2278</v>
      </c>
      <c r="B643" s="54" t="str">
        <f>"01"&amp;"."&amp;$B$800&amp;"."&amp;$B$801</f>
        <v>01.05.2024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0</v>
      </c>
      <c r="K643" s="135">
        <f t="shared" si="372"/>
        <v>0</v>
      </c>
      <c r="L643" s="135">
        <f t="shared" si="372"/>
        <v>4.0349999999999997E-2</v>
      </c>
      <c r="M643" s="135">
        <f t="shared" si="372"/>
        <v>0</v>
      </c>
      <c r="N643" s="135">
        <f t="shared" si="372"/>
        <v>0</v>
      </c>
      <c r="O643" s="135">
        <f t="shared" si="372"/>
        <v>3.4720000000000001E-2</v>
      </c>
      <c r="P643" s="135">
        <f t="shared" si="372"/>
        <v>0</v>
      </c>
      <c r="Q643" s="135">
        <f t="shared" si="372"/>
        <v>4.2819999999999997E-2</v>
      </c>
      <c r="R643" s="135">
        <f t="shared" si="372"/>
        <v>0.16111</v>
      </c>
      <c r="S643" s="135">
        <f t="shared" si="372"/>
        <v>0</v>
      </c>
      <c r="T643" s="135">
        <f t="shared" si="372"/>
        <v>0</v>
      </c>
      <c r="U643" s="135">
        <f t="shared" si="372"/>
        <v>0</v>
      </c>
      <c r="V643" s="135">
        <f t="shared" si="372"/>
        <v>0</v>
      </c>
      <c r="W643" s="135">
        <f t="shared" si="372"/>
        <v>0</v>
      </c>
      <c r="X643" s="135">
        <f t="shared" si="372"/>
        <v>0.10865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hidden="1" customHeight="1" outlineLevel="1" x14ac:dyDescent="0.2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40.35</v>
      </c>
      <c r="M644" s="71">
        <v>0</v>
      </c>
      <c r="N644" s="71">
        <v>0</v>
      </c>
      <c r="O644" s="71">
        <v>34.72</v>
      </c>
      <c r="P644" s="71">
        <v>0</v>
      </c>
      <c r="Q644" s="71">
        <v>42.82</v>
      </c>
      <c r="R644" s="71">
        <v>161.11000000000001</v>
      </c>
      <c r="S644" s="71">
        <v>0</v>
      </c>
      <c r="T644" s="71">
        <v>0</v>
      </c>
      <c r="U644" s="71">
        <v>0</v>
      </c>
      <c r="V644" s="71">
        <v>0</v>
      </c>
      <c r="W644" s="71">
        <v>0</v>
      </c>
      <c r="X644" s="71">
        <v>108.65</v>
      </c>
      <c r="Y644" s="71">
        <v>0</v>
      </c>
      <c r="Z644" s="71">
        <v>0</v>
      </c>
      <c r="AA644" s="71">
        <v>0</v>
      </c>
    </row>
    <row r="645" spans="1:27" collapsed="1" x14ac:dyDescent="0.2">
      <c r="A645" s="162" t="s">
        <v>2280</v>
      </c>
      <c r="B645" s="54" t="str">
        <f>"02"&amp;"."&amp;$B$800&amp;"."&amp;$B$801</f>
        <v>02.05.2024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0</v>
      </c>
      <c r="H645" s="135">
        <f t="shared" si="373"/>
        <v>0</v>
      </c>
      <c r="I645" s="135">
        <f t="shared" si="373"/>
        <v>5.8340000000000003E-2</v>
      </c>
      <c r="J645" s="135">
        <f t="shared" si="373"/>
        <v>0.11199000000000001</v>
      </c>
      <c r="K645" s="135">
        <f t="shared" si="373"/>
        <v>0.14974000000000001</v>
      </c>
      <c r="L645" s="135">
        <f t="shared" si="373"/>
        <v>3.1870000000000002E-2</v>
      </c>
      <c r="M645" s="135">
        <f t="shared" si="373"/>
        <v>0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8.8000000000000003E-4</v>
      </c>
      <c r="W645" s="135">
        <f t="shared" si="373"/>
        <v>2.528E-2</v>
      </c>
      <c r="X645" s="135">
        <f t="shared" si="373"/>
        <v>1.106E-2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0</v>
      </c>
      <c r="H646" s="71">
        <v>0</v>
      </c>
      <c r="I646" s="71">
        <v>58.34</v>
      </c>
      <c r="J646" s="71">
        <v>111.99</v>
      </c>
      <c r="K646" s="71">
        <v>149.74</v>
      </c>
      <c r="L646" s="71">
        <v>31.87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0.88</v>
      </c>
      <c r="W646" s="71">
        <v>25.28</v>
      </c>
      <c r="X646" s="71">
        <v>11.06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2282</v>
      </c>
      <c r="B647" s="54" t="str">
        <f>"03"&amp;"."&amp;$B$800&amp;"."&amp;$B$801</f>
        <v>03.05.2024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3.1E-4</v>
      </c>
      <c r="G647" s="135">
        <f t="shared" si="374"/>
        <v>5.5399999999999998E-3</v>
      </c>
      <c r="H647" s="135">
        <f t="shared" si="374"/>
        <v>3.9660000000000001E-2</v>
      </c>
      <c r="I647" s="135">
        <f t="shared" si="374"/>
        <v>0.13575000000000001</v>
      </c>
      <c r="J647" s="135">
        <f t="shared" si="374"/>
        <v>9.3810000000000004E-2</v>
      </c>
      <c r="K647" s="135">
        <f t="shared" si="374"/>
        <v>0.19292999999999999</v>
      </c>
      <c r="L647" s="135">
        <f t="shared" si="374"/>
        <v>7.3849999999999999E-2</v>
      </c>
      <c r="M647" s="135">
        <f t="shared" si="374"/>
        <v>3.0540000000000001E-2</v>
      </c>
      <c r="N647" s="135">
        <f t="shared" si="374"/>
        <v>7.8200000000000006E-3</v>
      </c>
      <c r="O647" s="135">
        <f t="shared" si="374"/>
        <v>1.951E-2</v>
      </c>
      <c r="P647" s="135">
        <f t="shared" si="374"/>
        <v>3.6519999999999997E-2</v>
      </c>
      <c r="Q647" s="135">
        <f t="shared" si="374"/>
        <v>3.2169999999999997E-2</v>
      </c>
      <c r="R647" s="135">
        <f t="shared" si="374"/>
        <v>6.9500000000000006E-2</v>
      </c>
      <c r="S647" s="135">
        <f t="shared" si="374"/>
        <v>6.1899999999999997E-2</v>
      </c>
      <c r="T647" s="135">
        <f t="shared" si="374"/>
        <v>0</v>
      </c>
      <c r="U647" s="135">
        <f t="shared" si="374"/>
        <v>0</v>
      </c>
      <c r="V647" s="135">
        <f t="shared" si="374"/>
        <v>2.3689999999999999E-2</v>
      </c>
      <c r="W647" s="135">
        <f t="shared" si="374"/>
        <v>9.2700000000000005E-2</v>
      </c>
      <c r="X647" s="135">
        <f t="shared" si="374"/>
        <v>4.3450000000000003E-2</v>
      </c>
      <c r="Y647" s="135">
        <f t="shared" si="374"/>
        <v>6.0639999999999999E-2</v>
      </c>
      <c r="Z647" s="135">
        <f t="shared" si="374"/>
        <v>5.3999999999999999E-2</v>
      </c>
      <c r="AA647" s="135">
        <f t="shared" si="374"/>
        <v>0.16877</v>
      </c>
    </row>
    <row r="648" spans="1:27" ht="12.75" hidden="1" customHeight="1" outlineLevel="1" x14ac:dyDescent="0.2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0.31</v>
      </c>
      <c r="G648" s="71">
        <v>5.54</v>
      </c>
      <c r="H648" s="71">
        <v>39.659999999999997</v>
      </c>
      <c r="I648" s="71">
        <v>135.75</v>
      </c>
      <c r="J648" s="71">
        <v>93.81</v>
      </c>
      <c r="K648" s="71">
        <v>192.93</v>
      </c>
      <c r="L648" s="71">
        <v>73.849999999999994</v>
      </c>
      <c r="M648" s="71">
        <v>30.54</v>
      </c>
      <c r="N648" s="71">
        <v>7.82</v>
      </c>
      <c r="O648" s="71">
        <v>19.510000000000002</v>
      </c>
      <c r="P648" s="71">
        <v>36.520000000000003</v>
      </c>
      <c r="Q648" s="71">
        <v>32.17</v>
      </c>
      <c r="R648" s="71">
        <v>69.5</v>
      </c>
      <c r="S648" s="71">
        <v>61.9</v>
      </c>
      <c r="T648" s="71">
        <v>0</v>
      </c>
      <c r="U648" s="71">
        <v>0</v>
      </c>
      <c r="V648" s="71">
        <v>23.69</v>
      </c>
      <c r="W648" s="71">
        <v>92.7</v>
      </c>
      <c r="X648" s="71">
        <v>43.45</v>
      </c>
      <c r="Y648" s="71">
        <v>60.64</v>
      </c>
      <c r="Z648" s="71">
        <v>54</v>
      </c>
      <c r="AA648" s="71">
        <v>168.77</v>
      </c>
    </row>
    <row r="649" spans="1:27" collapsed="1" x14ac:dyDescent="0.2">
      <c r="A649" s="162" t="s">
        <v>2284</v>
      </c>
      <c r="B649" s="54" t="str">
        <f>"04"&amp;"."&amp;$B$800&amp;"."&amp;$B$801</f>
        <v>04.05.2024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2.828E-2</v>
      </c>
      <c r="F649" s="135">
        <f t="shared" si="375"/>
        <v>0.15246999999999999</v>
      </c>
      <c r="G649" s="135">
        <f t="shared" si="375"/>
        <v>0.19175</v>
      </c>
      <c r="H649" s="135">
        <f t="shared" si="375"/>
        <v>0.17693</v>
      </c>
      <c r="I649" s="135">
        <f t="shared" si="375"/>
        <v>0.21715999999999999</v>
      </c>
      <c r="J649" s="135">
        <f t="shared" si="375"/>
        <v>0.20957000000000001</v>
      </c>
      <c r="K649" s="135">
        <f t="shared" si="375"/>
        <v>0.16183</v>
      </c>
      <c r="L649" s="135">
        <f t="shared" si="375"/>
        <v>7.9020000000000007E-2</v>
      </c>
      <c r="M649" s="135">
        <f t="shared" si="375"/>
        <v>6.5430000000000002E-2</v>
      </c>
      <c r="N649" s="135">
        <f t="shared" si="375"/>
        <v>6.8709999999999993E-2</v>
      </c>
      <c r="O649" s="135">
        <f t="shared" si="375"/>
        <v>4.8779999999999997E-2</v>
      </c>
      <c r="P649" s="135">
        <f t="shared" si="375"/>
        <v>1.6199999999999999E-2</v>
      </c>
      <c r="Q649" s="135">
        <f t="shared" si="375"/>
        <v>0</v>
      </c>
      <c r="R649" s="135">
        <f t="shared" si="375"/>
        <v>3.5220000000000001E-2</v>
      </c>
      <c r="S649" s="135">
        <f t="shared" si="375"/>
        <v>5.1790000000000003E-2</v>
      </c>
      <c r="T649" s="135">
        <f t="shared" si="375"/>
        <v>3.0470000000000001E-2</v>
      </c>
      <c r="U649" s="135">
        <f t="shared" si="375"/>
        <v>0.16914999999999999</v>
      </c>
      <c r="V649" s="135">
        <f t="shared" si="375"/>
        <v>0.21862000000000001</v>
      </c>
      <c r="W649" s="135">
        <f t="shared" si="375"/>
        <v>0.1452</v>
      </c>
      <c r="X649" s="135">
        <f t="shared" si="375"/>
        <v>0.14413999999999999</v>
      </c>
      <c r="Y649" s="135">
        <f t="shared" si="375"/>
        <v>9.0859999999999996E-2</v>
      </c>
      <c r="Z649" s="135">
        <f t="shared" si="375"/>
        <v>0.26479999999999998</v>
      </c>
      <c r="AA649" s="135">
        <f t="shared" si="375"/>
        <v>0</v>
      </c>
    </row>
    <row r="650" spans="1:27" ht="12.75" hidden="1" customHeight="1" outlineLevel="1" x14ac:dyDescent="0.2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28.28</v>
      </c>
      <c r="F650" s="71">
        <v>152.47</v>
      </c>
      <c r="G650" s="71">
        <v>191.75</v>
      </c>
      <c r="H650" s="71">
        <v>176.93</v>
      </c>
      <c r="I650" s="71">
        <v>217.16</v>
      </c>
      <c r="J650" s="71">
        <v>209.57</v>
      </c>
      <c r="K650" s="71">
        <v>161.83000000000001</v>
      </c>
      <c r="L650" s="71">
        <v>79.02</v>
      </c>
      <c r="M650" s="71">
        <v>65.430000000000007</v>
      </c>
      <c r="N650" s="71">
        <v>68.709999999999994</v>
      </c>
      <c r="O650" s="71">
        <v>48.78</v>
      </c>
      <c r="P650" s="71">
        <v>16.2</v>
      </c>
      <c r="Q650" s="71">
        <v>0</v>
      </c>
      <c r="R650" s="71">
        <v>35.22</v>
      </c>
      <c r="S650" s="71">
        <v>51.79</v>
      </c>
      <c r="T650" s="71">
        <v>30.47</v>
      </c>
      <c r="U650" s="71">
        <v>169.15</v>
      </c>
      <c r="V650" s="71">
        <v>218.62</v>
      </c>
      <c r="W650" s="71">
        <v>145.19999999999999</v>
      </c>
      <c r="X650" s="71">
        <v>144.13999999999999</v>
      </c>
      <c r="Y650" s="71">
        <v>90.86</v>
      </c>
      <c r="Z650" s="71">
        <v>264.8</v>
      </c>
      <c r="AA650" s="71">
        <v>0</v>
      </c>
    </row>
    <row r="651" spans="1:27" collapsed="1" x14ac:dyDescent="0.2">
      <c r="A651" s="162" t="s">
        <v>2286</v>
      </c>
      <c r="B651" s="54" t="str">
        <f>"05"&amp;"."&amp;$B$800&amp;"."&amp;$B$801</f>
        <v>05.05.2024</v>
      </c>
      <c r="C651" s="134" t="s">
        <v>76</v>
      </c>
      <c r="D651" s="135">
        <f>ROUND((D652)/1000,5)</f>
        <v>2.794E-2</v>
      </c>
      <c r="E651" s="135">
        <f t="shared" ref="E651:AA651" si="376">ROUND((E652)/1000,5)</f>
        <v>0.14821999999999999</v>
      </c>
      <c r="F651" s="135">
        <f t="shared" si="376"/>
        <v>2.1579999999999998E-2</v>
      </c>
      <c r="G651" s="135">
        <f t="shared" si="376"/>
        <v>4.3889999999999998E-2</v>
      </c>
      <c r="H651" s="135">
        <f t="shared" si="376"/>
        <v>2.3709999999999998E-2</v>
      </c>
      <c r="I651" s="135">
        <f t="shared" si="376"/>
        <v>0.14262</v>
      </c>
      <c r="J651" s="135">
        <f t="shared" si="376"/>
        <v>0.13264000000000001</v>
      </c>
      <c r="K651" s="135">
        <f t="shared" si="376"/>
        <v>0.21356</v>
      </c>
      <c r="L651" s="135">
        <f t="shared" si="376"/>
        <v>0</v>
      </c>
      <c r="M651" s="135">
        <f t="shared" si="376"/>
        <v>0</v>
      </c>
      <c r="N651" s="135">
        <f t="shared" si="376"/>
        <v>0</v>
      </c>
      <c r="O651" s="135">
        <f t="shared" si="376"/>
        <v>0</v>
      </c>
      <c r="P651" s="135">
        <f t="shared" si="376"/>
        <v>0</v>
      </c>
      <c r="Q651" s="135">
        <f t="shared" si="376"/>
        <v>0</v>
      </c>
      <c r="R651" s="135">
        <f t="shared" si="376"/>
        <v>0</v>
      </c>
      <c r="S651" s="135">
        <f t="shared" si="376"/>
        <v>4.5600000000000002E-2</v>
      </c>
      <c r="T651" s="135">
        <f t="shared" si="376"/>
        <v>4.3650000000000001E-2</v>
      </c>
      <c r="U651" s="135">
        <f t="shared" si="376"/>
        <v>0.14544000000000001</v>
      </c>
      <c r="V651" s="135">
        <f t="shared" si="376"/>
        <v>0.30407000000000001</v>
      </c>
      <c r="W651" s="135">
        <f t="shared" si="376"/>
        <v>0.13161</v>
      </c>
      <c r="X651" s="135">
        <f t="shared" si="376"/>
        <v>0.19431000000000001</v>
      </c>
      <c r="Y651" s="135">
        <f t="shared" si="376"/>
        <v>1.227E-2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2287</v>
      </c>
      <c r="B652" s="94" t="s">
        <v>238</v>
      </c>
      <c r="C652" s="70" t="s">
        <v>79</v>
      </c>
      <c r="D652" s="71">
        <v>27.94</v>
      </c>
      <c r="E652" s="71">
        <v>148.22</v>
      </c>
      <c r="F652" s="71">
        <v>21.58</v>
      </c>
      <c r="G652" s="71">
        <v>43.89</v>
      </c>
      <c r="H652" s="71">
        <v>23.71</v>
      </c>
      <c r="I652" s="71">
        <v>142.62</v>
      </c>
      <c r="J652" s="71">
        <v>132.63999999999999</v>
      </c>
      <c r="K652" s="71">
        <v>213.56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0</v>
      </c>
      <c r="S652" s="71">
        <v>45.6</v>
      </c>
      <c r="T652" s="71">
        <v>43.65</v>
      </c>
      <c r="U652" s="71">
        <v>145.44</v>
      </c>
      <c r="V652" s="71">
        <v>304.07</v>
      </c>
      <c r="W652" s="71">
        <v>131.61000000000001</v>
      </c>
      <c r="X652" s="71">
        <v>194.31</v>
      </c>
      <c r="Y652" s="71">
        <v>12.27</v>
      </c>
      <c r="Z652" s="71">
        <v>0</v>
      </c>
      <c r="AA652" s="71">
        <v>0</v>
      </c>
    </row>
    <row r="653" spans="1:27" collapsed="1" x14ac:dyDescent="0.2">
      <c r="A653" s="162" t="s">
        <v>2288</v>
      </c>
      <c r="B653" s="54" t="str">
        <f>"06"&amp;"."&amp;$B$800&amp;"."&amp;$B$801</f>
        <v>06.05.2024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2.2159999999999999E-2</v>
      </c>
      <c r="F653" s="135">
        <f t="shared" si="377"/>
        <v>8.9609999999999995E-2</v>
      </c>
      <c r="G653" s="135">
        <f t="shared" si="377"/>
        <v>9.4560000000000005E-2</v>
      </c>
      <c r="H653" s="135">
        <f t="shared" si="377"/>
        <v>0.11985</v>
      </c>
      <c r="I653" s="135">
        <f t="shared" si="377"/>
        <v>0.14122000000000001</v>
      </c>
      <c r="J653" s="135">
        <f t="shared" si="377"/>
        <v>6.1370000000000001E-2</v>
      </c>
      <c r="K653" s="135">
        <f t="shared" si="377"/>
        <v>0.18296000000000001</v>
      </c>
      <c r="L653" s="135">
        <f t="shared" si="377"/>
        <v>9.1990000000000002E-2</v>
      </c>
      <c r="M653" s="135">
        <f t="shared" si="377"/>
        <v>0.20605999999999999</v>
      </c>
      <c r="N653" s="135">
        <f t="shared" si="377"/>
        <v>0.13602</v>
      </c>
      <c r="O653" s="135">
        <f t="shared" si="377"/>
        <v>0.22663</v>
      </c>
      <c r="P653" s="135">
        <f t="shared" si="377"/>
        <v>0.1512</v>
      </c>
      <c r="Q653" s="135">
        <f t="shared" si="377"/>
        <v>8.6989999999999998E-2</v>
      </c>
      <c r="R653" s="135">
        <f t="shared" si="377"/>
        <v>6.241E-2</v>
      </c>
      <c r="S653" s="135">
        <f t="shared" si="377"/>
        <v>7.9399999999999998E-2</v>
      </c>
      <c r="T653" s="135">
        <f t="shared" si="377"/>
        <v>1.6889999999999999E-2</v>
      </c>
      <c r="U653" s="135">
        <f t="shared" si="377"/>
        <v>6.9260000000000002E-2</v>
      </c>
      <c r="V653" s="135">
        <f t="shared" si="377"/>
        <v>9.0230000000000005E-2</v>
      </c>
      <c r="W653" s="135">
        <f t="shared" si="377"/>
        <v>6.4820000000000003E-2</v>
      </c>
      <c r="X653" s="135">
        <f t="shared" si="377"/>
        <v>0.31759999999999999</v>
      </c>
      <c r="Y653" s="135">
        <f t="shared" si="377"/>
        <v>6.1699999999999998E-2</v>
      </c>
      <c r="Z653" s="135">
        <f t="shared" si="377"/>
        <v>0.13494</v>
      </c>
      <c r="AA653" s="135">
        <f t="shared" si="377"/>
        <v>6.071E-2</v>
      </c>
    </row>
    <row r="654" spans="1:27" ht="12.75" hidden="1" customHeight="1" outlineLevel="1" x14ac:dyDescent="0.2">
      <c r="A654" s="163" t="s">
        <v>2289</v>
      </c>
      <c r="B654" s="94" t="s">
        <v>238</v>
      </c>
      <c r="C654" s="70" t="s">
        <v>79</v>
      </c>
      <c r="D654" s="71">
        <v>0</v>
      </c>
      <c r="E654" s="71">
        <v>22.16</v>
      </c>
      <c r="F654" s="71">
        <v>89.61</v>
      </c>
      <c r="G654" s="71">
        <v>94.56</v>
      </c>
      <c r="H654" s="71">
        <v>119.85</v>
      </c>
      <c r="I654" s="71">
        <v>141.22</v>
      </c>
      <c r="J654" s="71">
        <v>61.37</v>
      </c>
      <c r="K654" s="71">
        <v>182.96</v>
      </c>
      <c r="L654" s="71">
        <v>91.99</v>
      </c>
      <c r="M654" s="71">
        <v>206.06</v>
      </c>
      <c r="N654" s="71">
        <v>136.02000000000001</v>
      </c>
      <c r="O654" s="71">
        <v>226.63</v>
      </c>
      <c r="P654" s="71">
        <v>151.19999999999999</v>
      </c>
      <c r="Q654" s="71">
        <v>86.99</v>
      </c>
      <c r="R654" s="71">
        <v>62.41</v>
      </c>
      <c r="S654" s="71">
        <v>79.400000000000006</v>
      </c>
      <c r="T654" s="71">
        <v>16.89</v>
      </c>
      <c r="U654" s="71">
        <v>69.260000000000005</v>
      </c>
      <c r="V654" s="71">
        <v>90.23</v>
      </c>
      <c r="W654" s="71">
        <v>64.819999999999993</v>
      </c>
      <c r="X654" s="71">
        <v>317.60000000000002</v>
      </c>
      <c r="Y654" s="71">
        <v>61.7</v>
      </c>
      <c r="Z654" s="71">
        <v>134.94</v>
      </c>
      <c r="AA654" s="71">
        <v>60.71</v>
      </c>
    </row>
    <row r="655" spans="1:27" collapsed="1" x14ac:dyDescent="0.2">
      <c r="A655" s="162" t="s">
        <v>2290</v>
      </c>
      <c r="B655" s="54" t="str">
        <f>"07"&amp;"."&amp;$B$800&amp;"."&amp;$B$801</f>
        <v>07.05.2024</v>
      </c>
      <c r="C655" s="134" t="s">
        <v>76</v>
      </c>
      <c r="D655" s="135">
        <f>ROUND((D656)/1000,5)</f>
        <v>5.203E-2</v>
      </c>
      <c r="E655" s="135">
        <f t="shared" ref="E655:AA655" si="378">ROUND((E656)/1000,5)</f>
        <v>0.13824</v>
      </c>
      <c r="F655" s="135">
        <f t="shared" si="378"/>
        <v>0.36370000000000002</v>
      </c>
      <c r="G655" s="135">
        <f t="shared" si="378"/>
        <v>0.37458000000000002</v>
      </c>
      <c r="H655" s="135">
        <f t="shared" si="378"/>
        <v>0.35526000000000002</v>
      </c>
      <c r="I655" s="135">
        <f t="shared" si="378"/>
        <v>0.30642000000000003</v>
      </c>
      <c r="J655" s="135">
        <f t="shared" si="378"/>
        <v>0.16566</v>
      </c>
      <c r="K655" s="135">
        <f t="shared" si="378"/>
        <v>0.28122999999999998</v>
      </c>
      <c r="L655" s="135">
        <f t="shared" si="378"/>
        <v>0.36531999999999998</v>
      </c>
      <c r="M655" s="135">
        <f t="shared" si="378"/>
        <v>0.55935999999999997</v>
      </c>
      <c r="N655" s="135">
        <f t="shared" si="378"/>
        <v>0.47323999999999999</v>
      </c>
      <c r="O655" s="135">
        <f t="shared" si="378"/>
        <v>0.38755000000000001</v>
      </c>
      <c r="P655" s="135">
        <f t="shared" si="378"/>
        <v>1.6951799999999999</v>
      </c>
      <c r="Q655" s="135">
        <f t="shared" si="378"/>
        <v>1.60659</v>
      </c>
      <c r="R655" s="135">
        <f t="shared" si="378"/>
        <v>1.7735700000000001</v>
      </c>
      <c r="S655" s="135">
        <f t="shared" si="378"/>
        <v>1.21417</v>
      </c>
      <c r="T655" s="135">
        <f t="shared" si="378"/>
        <v>0.62853999999999999</v>
      </c>
      <c r="U655" s="135">
        <f t="shared" si="378"/>
        <v>0.54623999999999995</v>
      </c>
      <c r="V655" s="135">
        <f t="shared" si="378"/>
        <v>0.52376999999999996</v>
      </c>
      <c r="W655" s="135">
        <f t="shared" si="378"/>
        <v>0.50351000000000001</v>
      </c>
      <c r="X655" s="135">
        <f t="shared" si="378"/>
        <v>1.12096</v>
      </c>
      <c r="Y655" s="135">
        <f t="shared" si="378"/>
        <v>0.27990999999999999</v>
      </c>
      <c r="Z655" s="135">
        <f t="shared" si="378"/>
        <v>0.34525</v>
      </c>
      <c r="AA655" s="135">
        <f t="shared" si="378"/>
        <v>0.42832999999999999</v>
      </c>
    </row>
    <row r="656" spans="1:27" ht="12.75" hidden="1" customHeight="1" outlineLevel="1" x14ac:dyDescent="0.2">
      <c r="A656" s="163" t="s">
        <v>2291</v>
      </c>
      <c r="B656" s="94" t="s">
        <v>238</v>
      </c>
      <c r="C656" s="70" t="s">
        <v>79</v>
      </c>
      <c r="D656" s="71">
        <v>52.03</v>
      </c>
      <c r="E656" s="71">
        <v>138.24</v>
      </c>
      <c r="F656" s="71">
        <v>363.7</v>
      </c>
      <c r="G656" s="71">
        <v>374.58</v>
      </c>
      <c r="H656" s="71">
        <v>355.26</v>
      </c>
      <c r="I656" s="71">
        <v>306.42</v>
      </c>
      <c r="J656" s="71">
        <v>165.66</v>
      </c>
      <c r="K656" s="71">
        <v>281.23</v>
      </c>
      <c r="L656" s="71">
        <v>365.32</v>
      </c>
      <c r="M656" s="71">
        <v>559.36</v>
      </c>
      <c r="N656" s="71">
        <v>473.24</v>
      </c>
      <c r="O656" s="71">
        <v>387.55</v>
      </c>
      <c r="P656" s="71">
        <v>1695.18</v>
      </c>
      <c r="Q656" s="71">
        <v>1606.59</v>
      </c>
      <c r="R656" s="71">
        <v>1773.57</v>
      </c>
      <c r="S656" s="71">
        <v>1214.17</v>
      </c>
      <c r="T656" s="71">
        <v>628.54</v>
      </c>
      <c r="U656" s="71">
        <v>546.24</v>
      </c>
      <c r="V656" s="71">
        <v>523.77</v>
      </c>
      <c r="W656" s="71">
        <v>503.51</v>
      </c>
      <c r="X656" s="71">
        <v>1120.96</v>
      </c>
      <c r="Y656" s="71">
        <v>279.91000000000003</v>
      </c>
      <c r="Z656" s="71">
        <v>345.25</v>
      </c>
      <c r="AA656" s="71">
        <v>428.33</v>
      </c>
    </row>
    <row r="657" spans="1:27" collapsed="1" x14ac:dyDescent="0.2">
      <c r="A657" s="162" t="s">
        <v>2292</v>
      </c>
      <c r="B657" s="54" t="str">
        <f>"08"&amp;"."&amp;$B$800&amp;"."&amp;$B$801</f>
        <v>08.05.2024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1.7919999999999998E-2</v>
      </c>
      <c r="F657" s="135">
        <f t="shared" si="379"/>
        <v>0.13841000000000001</v>
      </c>
      <c r="G657" s="135">
        <f t="shared" si="379"/>
        <v>6.0839999999999998E-2</v>
      </c>
      <c r="H657" s="135">
        <f t="shared" si="379"/>
        <v>8.3580000000000002E-2</v>
      </c>
      <c r="I657" s="135">
        <f t="shared" si="379"/>
        <v>0.16077</v>
      </c>
      <c r="J657" s="135">
        <f t="shared" si="379"/>
        <v>0.23547000000000001</v>
      </c>
      <c r="K657" s="135">
        <f t="shared" si="379"/>
        <v>0.23549999999999999</v>
      </c>
      <c r="L657" s="135">
        <f t="shared" si="379"/>
        <v>0.43881999999999999</v>
      </c>
      <c r="M657" s="135">
        <f t="shared" si="379"/>
        <v>0.41871000000000003</v>
      </c>
      <c r="N657" s="135">
        <f t="shared" si="379"/>
        <v>0.36096</v>
      </c>
      <c r="O657" s="135">
        <f t="shared" si="379"/>
        <v>0.15296000000000001</v>
      </c>
      <c r="P657" s="135">
        <f t="shared" si="379"/>
        <v>1.1350000000000001E-2</v>
      </c>
      <c r="Q657" s="135">
        <f t="shared" si="379"/>
        <v>1.24E-3</v>
      </c>
      <c r="R657" s="135">
        <f t="shared" si="379"/>
        <v>9.4530000000000003E-2</v>
      </c>
      <c r="S657" s="135">
        <f t="shared" si="379"/>
        <v>9.6339999999999995E-2</v>
      </c>
      <c r="T657" s="135">
        <f t="shared" si="379"/>
        <v>8.3229999999999998E-2</v>
      </c>
      <c r="U657" s="135">
        <f t="shared" si="379"/>
        <v>0.17119000000000001</v>
      </c>
      <c r="V657" s="135">
        <f t="shared" si="379"/>
        <v>0.31390000000000001</v>
      </c>
      <c r="W657" s="135">
        <f t="shared" si="379"/>
        <v>0.30928</v>
      </c>
      <c r="X657" s="135">
        <f t="shared" si="379"/>
        <v>0.19980000000000001</v>
      </c>
      <c r="Y657" s="135">
        <f t="shared" si="379"/>
        <v>0.12289</v>
      </c>
      <c r="Z657" s="135">
        <f t="shared" si="379"/>
        <v>0</v>
      </c>
      <c r="AA657" s="135">
        <f t="shared" si="379"/>
        <v>0</v>
      </c>
    </row>
    <row r="658" spans="1:27" ht="12.75" hidden="1" customHeight="1" outlineLevel="1" x14ac:dyDescent="0.2">
      <c r="A658" s="163" t="s">
        <v>2293</v>
      </c>
      <c r="B658" s="94" t="s">
        <v>238</v>
      </c>
      <c r="C658" s="70" t="s">
        <v>79</v>
      </c>
      <c r="D658" s="71">
        <v>0</v>
      </c>
      <c r="E658" s="71">
        <v>17.920000000000002</v>
      </c>
      <c r="F658" s="71">
        <v>138.41</v>
      </c>
      <c r="G658" s="71">
        <v>60.84</v>
      </c>
      <c r="H658" s="71">
        <v>83.58</v>
      </c>
      <c r="I658" s="71">
        <v>160.77000000000001</v>
      </c>
      <c r="J658" s="71">
        <v>235.47</v>
      </c>
      <c r="K658" s="71">
        <v>235.5</v>
      </c>
      <c r="L658" s="71">
        <v>438.82</v>
      </c>
      <c r="M658" s="71">
        <v>418.71</v>
      </c>
      <c r="N658" s="71">
        <v>360.96</v>
      </c>
      <c r="O658" s="71">
        <v>152.96</v>
      </c>
      <c r="P658" s="71">
        <v>11.35</v>
      </c>
      <c r="Q658" s="71">
        <v>1.24</v>
      </c>
      <c r="R658" s="71">
        <v>94.53</v>
      </c>
      <c r="S658" s="71">
        <v>96.34</v>
      </c>
      <c r="T658" s="71">
        <v>83.23</v>
      </c>
      <c r="U658" s="71">
        <v>171.19</v>
      </c>
      <c r="V658" s="71">
        <v>313.89999999999998</v>
      </c>
      <c r="W658" s="71">
        <v>309.27999999999997</v>
      </c>
      <c r="X658" s="71">
        <v>199.8</v>
      </c>
      <c r="Y658" s="71">
        <v>122.89</v>
      </c>
      <c r="Z658" s="71">
        <v>0</v>
      </c>
      <c r="AA658" s="71">
        <v>0</v>
      </c>
    </row>
    <row r="659" spans="1:27" collapsed="1" x14ac:dyDescent="0.2">
      <c r="A659" s="162" t="s">
        <v>2294</v>
      </c>
      <c r="B659" s="54" t="str">
        <f>"09"&amp;"."&amp;$B$800&amp;"."&amp;$B$801</f>
        <v>09.05.2024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9.3060000000000004E-2</v>
      </c>
      <c r="F659" s="135">
        <f t="shared" si="380"/>
        <v>9.8549999999999999E-2</v>
      </c>
      <c r="G659" s="135">
        <f t="shared" si="380"/>
        <v>0.11301</v>
      </c>
      <c r="H659" s="135">
        <f t="shared" si="380"/>
        <v>5.6259999999999998E-2</v>
      </c>
      <c r="I659" s="135">
        <f t="shared" si="380"/>
        <v>0.18371000000000001</v>
      </c>
      <c r="J659" s="135">
        <f t="shared" si="380"/>
        <v>0.11215</v>
      </c>
      <c r="K659" s="135">
        <f t="shared" si="380"/>
        <v>0.24790000000000001</v>
      </c>
      <c r="L659" s="135">
        <f t="shared" si="380"/>
        <v>0.23244000000000001</v>
      </c>
      <c r="M659" s="135">
        <f t="shared" si="380"/>
        <v>0.18103</v>
      </c>
      <c r="N659" s="135">
        <f t="shared" si="380"/>
        <v>0.16791</v>
      </c>
      <c r="O659" s="135">
        <f t="shared" si="380"/>
        <v>0.17560999999999999</v>
      </c>
      <c r="P659" s="135">
        <f t="shared" si="380"/>
        <v>0.17372000000000001</v>
      </c>
      <c r="Q659" s="135">
        <f t="shared" si="380"/>
        <v>0.17516000000000001</v>
      </c>
      <c r="R659" s="135">
        <f t="shared" si="380"/>
        <v>0.18204999999999999</v>
      </c>
      <c r="S659" s="135">
        <f t="shared" si="380"/>
        <v>0.15557000000000001</v>
      </c>
      <c r="T659" s="135">
        <f t="shared" si="380"/>
        <v>4.3589999999999997E-2</v>
      </c>
      <c r="U659" s="135">
        <f t="shared" si="380"/>
        <v>2.9850000000000002E-2</v>
      </c>
      <c r="V659" s="135">
        <f t="shared" si="380"/>
        <v>0.18548000000000001</v>
      </c>
      <c r="W659" s="135">
        <f t="shared" si="380"/>
        <v>0.19950999999999999</v>
      </c>
      <c r="X659" s="135">
        <f t="shared" si="380"/>
        <v>0.31039</v>
      </c>
      <c r="Y659" s="135">
        <f t="shared" si="380"/>
        <v>0.15001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2295</v>
      </c>
      <c r="B660" s="94" t="s">
        <v>238</v>
      </c>
      <c r="C660" s="70" t="s">
        <v>79</v>
      </c>
      <c r="D660" s="71">
        <v>0</v>
      </c>
      <c r="E660" s="71">
        <v>93.06</v>
      </c>
      <c r="F660" s="71">
        <v>98.55</v>
      </c>
      <c r="G660" s="71">
        <v>113.01</v>
      </c>
      <c r="H660" s="71">
        <v>56.26</v>
      </c>
      <c r="I660" s="71">
        <v>183.71</v>
      </c>
      <c r="J660" s="71">
        <v>112.15</v>
      </c>
      <c r="K660" s="71">
        <v>247.9</v>
      </c>
      <c r="L660" s="71">
        <v>232.44</v>
      </c>
      <c r="M660" s="71">
        <v>181.03</v>
      </c>
      <c r="N660" s="71">
        <v>167.91</v>
      </c>
      <c r="O660" s="71">
        <v>175.61</v>
      </c>
      <c r="P660" s="71">
        <v>173.72</v>
      </c>
      <c r="Q660" s="71">
        <v>175.16</v>
      </c>
      <c r="R660" s="71">
        <v>182.05</v>
      </c>
      <c r="S660" s="71">
        <v>155.57</v>
      </c>
      <c r="T660" s="71">
        <v>43.59</v>
      </c>
      <c r="U660" s="71">
        <v>29.85</v>
      </c>
      <c r="V660" s="71">
        <v>185.48</v>
      </c>
      <c r="W660" s="71">
        <v>199.51</v>
      </c>
      <c r="X660" s="71">
        <v>310.39</v>
      </c>
      <c r="Y660" s="71">
        <v>150.01</v>
      </c>
      <c r="Z660" s="71">
        <v>0</v>
      </c>
      <c r="AA660" s="71">
        <v>0</v>
      </c>
    </row>
    <row r="661" spans="1:27" collapsed="1" x14ac:dyDescent="0.2">
      <c r="A661" s="162" t="s">
        <v>2296</v>
      </c>
      <c r="B661" s="54" t="str">
        <f>"10"&amp;"."&amp;$B$800&amp;"."&amp;$B$801</f>
        <v>10.05.2024</v>
      </c>
      <c r="C661" s="134" t="s">
        <v>76</v>
      </c>
      <c r="D661" s="135">
        <f>ROUND((D662)/1000,5)</f>
        <v>4.1020000000000001E-2</v>
      </c>
      <c r="E661" s="135">
        <f t="shared" ref="E661:AA661" si="381">ROUND((E662)/1000,5)</f>
        <v>4.657E-2</v>
      </c>
      <c r="F661" s="135">
        <f t="shared" si="381"/>
        <v>1.5679999999999999E-2</v>
      </c>
      <c r="G661" s="135">
        <f t="shared" si="381"/>
        <v>1.4189999999999999E-2</v>
      </c>
      <c r="H661" s="135">
        <f t="shared" si="381"/>
        <v>0</v>
      </c>
      <c r="I661" s="135">
        <f t="shared" si="381"/>
        <v>1.303E-2</v>
      </c>
      <c r="J661" s="135">
        <f t="shared" si="381"/>
        <v>1.4E-3</v>
      </c>
      <c r="K661" s="135">
        <f t="shared" si="381"/>
        <v>6.1460000000000001E-2</v>
      </c>
      <c r="L661" s="135">
        <f t="shared" si="381"/>
        <v>6.4600000000000005E-2</v>
      </c>
      <c r="M661" s="135">
        <f t="shared" si="381"/>
        <v>7.4799999999999997E-3</v>
      </c>
      <c r="N661" s="135">
        <f t="shared" si="381"/>
        <v>4.6870000000000002E-2</v>
      </c>
      <c r="O661" s="135">
        <f t="shared" si="381"/>
        <v>5.0979999999999998E-2</v>
      </c>
      <c r="P661" s="135">
        <f t="shared" si="381"/>
        <v>5.5129999999999998E-2</v>
      </c>
      <c r="Q661" s="135">
        <f t="shared" si="381"/>
        <v>5.9959999999999999E-2</v>
      </c>
      <c r="R661" s="135">
        <f t="shared" si="381"/>
        <v>0.12035999999999999</v>
      </c>
      <c r="S661" s="135">
        <f t="shared" si="381"/>
        <v>0.10709</v>
      </c>
      <c r="T661" s="135">
        <f t="shared" si="381"/>
        <v>0.11879000000000001</v>
      </c>
      <c r="U661" s="135">
        <f t="shared" si="381"/>
        <v>0.11414000000000001</v>
      </c>
      <c r="V661" s="135">
        <f t="shared" si="381"/>
        <v>0.17552000000000001</v>
      </c>
      <c r="W661" s="135">
        <f t="shared" si="381"/>
        <v>0.19636999999999999</v>
      </c>
      <c r="X661" s="135">
        <f t="shared" si="381"/>
        <v>5.3620000000000001E-2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2297</v>
      </c>
      <c r="B662" s="94" t="s">
        <v>238</v>
      </c>
      <c r="C662" s="70" t="s">
        <v>79</v>
      </c>
      <c r="D662" s="71">
        <v>41.02</v>
      </c>
      <c r="E662" s="71">
        <v>46.57</v>
      </c>
      <c r="F662" s="71">
        <v>15.68</v>
      </c>
      <c r="G662" s="71">
        <v>14.19</v>
      </c>
      <c r="H662" s="71">
        <v>0</v>
      </c>
      <c r="I662" s="71">
        <v>13.03</v>
      </c>
      <c r="J662" s="71">
        <v>1.4</v>
      </c>
      <c r="K662" s="71">
        <v>61.46</v>
      </c>
      <c r="L662" s="71">
        <v>64.599999999999994</v>
      </c>
      <c r="M662" s="71">
        <v>7.48</v>
      </c>
      <c r="N662" s="71">
        <v>46.87</v>
      </c>
      <c r="O662" s="71">
        <v>50.98</v>
      </c>
      <c r="P662" s="71">
        <v>55.13</v>
      </c>
      <c r="Q662" s="71">
        <v>59.96</v>
      </c>
      <c r="R662" s="71">
        <v>120.36</v>
      </c>
      <c r="S662" s="71">
        <v>107.09</v>
      </c>
      <c r="T662" s="71">
        <v>118.79</v>
      </c>
      <c r="U662" s="71">
        <v>114.14</v>
      </c>
      <c r="V662" s="71">
        <v>175.52</v>
      </c>
      <c r="W662" s="71">
        <v>196.37</v>
      </c>
      <c r="X662" s="71">
        <v>53.62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2298</v>
      </c>
      <c r="B663" s="54" t="str">
        <f>"11"&amp;"."&amp;$B$800&amp;"."&amp;$B$801</f>
        <v>11.05.2024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0</v>
      </c>
      <c r="I663" s="135">
        <f t="shared" si="382"/>
        <v>1.762E-2</v>
      </c>
      <c r="J663" s="135">
        <f t="shared" si="382"/>
        <v>3.746E-2</v>
      </c>
      <c r="K663" s="135">
        <f t="shared" si="382"/>
        <v>0.1075</v>
      </c>
      <c r="L663" s="135">
        <f t="shared" si="382"/>
        <v>2.9319999999999999E-2</v>
      </c>
      <c r="M663" s="135">
        <f t="shared" si="382"/>
        <v>2.3730000000000001E-2</v>
      </c>
      <c r="N663" s="135">
        <f t="shared" si="382"/>
        <v>8.5529999999999995E-2</v>
      </c>
      <c r="O663" s="135">
        <f t="shared" si="382"/>
        <v>8.2419999999999993E-2</v>
      </c>
      <c r="P663" s="135">
        <f t="shared" si="382"/>
        <v>0.13006000000000001</v>
      </c>
      <c r="Q663" s="135">
        <f t="shared" si="382"/>
        <v>0.11143</v>
      </c>
      <c r="R663" s="135">
        <f t="shared" si="382"/>
        <v>9.6250000000000002E-2</v>
      </c>
      <c r="S663" s="135">
        <f t="shared" si="382"/>
        <v>7.3899999999999993E-2</v>
      </c>
      <c r="T663" s="135">
        <f t="shared" si="382"/>
        <v>5.4620000000000002E-2</v>
      </c>
      <c r="U663" s="135">
        <f t="shared" si="382"/>
        <v>5.1290000000000002E-2</v>
      </c>
      <c r="V663" s="135">
        <f t="shared" si="382"/>
        <v>6.9139999999999993E-2</v>
      </c>
      <c r="W663" s="135">
        <f t="shared" si="382"/>
        <v>0.10824</v>
      </c>
      <c r="X663" s="135">
        <f t="shared" si="382"/>
        <v>5.4210000000000001E-2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0</v>
      </c>
      <c r="I664" s="71">
        <v>17.62</v>
      </c>
      <c r="J664" s="71">
        <v>37.46</v>
      </c>
      <c r="K664" s="71">
        <v>107.5</v>
      </c>
      <c r="L664" s="71">
        <v>29.32</v>
      </c>
      <c r="M664" s="71">
        <v>23.73</v>
      </c>
      <c r="N664" s="71">
        <v>85.53</v>
      </c>
      <c r="O664" s="71">
        <v>82.42</v>
      </c>
      <c r="P664" s="71">
        <v>130.06</v>
      </c>
      <c r="Q664" s="71">
        <v>111.43</v>
      </c>
      <c r="R664" s="71">
        <v>96.25</v>
      </c>
      <c r="S664" s="71">
        <v>73.900000000000006</v>
      </c>
      <c r="T664" s="71">
        <v>54.62</v>
      </c>
      <c r="U664" s="71">
        <v>51.29</v>
      </c>
      <c r="V664" s="71">
        <v>69.14</v>
      </c>
      <c r="W664" s="71">
        <v>108.24</v>
      </c>
      <c r="X664" s="71">
        <v>54.21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2300</v>
      </c>
      <c r="B665" s="54" t="str">
        <f>"12"&amp;"."&amp;$B$800&amp;"."&amp;$B$801</f>
        <v>12.05.2024</v>
      </c>
      <c r="C665" s="134" t="s">
        <v>76</v>
      </c>
      <c r="D665" s="135">
        <f>ROUND((D666)/1000,5)</f>
        <v>7.0899999999999999E-3</v>
      </c>
      <c r="E665" s="135">
        <f t="shared" ref="E665:AA665" si="383">ROUND((E666)/1000,5)</f>
        <v>5.7140000000000003E-2</v>
      </c>
      <c r="F665" s="135">
        <f t="shared" si="383"/>
        <v>9.8360000000000003E-2</v>
      </c>
      <c r="G665" s="135">
        <f t="shared" si="383"/>
        <v>2.7279999999999999E-2</v>
      </c>
      <c r="H665" s="135">
        <f t="shared" si="383"/>
        <v>3.8700000000000002E-3</v>
      </c>
      <c r="I665" s="135">
        <f t="shared" si="383"/>
        <v>2.18E-2</v>
      </c>
      <c r="J665" s="135">
        <f t="shared" si="383"/>
        <v>9.3109999999999998E-2</v>
      </c>
      <c r="K665" s="135">
        <f t="shared" si="383"/>
        <v>0.24381</v>
      </c>
      <c r="L665" s="135">
        <f t="shared" si="383"/>
        <v>0.22924</v>
      </c>
      <c r="M665" s="135">
        <f t="shared" si="383"/>
        <v>0.26074999999999998</v>
      </c>
      <c r="N665" s="135">
        <f t="shared" si="383"/>
        <v>0.30913000000000002</v>
      </c>
      <c r="O665" s="135">
        <f t="shared" si="383"/>
        <v>0.30581999999999998</v>
      </c>
      <c r="P665" s="135">
        <f t="shared" si="383"/>
        <v>0.30364000000000002</v>
      </c>
      <c r="Q665" s="135">
        <f t="shared" si="383"/>
        <v>0.30542000000000002</v>
      </c>
      <c r="R665" s="135">
        <f t="shared" si="383"/>
        <v>0.40850999999999998</v>
      </c>
      <c r="S665" s="135">
        <f t="shared" si="383"/>
        <v>0.44885000000000003</v>
      </c>
      <c r="T665" s="135">
        <f t="shared" si="383"/>
        <v>0.36987999999999999</v>
      </c>
      <c r="U665" s="135">
        <f t="shared" si="383"/>
        <v>0.27928999999999998</v>
      </c>
      <c r="V665" s="135">
        <f t="shared" si="383"/>
        <v>0.30701000000000001</v>
      </c>
      <c r="W665" s="135">
        <f t="shared" si="383"/>
        <v>0.30801000000000001</v>
      </c>
      <c r="X665" s="135">
        <f t="shared" si="383"/>
        <v>0.42753999999999998</v>
      </c>
      <c r="Y665" s="135">
        <f t="shared" si="383"/>
        <v>0.21829000000000001</v>
      </c>
      <c r="Z665" s="135">
        <f t="shared" si="383"/>
        <v>0.11309</v>
      </c>
      <c r="AA665" s="135">
        <f t="shared" si="383"/>
        <v>2.6499999999999999E-2</v>
      </c>
    </row>
    <row r="666" spans="1:27" ht="12.75" hidden="1" customHeight="1" outlineLevel="1" x14ac:dyDescent="0.2">
      <c r="A666" s="163" t="s">
        <v>2301</v>
      </c>
      <c r="B666" s="94" t="s">
        <v>238</v>
      </c>
      <c r="C666" s="70" t="s">
        <v>79</v>
      </c>
      <c r="D666" s="71">
        <v>7.09</v>
      </c>
      <c r="E666" s="71">
        <v>57.14</v>
      </c>
      <c r="F666" s="71">
        <v>98.36</v>
      </c>
      <c r="G666" s="71">
        <v>27.28</v>
      </c>
      <c r="H666" s="71">
        <v>3.87</v>
      </c>
      <c r="I666" s="71">
        <v>21.8</v>
      </c>
      <c r="J666" s="71">
        <v>93.11</v>
      </c>
      <c r="K666" s="71">
        <v>243.81</v>
      </c>
      <c r="L666" s="71">
        <v>229.24</v>
      </c>
      <c r="M666" s="71">
        <v>260.75</v>
      </c>
      <c r="N666" s="71">
        <v>309.13</v>
      </c>
      <c r="O666" s="71">
        <v>305.82</v>
      </c>
      <c r="P666" s="71">
        <v>303.64</v>
      </c>
      <c r="Q666" s="71">
        <v>305.42</v>
      </c>
      <c r="R666" s="71">
        <v>408.51</v>
      </c>
      <c r="S666" s="71">
        <v>448.85</v>
      </c>
      <c r="T666" s="71">
        <v>369.88</v>
      </c>
      <c r="U666" s="71">
        <v>279.29000000000002</v>
      </c>
      <c r="V666" s="71">
        <v>307.01</v>
      </c>
      <c r="W666" s="71">
        <v>308.01</v>
      </c>
      <c r="X666" s="71">
        <v>427.54</v>
      </c>
      <c r="Y666" s="71">
        <v>218.29</v>
      </c>
      <c r="Z666" s="71">
        <v>113.09</v>
      </c>
      <c r="AA666" s="71">
        <v>26.5</v>
      </c>
    </row>
    <row r="667" spans="1:27" collapsed="1" x14ac:dyDescent="0.2">
      <c r="A667" s="162" t="s">
        <v>2302</v>
      </c>
      <c r="B667" s="54" t="str">
        <f>"13"&amp;"."&amp;$B$800&amp;"."&amp;$B$801</f>
        <v>13.05.2024</v>
      </c>
      <c r="C667" s="134" t="s">
        <v>76</v>
      </c>
      <c r="D667" s="135">
        <f>ROUND((D668)/1000,5)</f>
        <v>6.7220000000000002E-2</v>
      </c>
      <c r="E667" s="135">
        <f t="shared" ref="E667:AA667" si="384">ROUND((E668)/1000,5)</f>
        <v>2.768E-2</v>
      </c>
      <c r="F667" s="135">
        <f t="shared" si="384"/>
        <v>1.5970000000000002E-2</v>
      </c>
      <c r="G667" s="135">
        <f t="shared" si="384"/>
        <v>4.8799999999999998E-3</v>
      </c>
      <c r="H667" s="135">
        <f t="shared" si="384"/>
        <v>4.5420000000000002E-2</v>
      </c>
      <c r="I667" s="135">
        <f t="shared" si="384"/>
        <v>0.22075</v>
      </c>
      <c r="J667" s="135">
        <f t="shared" si="384"/>
        <v>0.13103999999999999</v>
      </c>
      <c r="K667" s="135">
        <f t="shared" si="384"/>
        <v>0.36607000000000001</v>
      </c>
      <c r="L667" s="135">
        <f t="shared" si="384"/>
        <v>0.19234000000000001</v>
      </c>
      <c r="M667" s="135">
        <f t="shared" si="384"/>
        <v>8.4589999999999999E-2</v>
      </c>
      <c r="N667" s="135">
        <f t="shared" si="384"/>
        <v>9.0789999999999996E-2</v>
      </c>
      <c r="O667" s="135">
        <f t="shared" si="384"/>
        <v>7.7280000000000001E-2</v>
      </c>
      <c r="P667" s="135">
        <f t="shared" si="384"/>
        <v>0.15558</v>
      </c>
      <c r="Q667" s="135">
        <f t="shared" si="384"/>
        <v>0.12529000000000001</v>
      </c>
      <c r="R667" s="135">
        <f t="shared" si="384"/>
        <v>0.14335999999999999</v>
      </c>
      <c r="S667" s="135">
        <f t="shared" si="384"/>
        <v>0.27100999999999997</v>
      </c>
      <c r="T667" s="135">
        <f t="shared" si="384"/>
        <v>0.15851999999999999</v>
      </c>
      <c r="U667" s="135">
        <f t="shared" si="384"/>
        <v>0.19570000000000001</v>
      </c>
      <c r="V667" s="135">
        <f t="shared" si="384"/>
        <v>0.10056</v>
      </c>
      <c r="W667" s="135">
        <f t="shared" si="384"/>
        <v>6.5879999999999994E-2</v>
      </c>
      <c r="X667" s="135">
        <f t="shared" si="384"/>
        <v>6.1809999999999997E-2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2303</v>
      </c>
      <c r="B668" s="94" t="s">
        <v>238</v>
      </c>
      <c r="C668" s="70" t="s">
        <v>79</v>
      </c>
      <c r="D668" s="71">
        <v>67.22</v>
      </c>
      <c r="E668" s="71">
        <v>27.68</v>
      </c>
      <c r="F668" s="71">
        <v>15.97</v>
      </c>
      <c r="G668" s="71">
        <v>4.88</v>
      </c>
      <c r="H668" s="71">
        <v>45.42</v>
      </c>
      <c r="I668" s="71">
        <v>220.75</v>
      </c>
      <c r="J668" s="71">
        <v>131.04</v>
      </c>
      <c r="K668" s="71">
        <v>366.07</v>
      </c>
      <c r="L668" s="71">
        <v>192.34</v>
      </c>
      <c r="M668" s="71">
        <v>84.59</v>
      </c>
      <c r="N668" s="71">
        <v>90.79</v>
      </c>
      <c r="O668" s="71">
        <v>77.28</v>
      </c>
      <c r="P668" s="71">
        <v>155.58000000000001</v>
      </c>
      <c r="Q668" s="71">
        <v>125.29</v>
      </c>
      <c r="R668" s="71">
        <v>143.36000000000001</v>
      </c>
      <c r="S668" s="71">
        <v>271.01</v>
      </c>
      <c r="T668" s="71">
        <v>158.52000000000001</v>
      </c>
      <c r="U668" s="71">
        <v>195.7</v>
      </c>
      <c r="V668" s="71">
        <v>100.56</v>
      </c>
      <c r="W668" s="71">
        <v>65.88</v>
      </c>
      <c r="X668" s="71">
        <v>61.81</v>
      </c>
      <c r="Y668" s="71">
        <v>0</v>
      </c>
      <c r="Z668" s="71">
        <v>0</v>
      </c>
      <c r="AA668" s="71">
        <v>0</v>
      </c>
    </row>
    <row r="669" spans="1:27" collapsed="1" x14ac:dyDescent="0.2">
      <c r="A669" s="162" t="s">
        <v>2304</v>
      </c>
      <c r="B669" s="54" t="str">
        <f>"14"&amp;"."&amp;$B$800&amp;"."&amp;$B$801</f>
        <v>14.05.2024</v>
      </c>
      <c r="C669" s="134" t="s">
        <v>76</v>
      </c>
      <c r="D669" s="135">
        <f>ROUND((D670)/1000,5)</f>
        <v>2.9309999999999999E-2</v>
      </c>
      <c r="E669" s="135">
        <f t="shared" ref="E669:AA669" si="385">ROUND((E670)/1000,5)</f>
        <v>4.0529999999999997E-2</v>
      </c>
      <c r="F669" s="135">
        <f t="shared" si="385"/>
        <v>3.2349999999999997E-2</v>
      </c>
      <c r="G669" s="135">
        <f t="shared" si="385"/>
        <v>3.0700000000000002E-2</v>
      </c>
      <c r="H669" s="135">
        <f t="shared" si="385"/>
        <v>7.8320000000000001E-2</v>
      </c>
      <c r="I669" s="135">
        <f t="shared" si="385"/>
        <v>0.31453999999999999</v>
      </c>
      <c r="J669" s="135">
        <f t="shared" si="385"/>
        <v>0.11459999999999999</v>
      </c>
      <c r="K669" s="135">
        <f t="shared" si="385"/>
        <v>0.39809</v>
      </c>
      <c r="L669" s="135">
        <f t="shared" si="385"/>
        <v>0.373</v>
      </c>
      <c r="M669" s="135">
        <f t="shared" si="385"/>
        <v>0.49286000000000002</v>
      </c>
      <c r="N669" s="135">
        <f t="shared" si="385"/>
        <v>8.8469999999999993E-2</v>
      </c>
      <c r="O669" s="135">
        <f t="shared" si="385"/>
        <v>3.4779999999999998E-2</v>
      </c>
      <c r="P669" s="135">
        <f t="shared" si="385"/>
        <v>3.6819999999999999E-2</v>
      </c>
      <c r="Q669" s="135">
        <f t="shared" si="385"/>
        <v>3.0110000000000001E-2</v>
      </c>
      <c r="R669" s="135">
        <f t="shared" si="385"/>
        <v>3.6060000000000002E-2</v>
      </c>
      <c r="S669" s="135">
        <f t="shared" si="385"/>
        <v>5.2510000000000001E-2</v>
      </c>
      <c r="T669" s="135">
        <f t="shared" si="385"/>
        <v>0</v>
      </c>
      <c r="U669" s="135">
        <f t="shared" si="385"/>
        <v>0</v>
      </c>
      <c r="V669" s="135">
        <f t="shared" si="385"/>
        <v>0</v>
      </c>
      <c r="W669" s="135">
        <f t="shared" si="385"/>
        <v>0</v>
      </c>
      <c r="X669" s="135">
        <f t="shared" si="385"/>
        <v>3.2799999999999999E-3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2305</v>
      </c>
      <c r="B670" s="94" t="s">
        <v>238</v>
      </c>
      <c r="C670" s="70" t="s">
        <v>79</v>
      </c>
      <c r="D670" s="71">
        <v>29.31</v>
      </c>
      <c r="E670" s="71">
        <v>40.53</v>
      </c>
      <c r="F670" s="71">
        <v>32.35</v>
      </c>
      <c r="G670" s="71">
        <v>30.7</v>
      </c>
      <c r="H670" s="71">
        <v>78.319999999999993</v>
      </c>
      <c r="I670" s="71">
        <v>314.54000000000002</v>
      </c>
      <c r="J670" s="71">
        <v>114.6</v>
      </c>
      <c r="K670" s="71">
        <v>398.09</v>
      </c>
      <c r="L670" s="71">
        <v>373</v>
      </c>
      <c r="M670" s="71">
        <v>492.86</v>
      </c>
      <c r="N670" s="71">
        <v>88.47</v>
      </c>
      <c r="O670" s="71">
        <v>34.78</v>
      </c>
      <c r="P670" s="71">
        <v>36.82</v>
      </c>
      <c r="Q670" s="71">
        <v>30.11</v>
      </c>
      <c r="R670" s="71">
        <v>36.06</v>
      </c>
      <c r="S670" s="71">
        <v>52.51</v>
      </c>
      <c r="T670" s="71">
        <v>0</v>
      </c>
      <c r="U670" s="71">
        <v>0</v>
      </c>
      <c r="V670" s="71">
        <v>0</v>
      </c>
      <c r="W670" s="71">
        <v>0</v>
      </c>
      <c r="X670" s="71">
        <v>3.28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2306</v>
      </c>
      <c r="B671" s="54" t="str">
        <f>"15"&amp;"."&amp;$B$800&amp;"."&amp;$B$801</f>
        <v>15.05.2024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1.1E-4</v>
      </c>
      <c r="I671" s="135">
        <f t="shared" si="386"/>
        <v>0.11897000000000001</v>
      </c>
      <c r="J671" s="135">
        <f t="shared" si="386"/>
        <v>8.6620000000000003E-2</v>
      </c>
      <c r="K671" s="135">
        <f t="shared" si="386"/>
        <v>0.24765999999999999</v>
      </c>
      <c r="L671" s="135">
        <f t="shared" si="386"/>
        <v>5.2299999999999999E-2</v>
      </c>
      <c r="M671" s="135">
        <f t="shared" si="386"/>
        <v>3.1370000000000002E-2</v>
      </c>
      <c r="N671" s="135">
        <f t="shared" si="386"/>
        <v>5.2839999999999998E-2</v>
      </c>
      <c r="O671" s="135">
        <f t="shared" si="386"/>
        <v>0</v>
      </c>
      <c r="P671" s="135">
        <f t="shared" si="386"/>
        <v>0</v>
      </c>
      <c r="Q671" s="135">
        <f t="shared" si="386"/>
        <v>0</v>
      </c>
      <c r="R671" s="135">
        <f t="shared" si="386"/>
        <v>0</v>
      </c>
      <c r="S671" s="135">
        <f t="shared" si="386"/>
        <v>0</v>
      </c>
      <c r="T671" s="135">
        <f t="shared" si="386"/>
        <v>0</v>
      </c>
      <c r="U671" s="135">
        <f t="shared" si="386"/>
        <v>0</v>
      </c>
      <c r="V671" s="135">
        <f t="shared" si="386"/>
        <v>0</v>
      </c>
      <c r="W671" s="135">
        <f t="shared" si="386"/>
        <v>9.7999999999999997E-4</v>
      </c>
      <c r="X671" s="135">
        <f t="shared" si="386"/>
        <v>0.11812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0.11</v>
      </c>
      <c r="I672" s="71">
        <v>118.97</v>
      </c>
      <c r="J672" s="71">
        <v>86.62</v>
      </c>
      <c r="K672" s="71">
        <v>247.66</v>
      </c>
      <c r="L672" s="71">
        <v>52.3</v>
      </c>
      <c r="M672" s="71">
        <v>31.37</v>
      </c>
      <c r="N672" s="71">
        <v>52.84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0</v>
      </c>
      <c r="W672" s="71">
        <v>0.98</v>
      </c>
      <c r="X672" s="71">
        <v>118.12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2308</v>
      </c>
      <c r="B673" s="54" t="str">
        <f>"16"&amp;"."&amp;$B$800&amp;"."&amp;$B$801</f>
        <v>16.05.2024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2.1800000000000001E-3</v>
      </c>
      <c r="I673" s="135">
        <f t="shared" si="387"/>
        <v>9.1730000000000006E-2</v>
      </c>
      <c r="J673" s="135">
        <f t="shared" si="387"/>
        <v>0.12242</v>
      </c>
      <c r="K673" s="135">
        <f t="shared" si="387"/>
        <v>0.23215</v>
      </c>
      <c r="L673" s="135">
        <f t="shared" si="387"/>
        <v>0.14226</v>
      </c>
      <c r="M673" s="135">
        <f t="shared" si="387"/>
        <v>9.7540000000000002E-2</v>
      </c>
      <c r="N673" s="135">
        <f t="shared" si="387"/>
        <v>7.324E-2</v>
      </c>
      <c r="O673" s="135">
        <f t="shared" si="387"/>
        <v>3.3700000000000002E-3</v>
      </c>
      <c r="P673" s="135">
        <f t="shared" si="387"/>
        <v>0</v>
      </c>
      <c r="Q673" s="135">
        <f t="shared" si="387"/>
        <v>0</v>
      </c>
      <c r="R673" s="135">
        <f t="shared" si="387"/>
        <v>7.2999999999999996E-4</v>
      </c>
      <c r="S673" s="135">
        <f t="shared" si="387"/>
        <v>0</v>
      </c>
      <c r="T673" s="135">
        <f t="shared" si="387"/>
        <v>0</v>
      </c>
      <c r="U673" s="135">
        <f t="shared" si="387"/>
        <v>0</v>
      </c>
      <c r="V673" s="135">
        <f t="shared" si="387"/>
        <v>1.085E-2</v>
      </c>
      <c r="W673" s="135">
        <f t="shared" si="387"/>
        <v>0.14867</v>
      </c>
      <c r="X673" s="135">
        <f t="shared" si="387"/>
        <v>0.16231999999999999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2.1800000000000002</v>
      </c>
      <c r="I674" s="71">
        <v>91.73</v>
      </c>
      <c r="J674" s="71">
        <v>122.42</v>
      </c>
      <c r="K674" s="71">
        <v>232.15</v>
      </c>
      <c r="L674" s="71">
        <v>142.26</v>
      </c>
      <c r="M674" s="71">
        <v>97.54</v>
      </c>
      <c r="N674" s="71">
        <v>73.239999999999995</v>
      </c>
      <c r="O674" s="71">
        <v>3.37</v>
      </c>
      <c r="P674" s="71">
        <v>0</v>
      </c>
      <c r="Q674" s="71">
        <v>0</v>
      </c>
      <c r="R674" s="71">
        <v>0.73</v>
      </c>
      <c r="S674" s="71">
        <v>0</v>
      </c>
      <c r="T674" s="71">
        <v>0</v>
      </c>
      <c r="U674" s="71">
        <v>0</v>
      </c>
      <c r="V674" s="71">
        <v>10.85</v>
      </c>
      <c r="W674" s="71">
        <v>148.66999999999999</v>
      </c>
      <c r="X674" s="71">
        <v>162.32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2310</v>
      </c>
      <c r="B675" s="54" t="str">
        <f>"17"&amp;"."&amp;$B$800&amp;"."&amp;$B$801</f>
        <v>17.05.2024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5.4829999999999997E-2</v>
      </c>
      <c r="J675" s="135">
        <f t="shared" si="388"/>
        <v>0.1183</v>
      </c>
      <c r="K675" s="135">
        <f t="shared" si="388"/>
        <v>0.18482999999999999</v>
      </c>
      <c r="L675" s="135">
        <f t="shared" si="388"/>
        <v>5.2880000000000003E-2</v>
      </c>
      <c r="M675" s="135">
        <f t="shared" si="388"/>
        <v>0.12142</v>
      </c>
      <c r="N675" s="135">
        <f t="shared" si="388"/>
        <v>9.6710000000000004E-2</v>
      </c>
      <c r="O675" s="135">
        <f t="shared" si="388"/>
        <v>1.17E-3</v>
      </c>
      <c r="P675" s="135">
        <f t="shared" si="388"/>
        <v>6.8169999999999994E-2</v>
      </c>
      <c r="Q675" s="135">
        <f t="shared" si="388"/>
        <v>3.7400000000000003E-2</v>
      </c>
      <c r="R675" s="135">
        <f t="shared" si="388"/>
        <v>1.103E-2</v>
      </c>
      <c r="S675" s="135">
        <f t="shared" si="388"/>
        <v>1.864E-2</v>
      </c>
      <c r="T675" s="135">
        <f t="shared" si="388"/>
        <v>1.6400000000000001E-2</v>
      </c>
      <c r="U675" s="135">
        <f t="shared" si="388"/>
        <v>0</v>
      </c>
      <c r="V675" s="135">
        <f t="shared" si="388"/>
        <v>0</v>
      </c>
      <c r="W675" s="135">
        <f t="shared" si="388"/>
        <v>0</v>
      </c>
      <c r="X675" s="135">
        <f t="shared" si="388"/>
        <v>0.17286000000000001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54.83</v>
      </c>
      <c r="J676" s="71">
        <v>118.3</v>
      </c>
      <c r="K676" s="71">
        <v>184.83</v>
      </c>
      <c r="L676" s="71">
        <v>52.88</v>
      </c>
      <c r="M676" s="71">
        <v>121.42</v>
      </c>
      <c r="N676" s="71">
        <v>96.71</v>
      </c>
      <c r="O676" s="71">
        <v>1.17</v>
      </c>
      <c r="P676" s="71">
        <v>68.17</v>
      </c>
      <c r="Q676" s="71">
        <v>37.4</v>
      </c>
      <c r="R676" s="71">
        <v>11.03</v>
      </c>
      <c r="S676" s="71">
        <v>18.64</v>
      </c>
      <c r="T676" s="71">
        <v>16.399999999999999</v>
      </c>
      <c r="U676" s="71">
        <v>0</v>
      </c>
      <c r="V676" s="71">
        <v>0</v>
      </c>
      <c r="W676" s="71">
        <v>0</v>
      </c>
      <c r="X676" s="71">
        <v>172.86</v>
      </c>
      <c r="Y676" s="71">
        <v>0</v>
      </c>
      <c r="Z676" s="71">
        <v>0</v>
      </c>
      <c r="AA676" s="71">
        <v>0</v>
      </c>
    </row>
    <row r="677" spans="1:27" collapsed="1" x14ac:dyDescent="0.2">
      <c r="A677" s="162" t="s">
        <v>2312</v>
      </c>
      <c r="B677" s="54" t="str">
        <f>"18"&amp;"."&amp;$B$800&amp;"."&amp;$B$801</f>
        <v>18.05.2024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</v>
      </c>
      <c r="J677" s="135">
        <f t="shared" si="389"/>
        <v>0</v>
      </c>
      <c r="K677" s="135">
        <f t="shared" si="389"/>
        <v>0</v>
      </c>
      <c r="L677" s="135">
        <f t="shared" si="389"/>
        <v>0</v>
      </c>
      <c r="M677" s="135">
        <f t="shared" si="389"/>
        <v>0</v>
      </c>
      <c r="N677" s="135">
        <f t="shared" si="389"/>
        <v>2.9999999999999997E-4</v>
      </c>
      <c r="O677" s="135">
        <f t="shared" si="389"/>
        <v>1.576E-2</v>
      </c>
      <c r="P677" s="135">
        <f t="shared" si="389"/>
        <v>0</v>
      </c>
      <c r="Q677" s="135">
        <f t="shared" si="389"/>
        <v>0</v>
      </c>
      <c r="R677" s="135">
        <f t="shared" si="389"/>
        <v>0</v>
      </c>
      <c r="S677" s="135">
        <f t="shared" si="389"/>
        <v>0</v>
      </c>
      <c r="T677" s="135">
        <f t="shared" si="389"/>
        <v>0</v>
      </c>
      <c r="U677" s="135">
        <f t="shared" si="389"/>
        <v>0</v>
      </c>
      <c r="V677" s="135">
        <f t="shared" si="389"/>
        <v>0</v>
      </c>
      <c r="W677" s="135">
        <f t="shared" si="389"/>
        <v>2.2000000000000001E-4</v>
      </c>
      <c r="X677" s="135">
        <f t="shared" si="389"/>
        <v>2.3000000000000001E-4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0.3</v>
      </c>
      <c r="O678" s="71">
        <v>15.76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0.22</v>
      </c>
      <c r="X678" s="71">
        <v>0.23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2314</v>
      </c>
      <c r="B679" s="54" t="str">
        <f>"19"&amp;"."&amp;$B$800&amp;"."&amp;$B$801</f>
        <v>19.05.2024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</v>
      </c>
      <c r="I679" s="135">
        <f t="shared" si="390"/>
        <v>0</v>
      </c>
      <c r="J679" s="135">
        <f t="shared" si="390"/>
        <v>0</v>
      </c>
      <c r="K679" s="135">
        <f t="shared" si="390"/>
        <v>0</v>
      </c>
      <c r="L679" s="135">
        <f t="shared" si="390"/>
        <v>0</v>
      </c>
      <c r="M679" s="135">
        <f t="shared" si="390"/>
        <v>0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0</v>
      </c>
      <c r="U679" s="135">
        <f t="shared" si="390"/>
        <v>0</v>
      </c>
      <c r="V679" s="135">
        <f t="shared" si="390"/>
        <v>0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0</v>
      </c>
      <c r="K680" s="71">
        <v>0</v>
      </c>
      <c r="L680" s="71">
        <v>0</v>
      </c>
      <c r="M680" s="71">
        <v>0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2316</v>
      </c>
      <c r="B681" s="54" t="str">
        <f>"20"&amp;"."&amp;$B$800&amp;"."&amp;$B$801</f>
        <v>20.05.2024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0</v>
      </c>
      <c r="I681" s="135">
        <f t="shared" si="391"/>
        <v>7.4459999999999998E-2</v>
      </c>
      <c r="J681" s="135">
        <f t="shared" si="391"/>
        <v>0.16364000000000001</v>
      </c>
      <c r="K681" s="135">
        <f t="shared" si="391"/>
        <v>4.555E-2</v>
      </c>
      <c r="L681" s="135">
        <f t="shared" si="391"/>
        <v>0</v>
      </c>
      <c r="M681" s="135">
        <f t="shared" si="391"/>
        <v>0</v>
      </c>
      <c r="N681" s="135">
        <f t="shared" si="391"/>
        <v>0</v>
      </c>
      <c r="O681" s="135">
        <f t="shared" si="391"/>
        <v>0</v>
      </c>
      <c r="P681" s="135">
        <f t="shared" si="391"/>
        <v>4.2999999999999999E-4</v>
      </c>
      <c r="Q681" s="135">
        <f t="shared" si="391"/>
        <v>1.8400000000000001E-3</v>
      </c>
      <c r="R681" s="135">
        <f t="shared" si="391"/>
        <v>1.0000000000000001E-5</v>
      </c>
      <c r="S681" s="135">
        <f t="shared" si="391"/>
        <v>0</v>
      </c>
      <c r="T681" s="135">
        <f t="shared" si="391"/>
        <v>0</v>
      </c>
      <c r="U681" s="135">
        <f t="shared" si="391"/>
        <v>0</v>
      </c>
      <c r="V681" s="135">
        <f t="shared" si="391"/>
        <v>0</v>
      </c>
      <c r="W681" s="135">
        <f t="shared" si="391"/>
        <v>1.5859999999999999E-2</v>
      </c>
      <c r="X681" s="135">
        <f t="shared" si="391"/>
        <v>4.8999999999999998E-4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hidden="1" customHeight="1" outlineLevel="1" x14ac:dyDescent="0.2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0</v>
      </c>
      <c r="I682" s="71">
        <v>74.459999999999994</v>
      </c>
      <c r="J682" s="71">
        <v>163.63999999999999</v>
      </c>
      <c r="K682" s="71">
        <v>45.55</v>
      </c>
      <c r="L682" s="71">
        <v>0</v>
      </c>
      <c r="M682" s="71">
        <v>0</v>
      </c>
      <c r="N682" s="71">
        <v>0</v>
      </c>
      <c r="O682" s="71">
        <v>0</v>
      </c>
      <c r="P682" s="71">
        <v>0.43</v>
      </c>
      <c r="Q682" s="71">
        <v>1.84</v>
      </c>
      <c r="R682" s="71">
        <v>0.01</v>
      </c>
      <c r="S682" s="71">
        <v>0</v>
      </c>
      <c r="T682" s="71">
        <v>0</v>
      </c>
      <c r="U682" s="71">
        <v>0</v>
      </c>
      <c r="V682" s="71">
        <v>0</v>
      </c>
      <c r="W682" s="71">
        <v>15.86</v>
      </c>
      <c r="X682" s="71">
        <v>0.49</v>
      </c>
      <c r="Y682" s="71">
        <v>0</v>
      </c>
      <c r="Z682" s="71">
        <v>0</v>
      </c>
      <c r="AA682" s="71">
        <v>0</v>
      </c>
    </row>
    <row r="683" spans="1:27" collapsed="1" x14ac:dyDescent="0.2">
      <c r="A683" s="162" t="s">
        <v>2318</v>
      </c>
      <c r="B683" s="54" t="str">
        <f>"21"&amp;"."&amp;$B$800&amp;"."&amp;$B$801</f>
        <v>21.05.2024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0</v>
      </c>
      <c r="H683" s="135">
        <f t="shared" si="392"/>
        <v>0</v>
      </c>
      <c r="I683" s="135">
        <f t="shared" si="392"/>
        <v>6.8909999999999999E-2</v>
      </c>
      <c r="J683" s="135">
        <f t="shared" si="392"/>
        <v>0.12421</v>
      </c>
      <c r="K683" s="135">
        <f t="shared" si="392"/>
        <v>0.14878</v>
      </c>
      <c r="L683" s="135">
        <f t="shared" si="392"/>
        <v>8.6999999999999994E-3</v>
      </c>
      <c r="M683" s="135">
        <f t="shared" si="392"/>
        <v>0.15706999999999999</v>
      </c>
      <c r="N683" s="135">
        <f t="shared" si="392"/>
        <v>0.14712</v>
      </c>
      <c r="O683" s="135">
        <f t="shared" si="392"/>
        <v>4.7299999999999998E-3</v>
      </c>
      <c r="P683" s="135">
        <f t="shared" si="392"/>
        <v>1.112E-2</v>
      </c>
      <c r="Q683" s="135">
        <f t="shared" si="392"/>
        <v>0.12648000000000001</v>
      </c>
      <c r="R683" s="135">
        <f t="shared" si="392"/>
        <v>7.1910000000000002E-2</v>
      </c>
      <c r="S683" s="135">
        <f t="shared" si="392"/>
        <v>2.741E-2</v>
      </c>
      <c r="T683" s="135">
        <f t="shared" si="392"/>
        <v>0.11971999999999999</v>
      </c>
      <c r="U683" s="135">
        <f t="shared" si="392"/>
        <v>0.10596999999999999</v>
      </c>
      <c r="V683" s="135">
        <f t="shared" si="392"/>
        <v>1.84E-2</v>
      </c>
      <c r="W683" s="135">
        <f t="shared" si="392"/>
        <v>0.13200000000000001</v>
      </c>
      <c r="X683" s="135">
        <f t="shared" si="392"/>
        <v>0.28299999999999997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</v>
      </c>
      <c r="H684" s="71">
        <v>0</v>
      </c>
      <c r="I684" s="71">
        <v>68.91</v>
      </c>
      <c r="J684" s="71">
        <v>124.21</v>
      </c>
      <c r="K684" s="71">
        <v>148.78</v>
      </c>
      <c r="L684" s="71">
        <v>8.6999999999999993</v>
      </c>
      <c r="M684" s="71">
        <v>157.07</v>
      </c>
      <c r="N684" s="71">
        <v>147.12</v>
      </c>
      <c r="O684" s="71">
        <v>4.7300000000000004</v>
      </c>
      <c r="P684" s="71">
        <v>11.12</v>
      </c>
      <c r="Q684" s="71">
        <v>126.48</v>
      </c>
      <c r="R684" s="71">
        <v>71.91</v>
      </c>
      <c r="S684" s="71">
        <v>27.41</v>
      </c>
      <c r="T684" s="71">
        <v>119.72</v>
      </c>
      <c r="U684" s="71">
        <v>105.97</v>
      </c>
      <c r="V684" s="71">
        <v>18.399999999999999</v>
      </c>
      <c r="W684" s="71">
        <v>132</v>
      </c>
      <c r="X684" s="71">
        <v>283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2320</v>
      </c>
      <c r="B685" s="54" t="str">
        <f>"22"&amp;"."&amp;$B$800&amp;"."&amp;$B$801</f>
        <v>22.05.2024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0.20988000000000001</v>
      </c>
      <c r="J685" s="135">
        <f t="shared" si="393"/>
        <v>0.15451000000000001</v>
      </c>
      <c r="K685" s="135">
        <f t="shared" si="393"/>
        <v>0.16283</v>
      </c>
      <c r="L685" s="135">
        <f t="shared" si="393"/>
        <v>7.1569999999999995E-2</v>
      </c>
      <c r="M685" s="135">
        <f t="shared" si="393"/>
        <v>0</v>
      </c>
      <c r="N685" s="135">
        <f t="shared" si="393"/>
        <v>0</v>
      </c>
      <c r="O685" s="135">
        <f t="shared" si="393"/>
        <v>0</v>
      </c>
      <c r="P685" s="135">
        <f t="shared" si="393"/>
        <v>3.7289999999999997E-2</v>
      </c>
      <c r="Q685" s="135">
        <f t="shared" si="393"/>
        <v>0.16642000000000001</v>
      </c>
      <c r="R685" s="135">
        <f t="shared" si="393"/>
        <v>3.9370000000000002E-2</v>
      </c>
      <c r="S685" s="135">
        <f t="shared" si="393"/>
        <v>5.2019999999999997E-2</v>
      </c>
      <c r="T685" s="135">
        <f t="shared" si="393"/>
        <v>1.4500000000000001E-2</v>
      </c>
      <c r="U685" s="135">
        <f t="shared" si="393"/>
        <v>0.10087</v>
      </c>
      <c r="V685" s="135">
        <f t="shared" si="393"/>
        <v>0.18897</v>
      </c>
      <c r="W685" s="135">
        <f t="shared" si="393"/>
        <v>0.10909000000000001</v>
      </c>
      <c r="X685" s="135">
        <f t="shared" si="393"/>
        <v>0.31003999999999998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209.88</v>
      </c>
      <c r="J686" s="71">
        <v>154.51</v>
      </c>
      <c r="K686" s="71">
        <v>162.83000000000001</v>
      </c>
      <c r="L686" s="71">
        <v>71.569999999999993</v>
      </c>
      <c r="M686" s="71">
        <v>0</v>
      </c>
      <c r="N686" s="71">
        <v>0</v>
      </c>
      <c r="O686" s="71">
        <v>0</v>
      </c>
      <c r="P686" s="71">
        <v>37.29</v>
      </c>
      <c r="Q686" s="71">
        <v>166.42</v>
      </c>
      <c r="R686" s="71">
        <v>39.369999999999997</v>
      </c>
      <c r="S686" s="71">
        <v>52.02</v>
      </c>
      <c r="T686" s="71">
        <v>14.5</v>
      </c>
      <c r="U686" s="71">
        <v>100.87</v>
      </c>
      <c r="V686" s="71">
        <v>188.97</v>
      </c>
      <c r="W686" s="71">
        <v>109.09</v>
      </c>
      <c r="X686" s="71">
        <v>310.04000000000002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2322</v>
      </c>
      <c r="B687" s="54" t="str">
        <f>"23"&amp;"."&amp;$B$800&amp;"."&amp;$B$801</f>
        <v>23.05.2024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5.8E-4</v>
      </c>
      <c r="G687" s="135">
        <f t="shared" si="394"/>
        <v>0</v>
      </c>
      <c r="H687" s="135">
        <f t="shared" si="394"/>
        <v>0.14732999999999999</v>
      </c>
      <c r="I687" s="135">
        <f t="shared" si="394"/>
        <v>0.43270999999999998</v>
      </c>
      <c r="J687" s="135">
        <f t="shared" si="394"/>
        <v>8.6199999999999999E-2</v>
      </c>
      <c r="K687" s="135">
        <f t="shared" si="394"/>
        <v>0.37203999999999998</v>
      </c>
      <c r="L687" s="135">
        <f t="shared" si="394"/>
        <v>0.21804999999999999</v>
      </c>
      <c r="M687" s="135">
        <f t="shared" si="394"/>
        <v>5.3269999999999998E-2</v>
      </c>
      <c r="N687" s="135">
        <f t="shared" si="394"/>
        <v>1.7500000000000002E-2</v>
      </c>
      <c r="O687" s="135">
        <f t="shared" si="394"/>
        <v>0</v>
      </c>
      <c r="P687" s="135">
        <f t="shared" si="394"/>
        <v>0.13755000000000001</v>
      </c>
      <c r="Q687" s="135">
        <f t="shared" si="394"/>
        <v>0.15447</v>
      </c>
      <c r="R687" s="135">
        <f t="shared" si="394"/>
        <v>0.13811999999999999</v>
      </c>
      <c r="S687" s="135">
        <f t="shared" si="394"/>
        <v>0.14996000000000001</v>
      </c>
      <c r="T687" s="135">
        <f t="shared" si="394"/>
        <v>0</v>
      </c>
      <c r="U687" s="135">
        <f t="shared" si="394"/>
        <v>1E-4</v>
      </c>
      <c r="V687" s="135">
        <f t="shared" si="394"/>
        <v>9.0560000000000002E-2</v>
      </c>
      <c r="W687" s="135">
        <f t="shared" si="394"/>
        <v>7.3000000000000001E-3</v>
      </c>
      <c r="X687" s="135">
        <f t="shared" si="394"/>
        <v>9.9330000000000002E-2</v>
      </c>
      <c r="Y687" s="135">
        <f t="shared" si="394"/>
        <v>2.7859999999999999E-2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0.57999999999999996</v>
      </c>
      <c r="G688" s="71">
        <v>0</v>
      </c>
      <c r="H688" s="71">
        <v>147.33000000000001</v>
      </c>
      <c r="I688" s="71">
        <v>432.71</v>
      </c>
      <c r="J688" s="71">
        <v>86.2</v>
      </c>
      <c r="K688" s="71">
        <v>372.04</v>
      </c>
      <c r="L688" s="71">
        <v>218.05</v>
      </c>
      <c r="M688" s="71">
        <v>53.27</v>
      </c>
      <c r="N688" s="71">
        <v>17.5</v>
      </c>
      <c r="O688" s="71">
        <v>0</v>
      </c>
      <c r="P688" s="71">
        <v>137.55000000000001</v>
      </c>
      <c r="Q688" s="71">
        <v>154.47</v>
      </c>
      <c r="R688" s="71">
        <v>138.12</v>
      </c>
      <c r="S688" s="71">
        <v>149.96</v>
      </c>
      <c r="T688" s="71">
        <v>0</v>
      </c>
      <c r="U688" s="71">
        <v>0.1</v>
      </c>
      <c r="V688" s="71">
        <v>90.56</v>
      </c>
      <c r="W688" s="71">
        <v>7.3</v>
      </c>
      <c r="X688" s="71">
        <v>99.33</v>
      </c>
      <c r="Y688" s="71">
        <v>27.86</v>
      </c>
      <c r="Z688" s="71">
        <v>0</v>
      </c>
      <c r="AA688" s="71">
        <v>0</v>
      </c>
    </row>
    <row r="689" spans="1:27" collapsed="1" x14ac:dyDescent="0.2">
      <c r="A689" s="162" t="s">
        <v>2324</v>
      </c>
      <c r="B689" s="54" t="str">
        <f>"24"&amp;"."&amp;$B$800&amp;"."&amp;$B$801</f>
        <v>24.05.2024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0.11319</v>
      </c>
      <c r="I689" s="135">
        <f t="shared" si="395"/>
        <v>0.26751000000000003</v>
      </c>
      <c r="J689" s="135">
        <f t="shared" si="395"/>
        <v>0.10213999999999999</v>
      </c>
      <c r="K689" s="135">
        <f t="shared" si="395"/>
        <v>0.36599999999999999</v>
      </c>
      <c r="L689" s="135">
        <f t="shared" si="395"/>
        <v>6.0010000000000001E-2</v>
      </c>
      <c r="M689" s="135">
        <f t="shared" si="395"/>
        <v>0</v>
      </c>
      <c r="N689" s="135">
        <f t="shared" si="395"/>
        <v>1.9000000000000001E-4</v>
      </c>
      <c r="O689" s="135">
        <f t="shared" si="395"/>
        <v>0</v>
      </c>
      <c r="P689" s="135">
        <f t="shared" si="395"/>
        <v>0.11952</v>
      </c>
      <c r="Q689" s="135">
        <f t="shared" si="395"/>
        <v>9.3700000000000006E-2</v>
      </c>
      <c r="R689" s="135">
        <f t="shared" si="395"/>
        <v>6.1789999999999998E-2</v>
      </c>
      <c r="S689" s="135">
        <f t="shared" si="395"/>
        <v>0.24562</v>
      </c>
      <c r="T689" s="135">
        <f t="shared" si="395"/>
        <v>0.11473</v>
      </c>
      <c r="U689" s="135">
        <f t="shared" si="395"/>
        <v>6.2300000000000003E-3</v>
      </c>
      <c r="V689" s="135">
        <f t="shared" si="395"/>
        <v>0</v>
      </c>
      <c r="W689" s="135">
        <f t="shared" si="395"/>
        <v>3.0249999999999999E-2</v>
      </c>
      <c r="X689" s="135">
        <f t="shared" si="395"/>
        <v>2.7490000000000001E-2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113.19</v>
      </c>
      <c r="I690" s="71">
        <v>267.51</v>
      </c>
      <c r="J690" s="71">
        <v>102.14</v>
      </c>
      <c r="K690" s="71">
        <v>366</v>
      </c>
      <c r="L690" s="71">
        <v>60.01</v>
      </c>
      <c r="M690" s="71">
        <v>0</v>
      </c>
      <c r="N690" s="71">
        <v>0.19</v>
      </c>
      <c r="O690" s="71">
        <v>0</v>
      </c>
      <c r="P690" s="71">
        <v>119.52</v>
      </c>
      <c r="Q690" s="71">
        <v>93.7</v>
      </c>
      <c r="R690" s="71">
        <v>61.79</v>
      </c>
      <c r="S690" s="71">
        <v>245.62</v>
      </c>
      <c r="T690" s="71">
        <v>114.73</v>
      </c>
      <c r="U690" s="71">
        <v>6.23</v>
      </c>
      <c r="V690" s="71">
        <v>0</v>
      </c>
      <c r="W690" s="71">
        <v>30.25</v>
      </c>
      <c r="X690" s="71">
        <v>27.49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2326</v>
      </c>
      <c r="B691" s="54" t="str">
        <f>"25"&amp;"."&amp;$B$800&amp;"."&amp;$B$801</f>
        <v>25.05.2024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</v>
      </c>
      <c r="I691" s="135">
        <f t="shared" si="396"/>
        <v>0.1424</v>
      </c>
      <c r="J691" s="135">
        <f t="shared" si="396"/>
        <v>3.7479999999999999E-2</v>
      </c>
      <c r="K691" s="135">
        <f t="shared" si="396"/>
        <v>7.3959999999999998E-2</v>
      </c>
      <c r="L691" s="135">
        <f t="shared" si="396"/>
        <v>1.6559999999999998E-2</v>
      </c>
      <c r="M691" s="135">
        <f t="shared" si="396"/>
        <v>0.13714999999999999</v>
      </c>
      <c r="N691" s="135">
        <f t="shared" si="396"/>
        <v>0.10659</v>
      </c>
      <c r="O691" s="135">
        <f t="shared" si="396"/>
        <v>0.14762</v>
      </c>
      <c r="P691" s="135">
        <f t="shared" si="396"/>
        <v>0.24937000000000001</v>
      </c>
      <c r="Q691" s="135">
        <f t="shared" si="396"/>
        <v>0.33978000000000003</v>
      </c>
      <c r="R691" s="135">
        <f t="shared" si="396"/>
        <v>0.19527</v>
      </c>
      <c r="S691" s="135">
        <f t="shared" si="396"/>
        <v>0.15268999999999999</v>
      </c>
      <c r="T691" s="135">
        <f t="shared" si="396"/>
        <v>0.11667</v>
      </c>
      <c r="U691" s="135">
        <f t="shared" si="396"/>
        <v>0.23532</v>
      </c>
      <c r="V691" s="135">
        <f t="shared" si="396"/>
        <v>1.5910000000000001E-2</v>
      </c>
      <c r="W691" s="135">
        <f t="shared" si="396"/>
        <v>5.2300000000000003E-3</v>
      </c>
      <c r="X691" s="135">
        <f t="shared" si="396"/>
        <v>1.6299999999999999E-3</v>
      </c>
      <c r="Y691" s="135">
        <f t="shared" si="396"/>
        <v>1.0000000000000001E-5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2327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0</v>
      </c>
      <c r="I692" s="71">
        <v>142.4</v>
      </c>
      <c r="J692" s="71">
        <v>37.479999999999997</v>
      </c>
      <c r="K692" s="71">
        <v>73.959999999999994</v>
      </c>
      <c r="L692" s="71">
        <v>16.559999999999999</v>
      </c>
      <c r="M692" s="71">
        <v>137.15</v>
      </c>
      <c r="N692" s="71">
        <v>106.59</v>
      </c>
      <c r="O692" s="71">
        <v>147.62</v>
      </c>
      <c r="P692" s="71">
        <v>249.37</v>
      </c>
      <c r="Q692" s="71">
        <v>339.78</v>
      </c>
      <c r="R692" s="71">
        <v>195.27</v>
      </c>
      <c r="S692" s="71">
        <v>152.69</v>
      </c>
      <c r="T692" s="71">
        <v>116.67</v>
      </c>
      <c r="U692" s="71">
        <v>235.32</v>
      </c>
      <c r="V692" s="71">
        <v>15.91</v>
      </c>
      <c r="W692" s="71">
        <v>5.23</v>
      </c>
      <c r="X692" s="71">
        <v>1.63</v>
      </c>
      <c r="Y692" s="71">
        <v>0.01</v>
      </c>
      <c r="Z692" s="71">
        <v>0</v>
      </c>
      <c r="AA692" s="71">
        <v>0</v>
      </c>
    </row>
    <row r="693" spans="1:27" collapsed="1" x14ac:dyDescent="0.2">
      <c r="A693" s="162" t="s">
        <v>2328</v>
      </c>
      <c r="B693" s="54" t="str">
        <f>"26"&amp;"."&amp;$B$800&amp;"."&amp;$B$801</f>
        <v>26.05.2024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0</v>
      </c>
      <c r="I693" s="135">
        <f t="shared" si="397"/>
        <v>0</v>
      </c>
      <c r="J693" s="135">
        <f t="shared" si="397"/>
        <v>0</v>
      </c>
      <c r="K693" s="135">
        <f t="shared" si="397"/>
        <v>0</v>
      </c>
      <c r="L693" s="135">
        <f t="shared" si="397"/>
        <v>0</v>
      </c>
      <c r="M693" s="135">
        <f t="shared" si="397"/>
        <v>2.5000000000000001E-4</v>
      </c>
      <c r="N693" s="135">
        <f t="shared" si="397"/>
        <v>3.0899999999999999E-3</v>
      </c>
      <c r="O693" s="135">
        <f t="shared" si="397"/>
        <v>3.3340000000000002E-2</v>
      </c>
      <c r="P693" s="135">
        <f t="shared" si="397"/>
        <v>9.2200000000000008E-3</v>
      </c>
      <c r="Q693" s="135">
        <f t="shared" si="397"/>
        <v>3.3800000000000002E-3</v>
      </c>
      <c r="R693" s="135">
        <f t="shared" si="397"/>
        <v>1.1800000000000001E-3</v>
      </c>
      <c r="S693" s="135">
        <f t="shared" si="397"/>
        <v>4.4110000000000003E-2</v>
      </c>
      <c r="T693" s="135">
        <f t="shared" si="397"/>
        <v>3.7599999999999999E-3</v>
      </c>
      <c r="U693" s="135">
        <f t="shared" si="397"/>
        <v>0</v>
      </c>
      <c r="V693" s="135">
        <f t="shared" si="397"/>
        <v>3.9109999999999999E-2</v>
      </c>
      <c r="W693" s="135">
        <f t="shared" si="397"/>
        <v>0</v>
      </c>
      <c r="X693" s="135">
        <f t="shared" si="397"/>
        <v>4.9800000000000001E-3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0.25</v>
      </c>
      <c r="N694" s="71">
        <v>3.09</v>
      </c>
      <c r="O694" s="71">
        <v>33.340000000000003</v>
      </c>
      <c r="P694" s="71">
        <v>9.2200000000000006</v>
      </c>
      <c r="Q694" s="71">
        <v>3.38</v>
      </c>
      <c r="R694" s="71">
        <v>1.18</v>
      </c>
      <c r="S694" s="71">
        <v>44.11</v>
      </c>
      <c r="T694" s="71">
        <v>3.76</v>
      </c>
      <c r="U694" s="71">
        <v>0</v>
      </c>
      <c r="V694" s="71">
        <v>39.11</v>
      </c>
      <c r="W694" s="71">
        <v>0</v>
      </c>
      <c r="X694" s="71">
        <v>4.9800000000000004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2330</v>
      </c>
      <c r="B695" s="54" t="str">
        <f>"27"&amp;"."&amp;$B$800&amp;"."&amp;$B$801</f>
        <v>27.05.2024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0</v>
      </c>
      <c r="H695" s="135">
        <f t="shared" si="398"/>
        <v>0.10136000000000001</v>
      </c>
      <c r="I695" s="135">
        <f t="shared" si="398"/>
        <v>0.16377</v>
      </c>
      <c r="J695" s="135">
        <f t="shared" si="398"/>
        <v>0.19342000000000001</v>
      </c>
      <c r="K695" s="135">
        <f t="shared" si="398"/>
        <v>0.24732000000000001</v>
      </c>
      <c r="L695" s="135">
        <f t="shared" si="398"/>
        <v>0.21534</v>
      </c>
      <c r="M695" s="135">
        <f t="shared" si="398"/>
        <v>1.3050000000000001E-2</v>
      </c>
      <c r="N695" s="135">
        <f t="shared" si="398"/>
        <v>2.4660000000000001E-2</v>
      </c>
      <c r="O695" s="135">
        <f t="shared" si="398"/>
        <v>4.9279999999999997E-2</v>
      </c>
      <c r="P695" s="135">
        <f t="shared" si="398"/>
        <v>9.3210000000000001E-2</v>
      </c>
      <c r="Q695" s="135">
        <f t="shared" si="398"/>
        <v>7.5840000000000005E-2</v>
      </c>
      <c r="R695" s="135">
        <f t="shared" si="398"/>
        <v>0.15187</v>
      </c>
      <c r="S695" s="135">
        <f t="shared" si="398"/>
        <v>0.19903000000000001</v>
      </c>
      <c r="T695" s="135">
        <f t="shared" si="398"/>
        <v>6.3519999999999993E-2</v>
      </c>
      <c r="U695" s="135">
        <f t="shared" si="398"/>
        <v>0.13827999999999999</v>
      </c>
      <c r="V695" s="135">
        <f t="shared" si="398"/>
        <v>0.15891</v>
      </c>
      <c r="W695" s="135">
        <f t="shared" si="398"/>
        <v>0.16447000000000001</v>
      </c>
      <c r="X695" s="135">
        <f t="shared" si="398"/>
        <v>0.16372999999999999</v>
      </c>
      <c r="Y695" s="135">
        <f t="shared" si="398"/>
        <v>1.149E-2</v>
      </c>
      <c r="Z695" s="135">
        <f t="shared" si="398"/>
        <v>7.2450000000000001E-2</v>
      </c>
      <c r="AA695" s="135">
        <f t="shared" si="398"/>
        <v>0</v>
      </c>
    </row>
    <row r="696" spans="1:27" ht="12.75" hidden="1" customHeight="1" outlineLevel="1" x14ac:dyDescent="0.2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</v>
      </c>
      <c r="H696" s="71">
        <v>101.36</v>
      </c>
      <c r="I696" s="71">
        <v>163.77000000000001</v>
      </c>
      <c r="J696" s="71">
        <v>193.42</v>
      </c>
      <c r="K696" s="71">
        <v>247.32</v>
      </c>
      <c r="L696" s="71">
        <v>215.34</v>
      </c>
      <c r="M696" s="71">
        <v>13.05</v>
      </c>
      <c r="N696" s="71">
        <v>24.66</v>
      </c>
      <c r="O696" s="71">
        <v>49.28</v>
      </c>
      <c r="P696" s="71">
        <v>93.21</v>
      </c>
      <c r="Q696" s="71">
        <v>75.84</v>
      </c>
      <c r="R696" s="71">
        <v>151.87</v>
      </c>
      <c r="S696" s="71">
        <v>199.03</v>
      </c>
      <c r="T696" s="71">
        <v>63.52</v>
      </c>
      <c r="U696" s="71">
        <v>138.28</v>
      </c>
      <c r="V696" s="71">
        <v>158.91</v>
      </c>
      <c r="W696" s="71">
        <v>164.47</v>
      </c>
      <c r="X696" s="71">
        <v>163.72999999999999</v>
      </c>
      <c r="Y696" s="71">
        <v>11.49</v>
      </c>
      <c r="Z696" s="71">
        <v>72.45</v>
      </c>
      <c r="AA696" s="71">
        <v>0</v>
      </c>
    </row>
    <row r="697" spans="1:27" collapsed="1" x14ac:dyDescent="0.2">
      <c r="A697" s="162" t="s">
        <v>2332</v>
      </c>
      <c r="B697" s="54" t="str">
        <f>"28"&amp;"."&amp;$B$800&amp;"."&amp;$B$801</f>
        <v>28.05.2024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0.30993999999999999</v>
      </c>
      <c r="J697" s="135">
        <f t="shared" si="399"/>
        <v>0.20746000000000001</v>
      </c>
      <c r="K697" s="135">
        <f t="shared" si="399"/>
        <v>0.35253000000000001</v>
      </c>
      <c r="L697" s="135">
        <f t="shared" si="399"/>
        <v>0.25466</v>
      </c>
      <c r="M697" s="135">
        <f t="shared" si="399"/>
        <v>8.0549999999999997E-2</v>
      </c>
      <c r="N697" s="135">
        <f t="shared" si="399"/>
        <v>0.10463</v>
      </c>
      <c r="O697" s="135">
        <f t="shared" si="399"/>
        <v>0.10485</v>
      </c>
      <c r="P697" s="135">
        <f t="shared" si="399"/>
        <v>0.12046999999999999</v>
      </c>
      <c r="Q697" s="135">
        <f t="shared" si="399"/>
        <v>8.7900000000000006E-2</v>
      </c>
      <c r="R697" s="135">
        <f t="shared" si="399"/>
        <v>0.17399999999999999</v>
      </c>
      <c r="S697" s="135">
        <f t="shared" si="399"/>
        <v>0.16256999999999999</v>
      </c>
      <c r="T697" s="135">
        <f t="shared" si="399"/>
        <v>3.236E-2</v>
      </c>
      <c r="U697" s="135">
        <f t="shared" si="399"/>
        <v>5.2780000000000001E-2</v>
      </c>
      <c r="V697" s="135">
        <f t="shared" si="399"/>
        <v>9.0620000000000006E-2</v>
      </c>
      <c r="W697" s="135">
        <f t="shared" si="399"/>
        <v>5.0779999999999999E-2</v>
      </c>
      <c r="X697" s="135">
        <f t="shared" si="399"/>
        <v>6.0040000000000003E-2</v>
      </c>
      <c r="Y697" s="135">
        <f t="shared" si="399"/>
        <v>3.3899999999999998E-3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309.94</v>
      </c>
      <c r="J698" s="71">
        <v>207.46</v>
      </c>
      <c r="K698" s="71">
        <v>352.53</v>
      </c>
      <c r="L698" s="71">
        <v>254.66</v>
      </c>
      <c r="M698" s="71">
        <v>80.55</v>
      </c>
      <c r="N698" s="71">
        <v>104.63</v>
      </c>
      <c r="O698" s="71">
        <v>104.85</v>
      </c>
      <c r="P698" s="71">
        <v>120.47</v>
      </c>
      <c r="Q698" s="71">
        <v>87.9</v>
      </c>
      <c r="R698" s="71">
        <v>174</v>
      </c>
      <c r="S698" s="71">
        <v>162.57</v>
      </c>
      <c r="T698" s="71">
        <v>32.36</v>
      </c>
      <c r="U698" s="71">
        <v>52.78</v>
      </c>
      <c r="V698" s="71">
        <v>90.62</v>
      </c>
      <c r="W698" s="71">
        <v>50.78</v>
      </c>
      <c r="X698" s="71">
        <v>60.04</v>
      </c>
      <c r="Y698" s="71">
        <v>3.39</v>
      </c>
      <c r="Z698" s="71">
        <v>0</v>
      </c>
      <c r="AA698" s="71">
        <v>0</v>
      </c>
    </row>
    <row r="699" spans="1:27" collapsed="1" x14ac:dyDescent="0.2">
      <c r="A699" s="162" t="s">
        <v>2334</v>
      </c>
      <c r="B699" s="54" t="str">
        <f>"29"&amp;"."&amp;$B$800&amp;"."&amp;$B$801</f>
        <v>29.05.2024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1.345E-2</v>
      </c>
      <c r="I699" s="135">
        <f t="shared" si="400"/>
        <v>0.10742</v>
      </c>
      <c r="J699" s="135">
        <f t="shared" si="400"/>
        <v>0.28519</v>
      </c>
      <c r="K699" s="135">
        <f t="shared" si="400"/>
        <v>0.22328999999999999</v>
      </c>
      <c r="L699" s="135">
        <f t="shared" si="400"/>
        <v>0.34290999999999999</v>
      </c>
      <c r="M699" s="135">
        <f t="shared" si="400"/>
        <v>5.0250000000000003E-2</v>
      </c>
      <c r="N699" s="135">
        <f t="shared" si="400"/>
        <v>4.2939999999999999E-2</v>
      </c>
      <c r="O699" s="135">
        <f t="shared" si="400"/>
        <v>3.4090000000000002E-2</v>
      </c>
      <c r="P699" s="135">
        <f t="shared" si="400"/>
        <v>3.3759999999999998E-2</v>
      </c>
      <c r="Q699" s="135">
        <f t="shared" si="400"/>
        <v>5.6509999999999998E-2</v>
      </c>
      <c r="R699" s="135">
        <f t="shared" si="400"/>
        <v>6.336E-2</v>
      </c>
      <c r="S699" s="135">
        <f t="shared" si="400"/>
        <v>0.18301000000000001</v>
      </c>
      <c r="T699" s="135">
        <f t="shared" si="400"/>
        <v>6.0449999999999997E-2</v>
      </c>
      <c r="U699" s="135">
        <f t="shared" si="400"/>
        <v>3.4369999999999998E-2</v>
      </c>
      <c r="V699" s="135">
        <f t="shared" si="400"/>
        <v>0.11962</v>
      </c>
      <c r="W699" s="135">
        <f t="shared" si="400"/>
        <v>0.24471999999999999</v>
      </c>
      <c r="X699" s="135">
        <f t="shared" si="400"/>
        <v>0.25208999999999998</v>
      </c>
      <c r="Y699" s="135">
        <f t="shared" si="400"/>
        <v>6.1960000000000001E-2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13.45</v>
      </c>
      <c r="I700" s="71">
        <v>107.42</v>
      </c>
      <c r="J700" s="71">
        <v>285.19</v>
      </c>
      <c r="K700" s="71">
        <v>223.29</v>
      </c>
      <c r="L700" s="71">
        <v>342.91</v>
      </c>
      <c r="M700" s="71">
        <v>50.25</v>
      </c>
      <c r="N700" s="71">
        <v>42.94</v>
      </c>
      <c r="O700" s="71">
        <v>34.090000000000003</v>
      </c>
      <c r="P700" s="71">
        <v>33.76</v>
      </c>
      <c r="Q700" s="71">
        <v>56.51</v>
      </c>
      <c r="R700" s="71">
        <v>63.36</v>
      </c>
      <c r="S700" s="71">
        <v>183.01</v>
      </c>
      <c r="T700" s="71">
        <v>60.45</v>
      </c>
      <c r="U700" s="71">
        <v>34.369999999999997</v>
      </c>
      <c r="V700" s="71">
        <v>119.62</v>
      </c>
      <c r="W700" s="71">
        <v>244.72</v>
      </c>
      <c r="X700" s="71">
        <v>252.09</v>
      </c>
      <c r="Y700" s="71">
        <v>61.96</v>
      </c>
      <c r="Z700" s="71">
        <v>0</v>
      </c>
      <c r="AA700" s="71">
        <v>0</v>
      </c>
    </row>
    <row r="701" spans="1:27" collapsed="1" x14ac:dyDescent="0.2">
      <c r="A701" s="162" t="s">
        <v>2336</v>
      </c>
      <c r="B701" s="54" t="str">
        <f>"30"&amp;"."&amp;$B$800&amp;"."&amp;$B$801</f>
        <v>30.05.2024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2.895E-2</v>
      </c>
      <c r="I701" s="135">
        <f t="shared" si="401"/>
        <v>9.5710000000000003E-2</v>
      </c>
      <c r="J701" s="135">
        <f t="shared" si="401"/>
        <v>0.25203999999999999</v>
      </c>
      <c r="K701" s="135">
        <f t="shared" si="401"/>
        <v>0.28911999999999999</v>
      </c>
      <c r="L701" s="135">
        <f t="shared" si="401"/>
        <v>0.21557999999999999</v>
      </c>
      <c r="M701" s="135">
        <f t="shared" si="401"/>
        <v>3.1859999999999999E-2</v>
      </c>
      <c r="N701" s="135">
        <f t="shared" si="401"/>
        <v>1.47E-3</v>
      </c>
      <c r="O701" s="135">
        <f t="shared" si="401"/>
        <v>1.32E-3</v>
      </c>
      <c r="P701" s="135">
        <f t="shared" si="401"/>
        <v>2.0469999999999999E-2</v>
      </c>
      <c r="Q701" s="135">
        <f t="shared" si="401"/>
        <v>4.7000000000000002E-3</v>
      </c>
      <c r="R701" s="135">
        <f t="shared" si="401"/>
        <v>4.0989999999999999E-2</v>
      </c>
      <c r="S701" s="135">
        <f t="shared" si="401"/>
        <v>6.9139999999999993E-2</v>
      </c>
      <c r="T701" s="135">
        <f t="shared" si="401"/>
        <v>0</v>
      </c>
      <c r="U701" s="135">
        <f t="shared" si="401"/>
        <v>0</v>
      </c>
      <c r="V701" s="135">
        <f t="shared" si="401"/>
        <v>5.074E-2</v>
      </c>
      <c r="W701" s="135">
        <f t="shared" si="401"/>
        <v>9.5649999999999999E-2</v>
      </c>
      <c r="X701" s="135">
        <f t="shared" si="401"/>
        <v>0.14487</v>
      </c>
      <c r="Y701" s="135">
        <f t="shared" si="401"/>
        <v>6.3600000000000002E-3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28.95</v>
      </c>
      <c r="I702" s="71">
        <v>95.71</v>
      </c>
      <c r="J702" s="71">
        <v>252.04</v>
      </c>
      <c r="K702" s="71">
        <v>289.12</v>
      </c>
      <c r="L702" s="71">
        <v>215.58</v>
      </c>
      <c r="M702" s="71">
        <v>31.86</v>
      </c>
      <c r="N702" s="71">
        <v>1.47</v>
      </c>
      <c r="O702" s="71">
        <v>1.32</v>
      </c>
      <c r="P702" s="71">
        <v>20.47</v>
      </c>
      <c r="Q702" s="71">
        <v>4.7</v>
      </c>
      <c r="R702" s="71">
        <v>40.99</v>
      </c>
      <c r="S702" s="71">
        <v>69.14</v>
      </c>
      <c r="T702" s="71">
        <v>0</v>
      </c>
      <c r="U702" s="71">
        <v>0</v>
      </c>
      <c r="V702" s="71">
        <v>50.74</v>
      </c>
      <c r="W702" s="71">
        <v>95.65</v>
      </c>
      <c r="X702" s="71">
        <v>144.87</v>
      </c>
      <c r="Y702" s="71">
        <v>6.36</v>
      </c>
      <c r="Z702" s="71">
        <v>0</v>
      </c>
      <c r="AA702" s="71">
        <v>0</v>
      </c>
    </row>
    <row r="703" spans="1:27" collapsed="1" x14ac:dyDescent="0.2">
      <c r="A703" s="162" t="s">
        <v>2338</v>
      </c>
      <c r="B703" s="54" t="str">
        <f>"31"&amp;"."&amp;$B$800&amp;"."&amp;$B$801</f>
        <v>31.05.2024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0</v>
      </c>
      <c r="G703" s="135">
        <f t="shared" si="402"/>
        <v>0</v>
      </c>
      <c r="H703" s="135">
        <f t="shared" si="402"/>
        <v>0.14688999999999999</v>
      </c>
      <c r="I703" s="135">
        <f t="shared" si="402"/>
        <v>0.16236</v>
      </c>
      <c r="J703" s="135">
        <f t="shared" si="402"/>
        <v>0.24453</v>
      </c>
      <c r="K703" s="135">
        <f t="shared" si="402"/>
        <v>0.20172000000000001</v>
      </c>
      <c r="L703" s="135">
        <f t="shared" si="402"/>
        <v>0.18323999999999999</v>
      </c>
      <c r="M703" s="135">
        <f t="shared" si="402"/>
        <v>0.18537999999999999</v>
      </c>
      <c r="N703" s="135">
        <f t="shared" si="402"/>
        <v>6.1670000000000003E-2</v>
      </c>
      <c r="O703" s="135">
        <f t="shared" si="402"/>
        <v>3.6749999999999998E-2</v>
      </c>
      <c r="P703" s="135">
        <f t="shared" si="402"/>
        <v>2.7220000000000001E-2</v>
      </c>
      <c r="Q703" s="135">
        <f t="shared" si="402"/>
        <v>0.11239</v>
      </c>
      <c r="R703" s="135">
        <f t="shared" si="402"/>
        <v>0.20673</v>
      </c>
      <c r="S703" s="135">
        <f t="shared" si="402"/>
        <v>0.72024999999999995</v>
      </c>
      <c r="T703" s="135">
        <f t="shared" si="402"/>
        <v>5.8909999999999997E-2</v>
      </c>
      <c r="U703" s="135">
        <f t="shared" si="402"/>
        <v>6.1780000000000002E-2</v>
      </c>
      <c r="V703" s="135">
        <f t="shared" si="402"/>
        <v>4.2399999999999998E-3</v>
      </c>
      <c r="W703" s="135">
        <f t="shared" si="402"/>
        <v>1.797E-2</v>
      </c>
      <c r="X703" s="135">
        <f t="shared" si="402"/>
        <v>1.52E-2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0</v>
      </c>
      <c r="G704" s="71">
        <v>0</v>
      </c>
      <c r="H704" s="71">
        <v>146.88999999999999</v>
      </c>
      <c r="I704" s="71">
        <v>162.36000000000001</v>
      </c>
      <c r="J704" s="71">
        <v>244.53</v>
      </c>
      <c r="K704" s="71">
        <v>201.72</v>
      </c>
      <c r="L704" s="71">
        <v>183.24</v>
      </c>
      <c r="M704" s="71">
        <v>185.38</v>
      </c>
      <c r="N704" s="71">
        <v>61.67</v>
      </c>
      <c r="O704" s="71">
        <v>36.75</v>
      </c>
      <c r="P704" s="71">
        <v>27.22</v>
      </c>
      <c r="Q704" s="71">
        <v>112.39</v>
      </c>
      <c r="R704" s="71">
        <v>206.73</v>
      </c>
      <c r="S704" s="71">
        <v>720.25</v>
      </c>
      <c r="T704" s="71">
        <v>58.91</v>
      </c>
      <c r="U704" s="71">
        <v>61.78</v>
      </c>
      <c r="V704" s="71">
        <v>4.24</v>
      </c>
      <c r="W704" s="71">
        <v>17.97</v>
      </c>
      <c r="X704" s="71">
        <v>15.2</v>
      </c>
      <c r="Y704" s="71">
        <v>0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2341</v>
      </c>
      <c r="B709" s="54" t="str">
        <f>"01"&amp;"."&amp;$B$800&amp;"."&amp;$B$801</f>
        <v>01.05.2024</v>
      </c>
      <c r="C709" s="134" t="s">
        <v>76</v>
      </c>
      <c r="D709" s="135">
        <f>ROUND((D710)/1000,5)</f>
        <v>0.13178000000000001</v>
      </c>
      <c r="E709" s="135">
        <f t="shared" ref="E709:AA709" si="403">ROUND((E710)/1000,5)</f>
        <v>0.37091000000000002</v>
      </c>
      <c r="F709" s="135">
        <f t="shared" si="403"/>
        <v>0.58753999999999995</v>
      </c>
      <c r="G709" s="135">
        <f t="shared" si="403"/>
        <v>0.83552000000000004</v>
      </c>
      <c r="H709" s="135">
        <f t="shared" si="403"/>
        <v>0.80779000000000001</v>
      </c>
      <c r="I709" s="135">
        <f t="shared" si="403"/>
        <v>0.61251</v>
      </c>
      <c r="J709" s="135">
        <f t="shared" si="403"/>
        <v>0.37658000000000003</v>
      </c>
      <c r="K709" s="135">
        <f t="shared" si="403"/>
        <v>4.3119999999999999E-2</v>
      </c>
      <c r="L709" s="135">
        <f t="shared" si="403"/>
        <v>0</v>
      </c>
      <c r="M709" s="135">
        <f t="shared" si="403"/>
        <v>6.5110000000000001E-2</v>
      </c>
      <c r="N709" s="135">
        <f t="shared" si="403"/>
        <v>0.14099999999999999</v>
      </c>
      <c r="O709" s="135">
        <f t="shared" si="403"/>
        <v>0</v>
      </c>
      <c r="P709" s="135">
        <f t="shared" si="403"/>
        <v>2.9680000000000002E-2</v>
      </c>
      <c r="Q709" s="135">
        <f t="shared" si="403"/>
        <v>0</v>
      </c>
      <c r="R709" s="135">
        <f t="shared" si="403"/>
        <v>0</v>
      </c>
      <c r="S709" s="135">
        <f t="shared" si="403"/>
        <v>0.29881999999999997</v>
      </c>
      <c r="T709" s="135">
        <f t="shared" si="403"/>
        <v>0.35370000000000001</v>
      </c>
      <c r="U709" s="135">
        <f t="shared" si="403"/>
        <v>0.36469000000000001</v>
      </c>
      <c r="V709" s="135">
        <f t="shared" si="403"/>
        <v>0.22520000000000001</v>
      </c>
      <c r="W709" s="135">
        <f t="shared" si="403"/>
        <v>0.10679</v>
      </c>
      <c r="X709" s="135">
        <f t="shared" si="403"/>
        <v>6.3500000000000001E-2</v>
      </c>
      <c r="Y709" s="135">
        <f t="shared" si="403"/>
        <v>0.33738000000000001</v>
      </c>
      <c r="Z709" s="135">
        <f t="shared" si="403"/>
        <v>0.71097999999999995</v>
      </c>
      <c r="AA709" s="135">
        <f t="shared" si="403"/>
        <v>0.42193999999999998</v>
      </c>
    </row>
    <row r="710" spans="1:27" ht="12.75" hidden="1" customHeight="1" outlineLevel="1" x14ac:dyDescent="0.2">
      <c r="A710" s="163" t="s">
        <v>2342</v>
      </c>
      <c r="B710" s="94" t="s">
        <v>238</v>
      </c>
      <c r="C710" s="70" t="s">
        <v>79</v>
      </c>
      <c r="D710" s="71">
        <v>131.78</v>
      </c>
      <c r="E710" s="71">
        <v>370.91</v>
      </c>
      <c r="F710" s="71">
        <v>587.54</v>
      </c>
      <c r="G710" s="71">
        <v>835.52</v>
      </c>
      <c r="H710" s="71">
        <v>807.79</v>
      </c>
      <c r="I710" s="71">
        <v>612.51</v>
      </c>
      <c r="J710" s="71">
        <v>376.58</v>
      </c>
      <c r="K710" s="71">
        <v>43.12</v>
      </c>
      <c r="L710" s="71">
        <v>0</v>
      </c>
      <c r="M710" s="71">
        <v>65.11</v>
      </c>
      <c r="N710" s="71">
        <v>141</v>
      </c>
      <c r="O710" s="71">
        <v>0</v>
      </c>
      <c r="P710" s="71">
        <v>29.68</v>
      </c>
      <c r="Q710" s="71">
        <v>0</v>
      </c>
      <c r="R710" s="71">
        <v>0</v>
      </c>
      <c r="S710" s="71">
        <v>298.82</v>
      </c>
      <c r="T710" s="71">
        <v>353.7</v>
      </c>
      <c r="U710" s="71">
        <v>364.69</v>
      </c>
      <c r="V710" s="71">
        <v>225.2</v>
      </c>
      <c r="W710" s="71">
        <v>106.79</v>
      </c>
      <c r="X710" s="71">
        <v>63.5</v>
      </c>
      <c r="Y710" s="71">
        <v>337.38</v>
      </c>
      <c r="Z710" s="71">
        <v>710.98</v>
      </c>
      <c r="AA710" s="71">
        <v>421.94</v>
      </c>
    </row>
    <row r="711" spans="1:27" collapsed="1" x14ac:dyDescent="0.2">
      <c r="A711" s="162" t="s">
        <v>2343</v>
      </c>
      <c r="B711" s="54" t="str">
        <f>"02"&amp;"."&amp;$B$800&amp;"."&amp;$B$801</f>
        <v>02.05.2024</v>
      </c>
      <c r="C711" s="134" t="s">
        <v>76</v>
      </c>
      <c r="D711" s="135">
        <f>ROUND((D712)/1000,5)</f>
        <v>0.14429</v>
      </c>
      <c r="E711" s="135">
        <f t="shared" ref="E711:AA711" si="404">ROUND((E712)/1000,5)</f>
        <v>0.14205000000000001</v>
      </c>
      <c r="F711" s="135">
        <f t="shared" si="404"/>
        <v>0.35482000000000002</v>
      </c>
      <c r="G711" s="135">
        <f t="shared" si="404"/>
        <v>0.24847</v>
      </c>
      <c r="H711" s="135">
        <f t="shared" si="404"/>
        <v>4.8899999999999999E-2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9.214E-2</v>
      </c>
      <c r="N711" s="135">
        <f t="shared" si="404"/>
        <v>0.14726</v>
      </c>
      <c r="O711" s="135">
        <f t="shared" si="404"/>
        <v>0.23291000000000001</v>
      </c>
      <c r="P711" s="135">
        <f t="shared" si="404"/>
        <v>0.17954000000000001</v>
      </c>
      <c r="Q711" s="135">
        <f t="shared" si="404"/>
        <v>0.12689</v>
      </c>
      <c r="R711" s="135">
        <f t="shared" si="404"/>
        <v>0.18415000000000001</v>
      </c>
      <c r="S711" s="135">
        <f t="shared" si="404"/>
        <v>0.25801000000000002</v>
      </c>
      <c r="T711" s="135">
        <f t="shared" si="404"/>
        <v>0.17252999999999999</v>
      </c>
      <c r="U711" s="135">
        <f t="shared" si="404"/>
        <v>0.17496</v>
      </c>
      <c r="V711" s="135">
        <f t="shared" si="404"/>
        <v>6.6540000000000002E-2</v>
      </c>
      <c r="W711" s="135">
        <f t="shared" si="404"/>
        <v>2.1049999999999999E-2</v>
      </c>
      <c r="X711" s="135">
        <f t="shared" si="404"/>
        <v>6.0000000000000002E-5</v>
      </c>
      <c r="Y711" s="135">
        <f t="shared" si="404"/>
        <v>0.21425</v>
      </c>
      <c r="Z711" s="135">
        <f t="shared" si="404"/>
        <v>0.15046000000000001</v>
      </c>
      <c r="AA711" s="135">
        <f t="shared" si="404"/>
        <v>6.0879999999999997E-2</v>
      </c>
    </row>
    <row r="712" spans="1:27" ht="12.75" hidden="1" customHeight="1" outlineLevel="1" x14ac:dyDescent="0.2">
      <c r="A712" s="163" t="s">
        <v>2344</v>
      </c>
      <c r="B712" s="94" t="s">
        <v>238</v>
      </c>
      <c r="C712" s="70" t="s">
        <v>79</v>
      </c>
      <c r="D712" s="71">
        <v>144.29</v>
      </c>
      <c r="E712" s="71">
        <v>142.05000000000001</v>
      </c>
      <c r="F712" s="71">
        <v>354.82</v>
      </c>
      <c r="G712" s="71">
        <v>248.47</v>
      </c>
      <c r="H712" s="71">
        <v>48.9</v>
      </c>
      <c r="I712" s="71">
        <v>0</v>
      </c>
      <c r="J712" s="71">
        <v>0</v>
      </c>
      <c r="K712" s="71">
        <v>0</v>
      </c>
      <c r="L712" s="71">
        <v>0</v>
      </c>
      <c r="M712" s="71">
        <v>92.14</v>
      </c>
      <c r="N712" s="71">
        <v>147.26</v>
      </c>
      <c r="O712" s="71">
        <v>232.91</v>
      </c>
      <c r="P712" s="71">
        <v>179.54</v>
      </c>
      <c r="Q712" s="71">
        <v>126.89</v>
      </c>
      <c r="R712" s="71">
        <v>184.15</v>
      </c>
      <c r="S712" s="71">
        <v>258.01</v>
      </c>
      <c r="T712" s="71">
        <v>172.53</v>
      </c>
      <c r="U712" s="71">
        <v>174.96</v>
      </c>
      <c r="V712" s="71">
        <v>66.540000000000006</v>
      </c>
      <c r="W712" s="71">
        <v>21.05</v>
      </c>
      <c r="X712" s="71">
        <v>0.06</v>
      </c>
      <c r="Y712" s="71">
        <v>214.25</v>
      </c>
      <c r="Z712" s="71">
        <v>150.46</v>
      </c>
      <c r="AA712" s="71">
        <v>60.88</v>
      </c>
    </row>
    <row r="713" spans="1:27" collapsed="1" x14ac:dyDescent="0.2">
      <c r="A713" s="162" t="s">
        <v>2345</v>
      </c>
      <c r="B713" s="54" t="str">
        <f>"03"&amp;"."&amp;$B$800&amp;"."&amp;$B$801</f>
        <v>03.05.2024</v>
      </c>
      <c r="C713" s="134" t="s">
        <v>76</v>
      </c>
      <c r="D713" s="135">
        <f>ROUND((D714)/1000,5)</f>
        <v>0.10712000000000001</v>
      </c>
      <c r="E713" s="135">
        <f t="shared" ref="E713:AA713" si="405">ROUND((E714)/1000,5)</f>
        <v>0.10913</v>
      </c>
      <c r="F713" s="135">
        <f t="shared" si="405"/>
        <v>4.0000000000000003E-5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6.0000000000000002E-5</v>
      </c>
      <c r="N713" s="135">
        <f t="shared" si="405"/>
        <v>8.9380000000000001E-2</v>
      </c>
      <c r="O713" s="135">
        <f t="shared" si="405"/>
        <v>1.56E-3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1.3780000000000001E-2</v>
      </c>
      <c r="U713" s="135">
        <f t="shared" si="405"/>
        <v>3.9820000000000001E-2</v>
      </c>
      <c r="V713" s="135">
        <f t="shared" si="405"/>
        <v>1.38E-2</v>
      </c>
      <c r="W713" s="135">
        <f t="shared" si="405"/>
        <v>0</v>
      </c>
      <c r="X713" s="135">
        <f t="shared" si="405"/>
        <v>0</v>
      </c>
      <c r="Y713" s="135">
        <f t="shared" si="405"/>
        <v>0</v>
      </c>
      <c r="Z713" s="135">
        <f t="shared" si="405"/>
        <v>0</v>
      </c>
      <c r="AA713" s="135">
        <f t="shared" si="405"/>
        <v>0</v>
      </c>
    </row>
    <row r="714" spans="1:27" ht="12.75" hidden="1" customHeight="1" outlineLevel="1" x14ac:dyDescent="0.2">
      <c r="A714" s="163" t="s">
        <v>2346</v>
      </c>
      <c r="B714" s="94" t="s">
        <v>238</v>
      </c>
      <c r="C714" s="70" t="s">
        <v>79</v>
      </c>
      <c r="D714" s="71">
        <v>107.12</v>
      </c>
      <c r="E714" s="71">
        <v>109.13</v>
      </c>
      <c r="F714" s="71">
        <v>0.04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0.06</v>
      </c>
      <c r="N714" s="71">
        <v>89.38</v>
      </c>
      <c r="O714" s="71">
        <v>1.56</v>
      </c>
      <c r="P714" s="71">
        <v>0</v>
      </c>
      <c r="Q714" s="71">
        <v>0</v>
      </c>
      <c r="R714" s="71">
        <v>0</v>
      </c>
      <c r="S714" s="71">
        <v>0</v>
      </c>
      <c r="T714" s="71">
        <v>13.78</v>
      </c>
      <c r="U714" s="71">
        <v>39.82</v>
      </c>
      <c r="V714" s="71">
        <v>13.8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</row>
    <row r="715" spans="1:27" collapsed="1" x14ac:dyDescent="0.2">
      <c r="A715" s="162" t="s">
        <v>2347</v>
      </c>
      <c r="B715" s="54" t="str">
        <f>"04"&amp;"."&amp;$B$800&amp;"."&amp;$B$801</f>
        <v>04.05.2024</v>
      </c>
      <c r="C715" s="134" t="s">
        <v>76</v>
      </c>
      <c r="D715" s="135">
        <f>ROUND((D716)/1000,5)</f>
        <v>3.8379999999999997E-2</v>
      </c>
      <c r="E715" s="135">
        <f t="shared" ref="E715:AA715" si="406">ROUND((E716)/1000,5)</f>
        <v>0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1.158E-2</v>
      </c>
      <c r="R715" s="135">
        <f t="shared" si="406"/>
        <v>0</v>
      </c>
      <c r="S715" s="135">
        <f t="shared" si="406"/>
        <v>0</v>
      </c>
      <c r="T715" s="135">
        <f t="shared" si="406"/>
        <v>1.1100000000000001E-3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0</v>
      </c>
      <c r="Z715" s="135">
        <f t="shared" si="406"/>
        <v>0</v>
      </c>
      <c r="AA715" s="135">
        <f t="shared" si="406"/>
        <v>5.2319999999999998E-2</v>
      </c>
    </row>
    <row r="716" spans="1:27" ht="12.75" hidden="1" customHeight="1" outlineLevel="1" x14ac:dyDescent="0.2">
      <c r="A716" s="163" t="s">
        <v>2348</v>
      </c>
      <c r="B716" s="94" t="s">
        <v>238</v>
      </c>
      <c r="C716" s="70" t="s">
        <v>79</v>
      </c>
      <c r="D716" s="71">
        <v>38.380000000000003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11.58</v>
      </c>
      <c r="R716" s="71">
        <v>0</v>
      </c>
      <c r="S716" s="71">
        <v>0</v>
      </c>
      <c r="T716" s="71">
        <v>1.1100000000000001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52.32</v>
      </c>
    </row>
    <row r="717" spans="1:27" collapsed="1" x14ac:dyDescent="0.2">
      <c r="A717" s="162" t="s">
        <v>2349</v>
      </c>
      <c r="B717" s="54" t="str">
        <f>"05"&amp;"."&amp;$B$800&amp;"."&amp;$B$801</f>
        <v>05.05.2024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7.8740000000000004E-2</v>
      </c>
      <c r="M717" s="135">
        <f t="shared" si="407"/>
        <v>0.20177</v>
      </c>
      <c r="N717" s="135">
        <f t="shared" si="407"/>
        <v>0.18915000000000001</v>
      </c>
      <c r="O717" s="135">
        <f t="shared" si="407"/>
        <v>0.2034</v>
      </c>
      <c r="P717" s="135">
        <f t="shared" si="407"/>
        <v>2.5729999999999999E-2</v>
      </c>
      <c r="Q717" s="135">
        <f t="shared" si="407"/>
        <v>0.19878000000000001</v>
      </c>
      <c r="R717" s="135">
        <f t="shared" si="407"/>
        <v>0.15071000000000001</v>
      </c>
      <c r="S717" s="135">
        <f t="shared" si="407"/>
        <v>4.3720000000000002E-2</v>
      </c>
      <c r="T717" s="135">
        <f t="shared" si="407"/>
        <v>5.5419999999999997E-2</v>
      </c>
      <c r="U717" s="135">
        <f t="shared" si="407"/>
        <v>6.2300000000000003E-3</v>
      </c>
      <c r="V717" s="135">
        <f t="shared" si="407"/>
        <v>0</v>
      </c>
      <c r="W717" s="135">
        <f t="shared" si="407"/>
        <v>0</v>
      </c>
      <c r="X717" s="135">
        <f t="shared" si="407"/>
        <v>4.3400000000000001E-3</v>
      </c>
      <c r="Y717" s="135">
        <f t="shared" si="407"/>
        <v>2.3199999999999998E-2</v>
      </c>
      <c r="Z717" s="135">
        <f t="shared" si="407"/>
        <v>0.12655</v>
      </c>
      <c r="AA717" s="135">
        <f t="shared" si="407"/>
        <v>0.12698000000000001</v>
      </c>
    </row>
    <row r="718" spans="1:27" ht="12.75" hidden="1" customHeight="1" outlineLevel="1" x14ac:dyDescent="0.2">
      <c r="A718" s="163" t="s">
        <v>2350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78.739999999999995</v>
      </c>
      <c r="M718" s="71">
        <v>201.77</v>
      </c>
      <c r="N718" s="71">
        <v>189.15</v>
      </c>
      <c r="O718" s="71">
        <v>203.4</v>
      </c>
      <c r="P718" s="71">
        <v>25.73</v>
      </c>
      <c r="Q718" s="71">
        <v>198.78</v>
      </c>
      <c r="R718" s="71">
        <v>150.71</v>
      </c>
      <c r="S718" s="71">
        <v>43.72</v>
      </c>
      <c r="T718" s="71">
        <v>55.42</v>
      </c>
      <c r="U718" s="71">
        <v>6.23</v>
      </c>
      <c r="V718" s="71">
        <v>0</v>
      </c>
      <c r="W718" s="71">
        <v>0</v>
      </c>
      <c r="X718" s="71">
        <v>4.34</v>
      </c>
      <c r="Y718" s="71">
        <v>23.2</v>
      </c>
      <c r="Z718" s="71">
        <v>126.55</v>
      </c>
      <c r="AA718" s="71">
        <v>126.98</v>
      </c>
    </row>
    <row r="719" spans="1:27" collapsed="1" x14ac:dyDescent="0.2">
      <c r="A719" s="162" t="s">
        <v>2351</v>
      </c>
      <c r="B719" s="54" t="str">
        <f>"06"&amp;"."&amp;$B$800&amp;"."&amp;$B$801</f>
        <v>06.05.2024</v>
      </c>
      <c r="C719" s="134" t="s">
        <v>76</v>
      </c>
      <c r="D719" s="135">
        <f>ROUND((D720)/1000,5)</f>
        <v>9.0270000000000003E-2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1.2999999999999999E-3</v>
      </c>
      <c r="W719" s="135">
        <f t="shared" si="408"/>
        <v>1.6639999999999999E-2</v>
      </c>
      <c r="X719" s="135">
        <f t="shared" si="408"/>
        <v>0</v>
      </c>
      <c r="Y719" s="135">
        <f t="shared" si="408"/>
        <v>9.7400000000000004E-3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2352</v>
      </c>
      <c r="B720" s="94" t="s">
        <v>238</v>
      </c>
      <c r="C720" s="70" t="s">
        <v>79</v>
      </c>
      <c r="D720" s="71">
        <v>90.27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1.3</v>
      </c>
      <c r="W720" s="71">
        <v>16.64</v>
      </c>
      <c r="X720" s="71">
        <v>0</v>
      </c>
      <c r="Y720" s="71">
        <v>9.74</v>
      </c>
      <c r="Z720" s="71">
        <v>0</v>
      </c>
      <c r="AA720" s="71">
        <v>0</v>
      </c>
    </row>
    <row r="721" spans="1:27" collapsed="1" x14ac:dyDescent="0.2">
      <c r="A721" s="162" t="s">
        <v>2353</v>
      </c>
      <c r="B721" s="54" t="str">
        <f>"07"&amp;"."&amp;$B$800&amp;"."&amp;$B$801</f>
        <v>07.05.2024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2.8600000000000001E-3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1.06E-3</v>
      </c>
      <c r="X721" s="135">
        <f t="shared" si="409"/>
        <v>0</v>
      </c>
      <c r="Y721" s="135">
        <f t="shared" si="409"/>
        <v>1.6449999999999999E-2</v>
      </c>
      <c r="Z721" s="135">
        <f t="shared" si="409"/>
        <v>0</v>
      </c>
      <c r="AA721" s="135">
        <f t="shared" si="409"/>
        <v>0</v>
      </c>
    </row>
    <row r="722" spans="1:27" ht="12.75" hidden="1" customHeight="1" outlineLevel="1" x14ac:dyDescent="0.2">
      <c r="A722" s="163" t="s">
        <v>2354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2.86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1.06</v>
      </c>
      <c r="X722" s="71">
        <v>0</v>
      </c>
      <c r="Y722" s="71">
        <v>16.45</v>
      </c>
      <c r="Z722" s="71">
        <v>0</v>
      </c>
      <c r="AA722" s="71">
        <v>0</v>
      </c>
    </row>
    <row r="723" spans="1:27" collapsed="1" x14ac:dyDescent="0.2">
      <c r="A723" s="162" t="s">
        <v>2355</v>
      </c>
      <c r="B723" s="54" t="str">
        <f>"08"&amp;"."&amp;$B$800&amp;"."&amp;$B$801</f>
        <v>08.05.2024</v>
      </c>
      <c r="C723" s="134" t="s">
        <v>76</v>
      </c>
      <c r="D723" s="135">
        <f>ROUND((D724)/1000,5)</f>
        <v>2.418E-2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7.1400000000000005E-2</v>
      </c>
      <c r="N723" s="135">
        <f t="shared" si="410"/>
        <v>8.09E-2</v>
      </c>
      <c r="O723" s="135">
        <f t="shared" si="410"/>
        <v>8.3379999999999996E-2</v>
      </c>
      <c r="P723" s="135">
        <f t="shared" si="410"/>
        <v>0.10208</v>
      </c>
      <c r="Q723" s="135">
        <f t="shared" si="410"/>
        <v>2.683E-2</v>
      </c>
      <c r="R723" s="135">
        <f t="shared" si="410"/>
        <v>4.8230000000000002E-2</v>
      </c>
      <c r="S723" s="135">
        <f t="shared" si="410"/>
        <v>6.4219999999999999E-2</v>
      </c>
      <c r="T723" s="135">
        <f t="shared" si="410"/>
        <v>0.15293999999999999</v>
      </c>
      <c r="U723" s="135">
        <f t="shared" si="410"/>
        <v>6.5579999999999999E-2</v>
      </c>
      <c r="V723" s="135">
        <f t="shared" si="410"/>
        <v>7.0849999999999996E-2</v>
      </c>
      <c r="W723" s="135">
        <f t="shared" si="410"/>
        <v>2.4199999999999999E-2</v>
      </c>
      <c r="X723" s="135">
        <f t="shared" si="410"/>
        <v>4.2750000000000003E-2</v>
      </c>
      <c r="Y723" s="135">
        <f t="shared" si="410"/>
        <v>0.10045999999999999</v>
      </c>
      <c r="Z723" s="135">
        <f t="shared" si="410"/>
        <v>0.55208999999999997</v>
      </c>
      <c r="AA723" s="135">
        <f t="shared" si="410"/>
        <v>0.4672</v>
      </c>
    </row>
    <row r="724" spans="1:27" ht="12.75" hidden="1" customHeight="1" outlineLevel="1" x14ac:dyDescent="0.2">
      <c r="A724" s="163" t="s">
        <v>2356</v>
      </c>
      <c r="B724" s="94" t="s">
        <v>238</v>
      </c>
      <c r="C724" s="70" t="s">
        <v>79</v>
      </c>
      <c r="D724" s="71">
        <v>24.18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71.400000000000006</v>
      </c>
      <c r="N724" s="71">
        <v>80.900000000000006</v>
      </c>
      <c r="O724" s="71">
        <v>83.38</v>
      </c>
      <c r="P724" s="71">
        <v>102.08</v>
      </c>
      <c r="Q724" s="71">
        <v>26.83</v>
      </c>
      <c r="R724" s="71">
        <v>48.23</v>
      </c>
      <c r="S724" s="71">
        <v>64.22</v>
      </c>
      <c r="T724" s="71">
        <v>152.94</v>
      </c>
      <c r="U724" s="71">
        <v>65.58</v>
      </c>
      <c r="V724" s="71">
        <v>70.849999999999994</v>
      </c>
      <c r="W724" s="71">
        <v>24.2</v>
      </c>
      <c r="X724" s="71">
        <v>42.75</v>
      </c>
      <c r="Y724" s="71">
        <v>100.46</v>
      </c>
      <c r="Z724" s="71">
        <v>552.09</v>
      </c>
      <c r="AA724" s="71">
        <v>467.2</v>
      </c>
    </row>
    <row r="725" spans="1:27" collapsed="1" x14ac:dyDescent="0.2">
      <c r="A725" s="162" t="s">
        <v>2357</v>
      </c>
      <c r="B725" s="54" t="str">
        <f>"09"&amp;"."&amp;$B$800&amp;"."&amp;$B$801</f>
        <v>09.05.2024</v>
      </c>
      <c r="C725" s="134" t="s">
        <v>76</v>
      </c>
      <c r="D725" s="135">
        <f>ROUND((D726)/1000,5)</f>
        <v>1.3559999999999999E-2</v>
      </c>
      <c r="E725" s="135">
        <f t="shared" ref="E725:AA725" si="411">ROUND((E726)/1000,5)</f>
        <v>0</v>
      </c>
      <c r="F725" s="135">
        <f t="shared" si="411"/>
        <v>0</v>
      </c>
      <c r="G725" s="135">
        <f t="shared" si="411"/>
        <v>0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0</v>
      </c>
      <c r="O725" s="135">
        <f t="shared" si="411"/>
        <v>0</v>
      </c>
      <c r="P725" s="135">
        <f t="shared" si="411"/>
        <v>0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0</v>
      </c>
      <c r="Y725" s="135">
        <f t="shared" si="411"/>
        <v>4.9009999999999998E-2</v>
      </c>
      <c r="Z725" s="135">
        <f t="shared" si="411"/>
        <v>0.43797000000000003</v>
      </c>
      <c r="AA725" s="135">
        <f t="shared" si="411"/>
        <v>0.15998999999999999</v>
      </c>
    </row>
    <row r="726" spans="1:27" ht="12.75" hidden="1" customHeight="1" outlineLevel="1" x14ac:dyDescent="0.2">
      <c r="A726" s="163" t="s">
        <v>2358</v>
      </c>
      <c r="B726" s="94" t="s">
        <v>238</v>
      </c>
      <c r="C726" s="70" t="s">
        <v>79</v>
      </c>
      <c r="D726" s="71">
        <v>13.56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49.01</v>
      </c>
      <c r="Z726" s="71">
        <v>437.97</v>
      </c>
      <c r="AA726" s="71">
        <v>159.99</v>
      </c>
    </row>
    <row r="727" spans="1:27" collapsed="1" x14ac:dyDescent="0.2">
      <c r="A727" s="162" t="s">
        <v>2359</v>
      </c>
      <c r="B727" s="54" t="str">
        <f>"10"&amp;"."&amp;$B$800&amp;"."&amp;$B$801</f>
        <v>10.05.2024</v>
      </c>
      <c r="C727" s="134" t="s">
        <v>76</v>
      </c>
      <c r="D727" s="135">
        <f>ROUND((D728)/1000,5)</f>
        <v>0</v>
      </c>
      <c r="E727" s="135">
        <f t="shared" ref="E727:AA727" si="412">ROUND((E728)/1000,5)</f>
        <v>0</v>
      </c>
      <c r="F727" s="135">
        <f t="shared" si="412"/>
        <v>0</v>
      </c>
      <c r="G727" s="135">
        <f t="shared" si="412"/>
        <v>0</v>
      </c>
      <c r="H727" s="135">
        <f t="shared" si="412"/>
        <v>2.4219999999999998E-2</v>
      </c>
      <c r="I727" s="135">
        <f t="shared" si="412"/>
        <v>0</v>
      </c>
      <c r="J727" s="135">
        <f t="shared" si="412"/>
        <v>2.7999999999999998E-4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1.6629999999999999E-2</v>
      </c>
      <c r="Z727" s="135">
        <f t="shared" si="412"/>
        <v>0.442</v>
      </c>
      <c r="AA727" s="135">
        <f t="shared" si="412"/>
        <v>0.31263000000000002</v>
      </c>
    </row>
    <row r="728" spans="1:27" ht="12.75" hidden="1" customHeight="1" outlineLevel="1" x14ac:dyDescent="0.2">
      <c r="A728" s="163" t="s">
        <v>2360</v>
      </c>
      <c r="B728" s="94" t="s">
        <v>238</v>
      </c>
      <c r="C728" s="70" t="s">
        <v>79</v>
      </c>
      <c r="D728" s="71">
        <v>0</v>
      </c>
      <c r="E728" s="71">
        <v>0</v>
      </c>
      <c r="F728" s="71">
        <v>0</v>
      </c>
      <c r="G728" s="71">
        <v>0</v>
      </c>
      <c r="H728" s="71">
        <v>24.22</v>
      </c>
      <c r="I728" s="71">
        <v>0</v>
      </c>
      <c r="J728" s="71">
        <v>0.28000000000000003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16.63</v>
      </c>
      <c r="Z728" s="71">
        <v>442</v>
      </c>
      <c r="AA728" s="71">
        <v>312.63</v>
      </c>
    </row>
    <row r="729" spans="1:27" collapsed="1" x14ac:dyDescent="0.2">
      <c r="A729" s="162" t="s">
        <v>2361</v>
      </c>
      <c r="B729" s="54" t="str">
        <f>"11"&amp;"."&amp;$B$800&amp;"."&amp;$B$801</f>
        <v>11.05.2024</v>
      </c>
      <c r="C729" s="134" t="s">
        <v>76</v>
      </c>
      <c r="D729" s="135">
        <f>ROUND((D730)/1000,5)</f>
        <v>7.4840000000000004E-2</v>
      </c>
      <c r="E729" s="135">
        <f t="shared" ref="E729:AA729" si="413">ROUND((E730)/1000,5)</f>
        <v>2.6610000000000002E-2</v>
      </c>
      <c r="F729" s="135">
        <f t="shared" si="413"/>
        <v>4.6620000000000002E-2</v>
      </c>
      <c r="G729" s="135">
        <f t="shared" si="413"/>
        <v>3.6859999999999997E-2</v>
      </c>
      <c r="H729" s="135">
        <f t="shared" si="413"/>
        <v>1.086E-2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0</v>
      </c>
      <c r="N729" s="135">
        <f t="shared" si="413"/>
        <v>0</v>
      </c>
      <c r="O729" s="135">
        <f t="shared" si="413"/>
        <v>0</v>
      </c>
      <c r="P729" s="135">
        <f t="shared" si="413"/>
        <v>0</v>
      </c>
      <c r="Q729" s="135">
        <f t="shared" si="413"/>
        <v>0</v>
      </c>
      <c r="R729" s="135">
        <f t="shared" si="413"/>
        <v>0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0</v>
      </c>
      <c r="X729" s="135">
        <f t="shared" si="413"/>
        <v>7.0580000000000004E-2</v>
      </c>
      <c r="Y729" s="135">
        <f t="shared" si="413"/>
        <v>0.15762000000000001</v>
      </c>
      <c r="Z729" s="135">
        <f t="shared" si="413"/>
        <v>0.40065000000000001</v>
      </c>
      <c r="AA729" s="135">
        <f t="shared" si="413"/>
        <v>0.21801999999999999</v>
      </c>
    </row>
    <row r="730" spans="1:27" ht="12.75" hidden="1" customHeight="1" outlineLevel="1" x14ac:dyDescent="0.2">
      <c r="A730" s="163" t="s">
        <v>2362</v>
      </c>
      <c r="B730" s="94" t="s">
        <v>238</v>
      </c>
      <c r="C730" s="70" t="s">
        <v>79</v>
      </c>
      <c r="D730" s="71">
        <v>74.84</v>
      </c>
      <c r="E730" s="71">
        <v>26.61</v>
      </c>
      <c r="F730" s="71">
        <v>46.62</v>
      </c>
      <c r="G730" s="71">
        <v>36.86</v>
      </c>
      <c r="H730" s="71">
        <v>10.86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71">
        <v>0</v>
      </c>
      <c r="X730" s="71">
        <v>70.58</v>
      </c>
      <c r="Y730" s="71">
        <v>157.62</v>
      </c>
      <c r="Z730" s="71">
        <v>400.65</v>
      </c>
      <c r="AA730" s="71">
        <v>218.02</v>
      </c>
    </row>
    <row r="731" spans="1:27" collapsed="1" x14ac:dyDescent="0.2">
      <c r="A731" s="162" t="s">
        <v>2363</v>
      </c>
      <c r="B731" s="54" t="str">
        <f>"12"&amp;"."&amp;$B$800&amp;"."&amp;$B$801</f>
        <v>12.05.2024</v>
      </c>
      <c r="C731" s="134" t="s">
        <v>76</v>
      </c>
      <c r="D731" s="135">
        <f>ROUND((D732)/1000,5)</f>
        <v>0</v>
      </c>
      <c r="E731" s="135">
        <f t="shared" ref="E731:AA731" si="414">ROUND((E732)/1000,5)</f>
        <v>0</v>
      </c>
      <c r="F731" s="135">
        <f t="shared" si="414"/>
        <v>0</v>
      </c>
      <c r="G731" s="135">
        <f t="shared" si="414"/>
        <v>0</v>
      </c>
      <c r="H731" s="135">
        <f t="shared" si="414"/>
        <v>1.4999999999999999E-4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0</v>
      </c>
      <c r="O731" s="135">
        <f t="shared" si="414"/>
        <v>0</v>
      </c>
      <c r="P731" s="135">
        <f t="shared" si="414"/>
        <v>0</v>
      </c>
      <c r="Q731" s="135">
        <f t="shared" si="414"/>
        <v>0</v>
      </c>
      <c r="R731" s="135">
        <f t="shared" si="414"/>
        <v>0</v>
      </c>
      <c r="S731" s="135">
        <f t="shared" si="414"/>
        <v>0</v>
      </c>
      <c r="T731" s="135">
        <f t="shared" si="414"/>
        <v>0</v>
      </c>
      <c r="U731" s="135">
        <f t="shared" si="414"/>
        <v>0</v>
      </c>
      <c r="V731" s="135">
        <f t="shared" si="414"/>
        <v>0</v>
      </c>
      <c r="W731" s="135">
        <f t="shared" si="414"/>
        <v>0</v>
      </c>
      <c r="X731" s="135">
        <f t="shared" si="414"/>
        <v>0</v>
      </c>
      <c r="Y731" s="135">
        <f t="shared" si="414"/>
        <v>0</v>
      </c>
      <c r="Z731" s="135">
        <f t="shared" si="414"/>
        <v>0</v>
      </c>
      <c r="AA731" s="135">
        <f t="shared" si="414"/>
        <v>0</v>
      </c>
    </row>
    <row r="732" spans="1:27" ht="12.75" hidden="1" customHeight="1" outlineLevel="1" x14ac:dyDescent="0.2">
      <c r="A732" s="163" t="s">
        <v>2364</v>
      </c>
      <c r="B732" s="94" t="s">
        <v>238</v>
      </c>
      <c r="C732" s="70" t="s">
        <v>79</v>
      </c>
      <c r="D732" s="71">
        <v>0</v>
      </c>
      <c r="E732" s="71">
        <v>0</v>
      </c>
      <c r="F732" s="71">
        <v>0</v>
      </c>
      <c r="G732" s="71">
        <v>0</v>
      </c>
      <c r="H732" s="71">
        <v>0.15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</row>
    <row r="733" spans="1:27" collapsed="1" x14ac:dyDescent="0.2">
      <c r="A733" s="162" t="s">
        <v>2365</v>
      </c>
      <c r="B733" s="54" t="str">
        <f>"13"&amp;"."&amp;$B$800&amp;"."&amp;$B$801</f>
        <v>13.05.2024</v>
      </c>
      <c r="C733" s="134" t="s">
        <v>76</v>
      </c>
      <c r="D733" s="135">
        <f>ROUND((D734)/1000,5)</f>
        <v>0</v>
      </c>
      <c r="E733" s="135">
        <f t="shared" ref="E733:AA733" si="415">ROUND((E734)/1000,5)</f>
        <v>0</v>
      </c>
      <c r="F733" s="135">
        <f t="shared" si="415"/>
        <v>0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6.5500000000000003E-3</v>
      </c>
      <c r="M733" s="135">
        <f t="shared" si="415"/>
        <v>0.21479999999999999</v>
      </c>
      <c r="N733" s="135">
        <f t="shared" si="415"/>
        <v>0.28582000000000002</v>
      </c>
      <c r="O733" s="135">
        <f t="shared" si="415"/>
        <v>6.7669999999999994E-2</v>
      </c>
      <c r="P733" s="135">
        <f t="shared" si="415"/>
        <v>0</v>
      </c>
      <c r="Q733" s="135">
        <f t="shared" si="415"/>
        <v>0</v>
      </c>
      <c r="R733" s="135">
        <f t="shared" si="415"/>
        <v>0</v>
      </c>
      <c r="S733" s="135">
        <f t="shared" si="415"/>
        <v>0</v>
      </c>
      <c r="T733" s="135">
        <f t="shared" si="415"/>
        <v>0</v>
      </c>
      <c r="U733" s="135">
        <f t="shared" si="415"/>
        <v>0</v>
      </c>
      <c r="V733" s="135">
        <f t="shared" si="415"/>
        <v>9.6900000000000007E-3</v>
      </c>
      <c r="W733" s="135">
        <f t="shared" si="415"/>
        <v>7.5209999999999999E-2</v>
      </c>
      <c r="X733" s="135">
        <f t="shared" si="415"/>
        <v>5.6570000000000002E-2</v>
      </c>
      <c r="Y733" s="135">
        <f t="shared" si="415"/>
        <v>0.12091</v>
      </c>
      <c r="Z733" s="135">
        <f t="shared" si="415"/>
        <v>7.5020000000000003E-2</v>
      </c>
      <c r="AA733" s="135">
        <f t="shared" si="415"/>
        <v>0.16647999999999999</v>
      </c>
    </row>
    <row r="734" spans="1:27" ht="12.75" hidden="1" customHeight="1" outlineLevel="1" x14ac:dyDescent="0.2">
      <c r="A734" s="163" t="s">
        <v>2366</v>
      </c>
      <c r="B734" s="94" t="s">
        <v>238</v>
      </c>
      <c r="C734" s="70" t="s">
        <v>79</v>
      </c>
      <c r="D734" s="71">
        <v>0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6.55</v>
      </c>
      <c r="M734" s="71">
        <v>214.8</v>
      </c>
      <c r="N734" s="71">
        <v>285.82</v>
      </c>
      <c r="O734" s="71">
        <v>67.67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9.69</v>
      </c>
      <c r="W734" s="71">
        <v>75.209999999999994</v>
      </c>
      <c r="X734" s="71">
        <v>56.57</v>
      </c>
      <c r="Y734" s="71">
        <v>120.91</v>
      </c>
      <c r="Z734" s="71">
        <v>75.02</v>
      </c>
      <c r="AA734" s="71">
        <v>166.48</v>
      </c>
    </row>
    <row r="735" spans="1:27" collapsed="1" x14ac:dyDescent="0.2">
      <c r="A735" s="162" t="s">
        <v>2367</v>
      </c>
      <c r="B735" s="54" t="str">
        <f>"14"&amp;"."&amp;$B$800&amp;"."&amp;$B$801</f>
        <v>14.05.2024</v>
      </c>
      <c r="C735" s="134" t="s">
        <v>76</v>
      </c>
      <c r="D735" s="135">
        <f>ROUND((D736)/1000,5)</f>
        <v>0</v>
      </c>
      <c r="E735" s="135">
        <f t="shared" ref="E735:AA735" si="416">ROUND((E736)/1000,5)</f>
        <v>0</v>
      </c>
      <c r="F735" s="135">
        <f t="shared" si="416"/>
        <v>0</v>
      </c>
      <c r="G735" s="135">
        <f t="shared" si="416"/>
        <v>0</v>
      </c>
      <c r="H735" s="135">
        <f t="shared" si="416"/>
        <v>0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6.6E-4</v>
      </c>
      <c r="N735" s="135">
        <f t="shared" si="416"/>
        <v>0</v>
      </c>
      <c r="O735" s="135">
        <f t="shared" si="416"/>
        <v>2.5000000000000001E-4</v>
      </c>
      <c r="P735" s="135">
        <f t="shared" si="416"/>
        <v>0</v>
      </c>
      <c r="Q735" s="135">
        <f t="shared" si="416"/>
        <v>0</v>
      </c>
      <c r="R735" s="135">
        <f t="shared" si="416"/>
        <v>0</v>
      </c>
      <c r="S735" s="135">
        <f t="shared" si="416"/>
        <v>0</v>
      </c>
      <c r="T735" s="135">
        <f t="shared" si="416"/>
        <v>8.4379999999999997E-2</v>
      </c>
      <c r="U735" s="135">
        <f t="shared" si="416"/>
        <v>6.4399999999999999E-2</v>
      </c>
      <c r="V735" s="135">
        <f t="shared" si="416"/>
        <v>6.4949999999999994E-2</v>
      </c>
      <c r="W735" s="135">
        <f t="shared" si="416"/>
        <v>5.953E-2</v>
      </c>
      <c r="X735" s="135">
        <f t="shared" si="416"/>
        <v>5.0139999999999997E-2</v>
      </c>
      <c r="Y735" s="135">
        <f t="shared" si="416"/>
        <v>2.1770000000000001E-2</v>
      </c>
      <c r="Z735" s="135">
        <f t="shared" si="416"/>
        <v>0.21148</v>
      </c>
      <c r="AA735" s="135">
        <f t="shared" si="416"/>
        <v>0.28412999999999999</v>
      </c>
    </row>
    <row r="736" spans="1:27" ht="12.75" hidden="1" customHeight="1" outlineLevel="1" x14ac:dyDescent="0.2">
      <c r="A736" s="163" t="s">
        <v>2368</v>
      </c>
      <c r="B736" s="94" t="s">
        <v>238</v>
      </c>
      <c r="C736" s="70" t="s">
        <v>79</v>
      </c>
      <c r="D736" s="71">
        <v>0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0</v>
      </c>
      <c r="L736" s="71">
        <v>0</v>
      </c>
      <c r="M736" s="71">
        <v>0.66</v>
      </c>
      <c r="N736" s="71">
        <v>0</v>
      </c>
      <c r="O736" s="71">
        <v>0.25</v>
      </c>
      <c r="P736" s="71">
        <v>0</v>
      </c>
      <c r="Q736" s="71">
        <v>0</v>
      </c>
      <c r="R736" s="71">
        <v>0</v>
      </c>
      <c r="S736" s="71">
        <v>0</v>
      </c>
      <c r="T736" s="71">
        <v>84.38</v>
      </c>
      <c r="U736" s="71">
        <v>64.400000000000006</v>
      </c>
      <c r="V736" s="71">
        <v>64.95</v>
      </c>
      <c r="W736" s="71">
        <v>59.53</v>
      </c>
      <c r="X736" s="71">
        <v>50.14</v>
      </c>
      <c r="Y736" s="71">
        <v>21.77</v>
      </c>
      <c r="Z736" s="71">
        <v>211.48</v>
      </c>
      <c r="AA736" s="71">
        <v>284.13</v>
      </c>
    </row>
    <row r="737" spans="1:27" collapsed="1" x14ac:dyDescent="0.2">
      <c r="A737" s="162" t="s">
        <v>2369</v>
      </c>
      <c r="B737" s="54" t="str">
        <f>"15"&amp;"."&amp;$B$800&amp;"."&amp;$B$801</f>
        <v>15.05.2024</v>
      </c>
      <c r="C737" s="134" t="s">
        <v>76</v>
      </c>
      <c r="D737" s="135">
        <f>ROUND((D738)/1000,5)</f>
        <v>0.14266000000000001</v>
      </c>
      <c r="E737" s="135">
        <f t="shared" ref="E737:AA737" si="417">ROUND((E738)/1000,5)</f>
        <v>1.24E-2</v>
      </c>
      <c r="F737" s="135">
        <f t="shared" si="417"/>
        <v>6.2300000000000003E-3</v>
      </c>
      <c r="G737" s="135">
        <f t="shared" si="417"/>
        <v>7.3899999999999999E-3</v>
      </c>
      <c r="H737" s="135">
        <f t="shared" si="417"/>
        <v>1.3799999999999999E-3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2.409E-2</v>
      </c>
      <c r="N737" s="135">
        <f t="shared" si="417"/>
        <v>2.802E-2</v>
      </c>
      <c r="O737" s="135">
        <f t="shared" si="417"/>
        <v>0.13124</v>
      </c>
      <c r="P737" s="135">
        <f t="shared" si="417"/>
        <v>0.18325</v>
      </c>
      <c r="Q737" s="135">
        <f t="shared" si="417"/>
        <v>0.1406</v>
      </c>
      <c r="R737" s="135">
        <f t="shared" si="417"/>
        <v>0.16017000000000001</v>
      </c>
      <c r="S737" s="135">
        <f t="shared" si="417"/>
        <v>0.15337000000000001</v>
      </c>
      <c r="T737" s="135">
        <f t="shared" si="417"/>
        <v>0.22867000000000001</v>
      </c>
      <c r="U737" s="135">
        <f t="shared" si="417"/>
        <v>0.19514000000000001</v>
      </c>
      <c r="V737" s="135">
        <f t="shared" si="417"/>
        <v>0.21390999999999999</v>
      </c>
      <c r="W737" s="135">
        <f t="shared" si="417"/>
        <v>5.3650000000000003E-2</v>
      </c>
      <c r="X737" s="135">
        <f t="shared" si="417"/>
        <v>1.5469999999999999E-2</v>
      </c>
      <c r="Y737" s="135">
        <f t="shared" si="417"/>
        <v>0.20688000000000001</v>
      </c>
      <c r="Z737" s="135">
        <f t="shared" si="417"/>
        <v>0.45055000000000001</v>
      </c>
      <c r="AA737" s="135">
        <f t="shared" si="417"/>
        <v>0.30621999999999999</v>
      </c>
    </row>
    <row r="738" spans="1:27" ht="12.75" hidden="1" customHeight="1" outlineLevel="1" x14ac:dyDescent="0.2">
      <c r="A738" s="163" t="s">
        <v>2370</v>
      </c>
      <c r="B738" s="94" t="s">
        <v>238</v>
      </c>
      <c r="C738" s="70" t="s">
        <v>79</v>
      </c>
      <c r="D738" s="71">
        <v>142.66</v>
      </c>
      <c r="E738" s="71">
        <v>12.4</v>
      </c>
      <c r="F738" s="71">
        <v>6.23</v>
      </c>
      <c r="G738" s="71">
        <v>7.39</v>
      </c>
      <c r="H738" s="71">
        <v>1.38</v>
      </c>
      <c r="I738" s="71">
        <v>0</v>
      </c>
      <c r="J738" s="71">
        <v>0</v>
      </c>
      <c r="K738" s="71">
        <v>0</v>
      </c>
      <c r="L738" s="71">
        <v>0</v>
      </c>
      <c r="M738" s="71">
        <v>24.09</v>
      </c>
      <c r="N738" s="71">
        <v>28.02</v>
      </c>
      <c r="O738" s="71">
        <v>131.24</v>
      </c>
      <c r="P738" s="71">
        <v>183.25</v>
      </c>
      <c r="Q738" s="71">
        <v>140.6</v>
      </c>
      <c r="R738" s="71">
        <v>160.16999999999999</v>
      </c>
      <c r="S738" s="71">
        <v>153.37</v>
      </c>
      <c r="T738" s="71">
        <v>228.67</v>
      </c>
      <c r="U738" s="71">
        <v>195.14</v>
      </c>
      <c r="V738" s="71">
        <v>213.91</v>
      </c>
      <c r="W738" s="71">
        <v>53.65</v>
      </c>
      <c r="X738" s="71">
        <v>15.47</v>
      </c>
      <c r="Y738" s="71">
        <v>206.88</v>
      </c>
      <c r="Z738" s="71">
        <v>450.55</v>
      </c>
      <c r="AA738" s="71">
        <v>306.22000000000003</v>
      </c>
    </row>
    <row r="739" spans="1:27" collapsed="1" x14ac:dyDescent="0.2">
      <c r="A739" s="162" t="s">
        <v>2371</v>
      </c>
      <c r="B739" s="54" t="str">
        <f>"16"&amp;"."&amp;$B$800&amp;"."&amp;$B$801</f>
        <v>16.05.2024</v>
      </c>
      <c r="C739" s="134" t="s">
        <v>76</v>
      </c>
      <c r="D739" s="135">
        <f>ROUND((D740)/1000,5)</f>
        <v>0.11346000000000001</v>
      </c>
      <c r="E739" s="135">
        <f t="shared" ref="E739:AA739" si="418">ROUND((E740)/1000,5)</f>
        <v>4.5240000000000002E-2</v>
      </c>
      <c r="F739" s="135">
        <f t="shared" si="418"/>
        <v>8.0049999999999996E-2</v>
      </c>
      <c r="G739" s="135">
        <f t="shared" si="418"/>
        <v>7.7179999999999999E-2</v>
      </c>
      <c r="H739" s="135">
        <f t="shared" si="418"/>
        <v>3.0000000000000001E-5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7.77E-3</v>
      </c>
      <c r="N739" s="135">
        <f t="shared" si="418"/>
        <v>1.866E-2</v>
      </c>
      <c r="O739" s="135">
        <f t="shared" si="418"/>
        <v>3.3640000000000003E-2</v>
      </c>
      <c r="P739" s="135">
        <f t="shared" si="418"/>
        <v>9.0340000000000004E-2</v>
      </c>
      <c r="Q739" s="135">
        <f t="shared" si="418"/>
        <v>2.691E-2</v>
      </c>
      <c r="R739" s="135">
        <f t="shared" si="418"/>
        <v>3.4029999999999998E-2</v>
      </c>
      <c r="S739" s="135">
        <f t="shared" si="418"/>
        <v>1.3610000000000001E-2</v>
      </c>
      <c r="T739" s="135">
        <f t="shared" si="418"/>
        <v>8.3229999999999998E-2</v>
      </c>
      <c r="U739" s="135">
        <f t="shared" si="418"/>
        <v>0.15866</v>
      </c>
      <c r="V739" s="135">
        <f t="shared" si="418"/>
        <v>8.6919999999999997E-2</v>
      </c>
      <c r="W739" s="135">
        <f t="shared" si="418"/>
        <v>2.189E-2</v>
      </c>
      <c r="X739" s="135">
        <f t="shared" si="418"/>
        <v>1.5180000000000001E-2</v>
      </c>
      <c r="Y739" s="135">
        <f t="shared" si="418"/>
        <v>0.12136</v>
      </c>
      <c r="Z739" s="135">
        <f t="shared" si="418"/>
        <v>0.61090999999999995</v>
      </c>
      <c r="AA739" s="135">
        <f t="shared" si="418"/>
        <v>0.38096999999999998</v>
      </c>
    </row>
    <row r="740" spans="1:27" ht="12.75" hidden="1" customHeight="1" outlineLevel="1" x14ac:dyDescent="0.2">
      <c r="A740" s="163" t="s">
        <v>2372</v>
      </c>
      <c r="B740" s="94" t="s">
        <v>238</v>
      </c>
      <c r="C740" s="70" t="s">
        <v>79</v>
      </c>
      <c r="D740" s="71">
        <v>113.46</v>
      </c>
      <c r="E740" s="71">
        <v>45.24</v>
      </c>
      <c r="F740" s="71">
        <v>80.05</v>
      </c>
      <c r="G740" s="71">
        <v>77.180000000000007</v>
      </c>
      <c r="H740" s="71">
        <v>0.03</v>
      </c>
      <c r="I740" s="71">
        <v>0</v>
      </c>
      <c r="J740" s="71">
        <v>0</v>
      </c>
      <c r="K740" s="71">
        <v>0</v>
      </c>
      <c r="L740" s="71">
        <v>0</v>
      </c>
      <c r="M740" s="71">
        <v>7.77</v>
      </c>
      <c r="N740" s="71">
        <v>18.66</v>
      </c>
      <c r="O740" s="71">
        <v>33.64</v>
      </c>
      <c r="P740" s="71">
        <v>90.34</v>
      </c>
      <c r="Q740" s="71">
        <v>26.91</v>
      </c>
      <c r="R740" s="71">
        <v>34.03</v>
      </c>
      <c r="S740" s="71">
        <v>13.61</v>
      </c>
      <c r="T740" s="71">
        <v>83.23</v>
      </c>
      <c r="U740" s="71">
        <v>158.66</v>
      </c>
      <c r="V740" s="71">
        <v>86.92</v>
      </c>
      <c r="W740" s="71">
        <v>21.89</v>
      </c>
      <c r="X740" s="71">
        <v>15.18</v>
      </c>
      <c r="Y740" s="71">
        <v>121.36</v>
      </c>
      <c r="Z740" s="71">
        <v>610.91</v>
      </c>
      <c r="AA740" s="71">
        <v>380.97</v>
      </c>
    </row>
    <row r="741" spans="1:27" collapsed="1" x14ac:dyDescent="0.2">
      <c r="A741" s="162" t="s">
        <v>2373</v>
      </c>
      <c r="B741" s="54" t="str">
        <f>"17"&amp;"."&amp;$B$800&amp;"."&amp;$B$801</f>
        <v>17.05.2024</v>
      </c>
      <c r="C741" s="134" t="s">
        <v>76</v>
      </c>
      <c r="D741" s="135">
        <f>ROUND((D742)/1000,5)</f>
        <v>0.15026</v>
      </c>
      <c r="E741" s="135">
        <f t="shared" ref="E741:AA741" si="419">ROUND((E742)/1000,5)</f>
        <v>0.10691000000000001</v>
      </c>
      <c r="F741" s="135">
        <f t="shared" si="419"/>
        <v>9.0620000000000006E-2</v>
      </c>
      <c r="G741" s="135">
        <f t="shared" si="419"/>
        <v>2.7529999999999999E-2</v>
      </c>
      <c r="H741" s="135">
        <f t="shared" si="419"/>
        <v>7.2139999999999996E-2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2.9999999999999997E-4</v>
      </c>
      <c r="M741" s="135">
        <f t="shared" si="419"/>
        <v>1.48E-3</v>
      </c>
      <c r="N741" s="135">
        <f t="shared" si="419"/>
        <v>5.5000000000000003E-4</v>
      </c>
      <c r="O741" s="135">
        <f t="shared" si="419"/>
        <v>1.4290000000000001E-2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3.7859999999999998E-2</v>
      </c>
      <c r="V741" s="135">
        <f t="shared" si="419"/>
        <v>1.5049999999999999E-2</v>
      </c>
      <c r="W741" s="135">
        <f t="shared" si="419"/>
        <v>2.631E-2</v>
      </c>
      <c r="X741" s="135">
        <f t="shared" si="419"/>
        <v>0</v>
      </c>
      <c r="Y741" s="135">
        <f t="shared" si="419"/>
        <v>5.9560000000000002E-2</v>
      </c>
      <c r="Z741" s="135">
        <f t="shared" si="419"/>
        <v>0.34265000000000001</v>
      </c>
      <c r="AA741" s="135">
        <f t="shared" si="419"/>
        <v>0.49895</v>
      </c>
    </row>
    <row r="742" spans="1:27" ht="12.75" hidden="1" customHeight="1" outlineLevel="1" x14ac:dyDescent="0.2">
      <c r="A742" s="163" t="s">
        <v>2374</v>
      </c>
      <c r="B742" s="94" t="s">
        <v>238</v>
      </c>
      <c r="C742" s="70" t="s">
        <v>79</v>
      </c>
      <c r="D742" s="71">
        <v>150.26</v>
      </c>
      <c r="E742" s="71">
        <v>106.91</v>
      </c>
      <c r="F742" s="71">
        <v>90.62</v>
      </c>
      <c r="G742" s="71">
        <v>27.53</v>
      </c>
      <c r="H742" s="71">
        <v>72.14</v>
      </c>
      <c r="I742" s="71">
        <v>0</v>
      </c>
      <c r="J742" s="71">
        <v>0</v>
      </c>
      <c r="K742" s="71">
        <v>0</v>
      </c>
      <c r="L742" s="71">
        <v>0.3</v>
      </c>
      <c r="M742" s="71">
        <v>1.48</v>
      </c>
      <c r="N742" s="71">
        <v>0.55000000000000004</v>
      </c>
      <c r="O742" s="71">
        <v>14.29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37.86</v>
      </c>
      <c r="V742" s="71">
        <v>15.05</v>
      </c>
      <c r="W742" s="71">
        <v>26.31</v>
      </c>
      <c r="X742" s="71">
        <v>0</v>
      </c>
      <c r="Y742" s="71">
        <v>59.56</v>
      </c>
      <c r="Z742" s="71">
        <v>342.65</v>
      </c>
      <c r="AA742" s="71">
        <v>498.95</v>
      </c>
    </row>
    <row r="743" spans="1:27" collapsed="1" x14ac:dyDescent="0.2">
      <c r="A743" s="162" t="s">
        <v>2375</v>
      </c>
      <c r="B743" s="54" t="str">
        <f>"18"&amp;"."&amp;$B$800&amp;"."&amp;$B$801</f>
        <v>18.05.2024</v>
      </c>
      <c r="C743" s="134" t="s">
        <v>76</v>
      </c>
      <c r="D743" s="135">
        <f>ROUND((D744)/1000,5)</f>
        <v>0.24143000000000001</v>
      </c>
      <c r="E743" s="135">
        <f t="shared" ref="E743:AA743" si="420">ROUND((E744)/1000,5)</f>
        <v>6.4399999999999999E-2</v>
      </c>
      <c r="F743" s="135">
        <f t="shared" si="420"/>
        <v>0.11011</v>
      </c>
      <c r="G743" s="135">
        <f t="shared" si="420"/>
        <v>0.11914</v>
      </c>
      <c r="H743" s="135">
        <f t="shared" si="420"/>
        <v>2.759E-2</v>
      </c>
      <c r="I743" s="135">
        <f t="shared" si="420"/>
        <v>6.8140000000000006E-2</v>
      </c>
      <c r="J743" s="135">
        <f t="shared" si="420"/>
        <v>0.11994</v>
      </c>
      <c r="K743" s="135">
        <f t="shared" si="420"/>
        <v>0.15037</v>
      </c>
      <c r="L743" s="135">
        <f t="shared" si="420"/>
        <v>1.2970000000000001E-2</v>
      </c>
      <c r="M743" s="135">
        <f t="shared" si="420"/>
        <v>0.16339000000000001</v>
      </c>
      <c r="N743" s="135">
        <f t="shared" si="420"/>
        <v>9.4310000000000005E-2</v>
      </c>
      <c r="O743" s="135">
        <f t="shared" si="420"/>
        <v>3.9019999999999999E-2</v>
      </c>
      <c r="P743" s="135">
        <f t="shared" si="420"/>
        <v>2.47E-2</v>
      </c>
      <c r="Q743" s="135">
        <f t="shared" si="420"/>
        <v>0.19547999999999999</v>
      </c>
      <c r="R743" s="135">
        <f t="shared" si="420"/>
        <v>0.23532</v>
      </c>
      <c r="S743" s="135">
        <f t="shared" si="420"/>
        <v>0.22828999999999999</v>
      </c>
      <c r="T743" s="135">
        <f t="shared" si="420"/>
        <v>0.21384</v>
      </c>
      <c r="U743" s="135">
        <f t="shared" si="420"/>
        <v>0.19317000000000001</v>
      </c>
      <c r="V743" s="135">
        <f t="shared" si="420"/>
        <v>0.24654000000000001</v>
      </c>
      <c r="W743" s="135">
        <f t="shared" si="420"/>
        <v>0.24181</v>
      </c>
      <c r="X743" s="135">
        <f t="shared" si="420"/>
        <v>2.1800000000000001E-3</v>
      </c>
      <c r="Y743" s="135">
        <f t="shared" si="420"/>
        <v>0.35622999999999999</v>
      </c>
      <c r="Z743" s="135">
        <f t="shared" si="420"/>
        <v>0.68694</v>
      </c>
      <c r="AA743" s="135">
        <f t="shared" si="420"/>
        <v>0.24843999999999999</v>
      </c>
    </row>
    <row r="744" spans="1:27" ht="12.75" hidden="1" customHeight="1" outlineLevel="1" x14ac:dyDescent="0.2">
      <c r="A744" s="163" t="s">
        <v>2376</v>
      </c>
      <c r="B744" s="94" t="s">
        <v>238</v>
      </c>
      <c r="C744" s="70" t="s">
        <v>79</v>
      </c>
      <c r="D744" s="71">
        <v>241.43</v>
      </c>
      <c r="E744" s="71">
        <v>64.400000000000006</v>
      </c>
      <c r="F744" s="71">
        <v>110.11</v>
      </c>
      <c r="G744" s="71">
        <v>119.14</v>
      </c>
      <c r="H744" s="71">
        <v>27.59</v>
      </c>
      <c r="I744" s="71">
        <v>68.14</v>
      </c>
      <c r="J744" s="71">
        <v>119.94</v>
      </c>
      <c r="K744" s="71">
        <v>150.37</v>
      </c>
      <c r="L744" s="71">
        <v>12.97</v>
      </c>
      <c r="M744" s="71">
        <v>163.38999999999999</v>
      </c>
      <c r="N744" s="71">
        <v>94.31</v>
      </c>
      <c r="O744" s="71">
        <v>39.020000000000003</v>
      </c>
      <c r="P744" s="71">
        <v>24.7</v>
      </c>
      <c r="Q744" s="71">
        <v>195.48</v>
      </c>
      <c r="R744" s="71">
        <v>235.32</v>
      </c>
      <c r="S744" s="71">
        <v>228.29</v>
      </c>
      <c r="T744" s="71">
        <v>213.84</v>
      </c>
      <c r="U744" s="71">
        <v>193.17</v>
      </c>
      <c r="V744" s="71">
        <v>246.54</v>
      </c>
      <c r="W744" s="71">
        <v>241.81</v>
      </c>
      <c r="X744" s="71">
        <v>2.1800000000000002</v>
      </c>
      <c r="Y744" s="71">
        <v>356.23</v>
      </c>
      <c r="Z744" s="71">
        <v>686.94</v>
      </c>
      <c r="AA744" s="71">
        <v>248.44</v>
      </c>
    </row>
    <row r="745" spans="1:27" collapsed="1" x14ac:dyDescent="0.2">
      <c r="A745" s="162" t="s">
        <v>2377</v>
      </c>
      <c r="B745" s="54" t="str">
        <f>"19"&amp;"."&amp;$B$800&amp;"."&amp;$B$801</f>
        <v>19.05.2024</v>
      </c>
      <c r="C745" s="134" t="s">
        <v>76</v>
      </c>
      <c r="D745" s="135">
        <f>ROUND((D746)/1000,5)</f>
        <v>0.15426999999999999</v>
      </c>
      <c r="E745" s="135">
        <f t="shared" ref="E745:AA745" si="421">ROUND((E746)/1000,5)</f>
        <v>0.16872000000000001</v>
      </c>
      <c r="F745" s="135">
        <f t="shared" si="421"/>
        <v>0.14272000000000001</v>
      </c>
      <c r="G745" s="135">
        <f t="shared" si="421"/>
        <v>0.16705</v>
      </c>
      <c r="H745" s="135">
        <f t="shared" si="421"/>
        <v>0.27850999999999998</v>
      </c>
      <c r="I745" s="135">
        <f t="shared" si="421"/>
        <v>8.1309999999999993E-2</v>
      </c>
      <c r="J745" s="135">
        <f t="shared" si="421"/>
        <v>0.21684999999999999</v>
      </c>
      <c r="K745" s="135">
        <f t="shared" si="421"/>
        <v>3.6080000000000001E-2</v>
      </c>
      <c r="L745" s="135">
        <f t="shared" si="421"/>
        <v>0.16450999999999999</v>
      </c>
      <c r="M745" s="135">
        <f t="shared" si="421"/>
        <v>9.8339999999999997E-2</v>
      </c>
      <c r="N745" s="135">
        <f t="shared" si="421"/>
        <v>0.26551999999999998</v>
      </c>
      <c r="O745" s="135">
        <f t="shared" si="421"/>
        <v>0.42745</v>
      </c>
      <c r="P745" s="135">
        <f t="shared" si="421"/>
        <v>0.36392999999999998</v>
      </c>
      <c r="Q745" s="135">
        <f t="shared" si="421"/>
        <v>0.26063999999999998</v>
      </c>
      <c r="R745" s="135">
        <f t="shared" si="421"/>
        <v>0.33889000000000002</v>
      </c>
      <c r="S745" s="135">
        <f t="shared" si="421"/>
        <v>0.25801000000000002</v>
      </c>
      <c r="T745" s="135">
        <f t="shared" si="421"/>
        <v>0.34949999999999998</v>
      </c>
      <c r="U745" s="135">
        <f t="shared" si="421"/>
        <v>0.16359000000000001</v>
      </c>
      <c r="V745" s="135">
        <f t="shared" si="421"/>
        <v>0.16264999999999999</v>
      </c>
      <c r="W745" s="135">
        <f t="shared" si="421"/>
        <v>0.21179000000000001</v>
      </c>
      <c r="X745" s="135">
        <f t="shared" si="421"/>
        <v>0.24196999999999999</v>
      </c>
      <c r="Y745" s="135">
        <f t="shared" si="421"/>
        <v>0.33157999999999999</v>
      </c>
      <c r="Z745" s="135">
        <f t="shared" si="421"/>
        <v>0.68759999999999999</v>
      </c>
      <c r="AA745" s="135">
        <f t="shared" si="421"/>
        <v>0.61580999999999997</v>
      </c>
    </row>
    <row r="746" spans="1:27" ht="12.75" hidden="1" customHeight="1" outlineLevel="1" x14ac:dyDescent="0.2">
      <c r="A746" s="163" t="s">
        <v>2378</v>
      </c>
      <c r="B746" s="94" t="s">
        <v>238</v>
      </c>
      <c r="C746" s="70" t="s">
        <v>79</v>
      </c>
      <c r="D746" s="71">
        <v>154.27000000000001</v>
      </c>
      <c r="E746" s="71">
        <v>168.72</v>
      </c>
      <c r="F746" s="71">
        <v>142.72</v>
      </c>
      <c r="G746" s="71">
        <v>167.05</v>
      </c>
      <c r="H746" s="71">
        <v>278.51</v>
      </c>
      <c r="I746" s="71">
        <v>81.31</v>
      </c>
      <c r="J746" s="71">
        <v>216.85</v>
      </c>
      <c r="K746" s="71">
        <v>36.08</v>
      </c>
      <c r="L746" s="71">
        <v>164.51</v>
      </c>
      <c r="M746" s="71">
        <v>98.34</v>
      </c>
      <c r="N746" s="71">
        <v>265.52</v>
      </c>
      <c r="O746" s="71">
        <v>427.45</v>
      </c>
      <c r="P746" s="71">
        <v>363.93</v>
      </c>
      <c r="Q746" s="71">
        <v>260.64</v>
      </c>
      <c r="R746" s="71">
        <v>338.89</v>
      </c>
      <c r="S746" s="71">
        <v>258.01</v>
      </c>
      <c r="T746" s="71">
        <v>349.5</v>
      </c>
      <c r="U746" s="71">
        <v>163.59</v>
      </c>
      <c r="V746" s="71">
        <v>162.65</v>
      </c>
      <c r="W746" s="71">
        <v>211.79</v>
      </c>
      <c r="X746" s="71">
        <v>241.97</v>
      </c>
      <c r="Y746" s="71">
        <v>331.58</v>
      </c>
      <c r="Z746" s="71">
        <v>687.6</v>
      </c>
      <c r="AA746" s="71">
        <v>615.80999999999995</v>
      </c>
    </row>
    <row r="747" spans="1:27" collapsed="1" x14ac:dyDescent="0.2">
      <c r="A747" s="162" t="s">
        <v>2379</v>
      </c>
      <c r="B747" s="54" t="str">
        <f>"20"&amp;"."&amp;$B$800&amp;"."&amp;$B$801</f>
        <v>20.05.2024</v>
      </c>
      <c r="C747" s="134" t="s">
        <v>76</v>
      </c>
      <c r="D747" s="135">
        <f>ROUND((D748)/1000,5)</f>
        <v>0.17393</v>
      </c>
      <c r="E747" s="135">
        <f t="shared" ref="E747:AA747" si="422">ROUND((E748)/1000,5)</f>
        <v>0.22142999999999999</v>
      </c>
      <c r="F747" s="135">
        <f t="shared" si="422"/>
        <v>0.15567</v>
      </c>
      <c r="G747" s="135">
        <f t="shared" si="422"/>
        <v>0.35265000000000002</v>
      </c>
      <c r="H747" s="135">
        <f t="shared" si="422"/>
        <v>4.0890000000000003E-2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3.3660000000000002E-2</v>
      </c>
      <c r="M747" s="135">
        <f t="shared" si="422"/>
        <v>3.2259999999999997E-2</v>
      </c>
      <c r="N747" s="135">
        <f t="shared" si="422"/>
        <v>1.8939999999999999E-2</v>
      </c>
      <c r="O747" s="135">
        <f t="shared" si="422"/>
        <v>3.6740000000000002E-2</v>
      </c>
      <c r="P747" s="135">
        <f t="shared" si="422"/>
        <v>2.33E-3</v>
      </c>
      <c r="Q747" s="135">
        <f t="shared" si="422"/>
        <v>9.1199999999999996E-3</v>
      </c>
      <c r="R747" s="135">
        <f t="shared" si="422"/>
        <v>1.2699999999999999E-2</v>
      </c>
      <c r="S747" s="135">
        <f t="shared" si="422"/>
        <v>4.5830000000000003E-2</v>
      </c>
      <c r="T747" s="135">
        <f t="shared" si="422"/>
        <v>0.13854</v>
      </c>
      <c r="U747" s="135">
        <f t="shared" si="422"/>
        <v>3.7900000000000003E-2</v>
      </c>
      <c r="V747" s="135">
        <f t="shared" si="422"/>
        <v>7.8530000000000003E-2</v>
      </c>
      <c r="W747" s="135">
        <f t="shared" si="422"/>
        <v>0</v>
      </c>
      <c r="X747" s="135">
        <f t="shared" si="422"/>
        <v>8.1999999999999998E-4</v>
      </c>
      <c r="Y747" s="135">
        <f t="shared" si="422"/>
        <v>0.12528</v>
      </c>
      <c r="Z747" s="135">
        <f t="shared" si="422"/>
        <v>0.17527999999999999</v>
      </c>
      <c r="AA747" s="135">
        <f t="shared" si="422"/>
        <v>0.68103999999999998</v>
      </c>
    </row>
    <row r="748" spans="1:27" ht="12.75" hidden="1" customHeight="1" outlineLevel="1" x14ac:dyDescent="0.2">
      <c r="A748" s="163" t="s">
        <v>2380</v>
      </c>
      <c r="B748" s="94" t="s">
        <v>238</v>
      </c>
      <c r="C748" s="70" t="s">
        <v>79</v>
      </c>
      <c r="D748" s="71">
        <v>173.93</v>
      </c>
      <c r="E748" s="71">
        <v>221.43</v>
      </c>
      <c r="F748" s="71">
        <v>155.66999999999999</v>
      </c>
      <c r="G748" s="71">
        <v>352.65</v>
      </c>
      <c r="H748" s="71">
        <v>40.89</v>
      </c>
      <c r="I748" s="71">
        <v>0</v>
      </c>
      <c r="J748" s="71">
        <v>0</v>
      </c>
      <c r="K748" s="71">
        <v>0</v>
      </c>
      <c r="L748" s="71">
        <v>33.659999999999997</v>
      </c>
      <c r="M748" s="71">
        <v>32.26</v>
      </c>
      <c r="N748" s="71">
        <v>18.940000000000001</v>
      </c>
      <c r="O748" s="71">
        <v>36.74</v>
      </c>
      <c r="P748" s="71">
        <v>2.33</v>
      </c>
      <c r="Q748" s="71">
        <v>9.1199999999999992</v>
      </c>
      <c r="R748" s="71">
        <v>12.7</v>
      </c>
      <c r="S748" s="71">
        <v>45.83</v>
      </c>
      <c r="T748" s="71">
        <v>138.54</v>
      </c>
      <c r="U748" s="71">
        <v>37.9</v>
      </c>
      <c r="V748" s="71">
        <v>78.53</v>
      </c>
      <c r="W748" s="71">
        <v>0</v>
      </c>
      <c r="X748" s="71">
        <v>0.82</v>
      </c>
      <c r="Y748" s="71">
        <v>125.28</v>
      </c>
      <c r="Z748" s="71">
        <v>175.28</v>
      </c>
      <c r="AA748" s="71">
        <v>681.04</v>
      </c>
    </row>
    <row r="749" spans="1:27" collapsed="1" x14ac:dyDescent="0.2">
      <c r="A749" s="162" t="s">
        <v>2381</v>
      </c>
      <c r="B749" s="54" t="str">
        <f>"21"&amp;"."&amp;$B$800&amp;"."&amp;$B$801</f>
        <v>21.05.2024</v>
      </c>
      <c r="C749" s="134" t="s">
        <v>76</v>
      </c>
      <c r="D749" s="135">
        <f>ROUND((D750)/1000,5)</f>
        <v>0.40248</v>
      </c>
      <c r="E749" s="135">
        <f t="shared" ref="E749:AA749" si="423">ROUND((E750)/1000,5)</f>
        <v>0.64417000000000002</v>
      </c>
      <c r="F749" s="135">
        <f t="shared" si="423"/>
        <v>0.48310999999999998</v>
      </c>
      <c r="G749" s="135">
        <f t="shared" si="423"/>
        <v>0.49247000000000002</v>
      </c>
      <c r="H749" s="135">
        <f t="shared" si="423"/>
        <v>0.22264999999999999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1.7000000000000001E-4</v>
      </c>
      <c r="M749" s="135">
        <f t="shared" si="423"/>
        <v>1.4999999999999999E-4</v>
      </c>
      <c r="N749" s="135">
        <f t="shared" si="423"/>
        <v>2.5999999999999998E-4</v>
      </c>
      <c r="O749" s="135">
        <f t="shared" si="423"/>
        <v>1.9939999999999999E-2</v>
      </c>
      <c r="P749" s="135">
        <f t="shared" si="423"/>
        <v>0</v>
      </c>
      <c r="Q749" s="135">
        <f t="shared" si="423"/>
        <v>0</v>
      </c>
      <c r="R749" s="135">
        <f t="shared" si="423"/>
        <v>0</v>
      </c>
      <c r="S749" s="135">
        <f t="shared" si="423"/>
        <v>0</v>
      </c>
      <c r="T749" s="135">
        <f t="shared" si="423"/>
        <v>0</v>
      </c>
      <c r="U749" s="135">
        <f t="shared" si="423"/>
        <v>0</v>
      </c>
      <c r="V749" s="135">
        <f t="shared" si="423"/>
        <v>0</v>
      </c>
      <c r="W749" s="135">
        <f t="shared" si="423"/>
        <v>0</v>
      </c>
      <c r="X749" s="135">
        <f t="shared" si="423"/>
        <v>0</v>
      </c>
      <c r="Y749" s="135">
        <f t="shared" si="423"/>
        <v>0.17460000000000001</v>
      </c>
      <c r="Z749" s="135">
        <f t="shared" si="423"/>
        <v>0.48562</v>
      </c>
      <c r="AA749" s="135">
        <f t="shared" si="423"/>
        <v>0.64176999999999995</v>
      </c>
    </row>
    <row r="750" spans="1:27" ht="12.75" hidden="1" customHeight="1" outlineLevel="1" x14ac:dyDescent="0.2">
      <c r="A750" s="163" t="s">
        <v>2382</v>
      </c>
      <c r="B750" s="94" t="s">
        <v>238</v>
      </c>
      <c r="C750" s="70" t="s">
        <v>79</v>
      </c>
      <c r="D750" s="71">
        <v>402.48</v>
      </c>
      <c r="E750" s="71">
        <v>644.16999999999996</v>
      </c>
      <c r="F750" s="71">
        <v>483.11</v>
      </c>
      <c r="G750" s="71">
        <v>492.47</v>
      </c>
      <c r="H750" s="71">
        <v>222.65</v>
      </c>
      <c r="I750" s="71">
        <v>0</v>
      </c>
      <c r="J750" s="71">
        <v>0</v>
      </c>
      <c r="K750" s="71">
        <v>0</v>
      </c>
      <c r="L750" s="71">
        <v>0.17</v>
      </c>
      <c r="M750" s="71">
        <v>0.15</v>
      </c>
      <c r="N750" s="71">
        <v>0.26</v>
      </c>
      <c r="O750" s="71">
        <v>19.940000000000001</v>
      </c>
      <c r="P750" s="71"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71">
        <v>0</v>
      </c>
      <c r="X750" s="71">
        <v>0</v>
      </c>
      <c r="Y750" s="71">
        <v>174.6</v>
      </c>
      <c r="Z750" s="71">
        <v>485.62</v>
      </c>
      <c r="AA750" s="71">
        <v>641.77</v>
      </c>
    </row>
    <row r="751" spans="1:27" collapsed="1" x14ac:dyDescent="0.2">
      <c r="A751" s="162" t="s">
        <v>2383</v>
      </c>
      <c r="B751" s="54" t="str">
        <f>"22"&amp;"."&amp;$B$800&amp;"."&amp;$B$801</f>
        <v>22.05.2024</v>
      </c>
      <c r="C751" s="134" t="s">
        <v>76</v>
      </c>
      <c r="D751" s="135">
        <f>ROUND((D752)/1000,5)</f>
        <v>0.16164000000000001</v>
      </c>
      <c r="E751" s="135">
        <f t="shared" ref="E751:AA751" si="424">ROUND((E752)/1000,5)</f>
        <v>1.0809899999999999</v>
      </c>
      <c r="F751" s="135">
        <f t="shared" si="424"/>
        <v>0.96179000000000003</v>
      </c>
      <c r="G751" s="135">
        <f t="shared" si="424"/>
        <v>0.88661000000000001</v>
      </c>
      <c r="H751" s="135">
        <f t="shared" si="424"/>
        <v>5.3670000000000002E-2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3.832E-2</v>
      </c>
      <c r="N751" s="135">
        <f t="shared" si="424"/>
        <v>0.10783</v>
      </c>
      <c r="O751" s="135">
        <f t="shared" si="424"/>
        <v>5.3899999999999998E-3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5.7499999999999999E-3</v>
      </c>
      <c r="Z751" s="135">
        <f t="shared" si="424"/>
        <v>0.2797</v>
      </c>
      <c r="AA751" s="135">
        <f t="shared" si="424"/>
        <v>0.18643000000000001</v>
      </c>
    </row>
    <row r="752" spans="1:27" ht="12.75" hidden="1" customHeight="1" outlineLevel="1" x14ac:dyDescent="0.2">
      <c r="A752" s="163" t="s">
        <v>2384</v>
      </c>
      <c r="B752" s="94" t="s">
        <v>238</v>
      </c>
      <c r="C752" s="70" t="s">
        <v>79</v>
      </c>
      <c r="D752" s="71">
        <v>161.63999999999999</v>
      </c>
      <c r="E752" s="71">
        <v>1080.99</v>
      </c>
      <c r="F752" s="71">
        <v>961.79</v>
      </c>
      <c r="G752" s="71">
        <v>886.61</v>
      </c>
      <c r="H752" s="71">
        <v>53.67</v>
      </c>
      <c r="I752" s="71">
        <v>0</v>
      </c>
      <c r="J752" s="71">
        <v>0</v>
      </c>
      <c r="K752" s="71">
        <v>0</v>
      </c>
      <c r="L752" s="71">
        <v>0</v>
      </c>
      <c r="M752" s="71">
        <v>38.32</v>
      </c>
      <c r="N752" s="71">
        <v>107.83</v>
      </c>
      <c r="O752" s="71">
        <v>5.39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5.75</v>
      </c>
      <c r="Z752" s="71">
        <v>279.7</v>
      </c>
      <c r="AA752" s="71">
        <v>186.43</v>
      </c>
    </row>
    <row r="753" spans="1:27" collapsed="1" x14ac:dyDescent="0.2">
      <c r="A753" s="162" t="s">
        <v>2385</v>
      </c>
      <c r="B753" s="54" t="str">
        <f>"23"&amp;"."&amp;$B$800&amp;"."&amp;$B$801</f>
        <v>23.05.2024</v>
      </c>
      <c r="C753" s="134" t="s">
        <v>76</v>
      </c>
      <c r="D753" s="135">
        <f>ROUND((D754)/1000,5)</f>
        <v>2.1780000000000001E-2</v>
      </c>
      <c r="E753" s="135">
        <f t="shared" ref="E753:AA753" si="425">ROUND((E754)/1000,5)</f>
        <v>4.8570000000000002E-2</v>
      </c>
      <c r="F753" s="135">
        <f t="shared" si="425"/>
        <v>0</v>
      </c>
      <c r="G753" s="135">
        <f t="shared" si="425"/>
        <v>7.1799999999999998E-3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2.145E-2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2.4330000000000001E-2</v>
      </c>
      <c r="U753" s="135">
        <f t="shared" si="425"/>
        <v>3.1800000000000001E-3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0.25863000000000003</v>
      </c>
      <c r="AA753" s="135">
        <f t="shared" si="425"/>
        <v>0.21582000000000001</v>
      </c>
    </row>
    <row r="754" spans="1:27" ht="12.75" hidden="1" customHeight="1" outlineLevel="1" x14ac:dyDescent="0.2">
      <c r="A754" s="163" t="s">
        <v>2386</v>
      </c>
      <c r="B754" s="94" t="s">
        <v>238</v>
      </c>
      <c r="C754" s="70" t="s">
        <v>79</v>
      </c>
      <c r="D754" s="71">
        <v>21.78</v>
      </c>
      <c r="E754" s="71">
        <v>48.57</v>
      </c>
      <c r="F754" s="71">
        <v>0</v>
      </c>
      <c r="G754" s="71">
        <v>7.18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21.45</v>
      </c>
      <c r="P754" s="71">
        <v>0</v>
      </c>
      <c r="Q754" s="71">
        <v>0</v>
      </c>
      <c r="R754" s="71">
        <v>0</v>
      </c>
      <c r="S754" s="71">
        <v>0</v>
      </c>
      <c r="T754" s="71">
        <v>24.33</v>
      </c>
      <c r="U754" s="71">
        <v>3.18</v>
      </c>
      <c r="V754" s="71">
        <v>0</v>
      </c>
      <c r="W754" s="71">
        <v>0</v>
      </c>
      <c r="X754" s="71">
        <v>0</v>
      </c>
      <c r="Y754" s="71">
        <v>0</v>
      </c>
      <c r="Z754" s="71">
        <v>258.63</v>
      </c>
      <c r="AA754" s="71">
        <v>215.82</v>
      </c>
    </row>
    <row r="755" spans="1:27" collapsed="1" x14ac:dyDescent="0.2">
      <c r="A755" s="162" t="s">
        <v>2387</v>
      </c>
      <c r="B755" s="54" t="str">
        <f>"24"&amp;"."&amp;$B$800&amp;"."&amp;$B$801</f>
        <v>24.05.2024</v>
      </c>
      <c r="C755" s="134" t="s">
        <v>76</v>
      </c>
      <c r="D755" s="135">
        <f>ROUND((D756)/1000,5)</f>
        <v>0.1691</v>
      </c>
      <c r="E755" s="135">
        <f t="shared" ref="E755:AA755" si="426">ROUND((E756)/1000,5)</f>
        <v>7.0400000000000003E-3</v>
      </c>
      <c r="F755" s="135">
        <f t="shared" si="426"/>
        <v>7.5100000000000002E-3</v>
      </c>
      <c r="G755" s="135">
        <f t="shared" si="426"/>
        <v>6.454E-2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2.129E-2</v>
      </c>
      <c r="N755" s="135">
        <f t="shared" si="426"/>
        <v>3.6600000000000001E-3</v>
      </c>
      <c r="O755" s="135">
        <f t="shared" si="426"/>
        <v>2.3449999999999999E-2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2.9299999999999999E-3</v>
      </c>
      <c r="V755" s="135">
        <f t="shared" si="426"/>
        <v>3.9300000000000003E-3</v>
      </c>
      <c r="W755" s="135">
        <f t="shared" si="426"/>
        <v>6.6400000000000001E-3</v>
      </c>
      <c r="X755" s="135">
        <f t="shared" si="426"/>
        <v>4.1700000000000001E-3</v>
      </c>
      <c r="Y755" s="135">
        <f t="shared" si="426"/>
        <v>2.7689999999999999E-2</v>
      </c>
      <c r="Z755" s="135">
        <f t="shared" si="426"/>
        <v>0.32311000000000001</v>
      </c>
      <c r="AA755" s="135">
        <f t="shared" si="426"/>
        <v>0.23147999999999999</v>
      </c>
    </row>
    <row r="756" spans="1:27" ht="12.75" hidden="1" customHeight="1" outlineLevel="1" x14ac:dyDescent="0.2">
      <c r="A756" s="163" t="s">
        <v>2388</v>
      </c>
      <c r="B756" s="94" t="s">
        <v>238</v>
      </c>
      <c r="C756" s="70" t="s">
        <v>79</v>
      </c>
      <c r="D756" s="71">
        <v>169.1</v>
      </c>
      <c r="E756" s="71">
        <v>7.04</v>
      </c>
      <c r="F756" s="71">
        <v>7.51</v>
      </c>
      <c r="G756" s="71">
        <v>64.540000000000006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21.29</v>
      </c>
      <c r="N756" s="71">
        <v>3.66</v>
      </c>
      <c r="O756" s="71">
        <v>23.45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2.93</v>
      </c>
      <c r="V756" s="71">
        <v>3.93</v>
      </c>
      <c r="W756" s="71">
        <v>6.64</v>
      </c>
      <c r="X756" s="71">
        <v>4.17</v>
      </c>
      <c r="Y756" s="71">
        <v>27.69</v>
      </c>
      <c r="Z756" s="71">
        <v>323.11</v>
      </c>
      <c r="AA756" s="71">
        <v>231.48</v>
      </c>
    </row>
    <row r="757" spans="1:27" collapsed="1" x14ac:dyDescent="0.2">
      <c r="A757" s="162" t="s">
        <v>2389</v>
      </c>
      <c r="B757" s="54" t="str">
        <f>"25"&amp;"."&amp;$B$800&amp;"."&amp;$B$801</f>
        <v>25.05.2024</v>
      </c>
      <c r="C757" s="134" t="s">
        <v>76</v>
      </c>
      <c r="D757" s="135">
        <f>ROUND((D758)/1000,5)</f>
        <v>0.15273999999999999</v>
      </c>
      <c r="E757" s="135">
        <f t="shared" ref="E757:AA757" si="427">ROUND((E758)/1000,5)</f>
        <v>3.5630000000000002E-2</v>
      </c>
      <c r="F757" s="135">
        <f t="shared" si="427"/>
        <v>9.4149999999999998E-2</v>
      </c>
      <c r="G757" s="135">
        <f t="shared" si="427"/>
        <v>0.1231</v>
      </c>
      <c r="H757" s="135">
        <f t="shared" si="427"/>
        <v>5.0900000000000001E-2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8.0000000000000007E-5</v>
      </c>
      <c r="M757" s="135">
        <f t="shared" si="427"/>
        <v>0</v>
      </c>
      <c r="N757" s="135">
        <f t="shared" si="427"/>
        <v>1.7000000000000001E-4</v>
      </c>
      <c r="O757" s="135">
        <f t="shared" si="427"/>
        <v>2.0000000000000002E-5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4.47E-3</v>
      </c>
      <c r="X757" s="135">
        <f t="shared" si="427"/>
        <v>9.0000000000000006E-5</v>
      </c>
      <c r="Y757" s="135">
        <f t="shared" si="427"/>
        <v>7.5199999999999998E-3</v>
      </c>
      <c r="Z757" s="135">
        <f t="shared" si="427"/>
        <v>0.54425000000000001</v>
      </c>
      <c r="AA757" s="135">
        <f t="shared" si="427"/>
        <v>0.27417000000000002</v>
      </c>
    </row>
    <row r="758" spans="1:27" ht="12.75" hidden="1" customHeight="1" outlineLevel="1" x14ac:dyDescent="0.2">
      <c r="A758" s="163" t="s">
        <v>2390</v>
      </c>
      <c r="B758" s="94" t="s">
        <v>238</v>
      </c>
      <c r="C758" s="70" t="s">
        <v>79</v>
      </c>
      <c r="D758" s="71">
        <v>152.74</v>
      </c>
      <c r="E758" s="71">
        <v>35.630000000000003</v>
      </c>
      <c r="F758" s="71">
        <v>94.15</v>
      </c>
      <c r="G758" s="71">
        <v>123.1</v>
      </c>
      <c r="H758" s="71">
        <v>50.9</v>
      </c>
      <c r="I758" s="71">
        <v>0</v>
      </c>
      <c r="J758" s="71">
        <v>0</v>
      </c>
      <c r="K758" s="71">
        <v>0</v>
      </c>
      <c r="L758" s="71">
        <v>0.08</v>
      </c>
      <c r="M758" s="71">
        <v>0</v>
      </c>
      <c r="N758" s="71">
        <v>0.17</v>
      </c>
      <c r="O758" s="71">
        <v>0.02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4.47</v>
      </c>
      <c r="X758" s="71">
        <v>0.09</v>
      </c>
      <c r="Y758" s="71">
        <v>7.52</v>
      </c>
      <c r="Z758" s="71">
        <v>544.25</v>
      </c>
      <c r="AA758" s="71">
        <v>274.17</v>
      </c>
    </row>
    <row r="759" spans="1:27" collapsed="1" x14ac:dyDescent="0.2">
      <c r="A759" s="162" t="s">
        <v>2391</v>
      </c>
      <c r="B759" s="54" t="str">
        <f>"26"&amp;"."&amp;$B$800&amp;"."&amp;$B$801</f>
        <v>26.05.2024</v>
      </c>
      <c r="C759" s="134" t="s">
        <v>76</v>
      </c>
      <c r="D759" s="135">
        <f>ROUND((D760)/1000,5)</f>
        <v>0.14929000000000001</v>
      </c>
      <c r="E759" s="135">
        <f t="shared" ref="E759:AA759" si="428">ROUND((E760)/1000,5)</f>
        <v>0.23293</v>
      </c>
      <c r="F759" s="135">
        <f t="shared" si="428"/>
        <v>0.30432999999999999</v>
      </c>
      <c r="G759" s="135">
        <f t="shared" si="428"/>
        <v>0.27335999999999999</v>
      </c>
      <c r="H759" s="135">
        <f t="shared" si="428"/>
        <v>0.22248000000000001</v>
      </c>
      <c r="I759" s="135">
        <f t="shared" si="428"/>
        <v>0.45918999999999999</v>
      </c>
      <c r="J759" s="135">
        <f t="shared" si="428"/>
        <v>0.36334</v>
      </c>
      <c r="K759" s="135">
        <f t="shared" si="428"/>
        <v>1.188E-2</v>
      </c>
      <c r="L759" s="135">
        <f t="shared" si="428"/>
        <v>0.21829999999999999</v>
      </c>
      <c r="M759" s="135">
        <f t="shared" si="428"/>
        <v>6.0800000000000003E-3</v>
      </c>
      <c r="N759" s="135">
        <f t="shared" si="428"/>
        <v>1E-4</v>
      </c>
      <c r="O759" s="135">
        <f t="shared" si="428"/>
        <v>0</v>
      </c>
      <c r="P759" s="135">
        <f t="shared" si="428"/>
        <v>9.4599999999999997E-3</v>
      </c>
      <c r="Q759" s="135">
        <f t="shared" si="428"/>
        <v>1.021E-2</v>
      </c>
      <c r="R759" s="135">
        <f t="shared" si="428"/>
        <v>1.8519999999999998E-2</v>
      </c>
      <c r="S759" s="135">
        <f t="shared" si="428"/>
        <v>0</v>
      </c>
      <c r="T759" s="135">
        <f t="shared" si="428"/>
        <v>0</v>
      </c>
      <c r="U759" s="135">
        <f t="shared" si="428"/>
        <v>5.8470000000000001E-2</v>
      </c>
      <c r="V759" s="135">
        <f t="shared" si="428"/>
        <v>1.4499999999999999E-3</v>
      </c>
      <c r="W759" s="135">
        <f t="shared" si="428"/>
        <v>6.1510000000000002E-2</v>
      </c>
      <c r="X759" s="135">
        <f t="shared" si="428"/>
        <v>1.33E-3</v>
      </c>
      <c r="Y759" s="135">
        <f t="shared" si="428"/>
        <v>0.25625999999999999</v>
      </c>
      <c r="Z759" s="135">
        <f t="shared" si="428"/>
        <v>0.57854000000000005</v>
      </c>
      <c r="AA759" s="135">
        <f t="shared" si="428"/>
        <v>0.27237</v>
      </c>
    </row>
    <row r="760" spans="1:27" ht="12.75" hidden="1" customHeight="1" outlineLevel="1" x14ac:dyDescent="0.2">
      <c r="A760" s="163" t="s">
        <v>2392</v>
      </c>
      <c r="B760" s="94" t="s">
        <v>238</v>
      </c>
      <c r="C760" s="70" t="s">
        <v>79</v>
      </c>
      <c r="D760" s="71">
        <v>149.29</v>
      </c>
      <c r="E760" s="71">
        <v>232.93</v>
      </c>
      <c r="F760" s="71">
        <v>304.33</v>
      </c>
      <c r="G760" s="71">
        <v>273.36</v>
      </c>
      <c r="H760" s="71">
        <v>222.48</v>
      </c>
      <c r="I760" s="71">
        <v>459.19</v>
      </c>
      <c r="J760" s="71">
        <v>363.34</v>
      </c>
      <c r="K760" s="71">
        <v>11.88</v>
      </c>
      <c r="L760" s="71">
        <v>218.3</v>
      </c>
      <c r="M760" s="71">
        <v>6.08</v>
      </c>
      <c r="N760" s="71">
        <v>0.1</v>
      </c>
      <c r="O760" s="71">
        <v>0</v>
      </c>
      <c r="P760" s="71">
        <v>9.4600000000000009</v>
      </c>
      <c r="Q760" s="71">
        <v>10.210000000000001</v>
      </c>
      <c r="R760" s="71">
        <v>18.52</v>
      </c>
      <c r="S760" s="71">
        <v>0</v>
      </c>
      <c r="T760" s="71">
        <v>0</v>
      </c>
      <c r="U760" s="71">
        <v>58.47</v>
      </c>
      <c r="V760" s="71">
        <v>1.45</v>
      </c>
      <c r="W760" s="71">
        <v>61.51</v>
      </c>
      <c r="X760" s="71">
        <v>1.33</v>
      </c>
      <c r="Y760" s="71">
        <v>256.26</v>
      </c>
      <c r="Z760" s="71">
        <v>578.54</v>
      </c>
      <c r="AA760" s="71">
        <v>272.37</v>
      </c>
    </row>
    <row r="761" spans="1:27" collapsed="1" x14ac:dyDescent="0.2">
      <c r="A761" s="162" t="s">
        <v>2393</v>
      </c>
      <c r="B761" s="54" t="str">
        <f>"27"&amp;"."&amp;$B$800&amp;"."&amp;$B$801</f>
        <v>27.05.2024</v>
      </c>
      <c r="C761" s="134" t="s">
        <v>76</v>
      </c>
      <c r="D761" s="135">
        <f>ROUND((D762)/1000,5)</f>
        <v>0.10653</v>
      </c>
      <c r="E761" s="135">
        <f t="shared" ref="E761:AA761" si="429">ROUND((E762)/1000,5)</f>
        <v>0.12901000000000001</v>
      </c>
      <c r="F761" s="135">
        <f t="shared" si="429"/>
        <v>5.8840000000000003E-2</v>
      </c>
      <c r="G761" s="135">
        <f t="shared" si="429"/>
        <v>0.20032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</v>
      </c>
      <c r="AA761" s="135">
        <f t="shared" si="429"/>
        <v>3.517E-2</v>
      </c>
    </row>
    <row r="762" spans="1:27" ht="12.75" hidden="1" customHeight="1" outlineLevel="1" x14ac:dyDescent="0.2">
      <c r="A762" s="163" t="s">
        <v>2394</v>
      </c>
      <c r="B762" s="94" t="s">
        <v>238</v>
      </c>
      <c r="C762" s="70" t="s">
        <v>79</v>
      </c>
      <c r="D762" s="71">
        <v>106.53</v>
      </c>
      <c r="E762" s="71">
        <v>129.01</v>
      </c>
      <c r="F762" s="71">
        <v>58.84</v>
      </c>
      <c r="G762" s="71">
        <v>200.32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35.17</v>
      </c>
    </row>
    <row r="763" spans="1:27" collapsed="1" x14ac:dyDescent="0.2">
      <c r="A763" s="162" t="s">
        <v>2395</v>
      </c>
      <c r="B763" s="54" t="str">
        <f>"28"&amp;"."&amp;$B$800&amp;"."&amp;$B$801</f>
        <v>28.05.2024</v>
      </c>
      <c r="C763" s="134" t="s">
        <v>76</v>
      </c>
      <c r="D763" s="135">
        <f>ROUND((D764)/1000,5)</f>
        <v>0.20585999999999999</v>
      </c>
      <c r="E763" s="135">
        <f t="shared" ref="E763:AA763" si="430">ROUND((E764)/1000,5)</f>
        <v>0.20363000000000001</v>
      </c>
      <c r="F763" s="135">
        <f t="shared" si="430"/>
        <v>0.32708999999999999</v>
      </c>
      <c r="G763" s="135">
        <f t="shared" si="430"/>
        <v>0.10915</v>
      </c>
      <c r="H763" s="135">
        <f t="shared" si="430"/>
        <v>6.4810000000000006E-2</v>
      </c>
      <c r="I763" s="135">
        <f t="shared" si="430"/>
        <v>0</v>
      </c>
      <c r="J763" s="135">
        <f t="shared" si="430"/>
        <v>0</v>
      </c>
      <c r="K763" s="135">
        <f t="shared" si="430"/>
        <v>0</v>
      </c>
      <c r="L763" s="135">
        <f t="shared" si="430"/>
        <v>3.0300000000000001E-3</v>
      </c>
      <c r="M763" s="135">
        <f t="shared" si="430"/>
        <v>0.17144000000000001</v>
      </c>
      <c r="N763" s="135">
        <f t="shared" si="430"/>
        <v>0.28713</v>
      </c>
      <c r="O763" s="135">
        <f t="shared" si="430"/>
        <v>0.28645999999999999</v>
      </c>
      <c r="P763" s="135">
        <f t="shared" si="430"/>
        <v>0.21579000000000001</v>
      </c>
      <c r="Q763" s="135">
        <f t="shared" si="430"/>
        <v>0.14563000000000001</v>
      </c>
      <c r="R763" s="135">
        <f t="shared" si="430"/>
        <v>0</v>
      </c>
      <c r="S763" s="135">
        <f t="shared" si="430"/>
        <v>0</v>
      </c>
      <c r="T763" s="135">
        <f t="shared" si="430"/>
        <v>9.8180000000000003E-2</v>
      </c>
      <c r="U763" s="135">
        <f t="shared" si="430"/>
        <v>7.2760000000000005E-2</v>
      </c>
      <c r="V763" s="135">
        <f t="shared" si="430"/>
        <v>2.64E-3</v>
      </c>
      <c r="W763" s="135">
        <f t="shared" si="430"/>
        <v>2.0740000000000001E-2</v>
      </c>
      <c r="X763" s="135">
        <f t="shared" si="430"/>
        <v>1.8749999999999999E-2</v>
      </c>
      <c r="Y763" s="135">
        <f t="shared" si="430"/>
        <v>0.38255</v>
      </c>
      <c r="Z763" s="135">
        <f t="shared" si="430"/>
        <v>0.33767000000000003</v>
      </c>
      <c r="AA763" s="135">
        <f t="shared" si="430"/>
        <v>0.37212000000000001</v>
      </c>
    </row>
    <row r="764" spans="1:27" ht="12.75" hidden="1" customHeight="1" outlineLevel="1" x14ac:dyDescent="0.2">
      <c r="A764" s="163" t="s">
        <v>2396</v>
      </c>
      <c r="B764" s="94" t="s">
        <v>238</v>
      </c>
      <c r="C764" s="70" t="s">
        <v>79</v>
      </c>
      <c r="D764" s="71">
        <v>205.86</v>
      </c>
      <c r="E764" s="71">
        <v>203.63</v>
      </c>
      <c r="F764" s="71">
        <v>327.08999999999997</v>
      </c>
      <c r="G764" s="71">
        <v>109.15</v>
      </c>
      <c r="H764" s="71">
        <v>64.81</v>
      </c>
      <c r="I764" s="71">
        <v>0</v>
      </c>
      <c r="J764" s="71">
        <v>0</v>
      </c>
      <c r="K764" s="71">
        <v>0</v>
      </c>
      <c r="L764" s="71">
        <v>3.03</v>
      </c>
      <c r="M764" s="71">
        <v>171.44</v>
      </c>
      <c r="N764" s="71">
        <v>287.13</v>
      </c>
      <c r="O764" s="71">
        <v>286.45999999999998</v>
      </c>
      <c r="P764" s="71">
        <v>215.79</v>
      </c>
      <c r="Q764" s="71">
        <v>145.63</v>
      </c>
      <c r="R764" s="71">
        <v>0</v>
      </c>
      <c r="S764" s="71">
        <v>0</v>
      </c>
      <c r="T764" s="71">
        <v>98.18</v>
      </c>
      <c r="U764" s="71">
        <v>72.760000000000005</v>
      </c>
      <c r="V764" s="71">
        <v>2.64</v>
      </c>
      <c r="W764" s="71">
        <v>20.74</v>
      </c>
      <c r="X764" s="71">
        <v>18.75</v>
      </c>
      <c r="Y764" s="71">
        <v>382.55</v>
      </c>
      <c r="Z764" s="71">
        <v>337.67</v>
      </c>
      <c r="AA764" s="71">
        <v>372.12</v>
      </c>
    </row>
    <row r="765" spans="1:27" collapsed="1" x14ac:dyDescent="0.2">
      <c r="A765" s="162" t="s">
        <v>2397</v>
      </c>
      <c r="B765" s="54" t="str">
        <f>"29"&amp;"."&amp;$B$800&amp;"."&amp;$B$801</f>
        <v>29.05.2024</v>
      </c>
      <c r="C765" s="134" t="s">
        <v>76</v>
      </c>
      <c r="D765" s="135">
        <f>ROUND((D766)/1000,5)</f>
        <v>0.14216000000000001</v>
      </c>
      <c r="E765" s="135">
        <f t="shared" ref="E765:AA765" si="431">ROUND((E766)/1000,5)</f>
        <v>0.25239</v>
      </c>
      <c r="F765" s="135">
        <f t="shared" si="431"/>
        <v>6.0319999999999999E-2</v>
      </c>
      <c r="G765" s="135">
        <f t="shared" si="431"/>
        <v>0.51471999999999996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0</v>
      </c>
      <c r="N765" s="135">
        <f t="shared" si="431"/>
        <v>2.5000000000000001E-4</v>
      </c>
      <c r="O765" s="135">
        <f t="shared" si="431"/>
        <v>7.7099999999999998E-3</v>
      </c>
      <c r="P765" s="135">
        <f t="shared" si="431"/>
        <v>3.8700000000000002E-3</v>
      </c>
      <c r="Q765" s="135">
        <f t="shared" si="431"/>
        <v>0</v>
      </c>
      <c r="R765" s="135">
        <f t="shared" si="431"/>
        <v>0</v>
      </c>
      <c r="S765" s="135">
        <f t="shared" si="431"/>
        <v>0</v>
      </c>
      <c r="T765" s="135">
        <f t="shared" si="431"/>
        <v>0</v>
      </c>
      <c r="U765" s="135">
        <f t="shared" si="431"/>
        <v>8.0999999999999996E-4</v>
      </c>
      <c r="V765" s="135">
        <f t="shared" si="431"/>
        <v>0</v>
      </c>
      <c r="W765" s="135">
        <f t="shared" si="431"/>
        <v>0</v>
      </c>
      <c r="X765" s="135">
        <f t="shared" si="431"/>
        <v>0</v>
      </c>
      <c r="Y765" s="135">
        <f t="shared" si="431"/>
        <v>0</v>
      </c>
      <c r="Z765" s="135">
        <f t="shared" si="431"/>
        <v>7.5499999999999998E-2</v>
      </c>
      <c r="AA765" s="135">
        <f t="shared" si="431"/>
        <v>0.29214000000000001</v>
      </c>
    </row>
    <row r="766" spans="1:27" ht="12.75" hidden="1" customHeight="1" outlineLevel="1" x14ac:dyDescent="0.2">
      <c r="A766" s="163" t="s">
        <v>2398</v>
      </c>
      <c r="B766" s="94" t="s">
        <v>238</v>
      </c>
      <c r="C766" s="70" t="s">
        <v>79</v>
      </c>
      <c r="D766" s="71">
        <v>142.16</v>
      </c>
      <c r="E766" s="71">
        <v>252.39</v>
      </c>
      <c r="F766" s="71">
        <v>60.32</v>
      </c>
      <c r="G766" s="71">
        <v>514.72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0</v>
      </c>
      <c r="N766" s="71">
        <v>0.25</v>
      </c>
      <c r="O766" s="71">
        <v>7.71</v>
      </c>
      <c r="P766" s="71">
        <v>3.87</v>
      </c>
      <c r="Q766" s="71">
        <v>0</v>
      </c>
      <c r="R766" s="71">
        <v>0</v>
      </c>
      <c r="S766" s="71">
        <v>0</v>
      </c>
      <c r="T766" s="71">
        <v>0</v>
      </c>
      <c r="U766" s="71">
        <v>0.81</v>
      </c>
      <c r="V766" s="71">
        <v>0</v>
      </c>
      <c r="W766" s="71">
        <v>0</v>
      </c>
      <c r="X766" s="71">
        <v>0</v>
      </c>
      <c r="Y766" s="71">
        <v>0</v>
      </c>
      <c r="Z766" s="71">
        <v>75.5</v>
      </c>
      <c r="AA766" s="71">
        <v>292.14</v>
      </c>
    </row>
    <row r="767" spans="1:27" collapsed="1" x14ac:dyDescent="0.2">
      <c r="A767" s="162" t="s">
        <v>2399</v>
      </c>
      <c r="B767" s="54" t="str">
        <f>"30"&amp;"."&amp;$B$800&amp;"."&amp;$B$801</f>
        <v>30.05.2024</v>
      </c>
      <c r="C767" s="134" t="s">
        <v>76</v>
      </c>
      <c r="D767" s="135">
        <f>ROUND((D768)/1000,5)</f>
        <v>9.6610000000000001E-2</v>
      </c>
      <c r="E767" s="135">
        <f t="shared" ref="E767:AA767" si="432">ROUND((E768)/1000,5)</f>
        <v>0.19728000000000001</v>
      </c>
      <c r="F767" s="135">
        <f t="shared" si="432"/>
        <v>0.16744999999999999</v>
      </c>
      <c r="G767" s="135">
        <f t="shared" si="432"/>
        <v>0.10614999999999999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1.5599999999999999E-2</v>
      </c>
      <c r="O767" s="135">
        <f t="shared" si="432"/>
        <v>1.35E-2</v>
      </c>
      <c r="P767" s="135">
        <f t="shared" si="432"/>
        <v>4.8660000000000002E-2</v>
      </c>
      <c r="Q767" s="135">
        <f t="shared" si="432"/>
        <v>1.2160000000000001E-2</v>
      </c>
      <c r="R767" s="135">
        <f t="shared" si="432"/>
        <v>2.4000000000000001E-4</v>
      </c>
      <c r="S767" s="135">
        <f t="shared" si="432"/>
        <v>0</v>
      </c>
      <c r="T767" s="135">
        <f t="shared" si="432"/>
        <v>0.31657999999999997</v>
      </c>
      <c r="U767" s="135">
        <f t="shared" si="432"/>
        <v>0.31147999999999998</v>
      </c>
      <c r="V767" s="135">
        <f t="shared" si="432"/>
        <v>3.7699999999999999E-3</v>
      </c>
      <c r="W767" s="135">
        <f t="shared" si="432"/>
        <v>5.3299999999999997E-3</v>
      </c>
      <c r="X767" s="135">
        <f t="shared" si="432"/>
        <v>4.79E-3</v>
      </c>
      <c r="Y767" s="135">
        <f t="shared" si="432"/>
        <v>1.7510000000000001E-2</v>
      </c>
      <c r="Z767" s="135">
        <f t="shared" si="432"/>
        <v>0.13094</v>
      </c>
      <c r="AA767" s="135">
        <f t="shared" si="432"/>
        <v>0.1636</v>
      </c>
    </row>
    <row r="768" spans="1:27" ht="12.75" hidden="1" customHeight="1" outlineLevel="1" x14ac:dyDescent="0.2">
      <c r="A768" s="163" t="s">
        <v>2400</v>
      </c>
      <c r="B768" s="94" t="s">
        <v>238</v>
      </c>
      <c r="C768" s="70" t="s">
        <v>79</v>
      </c>
      <c r="D768" s="71">
        <v>96.61</v>
      </c>
      <c r="E768" s="71">
        <v>197.28</v>
      </c>
      <c r="F768" s="71">
        <v>167.45</v>
      </c>
      <c r="G768" s="71">
        <v>106.15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15.6</v>
      </c>
      <c r="O768" s="71">
        <v>13.5</v>
      </c>
      <c r="P768" s="71">
        <v>48.66</v>
      </c>
      <c r="Q768" s="71">
        <v>12.16</v>
      </c>
      <c r="R768" s="71">
        <v>0.24</v>
      </c>
      <c r="S768" s="71">
        <v>0</v>
      </c>
      <c r="T768" s="71">
        <v>316.58</v>
      </c>
      <c r="U768" s="71">
        <v>311.48</v>
      </c>
      <c r="V768" s="71">
        <v>3.77</v>
      </c>
      <c r="W768" s="71">
        <v>5.33</v>
      </c>
      <c r="X768" s="71">
        <v>4.79</v>
      </c>
      <c r="Y768" s="71">
        <v>17.510000000000002</v>
      </c>
      <c r="Z768" s="71">
        <v>130.94</v>
      </c>
      <c r="AA768" s="71">
        <v>163.6</v>
      </c>
    </row>
    <row r="769" spans="1:27" collapsed="1" x14ac:dyDescent="0.2">
      <c r="A769" s="162" t="s">
        <v>2401</v>
      </c>
      <c r="B769" s="54" t="str">
        <f>"31"&amp;"."&amp;$B$800&amp;"."&amp;$B$801</f>
        <v>31.05.2024</v>
      </c>
      <c r="C769" s="134" t="s">
        <v>76</v>
      </c>
      <c r="D769" s="135">
        <f>ROUND((D770)/1000,5)</f>
        <v>8.4820000000000007E-2</v>
      </c>
      <c r="E769" s="135">
        <f t="shared" ref="E769:AA769" si="433">ROUND((E770)/1000,5)</f>
        <v>9.0990000000000001E-2</v>
      </c>
      <c r="F769" s="135">
        <f t="shared" si="433"/>
        <v>6.6290000000000002E-2</v>
      </c>
      <c r="G769" s="135">
        <f t="shared" si="433"/>
        <v>2.4230000000000002E-2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4.9009999999999998E-2</v>
      </c>
      <c r="O769" s="135">
        <f t="shared" si="433"/>
        <v>8.5989999999999997E-2</v>
      </c>
      <c r="P769" s="135">
        <f t="shared" si="433"/>
        <v>6.0000000000000002E-5</v>
      </c>
      <c r="Q769" s="135">
        <f t="shared" si="433"/>
        <v>2.5610000000000001E-2</v>
      </c>
      <c r="R769" s="135">
        <f t="shared" si="433"/>
        <v>0</v>
      </c>
      <c r="S769" s="135">
        <f t="shared" si="433"/>
        <v>0</v>
      </c>
      <c r="T769" s="135">
        <f t="shared" si="433"/>
        <v>9.1800000000000007E-2</v>
      </c>
      <c r="U769" s="135">
        <f t="shared" si="433"/>
        <v>0</v>
      </c>
      <c r="V769" s="135">
        <f t="shared" si="433"/>
        <v>2.6700000000000001E-3</v>
      </c>
      <c r="W769" s="135">
        <f t="shared" si="433"/>
        <v>3.7399999999999998E-3</v>
      </c>
      <c r="X769" s="135">
        <f t="shared" si="433"/>
        <v>1.2120000000000001E-2</v>
      </c>
      <c r="Y769" s="135">
        <f t="shared" si="433"/>
        <v>0.16488</v>
      </c>
      <c r="Z769" s="135">
        <f t="shared" si="433"/>
        <v>0.68589999999999995</v>
      </c>
      <c r="AA769" s="135">
        <f t="shared" si="433"/>
        <v>1.44424</v>
      </c>
    </row>
    <row r="770" spans="1:27" ht="12.75" hidden="1" customHeight="1" outlineLevel="1" x14ac:dyDescent="0.2">
      <c r="A770" s="163" t="s">
        <v>2402</v>
      </c>
      <c r="B770" s="94" t="s">
        <v>238</v>
      </c>
      <c r="C770" s="70" t="s">
        <v>79</v>
      </c>
      <c r="D770" s="71">
        <v>84.82</v>
      </c>
      <c r="E770" s="71">
        <v>90.99</v>
      </c>
      <c r="F770" s="71">
        <v>66.290000000000006</v>
      </c>
      <c r="G770" s="71">
        <v>24.23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49.01</v>
      </c>
      <c r="O770" s="71">
        <v>85.99</v>
      </c>
      <c r="P770" s="71">
        <v>0.06</v>
      </c>
      <c r="Q770" s="71">
        <v>25.61</v>
      </c>
      <c r="R770" s="71">
        <v>0</v>
      </c>
      <c r="S770" s="71">
        <v>0</v>
      </c>
      <c r="T770" s="71">
        <v>91.8</v>
      </c>
      <c r="U770" s="71">
        <v>0</v>
      </c>
      <c r="V770" s="71">
        <v>2.67</v>
      </c>
      <c r="W770" s="71">
        <v>3.74</v>
      </c>
      <c r="X770" s="71">
        <v>12.12</v>
      </c>
      <c r="Y770" s="71">
        <v>164.88</v>
      </c>
      <c r="Z770" s="71">
        <v>685.9</v>
      </c>
      <c r="AA770" s="71">
        <v>1444.24</v>
      </c>
    </row>
    <row r="771" spans="1:27" collapsed="1" x14ac:dyDescent="0.2">
      <c r="B771" s="165"/>
    </row>
    <row r="772" spans="1:27" x14ac:dyDescent="0.2">
      <c r="B772" s="165" t="s">
        <v>392</v>
      </c>
    </row>
    <row r="773" spans="1:27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</row>
    <row r="775" spans="1:27" s="198" customFormat="1" x14ac:dyDescent="0.2">
      <c r="A775" s="162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-2.0000000000000002E-5</v>
      </c>
    </row>
    <row r="776" spans="1:27" s="198" customFormat="1" x14ac:dyDescent="0.2">
      <c r="A776" s="162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0.28532000000000002</v>
      </c>
    </row>
    <row r="779" spans="1:27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2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x14ac:dyDescent="0.2">
      <c r="A781" s="172"/>
      <c r="B781" s="173"/>
      <c r="C781" s="174"/>
      <c r="D781" s="175">
        <f>D782</f>
        <v>846494.76</v>
      </c>
      <c r="E781" s="175">
        <f t="shared" ref="E781:G781" si="434">E782</f>
        <v>846494.76</v>
      </c>
      <c r="F781" s="175">
        <f t="shared" si="434"/>
        <v>846494.76</v>
      </c>
      <c r="G781" s="175">
        <f t="shared" si="434"/>
        <v>846494.76</v>
      </c>
    </row>
    <row r="782" spans="1:27" ht="12.75" hidden="1" customHeight="1" outlineLevel="1" x14ac:dyDescent="0.2">
      <c r="A782" s="176" t="s">
        <v>2412</v>
      </c>
      <c r="B782" s="177" t="s">
        <v>868</v>
      </c>
      <c r="C782" s="178" t="s">
        <v>864</v>
      </c>
      <c r="D782" s="71">
        <v>846494.76</v>
      </c>
      <c r="E782" s="71">
        <f>$D782</f>
        <v>846494.76</v>
      </c>
      <c r="F782" s="71">
        <f>$D782</f>
        <v>846494.76</v>
      </c>
      <c r="G782" s="71">
        <f>$D782</f>
        <v>846494.76</v>
      </c>
    </row>
    <row r="783" spans="1:27" collapsed="1" x14ac:dyDescent="0.2"/>
    <row r="785" spans="1:27" ht="12.75" customHeight="1" x14ac:dyDescent="0.25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83"/>
      <c r="B788" s="84"/>
    </row>
    <row r="789" spans="1:27" x14ac:dyDescent="0.2">
      <c r="A789" s="83"/>
      <c r="B789" s="85"/>
    </row>
    <row r="800" spans="1:27" hidden="1" x14ac:dyDescent="0.2">
      <c r="B800" s="181" t="s">
        <v>3164</v>
      </c>
    </row>
    <row r="801" spans="2:2" hidden="1" x14ac:dyDescent="0.2">
      <c r="B801" s="182" t="s">
        <v>3165</v>
      </c>
    </row>
  </sheetData>
  <autoFilter ref="B6:C698" xr:uid="{00000000-0001-0000-0D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62ED-EA07-4D08-BA74-163209C4C0E3}">
  <sheetPr>
    <tabColor rgb="FFFFC000"/>
    <pageSetUpPr fitToPage="1"/>
  </sheetPr>
  <dimension ref="A1:AA801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1656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1031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1657</v>
      </c>
      <c r="B7" s="54" t="str">
        <f>"01"&amp;"."&amp;$B$800&amp;"."&amp;$B$801</f>
        <v>01.05.2024</v>
      </c>
      <c r="C7" s="134" t="s">
        <v>76</v>
      </c>
      <c r="D7" s="135">
        <f>ROUND(((D8+D9+D11+D10)/1000),5)</f>
        <v>2.51905</v>
      </c>
      <c r="E7" s="135">
        <f>ROUND(((E8+E9+E11+E10)/1000),5)</f>
        <v>2.4813200000000002</v>
      </c>
      <c r="F7" s="135">
        <f>ROUND(((F8+F9+F11+F10)/1000),5)</f>
        <v>2.3451399999999998</v>
      </c>
      <c r="G7" s="135">
        <f t="shared" ref="G7:AA7" si="0">ROUND(((G8+G9+G11+G10)/1000),5)</f>
        <v>2.3215400000000002</v>
      </c>
      <c r="H7" s="135">
        <f t="shared" si="0"/>
        <v>2.2758500000000002</v>
      </c>
      <c r="I7" s="135">
        <f t="shared" si="0"/>
        <v>2.2408399999999999</v>
      </c>
      <c r="J7" s="135">
        <f t="shared" si="0"/>
        <v>2.24342</v>
      </c>
      <c r="K7" s="135">
        <f t="shared" si="0"/>
        <v>2.40158</v>
      </c>
      <c r="L7" s="135">
        <f t="shared" si="0"/>
        <v>2.56202</v>
      </c>
      <c r="M7" s="135">
        <f t="shared" si="0"/>
        <v>2.7970700000000002</v>
      </c>
      <c r="N7" s="135">
        <f t="shared" si="0"/>
        <v>2.9395899999999999</v>
      </c>
      <c r="O7" s="135">
        <f t="shared" si="0"/>
        <v>2.8694299999999999</v>
      </c>
      <c r="P7" s="135">
        <f t="shared" si="0"/>
        <v>2.8490000000000002</v>
      </c>
      <c r="Q7" s="135">
        <f t="shared" si="0"/>
        <v>2.8804099999999999</v>
      </c>
      <c r="R7" s="135">
        <f t="shared" si="0"/>
        <v>2.8392499999999998</v>
      </c>
      <c r="S7" s="135">
        <f t="shared" si="0"/>
        <v>2.7892899999999998</v>
      </c>
      <c r="T7" s="135">
        <f t="shared" si="0"/>
        <v>2.8287200000000001</v>
      </c>
      <c r="U7" s="135">
        <f t="shared" si="0"/>
        <v>2.8460899999999998</v>
      </c>
      <c r="V7" s="135">
        <f t="shared" si="0"/>
        <v>2.90021</v>
      </c>
      <c r="W7" s="135">
        <f t="shared" si="0"/>
        <v>3.01803</v>
      </c>
      <c r="X7" s="135">
        <f t="shared" si="0"/>
        <v>3.1065800000000001</v>
      </c>
      <c r="Y7" s="135">
        <f t="shared" si="0"/>
        <v>3.0067200000000001</v>
      </c>
      <c r="Z7" s="135">
        <f t="shared" si="0"/>
        <v>2.6911200000000002</v>
      </c>
      <c r="AA7" s="135">
        <f t="shared" si="0"/>
        <v>2.50162</v>
      </c>
    </row>
    <row r="8" spans="1:27" ht="12.75" hidden="1" customHeight="1" outlineLevel="1" x14ac:dyDescent="0.2">
      <c r="A8" s="163" t="s">
        <v>1658</v>
      </c>
      <c r="B8" s="94" t="s">
        <v>238</v>
      </c>
      <c r="C8" s="70" t="s">
        <v>79</v>
      </c>
      <c r="D8" s="71">
        <v>1355.06</v>
      </c>
      <c r="E8" s="71">
        <v>1317.33</v>
      </c>
      <c r="F8" s="71">
        <v>1181.1500000000001</v>
      </c>
      <c r="G8" s="71">
        <v>1157.55</v>
      </c>
      <c r="H8" s="71">
        <v>1111.8599999999999</v>
      </c>
      <c r="I8" s="71">
        <v>1076.8499999999999</v>
      </c>
      <c r="J8" s="71">
        <v>1079.43</v>
      </c>
      <c r="K8" s="71">
        <v>1237.5899999999999</v>
      </c>
      <c r="L8" s="71">
        <v>1398.03</v>
      </c>
      <c r="M8" s="71">
        <v>1633.08</v>
      </c>
      <c r="N8" s="71">
        <v>1775.6</v>
      </c>
      <c r="O8" s="71">
        <v>1705.44</v>
      </c>
      <c r="P8" s="71">
        <v>1685.01</v>
      </c>
      <c r="Q8" s="71">
        <v>1716.42</v>
      </c>
      <c r="R8" s="71">
        <v>1675.26</v>
      </c>
      <c r="S8" s="71">
        <v>1625.3</v>
      </c>
      <c r="T8" s="71">
        <v>1664.73</v>
      </c>
      <c r="U8" s="71">
        <v>1682.1</v>
      </c>
      <c r="V8" s="71">
        <v>1736.22</v>
      </c>
      <c r="W8" s="71">
        <v>1854.04</v>
      </c>
      <c r="X8" s="71">
        <v>1942.59</v>
      </c>
      <c r="Y8" s="71">
        <v>1842.73</v>
      </c>
      <c r="Z8" s="71">
        <v>1527.13</v>
      </c>
      <c r="AA8" s="71">
        <v>1337.63</v>
      </c>
    </row>
    <row r="9" spans="1:27" ht="12.75" hidden="1" customHeight="1" outlineLevel="1" x14ac:dyDescent="0.2">
      <c r="A9" s="163" t="s">
        <v>1659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1660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1661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collapsed="1" x14ac:dyDescent="0.2">
      <c r="A12" s="162" t="s">
        <v>1662</v>
      </c>
      <c r="B12" s="54" t="str">
        <f>"02"&amp;"."&amp;$B$800&amp;"."&amp;$B$801</f>
        <v>02.05.2024</v>
      </c>
      <c r="C12" s="134" t="s">
        <v>76</v>
      </c>
      <c r="D12" s="135">
        <f>ROUND(((D13+D14+D16+D15)/1000),5)</f>
        <v>2.4939499999999999</v>
      </c>
      <c r="E12" s="135">
        <f>ROUND(((E13+E14+E16+E15)/1000),5)</f>
        <v>2.3825099999999999</v>
      </c>
      <c r="F12" s="135">
        <f>ROUND(((F13+F14+F16+F15)/1000),5)</f>
        <v>2.3498299999999999</v>
      </c>
      <c r="G12" s="135">
        <f t="shared" ref="G12:AA12" si="3">ROUND(((G13+G14+G16+G15)/1000),5)</f>
        <v>2.2945600000000002</v>
      </c>
      <c r="H12" s="135">
        <f t="shared" si="3"/>
        <v>2.3214899999999998</v>
      </c>
      <c r="I12" s="135">
        <f t="shared" si="3"/>
        <v>2.3664000000000001</v>
      </c>
      <c r="J12" s="135">
        <f t="shared" si="3"/>
        <v>2.4914200000000002</v>
      </c>
      <c r="K12" s="135">
        <f t="shared" si="3"/>
        <v>2.7235999999999998</v>
      </c>
      <c r="L12" s="135">
        <f t="shared" si="3"/>
        <v>3.0457399999999999</v>
      </c>
      <c r="M12" s="135">
        <f t="shared" si="3"/>
        <v>3.1619100000000002</v>
      </c>
      <c r="N12" s="135">
        <f t="shared" si="3"/>
        <v>3.19042</v>
      </c>
      <c r="O12" s="135">
        <f t="shared" si="3"/>
        <v>3.1260300000000001</v>
      </c>
      <c r="P12" s="135">
        <f t="shared" si="3"/>
        <v>3.1475900000000001</v>
      </c>
      <c r="Q12" s="135">
        <f t="shared" si="3"/>
        <v>3.1821600000000001</v>
      </c>
      <c r="R12" s="135">
        <f t="shared" si="3"/>
        <v>3.2013799999999999</v>
      </c>
      <c r="S12" s="135">
        <f t="shared" si="3"/>
        <v>3.1455899999999999</v>
      </c>
      <c r="T12" s="135">
        <f t="shared" si="3"/>
        <v>3.1372800000000001</v>
      </c>
      <c r="U12" s="135">
        <f t="shared" si="3"/>
        <v>3.0995499999999998</v>
      </c>
      <c r="V12" s="135">
        <f t="shared" si="3"/>
        <v>3.1248800000000001</v>
      </c>
      <c r="W12" s="135">
        <f t="shared" si="3"/>
        <v>3.14595</v>
      </c>
      <c r="X12" s="135">
        <f t="shared" si="3"/>
        <v>3.1896100000000001</v>
      </c>
      <c r="Y12" s="135">
        <f t="shared" si="3"/>
        <v>3.0727199999999999</v>
      </c>
      <c r="Z12" s="135">
        <f t="shared" si="3"/>
        <v>2.70743</v>
      </c>
      <c r="AA12" s="135">
        <f t="shared" si="3"/>
        <v>2.5340799999999999</v>
      </c>
    </row>
    <row r="13" spans="1:27" ht="12.75" hidden="1" customHeight="1" outlineLevel="1" x14ac:dyDescent="0.2">
      <c r="A13" s="163" t="s">
        <v>1663</v>
      </c>
      <c r="B13" s="94" t="s">
        <v>238</v>
      </c>
      <c r="C13" s="70" t="s">
        <v>79</v>
      </c>
      <c r="D13" s="71">
        <v>1329.96</v>
      </c>
      <c r="E13" s="71">
        <v>1218.52</v>
      </c>
      <c r="F13" s="71">
        <v>1185.8399999999999</v>
      </c>
      <c r="G13" s="71">
        <v>1130.57</v>
      </c>
      <c r="H13" s="71">
        <v>1157.5</v>
      </c>
      <c r="I13" s="71">
        <v>1202.4100000000001</v>
      </c>
      <c r="J13" s="71">
        <v>1327.43</v>
      </c>
      <c r="K13" s="71">
        <v>1559.61</v>
      </c>
      <c r="L13" s="71">
        <v>1881.75</v>
      </c>
      <c r="M13" s="71">
        <v>1997.92</v>
      </c>
      <c r="N13" s="71">
        <v>2026.43</v>
      </c>
      <c r="O13" s="71">
        <v>1962.04</v>
      </c>
      <c r="P13" s="71">
        <v>1983.6</v>
      </c>
      <c r="Q13" s="71">
        <v>2018.17</v>
      </c>
      <c r="R13" s="71">
        <v>2037.39</v>
      </c>
      <c r="S13" s="71">
        <v>1981.6</v>
      </c>
      <c r="T13" s="71">
        <v>1973.29</v>
      </c>
      <c r="U13" s="71">
        <v>1935.56</v>
      </c>
      <c r="V13" s="71">
        <v>1960.89</v>
      </c>
      <c r="W13" s="71">
        <v>1981.96</v>
      </c>
      <c r="X13" s="71">
        <v>2025.62</v>
      </c>
      <c r="Y13" s="71">
        <v>1908.73</v>
      </c>
      <c r="Z13" s="71">
        <v>1543.44</v>
      </c>
      <c r="AA13" s="71">
        <v>1370.09</v>
      </c>
    </row>
    <row r="14" spans="1:27" ht="12.75" hidden="1" customHeight="1" outlineLevel="1" x14ac:dyDescent="0.2">
      <c r="A14" s="163" t="s">
        <v>1664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1665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1666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collapsed="1" x14ac:dyDescent="0.2">
      <c r="A17" s="162" t="s">
        <v>1667</v>
      </c>
      <c r="B17" s="54" t="str">
        <f>"03"&amp;"."&amp;$B$800&amp;"."&amp;$B$801</f>
        <v>03.05.2024</v>
      </c>
      <c r="C17" s="134" t="s">
        <v>76</v>
      </c>
      <c r="D17" s="135">
        <f>ROUND(((D18+D19+D21+D20)/1000),5)</f>
        <v>2.4126500000000002</v>
      </c>
      <c r="E17" s="135">
        <f>ROUND(((E18+E19+E21+E20)/1000),5)</f>
        <v>2.33988</v>
      </c>
      <c r="F17" s="135">
        <f>ROUND(((F18+F19+F21+F20)/1000),5)</f>
        <v>2.2414000000000001</v>
      </c>
      <c r="G17" s="135">
        <f t="shared" ref="G17:AA17" si="6">ROUND(((G18+G19+G21+G20)/1000),5)</f>
        <v>2.2394400000000001</v>
      </c>
      <c r="H17" s="135">
        <f t="shared" si="6"/>
        <v>2.2799499999999999</v>
      </c>
      <c r="I17" s="135">
        <f t="shared" si="6"/>
        <v>2.3765700000000001</v>
      </c>
      <c r="J17" s="135">
        <f t="shared" si="6"/>
        <v>2.55322</v>
      </c>
      <c r="K17" s="135">
        <f t="shared" si="6"/>
        <v>2.8329</v>
      </c>
      <c r="L17" s="135">
        <f t="shared" si="6"/>
        <v>3.0470600000000001</v>
      </c>
      <c r="M17" s="135">
        <f t="shared" si="6"/>
        <v>3.20506</v>
      </c>
      <c r="N17" s="135">
        <f t="shared" si="6"/>
        <v>3.2975099999999999</v>
      </c>
      <c r="O17" s="135">
        <f t="shared" si="6"/>
        <v>3.16133</v>
      </c>
      <c r="P17" s="135">
        <f t="shared" si="6"/>
        <v>3.1493099999999998</v>
      </c>
      <c r="Q17" s="135">
        <f t="shared" si="6"/>
        <v>3.1678999999999999</v>
      </c>
      <c r="R17" s="135">
        <f t="shared" si="6"/>
        <v>3.13476</v>
      </c>
      <c r="S17" s="135">
        <f t="shared" si="6"/>
        <v>3.1312000000000002</v>
      </c>
      <c r="T17" s="135">
        <f t="shared" si="6"/>
        <v>3.1324299999999998</v>
      </c>
      <c r="U17" s="135">
        <f t="shared" si="6"/>
        <v>3.1164999999999998</v>
      </c>
      <c r="V17" s="135">
        <f t="shared" si="6"/>
        <v>3.1013600000000001</v>
      </c>
      <c r="W17" s="135">
        <f t="shared" si="6"/>
        <v>3.10494</v>
      </c>
      <c r="X17" s="135">
        <f t="shared" si="6"/>
        <v>3.1749900000000002</v>
      </c>
      <c r="Y17" s="135">
        <f t="shared" si="6"/>
        <v>3.0837500000000002</v>
      </c>
      <c r="Z17" s="135">
        <f t="shared" si="6"/>
        <v>2.7788400000000002</v>
      </c>
      <c r="AA17" s="135">
        <f t="shared" si="6"/>
        <v>2.56399</v>
      </c>
    </row>
    <row r="18" spans="1:27" ht="12.75" hidden="1" customHeight="1" outlineLevel="1" x14ac:dyDescent="0.2">
      <c r="A18" s="163" t="s">
        <v>1668</v>
      </c>
      <c r="B18" s="94" t="s">
        <v>238</v>
      </c>
      <c r="C18" s="70" t="s">
        <v>79</v>
      </c>
      <c r="D18" s="71">
        <v>1248.6600000000001</v>
      </c>
      <c r="E18" s="71">
        <v>1175.8900000000001</v>
      </c>
      <c r="F18" s="71">
        <v>1077.4100000000001</v>
      </c>
      <c r="G18" s="71">
        <v>1075.45</v>
      </c>
      <c r="H18" s="71">
        <v>1115.96</v>
      </c>
      <c r="I18" s="71">
        <v>1212.58</v>
      </c>
      <c r="J18" s="71">
        <v>1389.23</v>
      </c>
      <c r="K18" s="71">
        <v>1668.91</v>
      </c>
      <c r="L18" s="71">
        <v>1883.07</v>
      </c>
      <c r="M18" s="71">
        <v>2041.07</v>
      </c>
      <c r="N18" s="71">
        <v>2133.52</v>
      </c>
      <c r="O18" s="71">
        <v>1997.34</v>
      </c>
      <c r="P18" s="71">
        <v>1985.32</v>
      </c>
      <c r="Q18" s="71">
        <v>2003.91</v>
      </c>
      <c r="R18" s="71">
        <v>1970.77</v>
      </c>
      <c r="S18" s="71">
        <v>1967.21</v>
      </c>
      <c r="T18" s="71">
        <v>1968.44</v>
      </c>
      <c r="U18" s="71">
        <v>1952.51</v>
      </c>
      <c r="V18" s="71">
        <v>1937.37</v>
      </c>
      <c r="W18" s="71">
        <v>1940.95</v>
      </c>
      <c r="X18" s="71">
        <v>2011</v>
      </c>
      <c r="Y18" s="71">
        <v>1919.76</v>
      </c>
      <c r="Z18" s="71">
        <v>1614.85</v>
      </c>
      <c r="AA18" s="71">
        <v>1400</v>
      </c>
    </row>
    <row r="19" spans="1:27" ht="12.75" hidden="1" customHeight="1" outlineLevel="1" x14ac:dyDescent="0.2">
      <c r="A19" s="163" t="s">
        <v>1669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1670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1671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collapsed="1" x14ac:dyDescent="0.2">
      <c r="A22" s="162" t="s">
        <v>1672</v>
      </c>
      <c r="B22" s="54" t="str">
        <f>"04"&amp;"."&amp;$B$800&amp;"."&amp;$B$801</f>
        <v>04.05.2024</v>
      </c>
      <c r="C22" s="134" t="s">
        <v>76</v>
      </c>
      <c r="D22" s="135">
        <f>ROUND(((D23+D24+D26+D25)/1000),5)</f>
        <v>2.6518199999999998</v>
      </c>
      <c r="E22" s="135">
        <f>ROUND(((E23+E24+E26+E25)/1000),5)</f>
        <v>2.55918</v>
      </c>
      <c r="F22" s="135">
        <f>ROUND(((F23+F24+F26+F25)/1000),5)</f>
        <v>2.4335200000000001</v>
      </c>
      <c r="G22" s="135">
        <f t="shared" ref="G22:AA22" si="9">ROUND(((G23+G24+G26+G25)/1000),5)</f>
        <v>2.3851399999999998</v>
      </c>
      <c r="H22" s="135">
        <f t="shared" si="9"/>
        <v>2.3639100000000002</v>
      </c>
      <c r="I22" s="135">
        <f t="shared" si="9"/>
        <v>2.3854299999999999</v>
      </c>
      <c r="J22" s="135">
        <f t="shared" si="9"/>
        <v>2.4727100000000002</v>
      </c>
      <c r="K22" s="135">
        <f t="shared" si="9"/>
        <v>2.7013099999999999</v>
      </c>
      <c r="L22" s="135">
        <f t="shared" si="9"/>
        <v>2.9906999999999999</v>
      </c>
      <c r="M22" s="135">
        <f t="shared" si="9"/>
        <v>3.1688200000000002</v>
      </c>
      <c r="N22" s="135">
        <f t="shared" si="9"/>
        <v>3.2198699999999998</v>
      </c>
      <c r="O22" s="135">
        <f t="shared" si="9"/>
        <v>3.2191999999999998</v>
      </c>
      <c r="P22" s="135">
        <f t="shared" si="9"/>
        <v>3.2106699999999999</v>
      </c>
      <c r="Q22" s="135">
        <f t="shared" si="9"/>
        <v>3.2199499999999999</v>
      </c>
      <c r="R22" s="135">
        <f t="shared" si="9"/>
        <v>3.16764</v>
      </c>
      <c r="S22" s="135">
        <f t="shared" si="9"/>
        <v>3.0041699999999998</v>
      </c>
      <c r="T22" s="135">
        <f t="shared" si="9"/>
        <v>3.0286300000000002</v>
      </c>
      <c r="U22" s="135">
        <f t="shared" si="9"/>
        <v>2.9224800000000002</v>
      </c>
      <c r="V22" s="135">
        <f t="shared" si="9"/>
        <v>2.9678800000000001</v>
      </c>
      <c r="W22" s="135">
        <f t="shared" si="9"/>
        <v>3.0684499999999999</v>
      </c>
      <c r="X22" s="135">
        <f t="shared" si="9"/>
        <v>3.1449400000000001</v>
      </c>
      <c r="Y22" s="135">
        <f t="shared" si="9"/>
        <v>3.0729199999999999</v>
      </c>
      <c r="Z22" s="135">
        <f t="shared" si="9"/>
        <v>2.7410800000000002</v>
      </c>
      <c r="AA22" s="135">
        <f t="shared" si="9"/>
        <v>2.6387499999999999</v>
      </c>
    </row>
    <row r="23" spans="1:27" ht="12.75" hidden="1" customHeight="1" outlineLevel="1" x14ac:dyDescent="0.2">
      <c r="A23" s="163" t="s">
        <v>1673</v>
      </c>
      <c r="B23" s="94" t="s">
        <v>238</v>
      </c>
      <c r="C23" s="70" t="s">
        <v>79</v>
      </c>
      <c r="D23" s="71">
        <v>1487.83</v>
      </c>
      <c r="E23" s="71">
        <v>1395.19</v>
      </c>
      <c r="F23" s="71">
        <v>1269.53</v>
      </c>
      <c r="G23" s="71">
        <v>1221.1500000000001</v>
      </c>
      <c r="H23" s="71">
        <v>1199.92</v>
      </c>
      <c r="I23" s="71">
        <v>1221.44</v>
      </c>
      <c r="J23" s="71">
        <v>1308.72</v>
      </c>
      <c r="K23" s="71">
        <v>1537.32</v>
      </c>
      <c r="L23" s="71">
        <v>1826.71</v>
      </c>
      <c r="M23" s="71">
        <v>2004.83</v>
      </c>
      <c r="N23" s="71">
        <v>2055.88</v>
      </c>
      <c r="O23" s="71">
        <v>2055.21</v>
      </c>
      <c r="P23" s="71">
        <v>2046.68</v>
      </c>
      <c r="Q23" s="71">
        <v>2055.96</v>
      </c>
      <c r="R23" s="71">
        <v>2003.65</v>
      </c>
      <c r="S23" s="71">
        <v>1840.18</v>
      </c>
      <c r="T23" s="71">
        <v>1864.64</v>
      </c>
      <c r="U23" s="71">
        <v>1758.49</v>
      </c>
      <c r="V23" s="71">
        <v>1803.89</v>
      </c>
      <c r="W23" s="71">
        <v>1904.46</v>
      </c>
      <c r="X23" s="71">
        <v>1980.95</v>
      </c>
      <c r="Y23" s="71">
        <v>1908.93</v>
      </c>
      <c r="Z23" s="71">
        <v>1577.09</v>
      </c>
      <c r="AA23" s="71">
        <v>1474.76</v>
      </c>
    </row>
    <row r="24" spans="1:27" ht="12.75" hidden="1" customHeight="1" outlineLevel="1" x14ac:dyDescent="0.2">
      <c r="A24" s="163" t="s">
        <v>1674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 t="shared" si="10"/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1675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1676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collapsed="1" x14ac:dyDescent="0.2">
      <c r="A27" s="162" t="s">
        <v>1677</v>
      </c>
      <c r="B27" s="54" t="str">
        <f>"05"&amp;"."&amp;$B$800&amp;"."&amp;$B$801</f>
        <v>05.05.2024</v>
      </c>
      <c r="C27" s="134" t="s">
        <v>76</v>
      </c>
      <c r="D27" s="135">
        <f>ROUND(((D28+D29+D31+D30)/1000),5)</f>
        <v>2.5792099999999998</v>
      </c>
      <c r="E27" s="135">
        <f>ROUND(((E28+E29+E31+E30)/1000),5)</f>
        <v>2.3847700000000001</v>
      </c>
      <c r="F27" s="135">
        <f>ROUND(((F28+F29+F31+F30)/1000),5)</f>
        <v>2.3577699999999999</v>
      </c>
      <c r="G27" s="135">
        <f t="shared" ref="G27:AA27" si="12">ROUND(((G28+G29+G31+G30)/1000),5)</f>
        <v>2.3257699999999999</v>
      </c>
      <c r="H27" s="135">
        <f t="shared" si="12"/>
        <v>2.3045800000000001</v>
      </c>
      <c r="I27" s="135">
        <f t="shared" si="12"/>
        <v>2.3269099999999998</v>
      </c>
      <c r="J27" s="135">
        <f t="shared" si="12"/>
        <v>2.2406299999999999</v>
      </c>
      <c r="K27" s="135">
        <f t="shared" si="12"/>
        <v>2.3768500000000001</v>
      </c>
      <c r="L27" s="135">
        <f t="shared" si="12"/>
        <v>2.6492</v>
      </c>
      <c r="M27" s="135">
        <f t="shared" si="12"/>
        <v>2.8188399999999998</v>
      </c>
      <c r="N27" s="135">
        <f t="shared" si="12"/>
        <v>2.86564</v>
      </c>
      <c r="O27" s="135">
        <f t="shared" si="12"/>
        <v>2.8932500000000001</v>
      </c>
      <c r="P27" s="135">
        <f t="shared" si="12"/>
        <v>2.84551</v>
      </c>
      <c r="Q27" s="135">
        <f t="shared" si="12"/>
        <v>2.8431899999999999</v>
      </c>
      <c r="R27" s="135">
        <f t="shared" si="12"/>
        <v>2.8401200000000002</v>
      </c>
      <c r="S27" s="135">
        <f t="shared" si="12"/>
        <v>2.7257400000000001</v>
      </c>
      <c r="T27" s="135">
        <f t="shared" si="12"/>
        <v>2.7088199999999998</v>
      </c>
      <c r="U27" s="135">
        <f t="shared" si="12"/>
        <v>2.7144300000000001</v>
      </c>
      <c r="V27" s="135">
        <f t="shared" si="12"/>
        <v>2.7762500000000001</v>
      </c>
      <c r="W27" s="135">
        <f t="shared" si="12"/>
        <v>2.9440900000000001</v>
      </c>
      <c r="X27" s="135">
        <f t="shared" si="12"/>
        <v>3.0688599999999999</v>
      </c>
      <c r="Y27" s="135">
        <f t="shared" si="12"/>
        <v>3.0432000000000001</v>
      </c>
      <c r="Z27" s="135">
        <f t="shared" si="12"/>
        <v>2.6991499999999999</v>
      </c>
      <c r="AA27" s="135">
        <f t="shared" si="12"/>
        <v>2.6352799999999998</v>
      </c>
    </row>
    <row r="28" spans="1:27" ht="12.75" hidden="1" customHeight="1" outlineLevel="1" x14ac:dyDescent="0.2">
      <c r="A28" s="163" t="s">
        <v>1678</v>
      </c>
      <c r="B28" s="94" t="s">
        <v>238</v>
      </c>
      <c r="C28" s="70" t="s">
        <v>79</v>
      </c>
      <c r="D28" s="71">
        <v>1415.22</v>
      </c>
      <c r="E28" s="71">
        <v>1220.78</v>
      </c>
      <c r="F28" s="71">
        <v>1193.78</v>
      </c>
      <c r="G28" s="71">
        <v>1161.78</v>
      </c>
      <c r="H28" s="71">
        <v>1140.5899999999999</v>
      </c>
      <c r="I28" s="71">
        <v>1162.92</v>
      </c>
      <c r="J28" s="71">
        <v>1076.6400000000001</v>
      </c>
      <c r="K28" s="71">
        <v>1212.8599999999999</v>
      </c>
      <c r="L28" s="71">
        <v>1485.21</v>
      </c>
      <c r="M28" s="71">
        <v>1654.85</v>
      </c>
      <c r="N28" s="71">
        <v>1701.65</v>
      </c>
      <c r="O28" s="71">
        <v>1729.26</v>
      </c>
      <c r="P28" s="71">
        <v>1681.52</v>
      </c>
      <c r="Q28" s="71">
        <v>1679.2</v>
      </c>
      <c r="R28" s="71">
        <v>1676.13</v>
      </c>
      <c r="S28" s="71">
        <v>1561.75</v>
      </c>
      <c r="T28" s="71">
        <v>1544.83</v>
      </c>
      <c r="U28" s="71">
        <v>1550.44</v>
      </c>
      <c r="V28" s="71">
        <v>1612.26</v>
      </c>
      <c r="W28" s="71">
        <v>1780.1</v>
      </c>
      <c r="X28" s="71">
        <v>1904.87</v>
      </c>
      <c r="Y28" s="71">
        <v>1879.21</v>
      </c>
      <c r="Z28" s="71">
        <v>1535.16</v>
      </c>
      <c r="AA28" s="71">
        <v>1471.29</v>
      </c>
    </row>
    <row r="29" spans="1:27" ht="12.75" hidden="1" customHeight="1" outlineLevel="1" x14ac:dyDescent="0.2">
      <c r="A29" s="163" t="s">
        <v>1679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1680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1681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collapsed="1" x14ac:dyDescent="0.2">
      <c r="A32" s="162" t="s">
        <v>1682</v>
      </c>
      <c r="B32" s="54" t="str">
        <f>"06"&amp;"."&amp;$B$800&amp;"."&amp;$B$801</f>
        <v>06.05.2024</v>
      </c>
      <c r="C32" s="134" t="s">
        <v>76</v>
      </c>
      <c r="D32" s="135">
        <f>ROUND(((D33+D34+D36+D35)/1000),5)</f>
        <v>2.4308999999999998</v>
      </c>
      <c r="E32" s="135">
        <f>ROUND(((E33+E34+E36+E35)/1000),5)</f>
        <v>2.3389500000000001</v>
      </c>
      <c r="F32" s="135">
        <f>ROUND(((F33+F34+F36+F35)/1000),5)</f>
        <v>2.2499899999999999</v>
      </c>
      <c r="G32" s="135">
        <f t="shared" ref="G32:AA32" si="15">ROUND(((G33+G34+G36+G35)/1000),5)</f>
        <v>2.24186</v>
      </c>
      <c r="H32" s="135">
        <f t="shared" si="15"/>
        <v>2.2441200000000001</v>
      </c>
      <c r="I32" s="135">
        <f t="shared" si="15"/>
        <v>2.3795600000000001</v>
      </c>
      <c r="J32" s="135">
        <f t="shared" si="15"/>
        <v>2.5483500000000001</v>
      </c>
      <c r="K32" s="135">
        <f t="shared" si="15"/>
        <v>2.8319299999999998</v>
      </c>
      <c r="L32" s="135">
        <f t="shared" si="15"/>
        <v>3.1192700000000002</v>
      </c>
      <c r="M32" s="135">
        <f t="shared" si="15"/>
        <v>3.2021999999999999</v>
      </c>
      <c r="N32" s="135">
        <f t="shared" si="15"/>
        <v>3.2090399999999999</v>
      </c>
      <c r="O32" s="135">
        <f t="shared" si="15"/>
        <v>3.21136</v>
      </c>
      <c r="P32" s="135">
        <f t="shared" si="15"/>
        <v>3.2166100000000002</v>
      </c>
      <c r="Q32" s="135">
        <f t="shared" si="15"/>
        <v>3.2130899999999998</v>
      </c>
      <c r="R32" s="135">
        <f t="shared" si="15"/>
        <v>3.21014</v>
      </c>
      <c r="S32" s="135">
        <f t="shared" si="15"/>
        <v>3.2106699999999999</v>
      </c>
      <c r="T32" s="135">
        <f t="shared" si="15"/>
        <v>3.2015600000000002</v>
      </c>
      <c r="U32" s="135">
        <f t="shared" si="15"/>
        <v>3.1654399999999998</v>
      </c>
      <c r="V32" s="135">
        <f t="shared" si="15"/>
        <v>3.1290499999999999</v>
      </c>
      <c r="W32" s="135">
        <f t="shared" si="15"/>
        <v>3.1543399999999999</v>
      </c>
      <c r="X32" s="135">
        <f t="shared" si="15"/>
        <v>3.2025100000000002</v>
      </c>
      <c r="Y32" s="135">
        <f t="shared" si="15"/>
        <v>3.1369400000000001</v>
      </c>
      <c r="Z32" s="135">
        <f t="shared" si="15"/>
        <v>2.7946499999999999</v>
      </c>
      <c r="AA32" s="135">
        <f t="shared" si="15"/>
        <v>2.62988</v>
      </c>
    </row>
    <row r="33" spans="1:27" ht="12.75" hidden="1" customHeight="1" outlineLevel="1" x14ac:dyDescent="0.2">
      <c r="A33" s="163" t="s">
        <v>1683</v>
      </c>
      <c r="B33" s="94" t="s">
        <v>238</v>
      </c>
      <c r="C33" s="70" t="s">
        <v>79</v>
      </c>
      <c r="D33" s="71">
        <v>1266.9100000000001</v>
      </c>
      <c r="E33" s="71">
        <v>1174.96</v>
      </c>
      <c r="F33" s="71">
        <v>1086</v>
      </c>
      <c r="G33" s="71">
        <v>1077.8699999999999</v>
      </c>
      <c r="H33" s="71">
        <v>1080.1300000000001</v>
      </c>
      <c r="I33" s="71">
        <v>1215.57</v>
      </c>
      <c r="J33" s="71">
        <v>1384.36</v>
      </c>
      <c r="K33" s="71">
        <v>1667.94</v>
      </c>
      <c r="L33" s="71">
        <v>1955.28</v>
      </c>
      <c r="M33" s="71">
        <v>2038.21</v>
      </c>
      <c r="N33" s="71">
        <v>2045.05</v>
      </c>
      <c r="O33" s="71">
        <v>2047.37</v>
      </c>
      <c r="P33" s="71">
        <v>2052.62</v>
      </c>
      <c r="Q33" s="71">
        <v>2049.1</v>
      </c>
      <c r="R33" s="71">
        <v>2046.15</v>
      </c>
      <c r="S33" s="71">
        <v>2046.68</v>
      </c>
      <c r="T33" s="71">
        <v>2037.57</v>
      </c>
      <c r="U33" s="71">
        <v>2001.45</v>
      </c>
      <c r="V33" s="71">
        <v>1965.06</v>
      </c>
      <c r="W33" s="71">
        <v>1990.35</v>
      </c>
      <c r="X33" s="71">
        <v>2038.52</v>
      </c>
      <c r="Y33" s="71">
        <v>1972.95</v>
      </c>
      <c r="Z33" s="71">
        <v>1630.66</v>
      </c>
      <c r="AA33" s="71">
        <v>1465.89</v>
      </c>
    </row>
    <row r="34" spans="1:27" ht="12.75" hidden="1" customHeight="1" outlineLevel="1" x14ac:dyDescent="0.2">
      <c r="A34" s="163" t="s">
        <v>1684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1685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1686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collapsed="1" x14ac:dyDescent="0.2">
      <c r="A37" s="162" t="s">
        <v>1687</v>
      </c>
      <c r="B37" s="54" t="str">
        <f>"07"&amp;"."&amp;$B$800&amp;"."&amp;$B$801</f>
        <v>07.05.2024</v>
      </c>
      <c r="C37" s="134" t="s">
        <v>76</v>
      </c>
      <c r="D37" s="135">
        <f>ROUND(((D38+D39+D41+D40)/1000),5)</f>
        <v>2.6164200000000002</v>
      </c>
      <c r="E37" s="135">
        <f>ROUND(((E38+E39+E41+E40)/1000),5)</f>
        <v>2.4255100000000001</v>
      </c>
      <c r="F37" s="135">
        <f>ROUND(((F38+F39+F41+F40)/1000),5)</f>
        <v>2.35297</v>
      </c>
      <c r="G37" s="135">
        <f t="shared" ref="G37:AA37" si="18">ROUND(((G38+G39+G41+G40)/1000),5)</f>
        <v>2.3368199999999999</v>
      </c>
      <c r="H37" s="135">
        <f t="shared" si="18"/>
        <v>2.3321999999999998</v>
      </c>
      <c r="I37" s="135">
        <f t="shared" si="18"/>
        <v>2.40517</v>
      </c>
      <c r="J37" s="135">
        <f t="shared" si="18"/>
        <v>2.5533399999999999</v>
      </c>
      <c r="K37" s="135">
        <f t="shared" si="18"/>
        <v>2.78592</v>
      </c>
      <c r="L37" s="135">
        <f t="shared" si="18"/>
        <v>3.0461900000000002</v>
      </c>
      <c r="M37" s="135">
        <f t="shared" si="18"/>
        <v>3.1234099999999998</v>
      </c>
      <c r="N37" s="135">
        <f t="shared" si="18"/>
        <v>3.1469900000000002</v>
      </c>
      <c r="O37" s="135">
        <f t="shared" si="18"/>
        <v>3.21245</v>
      </c>
      <c r="P37" s="135">
        <f t="shared" si="18"/>
        <v>3.2065399999999999</v>
      </c>
      <c r="Q37" s="135">
        <f t="shared" si="18"/>
        <v>3.2221299999999999</v>
      </c>
      <c r="R37" s="135">
        <f t="shared" si="18"/>
        <v>3.1662699999999999</v>
      </c>
      <c r="S37" s="135">
        <f t="shared" si="18"/>
        <v>3.1494599999999999</v>
      </c>
      <c r="T37" s="135">
        <f t="shared" si="18"/>
        <v>3.1198999999999999</v>
      </c>
      <c r="U37" s="135">
        <f t="shared" si="18"/>
        <v>3.10711</v>
      </c>
      <c r="V37" s="135">
        <f t="shared" si="18"/>
        <v>3.1066199999999999</v>
      </c>
      <c r="W37" s="135">
        <f t="shared" si="18"/>
        <v>3.1125099999999999</v>
      </c>
      <c r="X37" s="135">
        <f t="shared" si="18"/>
        <v>3.1789200000000002</v>
      </c>
      <c r="Y37" s="135">
        <f t="shared" si="18"/>
        <v>3.0063399999999998</v>
      </c>
      <c r="Z37" s="135">
        <f t="shared" si="18"/>
        <v>2.8483900000000002</v>
      </c>
      <c r="AA37" s="135">
        <f t="shared" si="18"/>
        <v>2.7374399999999999</v>
      </c>
    </row>
    <row r="38" spans="1:27" ht="12.75" hidden="1" customHeight="1" outlineLevel="1" x14ac:dyDescent="0.2">
      <c r="A38" s="163" t="s">
        <v>1688</v>
      </c>
      <c r="B38" s="94" t="s">
        <v>238</v>
      </c>
      <c r="C38" s="70" t="s">
        <v>79</v>
      </c>
      <c r="D38" s="71">
        <v>1452.43</v>
      </c>
      <c r="E38" s="71">
        <v>1261.52</v>
      </c>
      <c r="F38" s="71">
        <v>1188.98</v>
      </c>
      <c r="G38" s="71">
        <v>1172.83</v>
      </c>
      <c r="H38" s="71">
        <v>1168.21</v>
      </c>
      <c r="I38" s="71">
        <v>1241.18</v>
      </c>
      <c r="J38" s="71">
        <v>1389.35</v>
      </c>
      <c r="K38" s="71">
        <v>1621.93</v>
      </c>
      <c r="L38" s="71">
        <v>1882.2</v>
      </c>
      <c r="M38" s="71">
        <v>1959.42</v>
      </c>
      <c r="N38" s="71">
        <v>1983</v>
      </c>
      <c r="O38" s="71">
        <v>2048.46</v>
      </c>
      <c r="P38" s="71">
        <v>2042.55</v>
      </c>
      <c r="Q38" s="71">
        <v>2058.14</v>
      </c>
      <c r="R38" s="71">
        <v>2002.28</v>
      </c>
      <c r="S38" s="71">
        <v>1985.47</v>
      </c>
      <c r="T38" s="71">
        <v>1955.91</v>
      </c>
      <c r="U38" s="71">
        <v>1943.12</v>
      </c>
      <c r="V38" s="71">
        <v>1942.63</v>
      </c>
      <c r="W38" s="71">
        <v>1948.52</v>
      </c>
      <c r="X38" s="71">
        <v>2014.93</v>
      </c>
      <c r="Y38" s="71">
        <v>1842.35</v>
      </c>
      <c r="Z38" s="71">
        <v>1684.4</v>
      </c>
      <c r="AA38" s="71">
        <v>1573.45</v>
      </c>
    </row>
    <row r="39" spans="1:27" ht="12.75" hidden="1" customHeight="1" outlineLevel="1" x14ac:dyDescent="0.2">
      <c r="A39" s="163" t="s">
        <v>1689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1690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1691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collapsed="1" x14ac:dyDescent="0.2">
      <c r="A42" s="162" t="s">
        <v>1692</v>
      </c>
      <c r="B42" s="54" t="str">
        <f>"08"&amp;"."&amp;$B$800&amp;"."&amp;$B$801</f>
        <v>08.05.2024</v>
      </c>
      <c r="C42" s="134" t="s">
        <v>76</v>
      </c>
      <c r="D42" s="135">
        <f>ROUND(((D43+D44+D46+D45)/1000),5)</f>
        <v>2.6115200000000001</v>
      </c>
      <c r="E42" s="135">
        <f>ROUND(((E43+E44+E46+E45)/1000),5)</f>
        <v>2.4457200000000001</v>
      </c>
      <c r="F42" s="135">
        <f>ROUND(((F43+F44+F46+F45)/1000),5)</f>
        <v>2.3743099999999999</v>
      </c>
      <c r="G42" s="135">
        <f t="shared" ref="G42:AA42" si="21">ROUND(((G43+G44+G46+G45)/1000),5)</f>
        <v>2.36416</v>
      </c>
      <c r="H42" s="135">
        <f t="shared" si="21"/>
        <v>2.3651399999999998</v>
      </c>
      <c r="I42" s="135">
        <f t="shared" si="21"/>
        <v>2.4634100000000001</v>
      </c>
      <c r="J42" s="135">
        <f t="shared" si="21"/>
        <v>2.5091100000000002</v>
      </c>
      <c r="K42" s="135">
        <f t="shared" si="21"/>
        <v>2.73203</v>
      </c>
      <c r="L42" s="135">
        <f t="shared" si="21"/>
        <v>2.9702199999999999</v>
      </c>
      <c r="M42" s="135">
        <f t="shared" si="21"/>
        <v>3.0608</v>
      </c>
      <c r="N42" s="135">
        <f t="shared" si="21"/>
        <v>3.1275400000000002</v>
      </c>
      <c r="O42" s="135">
        <f t="shared" si="21"/>
        <v>3.1737600000000001</v>
      </c>
      <c r="P42" s="135">
        <f t="shared" si="21"/>
        <v>3.2219799999999998</v>
      </c>
      <c r="Q42" s="135">
        <f t="shared" si="21"/>
        <v>3.2206100000000002</v>
      </c>
      <c r="R42" s="135">
        <f t="shared" si="21"/>
        <v>3.1728800000000001</v>
      </c>
      <c r="S42" s="135">
        <f t="shared" si="21"/>
        <v>3.1290800000000001</v>
      </c>
      <c r="T42" s="135">
        <f t="shared" si="21"/>
        <v>3.0717300000000001</v>
      </c>
      <c r="U42" s="135">
        <f t="shared" si="21"/>
        <v>3.02285</v>
      </c>
      <c r="V42" s="135">
        <f t="shared" si="21"/>
        <v>3.0307200000000001</v>
      </c>
      <c r="W42" s="135">
        <f t="shared" si="21"/>
        <v>3.04454</v>
      </c>
      <c r="X42" s="135">
        <f t="shared" si="21"/>
        <v>3.0955900000000001</v>
      </c>
      <c r="Y42" s="135">
        <f t="shared" si="21"/>
        <v>3.0631900000000001</v>
      </c>
      <c r="Z42" s="135">
        <f t="shared" si="21"/>
        <v>2.97437</v>
      </c>
      <c r="AA42" s="135">
        <f t="shared" si="21"/>
        <v>2.7070099999999999</v>
      </c>
    </row>
    <row r="43" spans="1:27" ht="12.75" hidden="1" customHeight="1" outlineLevel="1" x14ac:dyDescent="0.2">
      <c r="A43" s="163" t="s">
        <v>1693</v>
      </c>
      <c r="B43" s="94" t="s">
        <v>238</v>
      </c>
      <c r="C43" s="70" t="s">
        <v>79</v>
      </c>
      <c r="D43" s="71">
        <v>1447.53</v>
      </c>
      <c r="E43" s="71">
        <v>1281.73</v>
      </c>
      <c r="F43" s="71">
        <v>1210.32</v>
      </c>
      <c r="G43" s="71">
        <v>1200.17</v>
      </c>
      <c r="H43" s="71">
        <v>1201.1500000000001</v>
      </c>
      <c r="I43" s="71">
        <v>1299.42</v>
      </c>
      <c r="J43" s="71">
        <v>1345.12</v>
      </c>
      <c r="K43" s="71">
        <v>1568.04</v>
      </c>
      <c r="L43" s="71">
        <v>1806.23</v>
      </c>
      <c r="M43" s="71">
        <v>1896.81</v>
      </c>
      <c r="N43" s="71">
        <v>1963.55</v>
      </c>
      <c r="O43" s="71">
        <v>2009.77</v>
      </c>
      <c r="P43" s="71">
        <v>2057.9899999999998</v>
      </c>
      <c r="Q43" s="71">
        <v>2056.62</v>
      </c>
      <c r="R43" s="71">
        <v>2008.89</v>
      </c>
      <c r="S43" s="71">
        <v>1965.09</v>
      </c>
      <c r="T43" s="71">
        <v>1907.74</v>
      </c>
      <c r="U43" s="71">
        <v>1858.86</v>
      </c>
      <c r="V43" s="71">
        <v>1866.73</v>
      </c>
      <c r="W43" s="71">
        <v>1880.55</v>
      </c>
      <c r="X43" s="71">
        <v>1931.6</v>
      </c>
      <c r="Y43" s="71">
        <v>1899.2</v>
      </c>
      <c r="Z43" s="71">
        <v>1810.38</v>
      </c>
      <c r="AA43" s="71">
        <v>1543.02</v>
      </c>
    </row>
    <row r="44" spans="1:27" ht="12.75" hidden="1" customHeight="1" outlineLevel="1" x14ac:dyDescent="0.2">
      <c r="A44" s="163" t="s">
        <v>1694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1695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1696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collapsed="1" x14ac:dyDescent="0.2">
      <c r="A47" s="162" t="s">
        <v>1697</v>
      </c>
      <c r="B47" s="54" t="str">
        <f>"09"&amp;"."&amp;$B$800&amp;"."&amp;$B$801</f>
        <v>09.05.2024</v>
      </c>
      <c r="C47" s="134" t="s">
        <v>76</v>
      </c>
      <c r="D47" s="135">
        <f>ROUND(((D48+D49+D51+D50)/1000),5)</f>
        <v>2.5284599999999999</v>
      </c>
      <c r="E47" s="135">
        <f>ROUND(((E48+E49+E51+E50)/1000),5)</f>
        <v>2.4025799999999999</v>
      </c>
      <c r="F47" s="135">
        <f>ROUND(((F48+F49+F51+F50)/1000),5)</f>
        <v>2.3665799999999999</v>
      </c>
      <c r="G47" s="135">
        <f t="shared" ref="G47:AA47" si="24">ROUND(((G48+G49+G51+G50)/1000),5)</f>
        <v>2.3393899999999999</v>
      </c>
      <c r="H47" s="135">
        <f t="shared" si="24"/>
        <v>2.3329399999999998</v>
      </c>
      <c r="I47" s="135">
        <f t="shared" si="24"/>
        <v>2.3357600000000001</v>
      </c>
      <c r="J47" s="135">
        <f t="shared" si="24"/>
        <v>2.30436</v>
      </c>
      <c r="K47" s="135">
        <f t="shared" si="24"/>
        <v>2.3659699999999999</v>
      </c>
      <c r="L47" s="135">
        <f t="shared" si="24"/>
        <v>2.59903</v>
      </c>
      <c r="M47" s="135">
        <f t="shared" si="24"/>
        <v>2.8054399999999999</v>
      </c>
      <c r="N47" s="135">
        <f t="shared" si="24"/>
        <v>2.8411499999999998</v>
      </c>
      <c r="O47" s="135">
        <f t="shared" si="24"/>
        <v>2.8438400000000001</v>
      </c>
      <c r="P47" s="135">
        <f t="shared" si="24"/>
        <v>2.8419300000000001</v>
      </c>
      <c r="Q47" s="135">
        <f t="shared" si="24"/>
        <v>2.8387199999999999</v>
      </c>
      <c r="R47" s="135">
        <f t="shared" si="24"/>
        <v>2.83832</v>
      </c>
      <c r="S47" s="135">
        <f t="shared" si="24"/>
        <v>2.8390900000000001</v>
      </c>
      <c r="T47" s="135">
        <f t="shared" si="24"/>
        <v>2.83521</v>
      </c>
      <c r="U47" s="135">
        <f t="shared" si="24"/>
        <v>2.8356300000000001</v>
      </c>
      <c r="V47" s="135">
        <f t="shared" si="24"/>
        <v>2.84307</v>
      </c>
      <c r="W47" s="135">
        <f t="shared" si="24"/>
        <v>2.86666</v>
      </c>
      <c r="X47" s="135">
        <f t="shared" si="24"/>
        <v>2.9849999999999999</v>
      </c>
      <c r="Y47" s="135">
        <f t="shared" si="24"/>
        <v>2.8470499999999999</v>
      </c>
      <c r="Z47" s="135">
        <f t="shared" si="24"/>
        <v>2.7101500000000001</v>
      </c>
      <c r="AA47" s="135">
        <f t="shared" si="24"/>
        <v>2.52623</v>
      </c>
    </row>
    <row r="48" spans="1:27" ht="12.75" hidden="1" customHeight="1" outlineLevel="1" x14ac:dyDescent="0.2">
      <c r="A48" s="163" t="s">
        <v>1698</v>
      </c>
      <c r="B48" s="94" t="s">
        <v>238</v>
      </c>
      <c r="C48" s="70" t="s">
        <v>79</v>
      </c>
      <c r="D48" s="71">
        <v>1364.47</v>
      </c>
      <c r="E48" s="71">
        <v>1238.5899999999999</v>
      </c>
      <c r="F48" s="71">
        <v>1202.5899999999999</v>
      </c>
      <c r="G48" s="71">
        <v>1175.4000000000001</v>
      </c>
      <c r="H48" s="71">
        <v>1168.95</v>
      </c>
      <c r="I48" s="71">
        <v>1171.77</v>
      </c>
      <c r="J48" s="71">
        <v>1140.3699999999999</v>
      </c>
      <c r="K48" s="71">
        <v>1201.98</v>
      </c>
      <c r="L48" s="71">
        <v>1435.04</v>
      </c>
      <c r="M48" s="71">
        <v>1641.45</v>
      </c>
      <c r="N48" s="71">
        <v>1677.16</v>
      </c>
      <c r="O48" s="71">
        <v>1679.85</v>
      </c>
      <c r="P48" s="71">
        <v>1677.94</v>
      </c>
      <c r="Q48" s="71">
        <v>1674.73</v>
      </c>
      <c r="R48" s="71">
        <v>1674.33</v>
      </c>
      <c r="S48" s="71">
        <v>1675.1</v>
      </c>
      <c r="T48" s="71">
        <v>1671.22</v>
      </c>
      <c r="U48" s="71">
        <v>1671.64</v>
      </c>
      <c r="V48" s="71">
        <v>1679.08</v>
      </c>
      <c r="W48" s="71">
        <v>1702.67</v>
      </c>
      <c r="X48" s="71">
        <v>1821.01</v>
      </c>
      <c r="Y48" s="71">
        <v>1683.06</v>
      </c>
      <c r="Z48" s="71">
        <v>1546.16</v>
      </c>
      <c r="AA48" s="71">
        <v>1362.24</v>
      </c>
    </row>
    <row r="49" spans="1:27" ht="12.75" hidden="1" customHeight="1" outlineLevel="1" x14ac:dyDescent="0.2">
      <c r="A49" s="163" t="s">
        <v>1699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1700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1701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collapsed="1" x14ac:dyDescent="0.2">
      <c r="A52" s="162" t="s">
        <v>1702</v>
      </c>
      <c r="B52" s="54" t="str">
        <f>"10"&amp;"."&amp;$B$800&amp;"."&amp;$B$801</f>
        <v>10.05.2024</v>
      </c>
      <c r="C52" s="134" t="s">
        <v>76</v>
      </c>
      <c r="D52" s="135">
        <f>ROUND(((D53+D54+D56+D55)/1000),5)</f>
        <v>2.5308099999999998</v>
      </c>
      <c r="E52" s="135">
        <f>ROUND(((E53+E54+E56+E55)/1000),5)</f>
        <v>2.4002500000000002</v>
      </c>
      <c r="F52" s="135">
        <f>ROUND(((F53+F54+F56+F55)/1000),5)</f>
        <v>2.33847</v>
      </c>
      <c r="G52" s="135">
        <f t="shared" ref="G52:AA52" si="27">ROUND(((G53+G54+G56+G55)/1000),5)</f>
        <v>2.3304900000000002</v>
      </c>
      <c r="H52" s="135">
        <f t="shared" si="27"/>
        <v>2.32897</v>
      </c>
      <c r="I52" s="135">
        <f t="shared" si="27"/>
        <v>2.3284600000000002</v>
      </c>
      <c r="J52" s="135">
        <f t="shared" si="27"/>
        <v>2.3214700000000001</v>
      </c>
      <c r="K52" s="135">
        <f t="shared" si="27"/>
        <v>2.39588</v>
      </c>
      <c r="L52" s="135">
        <f t="shared" si="27"/>
        <v>2.6535799999999998</v>
      </c>
      <c r="M52" s="135">
        <f t="shared" si="27"/>
        <v>2.8402500000000002</v>
      </c>
      <c r="N52" s="135">
        <f t="shared" si="27"/>
        <v>2.88</v>
      </c>
      <c r="O52" s="135">
        <f t="shared" si="27"/>
        <v>2.8813399999999998</v>
      </c>
      <c r="P52" s="135">
        <f t="shared" si="27"/>
        <v>2.8593600000000001</v>
      </c>
      <c r="Q52" s="135">
        <f t="shared" si="27"/>
        <v>2.8575300000000001</v>
      </c>
      <c r="R52" s="135">
        <f t="shared" si="27"/>
        <v>2.8531900000000001</v>
      </c>
      <c r="S52" s="135">
        <f t="shared" si="27"/>
        <v>2.8483299999999998</v>
      </c>
      <c r="T52" s="135">
        <f t="shared" si="27"/>
        <v>2.8404199999999999</v>
      </c>
      <c r="U52" s="135">
        <f t="shared" si="27"/>
        <v>2.84145</v>
      </c>
      <c r="V52" s="135">
        <f t="shared" si="27"/>
        <v>2.8453400000000002</v>
      </c>
      <c r="W52" s="135">
        <f t="shared" si="27"/>
        <v>2.8584800000000001</v>
      </c>
      <c r="X52" s="135">
        <f t="shared" si="27"/>
        <v>2.9702700000000002</v>
      </c>
      <c r="Y52" s="135">
        <f t="shared" si="27"/>
        <v>2.85859</v>
      </c>
      <c r="Z52" s="135">
        <f t="shared" si="27"/>
        <v>2.7580800000000001</v>
      </c>
      <c r="AA52" s="135">
        <f t="shared" si="27"/>
        <v>2.5558999999999998</v>
      </c>
    </row>
    <row r="53" spans="1:27" ht="12.75" hidden="1" customHeight="1" outlineLevel="1" x14ac:dyDescent="0.2">
      <c r="A53" s="163" t="s">
        <v>1703</v>
      </c>
      <c r="B53" s="94" t="s">
        <v>238</v>
      </c>
      <c r="C53" s="70" t="s">
        <v>79</v>
      </c>
      <c r="D53" s="71">
        <v>1366.82</v>
      </c>
      <c r="E53" s="71">
        <v>1236.26</v>
      </c>
      <c r="F53" s="71">
        <v>1174.48</v>
      </c>
      <c r="G53" s="71">
        <v>1166.5</v>
      </c>
      <c r="H53" s="71">
        <v>1164.98</v>
      </c>
      <c r="I53" s="71">
        <v>1164.47</v>
      </c>
      <c r="J53" s="71">
        <v>1157.48</v>
      </c>
      <c r="K53" s="71">
        <v>1231.8900000000001</v>
      </c>
      <c r="L53" s="71">
        <v>1489.59</v>
      </c>
      <c r="M53" s="71">
        <v>1676.26</v>
      </c>
      <c r="N53" s="71">
        <v>1716.01</v>
      </c>
      <c r="O53" s="71">
        <v>1717.35</v>
      </c>
      <c r="P53" s="71">
        <v>1695.37</v>
      </c>
      <c r="Q53" s="71">
        <v>1693.54</v>
      </c>
      <c r="R53" s="71">
        <v>1689.2</v>
      </c>
      <c r="S53" s="71">
        <v>1684.34</v>
      </c>
      <c r="T53" s="71">
        <v>1676.43</v>
      </c>
      <c r="U53" s="71">
        <v>1677.46</v>
      </c>
      <c r="V53" s="71">
        <v>1681.35</v>
      </c>
      <c r="W53" s="71">
        <v>1694.49</v>
      </c>
      <c r="X53" s="71">
        <v>1806.28</v>
      </c>
      <c r="Y53" s="71">
        <v>1694.6</v>
      </c>
      <c r="Z53" s="71">
        <v>1594.09</v>
      </c>
      <c r="AA53" s="71">
        <v>1391.91</v>
      </c>
    </row>
    <row r="54" spans="1:27" ht="12.75" hidden="1" customHeight="1" outlineLevel="1" x14ac:dyDescent="0.2">
      <c r="A54" s="163" t="s">
        <v>1704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1705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1706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collapsed="1" x14ac:dyDescent="0.2">
      <c r="A57" s="162" t="s">
        <v>1707</v>
      </c>
      <c r="B57" s="54" t="str">
        <f>"11"&amp;"."&amp;$B$800&amp;"."&amp;$B$801</f>
        <v>11.05.2024</v>
      </c>
      <c r="C57" s="134" t="s">
        <v>76</v>
      </c>
      <c r="D57" s="135">
        <f>ROUND(((D58+D59+D61+D60)/1000),5)</f>
        <v>2.58229</v>
      </c>
      <c r="E57" s="135">
        <f>ROUND(((E58+E59+E61+E60)/1000),5)</f>
        <v>2.4300600000000001</v>
      </c>
      <c r="F57" s="135">
        <f>ROUND(((F58+F59+F61+F60)/1000),5)</f>
        <v>2.3831199999999999</v>
      </c>
      <c r="G57" s="135">
        <f t="shared" ref="G57:AA57" si="30">ROUND(((G58+G59+G61+G60)/1000),5)</f>
        <v>2.36354</v>
      </c>
      <c r="H57" s="135">
        <f t="shared" si="30"/>
        <v>2.3437299999999999</v>
      </c>
      <c r="I57" s="135">
        <f t="shared" si="30"/>
        <v>2.3439000000000001</v>
      </c>
      <c r="J57" s="135">
        <f t="shared" si="30"/>
        <v>2.34083</v>
      </c>
      <c r="K57" s="135">
        <f t="shared" si="30"/>
        <v>2.4754700000000001</v>
      </c>
      <c r="L57" s="135">
        <f t="shared" si="30"/>
        <v>2.6567400000000001</v>
      </c>
      <c r="M57" s="135">
        <f t="shared" si="30"/>
        <v>2.9851999999999999</v>
      </c>
      <c r="N57" s="135">
        <f t="shared" si="30"/>
        <v>3.0225599999999999</v>
      </c>
      <c r="O57" s="135">
        <f t="shared" si="30"/>
        <v>3.0231599999999998</v>
      </c>
      <c r="P57" s="135">
        <f t="shared" si="30"/>
        <v>2.9946700000000002</v>
      </c>
      <c r="Q57" s="135">
        <f t="shared" si="30"/>
        <v>2.9893800000000001</v>
      </c>
      <c r="R57" s="135">
        <f t="shared" si="30"/>
        <v>2.9813399999999999</v>
      </c>
      <c r="S57" s="135">
        <f t="shared" si="30"/>
        <v>2.9826899999999998</v>
      </c>
      <c r="T57" s="135">
        <f t="shared" si="30"/>
        <v>2.9470800000000001</v>
      </c>
      <c r="U57" s="135">
        <f t="shared" si="30"/>
        <v>2.9372099999999999</v>
      </c>
      <c r="V57" s="135">
        <f t="shared" si="30"/>
        <v>2.9479700000000002</v>
      </c>
      <c r="W57" s="135">
        <f t="shared" si="30"/>
        <v>2.9951699999999999</v>
      </c>
      <c r="X57" s="135">
        <f t="shared" si="30"/>
        <v>3.1789399999999999</v>
      </c>
      <c r="Y57" s="135">
        <f t="shared" si="30"/>
        <v>3.1462500000000002</v>
      </c>
      <c r="Z57" s="135">
        <f t="shared" si="30"/>
        <v>2.9134099999999998</v>
      </c>
      <c r="AA57" s="135">
        <f t="shared" si="30"/>
        <v>2.61999</v>
      </c>
    </row>
    <row r="58" spans="1:27" ht="12.75" hidden="1" customHeight="1" outlineLevel="1" x14ac:dyDescent="0.2">
      <c r="A58" s="163" t="s">
        <v>1708</v>
      </c>
      <c r="B58" s="94" t="s">
        <v>238</v>
      </c>
      <c r="C58" s="70" t="s">
        <v>79</v>
      </c>
      <c r="D58" s="71">
        <v>1418.3</v>
      </c>
      <c r="E58" s="71">
        <v>1266.07</v>
      </c>
      <c r="F58" s="71">
        <v>1219.1300000000001</v>
      </c>
      <c r="G58" s="71">
        <v>1199.55</v>
      </c>
      <c r="H58" s="71">
        <v>1179.74</v>
      </c>
      <c r="I58" s="71">
        <v>1179.9100000000001</v>
      </c>
      <c r="J58" s="71">
        <v>1176.8399999999999</v>
      </c>
      <c r="K58" s="71">
        <v>1311.48</v>
      </c>
      <c r="L58" s="71">
        <v>1492.75</v>
      </c>
      <c r="M58" s="71">
        <v>1821.21</v>
      </c>
      <c r="N58" s="71">
        <v>1858.57</v>
      </c>
      <c r="O58" s="71">
        <v>1859.17</v>
      </c>
      <c r="P58" s="71">
        <v>1830.68</v>
      </c>
      <c r="Q58" s="71">
        <v>1825.39</v>
      </c>
      <c r="R58" s="71">
        <v>1817.35</v>
      </c>
      <c r="S58" s="71">
        <v>1818.7</v>
      </c>
      <c r="T58" s="71">
        <v>1783.09</v>
      </c>
      <c r="U58" s="71">
        <v>1773.22</v>
      </c>
      <c r="V58" s="71">
        <v>1783.98</v>
      </c>
      <c r="W58" s="71">
        <v>1831.18</v>
      </c>
      <c r="X58" s="71">
        <v>2014.95</v>
      </c>
      <c r="Y58" s="71">
        <v>1982.26</v>
      </c>
      <c r="Z58" s="71">
        <v>1749.42</v>
      </c>
      <c r="AA58" s="71">
        <v>1456</v>
      </c>
    </row>
    <row r="59" spans="1:27" ht="12.75" hidden="1" customHeight="1" outlineLevel="1" x14ac:dyDescent="0.2">
      <c r="A59" s="163" t="s">
        <v>1709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1710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1711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collapsed="1" x14ac:dyDescent="0.2">
      <c r="A62" s="162" t="s">
        <v>1712</v>
      </c>
      <c r="B62" s="54" t="str">
        <f>"12"&amp;"."&amp;$B$800&amp;"."&amp;$B$801</f>
        <v>12.05.2024</v>
      </c>
      <c r="C62" s="134" t="s">
        <v>76</v>
      </c>
      <c r="D62" s="135">
        <f>ROUND(((D63+D64+D66+D65)/1000),5)</f>
        <v>2.6324200000000002</v>
      </c>
      <c r="E62" s="135">
        <f>ROUND(((E63+E64+E66+E65)/1000),5)</f>
        <v>2.48264</v>
      </c>
      <c r="F62" s="135">
        <f>ROUND(((F63+F64+F66+F65)/1000),5)</f>
        <v>2.3823500000000002</v>
      </c>
      <c r="G62" s="135">
        <f t="shared" ref="G62:AA62" si="33">ROUND(((G63+G64+G66+G65)/1000),5)</f>
        <v>2.34456</v>
      </c>
      <c r="H62" s="135">
        <f t="shared" si="33"/>
        <v>2.33026</v>
      </c>
      <c r="I62" s="135">
        <f t="shared" si="33"/>
        <v>2.33169</v>
      </c>
      <c r="J62" s="135">
        <f t="shared" si="33"/>
        <v>2.2659699999999998</v>
      </c>
      <c r="K62" s="135">
        <f t="shared" si="33"/>
        <v>2.3663599999999998</v>
      </c>
      <c r="L62" s="135">
        <f t="shared" si="33"/>
        <v>2.6000800000000002</v>
      </c>
      <c r="M62" s="135">
        <f t="shared" si="33"/>
        <v>2.75204</v>
      </c>
      <c r="N62" s="135">
        <f t="shared" si="33"/>
        <v>2.8274300000000001</v>
      </c>
      <c r="O62" s="135">
        <f t="shared" si="33"/>
        <v>2.8372199999999999</v>
      </c>
      <c r="P62" s="135">
        <f t="shared" si="33"/>
        <v>2.83677</v>
      </c>
      <c r="Q62" s="135">
        <f t="shared" si="33"/>
        <v>2.8362400000000001</v>
      </c>
      <c r="R62" s="135">
        <f t="shared" si="33"/>
        <v>2.83636</v>
      </c>
      <c r="S62" s="135">
        <f t="shared" si="33"/>
        <v>2.8380800000000002</v>
      </c>
      <c r="T62" s="135">
        <f t="shared" si="33"/>
        <v>2.8915999999999999</v>
      </c>
      <c r="U62" s="135">
        <f t="shared" si="33"/>
        <v>2.9233500000000001</v>
      </c>
      <c r="V62" s="135">
        <f t="shared" si="33"/>
        <v>2.8931</v>
      </c>
      <c r="W62" s="135">
        <f t="shared" si="33"/>
        <v>2.9088500000000002</v>
      </c>
      <c r="X62" s="135">
        <f t="shared" si="33"/>
        <v>2.9484499999999998</v>
      </c>
      <c r="Y62" s="135">
        <f t="shared" si="33"/>
        <v>2.93709</v>
      </c>
      <c r="Z62" s="135">
        <f t="shared" si="33"/>
        <v>2.7248000000000001</v>
      </c>
      <c r="AA62" s="135">
        <f t="shared" si="33"/>
        <v>2.5297000000000001</v>
      </c>
    </row>
    <row r="63" spans="1:27" ht="12.75" hidden="1" customHeight="1" outlineLevel="1" x14ac:dyDescent="0.2">
      <c r="A63" s="163" t="s">
        <v>1713</v>
      </c>
      <c r="B63" s="94" t="s">
        <v>238</v>
      </c>
      <c r="C63" s="70" t="s">
        <v>79</v>
      </c>
      <c r="D63" s="71">
        <v>1468.43</v>
      </c>
      <c r="E63" s="71">
        <v>1318.65</v>
      </c>
      <c r="F63" s="71">
        <v>1218.3599999999999</v>
      </c>
      <c r="G63" s="71">
        <v>1180.57</v>
      </c>
      <c r="H63" s="71">
        <v>1166.27</v>
      </c>
      <c r="I63" s="71">
        <v>1167.7</v>
      </c>
      <c r="J63" s="71">
        <v>1101.98</v>
      </c>
      <c r="K63" s="71">
        <v>1202.3699999999999</v>
      </c>
      <c r="L63" s="71">
        <v>1436.09</v>
      </c>
      <c r="M63" s="71">
        <v>1588.05</v>
      </c>
      <c r="N63" s="71">
        <v>1663.44</v>
      </c>
      <c r="O63" s="71">
        <v>1673.23</v>
      </c>
      <c r="P63" s="71">
        <v>1672.78</v>
      </c>
      <c r="Q63" s="71">
        <v>1672.25</v>
      </c>
      <c r="R63" s="71">
        <v>1672.37</v>
      </c>
      <c r="S63" s="71">
        <v>1674.09</v>
      </c>
      <c r="T63" s="71">
        <v>1727.61</v>
      </c>
      <c r="U63" s="71">
        <v>1759.36</v>
      </c>
      <c r="V63" s="71">
        <v>1729.11</v>
      </c>
      <c r="W63" s="71">
        <v>1744.86</v>
      </c>
      <c r="X63" s="71">
        <v>1784.46</v>
      </c>
      <c r="Y63" s="71">
        <v>1773.1</v>
      </c>
      <c r="Z63" s="71">
        <v>1560.81</v>
      </c>
      <c r="AA63" s="71">
        <v>1365.71</v>
      </c>
    </row>
    <row r="64" spans="1:27" ht="12.75" hidden="1" customHeight="1" outlineLevel="1" x14ac:dyDescent="0.2">
      <c r="A64" s="163" t="s">
        <v>1714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1715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1716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collapsed="1" x14ac:dyDescent="0.2">
      <c r="A67" s="162" t="s">
        <v>1717</v>
      </c>
      <c r="B67" s="54" t="str">
        <f>"13"&amp;"."&amp;$B$800&amp;"."&amp;$B$801</f>
        <v>13.05.2024</v>
      </c>
      <c r="C67" s="134" t="s">
        <v>76</v>
      </c>
      <c r="D67" s="135">
        <f>ROUND(((D68+D69+D71+D70)/1000),5)</f>
        <v>2.5514100000000002</v>
      </c>
      <c r="E67" s="135">
        <f>ROUND(((E68+E69+E71+E70)/1000),5)</f>
        <v>2.4123800000000002</v>
      </c>
      <c r="F67" s="135">
        <f>ROUND(((F68+F69+F71+F70)/1000),5)</f>
        <v>2.3536100000000002</v>
      </c>
      <c r="G67" s="135">
        <f t="shared" ref="G67:AA67" si="36">ROUND(((G68+G69+G71+G70)/1000),5)</f>
        <v>2.3433099999999998</v>
      </c>
      <c r="H67" s="135">
        <f t="shared" si="36"/>
        <v>2.32965</v>
      </c>
      <c r="I67" s="135">
        <f t="shared" si="36"/>
        <v>2.3797899999999998</v>
      </c>
      <c r="J67" s="135">
        <f t="shared" si="36"/>
        <v>2.5667200000000001</v>
      </c>
      <c r="K67" s="135">
        <f t="shared" si="36"/>
        <v>2.79582</v>
      </c>
      <c r="L67" s="135">
        <f t="shared" si="36"/>
        <v>3.1236700000000002</v>
      </c>
      <c r="M67" s="135">
        <f t="shared" si="36"/>
        <v>3.4657399999999998</v>
      </c>
      <c r="N67" s="135">
        <f t="shared" si="36"/>
        <v>3.6216699999999999</v>
      </c>
      <c r="O67" s="135">
        <f t="shared" si="36"/>
        <v>3.28226</v>
      </c>
      <c r="P67" s="135">
        <f t="shared" si="36"/>
        <v>3.1787399999999999</v>
      </c>
      <c r="Q67" s="135">
        <f t="shared" si="36"/>
        <v>3.1965599999999998</v>
      </c>
      <c r="R67" s="135">
        <f t="shared" si="36"/>
        <v>3.1924199999999998</v>
      </c>
      <c r="S67" s="135">
        <f t="shared" si="36"/>
        <v>3.1406700000000001</v>
      </c>
      <c r="T67" s="135">
        <f t="shared" si="36"/>
        <v>3.12602</v>
      </c>
      <c r="U67" s="135">
        <f t="shared" si="36"/>
        <v>3.0621800000000001</v>
      </c>
      <c r="V67" s="135">
        <f t="shared" si="36"/>
        <v>3.0768499999999999</v>
      </c>
      <c r="W67" s="135">
        <f t="shared" si="36"/>
        <v>3.19699</v>
      </c>
      <c r="X67" s="135">
        <f t="shared" si="36"/>
        <v>3.2372800000000002</v>
      </c>
      <c r="Y67" s="135">
        <f t="shared" si="36"/>
        <v>3.0419299999999998</v>
      </c>
      <c r="Z67" s="135">
        <f t="shared" si="36"/>
        <v>2.6823800000000002</v>
      </c>
      <c r="AA67" s="135">
        <f t="shared" si="36"/>
        <v>2.51214</v>
      </c>
    </row>
    <row r="68" spans="1:27" ht="12.75" hidden="1" customHeight="1" outlineLevel="1" x14ac:dyDescent="0.2">
      <c r="A68" s="163" t="s">
        <v>1718</v>
      </c>
      <c r="B68" s="94" t="s">
        <v>238</v>
      </c>
      <c r="C68" s="70" t="s">
        <v>79</v>
      </c>
      <c r="D68" s="71">
        <v>1387.42</v>
      </c>
      <c r="E68" s="71">
        <v>1248.3900000000001</v>
      </c>
      <c r="F68" s="71">
        <v>1189.6199999999999</v>
      </c>
      <c r="G68" s="71">
        <v>1179.32</v>
      </c>
      <c r="H68" s="71">
        <v>1165.6600000000001</v>
      </c>
      <c r="I68" s="71">
        <v>1215.8</v>
      </c>
      <c r="J68" s="71">
        <v>1402.73</v>
      </c>
      <c r="K68" s="71">
        <v>1631.83</v>
      </c>
      <c r="L68" s="71">
        <v>1959.68</v>
      </c>
      <c r="M68" s="71">
        <v>2301.75</v>
      </c>
      <c r="N68" s="71">
        <v>2457.6799999999998</v>
      </c>
      <c r="O68" s="71">
        <v>2118.27</v>
      </c>
      <c r="P68" s="71">
        <v>2014.75</v>
      </c>
      <c r="Q68" s="71">
        <v>2032.57</v>
      </c>
      <c r="R68" s="71">
        <v>2028.43</v>
      </c>
      <c r="S68" s="71">
        <v>1976.68</v>
      </c>
      <c r="T68" s="71">
        <v>1962.03</v>
      </c>
      <c r="U68" s="71">
        <v>1898.19</v>
      </c>
      <c r="V68" s="71">
        <v>1912.86</v>
      </c>
      <c r="W68" s="71">
        <v>2033</v>
      </c>
      <c r="X68" s="71">
        <v>2073.29</v>
      </c>
      <c r="Y68" s="71">
        <v>1877.94</v>
      </c>
      <c r="Z68" s="71">
        <v>1518.39</v>
      </c>
      <c r="AA68" s="71">
        <v>1348.15</v>
      </c>
    </row>
    <row r="69" spans="1:27" ht="12.75" hidden="1" customHeight="1" outlineLevel="1" x14ac:dyDescent="0.2">
      <c r="A69" s="163" t="s">
        <v>1719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1720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1721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collapsed="1" x14ac:dyDescent="0.2">
      <c r="A72" s="162" t="s">
        <v>1722</v>
      </c>
      <c r="B72" s="54" t="str">
        <f>"14"&amp;"."&amp;$B$800&amp;"."&amp;$B$801</f>
        <v>14.05.2024</v>
      </c>
      <c r="C72" s="134" t="s">
        <v>76</v>
      </c>
      <c r="D72" s="135">
        <f>ROUND(((D73+D74+D76+D75)/1000),5)</f>
        <v>2.4486300000000001</v>
      </c>
      <c r="E72" s="135">
        <f>ROUND(((E73+E74+E76+E75)/1000),5)</f>
        <v>2.3607900000000002</v>
      </c>
      <c r="F72" s="135">
        <f>ROUND(((F73+F74+F76+F75)/1000),5)</f>
        <v>2.3210199999999999</v>
      </c>
      <c r="G72" s="135">
        <f t="shared" ref="G72:AA72" si="39">ROUND(((G73+G74+G76+G75)/1000),5)</f>
        <v>2.3177599999999998</v>
      </c>
      <c r="H72" s="135">
        <f t="shared" si="39"/>
        <v>2.3196500000000002</v>
      </c>
      <c r="I72" s="135">
        <f t="shared" si="39"/>
        <v>2.3615499999999998</v>
      </c>
      <c r="J72" s="135">
        <f t="shared" si="39"/>
        <v>2.5307499999999998</v>
      </c>
      <c r="K72" s="135">
        <f t="shared" si="39"/>
        <v>2.6500499999999998</v>
      </c>
      <c r="L72" s="135">
        <f t="shared" si="39"/>
        <v>2.9724699999999999</v>
      </c>
      <c r="M72" s="135">
        <f t="shared" si="39"/>
        <v>3.2393900000000002</v>
      </c>
      <c r="N72" s="135">
        <f t="shared" si="39"/>
        <v>3.25868</v>
      </c>
      <c r="O72" s="135">
        <f t="shared" si="39"/>
        <v>3.1193399999999998</v>
      </c>
      <c r="P72" s="135">
        <f t="shared" si="39"/>
        <v>3.11904</v>
      </c>
      <c r="Q72" s="135">
        <f t="shared" si="39"/>
        <v>3.1226699999999998</v>
      </c>
      <c r="R72" s="135">
        <f t="shared" si="39"/>
        <v>3.1130900000000001</v>
      </c>
      <c r="S72" s="135">
        <f t="shared" si="39"/>
        <v>3.09579</v>
      </c>
      <c r="T72" s="135">
        <f t="shared" si="39"/>
        <v>3.0551200000000001</v>
      </c>
      <c r="U72" s="135">
        <f t="shared" si="39"/>
        <v>3.0455700000000001</v>
      </c>
      <c r="V72" s="135">
        <f t="shared" si="39"/>
        <v>3.0386000000000002</v>
      </c>
      <c r="W72" s="135">
        <f t="shared" si="39"/>
        <v>2.9852799999999999</v>
      </c>
      <c r="X72" s="135">
        <f t="shared" si="39"/>
        <v>3.2140599999999999</v>
      </c>
      <c r="Y72" s="135">
        <f t="shared" si="39"/>
        <v>3.0683400000000001</v>
      </c>
      <c r="Z72" s="135">
        <f t="shared" si="39"/>
        <v>2.7373500000000002</v>
      </c>
      <c r="AA72" s="135">
        <f t="shared" si="39"/>
        <v>2.6068199999999999</v>
      </c>
    </row>
    <row r="73" spans="1:27" ht="12.75" hidden="1" customHeight="1" outlineLevel="1" x14ac:dyDescent="0.2">
      <c r="A73" s="163" t="s">
        <v>1723</v>
      </c>
      <c r="B73" s="94" t="s">
        <v>238</v>
      </c>
      <c r="C73" s="70" t="s">
        <v>79</v>
      </c>
      <c r="D73" s="71">
        <v>1284.6400000000001</v>
      </c>
      <c r="E73" s="71">
        <v>1196.8</v>
      </c>
      <c r="F73" s="71">
        <v>1157.03</v>
      </c>
      <c r="G73" s="71">
        <v>1153.77</v>
      </c>
      <c r="H73" s="71">
        <v>1155.6600000000001</v>
      </c>
      <c r="I73" s="71">
        <v>1197.56</v>
      </c>
      <c r="J73" s="71">
        <v>1366.76</v>
      </c>
      <c r="K73" s="71">
        <v>1486.06</v>
      </c>
      <c r="L73" s="71">
        <v>1808.48</v>
      </c>
      <c r="M73" s="71">
        <v>2075.4</v>
      </c>
      <c r="N73" s="71">
        <v>2094.69</v>
      </c>
      <c r="O73" s="71">
        <v>1955.35</v>
      </c>
      <c r="P73" s="71">
        <v>1955.05</v>
      </c>
      <c r="Q73" s="71">
        <v>1958.68</v>
      </c>
      <c r="R73" s="71">
        <v>1949.1</v>
      </c>
      <c r="S73" s="71">
        <v>1931.8</v>
      </c>
      <c r="T73" s="71">
        <v>1891.13</v>
      </c>
      <c r="U73" s="71">
        <v>1881.58</v>
      </c>
      <c r="V73" s="71">
        <v>1874.61</v>
      </c>
      <c r="W73" s="71">
        <v>1821.29</v>
      </c>
      <c r="X73" s="71">
        <v>2050.0700000000002</v>
      </c>
      <c r="Y73" s="71">
        <v>1904.35</v>
      </c>
      <c r="Z73" s="71">
        <v>1573.36</v>
      </c>
      <c r="AA73" s="71">
        <v>1442.83</v>
      </c>
    </row>
    <row r="74" spans="1:27" ht="12.75" hidden="1" customHeight="1" outlineLevel="1" x14ac:dyDescent="0.2">
      <c r="A74" s="163" t="s">
        <v>1724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1725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1726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collapsed="1" x14ac:dyDescent="0.2">
      <c r="A77" s="162" t="s">
        <v>1727</v>
      </c>
      <c r="B77" s="54" t="str">
        <f>"15"&amp;"."&amp;$B$800&amp;"."&amp;$B$801</f>
        <v>15.05.2024</v>
      </c>
      <c r="C77" s="134" t="s">
        <v>76</v>
      </c>
      <c r="D77" s="135">
        <f>ROUND(((D78+D79+D81+D80)/1000),5)</f>
        <v>2.4954499999999999</v>
      </c>
      <c r="E77" s="135">
        <f>ROUND(((E78+E79+E81+E80)/1000),5)</f>
        <v>2.36883</v>
      </c>
      <c r="F77" s="135">
        <f>ROUND(((F78+F79+F81+F80)/1000),5)</f>
        <v>2.3605999999999998</v>
      </c>
      <c r="G77" s="135">
        <f t="shared" ref="G77:AA77" si="42">ROUND(((G78+G79+G81+G80)/1000),5)</f>
        <v>2.3554900000000001</v>
      </c>
      <c r="H77" s="135">
        <f t="shared" si="42"/>
        <v>2.36043</v>
      </c>
      <c r="I77" s="135">
        <f t="shared" si="42"/>
        <v>2.3709199999999999</v>
      </c>
      <c r="J77" s="135">
        <f t="shared" si="42"/>
        <v>2.5888</v>
      </c>
      <c r="K77" s="135">
        <f t="shared" si="42"/>
        <v>2.8462299999999998</v>
      </c>
      <c r="L77" s="135">
        <f t="shared" si="42"/>
        <v>3.0862500000000002</v>
      </c>
      <c r="M77" s="135">
        <f t="shared" si="42"/>
        <v>3.31812</v>
      </c>
      <c r="N77" s="135">
        <f t="shared" si="42"/>
        <v>3.3105000000000002</v>
      </c>
      <c r="O77" s="135">
        <f t="shared" si="42"/>
        <v>3.1928399999999999</v>
      </c>
      <c r="P77" s="135">
        <f t="shared" si="42"/>
        <v>3.1951999999999998</v>
      </c>
      <c r="Q77" s="135">
        <f t="shared" si="42"/>
        <v>3.22119</v>
      </c>
      <c r="R77" s="135">
        <f t="shared" si="42"/>
        <v>3.1986599999999998</v>
      </c>
      <c r="S77" s="135">
        <f t="shared" si="42"/>
        <v>3.19163</v>
      </c>
      <c r="T77" s="135">
        <f t="shared" si="42"/>
        <v>3.16913</v>
      </c>
      <c r="U77" s="135">
        <f t="shared" si="42"/>
        <v>3.1156199999999998</v>
      </c>
      <c r="V77" s="135">
        <f t="shared" si="42"/>
        <v>3.0753900000000001</v>
      </c>
      <c r="W77" s="135">
        <f t="shared" si="42"/>
        <v>3.0471699999999999</v>
      </c>
      <c r="X77" s="135">
        <f t="shared" si="42"/>
        <v>3.1122800000000002</v>
      </c>
      <c r="Y77" s="135">
        <f t="shared" si="42"/>
        <v>3.0890300000000002</v>
      </c>
      <c r="Z77" s="135">
        <f t="shared" si="42"/>
        <v>2.7239399999999998</v>
      </c>
      <c r="AA77" s="135">
        <f t="shared" si="42"/>
        <v>2.6094900000000001</v>
      </c>
    </row>
    <row r="78" spans="1:27" ht="12.75" hidden="1" customHeight="1" outlineLevel="1" x14ac:dyDescent="0.2">
      <c r="A78" s="163" t="s">
        <v>1728</v>
      </c>
      <c r="B78" s="94" t="s">
        <v>238</v>
      </c>
      <c r="C78" s="70" t="s">
        <v>79</v>
      </c>
      <c r="D78" s="71">
        <v>1331.46</v>
      </c>
      <c r="E78" s="71">
        <v>1204.8399999999999</v>
      </c>
      <c r="F78" s="71">
        <v>1196.6099999999999</v>
      </c>
      <c r="G78" s="71">
        <v>1191.5</v>
      </c>
      <c r="H78" s="71">
        <v>1196.44</v>
      </c>
      <c r="I78" s="71">
        <v>1206.93</v>
      </c>
      <c r="J78" s="71">
        <v>1424.81</v>
      </c>
      <c r="K78" s="71">
        <v>1682.24</v>
      </c>
      <c r="L78" s="71">
        <v>1922.26</v>
      </c>
      <c r="M78" s="71">
        <v>2154.13</v>
      </c>
      <c r="N78" s="71">
        <v>2146.5100000000002</v>
      </c>
      <c r="O78" s="71">
        <v>2028.85</v>
      </c>
      <c r="P78" s="71">
        <v>2031.21</v>
      </c>
      <c r="Q78" s="71">
        <v>2057.1999999999998</v>
      </c>
      <c r="R78" s="71">
        <v>2034.67</v>
      </c>
      <c r="S78" s="71">
        <v>2027.64</v>
      </c>
      <c r="T78" s="71">
        <v>2005.14</v>
      </c>
      <c r="U78" s="71">
        <v>1951.63</v>
      </c>
      <c r="V78" s="71">
        <v>1911.4</v>
      </c>
      <c r="W78" s="71">
        <v>1883.18</v>
      </c>
      <c r="X78" s="71">
        <v>1948.29</v>
      </c>
      <c r="Y78" s="71">
        <v>1925.04</v>
      </c>
      <c r="Z78" s="71">
        <v>1559.95</v>
      </c>
      <c r="AA78" s="71">
        <v>1445.5</v>
      </c>
    </row>
    <row r="79" spans="1:27" ht="12.75" hidden="1" customHeight="1" outlineLevel="1" x14ac:dyDescent="0.2">
      <c r="A79" s="163" t="s">
        <v>1729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1730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1731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collapsed="1" x14ac:dyDescent="0.2">
      <c r="A82" s="162" t="s">
        <v>1732</v>
      </c>
      <c r="B82" s="54" t="str">
        <f>"16"&amp;"."&amp;$B$800&amp;"."&amp;$B$801</f>
        <v>16.05.2024</v>
      </c>
      <c r="C82" s="134" t="s">
        <v>76</v>
      </c>
      <c r="D82" s="135">
        <f>ROUND(((D83+D84+D86+D85)/1000),5)</f>
        <v>2.4445899999999998</v>
      </c>
      <c r="E82" s="135">
        <f>ROUND(((E83+E84+E86+E85)/1000),5)</f>
        <v>2.3525299999999998</v>
      </c>
      <c r="F82" s="135">
        <f>ROUND(((F83+F84+F86+F85)/1000),5)</f>
        <v>2.3214999999999999</v>
      </c>
      <c r="G82" s="135">
        <f t="shared" ref="G82:AA82" si="45">ROUND(((G83+G84+G86+G85)/1000),5)</f>
        <v>2.3191000000000002</v>
      </c>
      <c r="H82" s="135">
        <f t="shared" si="45"/>
        <v>2.3302700000000001</v>
      </c>
      <c r="I82" s="135">
        <f t="shared" si="45"/>
        <v>2.3653900000000001</v>
      </c>
      <c r="J82" s="135">
        <f t="shared" si="45"/>
        <v>2.5233300000000001</v>
      </c>
      <c r="K82" s="135">
        <f t="shared" si="45"/>
        <v>2.7823600000000002</v>
      </c>
      <c r="L82" s="135">
        <f t="shared" si="45"/>
        <v>3.0351300000000001</v>
      </c>
      <c r="M82" s="135">
        <f t="shared" si="45"/>
        <v>3.0935199999999998</v>
      </c>
      <c r="N82" s="135">
        <f t="shared" si="45"/>
        <v>3.12357</v>
      </c>
      <c r="O82" s="135">
        <f t="shared" si="45"/>
        <v>3.1837499999999999</v>
      </c>
      <c r="P82" s="135">
        <f t="shared" si="45"/>
        <v>3.1764000000000001</v>
      </c>
      <c r="Q82" s="135">
        <f t="shared" si="45"/>
        <v>3.1912199999999999</v>
      </c>
      <c r="R82" s="135">
        <f t="shared" si="45"/>
        <v>3.1801900000000001</v>
      </c>
      <c r="S82" s="135">
        <f t="shared" si="45"/>
        <v>3.1240199999999998</v>
      </c>
      <c r="T82" s="135">
        <f t="shared" si="45"/>
        <v>3.0602299999999998</v>
      </c>
      <c r="U82" s="135">
        <f t="shared" si="45"/>
        <v>3.03911</v>
      </c>
      <c r="V82" s="135">
        <f t="shared" si="45"/>
        <v>2.9460500000000001</v>
      </c>
      <c r="W82" s="135">
        <f t="shared" si="45"/>
        <v>2.8368600000000002</v>
      </c>
      <c r="X82" s="135">
        <f t="shared" si="45"/>
        <v>2.9514499999999999</v>
      </c>
      <c r="Y82" s="135">
        <f t="shared" si="45"/>
        <v>3.0440100000000001</v>
      </c>
      <c r="Z82" s="135">
        <f t="shared" si="45"/>
        <v>2.7365900000000001</v>
      </c>
      <c r="AA82" s="135">
        <f t="shared" si="45"/>
        <v>2.5196299999999998</v>
      </c>
    </row>
    <row r="83" spans="1:27" ht="12.75" hidden="1" customHeight="1" outlineLevel="1" x14ac:dyDescent="0.2">
      <c r="A83" s="163" t="s">
        <v>1733</v>
      </c>
      <c r="B83" s="94" t="s">
        <v>238</v>
      </c>
      <c r="C83" s="70" t="s">
        <v>79</v>
      </c>
      <c r="D83" s="71">
        <v>1280.5999999999999</v>
      </c>
      <c r="E83" s="71">
        <v>1188.54</v>
      </c>
      <c r="F83" s="71">
        <v>1157.51</v>
      </c>
      <c r="G83" s="71">
        <v>1155.1099999999999</v>
      </c>
      <c r="H83" s="71">
        <v>1166.28</v>
      </c>
      <c r="I83" s="71">
        <v>1201.4000000000001</v>
      </c>
      <c r="J83" s="71">
        <v>1359.34</v>
      </c>
      <c r="K83" s="71">
        <v>1618.37</v>
      </c>
      <c r="L83" s="71">
        <v>1871.14</v>
      </c>
      <c r="M83" s="71">
        <v>1929.53</v>
      </c>
      <c r="N83" s="71">
        <v>1959.58</v>
      </c>
      <c r="O83" s="71">
        <v>2019.76</v>
      </c>
      <c r="P83" s="71">
        <v>2012.41</v>
      </c>
      <c r="Q83" s="71">
        <v>2027.23</v>
      </c>
      <c r="R83" s="71">
        <v>2016.2</v>
      </c>
      <c r="S83" s="71">
        <v>1960.03</v>
      </c>
      <c r="T83" s="71">
        <v>1896.24</v>
      </c>
      <c r="U83" s="71">
        <v>1875.12</v>
      </c>
      <c r="V83" s="71">
        <v>1782.06</v>
      </c>
      <c r="W83" s="71">
        <v>1672.87</v>
      </c>
      <c r="X83" s="71">
        <v>1787.46</v>
      </c>
      <c r="Y83" s="71">
        <v>1880.02</v>
      </c>
      <c r="Z83" s="71">
        <v>1572.6</v>
      </c>
      <c r="AA83" s="71">
        <v>1355.64</v>
      </c>
    </row>
    <row r="84" spans="1:27" ht="12.75" hidden="1" customHeight="1" outlineLevel="1" x14ac:dyDescent="0.2">
      <c r="A84" s="163" t="s">
        <v>1734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1735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1736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collapsed="1" x14ac:dyDescent="0.2">
      <c r="A87" s="162" t="s">
        <v>1737</v>
      </c>
      <c r="B87" s="54" t="str">
        <f>"17"&amp;"."&amp;$B$800&amp;"."&amp;$B$801</f>
        <v>17.05.2024</v>
      </c>
      <c r="C87" s="134" t="s">
        <v>76</v>
      </c>
      <c r="D87" s="135">
        <f>ROUND(((D88+D89+D91+D90)/1000),5)</f>
        <v>2.4996100000000001</v>
      </c>
      <c r="E87" s="135">
        <f>ROUND(((E88+E89+E91+E90)/1000),5)</f>
        <v>2.3661300000000001</v>
      </c>
      <c r="F87" s="135">
        <f>ROUND(((F88+F89+F91+F90)/1000),5)</f>
        <v>2.32965</v>
      </c>
      <c r="G87" s="135">
        <f t="shared" ref="G87:AA87" si="48">ROUND(((G88+G89+G91+G90)/1000),5)</f>
        <v>2.2671100000000002</v>
      </c>
      <c r="H87" s="135">
        <f t="shared" si="48"/>
        <v>2.33175</v>
      </c>
      <c r="I87" s="135">
        <f t="shared" si="48"/>
        <v>2.42089</v>
      </c>
      <c r="J87" s="135">
        <f t="shared" si="48"/>
        <v>2.5921500000000002</v>
      </c>
      <c r="K87" s="135">
        <f t="shared" si="48"/>
        <v>2.8645100000000001</v>
      </c>
      <c r="L87" s="135">
        <f t="shared" si="48"/>
        <v>3.1739999999999999</v>
      </c>
      <c r="M87" s="135">
        <f t="shared" si="48"/>
        <v>3.2325499999999998</v>
      </c>
      <c r="N87" s="135">
        <f t="shared" si="48"/>
        <v>3.2452299999999998</v>
      </c>
      <c r="O87" s="135">
        <f t="shared" si="48"/>
        <v>3.2500499999999999</v>
      </c>
      <c r="P87" s="135">
        <f t="shared" si="48"/>
        <v>3.2851599999999999</v>
      </c>
      <c r="Q87" s="135">
        <f t="shared" si="48"/>
        <v>3.3157199999999998</v>
      </c>
      <c r="R87" s="135">
        <f t="shared" si="48"/>
        <v>3.2917700000000001</v>
      </c>
      <c r="S87" s="135">
        <f t="shared" si="48"/>
        <v>3.3011499999999998</v>
      </c>
      <c r="T87" s="135">
        <f t="shared" si="48"/>
        <v>3.2521100000000001</v>
      </c>
      <c r="U87" s="135">
        <f t="shared" si="48"/>
        <v>3.23956</v>
      </c>
      <c r="V87" s="135">
        <f t="shared" si="48"/>
        <v>3.20818</v>
      </c>
      <c r="W87" s="135">
        <f t="shared" si="48"/>
        <v>3.17041</v>
      </c>
      <c r="X87" s="135">
        <f t="shared" si="48"/>
        <v>3.1854800000000001</v>
      </c>
      <c r="Y87" s="135">
        <f t="shared" si="48"/>
        <v>3.2454900000000002</v>
      </c>
      <c r="Z87" s="135">
        <f t="shared" si="48"/>
        <v>3.1531699999999998</v>
      </c>
      <c r="AA87" s="135">
        <f t="shared" si="48"/>
        <v>2.7438500000000001</v>
      </c>
    </row>
    <row r="88" spans="1:27" ht="12.75" hidden="1" customHeight="1" outlineLevel="1" x14ac:dyDescent="0.2">
      <c r="A88" s="163" t="s">
        <v>1738</v>
      </c>
      <c r="B88" s="94" t="s">
        <v>238</v>
      </c>
      <c r="C88" s="70" t="s">
        <v>79</v>
      </c>
      <c r="D88" s="71">
        <v>1335.62</v>
      </c>
      <c r="E88" s="71">
        <v>1202.1400000000001</v>
      </c>
      <c r="F88" s="71">
        <v>1165.6600000000001</v>
      </c>
      <c r="G88" s="71">
        <v>1103.1199999999999</v>
      </c>
      <c r="H88" s="71">
        <v>1167.76</v>
      </c>
      <c r="I88" s="71">
        <v>1256.9000000000001</v>
      </c>
      <c r="J88" s="71">
        <v>1428.16</v>
      </c>
      <c r="K88" s="71">
        <v>1700.52</v>
      </c>
      <c r="L88" s="71">
        <v>2010.01</v>
      </c>
      <c r="M88" s="71">
        <v>2068.56</v>
      </c>
      <c r="N88" s="71">
        <v>2081.2399999999998</v>
      </c>
      <c r="O88" s="71">
        <v>2086.06</v>
      </c>
      <c r="P88" s="71">
        <v>2121.17</v>
      </c>
      <c r="Q88" s="71">
        <v>2151.73</v>
      </c>
      <c r="R88" s="71">
        <v>2127.7800000000002</v>
      </c>
      <c r="S88" s="71">
        <v>2137.16</v>
      </c>
      <c r="T88" s="71">
        <v>2088.12</v>
      </c>
      <c r="U88" s="71">
        <v>2075.5700000000002</v>
      </c>
      <c r="V88" s="71">
        <v>2044.19</v>
      </c>
      <c r="W88" s="71">
        <v>2006.42</v>
      </c>
      <c r="X88" s="71">
        <v>2021.49</v>
      </c>
      <c r="Y88" s="71">
        <v>2081.5</v>
      </c>
      <c r="Z88" s="71">
        <v>1989.18</v>
      </c>
      <c r="AA88" s="71">
        <v>1579.86</v>
      </c>
    </row>
    <row r="89" spans="1:27" ht="12.75" hidden="1" customHeight="1" outlineLevel="1" x14ac:dyDescent="0.2">
      <c r="A89" s="163" t="s">
        <v>1739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1740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1741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collapsed="1" x14ac:dyDescent="0.2">
      <c r="A92" s="162" t="s">
        <v>1742</v>
      </c>
      <c r="B92" s="54" t="str">
        <f>"18"&amp;"."&amp;$B$800&amp;"."&amp;$B$801</f>
        <v>18.05.2024</v>
      </c>
      <c r="C92" s="134" t="s">
        <v>76</v>
      </c>
      <c r="D92" s="135">
        <f>ROUND(((D93+D94+D96+D95)/1000),5)</f>
        <v>2.6969799999999999</v>
      </c>
      <c r="E92" s="135">
        <f>ROUND(((E93+E94+E96+E95)/1000),5)</f>
        <v>2.6233300000000002</v>
      </c>
      <c r="F92" s="135">
        <f>ROUND(((F93+F94+F96+F95)/1000),5)</f>
        <v>2.48088</v>
      </c>
      <c r="G92" s="135">
        <f t="shared" ref="G92:AA92" si="51">ROUND(((G93+G94+G96+G95)/1000),5)</f>
        <v>2.4289900000000002</v>
      </c>
      <c r="H92" s="135">
        <f t="shared" si="51"/>
        <v>2.3840499999999998</v>
      </c>
      <c r="I92" s="135">
        <f t="shared" si="51"/>
        <v>2.40096</v>
      </c>
      <c r="J92" s="135">
        <f t="shared" si="51"/>
        <v>2.4712700000000001</v>
      </c>
      <c r="K92" s="135">
        <f t="shared" si="51"/>
        <v>2.6814200000000001</v>
      </c>
      <c r="L92" s="135">
        <f t="shared" si="51"/>
        <v>2.9654799999999999</v>
      </c>
      <c r="M92" s="135">
        <f t="shared" si="51"/>
        <v>3.1274099999999998</v>
      </c>
      <c r="N92" s="135">
        <f t="shared" si="51"/>
        <v>3.2287499999999998</v>
      </c>
      <c r="O92" s="135">
        <f t="shared" si="51"/>
        <v>3.2347000000000001</v>
      </c>
      <c r="P92" s="135">
        <f t="shared" si="51"/>
        <v>3.2735400000000001</v>
      </c>
      <c r="Q92" s="135">
        <f t="shared" si="51"/>
        <v>3.2656200000000002</v>
      </c>
      <c r="R92" s="135">
        <f t="shared" si="51"/>
        <v>3.24383</v>
      </c>
      <c r="S92" s="135">
        <f t="shared" si="51"/>
        <v>3.2243200000000001</v>
      </c>
      <c r="T92" s="135">
        <f t="shared" si="51"/>
        <v>3.21225</v>
      </c>
      <c r="U92" s="135">
        <f t="shared" si="51"/>
        <v>3.1843900000000001</v>
      </c>
      <c r="V92" s="135">
        <f t="shared" si="51"/>
        <v>3.17042</v>
      </c>
      <c r="W92" s="135">
        <f t="shared" si="51"/>
        <v>3.28084</v>
      </c>
      <c r="X92" s="135">
        <f t="shared" si="51"/>
        <v>3.4032300000000002</v>
      </c>
      <c r="Y92" s="135">
        <f t="shared" si="51"/>
        <v>3.22071</v>
      </c>
      <c r="Z92" s="135">
        <f t="shared" si="51"/>
        <v>3.05477</v>
      </c>
      <c r="AA92" s="135">
        <f t="shared" si="51"/>
        <v>2.6859299999999999</v>
      </c>
    </row>
    <row r="93" spans="1:27" ht="12.75" hidden="1" customHeight="1" outlineLevel="1" x14ac:dyDescent="0.2">
      <c r="A93" s="163" t="s">
        <v>1743</v>
      </c>
      <c r="B93" s="94" t="s">
        <v>238</v>
      </c>
      <c r="C93" s="70" t="s">
        <v>79</v>
      </c>
      <c r="D93" s="71">
        <v>1532.99</v>
      </c>
      <c r="E93" s="71">
        <v>1459.34</v>
      </c>
      <c r="F93" s="71">
        <v>1316.89</v>
      </c>
      <c r="G93" s="71">
        <v>1265</v>
      </c>
      <c r="H93" s="71">
        <v>1220.06</v>
      </c>
      <c r="I93" s="71">
        <v>1236.97</v>
      </c>
      <c r="J93" s="71">
        <v>1307.28</v>
      </c>
      <c r="K93" s="71">
        <v>1517.43</v>
      </c>
      <c r="L93" s="71">
        <v>1801.49</v>
      </c>
      <c r="M93" s="71">
        <v>1963.42</v>
      </c>
      <c r="N93" s="71">
        <v>2064.7600000000002</v>
      </c>
      <c r="O93" s="71">
        <v>2070.71</v>
      </c>
      <c r="P93" s="71">
        <v>2109.5500000000002</v>
      </c>
      <c r="Q93" s="71">
        <v>2101.63</v>
      </c>
      <c r="R93" s="71">
        <v>2079.84</v>
      </c>
      <c r="S93" s="71">
        <v>2060.33</v>
      </c>
      <c r="T93" s="71">
        <v>2048.2600000000002</v>
      </c>
      <c r="U93" s="71">
        <v>2020.4</v>
      </c>
      <c r="V93" s="71">
        <v>2006.43</v>
      </c>
      <c r="W93" s="71">
        <v>2116.85</v>
      </c>
      <c r="X93" s="71">
        <v>2239.2399999999998</v>
      </c>
      <c r="Y93" s="71">
        <v>2056.7199999999998</v>
      </c>
      <c r="Z93" s="71">
        <v>1890.78</v>
      </c>
      <c r="AA93" s="71">
        <v>1521.94</v>
      </c>
    </row>
    <row r="94" spans="1:27" ht="12.75" hidden="1" customHeight="1" outlineLevel="1" x14ac:dyDescent="0.2">
      <c r="A94" s="163" t="s">
        <v>1744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1745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1746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collapsed="1" x14ac:dyDescent="0.2">
      <c r="A97" s="162" t="s">
        <v>1747</v>
      </c>
      <c r="B97" s="54" t="str">
        <f>"19"&amp;"."&amp;$B$800&amp;"."&amp;$B$801</f>
        <v>19.05.2024</v>
      </c>
      <c r="C97" s="134" t="s">
        <v>76</v>
      </c>
      <c r="D97" s="135">
        <f>ROUND(((D98+D99+D101+D100)/1000),5)</f>
        <v>2.6625700000000001</v>
      </c>
      <c r="E97" s="135">
        <f>ROUND(((E98+E99+E101+E100)/1000),5)</f>
        <v>2.5159899999999999</v>
      </c>
      <c r="F97" s="135">
        <f>ROUND(((F98+F99+F101+F100)/1000),5)</f>
        <v>2.3791099999999998</v>
      </c>
      <c r="G97" s="135">
        <f t="shared" ref="G97:AA97" si="54">ROUND(((G98+G99+G101+G100)/1000),5)</f>
        <v>2.3636200000000001</v>
      </c>
      <c r="H97" s="135">
        <f t="shared" si="54"/>
        <v>2.3435899999999998</v>
      </c>
      <c r="I97" s="135">
        <f t="shared" si="54"/>
        <v>2.3195899999999998</v>
      </c>
      <c r="J97" s="135">
        <f t="shared" si="54"/>
        <v>2.24932</v>
      </c>
      <c r="K97" s="135">
        <f t="shared" si="54"/>
        <v>2.4932400000000001</v>
      </c>
      <c r="L97" s="135">
        <f t="shared" si="54"/>
        <v>2.7218200000000001</v>
      </c>
      <c r="M97" s="135">
        <f t="shared" si="54"/>
        <v>2.93465</v>
      </c>
      <c r="N97" s="135">
        <f t="shared" si="54"/>
        <v>3.10344</v>
      </c>
      <c r="O97" s="135">
        <f t="shared" si="54"/>
        <v>3.1471399999999998</v>
      </c>
      <c r="P97" s="135">
        <f t="shared" si="54"/>
        <v>3.0970399999999998</v>
      </c>
      <c r="Q97" s="135">
        <f t="shared" si="54"/>
        <v>3.09605</v>
      </c>
      <c r="R97" s="135">
        <f t="shared" si="54"/>
        <v>3.0869200000000001</v>
      </c>
      <c r="S97" s="135">
        <f t="shared" si="54"/>
        <v>3.0759099999999999</v>
      </c>
      <c r="T97" s="135">
        <f t="shared" si="54"/>
        <v>3.0837500000000002</v>
      </c>
      <c r="U97" s="135">
        <f t="shared" si="54"/>
        <v>3.1283400000000001</v>
      </c>
      <c r="V97" s="135">
        <f t="shared" si="54"/>
        <v>3.1270699999999998</v>
      </c>
      <c r="W97" s="135">
        <f t="shared" si="54"/>
        <v>3.1861999999999999</v>
      </c>
      <c r="X97" s="135">
        <f t="shared" si="54"/>
        <v>3.3392400000000002</v>
      </c>
      <c r="Y97" s="135">
        <f t="shared" si="54"/>
        <v>3.3048299999999999</v>
      </c>
      <c r="Z97" s="135">
        <f t="shared" si="54"/>
        <v>3.0270700000000001</v>
      </c>
      <c r="AA97" s="135">
        <f t="shared" si="54"/>
        <v>2.6587399999999999</v>
      </c>
    </row>
    <row r="98" spans="1:27" ht="12.75" hidden="1" customHeight="1" outlineLevel="1" x14ac:dyDescent="0.2">
      <c r="A98" s="163" t="s">
        <v>1748</v>
      </c>
      <c r="B98" s="94" t="s">
        <v>238</v>
      </c>
      <c r="C98" s="70" t="s">
        <v>79</v>
      </c>
      <c r="D98" s="71">
        <v>1498.58</v>
      </c>
      <c r="E98" s="71">
        <v>1352</v>
      </c>
      <c r="F98" s="71">
        <v>1215.1199999999999</v>
      </c>
      <c r="G98" s="71">
        <v>1199.6300000000001</v>
      </c>
      <c r="H98" s="71">
        <v>1179.5999999999999</v>
      </c>
      <c r="I98" s="71">
        <v>1155.5999999999999</v>
      </c>
      <c r="J98" s="71">
        <v>1085.33</v>
      </c>
      <c r="K98" s="71">
        <v>1329.25</v>
      </c>
      <c r="L98" s="71">
        <v>1557.83</v>
      </c>
      <c r="M98" s="71">
        <v>1770.66</v>
      </c>
      <c r="N98" s="71">
        <v>1939.45</v>
      </c>
      <c r="O98" s="71">
        <v>1983.15</v>
      </c>
      <c r="P98" s="71">
        <v>1933.05</v>
      </c>
      <c r="Q98" s="71">
        <v>1932.06</v>
      </c>
      <c r="R98" s="71">
        <v>1922.93</v>
      </c>
      <c r="S98" s="71">
        <v>1911.92</v>
      </c>
      <c r="T98" s="71">
        <v>1919.76</v>
      </c>
      <c r="U98" s="71">
        <v>1964.35</v>
      </c>
      <c r="V98" s="71">
        <v>1963.08</v>
      </c>
      <c r="W98" s="71">
        <v>2022.21</v>
      </c>
      <c r="X98" s="71">
        <v>2175.25</v>
      </c>
      <c r="Y98" s="71">
        <v>2140.84</v>
      </c>
      <c r="Z98" s="71">
        <v>1863.08</v>
      </c>
      <c r="AA98" s="71">
        <v>1494.75</v>
      </c>
    </row>
    <row r="99" spans="1:27" ht="12.75" hidden="1" customHeight="1" outlineLevel="1" x14ac:dyDescent="0.2">
      <c r="A99" s="163" t="s">
        <v>1749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1750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1751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collapsed="1" x14ac:dyDescent="0.2">
      <c r="A102" s="162" t="s">
        <v>1752</v>
      </c>
      <c r="B102" s="54" t="str">
        <f>"20"&amp;"."&amp;$B$800&amp;"."&amp;$B$801</f>
        <v>20.05.2024</v>
      </c>
      <c r="C102" s="134" t="s">
        <v>76</v>
      </c>
      <c r="D102" s="135">
        <f>ROUND(((D103+D104+D106+D105)/1000),5)</f>
        <v>2.5151500000000002</v>
      </c>
      <c r="E102" s="135">
        <f>ROUND(((E103+E104+E106+E105)/1000),5)</f>
        <v>2.3635999999999999</v>
      </c>
      <c r="F102" s="135">
        <f>ROUND(((F103+F104+F106+F105)/1000),5)</f>
        <v>2.2578399999999998</v>
      </c>
      <c r="G102" s="135">
        <f t="shared" ref="G102:AA102" si="57">ROUND(((G103+G104+G106+G105)/1000),5)</f>
        <v>2.2398899999999999</v>
      </c>
      <c r="H102" s="135">
        <f t="shared" si="57"/>
        <v>2.2324199999999998</v>
      </c>
      <c r="I102" s="135">
        <f t="shared" si="57"/>
        <v>2.32755</v>
      </c>
      <c r="J102" s="135">
        <f t="shared" si="57"/>
        <v>2.5162900000000001</v>
      </c>
      <c r="K102" s="135">
        <f t="shared" si="57"/>
        <v>2.8605700000000001</v>
      </c>
      <c r="L102" s="135">
        <f t="shared" si="57"/>
        <v>3.13795</v>
      </c>
      <c r="M102" s="135">
        <f t="shared" si="57"/>
        <v>3.2617699999999998</v>
      </c>
      <c r="N102" s="135">
        <f t="shared" si="57"/>
        <v>3.2680699999999998</v>
      </c>
      <c r="O102" s="135">
        <f t="shared" si="57"/>
        <v>3.2661099999999998</v>
      </c>
      <c r="P102" s="135">
        <f t="shared" si="57"/>
        <v>3.2648299999999999</v>
      </c>
      <c r="Q102" s="135">
        <f t="shared" si="57"/>
        <v>3.2845599999999999</v>
      </c>
      <c r="R102" s="135">
        <f t="shared" si="57"/>
        <v>3.2860800000000001</v>
      </c>
      <c r="S102" s="135">
        <f t="shared" si="57"/>
        <v>3.2726000000000002</v>
      </c>
      <c r="T102" s="135">
        <f t="shared" si="57"/>
        <v>3.2613099999999999</v>
      </c>
      <c r="U102" s="135">
        <f t="shared" si="57"/>
        <v>3.23237</v>
      </c>
      <c r="V102" s="135">
        <f t="shared" si="57"/>
        <v>3.1894</v>
      </c>
      <c r="W102" s="135">
        <f t="shared" si="57"/>
        <v>3.0693899999999998</v>
      </c>
      <c r="X102" s="135">
        <f t="shared" si="57"/>
        <v>3.1144500000000002</v>
      </c>
      <c r="Y102" s="135">
        <f t="shared" si="57"/>
        <v>3.1406200000000002</v>
      </c>
      <c r="Z102" s="135">
        <f t="shared" si="57"/>
        <v>2.7497699999999998</v>
      </c>
      <c r="AA102" s="135">
        <f t="shared" si="57"/>
        <v>2.5213700000000001</v>
      </c>
    </row>
    <row r="103" spans="1:27" ht="12.75" hidden="1" customHeight="1" outlineLevel="1" x14ac:dyDescent="0.2">
      <c r="A103" s="163" t="s">
        <v>1753</v>
      </c>
      <c r="B103" s="94" t="s">
        <v>238</v>
      </c>
      <c r="C103" s="70" t="s">
        <v>79</v>
      </c>
      <c r="D103" s="71">
        <v>1351.16</v>
      </c>
      <c r="E103" s="71">
        <v>1199.6099999999999</v>
      </c>
      <c r="F103" s="71">
        <v>1093.8499999999999</v>
      </c>
      <c r="G103" s="71">
        <v>1075.9000000000001</v>
      </c>
      <c r="H103" s="71">
        <v>1068.43</v>
      </c>
      <c r="I103" s="71">
        <v>1163.56</v>
      </c>
      <c r="J103" s="71">
        <v>1352.3</v>
      </c>
      <c r="K103" s="71">
        <v>1696.58</v>
      </c>
      <c r="L103" s="71">
        <v>1973.96</v>
      </c>
      <c r="M103" s="71">
        <v>2097.7800000000002</v>
      </c>
      <c r="N103" s="71">
        <v>2104.08</v>
      </c>
      <c r="O103" s="71">
        <v>2102.12</v>
      </c>
      <c r="P103" s="71">
        <v>2100.84</v>
      </c>
      <c r="Q103" s="71">
        <v>2120.5700000000002</v>
      </c>
      <c r="R103" s="71">
        <v>2122.09</v>
      </c>
      <c r="S103" s="71">
        <v>2108.61</v>
      </c>
      <c r="T103" s="71">
        <v>2097.3200000000002</v>
      </c>
      <c r="U103" s="71">
        <v>2068.38</v>
      </c>
      <c r="V103" s="71">
        <v>2025.41</v>
      </c>
      <c r="W103" s="71">
        <v>1905.4</v>
      </c>
      <c r="X103" s="71">
        <v>1950.46</v>
      </c>
      <c r="Y103" s="71">
        <v>1976.63</v>
      </c>
      <c r="Z103" s="71">
        <v>1585.78</v>
      </c>
      <c r="AA103" s="71">
        <v>1357.38</v>
      </c>
    </row>
    <row r="104" spans="1:27" ht="12.75" hidden="1" customHeight="1" outlineLevel="1" x14ac:dyDescent="0.2">
      <c r="A104" s="163" t="s">
        <v>1754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1755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1756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collapsed="1" x14ac:dyDescent="0.2">
      <c r="A107" s="162" t="s">
        <v>1757</v>
      </c>
      <c r="B107" s="54" t="str">
        <f>"21"&amp;"."&amp;$B$800&amp;"."&amp;$B$801</f>
        <v>21.05.2024</v>
      </c>
      <c r="C107" s="134" t="s">
        <v>76</v>
      </c>
      <c r="D107" s="135">
        <f>ROUND(((D108+D109+D111+D110)/1000),5)</f>
        <v>2.4882499999999999</v>
      </c>
      <c r="E107" s="135">
        <f>ROUND(((E108+E109+E111+E110)/1000),5)</f>
        <v>2.3546499999999999</v>
      </c>
      <c r="F107" s="135">
        <f>ROUND(((F108+F109+F111+F110)/1000),5)</f>
        <v>2.2393200000000002</v>
      </c>
      <c r="G107" s="135">
        <f t="shared" ref="G107:AA107" si="60">ROUND(((G108+G109+G111+G110)/1000),5)</f>
        <v>2.15387</v>
      </c>
      <c r="H107" s="135">
        <f t="shared" si="60"/>
        <v>2.2066400000000002</v>
      </c>
      <c r="I107" s="135">
        <f t="shared" si="60"/>
        <v>2.3306200000000001</v>
      </c>
      <c r="J107" s="135">
        <f t="shared" si="60"/>
        <v>2.5314000000000001</v>
      </c>
      <c r="K107" s="135">
        <f t="shared" si="60"/>
        <v>2.7044700000000002</v>
      </c>
      <c r="L107" s="135">
        <f t="shared" si="60"/>
        <v>3.0627300000000002</v>
      </c>
      <c r="M107" s="135">
        <f t="shared" si="60"/>
        <v>3.19102</v>
      </c>
      <c r="N107" s="135">
        <f t="shared" si="60"/>
        <v>3.24716</v>
      </c>
      <c r="O107" s="135">
        <f t="shared" si="60"/>
        <v>3.2523</v>
      </c>
      <c r="P107" s="135">
        <f t="shared" si="60"/>
        <v>3.2645900000000001</v>
      </c>
      <c r="Q107" s="135">
        <f t="shared" si="60"/>
        <v>3.2718699999999998</v>
      </c>
      <c r="R107" s="135">
        <f t="shared" si="60"/>
        <v>3.2583500000000001</v>
      </c>
      <c r="S107" s="135">
        <f t="shared" si="60"/>
        <v>3.24743</v>
      </c>
      <c r="T107" s="135">
        <f t="shared" si="60"/>
        <v>3.1120199999999998</v>
      </c>
      <c r="U107" s="135">
        <f t="shared" si="60"/>
        <v>3.03023</v>
      </c>
      <c r="V107" s="135">
        <f t="shared" si="60"/>
        <v>3.0598800000000002</v>
      </c>
      <c r="W107" s="135">
        <f t="shared" si="60"/>
        <v>3.0235300000000001</v>
      </c>
      <c r="X107" s="135">
        <f t="shared" si="60"/>
        <v>3.04732</v>
      </c>
      <c r="Y107" s="135">
        <f t="shared" si="60"/>
        <v>3.0917599999999998</v>
      </c>
      <c r="Z107" s="135">
        <f t="shared" si="60"/>
        <v>2.7854800000000002</v>
      </c>
      <c r="AA107" s="135">
        <f t="shared" si="60"/>
        <v>2.51539</v>
      </c>
    </row>
    <row r="108" spans="1:27" ht="12.75" hidden="1" customHeight="1" outlineLevel="1" x14ac:dyDescent="0.2">
      <c r="A108" s="163" t="s">
        <v>1758</v>
      </c>
      <c r="B108" s="94" t="s">
        <v>238</v>
      </c>
      <c r="C108" s="70" t="s">
        <v>79</v>
      </c>
      <c r="D108" s="71">
        <v>1324.26</v>
      </c>
      <c r="E108" s="71">
        <v>1190.6600000000001</v>
      </c>
      <c r="F108" s="71">
        <v>1075.33</v>
      </c>
      <c r="G108" s="71">
        <v>989.88</v>
      </c>
      <c r="H108" s="71">
        <v>1042.6500000000001</v>
      </c>
      <c r="I108" s="71">
        <v>1166.6300000000001</v>
      </c>
      <c r="J108" s="71">
        <v>1367.41</v>
      </c>
      <c r="K108" s="71">
        <v>1540.48</v>
      </c>
      <c r="L108" s="71">
        <v>1898.74</v>
      </c>
      <c r="M108" s="71">
        <v>2027.03</v>
      </c>
      <c r="N108" s="71">
        <v>2083.17</v>
      </c>
      <c r="O108" s="71">
        <v>2088.31</v>
      </c>
      <c r="P108" s="71">
        <v>2100.6</v>
      </c>
      <c r="Q108" s="71">
        <v>2107.88</v>
      </c>
      <c r="R108" s="71">
        <v>2094.36</v>
      </c>
      <c r="S108" s="71">
        <v>2083.44</v>
      </c>
      <c r="T108" s="71">
        <v>1948.03</v>
      </c>
      <c r="U108" s="71">
        <v>1866.24</v>
      </c>
      <c r="V108" s="71">
        <v>1895.89</v>
      </c>
      <c r="W108" s="71">
        <v>1859.54</v>
      </c>
      <c r="X108" s="71">
        <v>1883.33</v>
      </c>
      <c r="Y108" s="71">
        <v>1927.77</v>
      </c>
      <c r="Z108" s="71">
        <v>1621.49</v>
      </c>
      <c r="AA108" s="71">
        <v>1351.4</v>
      </c>
    </row>
    <row r="109" spans="1:27" ht="12.75" hidden="1" customHeight="1" outlineLevel="1" x14ac:dyDescent="0.2">
      <c r="A109" s="163" t="s">
        <v>1759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1760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1761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collapsed="1" x14ac:dyDescent="0.2">
      <c r="A112" s="162" t="s">
        <v>1762</v>
      </c>
      <c r="B112" s="54" t="str">
        <f>"22"&amp;"."&amp;$B$800&amp;"."&amp;$B$801</f>
        <v>22.05.2024</v>
      </c>
      <c r="C112" s="134" t="s">
        <v>76</v>
      </c>
      <c r="D112" s="135">
        <f>ROUND(((D113+D114+D116+D115)/1000),5)</f>
        <v>2.3971900000000002</v>
      </c>
      <c r="E112" s="135">
        <f>ROUND(((E113+E114+E116+E115)/1000),5)</f>
        <v>2.2205599999999999</v>
      </c>
      <c r="F112" s="135">
        <f>ROUND(((F113+F114+F116+F115)/1000),5)</f>
        <v>2.1048900000000001</v>
      </c>
      <c r="G112" s="135">
        <f t="shared" ref="G112:AA112" si="63">ROUND(((G113+G114+G116+G115)/1000),5)</f>
        <v>2.0589</v>
      </c>
      <c r="H112" s="135">
        <f t="shared" si="63"/>
        <v>2.0615100000000002</v>
      </c>
      <c r="I112" s="135">
        <f t="shared" si="63"/>
        <v>2.2127300000000001</v>
      </c>
      <c r="J112" s="135">
        <f t="shared" si="63"/>
        <v>2.4677199999999999</v>
      </c>
      <c r="K112" s="135">
        <f t="shared" si="63"/>
        <v>2.6933400000000001</v>
      </c>
      <c r="L112" s="135">
        <f t="shared" si="63"/>
        <v>2.9565700000000001</v>
      </c>
      <c r="M112" s="135">
        <f t="shared" si="63"/>
        <v>3.2585700000000002</v>
      </c>
      <c r="N112" s="135">
        <f t="shared" si="63"/>
        <v>3.26491</v>
      </c>
      <c r="O112" s="135">
        <f t="shared" si="63"/>
        <v>3.26919</v>
      </c>
      <c r="P112" s="135">
        <f t="shared" si="63"/>
        <v>3.2708300000000001</v>
      </c>
      <c r="Q112" s="135">
        <f t="shared" si="63"/>
        <v>3.28714</v>
      </c>
      <c r="R112" s="135">
        <f t="shared" si="63"/>
        <v>3.2784499999999999</v>
      </c>
      <c r="S112" s="135">
        <f t="shared" si="63"/>
        <v>3.2664499999999999</v>
      </c>
      <c r="T112" s="135">
        <f t="shared" si="63"/>
        <v>3.2572899999999998</v>
      </c>
      <c r="U112" s="135">
        <f t="shared" si="63"/>
        <v>3.1722399999999999</v>
      </c>
      <c r="V112" s="135">
        <f t="shared" si="63"/>
        <v>3.0259900000000002</v>
      </c>
      <c r="W112" s="135">
        <f t="shared" si="63"/>
        <v>2.9263300000000001</v>
      </c>
      <c r="X112" s="135">
        <f t="shared" si="63"/>
        <v>2.9472800000000001</v>
      </c>
      <c r="Y112" s="135">
        <f t="shared" si="63"/>
        <v>3.0215999999999998</v>
      </c>
      <c r="Z112" s="135">
        <f t="shared" si="63"/>
        <v>2.7320000000000002</v>
      </c>
      <c r="AA112" s="135">
        <f t="shared" si="63"/>
        <v>2.4863599999999999</v>
      </c>
    </row>
    <row r="113" spans="1:27" ht="12.75" hidden="1" customHeight="1" outlineLevel="1" x14ac:dyDescent="0.2">
      <c r="A113" s="163" t="s">
        <v>1763</v>
      </c>
      <c r="B113" s="94" t="s">
        <v>238</v>
      </c>
      <c r="C113" s="70" t="s">
        <v>79</v>
      </c>
      <c r="D113" s="71">
        <v>1233.2</v>
      </c>
      <c r="E113" s="71">
        <v>1056.57</v>
      </c>
      <c r="F113" s="71">
        <v>940.9</v>
      </c>
      <c r="G113" s="71">
        <v>894.91</v>
      </c>
      <c r="H113" s="71">
        <v>897.52</v>
      </c>
      <c r="I113" s="71">
        <v>1048.74</v>
      </c>
      <c r="J113" s="71">
        <v>1303.73</v>
      </c>
      <c r="K113" s="71">
        <v>1529.35</v>
      </c>
      <c r="L113" s="71">
        <v>1792.58</v>
      </c>
      <c r="M113" s="71">
        <v>2094.58</v>
      </c>
      <c r="N113" s="71">
        <v>2100.92</v>
      </c>
      <c r="O113" s="71">
        <v>2105.1999999999998</v>
      </c>
      <c r="P113" s="71">
        <v>2106.84</v>
      </c>
      <c r="Q113" s="71">
        <v>2123.15</v>
      </c>
      <c r="R113" s="71">
        <v>2114.46</v>
      </c>
      <c r="S113" s="71">
        <v>2102.46</v>
      </c>
      <c r="T113" s="71">
        <v>2093.3000000000002</v>
      </c>
      <c r="U113" s="71">
        <v>2008.25</v>
      </c>
      <c r="V113" s="71">
        <v>1862</v>
      </c>
      <c r="W113" s="71">
        <v>1762.34</v>
      </c>
      <c r="X113" s="71">
        <v>1783.29</v>
      </c>
      <c r="Y113" s="71">
        <v>1857.61</v>
      </c>
      <c r="Z113" s="71">
        <v>1568.01</v>
      </c>
      <c r="AA113" s="71">
        <v>1322.37</v>
      </c>
    </row>
    <row r="114" spans="1:27" ht="12.75" hidden="1" customHeight="1" outlineLevel="1" x14ac:dyDescent="0.2">
      <c r="A114" s="163" t="s">
        <v>1764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1765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1766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collapsed="1" x14ac:dyDescent="0.2">
      <c r="A117" s="162" t="s">
        <v>1767</v>
      </c>
      <c r="B117" s="54" t="str">
        <f>"23"&amp;"."&amp;$B$800&amp;"."&amp;$B$801</f>
        <v>23.05.2024</v>
      </c>
      <c r="C117" s="134" t="s">
        <v>76</v>
      </c>
      <c r="D117" s="135">
        <f>ROUND(((D118+D119+D121+D120)/1000),5)</f>
        <v>2.4534199999999999</v>
      </c>
      <c r="E117" s="135">
        <f>ROUND(((E118+E119+E121+E120)/1000),5)</f>
        <v>2.2900100000000001</v>
      </c>
      <c r="F117" s="135">
        <f>ROUND(((F118+F119+F121+F120)/1000),5)</f>
        <v>2.2094499999999999</v>
      </c>
      <c r="G117" s="135">
        <f t="shared" ref="G117:AA117" si="66">ROUND(((G118+G119+G121+G120)/1000),5)</f>
        <v>2.1734300000000002</v>
      </c>
      <c r="H117" s="135">
        <f t="shared" si="66"/>
        <v>2.0998100000000002</v>
      </c>
      <c r="I117" s="135">
        <f t="shared" si="66"/>
        <v>2.2362700000000002</v>
      </c>
      <c r="J117" s="135">
        <f t="shared" si="66"/>
        <v>2.61802</v>
      </c>
      <c r="K117" s="135">
        <f t="shared" si="66"/>
        <v>2.7195800000000001</v>
      </c>
      <c r="L117" s="135">
        <f t="shared" si="66"/>
        <v>3.0484399999999998</v>
      </c>
      <c r="M117" s="135">
        <f t="shared" si="66"/>
        <v>3.2503299999999999</v>
      </c>
      <c r="N117" s="135">
        <f t="shared" si="66"/>
        <v>3.26668</v>
      </c>
      <c r="O117" s="135">
        <f t="shared" si="66"/>
        <v>3.2731499999999998</v>
      </c>
      <c r="P117" s="135">
        <f t="shared" si="66"/>
        <v>3.27616</v>
      </c>
      <c r="Q117" s="135">
        <f t="shared" si="66"/>
        <v>3.3054899999999998</v>
      </c>
      <c r="R117" s="135">
        <f t="shared" si="66"/>
        <v>3.30321</v>
      </c>
      <c r="S117" s="135">
        <f t="shared" si="66"/>
        <v>3.2888299999999999</v>
      </c>
      <c r="T117" s="135">
        <f t="shared" si="66"/>
        <v>3.2773300000000001</v>
      </c>
      <c r="U117" s="135">
        <f t="shared" si="66"/>
        <v>3.2567900000000001</v>
      </c>
      <c r="V117" s="135">
        <f t="shared" si="66"/>
        <v>3.16161</v>
      </c>
      <c r="W117" s="135">
        <f t="shared" si="66"/>
        <v>2.9974400000000001</v>
      </c>
      <c r="X117" s="135">
        <f t="shared" si="66"/>
        <v>2.9691900000000002</v>
      </c>
      <c r="Y117" s="135">
        <f t="shared" si="66"/>
        <v>3.1075300000000001</v>
      </c>
      <c r="Z117" s="135">
        <f t="shared" si="66"/>
        <v>2.7713899999999998</v>
      </c>
      <c r="AA117" s="135">
        <f t="shared" si="66"/>
        <v>2.6514799999999998</v>
      </c>
    </row>
    <row r="118" spans="1:27" ht="12.75" hidden="1" customHeight="1" outlineLevel="1" x14ac:dyDescent="0.2">
      <c r="A118" s="163" t="s">
        <v>1768</v>
      </c>
      <c r="B118" s="94" t="s">
        <v>238</v>
      </c>
      <c r="C118" s="70" t="s">
        <v>79</v>
      </c>
      <c r="D118" s="71">
        <v>1289.43</v>
      </c>
      <c r="E118" s="71">
        <v>1126.02</v>
      </c>
      <c r="F118" s="71">
        <v>1045.46</v>
      </c>
      <c r="G118" s="71">
        <v>1009.44</v>
      </c>
      <c r="H118" s="71">
        <v>935.82</v>
      </c>
      <c r="I118" s="71">
        <v>1072.28</v>
      </c>
      <c r="J118" s="71">
        <v>1454.03</v>
      </c>
      <c r="K118" s="71">
        <v>1555.59</v>
      </c>
      <c r="L118" s="71">
        <v>1884.45</v>
      </c>
      <c r="M118" s="71">
        <v>2086.34</v>
      </c>
      <c r="N118" s="71">
        <v>2102.69</v>
      </c>
      <c r="O118" s="71">
        <v>2109.16</v>
      </c>
      <c r="P118" s="71">
        <v>2112.17</v>
      </c>
      <c r="Q118" s="71">
        <v>2141.5</v>
      </c>
      <c r="R118" s="71">
        <v>2139.2199999999998</v>
      </c>
      <c r="S118" s="71">
        <v>2124.84</v>
      </c>
      <c r="T118" s="71">
        <v>2113.34</v>
      </c>
      <c r="U118" s="71">
        <v>2092.8000000000002</v>
      </c>
      <c r="V118" s="71">
        <v>1997.62</v>
      </c>
      <c r="W118" s="71">
        <v>1833.45</v>
      </c>
      <c r="X118" s="71">
        <v>1805.2</v>
      </c>
      <c r="Y118" s="71">
        <v>1943.54</v>
      </c>
      <c r="Z118" s="71">
        <v>1607.4</v>
      </c>
      <c r="AA118" s="71">
        <v>1487.49</v>
      </c>
    </row>
    <row r="119" spans="1:27" ht="12.75" hidden="1" customHeight="1" outlineLevel="1" x14ac:dyDescent="0.2">
      <c r="A119" s="163" t="s">
        <v>1769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1770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1771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collapsed="1" x14ac:dyDescent="0.2">
      <c r="A122" s="162" t="s">
        <v>1772</v>
      </c>
      <c r="B122" s="54" t="str">
        <f>"24"&amp;"."&amp;$B$800&amp;"."&amp;$B$801</f>
        <v>24.05.2024</v>
      </c>
      <c r="C122" s="134" t="s">
        <v>76</v>
      </c>
      <c r="D122" s="135">
        <f>ROUND(((D123+D124+D126+D125)/1000),5)</f>
        <v>2.5251000000000001</v>
      </c>
      <c r="E122" s="135">
        <f>ROUND(((E123+E124+E126+E125)/1000),5)</f>
        <v>2.3301099999999999</v>
      </c>
      <c r="F122" s="135">
        <f>ROUND(((F123+F124+F126+F125)/1000),5)</f>
        <v>2.24044</v>
      </c>
      <c r="G122" s="135">
        <f t="shared" ref="G122:AA122" si="69">ROUND(((G123+G124+G126+G125)/1000),5)</f>
        <v>2.19034</v>
      </c>
      <c r="H122" s="135">
        <f t="shared" si="69"/>
        <v>2.1262500000000002</v>
      </c>
      <c r="I122" s="135">
        <f t="shared" si="69"/>
        <v>2.3210199999999999</v>
      </c>
      <c r="J122" s="135">
        <f t="shared" si="69"/>
        <v>2.5912199999999999</v>
      </c>
      <c r="K122" s="135">
        <f t="shared" si="69"/>
        <v>2.85372</v>
      </c>
      <c r="L122" s="135">
        <f t="shared" si="69"/>
        <v>3.2494900000000002</v>
      </c>
      <c r="M122" s="135">
        <f t="shared" si="69"/>
        <v>3.30111</v>
      </c>
      <c r="N122" s="135">
        <f t="shared" si="69"/>
        <v>3.3124899999999999</v>
      </c>
      <c r="O122" s="135">
        <f t="shared" si="69"/>
        <v>3.3466200000000002</v>
      </c>
      <c r="P122" s="135">
        <f t="shared" si="69"/>
        <v>3.4144800000000002</v>
      </c>
      <c r="Q122" s="135">
        <f t="shared" si="69"/>
        <v>3.4634299999999998</v>
      </c>
      <c r="R122" s="135">
        <f t="shared" si="69"/>
        <v>3.4599099999999998</v>
      </c>
      <c r="S122" s="135">
        <f t="shared" si="69"/>
        <v>3.4473099999999999</v>
      </c>
      <c r="T122" s="135">
        <f t="shared" si="69"/>
        <v>3.4372699999999998</v>
      </c>
      <c r="U122" s="135">
        <f t="shared" si="69"/>
        <v>3.3252100000000002</v>
      </c>
      <c r="V122" s="135">
        <f t="shared" si="69"/>
        <v>3.27264</v>
      </c>
      <c r="W122" s="135">
        <f t="shared" si="69"/>
        <v>3.23156</v>
      </c>
      <c r="X122" s="135">
        <f t="shared" si="69"/>
        <v>3.24248</v>
      </c>
      <c r="Y122" s="135">
        <f t="shared" si="69"/>
        <v>3.2961800000000001</v>
      </c>
      <c r="Z122" s="135">
        <f t="shared" si="69"/>
        <v>3.2674799999999999</v>
      </c>
      <c r="AA122" s="135">
        <f t="shared" si="69"/>
        <v>2.82267</v>
      </c>
    </row>
    <row r="123" spans="1:27" ht="12.75" hidden="1" customHeight="1" outlineLevel="1" x14ac:dyDescent="0.2">
      <c r="A123" s="163" t="s">
        <v>1773</v>
      </c>
      <c r="B123" s="94" t="s">
        <v>238</v>
      </c>
      <c r="C123" s="70" t="s">
        <v>79</v>
      </c>
      <c r="D123" s="71">
        <v>1361.11</v>
      </c>
      <c r="E123" s="71">
        <v>1166.1199999999999</v>
      </c>
      <c r="F123" s="71">
        <v>1076.45</v>
      </c>
      <c r="G123" s="71">
        <v>1026.3499999999999</v>
      </c>
      <c r="H123" s="71">
        <v>962.26</v>
      </c>
      <c r="I123" s="71">
        <v>1157.03</v>
      </c>
      <c r="J123" s="71">
        <v>1427.23</v>
      </c>
      <c r="K123" s="71">
        <v>1689.73</v>
      </c>
      <c r="L123" s="71">
        <v>2085.5</v>
      </c>
      <c r="M123" s="71">
        <v>2137.12</v>
      </c>
      <c r="N123" s="71">
        <v>2148.5</v>
      </c>
      <c r="O123" s="71">
        <v>2182.63</v>
      </c>
      <c r="P123" s="71">
        <v>2250.4899999999998</v>
      </c>
      <c r="Q123" s="71">
        <v>2299.44</v>
      </c>
      <c r="R123" s="71">
        <v>2295.92</v>
      </c>
      <c r="S123" s="71">
        <v>2283.3200000000002</v>
      </c>
      <c r="T123" s="71">
        <v>2273.2800000000002</v>
      </c>
      <c r="U123" s="71">
        <v>2161.2199999999998</v>
      </c>
      <c r="V123" s="71">
        <v>2108.65</v>
      </c>
      <c r="W123" s="71">
        <v>2067.5700000000002</v>
      </c>
      <c r="X123" s="71">
        <v>2078.4899999999998</v>
      </c>
      <c r="Y123" s="71">
        <v>2132.19</v>
      </c>
      <c r="Z123" s="71">
        <v>2103.4899999999998</v>
      </c>
      <c r="AA123" s="71">
        <v>1658.68</v>
      </c>
    </row>
    <row r="124" spans="1:27" ht="12.75" hidden="1" customHeight="1" outlineLevel="1" x14ac:dyDescent="0.2">
      <c r="A124" s="163" t="s">
        <v>1774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1775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1776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collapsed="1" x14ac:dyDescent="0.2">
      <c r="A127" s="162" t="s">
        <v>1777</v>
      </c>
      <c r="B127" s="54" t="str">
        <f>"25"&amp;"."&amp;$B$800&amp;"."&amp;$B$801</f>
        <v>25.05.2024</v>
      </c>
      <c r="C127" s="134" t="s">
        <v>76</v>
      </c>
      <c r="D127" s="135">
        <f>ROUND(((D128+D129+D131+D130)/1000),5)</f>
        <v>2.9493499999999999</v>
      </c>
      <c r="E127" s="135">
        <f>ROUND(((E128+E129+E131+E130)/1000),5)</f>
        <v>2.7675399999999999</v>
      </c>
      <c r="F127" s="135">
        <f>ROUND(((F128+F129+F131+F130)/1000),5)</f>
        <v>2.7111800000000001</v>
      </c>
      <c r="G127" s="135">
        <f t="shared" ref="G127:AA127" si="72">ROUND(((G128+G129+G131+G130)/1000),5)</f>
        <v>2.6532</v>
      </c>
      <c r="H127" s="135">
        <f t="shared" si="72"/>
        <v>2.5099999999999998</v>
      </c>
      <c r="I127" s="135">
        <f t="shared" si="72"/>
        <v>2.5452699999999999</v>
      </c>
      <c r="J127" s="135">
        <f t="shared" si="72"/>
        <v>2.58433</v>
      </c>
      <c r="K127" s="135">
        <f t="shared" si="72"/>
        <v>2.75116</v>
      </c>
      <c r="L127" s="135">
        <f t="shared" si="72"/>
        <v>3.2517800000000001</v>
      </c>
      <c r="M127" s="135">
        <f t="shared" si="72"/>
        <v>3.28444</v>
      </c>
      <c r="N127" s="135">
        <f t="shared" si="72"/>
        <v>3.36598</v>
      </c>
      <c r="O127" s="135">
        <f t="shared" si="72"/>
        <v>3.3662000000000001</v>
      </c>
      <c r="P127" s="135">
        <f t="shared" si="72"/>
        <v>3.4863200000000001</v>
      </c>
      <c r="Q127" s="135">
        <f t="shared" si="72"/>
        <v>3.5130699999999999</v>
      </c>
      <c r="R127" s="135">
        <f t="shared" si="72"/>
        <v>3.4854500000000002</v>
      </c>
      <c r="S127" s="135">
        <f t="shared" si="72"/>
        <v>3.4155000000000002</v>
      </c>
      <c r="T127" s="135">
        <f t="shared" si="72"/>
        <v>3.3745799999999999</v>
      </c>
      <c r="U127" s="135">
        <f t="shared" si="72"/>
        <v>3.29034</v>
      </c>
      <c r="V127" s="135">
        <f t="shared" si="72"/>
        <v>3.2652199999999998</v>
      </c>
      <c r="W127" s="135">
        <f t="shared" si="72"/>
        <v>3.2578</v>
      </c>
      <c r="X127" s="135">
        <f t="shared" si="72"/>
        <v>3.2568700000000002</v>
      </c>
      <c r="Y127" s="135">
        <f t="shared" si="72"/>
        <v>3.3220200000000002</v>
      </c>
      <c r="Z127" s="135">
        <f t="shared" si="72"/>
        <v>3.23733</v>
      </c>
      <c r="AA127" s="135">
        <f t="shared" si="72"/>
        <v>2.8602799999999999</v>
      </c>
    </row>
    <row r="128" spans="1:27" ht="12.75" hidden="1" customHeight="1" outlineLevel="1" x14ac:dyDescent="0.2">
      <c r="A128" s="163" t="s">
        <v>1778</v>
      </c>
      <c r="B128" s="94" t="s">
        <v>238</v>
      </c>
      <c r="C128" s="70" t="s">
        <v>79</v>
      </c>
      <c r="D128" s="71">
        <v>1785.36</v>
      </c>
      <c r="E128" s="71">
        <v>1603.55</v>
      </c>
      <c r="F128" s="71">
        <v>1547.19</v>
      </c>
      <c r="G128" s="71">
        <v>1489.21</v>
      </c>
      <c r="H128" s="71">
        <v>1346.01</v>
      </c>
      <c r="I128" s="71">
        <v>1381.28</v>
      </c>
      <c r="J128" s="71">
        <v>1420.34</v>
      </c>
      <c r="K128" s="71">
        <v>1587.17</v>
      </c>
      <c r="L128" s="71">
        <v>2087.79</v>
      </c>
      <c r="M128" s="71">
        <v>2120.4499999999998</v>
      </c>
      <c r="N128" s="71">
        <v>2201.9899999999998</v>
      </c>
      <c r="O128" s="71">
        <v>2202.21</v>
      </c>
      <c r="P128" s="71">
        <v>2322.33</v>
      </c>
      <c r="Q128" s="71">
        <v>2349.08</v>
      </c>
      <c r="R128" s="71">
        <v>2321.46</v>
      </c>
      <c r="S128" s="71">
        <v>2251.5100000000002</v>
      </c>
      <c r="T128" s="71">
        <v>2210.59</v>
      </c>
      <c r="U128" s="71">
        <v>2126.35</v>
      </c>
      <c r="V128" s="71">
        <v>2101.23</v>
      </c>
      <c r="W128" s="71">
        <v>2093.81</v>
      </c>
      <c r="X128" s="71">
        <v>2092.88</v>
      </c>
      <c r="Y128" s="71">
        <v>2158.0300000000002</v>
      </c>
      <c r="Z128" s="71">
        <v>2073.34</v>
      </c>
      <c r="AA128" s="71">
        <v>1696.29</v>
      </c>
    </row>
    <row r="129" spans="1:27" ht="12.75" hidden="1" customHeight="1" outlineLevel="1" x14ac:dyDescent="0.2">
      <c r="A129" s="163" t="s">
        <v>1779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1780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1781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collapsed="1" x14ac:dyDescent="0.2">
      <c r="A132" s="162" t="s">
        <v>1782</v>
      </c>
      <c r="B132" s="54" t="str">
        <f>"26"&amp;"."&amp;$B$800&amp;"."&amp;$B$801</f>
        <v>26.05.2024</v>
      </c>
      <c r="C132" s="134" t="s">
        <v>76</v>
      </c>
      <c r="D132" s="135">
        <f>ROUND(((D133+D134+D136+D135)/1000),5)</f>
        <v>2.7787199999999999</v>
      </c>
      <c r="E132" s="135">
        <f>ROUND(((E133+E134+E136+E135)/1000),5)</f>
        <v>2.6831</v>
      </c>
      <c r="F132" s="135">
        <f>ROUND(((F133+F134+F136+F135)/1000),5)</f>
        <v>2.5933199999999998</v>
      </c>
      <c r="G132" s="135">
        <f t="shared" ref="G132:AA132" si="75">ROUND(((G133+G134+G136+G135)/1000),5)</f>
        <v>2.4531299999999998</v>
      </c>
      <c r="H132" s="135">
        <f t="shared" si="75"/>
        <v>2.3504200000000002</v>
      </c>
      <c r="I132" s="135">
        <f t="shared" si="75"/>
        <v>2.46095</v>
      </c>
      <c r="J132" s="135">
        <f t="shared" si="75"/>
        <v>2.2567400000000002</v>
      </c>
      <c r="K132" s="135">
        <f t="shared" si="75"/>
        <v>2.6100400000000001</v>
      </c>
      <c r="L132" s="135">
        <f t="shared" si="75"/>
        <v>2.8999199999999998</v>
      </c>
      <c r="M132" s="135">
        <f t="shared" si="75"/>
        <v>3.2624399999999998</v>
      </c>
      <c r="N132" s="135">
        <f t="shared" si="75"/>
        <v>3.28552</v>
      </c>
      <c r="O132" s="135">
        <f t="shared" si="75"/>
        <v>3.2926600000000001</v>
      </c>
      <c r="P132" s="135">
        <f t="shared" si="75"/>
        <v>3.2930199999999998</v>
      </c>
      <c r="Q132" s="135">
        <f t="shared" si="75"/>
        <v>3.3298299999999998</v>
      </c>
      <c r="R132" s="135">
        <f t="shared" si="75"/>
        <v>3.3291200000000001</v>
      </c>
      <c r="S132" s="135">
        <f t="shared" si="75"/>
        <v>3.2966299999999999</v>
      </c>
      <c r="T132" s="135">
        <f t="shared" si="75"/>
        <v>3.2664300000000002</v>
      </c>
      <c r="U132" s="135">
        <f t="shared" si="75"/>
        <v>3.2518899999999999</v>
      </c>
      <c r="V132" s="135">
        <f t="shared" si="75"/>
        <v>3.2251300000000001</v>
      </c>
      <c r="W132" s="135">
        <f t="shared" si="75"/>
        <v>3.2414200000000002</v>
      </c>
      <c r="X132" s="135">
        <f t="shared" si="75"/>
        <v>3.2610299999999999</v>
      </c>
      <c r="Y132" s="135">
        <f t="shared" si="75"/>
        <v>3.2593200000000002</v>
      </c>
      <c r="Z132" s="135">
        <f t="shared" si="75"/>
        <v>3.1485300000000001</v>
      </c>
      <c r="AA132" s="135">
        <f t="shared" si="75"/>
        <v>2.7323400000000002</v>
      </c>
    </row>
    <row r="133" spans="1:27" ht="12.75" hidden="1" customHeight="1" outlineLevel="1" x14ac:dyDescent="0.2">
      <c r="A133" s="163" t="s">
        <v>1783</v>
      </c>
      <c r="B133" s="94" t="s">
        <v>238</v>
      </c>
      <c r="C133" s="70" t="s">
        <v>79</v>
      </c>
      <c r="D133" s="71">
        <v>1614.73</v>
      </c>
      <c r="E133" s="71">
        <v>1519.11</v>
      </c>
      <c r="F133" s="71">
        <v>1429.33</v>
      </c>
      <c r="G133" s="71">
        <v>1289.1400000000001</v>
      </c>
      <c r="H133" s="71">
        <v>1186.43</v>
      </c>
      <c r="I133" s="71">
        <v>1296.96</v>
      </c>
      <c r="J133" s="71">
        <v>1092.75</v>
      </c>
      <c r="K133" s="71">
        <v>1446.05</v>
      </c>
      <c r="L133" s="71">
        <v>1735.93</v>
      </c>
      <c r="M133" s="71">
        <v>2098.4499999999998</v>
      </c>
      <c r="N133" s="71">
        <v>2121.5300000000002</v>
      </c>
      <c r="O133" s="71">
        <v>2128.67</v>
      </c>
      <c r="P133" s="71">
        <v>2129.0300000000002</v>
      </c>
      <c r="Q133" s="71">
        <v>2165.84</v>
      </c>
      <c r="R133" s="71">
        <v>2165.13</v>
      </c>
      <c r="S133" s="71">
        <v>2132.64</v>
      </c>
      <c r="T133" s="71">
        <v>2102.44</v>
      </c>
      <c r="U133" s="71">
        <v>2087.9</v>
      </c>
      <c r="V133" s="71">
        <v>2061.14</v>
      </c>
      <c r="W133" s="71">
        <v>2077.4299999999998</v>
      </c>
      <c r="X133" s="71">
        <v>2097.04</v>
      </c>
      <c r="Y133" s="71">
        <v>2095.33</v>
      </c>
      <c r="Z133" s="71">
        <v>1984.54</v>
      </c>
      <c r="AA133" s="71">
        <v>1568.35</v>
      </c>
    </row>
    <row r="134" spans="1:27" ht="12.75" hidden="1" customHeight="1" outlineLevel="1" x14ac:dyDescent="0.2">
      <c r="A134" s="163" t="s">
        <v>1784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1785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1786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collapsed="1" x14ac:dyDescent="0.2">
      <c r="A137" s="162" t="s">
        <v>1787</v>
      </c>
      <c r="B137" s="54" t="str">
        <f>"27"&amp;"."&amp;$B$800&amp;"."&amp;$B$801</f>
        <v>27.05.2024</v>
      </c>
      <c r="C137" s="134" t="s">
        <v>76</v>
      </c>
      <c r="D137" s="135">
        <f>ROUND(((D138+D139+D141+D140)/1000),5)</f>
        <v>2.4707699999999999</v>
      </c>
      <c r="E137" s="135">
        <f>ROUND(((E138+E139+E141+E140)/1000),5)</f>
        <v>2.3651200000000001</v>
      </c>
      <c r="F137" s="135">
        <f>ROUND(((F138+F139+F141+F140)/1000),5)</f>
        <v>2.1762899999999998</v>
      </c>
      <c r="G137" s="135">
        <f t="shared" ref="G137:AA137" si="78">ROUND(((G138+G139+G141+G140)/1000),5)</f>
        <v>2.1096699999999999</v>
      </c>
      <c r="H137" s="135">
        <f t="shared" si="78"/>
        <v>2.0421800000000001</v>
      </c>
      <c r="I137" s="135">
        <f t="shared" si="78"/>
        <v>2.2380200000000001</v>
      </c>
      <c r="J137" s="135">
        <f t="shared" si="78"/>
        <v>2.3950200000000001</v>
      </c>
      <c r="K137" s="135">
        <f t="shared" si="78"/>
        <v>2.6819299999999999</v>
      </c>
      <c r="L137" s="135">
        <f t="shared" si="78"/>
        <v>3.03891</v>
      </c>
      <c r="M137" s="135">
        <f t="shared" si="78"/>
        <v>3.24573</v>
      </c>
      <c r="N137" s="135">
        <f t="shared" si="78"/>
        <v>3.2532100000000002</v>
      </c>
      <c r="O137" s="135">
        <f t="shared" si="78"/>
        <v>3.21835</v>
      </c>
      <c r="P137" s="135">
        <f t="shared" si="78"/>
        <v>3.1760999999999999</v>
      </c>
      <c r="Q137" s="135">
        <f t="shared" si="78"/>
        <v>3.2495099999999999</v>
      </c>
      <c r="R137" s="135">
        <f t="shared" si="78"/>
        <v>3.2688299999999999</v>
      </c>
      <c r="S137" s="135">
        <f t="shared" si="78"/>
        <v>3.2486700000000002</v>
      </c>
      <c r="T137" s="135">
        <f t="shared" si="78"/>
        <v>3.21408</v>
      </c>
      <c r="U137" s="135">
        <f t="shared" si="78"/>
        <v>3.14439</v>
      </c>
      <c r="V137" s="135">
        <f t="shared" si="78"/>
        <v>3.09206</v>
      </c>
      <c r="W137" s="135">
        <f t="shared" si="78"/>
        <v>3.01634</v>
      </c>
      <c r="X137" s="135">
        <f t="shared" si="78"/>
        <v>3.0156700000000001</v>
      </c>
      <c r="Y137" s="135">
        <f t="shared" si="78"/>
        <v>2.9686900000000001</v>
      </c>
      <c r="Z137" s="135">
        <f t="shared" si="78"/>
        <v>2.6603300000000001</v>
      </c>
      <c r="AA137" s="135">
        <f t="shared" si="78"/>
        <v>2.5191300000000001</v>
      </c>
    </row>
    <row r="138" spans="1:27" ht="12.75" hidden="1" customHeight="1" outlineLevel="1" x14ac:dyDescent="0.2">
      <c r="A138" s="163" t="s">
        <v>1788</v>
      </c>
      <c r="B138" s="94" t="s">
        <v>238</v>
      </c>
      <c r="C138" s="70" t="s">
        <v>79</v>
      </c>
      <c r="D138" s="71">
        <v>1306.78</v>
      </c>
      <c r="E138" s="71">
        <v>1201.1300000000001</v>
      </c>
      <c r="F138" s="71">
        <v>1012.3</v>
      </c>
      <c r="G138" s="71">
        <v>945.68</v>
      </c>
      <c r="H138" s="71">
        <v>878.19</v>
      </c>
      <c r="I138" s="71">
        <v>1074.03</v>
      </c>
      <c r="J138" s="71">
        <v>1231.03</v>
      </c>
      <c r="K138" s="71">
        <v>1517.94</v>
      </c>
      <c r="L138" s="71">
        <v>1874.92</v>
      </c>
      <c r="M138" s="71">
        <v>2081.7399999999998</v>
      </c>
      <c r="N138" s="71">
        <v>2089.2199999999998</v>
      </c>
      <c r="O138" s="71">
        <v>2054.36</v>
      </c>
      <c r="P138" s="71">
        <v>2012.11</v>
      </c>
      <c r="Q138" s="71">
        <v>2085.52</v>
      </c>
      <c r="R138" s="71">
        <v>2104.84</v>
      </c>
      <c r="S138" s="71">
        <v>2084.6799999999998</v>
      </c>
      <c r="T138" s="71">
        <v>2050.09</v>
      </c>
      <c r="U138" s="71">
        <v>1980.4</v>
      </c>
      <c r="V138" s="71">
        <v>1928.07</v>
      </c>
      <c r="W138" s="71">
        <v>1852.35</v>
      </c>
      <c r="X138" s="71">
        <v>1851.68</v>
      </c>
      <c r="Y138" s="71">
        <v>1804.7</v>
      </c>
      <c r="Z138" s="71">
        <v>1496.34</v>
      </c>
      <c r="AA138" s="71">
        <v>1355.14</v>
      </c>
    </row>
    <row r="139" spans="1:27" ht="12.75" hidden="1" customHeight="1" outlineLevel="1" x14ac:dyDescent="0.2">
      <c r="A139" s="163" t="s">
        <v>1789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1790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1791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collapsed="1" x14ac:dyDescent="0.2">
      <c r="A142" s="162" t="s">
        <v>1792</v>
      </c>
      <c r="B142" s="54" t="str">
        <f>"28"&amp;"."&amp;$B$800&amp;"."&amp;$B$801</f>
        <v>28.05.2024</v>
      </c>
      <c r="C142" s="134" t="s">
        <v>76</v>
      </c>
      <c r="D142" s="135">
        <f>ROUND(((D143+D144+D146+D145)/1000),5)</f>
        <v>2.2250000000000001</v>
      </c>
      <c r="E142" s="135">
        <f>ROUND(((E143+E144+E146+E145)/1000),5)</f>
        <v>2.0908799999999998</v>
      </c>
      <c r="F142" s="135">
        <f>ROUND(((F143+F144+F146+F145)/1000),5)</f>
        <v>1.9806900000000001</v>
      </c>
      <c r="G142" s="135">
        <f t="shared" ref="G142:AA142" si="81">ROUND(((G143+G144+G146+G145)/1000),5)</f>
        <v>1.3728199999999999</v>
      </c>
      <c r="H142" s="135">
        <f t="shared" si="81"/>
        <v>1.3714299999999999</v>
      </c>
      <c r="I142" s="135">
        <f t="shared" si="81"/>
        <v>2.0133299999999998</v>
      </c>
      <c r="J142" s="135">
        <f t="shared" si="81"/>
        <v>2.3961299999999999</v>
      </c>
      <c r="K142" s="135">
        <f t="shared" si="81"/>
        <v>2.6744400000000002</v>
      </c>
      <c r="L142" s="135">
        <f t="shared" si="81"/>
        <v>3.0262699999999998</v>
      </c>
      <c r="M142" s="135">
        <f t="shared" si="81"/>
        <v>3.3690899999999999</v>
      </c>
      <c r="N142" s="135">
        <f t="shared" si="81"/>
        <v>3.4277199999999999</v>
      </c>
      <c r="O142" s="135">
        <f t="shared" si="81"/>
        <v>3.4274399999999998</v>
      </c>
      <c r="P142" s="135">
        <f t="shared" si="81"/>
        <v>3.3560500000000002</v>
      </c>
      <c r="Q142" s="135">
        <f t="shared" si="81"/>
        <v>3.3971100000000001</v>
      </c>
      <c r="R142" s="135">
        <f t="shared" si="81"/>
        <v>3.2775500000000002</v>
      </c>
      <c r="S142" s="135">
        <f t="shared" si="81"/>
        <v>3.2780800000000001</v>
      </c>
      <c r="T142" s="135">
        <f t="shared" si="81"/>
        <v>3.33534</v>
      </c>
      <c r="U142" s="135">
        <f t="shared" si="81"/>
        <v>3.2988599999999999</v>
      </c>
      <c r="V142" s="135">
        <f t="shared" si="81"/>
        <v>3.1852399999999998</v>
      </c>
      <c r="W142" s="135">
        <f t="shared" si="81"/>
        <v>3.0845699999999998</v>
      </c>
      <c r="X142" s="135">
        <f t="shared" si="81"/>
        <v>3.0797300000000001</v>
      </c>
      <c r="Y142" s="135">
        <f t="shared" si="81"/>
        <v>3.0969600000000002</v>
      </c>
      <c r="Z142" s="135">
        <f t="shared" si="81"/>
        <v>2.7976700000000001</v>
      </c>
      <c r="AA142" s="135">
        <f t="shared" si="81"/>
        <v>2.5418099999999999</v>
      </c>
    </row>
    <row r="143" spans="1:27" ht="12.75" hidden="1" customHeight="1" outlineLevel="1" x14ac:dyDescent="0.2">
      <c r="A143" s="163" t="s">
        <v>1793</v>
      </c>
      <c r="B143" s="94" t="s">
        <v>238</v>
      </c>
      <c r="C143" s="70" t="s">
        <v>79</v>
      </c>
      <c r="D143" s="71">
        <v>1061.01</v>
      </c>
      <c r="E143" s="71">
        <v>926.89</v>
      </c>
      <c r="F143" s="71">
        <v>816.7</v>
      </c>
      <c r="G143" s="71">
        <v>208.83</v>
      </c>
      <c r="H143" s="71">
        <v>207.44</v>
      </c>
      <c r="I143" s="71">
        <v>849.34</v>
      </c>
      <c r="J143" s="71">
        <v>1232.1400000000001</v>
      </c>
      <c r="K143" s="71">
        <v>1510.45</v>
      </c>
      <c r="L143" s="71">
        <v>1862.28</v>
      </c>
      <c r="M143" s="71">
        <v>2205.1</v>
      </c>
      <c r="N143" s="71">
        <v>2263.73</v>
      </c>
      <c r="O143" s="71">
        <v>2263.4499999999998</v>
      </c>
      <c r="P143" s="71">
        <v>2192.06</v>
      </c>
      <c r="Q143" s="71">
        <v>2233.12</v>
      </c>
      <c r="R143" s="71">
        <v>2113.56</v>
      </c>
      <c r="S143" s="71">
        <v>2114.09</v>
      </c>
      <c r="T143" s="71">
        <v>2171.35</v>
      </c>
      <c r="U143" s="71">
        <v>2134.87</v>
      </c>
      <c r="V143" s="71">
        <v>2021.25</v>
      </c>
      <c r="W143" s="71">
        <v>1920.58</v>
      </c>
      <c r="X143" s="71">
        <v>1915.74</v>
      </c>
      <c r="Y143" s="71">
        <v>1932.97</v>
      </c>
      <c r="Z143" s="71">
        <v>1633.68</v>
      </c>
      <c r="AA143" s="71">
        <v>1377.82</v>
      </c>
    </row>
    <row r="144" spans="1:27" ht="12.75" hidden="1" customHeight="1" outlineLevel="1" x14ac:dyDescent="0.2">
      <c r="A144" s="163" t="s">
        <v>1794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1795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1796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collapsed="1" x14ac:dyDescent="0.2">
      <c r="A147" s="162" t="s">
        <v>1797</v>
      </c>
      <c r="B147" s="54" t="str">
        <f>"29"&amp;"."&amp;$B$800&amp;"."&amp;$B$801</f>
        <v>29.05.2024</v>
      </c>
      <c r="C147" s="134" t="s">
        <v>76</v>
      </c>
      <c r="D147" s="135">
        <f>ROUND(((D148+D149+D151+D150)/1000),5)</f>
        <v>2.3810099999999998</v>
      </c>
      <c r="E147" s="135">
        <f>ROUND(((E148+E149+E151+E150)/1000),5)</f>
        <v>2.2335699999999998</v>
      </c>
      <c r="F147" s="135">
        <f>ROUND(((F148+F149+F151+F150)/1000),5)</f>
        <v>2.0169800000000002</v>
      </c>
      <c r="G147" s="135">
        <f t="shared" ref="G147:AA147" si="84">ROUND(((G148+G149+G151+G150)/1000),5)</f>
        <v>1.90208</v>
      </c>
      <c r="H147" s="135">
        <f t="shared" si="84"/>
        <v>1.89011</v>
      </c>
      <c r="I147" s="135">
        <f t="shared" si="84"/>
        <v>2.1954400000000001</v>
      </c>
      <c r="J147" s="135">
        <f t="shared" si="84"/>
        <v>2.3153199999999998</v>
      </c>
      <c r="K147" s="135">
        <f t="shared" si="84"/>
        <v>2.6016300000000001</v>
      </c>
      <c r="L147" s="135">
        <f t="shared" si="84"/>
        <v>2.8878499999999998</v>
      </c>
      <c r="M147" s="135">
        <f t="shared" si="84"/>
        <v>3.2361499999999999</v>
      </c>
      <c r="N147" s="135">
        <f t="shared" si="84"/>
        <v>3.24159</v>
      </c>
      <c r="O147" s="135">
        <f t="shared" si="84"/>
        <v>3.25265</v>
      </c>
      <c r="P147" s="135">
        <f t="shared" si="84"/>
        <v>3.24573</v>
      </c>
      <c r="Q147" s="135">
        <f t="shared" si="84"/>
        <v>3.2705600000000001</v>
      </c>
      <c r="R147" s="135">
        <f t="shared" si="84"/>
        <v>3.2914099999999999</v>
      </c>
      <c r="S147" s="135">
        <f t="shared" si="84"/>
        <v>3.28851</v>
      </c>
      <c r="T147" s="135">
        <f t="shared" si="84"/>
        <v>3.2740399999999998</v>
      </c>
      <c r="U147" s="135">
        <f t="shared" si="84"/>
        <v>3.2463299999999999</v>
      </c>
      <c r="V147" s="135">
        <f t="shared" si="84"/>
        <v>3.1536599999999999</v>
      </c>
      <c r="W147" s="135">
        <f t="shared" si="84"/>
        <v>3.0105</v>
      </c>
      <c r="X147" s="135">
        <f t="shared" si="84"/>
        <v>2.9579</v>
      </c>
      <c r="Y147" s="135">
        <f t="shared" si="84"/>
        <v>2.9223699999999999</v>
      </c>
      <c r="Z147" s="135">
        <f t="shared" si="84"/>
        <v>2.6731500000000001</v>
      </c>
      <c r="AA147" s="135">
        <f t="shared" si="84"/>
        <v>2.5300500000000001</v>
      </c>
    </row>
    <row r="148" spans="1:27" ht="12.75" hidden="1" customHeight="1" outlineLevel="1" x14ac:dyDescent="0.2">
      <c r="A148" s="163" t="s">
        <v>1798</v>
      </c>
      <c r="B148" s="94" t="s">
        <v>238</v>
      </c>
      <c r="C148" s="70" t="s">
        <v>79</v>
      </c>
      <c r="D148" s="71">
        <v>1217.02</v>
      </c>
      <c r="E148" s="71">
        <v>1069.58</v>
      </c>
      <c r="F148" s="71">
        <v>852.99</v>
      </c>
      <c r="G148" s="71">
        <v>738.09</v>
      </c>
      <c r="H148" s="71">
        <v>726.12</v>
      </c>
      <c r="I148" s="71">
        <v>1031.45</v>
      </c>
      <c r="J148" s="71">
        <v>1151.33</v>
      </c>
      <c r="K148" s="71">
        <v>1437.64</v>
      </c>
      <c r="L148" s="71">
        <v>1723.86</v>
      </c>
      <c r="M148" s="71">
        <v>2072.16</v>
      </c>
      <c r="N148" s="71">
        <v>2077.6</v>
      </c>
      <c r="O148" s="71">
        <v>2088.66</v>
      </c>
      <c r="P148" s="71">
        <v>2081.7399999999998</v>
      </c>
      <c r="Q148" s="71">
        <v>2106.5700000000002</v>
      </c>
      <c r="R148" s="71">
        <v>2127.42</v>
      </c>
      <c r="S148" s="71">
        <v>2124.52</v>
      </c>
      <c r="T148" s="71">
        <v>2110.0500000000002</v>
      </c>
      <c r="U148" s="71">
        <v>2082.34</v>
      </c>
      <c r="V148" s="71">
        <v>1989.67</v>
      </c>
      <c r="W148" s="71">
        <v>1846.51</v>
      </c>
      <c r="X148" s="71">
        <v>1793.91</v>
      </c>
      <c r="Y148" s="71">
        <v>1758.38</v>
      </c>
      <c r="Z148" s="71">
        <v>1509.16</v>
      </c>
      <c r="AA148" s="71">
        <v>1366.06</v>
      </c>
    </row>
    <row r="149" spans="1:27" ht="12.75" hidden="1" customHeight="1" outlineLevel="1" x14ac:dyDescent="0.2">
      <c r="A149" s="163" t="s">
        <v>1799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1800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1801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collapsed="1" x14ac:dyDescent="0.2">
      <c r="A152" s="162" t="s">
        <v>1802</v>
      </c>
      <c r="B152" s="54" t="str">
        <f>"30"&amp;"."&amp;$B$800&amp;"."&amp;$B$801</f>
        <v>30.05.2024</v>
      </c>
      <c r="C152" s="134" t="s">
        <v>76</v>
      </c>
      <c r="D152" s="135">
        <f>ROUND(((D153+D154+D156+D155)/1000),5)</f>
        <v>2.3375599999999999</v>
      </c>
      <c r="E152" s="135">
        <f>ROUND(((E153+E154+E156+E155)/1000),5)</f>
        <v>2.1943600000000001</v>
      </c>
      <c r="F152" s="135">
        <f>ROUND(((F153+F154+F156+F155)/1000),5)</f>
        <v>2.0416300000000001</v>
      </c>
      <c r="G152" s="135">
        <f t="shared" ref="G152:AA152" si="87">ROUND(((G153+G154+G156+G155)/1000),5)</f>
        <v>1.9408799999999999</v>
      </c>
      <c r="H152" s="135">
        <f t="shared" si="87"/>
        <v>1.94479</v>
      </c>
      <c r="I152" s="135">
        <f t="shared" si="87"/>
        <v>2.2319399999999998</v>
      </c>
      <c r="J152" s="135">
        <f t="shared" si="87"/>
        <v>2.3200400000000001</v>
      </c>
      <c r="K152" s="135">
        <f t="shared" si="87"/>
        <v>2.6392899999999999</v>
      </c>
      <c r="L152" s="135">
        <f t="shared" si="87"/>
        <v>3.0343900000000001</v>
      </c>
      <c r="M152" s="135">
        <f t="shared" si="87"/>
        <v>3.2509100000000002</v>
      </c>
      <c r="N152" s="135">
        <f t="shared" si="87"/>
        <v>3.2993299999999999</v>
      </c>
      <c r="O152" s="135">
        <f t="shared" si="87"/>
        <v>3.2904200000000001</v>
      </c>
      <c r="P152" s="135">
        <f t="shared" si="87"/>
        <v>3.3102399999999998</v>
      </c>
      <c r="Q152" s="135">
        <f t="shared" si="87"/>
        <v>3.3001900000000002</v>
      </c>
      <c r="R152" s="135">
        <f t="shared" si="87"/>
        <v>3.3032699999999999</v>
      </c>
      <c r="S152" s="135">
        <f t="shared" si="87"/>
        <v>3.30233</v>
      </c>
      <c r="T152" s="135">
        <f t="shared" si="87"/>
        <v>3.5945299999999998</v>
      </c>
      <c r="U152" s="135">
        <f t="shared" si="87"/>
        <v>3.5880200000000002</v>
      </c>
      <c r="V152" s="135">
        <f t="shared" si="87"/>
        <v>3.2199399999999998</v>
      </c>
      <c r="W152" s="135">
        <f t="shared" si="87"/>
        <v>3.0970900000000001</v>
      </c>
      <c r="X152" s="135">
        <f t="shared" si="87"/>
        <v>3.05437</v>
      </c>
      <c r="Y152" s="135">
        <f t="shared" si="87"/>
        <v>3.0348700000000002</v>
      </c>
      <c r="Z152" s="135">
        <f t="shared" si="87"/>
        <v>2.6577799999999998</v>
      </c>
      <c r="AA152" s="135">
        <f t="shared" si="87"/>
        <v>2.4974099999999999</v>
      </c>
    </row>
    <row r="153" spans="1:27" ht="12.75" hidden="1" customHeight="1" outlineLevel="1" x14ac:dyDescent="0.2">
      <c r="A153" s="163" t="s">
        <v>1803</v>
      </c>
      <c r="B153" s="94" t="s">
        <v>238</v>
      </c>
      <c r="C153" s="70" t="s">
        <v>79</v>
      </c>
      <c r="D153" s="71">
        <v>1173.57</v>
      </c>
      <c r="E153" s="71">
        <v>1030.3699999999999</v>
      </c>
      <c r="F153" s="71">
        <v>877.64</v>
      </c>
      <c r="G153" s="71">
        <v>776.89</v>
      </c>
      <c r="H153" s="71">
        <v>780.8</v>
      </c>
      <c r="I153" s="71">
        <v>1067.95</v>
      </c>
      <c r="J153" s="71">
        <v>1156.05</v>
      </c>
      <c r="K153" s="71">
        <v>1475.3</v>
      </c>
      <c r="L153" s="71">
        <v>1870.4</v>
      </c>
      <c r="M153" s="71">
        <v>2086.92</v>
      </c>
      <c r="N153" s="71">
        <v>2135.34</v>
      </c>
      <c r="O153" s="71">
        <v>2126.4299999999998</v>
      </c>
      <c r="P153" s="71">
        <v>2146.25</v>
      </c>
      <c r="Q153" s="71">
        <v>2136.1999999999998</v>
      </c>
      <c r="R153" s="71">
        <v>2139.2800000000002</v>
      </c>
      <c r="S153" s="71">
        <v>2138.34</v>
      </c>
      <c r="T153" s="71">
        <v>2430.54</v>
      </c>
      <c r="U153" s="71">
        <v>2424.0300000000002</v>
      </c>
      <c r="V153" s="71">
        <v>2055.9499999999998</v>
      </c>
      <c r="W153" s="71">
        <v>1933.1</v>
      </c>
      <c r="X153" s="71">
        <v>1890.38</v>
      </c>
      <c r="Y153" s="71">
        <v>1870.88</v>
      </c>
      <c r="Z153" s="71">
        <v>1493.79</v>
      </c>
      <c r="AA153" s="71">
        <v>1333.42</v>
      </c>
    </row>
    <row r="154" spans="1:27" ht="12.75" hidden="1" customHeight="1" outlineLevel="1" x14ac:dyDescent="0.2">
      <c r="A154" s="163" t="s">
        <v>1804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1805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1806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collapsed="1" x14ac:dyDescent="0.2">
      <c r="A157" s="162" t="s">
        <v>1807</v>
      </c>
      <c r="B157" s="54" t="str">
        <f>"31"&amp;"."&amp;$B$800&amp;"."&amp;$B$801</f>
        <v>31.05.2024</v>
      </c>
      <c r="C157" s="134" t="s">
        <v>76</v>
      </c>
      <c r="D157" s="135">
        <f>ROUND(((D158+D159+D161+D160)/1000),5)</f>
        <v>2.3258899999999998</v>
      </c>
      <c r="E157" s="135">
        <f>ROUND(((E158+E159+E161+E160)/1000),5)</f>
        <v>2.1116999999999999</v>
      </c>
      <c r="F157" s="135">
        <f>ROUND(((F158+F159+F161+F160)/1000),5)</f>
        <v>2.0407099999999998</v>
      </c>
      <c r="G157" s="135">
        <f t="shared" ref="G157:AA157" si="90">ROUND(((G158+G159+G161+G160)/1000),5)</f>
        <v>1.9469399999999999</v>
      </c>
      <c r="H157" s="135">
        <f t="shared" si="90"/>
        <v>1.89775</v>
      </c>
      <c r="I157" s="135">
        <f t="shared" si="90"/>
        <v>2.22024</v>
      </c>
      <c r="J157" s="135">
        <f t="shared" si="90"/>
        <v>2.36483</v>
      </c>
      <c r="K157" s="135">
        <f t="shared" si="90"/>
        <v>2.7023899999999998</v>
      </c>
      <c r="L157" s="135">
        <f t="shared" si="90"/>
        <v>3.0818699999999999</v>
      </c>
      <c r="M157" s="135">
        <f t="shared" si="90"/>
        <v>3.27766</v>
      </c>
      <c r="N157" s="135">
        <f t="shared" si="90"/>
        <v>3.4509300000000001</v>
      </c>
      <c r="O157" s="135">
        <f t="shared" si="90"/>
        <v>3.4639700000000002</v>
      </c>
      <c r="P157" s="135">
        <f t="shared" si="90"/>
        <v>3.3232400000000002</v>
      </c>
      <c r="Q157" s="135">
        <f t="shared" si="90"/>
        <v>3.47986</v>
      </c>
      <c r="R157" s="135">
        <f t="shared" si="90"/>
        <v>3.4884200000000001</v>
      </c>
      <c r="S157" s="135">
        <f t="shared" si="90"/>
        <v>3.5314199999999998</v>
      </c>
      <c r="T157" s="135">
        <f t="shared" si="90"/>
        <v>3.5154399999999999</v>
      </c>
      <c r="U157" s="135">
        <f t="shared" si="90"/>
        <v>3.2776000000000001</v>
      </c>
      <c r="V157" s="135">
        <f t="shared" si="90"/>
        <v>3.2557299999999998</v>
      </c>
      <c r="W157" s="135">
        <f t="shared" si="90"/>
        <v>3.2049599999999998</v>
      </c>
      <c r="X157" s="135">
        <f t="shared" si="90"/>
        <v>3.2125300000000001</v>
      </c>
      <c r="Y157" s="135">
        <f t="shared" si="90"/>
        <v>3.1606700000000001</v>
      </c>
      <c r="Z157" s="135">
        <f t="shared" si="90"/>
        <v>2.92171</v>
      </c>
      <c r="AA157" s="135">
        <f t="shared" si="90"/>
        <v>2.6377600000000001</v>
      </c>
    </row>
    <row r="158" spans="1:27" ht="12.75" hidden="1" customHeight="1" outlineLevel="1" x14ac:dyDescent="0.2">
      <c r="A158" s="163" t="s">
        <v>1808</v>
      </c>
      <c r="B158" s="94" t="s">
        <v>238</v>
      </c>
      <c r="C158" s="70" t="s">
        <v>79</v>
      </c>
      <c r="D158" s="71">
        <v>1161.9000000000001</v>
      </c>
      <c r="E158" s="71">
        <v>947.71</v>
      </c>
      <c r="F158" s="71">
        <v>876.72</v>
      </c>
      <c r="G158" s="71">
        <v>782.95</v>
      </c>
      <c r="H158" s="71">
        <v>733.76</v>
      </c>
      <c r="I158" s="71">
        <v>1056.25</v>
      </c>
      <c r="J158" s="71">
        <v>1200.8399999999999</v>
      </c>
      <c r="K158" s="71">
        <v>1538.4</v>
      </c>
      <c r="L158" s="71">
        <v>1917.88</v>
      </c>
      <c r="M158" s="71">
        <v>2113.67</v>
      </c>
      <c r="N158" s="71">
        <v>2286.94</v>
      </c>
      <c r="O158" s="71">
        <v>2299.98</v>
      </c>
      <c r="P158" s="71">
        <v>2159.25</v>
      </c>
      <c r="Q158" s="71">
        <v>2315.87</v>
      </c>
      <c r="R158" s="71">
        <v>2324.4299999999998</v>
      </c>
      <c r="S158" s="71">
        <v>2367.4299999999998</v>
      </c>
      <c r="T158" s="71">
        <v>2351.4499999999998</v>
      </c>
      <c r="U158" s="71">
        <v>2113.61</v>
      </c>
      <c r="V158" s="71">
        <v>2091.7399999999998</v>
      </c>
      <c r="W158" s="71">
        <v>2040.97</v>
      </c>
      <c r="X158" s="71">
        <v>2048.54</v>
      </c>
      <c r="Y158" s="71">
        <v>1996.68</v>
      </c>
      <c r="Z158" s="71">
        <v>1757.72</v>
      </c>
      <c r="AA158" s="71">
        <v>1473.77</v>
      </c>
    </row>
    <row r="159" spans="1:27" ht="12.75" hidden="1" customHeight="1" outlineLevel="1" x14ac:dyDescent="0.2">
      <c r="A159" s="163" t="s">
        <v>1809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1810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1811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1812</v>
      </c>
      <c r="B166" s="54" t="str">
        <f>"01"&amp;"."&amp;$B$800&amp;"."&amp;$B$801</f>
        <v>01.05.2024</v>
      </c>
      <c r="C166" s="134" t="s">
        <v>76</v>
      </c>
      <c r="D166" s="135">
        <f>ROUND(((D167+D168+D170+D169)/1000),5)</f>
        <v>3.1646000000000001</v>
      </c>
      <c r="E166" s="135">
        <f>ROUND(((E167+E168+E170+E169)/1000),5)</f>
        <v>3.1268699999999998</v>
      </c>
      <c r="F166" s="135">
        <f>ROUND(((F167+F168+F170+F169)/1000),5)</f>
        <v>2.9906899999999998</v>
      </c>
      <c r="G166" s="135">
        <f t="shared" ref="G166:AA166" si="93">ROUND(((G167+G168+G170+G169)/1000),5)</f>
        <v>2.9670899999999998</v>
      </c>
      <c r="H166" s="135">
        <f t="shared" si="93"/>
        <v>2.9214000000000002</v>
      </c>
      <c r="I166" s="135">
        <f t="shared" si="93"/>
        <v>2.88639</v>
      </c>
      <c r="J166" s="135">
        <f t="shared" si="93"/>
        <v>2.88897</v>
      </c>
      <c r="K166" s="135">
        <f t="shared" si="93"/>
        <v>3.0471300000000001</v>
      </c>
      <c r="L166" s="135">
        <f t="shared" si="93"/>
        <v>3.20757</v>
      </c>
      <c r="M166" s="135">
        <f t="shared" si="93"/>
        <v>3.4426199999999998</v>
      </c>
      <c r="N166" s="135">
        <f t="shared" si="93"/>
        <v>3.58514</v>
      </c>
      <c r="O166" s="135">
        <f t="shared" si="93"/>
        <v>3.51498</v>
      </c>
      <c r="P166" s="135">
        <f t="shared" si="93"/>
        <v>3.4945499999999998</v>
      </c>
      <c r="Q166" s="135">
        <f t="shared" si="93"/>
        <v>3.52596</v>
      </c>
      <c r="R166" s="135">
        <f t="shared" si="93"/>
        <v>3.4847999999999999</v>
      </c>
      <c r="S166" s="135">
        <f t="shared" si="93"/>
        <v>3.4348399999999999</v>
      </c>
      <c r="T166" s="135">
        <f t="shared" si="93"/>
        <v>3.4742700000000002</v>
      </c>
      <c r="U166" s="135">
        <f t="shared" si="93"/>
        <v>3.4916399999999999</v>
      </c>
      <c r="V166" s="135">
        <f t="shared" si="93"/>
        <v>3.54576</v>
      </c>
      <c r="W166" s="135">
        <f t="shared" si="93"/>
        <v>3.6635800000000001</v>
      </c>
      <c r="X166" s="135">
        <f t="shared" si="93"/>
        <v>3.7521300000000002</v>
      </c>
      <c r="Y166" s="135">
        <f t="shared" si="93"/>
        <v>3.6522700000000001</v>
      </c>
      <c r="Z166" s="135">
        <f t="shared" si="93"/>
        <v>3.3366699999999998</v>
      </c>
      <c r="AA166" s="135">
        <f t="shared" si="93"/>
        <v>3.14717</v>
      </c>
    </row>
    <row r="167" spans="1:27" ht="12.75" hidden="1" customHeight="1" outlineLevel="1" x14ac:dyDescent="0.2">
      <c r="A167" s="163" t="s">
        <v>1813</v>
      </c>
      <c r="B167" s="94" t="s">
        <v>238</v>
      </c>
      <c r="C167" s="70" t="s">
        <v>79</v>
      </c>
      <c r="D167" s="71">
        <v>1355.06</v>
      </c>
      <c r="E167" s="71">
        <v>1317.33</v>
      </c>
      <c r="F167" s="71">
        <v>1181.1500000000001</v>
      </c>
      <c r="G167" s="71">
        <v>1157.55</v>
      </c>
      <c r="H167" s="71">
        <v>1111.8599999999999</v>
      </c>
      <c r="I167" s="71">
        <v>1076.8499999999999</v>
      </c>
      <c r="J167" s="71">
        <v>1079.43</v>
      </c>
      <c r="K167" s="71">
        <v>1237.5899999999999</v>
      </c>
      <c r="L167" s="71">
        <v>1398.03</v>
      </c>
      <c r="M167" s="71">
        <v>1633.08</v>
      </c>
      <c r="N167" s="71">
        <v>1775.6</v>
      </c>
      <c r="O167" s="71">
        <v>1705.44</v>
      </c>
      <c r="P167" s="71">
        <v>1685.01</v>
      </c>
      <c r="Q167" s="71">
        <v>1716.42</v>
      </c>
      <c r="R167" s="71">
        <v>1675.26</v>
      </c>
      <c r="S167" s="71">
        <v>1625.3</v>
      </c>
      <c r="T167" s="71">
        <v>1664.73</v>
      </c>
      <c r="U167" s="71">
        <v>1682.1</v>
      </c>
      <c r="V167" s="71">
        <v>1736.22</v>
      </c>
      <c r="W167" s="71">
        <v>1854.04</v>
      </c>
      <c r="X167" s="71">
        <v>1942.59</v>
      </c>
      <c r="Y167" s="71">
        <v>1842.73</v>
      </c>
      <c r="Z167" s="71">
        <v>1527.13</v>
      </c>
      <c r="AA167" s="71">
        <v>1337.63</v>
      </c>
    </row>
    <row r="168" spans="1:27" ht="12.75" hidden="1" customHeight="1" outlineLevel="1" x14ac:dyDescent="0.2">
      <c r="A168" s="163" t="s">
        <v>1814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1815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1816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collapsed="1" x14ac:dyDescent="0.2">
      <c r="A171" s="162" t="s">
        <v>1817</v>
      </c>
      <c r="B171" s="54" t="str">
        <f>"02"&amp;"."&amp;$B$800&amp;"."&amp;$B$801</f>
        <v>02.05.2024</v>
      </c>
      <c r="C171" s="134" t="s">
        <v>76</v>
      </c>
      <c r="D171" s="135">
        <f>ROUND(((D172+D173+D175+D174)/1000),5)</f>
        <v>3.1395</v>
      </c>
      <c r="E171" s="135">
        <f>ROUND(((E172+E173+E175+E174)/1000),5)</f>
        <v>3.02806</v>
      </c>
      <c r="F171" s="135">
        <f>ROUND(((F172+F173+F175+F174)/1000),5)</f>
        <v>2.9953799999999999</v>
      </c>
      <c r="G171" s="135">
        <f t="shared" ref="G171:AA171" si="96">ROUND(((G172+G173+G175+G174)/1000),5)</f>
        <v>2.9401099999999998</v>
      </c>
      <c r="H171" s="135">
        <f t="shared" si="96"/>
        <v>2.9670399999999999</v>
      </c>
      <c r="I171" s="135">
        <f t="shared" si="96"/>
        <v>3.0119500000000001</v>
      </c>
      <c r="J171" s="135">
        <f t="shared" si="96"/>
        <v>3.1369699999999998</v>
      </c>
      <c r="K171" s="135">
        <f t="shared" si="96"/>
        <v>3.3691499999999999</v>
      </c>
      <c r="L171" s="135">
        <f t="shared" si="96"/>
        <v>3.69129</v>
      </c>
      <c r="M171" s="135">
        <f t="shared" si="96"/>
        <v>3.8074599999999998</v>
      </c>
      <c r="N171" s="135">
        <f t="shared" si="96"/>
        <v>3.8359700000000001</v>
      </c>
      <c r="O171" s="135">
        <f t="shared" si="96"/>
        <v>3.7715800000000002</v>
      </c>
      <c r="P171" s="135">
        <f t="shared" si="96"/>
        <v>3.7931400000000002</v>
      </c>
      <c r="Q171" s="135">
        <f t="shared" si="96"/>
        <v>3.8277100000000002</v>
      </c>
      <c r="R171" s="135">
        <f t="shared" si="96"/>
        <v>3.84693</v>
      </c>
      <c r="S171" s="135">
        <f t="shared" si="96"/>
        <v>3.79114</v>
      </c>
      <c r="T171" s="135">
        <f t="shared" si="96"/>
        <v>3.7828300000000001</v>
      </c>
      <c r="U171" s="135">
        <f t="shared" si="96"/>
        <v>3.7450999999999999</v>
      </c>
      <c r="V171" s="135">
        <f t="shared" si="96"/>
        <v>3.7704300000000002</v>
      </c>
      <c r="W171" s="135">
        <f t="shared" si="96"/>
        <v>3.7915000000000001</v>
      </c>
      <c r="X171" s="135">
        <f t="shared" si="96"/>
        <v>3.8351600000000001</v>
      </c>
      <c r="Y171" s="135">
        <f t="shared" si="96"/>
        <v>3.71827</v>
      </c>
      <c r="Z171" s="135">
        <f t="shared" si="96"/>
        <v>3.3529800000000001</v>
      </c>
      <c r="AA171" s="135">
        <f t="shared" si="96"/>
        <v>3.17963</v>
      </c>
    </row>
    <row r="172" spans="1:27" ht="12.75" hidden="1" customHeight="1" outlineLevel="1" x14ac:dyDescent="0.2">
      <c r="A172" s="163" t="s">
        <v>1818</v>
      </c>
      <c r="B172" s="94" t="s">
        <v>238</v>
      </c>
      <c r="C172" s="70" t="s">
        <v>79</v>
      </c>
      <c r="D172" s="71">
        <v>1329.96</v>
      </c>
      <c r="E172" s="71">
        <v>1218.52</v>
      </c>
      <c r="F172" s="71">
        <v>1185.8399999999999</v>
      </c>
      <c r="G172" s="71">
        <v>1130.57</v>
      </c>
      <c r="H172" s="71">
        <v>1157.5</v>
      </c>
      <c r="I172" s="71">
        <v>1202.4100000000001</v>
      </c>
      <c r="J172" s="71">
        <v>1327.43</v>
      </c>
      <c r="K172" s="71">
        <v>1559.61</v>
      </c>
      <c r="L172" s="71">
        <v>1881.75</v>
      </c>
      <c r="M172" s="71">
        <v>1997.92</v>
      </c>
      <c r="N172" s="71">
        <v>2026.43</v>
      </c>
      <c r="O172" s="71">
        <v>1962.04</v>
      </c>
      <c r="P172" s="71">
        <v>1983.6</v>
      </c>
      <c r="Q172" s="71">
        <v>2018.17</v>
      </c>
      <c r="R172" s="71">
        <v>2037.39</v>
      </c>
      <c r="S172" s="71">
        <v>1981.6</v>
      </c>
      <c r="T172" s="71">
        <v>1973.29</v>
      </c>
      <c r="U172" s="71">
        <v>1935.56</v>
      </c>
      <c r="V172" s="71">
        <v>1960.89</v>
      </c>
      <c r="W172" s="71">
        <v>1981.96</v>
      </c>
      <c r="X172" s="71">
        <v>2025.62</v>
      </c>
      <c r="Y172" s="71">
        <v>1908.73</v>
      </c>
      <c r="Z172" s="71">
        <v>1543.44</v>
      </c>
      <c r="AA172" s="71">
        <v>1370.09</v>
      </c>
    </row>
    <row r="173" spans="1:27" ht="12.75" hidden="1" customHeight="1" outlineLevel="1" x14ac:dyDescent="0.2">
      <c r="A173" s="163" t="s">
        <v>1819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1820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1821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collapsed="1" x14ac:dyDescent="0.2">
      <c r="A176" s="162" t="s">
        <v>1822</v>
      </c>
      <c r="B176" s="54" t="str">
        <f>"03"&amp;"."&amp;$B$800&amp;"."&amp;$B$801</f>
        <v>03.05.2024</v>
      </c>
      <c r="C176" s="134" t="s">
        <v>76</v>
      </c>
      <c r="D176" s="135">
        <f>ROUND(((D177+D178+D180+D179)/1000),5)</f>
        <v>3.0581999999999998</v>
      </c>
      <c r="E176" s="135">
        <f>ROUND(((E177+E178+E180+E179)/1000),5)</f>
        <v>2.98543</v>
      </c>
      <c r="F176" s="135">
        <f>ROUND(((F177+F178+F180+F179)/1000),5)</f>
        <v>2.8869500000000001</v>
      </c>
      <c r="G176" s="135">
        <f t="shared" ref="G176:AA176" si="99">ROUND(((G177+G178+G180+G179)/1000),5)</f>
        <v>2.8849900000000002</v>
      </c>
      <c r="H176" s="135">
        <f t="shared" si="99"/>
        <v>2.9255</v>
      </c>
      <c r="I176" s="135">
        <f t="shared" si="99"/>
        <v>3.0221200000000001</v>
      </c>
      <c r="J176" s="135">
        <f t="shared" si="99"/>
        <v>3.1987700000000001</v>
      </c>
      <c r="K176" s="135">
        <f t="shared" si="99"/>
        <v>3.47845</v>
      </c>
      <c r="L176" s="135">
        <f t="shared" si="99"/>
        <v>3.6926100000000002</v>
      </c>
      <c r="M176" s="135">
        <f t="shared" si="99"/>
        <v>3.8506100000000001</v>
      </c>
      <c r="N176" s="135">
        <f t="shared" si="99"/>
        <v>3.94306</v>
      </c>
      <c r="O176" s="135">
        <f t="shared" si="99"/>
        <v>3.80688</v>
      </c>
      <c r="P176" s="135">
        <f t="shared" si="99"/>
        <v>3.7948599999999999</v>
      </c>
      <c r="Q176" s="135">
        <f t="shared" si="99"/>
        <v>3.81345</v>
      </c>
      <c r="R176" s="135">
        <f t="shared" si="99"/>
        <v>3.7803100000000001</v>
      </c>
      <c r="S176" s="135">
        <f t="shared" si="99"/>
        <v>3.7767499999999998</v>
      </c>
      <c r="T176" s="135">
        <f t="shared" si="99"/>
        <v>3.7779799999999999</v>
      </c>
      <c r="U176" s="135">
        <f t="shared" si="99"/>
        <v>3.7620499999999999</v>
      </c>
      <c r="V176" s="135">
        <f t="shared" si="99"/>
        <v>3.7469100000000002</v>
      </c>
      <c r="W176" s="135">
        <f t="shared" si="99"/>
        <v>3.7504900000000001</v>
      </c>
      <c r="X176" s="135">
        <f t="shared" si="99"/>
        <v>3.8205399999999998</v>
      </c>
      <c r="Y176" s="135">
        <f t="shared" si="99"/>
        <v>3.7292999999999998</v>
      </c>
      <c r="Z176" s="135">
        <f t="shared" si="99"/>
        <v>3.4243899999999998</v>
      </c>
      <c r="AA176" s="135">
        <f t="shared" si="99"/>
        <v>3.2095400000000001</v>
      </c>
    </row>
    <row r="177" spans="1:27" ht="12.75" hidden="1" customHeight="1" outlineLevel="1" x14ac:dyDescent="0.2">
      <c r="A177" s="163" t="s">
        <v>1823</v>
      </c>
      <c r="B177" s="94" t="s">
        <v>238</v>
      </c>
      <c r="C177" s="70" t="s">
        <v>79</v>
      </c>
      <c r="D177" s="71">
        <v>1248.6600000000001</v>
      </c>
      <c r="E177" s="71">
        <v>1175.8900000000001</v>
      </c>
      <c r="F177" s="71">
        <v>1077.4100000000001</v>
      </c>
      <c r="G177" s="71">
        <v>1075.45</v>
      </c>
      <c r="H177" s="71">
        <v>1115.96</v>
      </c>
      <c r="I177" s="71">
        <v>1212.58</v>
      </c>
      <c r="J177" s="71">
        <v>1389.23</v>
      </c>
      <c r="K177" s="71">
        <v>1668.91</v>
      </c>
      <c r="L177" s="71">
        <v>1883.07</v>
      </c>
      <c r="M177" s="71">
        <v>2041.07</v>
      </c>
      <c r="N177" s="71">
        <v>2133.52</v>
      </c>
      <c r="O177" s="71">
        <v>1997.34</v>
      </c>
      <c r="P177" s="71">
        <v>1985.32</v>
      </c>
      <c r="Q177" s="71">
        <v>2003.91</v>
      </c>
      <c r="R177" s="71">
        <v>1970.77</v>
      </c>
      <c r="S177" s="71">
        <v>1967.21</v>
      </c>
      <c r="T177" s="71">
        <v>1968.44</v>
      </c>
      <c r="U177" s="71">
        <v>1952.51</v>
      </c>
      <c r="V177" s="71">
        <v>1937.37</v>
      </c>
      <c r="W177" s="71">
        <v>1940.95</v>
      </c>
      <c r="X177" s="71">
        <v>2011</v>
      </c>
      <c r="Y177" s="71">
        <v>1919.76</v>
      </c>
      <c r="Z177" s="71">
        <v>1614.85</v>
      </c>
      <c r="AA177" s="71">
        <v>1400</v>
      </c>
    </row>
    <row r="178" spans="1:27" ht="12.75" hidden="1" customHeight="1" outlineLevel="1" x14ac:dyDescent="0.2">
      <c r="A178" s="163" t="s">
        <v>1824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1825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1826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collapsed="1" x14ac:dyDescent="0.2">
      <c r="A181" s="162" t="s">
        <v>1827</v>
      </c>
      <c r="B181" s="54" t="str">
        <f>"04"&amp;"."&amp;$B$800&amp;"."&amp;$B$801</f>
        <v>04.05.2024</v>
      </c>
      <c r="C181" s="134" t="s">
        <v>76</v>
      </c>
      <c r="D181" s="135">
        <f>ROUND(((D182+D183+D185+D184)/1000),5)</f>
        <v>3.2973699999999999</v>
      </c>
      <c r="E181" s="135">
        <f>ROUND(((E182+E183+E185+E184)/1000),5)</f>
        <v>3.2047300000000001</v>
      </c>
      <c r="F181" s="135">
        <f>ROUND(((F182+F183+F185+F184)/1000),5)</f>
        <v>3.0790700000000002</v>
      </c>
      <c r="G181" s="135">
        <f t="shared" ref="G181:AA181" si="102">ROUND(((G182+G183+G185+G184)/1000),5)</f>
        <v>3.0306899999999999</v>
      </c>
      <c r="H181" s="135">
        <f t="shared" si="102"/>
        <v>3.0094599999999998</v>
      </c>
      <c r="I181" s="135">
        <f t="shared" si="102"/>
        <v>3.03098</v>
      </c>
      <c r="J181" s="135">
        <f t="shared" si="102"/>
        <v>3.1182599999999998</v>
      </c>
      <c r="K181" s="135">
        <f t="shared" si="102"/>
        <v>3.3468599999999999</v>
      </c>
      <c r="L181" s="135">
        <f t="shared" si="102"/>
        <v>3.63625</v>
      </c>
      <c r="M181" s="135">
        <f t="shared" si="102"/>
        <v>3.8143699999999998</v>
      </c>
      <c r="N181" s="135">
        <f t="shared" si="102"/>
        <v>3.8654199999999999</v>
      </c>
      <c r="O181" s="135">
        <f t="shared" si="102"/>
        <v>3.8647499999999999</v>
      </c>
      <c r="P181" s="135">
        <f t="shared" si="102"/>
        <v>3.85622</v>
      </c>
      <c r="Q181" s="135">
        <f t="shared" si="102"/>
        <v>3.8654999999999999</v>
      </c>
      <c r="R181" s="135">
        <f t="shared" si="102"/>
        <v>3.8131900000000001</v>
      </c>
      <c r="S181" s="135">
        <f t="shared" si="102"/>
        <v>3.6497199999999999</v>
      </c>
      <c r="T181" s="135">
        <f t="shared" si="102"/>
        <v>3.6741799999999998</v>
      </c>
      <c r="U181" s="135">
        <f t="shared" si="102"/>
        <v>3.5680299999999998</v>
      </c>
      <c r="V181" s="135">
        <f t="shared" si="102"/>
        <v>3.6134300000000001</v>
      </c>
      <c r="W181" s="135">
        <f t="shared" si="102"/>
        <v>3.714</v>
      </c>
      <c r="X181" s="135">
        <f t="shared" si="102"/>
        <v>3.7904900000000001</v>
      </c>
      <c r="Y181" s="135">
        <f t="shared" si="102"/>
        <v>3.7184699999999999</v>
      </c>
      <c r="Z181" s="135">
        <f t="shared" si="102"/>
        <v>3.3866299999999998</v>
      </c>
      <c r="AA181" s="135">
        <f t="shared" si="102"/>
        <v>3.2843</v>
      </c>
    </row>
    <row r="182" spans="1:27" ht="12.75" hidden="1" customHeight="1" outlineLevel="1" x14ac:dyDescent="0.2">
      <c r="A182" s="163" t="s">
        <v>1828</v>
      </c>
      <c r="B182" s="94" t="s">
        <v>238</v>
      </c>
      <c r="C182" s="70" t="s">
        <v>79</v>
      </c>
      <c r="D182" s="71">
        <v>1487.83</v>
      </c>
      <c r="E182" s="71">
        <v>1395.19</v>
      </c>
      <c r="F182" s="71">
        <v>1269.53</v>
      </c>
      <c r="G182" s="71">
        <v>1221.1500000000001</v>
      </c>
      <c r="H182" s="71">
        <v>1199.92</v>
      </c>
      <c r="I182" s="71">
        <v>1221.44</v>
      </c>
      <c r="J182" s="71">
        <v>1308.72</v>
      </c>
      <c r="K182" s="71">
        <v>1537.32</v>
      </c>
      <c r="L182" s="71">
        <v>1826.71</v>
      </c>
      <c r="M182" s="71">
        <v>2004.83</v>
      </c>
      <c r="N182" s="71">
        <v>2055.88</v>
      </c>
      <c r="O182" s="71">
        <v>2055.21</v>
      </c>
      <c r="P182" s="71">
        <v>2046.68</v>
      </c>
      <c r="Q182" s="71">
        <v>2055.96</v>
      </c>
      <c r="R182" s="71">
        <v>2003.65</v>
      </c>
      <c r="S182" s="71">
        <v>1840.18</v>
      </c>
      <c r="T182" s="71">
        <v>1864.64</v>
      </c>
      <c r="U182" s="71">
        <v>1758.49</v>
      </c>
      <c r="V182" s="71">
        <v>1803.89</v>
      </c>
      <c r="W182" s="71">
        <v>1904.46</v>
      </c>
      <c r="X182" s="71">
        <v>1980.95</v>
      </c>
      <c r="Y182" s="71">
        <v>1908.93</v>
      </c>
      <c r="Z182" s="71">
        <v>1577.09</v>
      </c>
      <c r="AA182" s="71">
        <v>1474.76</v>
      </c>
    </row>
    <row r="183" spans="1:27" ht="12.75" hidden="1" customHeight="1" outlineLevel="1" x14ac:dyDescent="0.2">
      <c r="A183" s="163" t="s">
        <v>1829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1830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1831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collapsed="1" x14ac:dyDescent="0.2">
      <c r="A186" s="162" t="s">
        <v>1832</v>
      </c>
      <c r="B186" s="54" t="str">
        <f>"05"&amp;"."&amp;$B$800&amp;"."&amp;$B$801</f>
        <v>05.05.2024</v>
      </c>
      <c r="C186" s="134" t="s">
        <v>76</v>
      </c>
      <c r="D186" s="135">
        <f>ROUND(((D187+D188+D190+D189)/1000),5)</f>
        <v>3.2247599999999998</v>
      </c>
      <c r="E186" s="135">
        <f>ROUND(((E187+E188+E190+E189)/1000),5)</f>
        <v>3.0303200000000001</v>
      </c>
      <c r="F186" s="135">
        <f>ROUND(((F187+F188+F190+F189)/1000),5)</f>
        <v>3.00332</v>
      </c>
      <c r="G186" s="135">
        <f t="shared" ref="G186:AA186" si="105">ROUND(((G187+G188+G190+G189)/1000),5)</f>
        <v>2.97132</v>
      </c>
      <c r="H186" s="135">
        <f t="shared" si="105"/>
        <v>2.9501300000000001</v>
      </c>
      <c r="I186" s="135">
        <f t="shared" si="105"/>
        <v>2.9724599999999999</v>
      </c>
      <c r="J186" s="135">
        <f t="shared" si="105"/>
        <v>2.88618</v>
      </c>
      <c r="K186" s="135">
        <f t="shared" si="105"/>
        <v>3.0224000000000002</v>
      </c>
      <c r="L186" s="135">
        <f t="shared" si="105"/>
        <v>3.2947500000000001</v>
      </c>
      <c r="M186" s="135">
        <f t="shared" si="105"/>
        <v>3.4643899999999999</v>
      </c>
      <c r="N186" s="135">
        <f t="shared" si="105"/>
        <v>3.51119</v>
      </c>
      <c r="O186" s="135">
        <f t="shared" si="105"/>
        <v>3.5388000000000002</v>
      </c>
      <c r="P186" s="135">
        <f t="shared" si="105"/>
        <v>3.4910600000000001</v>
      </c>
      <c r="Q186" s="135">
        <f t="shared" si="105"/>
        <v>3.48874</v>
      </c>
      <c r="R186" s="135">
        <f t="shared" si="105"/>
        <v>3.4856699999999998</v>
      </c>
      <c r="S186" s="135">
        <f t="shared" si="105"/>
        <v>3.3712900000000001</v>
      </c>
      <c r="T186" s="135">
        <f t="shared" si="105"/>
        <v>3.3543699999999999</v>
      </c>
      <c r="U186" s="135">
        <f t="shared" si="105"/>
        <v>3.3599800000000002</v>
      </c>
      <c r="V186" s="135">
        <f t="shared" si="105"/>
        <v>3.4218000000000002</v>
      </c>
      <c r="W186" s="135">
        <f t="shared" si="105"/>
        <v>3.5896400000000002</v>
      </c>
      <c r="X186" s="135">
        <f t="shared" si="105"/>
        <v>3.71441</v>
      </c>
      <c r="Y186" s="135">
        <f t="shared" si="105"/>
        <v>3.6887500000000002</v>
      </c>
      <c r="Z186" s="135">
        <f t="shared" si="105"/>
        <v>3.3447</v>
      </c>
      <c r="AA186" s="135">
        <f t="shared" si="105"/>
        <v>3.2808299999999999</v>
      </c>
    </row>
    <row r="187" spans="1:27" ht="12.75" hidden="1" customHeight="1" outlineLevel="1" x14ac:dyDescent="0.2">
      <c r="A187" s="163" t="s">
        <v>1833</v>
      </c>
      <c r="B187" s="94" t="s">
        <v>238</v>
      </c>
      <c r="C187" s="70" t="s">
        <v>79</v>
      </c>
      <c r="D187" s="71">
        <v>1415.22</v>
      </c>
      <c r="E187" s="71">
        <v>1220.78</v>
      </c>
      <c r="F187" s="71">
        <v>1193.78</v>
      </c>
      <c r="G187" s="71">
        <v>1161.78</v>
      </c>
      <c r="H187" s="71">
        <v>1140.5899999999999</v>
      </c>
      <c r="I187" s="71">
        <v>1162.92</v>
      </c>
      <c r="J187" s="71">
        <v>1076.6400000000001</v>
      </c>
      <c r="K187" s="71">
        <v>1212.8599999999999</v>
      </c>
      <c r="L187" s="71">
        <v>1485.21</v>
      </c>
      <c r="M187" s="71">
        <v>1654.85</v>
      </c>
      <c r="N187" s="71">
        <v>1701.65</v>
      </c>
      <c r="O187" s="71">
        <v>1729.26</v>
      </c>
      <c r="P187" s="71">
        <v>1681.52</v>
      </c>
      <c r="Q187" s="71">
        <v>1679.2</v>
      </c>
      <c r="R187" s="71">
        <v>1676.13</v>
      </c>
      <c r="S187" s="71">
        <v>1561.75</v>
      </c>
      <c r="T187" s="71">
        <v>1544.83</v>
      </c>
      <c r="U187" s="71">
        <v>1550.44</v>
      </c>
      <c r="V187" s="71">
        <v>1612.26</v>
      </c>
      <c r="W187" s="71">
        <v>1780.1</v>
      </c>
      <c r="X187" s="71">
        <v>1904.87</v>
      </c>
      <c r="Y187" s="71">
        <v>1879.21</v>
      </c>
      <c r="Z187" s="71">
        <v>1535.16</v>
      </c>
      <c r="AA187" s="71">
        <v>1471.29</v>
      </c>
    </row>
    <row r="188" spans="1:27" ht="12.75" hidden="1" customHeight="1" outlineLevel="1" x14ac:dyDescent="0.2">
      <c r="A188" s="163" t="s">
        <v>1834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1835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1836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collapsed="1" x14ac:dyDescent="0.2">
      <c r="A191" s="162" t="s">
        <v>1837</v>
      </c>
      <c r="B191" s="54" t="str">
        <f>"06"&amp;"."&amp;$B$800&amp;"."&amp;$B$801</f>
        <v>06.05.2024</v>
      </c>
      <c r="C191" s="134" t="s">
        <v>76</v>
      </c>
      <c r="D191" s="135">
        <f>ROUND(((D192+D193+D195+D194)/1000),5)</f>
        <v>3.0764499999999999</v>
      </c>
      <c r="E191" s="135">
        <f>ROUND(((E192+E193+E195+E194)/1000),5)</f>
        <v>2.9845000000000002</v>
      </c>
      <c r="F191" s="135">
        <f>ROUND(((F192+F193+F195+F194)/1000),5)</f>
        <v>2.89554</v>
      </c>
      <c r="G191" s="135">
        <f t="shared" ref="G191:AA191" si="108">ROUND(((G192+G193+G195+G194)/1000),5)</f>
        <v>2.88741</v>
      </c>
      <c r="H191" s="135">
        <f t="shared" si="108"/>
        <v>2.8896700000000002</v>
      </c>
      <c r="I191" s="135">
        <f t="shared" si="108"/>
        <v>3.0251100000000002</v>
      </c>
      <c r="J191" s="135">
        <f t="shared" si="108"/>
        <v>3.1939000000000002</v>
      </c>
      <c r="K191" s="135">
        <f t="shared" si="108"/>
        <v>3.4774799999999999</v>
      </c>
      <c r="L191" s="135">
        <f t="shared" si="108"/>
        <v>3.7648199999999998</v>
      </c>
      <c r="M191" s="135">
        <f t="shared" si="108"/>
        <v>3.84775</v>
      </c>
      <c r="N191" s="135">
        <f t="shared" si="108"/>
        <v>3.85459</v>
      </c>
      <c r="O191" s="135">
        <f t="shared" si="108"/>
        <v>3.8569100000000001</v>
      </c>
      <c r="P191" s="135">
        <f t="shared" si="108"/>
        <v>3.8621599999999998</v>
      </c>
      <c r="Q191" s="135">
        <f t="shared" si="108"/>
        <v>3.8586399999999998</v>
      </c>
      <c r="R191" s="135">
        <f t="shared" si="108"/>
        <v>3.8556900000000001</v>
      </c>
      <c r="S191" s="135">
        <f t="shared" si="108"/>
        <v>3.85622</v>
      </c>
      <c r="T191" s="135">
        <f t="shared" si="108"/>
        <v>3.8471099999999998</v>
      </c>
      <c r="U191" s="135">
        <f t="shared" si="108"/>
        <v>3.8109899999999999</v>
      </c>
      <c r="V191" s="135">
        <f t="shared" si="108"/>
        <v>3.7746</v>
      </c>
      <c r="W191" s="135">
        <f t="shared" si="108"/>
        <v>3.79989</v>
      </c>
      <c r="X191" s="135">
        <f t="shared" si="108"/>
        <v>3.8480599999999998</v>
      </c>
      <c r="Y191" s="135">
        <f t="shared" si="108"/>
        <v>3.7824900000000001</v>
      </c>
      <c r="Z191" s="135">
        <f t="shared" si="108"/>
        <v>3.4401999999999999</v>
      </c>
      <c r="AA191" s="135">
        <f t="shared" si="108"/>
        <v>3.2754300000000001</v>
      </c>
    </row>
    <row r="192" spans="1:27" ht="12.75" hidden="1" customHeight="1" outlineLevel="1" x14ac:dyDescent="0.2">
      <c r="A192" s="163" t="s">
        <v>1838</v>
      </c>
      <c r="B192" s="94" t="s">
        <v>238</v>
      </c>
      <c r="C192" s="70" t="s">
        <v>79</v>
      </c>
      <c r="D192" s="71">
        <v>1266.9100000000001</v>
      </c>
      <c r="E192" s="71">
        <v>1174.96</v>
      </c>
      <c r="F192" s="71">
        <v>1086</v>
      </c>
      <c r="G192" s="71">
        <v>1077.8699999999999</v>
      </c>
      <c r="H192" s="71">
        <v>1080.1300000000001</v>
      </c>
      <c r="I192" s="71">
        <v>1215.57</v>
      </c>
      <c r="J192" s="71">
        <v>1384.36</v>
      </c>
      <c r="K192" s="71">
        <v>1667.94</v>
      </c>
      <c r="L192" s="71">
        <v>1955.28</v>
      </c>
      <c r="M192" s="71">
        <v>2038.21</v>
      </c>
      <c r="N192" s="71">
        <v>2045.05</v>
      </c>
      <c r="O192" s="71">
        <v>2047.37</v>
      </c>
      <c r="P192" s="71">
        <v>2052.62</v>
      </c>
      <c r="Q192" s="71">
        <v>2049.1</v>
      </c>
      <c r="R192" s="71">
        <v>2046.15</v>
      </c>
      <c r="S192" s="71">
        <v>2046.68</v>
      </c>
      <c r="T192" s="71">
        <v>2037.57</v>
      </c>
      <c r="U192" s="71">
        <v>2001.45</v>
      </c>
      <c r="V192" s="71">
        <v>1965.06</v>
      </c>
      <c r="W192" s="71">
        <v>1990.35</v>
      </c>
      <c r="X192" s="71">
        <v>2038.52</v>
      </c>
      <c r="Y192" s="71">
        <v>1972.95</v>
      </c>
      <c r="Z192" s="71">
        <v>1630.66</v>
      </c>
      <c r="AA192" s="71">
        <v>1465.89</v>
      </c>
    </row>
    <row r="193" spans="1:27" ht="12.75" hidden="1" customHeight="1" outlineLevel="1" x14ac:dyDescent="0.2">
      <c r="A193" s="163" t="s">
        <v>1839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1840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1841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collapsed="1" x14ac:dyDescent="0.2">
      <c r="A196" s="162" t="s">
        <v>1842</v>
      </c>
      <c r="B196" s="54" t="str">
        <f>"07"&amp;"."&amp;$B$800&amp;"."&amp;$B$801</f>
        <v>07.05.2024</v>
      </c>
      <c r="C196" s="134" t="s">
        <v>76</v>
      </c>
      <c r="D196" s="135">
        <f>ROUND(((D197+D198+D200+D199)/1000),5)</f>
        <v>3.2619699999999998</v>
      </c>
      <c r="E196" s="135">
        <f>ROUND(((E197+E198+E200+E199)/1000),5)</f>
        <v>3.0710600000000001</v>
      </c>
      <c r="F196" s="135">
        <f>ROUND(((F197+F198+F200+F199)/1000),5)</f>
        <v>2.9985200000000001</v>
      </c>
      <c r="G196" s="135">
        <f t="shared" ref="G196:AA196" si="111">ROUND(((G197+G198+G200+G199)/1000),5)</f>
        <v>2.98237</v>
      </c>
      <c r="H196" s="135">
        <f t="shared" si="111"/>
        <v>2.9777499999999999</v>
      </c>
      <c r="I196" s="135">
        <f t="shared" si="111"/>
        <v>3.0507200000000001</v>
      </c>
      <c r="J196" s="135">
        <f t="shared" si="111"/>
        <v>3.19889</v>
      </c>
      <c r="K196" s="135">
        <f t="shared" si="111"/>
        <v>3.43147</v>
      </c>
      <c r="L196" s="135">
        <f t="shared" si="111"/>
        <v>3.6917399999999998</v>
      </c>
      <c r="M196" s="135">
        <f t="shared" si="111"/>
        <v>3.7689599999999999</v>
      </c>
      <c r="N196" s="135">
        <f t="shared" si="111"/>
        <v>3.7925399999999998</v>
      </c>
      <c r="O196" s="135">
        <f t="shared" si="111"/>
        <v>3.8580000000000001</v>
      </c>
      <c r="P196" s="135">
        <f t="shared" si="111"/>
        <v>3.85209</v>
      </c>
      <c r="Q196" s="135">
        <f t="shared" si="111"/>
        <v>3.86768</v>
      </c>
      <c r="R196" s="135">
        <f t="shared" si="111"/>
        <v>3.81182</v>
      </c>
      <c r="S196" s="135">
        <f t="shared" si="111"/>
        <v>3.79501</v>
      </c>
      <c r="T196" s="135">
        <f t="shared" si="111"/>
        <v>3.76545</v>
      </c>
      <c r="U196" s="135">
        <f t="shared" si="111"/>
        <v>3.7526600000000001</v>
      </c>
      <c r="V196" s="135">
        <f t="shared" si="111"/>
        <v>3.75217</v>
      </c>
      <c r="W196" s="135">
        <f t="shared" si="111"/>
        <v>3.75806</v>
      </c>
      <c r="X196" s="135">
        <f t="shared" si="111"/>
        <v>3.8244699999999998</v>
      </c>
      <c r="Y196" s="135">
        <f t="shared" si="111"/>
        <v>3.6518899999999999</v>
      </c>
      <c r="Z196" s="135">
        <f t="shared" si="111"/>
        <v>3.4939399999999998</v>
      </c>
      <c r="AA196" s="135">
        <f t="shared" si="111"/>
        <v>3.3829899999999999</v>
      </c>
    </row>
    <row r="197" spans="1:27" ht="12.75" hidden="1" customHeight="1" outlineLevel="1" x14ac:dyDescent="0.2">
      <c r="A197" s="163" t="s">
        <v>1843</v>
      </c>
      <c r="B197" s="94" t="s">
        <v>238</v>
      </c>
      <c r="C197" s="70" t="s">
        <v>79</v>
      </c>
      <c r="D197" s="71">
        <v>1452.43</v>
      </c>
      <c r="E197" s="71">
        <v>1261.52</v>
      </c>
      <c r="F197" s="71">
        <v>1188.98</v>
      </c>
      <c r="G197" s="71">
        <v>1172.83</v>
      </c>
      <c r="H197" s="71">
        <v>1168.21</v>
      </c>
      <c r="I197" s="71">
        <v>1241.18</v>
      </c>
      <c r="J197" s="71">
        <v>1389.35</v>
      </c>
      <c r="K197" s="71">
        <v>1621.93</v>
      </c>
      <c r="L197" s="71">
        <v>1882.2</v>
      </c>
      <c r="M197" s="71">
        <v>1959.42</v>
      </c>
      <c r="N197" s="71">
        <v>1983</v>
      </c>
      <c r="O197" s="71">
        <v>2048.46</v>
      </c>
      <c r="P197" s="71">
        <v>2042.55</v>
      </c>
      <c r="Q197" s="71">
        <v>2058.14</v>
      </c>
      <c r="R197" s="71">
        <v>2002.28</v>
      </c>
      <c r="S197" s="71">
        <v>1985.47</v>
      </c>
      <c r="T197" s="71">
        <v>1955.91</v>
      </c>
      <c r="U197" s="71">
        <v>1943.12</v>
      </c>
      <c r="V197" s="71">
        <v>1942.63</v>
      </c>
      <c r="W197" s="71">
        <v>1948.52</v>
      </c>
      <c r="X197" s="71">
        <v>2014.93</v>
      </c>
      <c r="Y197" s="71">
        <v>1842.35</v>
      </c>
      <c r="Z197" s="71">
        <v>1684.4</v>
      </c>
      <c r="AA197" s="71">
        <v>1573.45</v>
      </c>
    </row>
    <row r="198" spans="1:27" ht="12.75" hidden="1" customHeight="1" outlineLevel="1" x14ac:dyDescent="0.2">
      <c r="A198" s="163" t="s">
        <v>1844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1845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1846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collapsed="1" x14ac:dyDescent="0.2">
      <c r="A201" s="162" t="s">
        <v>1847</v>
      </c>
      <c r="B201" s="54" t="str">
        <f>"08"&amp;"."&amp;$B$800&amp;"."&amp;$B$801</f>
        <v>08.05.2024</v>
      </c>
      <c r="C201" s="134" t="s">
        <v>76</v>
      </c>
      <c r="D201" s="135">
        <f>ROUND(((D202+D203+D205+D204)/1000),5)</f>
        <v>3.2570700000000001</v>
      </c>
      <c r="E201" s="135">
        <f>ROUND(((E202+E203+E205+E204)/1000),5)</f>
        <v>3.0912700000000002</v>
      </c>
      <c r="F201" s="135">
        <f>ROUND(((F202+F203+F205+F204)/1000),5)</f>
        <v>3.01986</v>
      </c>
      <c r="G201" s="135">
        <f t="shared" ref="G201:AA201" si="114">ROUND(((G202+G203+G205+G204)/1000),5)</f>
        <v>3.0097100000000001</v>
      </c>
      <c r="H201" s="135">
        <f t="shared" si="114"/>
        <v>3.0106899999999999</v>
      </c>
      <c r="I201" s="135">
        <f t="shared" si="114"/>
        <v>3.1089600000000002</v>
      </c>
      <c r="J201" s="135">
        <f t="shared" si="114"/>
        <v>3.1546599999999998</v>
      </c>
      <c r="K201" s="135">
        <f t="shared" si="114"/>
        <v>3.37758</v>
      </c>
      <c r="L201" s="135">
        <f t="shared" si="114"/>
        <v>3.6157699999999999</v>
      </c>
      <c r="M201" s="135">
        <f t="shared" si="114"/>
        <v>3.70635</v>
      </c>
      <c r="N201" s="135">
        <f t="shared" si="114"/>
        <v>3.7730899999999998</v>
      </c>
      <c r="O201" s="135">
        <f t="shared" si="114"/>
        <v>3.8193100000000002</v>
      </c>
      <c r="P201" s="135">
        <f t="shared" si="114"/>
        <v>3.8675299999999999</v>
      </c>
      <c r="Q201" s="135">
        <f t="shared" si="114"/>
        <v>3.8661599999999998</v>
      </c>
      <c r="R201" s="135">
        <f t="shared" si="114"/>
        <v>3.8184300000000002</v>
      </c>
      <c r="S201" s="135">
        <f t="shared" si="114"/>
        <v>3.7746300000000002</v>
      </c>
      <c r="T201" s="135">
        <f t="shared" si="114"/>
        <v>3.7172800000000001</v>
      </c>
      <c r="U201" s="135">
        <f t="shared" si="114"/>
        <v>3.6684000000000001</v>
      </c>
      <c r="V201" s="135">
        <f t="shared" si="114"/>
        <v>3.6762700000000001</v>
      </c>
      <c r="W201" s="135">
        <f t="shared" si="114"/>
        <v>3.6900900000000001</v>
      </c>
      <c r="X201" s="135">
        <f t="shared" si="114"/>
        <v>3.7411400000000001</v>
      </c>
      <c r="Y201" s="135">
        <f t="shared" si="114"/>
        <v>3.7087400000000001</v>
      </c>
      <c r="Z201" s="135">
        <f t="shared" si="114"/>
        <v>3.61992</v>
      </c>
      <c r="AA201" s="135">
        <f t="shared" si="114"/>
        <v>3.35256</v>
      </c>
    </row>
    <row r="202" spans="1:27" ht="12.75" hidden="1" customHeight="1" outlineLevel="1" x14ac:dyDescent="0.2">
      <c r="A202" s="163" t="s">
        <v>1848</v>
      </c>
      <c r="B202" s="94" t="s">
        <v>238</v>
      </c>
      <c r="C202" s="70" t="s">
        <v>79</v>
      </c>
      <c r="D202" s="71">
        <v>1447.53</v>
      </c>
      <c r="E202" s="71">
        <v>1281.73</v>
      </c>
      <c r="F202" s="71">
        <v>1210.32</v>
      </c>
      <c r="G202" s="71">
        <v>1200.17</v>
      </c>
      <c r="H202" s="71">
        <v>1201.1500000000001</v>
      </c>
      <c r="I202" s="71">
        <v>1299.42</v>
      </c>
      <c r="J202" s="71">
        <v>1345.12</v>
      </c>
      <c r="K202" s="71">
        <v>1568.04</v>
      </c>
      <c r="L202" s="71">
        <v>1806.23</v>
      </c>
      <c r="M202" s="71">
        <v>1896.81</v>
      </c>
      <c r="N202" s="71">
        <v>1963.55</v>
      </c>
      <c r="O202" s="71">
        <v>2009.77</v>
      </c>
      <c r="P202" s="71">
        <v>2057.9899999999998</v>
      </c>
      <c r="Q202" s="71">
        <v>2056.62</v>
      </c>
      <c r="R202" s="71">
        <v>2008.89</v>
      </c>
      <c r="S202" s="71">
        <v>1965.09</v>
      </c>
      <c r="T202" s="71">
        <v>1907.74</v>
      </c>
      <c r="U202" s="71">
        <v>1858.86</v>
      </c>
      <c r="V202" s="71">
        <v>1866.73</v>
      </c>
      <c r="W202" s="71">
        <v>1880.55</v>
      </c>
      <c r="X202" s="71">
        <v>1931.6</v>
      </c>
      <c r="Y202" s="71">
        <v>1899.2</v>
      </c>
      <c r="Z202" s="71">
        <v>1810.38</v>
      </c>
      <c r="AA202" s="71">
        <v>1543.02</v>
      </c>
    </row>
    <row r="203" spans="1:27" ht="12.75" hidden="1" customHeight="1" outlineLevel="1" x14ac:dyDescent="0.2">
      <c r="A203" s="163" t="s">
        <v>1849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1850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1851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collapsed="1" x14ac:dyDescent="0.2">
      <c r="A206" s="162" t="s">
        <v>1852</v>
      </c>
      <c r="B206" s="54" t="str">
        <f>"09"&amp;"."&amp;$B$800&amp;"."&amp;$B$801</f>
        <v>09.05.2024</v>
      </c>
      <c r="C206" s="134" t="s">
        <v>76</v>
      </c>
      <c r="D206" s="135">
        <f>ROUND(((D207+D208+D210+D209)/1000),5)</f>
        <v>3.17401</v>
      </c>
      <c r="E206" s="135">
        <f>ROUND(((E207+E208+E210+E209)/1000),5)</f>
        <v>3.04813</v>
      </c>
      <c r="F206" s="135">
        <f>ROUND(((F207+F208+F210+F209)/1000),5)</f>
        <v>3.01213</v>
      </c>
      <c r="G206" s="135">
        <f t="shared" ref="G206:AA206" si="117">ROUND(((G207+G208+G210+G209)/1000),5)</f>
        <v>2.9849399999999999</v>
      </c>
      <c r="H206" s="135">
        <f t="shared" si="117"/>
        <v>2.9784899999999999</v>
      </c>
      <c r="I206" s="135">
        <f t="shared" si="117"/>
        <v>2.9813100000000001</v>
      </c>
      <c r="J206" s="135">
        <f t="shared" si="117"/>
        <v>2.94991</v>
      </c>
      <c r="K206" s="135">
        <f t="shared" si="117"/>
        <v>3.01152</v>
      </c>
      <c r="L206" s="135">
        <f t="shared" si="117"/>
        <v>3.24458</v>
      </c>
      <c r="M206" s="135">
        <f t="shared" si="117"/>
        <v>3.45099</v>
      </c>
      <c r="N206" s="135">
        <f t="shared" si="117"/>
        <v>3.4866999999999999</v>
      </c>
      <c r="O206" s="135">
        <f t="shared" si="117"/>
        <v>3.4893900000000002</v>
      </c>
      <c r="P206" s="135">
        <f t="shared" si="117"/>
        <v>3.4874800000000001</v>
      </c>
      <c r="Q206" s="135">
        <f t="shared" si="117"/>
        <v>3.48427</v>
      </c>
      <c r="R206" s="135">
        <f t="shared" si="117"/>
        <v>3.48387</v>
      </c>
      <c r="S206" s="135">
        <f t="shared" si="117"/>
        <v>3.4846400000000002</v>
      </c>
      <c r="T206" s="135">
        <f t="shared" si="117"/>
        <v>3.4807600000000001</v>
      </c>
      <c r="U206" s="135">
        <f t="shared" si="117"/>
        <v>3.4811800000000002</v>
      </c>
      <c r="V206" s="135">
        <f t="shared" si="117"/>
        <v>3.4886200000000001</v>
      </c>
      <c r="W206" s="135">
        <f t="shared" si="117"/>
        <v>3.5122100000000001</v>
      </c>
      <c r="X206" s="135">
        <f t="shared" si="117"/>
        <v>3.6305499999999999</v>
      </c>
      <c r="Y206" s="135">
        <f t="shared" si="117"/>
        <v>3.4925999999999999</v>
      </c>
      <c r="Z206" s="135">
        <f t="shared" si="117"/>
        <v>3.3557000000000001</v>
      </c>
      <c r="AA206" s="135">
        <f t="shared" si="117"/>
        <v>3.17178</v>
      </c>
    </row>
    <row r="207" spans="1:27" ht="12.75" hidden="1" customHeight="1" outlineLevel="1" x14ac:dyDescent="0.2">
      <c r="A207" s="163" t="s">
        <v>1853</v>
      </c>
      <c r="B207" s="94" t="s">
        <v>238</v>
      </c>
      <c r="C207" s="70" t="s">
        <v>79</v>
      </c>
      <c r="D207" s="71">
        <v>1364.47</v>
      </c>
      <c r="E207" s="71">
        <v>1238.5899999999999</v>
      </c>
      <c r="F207" s="71">
        <v>1202.5899999999999</v>
      </c>
      <c r="G207" s="71">
        <v>1175.4000000000001</v>
      </c>
      <c r="H207" s="71">
        <v>1168.95</v>
      </c>
      <c r="I207" s="71">
        <v>1171.77</v>
      </c>
      <c r="J207" s="71">
        <v>1140.3699999999999</v>
      </c>
      <c r="K207" s="71">
        <v>1201.98</v>
      </c>
      <c r="L207" s="71">
        <v>1435.04</v>
      </c>
      <c r="M207" s="71">
        <v>1641.45</v>
      </c>
      <c r="N207" s="71">
        <v>1677.16</v>
      </c>
      <c r="O207" s="71">
        <v>1679.85</v>
      </c>
      <c r="P207" s="71">
        <v>1677.94</v>
      </c>
      <c r="Q207" s="71">
        <v>1674.73</v>
      </c>
      <c r="R207" s="71">
        <v>1674.33</v>
      </c>
      <c r="S207" s="71">
        <v>1675.1</v>
      </c>
      <c r="T207" s="71">
        <v>1671.22</v>
      </c>
      <c r="U207" s="71">
        <v>1671.64</v>
      </c>
      <c r="V207" s="71">
        <v>1679.08</v>
      </c>
      <c r="W207" s="71">
        <v>1702.67</v>
      </c>
      <c r="X207" s="71">
        <v>1821.01</v>
      </c>
      <c r="Y207" s="71">
        <v>1683.06</v>
      </c>
      <c r="Z207" s="71">
        <v>1546.16</v>
      </c>
      <c r="AA207" s="71">
        <v>1362.24</v>
      </c>
    </row>
    <row r="208" spans="1:27" ht="12.75" hidden="1" customHeight="1" outlineLevel="1" x14ac:dyDescent="0.2">
      <c r="A208" s="163" t="s">
        <v>1854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1855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1856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collapsed="1" x14ac:dyDescent="0.2">
      <c r="A211" s="162" t="s">
        <v>1857</v>
      </c>
      <c r="B211" s="54" t="str">
        <f>"10"&amp;"."&amp;$B$800&amp;"."&amp;$B$801</f>
        <v>10.05.2024</v>
      </c>
      <c r="C211" s="134" t="s">
        <v>76</v>
      </c>
      <c r="D211" s="135">
        <f>ROUND(((D212+D213+D215+D214)/1000),5)</f>
        <v>3.1763599999999999</v>
      </c>
      <c r="E211" s="135">
        <f>ROUND(((E212+E213+E215+E214)/1000),5)</f>
        <v>3.0457999999999998</v>
      </c>
      <c r="F211" s="135">
        <f>ROUND(((F212+F213+F215+F214)/1000),5)</f>
        <v>2.9840200000000001</v>
      </c>
      <c r="G211" s="135">
        <f t="shared" ref="G211:AA211" si="120">ROUND(((G212+G213+G215+G214)/1000),5)</f>
        <v>2.9760399999999998</v>
      </c>
      <c r="H211" s="135">
        <f t="shared" si="120"/>
        <v>2.9745200000000001</v>
      </c>
      <c r="I211" s="135">
        <f t="shared" si="120"/>
        <v>2.9740099999999998</v>
      </c>
      <c r="J211" s="135">
        <f t="shared" si="120"/>
        <v>2.9670200000000002</v>
      </c>
      <c r="K211" s="135">
        <f t="shared" si="120"/>
        <v>3.0414300000000001</v>
      </c>
      <c r="L211" s="135">
        <f t="shared" si="120"/>
        <v>3.2991299999999999</v>
      </c>
      <c r="M211" s="135">
        <f t="shared" si="120"/>
        <v>3.4857999999999998</v>
      </c>
      <c r="N211" s="135">
        <f t="shared" si="120"/>
        <v>3.52555</v>
      </c>
      <c r="O211" s="135">
        <f t="shared" si="120"/>
        <v>3.5268899999999999</v>
      </c>
      <c r="P211" s="135">
        <f t="shared" si="120"/>
        <v>3.5049100000000002</v>
      </c>
      <c r="Q211" s="135">
        <f t="shared" si="120"/>
        <v>3.5030800000000002</v>
      </c>
      <c r="R211" s="135">
        <f t="shared" si="120"/>
        <v>3.4987400000000002</v>
      </c>
      <c r="S211" s="135">
        <f t="shared" si="120"/>
        <v>3.4938799999999999</v>
      </c>
      <c r="T211" s="135">
        <f t="shared" si="120"/>
        <v>3.48597</v>
      </c>
      <c r="U211" s="135">
        <f t="shared" si="120"/>
        <v>3.4870000000000001</v>
      </c>
      <c r="V211" s="135">
        <f t="shared" si="120"/>
        <v>3.4908899999999998</v>
      </c>
      <c r="W211" s="135">
        <f t="shared" si="120"/>
        <v>3.5040300000000002</v>
      </c>
      <c r="X211" s="135">
        <f t="shared" si="120"/>
        <v>3.6158199999999998</v>
      </c>
      <c r="Y211" s="135">
        <f t="shared" si="120"/>
        <v>3.50414</v>
      </c>
      <c r="Z211" s="135">
        <f t="shared" si="120"/>
        <v>3.4036300000000002</v>
      </c>
      <c r="AA211" s="135">
        <f t="shared" si="120"/>
        <v>3.2014499999999999</v>
      </c>
    </row>
    <row r="212" spans="1:27" ht="12.75" hidden="1" customHeight="1" outlineLevel="1" x14ac:dyDescent="0.2">
      <c r="A212" s="163" t="s">
        <v>1858</v>
      </c>
      <c r="B212" s="94" t="s">
        <v>238</v>
      </c>
      <c r="C212" s="70" t="s">
        <v>79</v>
      </c>
      <c r="D212" s="71">
        <v>1366.82</v>
      </c>
      <c r="E212" s="71">
        <v>1236.26</v>
      </c>
      <c r="F212" s="71">
        <v>1174.48</v>
      </c>
      <c r="G212" s="71">
        <v>1166.5</v>
      </c>
      <c r="H212" s="71">
        <v>1164.98</v>
      </c>
      <c r="I212" s="71">
        <v>1164.47</v>
      </c>
      <c r="J212" s="71">
        <v>1157.48</v>
      </c>
      <c r="K212" s="71">
        <v>1231.8900000000001</v>
      </c>
      <c r="L212" s="71">
        <v>1489.59</v>
      </c>
      <c r="M212" s="71">
        <v>1676.26</v>
      </c>
      <c r="N212" s="71">
        <v>1716.01</v>
      </c>
      <c r="O212" s="71">
        <v>1717.35</v>
      </c>
      <c r="P212" s="71">
        <v>1695.37</v>
      </c>
      <c r="Q212" s="71">
        <v>1693.54</v>
      </c>
      <c r="R212" s="71">
        <v>1689.2</v>
      </c>
      <c r="S212" s="71">
        <v>1684.34</v>
      </c>
      <c r="T212" s="71">
        <v>1676.43</v>
      </c>
      <c r="U212" s="71">
        <v>1677.46</v>
      </c>
      <c r="V212" s="71">
        <v>1681.35</v>
      </c>
      <c r="W212" s="71">
        <v>1694.49</v>
      </c>
      <c r="X212" s="71">
        <v>1806.28</v>
      </c>
      <c r="Y212" s="71">
        <v>1694.6</v>
      </c>
      <c r="Z212" s="71">
        <v>1594.09</v>
      </c>
      <c r="AA212" s="71">
        <v>1391.91</v>
      </c>
    </row>
    <row r="213" spans="1:27" ht="12.75" hidden="1" customHeight="1" outlineLevel="1" x14ac:dyDescent="0.2">
      <c r="A213" s="163" t="s">
        <v>1859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1860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1861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collapsed="1" x14ac:dyDescent="0.2">
      <c r="A216" s="162" t="s">
        <v>1862</v>
      </c>
      <c r="B216" s="54" t="str">
        <f>"11"&amp;"."&amp;$B$800&amp;"."&amp;$B$801</f>
        <v>11.05.2024</v>
      </c>
      <c r="C216" s="134" t="s">
        <v>76</v>
      </c>
      <c r="D216" s="135">
        <f>ROUND(((D217+D218+D220+D219)/1000),5)</f>
        <v>3.22784</v>
      </c>
      <c r="E216" s="135">
        <f>ROUND(((E217+E218+E220+E219)/1000),5)</f>
        <v>3.0756100000000002</v>
      </c>
      <c r="F216" s="135">
        <f>ROUND(((F217+F218+F220+F219)/1000),5)</f>
        <v>3.02867</v>
      </c>
      <c r="G216" s="135">
        <f t="shared" ref="G216:AA216" si="123">ROUND(((G217+G218+G220+G219)/1000),5)</f>
        <v>3.00909</v>
      </c>
      <c r="H216" s="135">
        <f t="shared" si="123"/>
        <v>2.9892799999999999</v>
      </c>
      <c r="I216" s="135">
        <f t="shared" si="123"/>
        <v>2.9894500000000002</v>
      </c>
      <c r="J216" s="135">
        <f t="shared" si="123"/>
        <v>2.98638</v>
      </c>
      <c r="K216" s="135">
        <f t="shared" si="123"/>
        <v>3.1210200000000001</v>
      </c>
      <c r="L216" s="135">
        <f t="shared" si="123"/>
        <v>3.3022900000000002</v>
      </c>
      <c r="M216" s="135">
        <f t="shared" si="123"/>
        <v>3.6307499999999999</v>
      </c>
      <c r="N216" s="135">
        <f t="shared" si="123"/>
        <v>3.66811</v>
      </c>
      <c r="O216" s="135">
        <f t="shared" si="123"/>
        <v>3.6687099999999999</v>
      </c>
      <c r="P216" s="135">
        <f t="shared" si="123"/>
        <v>3.6402199999999998</v>
      </c>
      <c r="Q216" s="135">
        <f t="shared" si="123"/>
        <v>3.6349300000000002</v>
      </c>
      <c r="R216" s="135">
        <f t="shared" si="123"/>
        <v>3.6268899999999999</v>
      </c>
      <c r="S216" s="135">
        <f t="shared" si="123"/>
        <v>3.6282399999999999</v>
      </c>
      <c r="T216" s="135">
        <f t="shared" si="123"/>
        <v>3.5926300000000002</v>
      </c>
      <c r="U216" s="135">
        <f t="shared" si="123"/>
        <v>3.5827599999999999</v>
      </c>
      <c r="V216" s="135">
        <f t="shared" si="123"/>
        <v>3.5935199999999998</v>
      </c>
      <c r="W216" s="135">
        <f t="shared" si="123"/>
        <v>3.64072</v>
      </c>
      <c r="X216" s="135">
        <f t="shared" si="123"/>
        <v>3.8244899999999999</v>
      </c>
      <c r="Y216" s="135">
        <f t="shared" si="123"/>
        <v>3.7917999999999998</v>
      </c>
      <c r="Z216" s="135">
        <f t="shared" si="123"/>
        <v>3.5589599999999999</v>
      </c>
      <c r="AA216" s="135">
        <f t="shared" si="123"/>
        <v>3.2655400000000001</v>
      </c>
    </row>
    <row r="217" spans="1:27" ht="12.75" hidden="1" customHeight="1" outlineLevel="1" x14ac:dyDescent="0.2">
      <c r="A217" s="163" t="s">
        <v>1863</v>
      </c>
      <c r="B217" s="94" t="s">
        <v>238</v>
      </c>
      <c r="C217" s="70" t="s">
        <v>79</v>
      </c>
      <c r="D217" s="71">
        <v>1418.3</v>
      </c>
      <c r="E217" s="71">
        <v>1266.07</v>
      </c>
      <c r="F217" s="71">
        <v>1219.1300000000001</v>
      </c>
      <c r="G217" s="71">
        <v>1199.55</v>
      </c>
      <c r="H217" s="71">
        <v>1179.74</v>
      </c>
      <c r="I217" s="71">
        <v>1179.9100000000001</v>
      </c>
      <c r="J217" s="71">
        <v>1176.8399999999999</v>
      </c>
      <c r="K217" s="71">
        <v>1311.48</v>
      </c>
      <c r="L217" s="71">
        <v>1492.75</v>
      </c>
      <c r="M217" s="71">
        <v>1821.21</v>
      </c>
      <c r="N217" s="71">
        <v>1858.57</v>
      </c>
      <c r="O217" s="71">
        <v>1859.17</v>
      </c>
      <c r="P217" s="71">
        <v>1830.68</v>
      </c>
      <c r="Q217" s="71">
        <v>1825.39</v>
      </c>
      <c r="R217" s="71">
        <v>1817.35</v>
      </c>
      <c r="S217" s="71">
        <v>1818.7</v>
      </c>
      <c r="T217" s="71">
        <v>1783.09</v>
      </c>
      <c r="U217" s="71">
        <v>1773.22</v>
      </c>
      <c r="V217" s="71">
        <v>1783.98</v>
      </c>
      <c r="W217" s="71">
        <v>1831.18</v>
      </c>
      <c r="X217" s="71">
        <v>2014.95</v>
      </c>
      <c r="Y217" s="71">
        <v>1982.26</v>
      </c>
      <c r="Z217" s="71">
        <v>1749.42</v>
      </c>
      <c r="AA217" s="71">
        <v>1456</v>
      </c>
    </row>
    <row r="218" spans="1:27" ht="12.75" hidden="1" customHeight="1" outlineLevel="1" x14ac:dyDescent="0.2">
      <c r="A218" s="163" t="s">
        <v>1864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1865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1866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collapsed="1" x14ac:dyDescent="0.2">
      <c r="A221" s="162" t="s">
        <v>1867</v>
      </c>
      <c r="B221" s="54" t="str">
        <f>"12"&amp;"."&amp;$B$800&amp;"."&amp;$B$801</f>
        <v>12.05.2024</v>
      </c>
      <c r="C221" s="134" t="s">
        <v>76</v>
      </c>
      <c r="D221" s="135">
        <f>ROUND(((D222+D223+D225+D224)/1000),5)</f>
        <v>3.2779699999999998</v>
      </c>
      <c r="E221" s="135">
        <f>ROUND(((E222+E223+E225+E224)/1000),5)</f>
        <v>3.12819</v>
      </c>
      <c r="F221" s="135">
        <f>ROUND(((F222+F223+F225+F224)/1000),5)</f>
        <v>3.0278999999999998</v>
      </c>
      <c r="G221" s="135">
        <f t="shared" ref="G221:AA221" si="126">ROUND(((G222+G223+G225+G224)/1000),5)</f>
        <v>2.99011</v>
      </c>
      <c r="H221" s="135">
        <f t="shared" si="126"/>
        <v>2.9758100000000001</v>
      </c>
      <c r="I221" s="135">
        <f t="shared" si="126"/>
        <v>2.9772400000000001</v>
      </c>
      <c r="J221" s="135">
        <f t="shared" si="126"/>
        <v>2.9115199999999999</v>
      </c>
      <c r="K221" s="135">
        <f t="shared" si="126"/>
        <v>3.0119099999999999</v>
      </c>
      <c r="L221" s="135">
        <f t="shared" si="126"/>
        <v>3.2456299999999998</v>
      </c>
      <c r="M221" s="135">
        <f t="shared" si="126"/>
        <v>3.3975900000000001</v>
      </c>
      <c r="N221" s="135">
        <f t="shared" si="126"/>
        <v>3.4729800000000002</v>
      </c>
      <c r="O221" s="135">
        <f t="shared" si="126"/>
        <v>3.4827699999999999</v>
      </c>
      <c r="P221" s="135">
        <f t="shared" si="126"/>
        <v>3.4823200000000001</v>
      </c>
      <c r="Q221" s="135">
        <f t="shared" si="126"/>
        <v>3.4817900000000002</v>
      </c>
      <c r="R221" s="135">
        <f t="shared" si="126"/>
        <v>3.4819100000000001</v>
      </c>
      <c r="S221" s="135">
        <f t="shared" si="126"/>
        <v>3.4836299999999998</v>
      </c>
      <c r="T221" s="135">
        <f t="shared" si="126"/>
        <v>3.53715</v>
      </c>
      <c r="U221" s="135">
        <f t="shared" si="126"/>
        <v>3.5689000000000002</v>
      </c>
      <c r="V221" s="135">
        <f t="shared" si="126"/>
        <v>3.5386500000000001</v>
      </c>
      <c r="W221" s="135">
        <f t="shared" si="126"/>
        <v>3.5543999999999998</v>
      </c>
      <c r="X221" s="135">
        <f t="shared" si="126"/>
        <v>3.5939999999999999</v>
      </c>
      <c r="Y221" s="135">
        <f t="shared" si="126"/>
        <v>3.58264</v>
      </c>
      <c r="Z221" s="135">
        <f t="shared" si="126"/>
        <v>3.3703500000000002</v>
      </c>
      <c r="AA221" s="135">
        <f t="shared" si="126"/>
        <v>3.1752500000000001</v>
      </c>
    </row>
    <row r="222" spans="1:27" ht="12.75" hidden="1" customHeight="1" outlineLevel="1" x14ac:dyDescent="0.2">
      <c r="A222" s="163" t="s">
        <v>1868</v>
      </c>
      <c r="B222" s="94" t="s">
        <v>238</v>
      </c>
      <c r="C222" s="70" t="s">
        <v>79</v>
      </c>
      <c r="D222" s="71">
        <v>1468.43</v>
      </c>
      <c r="E222" s="71">
        <v>1318.65</v>
      </c>
      <c r="F222" s="71">
        <v>1218.3599999999999</v>
      </c>
      <c r="G222" s="71">
        <v>1180.57</v>
      </c>
      <c r="H222" s="71">
        <v>1166.27</v>
      </c>
      <c r="I222" s="71">
        <v>1167.7</v>
      </c>
      <c r="J222" s="71">
        <v>1101.98</v>
      </c>
      <c r="K222" s="71">
        <v>1202.3699999999999</v>
      </c>
      <c r="L222" s="71">
        <v>1436.09</v>
      </c>
      <c r="M222" s="71">
        <v>1588.05</v>
      </c>
      <c r="N222" s="71">
        <v>1663.44</v>
      </c>
      <c r="O222" s="71">
        <v>1673.23</v>
      </c>
      <c r="P222" s="71">
        <v>1672.78</v>
      </c>
      <c r="Q222" s="71">
        <v>1672.25</v>
      </c>
      <c r="R222" s="71">
        <v>1672.37</v>
      </c>
      <c r="S222" s="71">
        <v>1674.09</v>
      </c>
      <c r="T222" s="71">
        <v>1727.61</v>
      </c>
      <c r="U222" s="71">
        <v>1759.36</v>
      </c>
      <c r="V222" s="71">
        <v>1729.11</v>
      </c>
      <c r="W222" s="71">
        <v>1744.86</v>
      </c>
      <c r="X222" s="71">
        <v>1784.46</v>
      </c>
      <c r="Y222" s="71">
        <v>1773.1</v>
      </c>
      <c r="Z222" s="71">
        <v>1560.81</v>
      </c>
      <c r="AA222" s="71">
        <v>1365.71</v>
      </c>
    </row>
    <row r="223" spans="1:27" ht="12.75" hidden="1" customHeight="1" outlineLevel="1" x14ac:dyDescent="0.2">
      <c r="A223" s="163" t="s">
        <v>1869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1870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1871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collapsed="1" x14ac:dyDescent="0.2">
      <c r="A226" s="162" t="s">
        <v>1872</v>
      </c>
      <c r="B226" s="54" t="str">
        <f>"13"&amp;"."&amp;$B$800&amp;"."&amp;$B$801</f>
        <v>13.05.2024</v>
      </c>
      <c r="C226" s="134" t="s">
        <v>76</v>
      </c>
      <c r="D226" s="135">
        <f>ROUND(((D227+D228+D230+D229)/1000),5)</f>
        <v>3.1969599999999998</v>
      </c>
      <c r="E226" s="135">
        <f>ROUND(((E227+E228+E230+E229)/1000),5)</f>
        <v>3.0579299999999998</v>
      </c>
      <c r="F226" s="135">
        <f>ROUND(((F227+F228+F230+F229)/1000),5)</f>
        <v>2.9991599999999998</v>
      </c>
      <c r="G226" s="135">
        <f t="shared" ref="G226:AA226" si="129">ROUND(((G227+G228+G230+G229)/1000),5)</f>
        <v>2.9888599999999999</v>
      </c>
      <c r="H226" s="135">
        <f t="shared" si="129"/>
        <v>2.9752000000000001</v>
      </c>
      <c r="I226" s="135">
        <f t="shared" si="129"/>
        <v>3.0253399999999999</v>
      </c>
      <c r="J226" s="135">
        <f t="shared" si="129"/>
        <v>3.2122700000000002</v>
      </c>
      <c r="K226" s="135">
        <f t="shared" si="129"/>
        <v>3.44137</v>
      </c>
      <c r="L226" s="135">
        <f t="shared" si="129"/>
        <v>3.7692199999999998</v>
      </c>
      <c r="M226" s="135">
        <f t="shared" si="129"/>
        <v>4.1112900000000003</v>
      </c>
      <c r="N226" s="135">
        <f t="shared" si="129"/>
        <v>4.26722</v>
      </c>
      <c r="O226" s="135">
        <f t="shared" si="129"/>
        <v>3.92781</v>
      </c>
      <c r="P226" s="135">
        <f t="shared" si="129"/>
        <v>3.82429</v>
      </c>
      <c r="Q226" s="135">
        <f t="shared" si="129"/>
        <v>3.8421099999999999</v>
      </c>
      <c r="R226" s="135">
        <f t="shared" si="129"/>
        <v>3.8379699999999999</v>
      </c>
      <c r="S226" s="135">
        <f t="shared" si="129"/>
        <v>3.7862200000000001</v>
      </c>
      <c r="T226" s="135">
        <f t="shared" si="129"/>
        <v>3.7715700000000001</v>
      </c>
      <c r="U226" s="135">
        <f t="shared" si="129"/>
        <v>3.7077300000000002</v>
      </c>
      <c r="V226" s="135">
        <f t="shared" si="129"/>
        <v>3.7223999999999999</v>
      </c>
      <c r="W226" s="135">
        <f t="shared" si="129"/>
        <v>3.8425400000000001</v>
      </c>
      <c r="X226" s="135">
        <f t="shared" si="129"/>
        <v>3.8828299999999998</v>
      </c>
      <c r="Y226" s="135">
        <f t="shared" si="129"/>
        <v>3.6874799999999999</v>
      </c>
      <c r="Z226" s="135">
        <f t="shared" si="129"/>
        <v>3.3279299999999998</v>
      </c>
      <c r="AA226" s="135">
        <f t="shared" si="129"/>
        <v>3.1576900000000001</v>
      </c>
    </row>
    <row r="227" spans="1:27" ht="12.75" hidden="1" customHeight="1" outlineLevel="1" x14ac:dyDescent="0.2">
      <c r="A227" s="163" t="s">
        <v>1873</v>
      </c>
      <c r="B227" s="94" t="s">
        <v>238</v>
      </c>
      <c r="C227" s="70" t="s">
        <v>79</v>
      </c>
      <c r="D227" s="71">
        <v>1387.42</v>
      </c>
      <c r="E227" s="71">
        <v>1248.3900000000001</v>
      </c>
      <c r="F227" s="71">
        <v>1189.6199999999999</v>
      </c>
      <c r="G227" s="71">
        <v>1179.32</v>
      </c>
      <c r="H227" s="71">
        <v>1165.6600000000001</v>
      </c>
      <c r="I227" s="71">
        <v>1215.8</v>
      </c>
      <c r="J227" s="71">
        <v>1402.73</v>
      </c>
      <c r="K227" s="71">
        <v>1631.83</v>
      </c>
      <c r="L227" s="71">
        <v>1959.68</v>
      </c>
      <c r="M227" s="71">
        <v>2301.75</v>
      </c>
      <c r="N227" s="71">
        <v>2457.6799999999998</v>
      </c>
      <c r="O227" s="71">
        <v>2118.27</v>
      </c>
      <c r="P227" s="71">
        <v>2014.75</v>
      </c>
      <c r="Q227" s="71">
        <v>2032.57</v>
      </c>
      <c r="R227" s="71">
        <v>2028.43</v>
      </c>
      <c r="S227" s="71">
        <v>1976.68</v>
      </c>
      <c r="T227" s="71">
        <v>1962.03</v>
      </c>
      <c r="U227" s="71">
        <v>1898.19</v>
      </c>
      <c r="V227" s="71">
        <v>1912.86</v>
      </c>
      <c r="W227" s="71">
        <v>2033</v>
      </c>
      <c r="X227" s="71">
        <v>2073.29</v>
      </c>
      <c r="Y227" s="71">
        <v>1877.94</v>
      </c>
      <c r="Z227" s="71">
        <v>1518.39</v>
      </c>
      <c r="AA227" s="71">
        <v>1348.15</v>
      </c>
    </row>
    <row r="228" spans="1:27" ht="12.75" hidden="1" customHeight="1" outlineLevel="1" x14ac:dyDescent="0.2">
      <c r="A228" s="163" t="s">
        <v>1874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1875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1876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collapsed="1" x14ac:dyDescent="0.2">
      <c r="A231" s="162" t="s">
        <v>1877</v>
      </c>
      <c r="B231" s="54" t="str">
        <f>"14"&amp;"."&amp;$B$800&amp;"."&amp;$B$801</f>
        <v>14.05.2024</v>
      </c>
      <c r="C231" s="134" t="s">
        <v>76</v>
      </c>
      <c r="D231" s="135">
        <f>ROUND(((D232+D233+D235+D234)/1000),5)</f>
        <v>3.0941800000000002</v>
      </c>
      <c r="E231" s="135">
        <f>ROUND(((E232+E233+E235+E234)/1000),5)</f>
        <v>3.0063399999999998</v>
      </c>
      <c r="F231" s="135">
        <f>ROUND(((F232+F233+F235+F234)/1000),5)</f>
        <v>2.9665699999999999</v>
      </c>
      <c r="G231" s="135">
        <f t="shared" ref="G231:AA231" si="132">ROUND(((G232+G233+G235+G234)/1000),5)</f>
        <v>2.9633099999999999</v>
      </c>
      <c r="H231" s="135">
        <f t="shared" si="132"/>
        <v>2.9651999999999998</v>
      </c>
      <c r="I231" s="135">
        <f t="shared" si="132"/>
        <v>3.0070999999999999</v>
      </c>
      <c r="J231" s="135">
        <f t="shared" si="132"/>
        <v>3.1762999999999999</v>
      </c>
      <c r="K231" s="135">
        <f t="shared" si="132"/>
        <v>3.2955999999999999</v>
      </c>
      <c r="L231" s="135">
        <f t="shared" si="132"/>
        <v>3.61802</v>
      </c>
      <c r="M231" s="135">
        <f t="shared" si="132"/>
        <v>3.8849399999999998</v>
      </c>
      <c r="N231" s="135">
        <f t="shared" si="132"/>
        <v>3.9042300000000001</v>
      </c>
      <c r="O231" s="135">
        <f t="shared" si="132"/>
        <v>3.7648899999999998</v>
      </c>
      <c r="P231" s="135">
        <f t="shared" si="132"/>
        <v>3.7645900000000001</v>
      </c>
      <c r="Q231" s="135">
        <f t="shared" si="132"/>
        <v>3.7682199999999999</v>
      </c>
      <c r="R231" s="135">
        <f t="shared" si="132"/>
        <v>3.7586400000000002</v>
      </c>
      <c r="S231" s="135">
        <f t="shared" si="132"/>
        <v>3.7413400000000001</v>
      </c>
      <c r="T231" s="135">
        <f t="shared" si="132"/>
        <v>3.7006700000000001</v>
      </c>
      <c r="U231" s="135">
        <f t="shared" si="132"/>
        <v>3.6911200000000002</v>
      </c>
      <c r="V231" s="135">
        <f t="shared" si="132"/>
        <v>3.6841499999999998</v>
      </c>
      <c r="W231" s="135">
        <f t="shared" si="132"/>
        <v>3.63083</v>
      </c>
      <c r="X231" s="135">
        <f t="shared" si="132"/>
        <v>3.85961</v>
      </c>
      <c r="Y231" s="135">
        <f t="shared" si="132"/>
        <v>3.7138900000000001</v>
      </c>
      <c r="Z231" s="135">
        <f t="shared" si="132"/>
        <v>3.3828999999999998</v>
      </c>
      <c r="AA231" s="135">
        <f t="shared" si="132"/>
        <v>3.25237</v>
      </c>
    </row>
    <row r="232" spans="1:27" ht="12.75" hidden="1" customHeight="1" outlineLevel="1" x14ac:dyDescent="0.2">
      <c r="A232" s="163" t="s">
        <v>1878</v>
      </c>
      <c r="B232" s="94" t="s">
        <v>238</v>
      </c>
      <c r="C232" s="70" t="s">
        <v>79</v>
      </c>
      <c r="D232" s="71">
        <v>1284.6400000000001</v>
      </c>
      <c r="E232" s="71">
        <v>1196.8</v>
      </c>
      <c r="F232" s="71">
        <v>1157.03</v>
      </c>
      <c r="G232" s="71">
        <v>1153.77</v>
      </c>
      <c r="H232" s="71">
        <v>1155.6600000000001</v>
      </c>
      <c r="I232" s="71">
        <v>1197.56</v>
      </c>
      <c r="J232" s="71">
        <v>1366.76</v>
      </c>
      <c r="K232" s="71">
        <v>1486.06</v>
      </c>
      <c r="L232" s="71">
        <v>1808.48</v>
      </c>
      <c r="M232" s="71">
        <v>2075.4</v>
      </c>
      <c r="N232" s="71">
        <v>2094.69</v>
      </c>
      <c r="O232" s="71">
        <v>1955.35</v>
      </c>
      <c r="P232" s="71">
        <v>1955.05</v>
      </c>
      <c r="Q232" s="71">
        <v>1958.68</v>
      </c>
      <c r="R232" s="71">
        <v>1949.1</v>
      </c>
      <c r="S232" s="71">
        <v>1931.8</v>
      </c>
      <c r="T232" s="71">
        <v>1891.13</v>
      </c>
      <c r="U232" s="71">
        <v>1881.58</v>
      </c>
      <c r="V232" s="71">
        <v>1874.61</v>
      </c>
      <c r="W232" s="71">
        <v>1821.29</v>
      </c>
      <c r="X232" s="71">
        <v>2050.0700000000002</v>
      </c>
      <c r="Y232" s="71">
        <v>1904.35</v>
      </c>
      <c r="Z232" s="71">
        <v>1573.36</v>
      </c>
      <c r="AA232" s="71">
        <v>1442.83</v>
      </c>
    </row>
    <row r="233" spans="1:27" ht="12.75" hidden="1" customHeight="1" outlineLevel="1" x14ac:dyDescent="0.2">
      <c r="A233" s="163" t="s">
        <v>1879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1880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1881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collapsed="1" x14ac:dyDescent="0.2">
      <c r="A236" s="162" t="s">
        <v>1882</v>
      </c>
      <c r="B236" s="54" t="str">
        <f>"15"&amp;"."&amp;$B$800&amp;"."&amp;$B$801</f>
        <v>15.05.2024</v>
      </c>
      <c r="C236" s="134" t="s">
        <v>76</v>
      </c>
      <c r="D236" s="135">
        <f>ROUND(((D237+D238+D240+D239)/1000),5)</f>
        <v>3.141</v>
      </c>
      <c r="E236" s="135">
        <f>ROUND(((E237+E238+E240+E239)/1000),5)</f>
        <v>3.0143800000000001</v>
      </c>
      <c r="F236" s="135">
        <f>ROUND(((F237+F238+F240+F239)/1000),5)</f>
        <v>3.0061499999999999</v>
      </c>
      <c r="G236" s="135">
        <f t="shared" ref="G236:AA236" si="135">ROUND(((G237+G238+G240+G239)/1000),5)</f>
        <v>3.0010400000000002</v>
      </c>
      <c r="H236" s="135">
        <f t="shared" si="135"/>
        <v>3.0059800000000001</v>
      </c>
      <c r="I236" s="135">
        <f t="shared" si="135"/>
        <v>3.01647</v>
      </c>
      <c r="J236" s="135">
        <f t="shared" si="135"/>
        <v>3.2343500000000001</v>
      </c>
      <c r="K236" s="135">
        <f t="shared" si="135"/>
        <v>3.4917799999999999</v>
      </c>
      <c r="L236" s="135">
        <f t="shared" si="135"/>
        <v>3.7317999999999998</v>
      </c>
      <c r="M236" s="135">
        <f t="shared" si="135"/>
        <v>3.96367</v>
      </c>
      <c r="N236" s="135">
        <f t="shared" si="135"/>
        <v>3.9560499999999998</v>
      </c>
      <c r="O236" s="135">
        <f t="shared" si="135"/>
        <v>3.83839</v>
      </c>
      <c r="P236" s="135">
        <f t="shared" si="135"/>
        <v>3.8407499999999999</v>
      </c>
      <c r="Q236" s="135">
        <f t="shared" si="135"/>
        <v>3.8667400000000001</v>
      </c>
      <c r="R236" s="135">
        <f t="shared" si="135"/>
        <v>3.8442099999999999</v>
      </c>
      <c r="S236" s="135">
        <f t="shared" si="135"/>
        <v>3.83718</v>
      </c>
      <c r="T236" s="135">
        <f t="shared" si="135"/>
        <v>3.8146800000000001</v>
      </c>
      <c r="U236" s="135">
        <f t="shared" si="135"/>
        <v>3.7611699999999999</v>
      </c>
      <c r="V236" s="135">
        <f t="shared" si="135"/>
        <v>3.7209400000000001</v>
      </c>
      <c r="W236" s="135">
        <f t="shared" si="135"/>
        <v>3.69272</v>
      </c>
      <c r="X236" s="135">
        <f t="shared" si="135"/>
        <v>3.7578299999999998</v>
      </c>
      <c r="Y236" s="135">
        <f t="shared" si="135"/>
        <v>3.7345799999999998</v>
      </c>
      <c r="Z236" s="135">
        <f t="shared" si="135"/>
        <v>3.3694899999999999</v>
      </c>
      <c r="AA236" s="135">
        <f t="shared" si="135"/>
        <v>3.2550400000000002</v>
      </c>
    </row>
    <row r="237" spans="1:27" ht="12.75" hidden="1" customHeight="1" outlineLevel="1" x14ac:dyDescent="0.2">
      <c r="A237" s="163" t="s">
        <v>1883</v>
      </c>
      <c r="B237" s="94" t="s">
        <v>238</v>
      </c>
      <c r="C237" s="70" t="s">
        <v>79</v>
      </c>
      <c r="D237" s="71">
        <v>1331.46</v>
      </c>
      <c r="E237" s="71">
        <v>1204.8399999999999</v>
      </c>
      <c r="F237" s="71">
        <v>1196.6099999999999</v>
      </c>
      <c r="G237" s="71">
        <v>1191.5</v>
      </c>
      <c r="H237" s="71">
        <v>1196.44</v>
      </c>
      <c r="I237" s="71">
        <v>1206.93</v>
      </c>
      <c r="J237" s="71">
        <v>1424.81</v>
      </c>
      <c r="K237" s="71">
        <v>1682.24</v>
      </c>
      <c r="L237" s="71">
        <v>1922.26</v>
      </c>
      <c r="M237" s="71">
        <v>2154.13</v>
      </c>
      <c r="N237" s="71">
        <v>2146.5100000000002</v>
      </c>
      <c r="O237" s="71">
        <v>2028.85</v>
      </c>
      <c r="P237" s="71">
        <v>2031.21</v>
      </c>
      <c r="Q237" s="71">
        <v>2057.1999999999998</v>
      </c>
      <c r="R237" s="71">
        <v>2034.67</v>
      </c>
      <c r="S237" s="71">
        <v>2027.64</v>
      </c>
      <c r="T237" s="71">
        <v>2005.14</v>
      </c>
      <c r="U237" s="71">
        <v>1951.63</v>
      </c>
      <c r="V237" s="71">
        <v>1911.4</v>
      </c>
      <c r="W237" s="71">
        <v>1883.18</v>
      </c>
      <c r="X237" s="71">
        <v>1948.29</v>
      </c>
      <c r="Y237" s="71">
        <v>1925.04</v>
      </c>
      <c r="Z237" s="71">
        <v>1559.95</v>
      </c>
      <c r="AA237" s="71">
        <v>1445.5</v>
      </c>
    </row>
    <row r="238" spans="1:27" ht="12.75" hidden="1" customHeight="1" outlineLevel="1" x14ac:dyDescent="0.2">
      <c r="A238" s="163" t="s">
        <v>1884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1885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1886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collapsed="1" x14ac:dyDescent="0.2">
      <c r="A241" s="162" t="s">
        <v>1887</v>
      </c>
      <c r="B241" s="54" t="str">
        <f>"16"&amp;"."&amp;$B$800&amp;"."&amp;$B$801</f>
        <v>16.05.2024</v>
      </c>
      <c r="C241" s="134" t="s">
        <v>76</v>
      </c>
      <c r="D241" s="135">
        <f>ROUND(((D242+D243+D245+D244)/1000),5)</f>
        <v>3.0901399999999999</v>
      </c>
      <c r="E241" s="135">
        <f>ROUND(((E242+E243+E245+E244)/1000),5)</f>
        <v>2.9980799999999999</v>
      </c>
      <c r="F241" s="135">
        <f>ROUND(((F242+F243+F245+F244)/1000),5)</f>
        <v>2.96705</v>
      </c>
      <c r="G241" s="135">
        <f t="shared" ref="G241:AA241" si="138">ROUND(((G242+G243+G245+G244)/1000),5)</f>
        <v>2.9646499999999998</v>
      </c>
      <c r="H241" s="135">
        <f t="shared" si="138"/>
        <v>2.9758200000000001</v>
      </c>
      <c r="I241" s="135">
        <f t="shared" si="138"/>
        <v>3.0109400000000002</v>
      </c>
      <c r="J241" s="135">
        <f t="shared" si="138"/>
        <v>3.1688800000000001</v>
      </c>
      <c r="K241" s="135">
        <f t="shared" si="138"/>
        <v>3.4279099999999998</v>
      </c>
      <c r="L241" s="135">
        <f t="shared" si="138"/>
        <v>3.6806800000000002</v>
      </c>
      <c r="M241" s="135">
        <f t="shared" si="138"/>
        <v>3.7390699999999999</v>
      </c>
      <c r="N241" s="135">
        <f t="shared" si="138"/>
        <v>3.76912</v>
      </c>
      <c r="O241" s="135">
        <f t="shared" si="138"/>
        <v>3.8292999999999999</v>
      </c>
      <c r="P241" s="135">
        <f t="shared" si="138"/>
        <v>3.8219500000000002</v>
      </c>
      <c r="Q241" s="135">
        <f t="shared" si="138"/>
        <v>3.83677</v>
      </c>
      <c r="R241" s="135">
        <f t="shared" si="138"/>
        <v>3.8257400000000001</v>
      </c>
      <c r="S241" s="135">
        <f t="shared" si="138"/>
        <v>3.7695699999999999</v>
      </c>
      <c r="T241" s="135">
        <f t="shared" si="138"/>
        <v>3.7057799999999999</v>
      </c>
      <c r="U241" s="135">
        <f t="shared" si="138"/>
        <v>3.68466</v>
      </c>
      <c r="V241" s="135">
        <f t="shared" si="138"/>
        <v>3.5916000000000001</v>
      </c>
      <c r="W241" s="135">
        <f t="shared" si="138"/>
        <v>3.4824099999999998</v>
      </c>
      <c r="X241" s="135">
        <f t="shared" si="138"/>
        <v>3.597</v>
      </c>
      <c r="Y241" s="135">
        <f t="shared" si="138"/>
        <v>3.6895600000000002</v>
      </c>
      <c r="Z241" s="135">
        <f t="shared" si="138"/>
        <v>3.3821400000000001</v>
      </c>
      <c r="AA241" s="135">
        <f t="shared" si="138"/>
        <v>3.1651799999999999</v>
      </c>
    </row>
    <row r="242" spans="1:27" ht="12.75" hidden="1" customHeight="1" outlineLevel="1" x14ac:dyDescent="0.2">
      <c r="A242" s="163" t="s">
        <v>1888</v>
      </c>
      <c r="B242" s="94" t="s">
        <v>238</v>
      </c>
      <c r="C242" s="70" t="s">
        <v>79</v>
      </c>
      <c r="D242" s="71">
        <v>1280.5999999999999</v>
      </c>
      <c r="E242" s="71">
        <v>1188.54</v>
      </c>
      <c r="F242" s="71">
        <v>1157.51</v>
      </c>
      <c r="G242" s="71">
        <v>1155.1099999999999</v>
      </c>
      <c r="H242" s="71">
        <v>1166.28</v>
      </c>
      <c r="I242" s="71">
        <v>1201.4000000000001</v>
      </c>
      <c r="J242" s="71">
        <v>1359.34</v>
      </c>
      <c r="K242" s="71">
        <v>1618.37</v>
      </c>
      <c r="L242" s="71">
        <v>1871.14</v>
      </c>
      <c r="M242" s="71">
        <v>1929.53</v>
      </c>
      <c r="N242" s="71">
        <v>1959.58</v>
      </c>
      <c r="O242" s="71">
        <v>2019.76</v>
      </c>
      <c r="P242" s="71">
        <v>2012.41</v>
      </c>
      <c r="Q242" s="71">
        <v>2027.23</v>
      </c>
      <c r="R242" s="71">
        <v>2016.2</v>
      </c>
      <c r="S242" s="71">
        <v>1960.03</v>
      </c>
      <c r="T242" s="71">
        <v>1896.24</v>
      </c>
      <c r="U242" s="71">
        <v>1875.12</v>
      </c>
      <c r="V242" s="71">
        <v>1782.06</v>
      </c>
      <c r="W242" s="71">
        <v>1672.87</v>
      </c>
      <c r="X242" s="71">
        <v>1787.46</v>
      </c>
      <c r="Y242" s="71">
        <v>1880.02</v>
      </c>
      <c r="Z242" s="71">
        <v>1572.6</v>
      </c>
      <c r="AA242" s="71">
        <v>1355.64</v>
      </c>
    </row>
    <row r="243" spans="1:27" ht="12.75" hidden="1" customHeight="1" outlineLevel="1" x14ac:dyDescent="0.2">
      <c r="A243" s="163" t="s">
        <v>1889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1890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1891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collapsed="1" x14ac:dyDescent="0.2">
      <c r="A246" s="162" t="s">
        <v>1892</v>
      </c>
      <c r="B246" s="54" t="str">
        <f>"17"&amp;"."&amp;$B$800&amp;"."&amp;$B$801</f>
        <v>17.05.2024</v>
      </c>
      <c r="C246" s="134" t="s">
        <v>76</v>
      </c>
      <c r="D246" s="135">
        <f>ROUND(((D247+D248+D250+D249)/1000),5)</f>
        <v>3.1451600000000002</v>
      </c>
      <c r="E246" s="135">
        <f>ROUND(((E247+E248+E250+E249)/1000),5)</f>
        <v>3.0116800000000001</v>
      </c>
      <c r="F246" s="135">
        <f>ROUND(((F247+F248+F250+F249)/1000),5)</f>
        <v>2.9752000000000001</v>
      </c>
      <c r="G246" s="135">
        <f t="shared" ref="G246:AA246" si="141">ROUND(((G247+G248+G250+G249)/1000),5)</f>
        <v>2.9126599999999998</v>
      </c>
      <c r="H246" s="135">
        <f t="shared" si="141"/>
        <v>2.9773000000000001</v>
      </c>
      <c r="I246" s="135">
        <f t="shared" si="141"/>
        <v>3.0664400000000001</v>
      </c>
      <c r="J246" s="135">
        <f t="shared" si="141"/>
        <v>3.2376999999999998</v>
      </c>
      <c r="K246" s="135">
        <f t="shared" si="141"/>
        <v>3.5100600000000002</v>
      </c>
      <c r="L246" s="135">
        <f t="shared" si="141"/>
        <v>3.81955</v>
      </c>
      <c r="M246" s="135">
        <f t="shared" si="141"/>
        <v>3.8780999999999999</v>
      </c>
      <c r="N246" s="135">
        <f t="shared" si="141"/>
        <v>3.8907799999999999</v>
      </c>
      <c r="O246" s="135">
        <f t="shared" si="141"/>
        <v>3.8956</v>
      </c>
      <c r="P246" s="135">
        <f t="shared" si="141"/>
        <v>3.9307099999999999</v>
      </c>
      <c r="Q246" s="135">
        <f t="shared" si="141"/>
        <v>3.9612699999999998</v>
      </c>
      <c r="R246" s="135">
        <f t="shared" si="141"/>
        <v>3.9373200000000002</v>
      </c>
      <c r="S246" s="135">
        <f t="shared" si="141"/>
        <v>3.9466999999999999</v>
      </c>
      <c r="T246" s="135">
        <f t="shared" si="141"/>
        <v>3.8976600000000001</v>
      </c>
      <c r="U246" s="135">
        <f t="shared" si="141"/>
        <v>3.8851100000000001</v>
      </c>
      <c r="V246" s="135">
        <f t="shared" si="141"/>
        <v>3.8537300000000001</v>
      </c>
      <c r="W246" s="135">
        <f t="shared" si="141"/>
        <v>3.81596</v>
      </c>
      <c r="X246" s="135">
        <f t="shared" si="141"/>
        <v>3.8310300000000002</v>
      </c>
      <c r="Y246" s="135">
        <f t="shared" si="141"/>
        <v>3.8910399999999998</v>
      </c>
      <c r="Z246" s="135">
        <f t="shared" si="141"/>
        <v>3.7987199999999999</v>
      </c>
      <c r="AA246" s="135">
        <f t="shared" si="141"/>
        <v>3.3894000000000002</v>
      </c>
    </row>
    <row r="247" spans="1:27" ht="12.75" hidden="1" customHeight="1" outlineLevel="1" x14ac:dyDescent="0.2">
      <c r="A247" s="163" t="s">
        <v>1893</v>
      </c>
      <c r="B247" s="94" t="s">
        <v>238</v>
      </c>
      <c r="C247" s="70" t="s">
        <v>79</v>
      </c>
      <c r="D247" s="71">
        <v>1335.62</v>
      </c>
      <c r="E247" s="71">
        <v>1202.1400000000001</v>
      </c>
      <c r="F247" s="71">
        <v>1165.6600000000001</v>
      </c>
      <c r="G247" s="71">
        <v>1103.1199999999999</v>
      </c>
      <c r="H247" s="71">
        <v>1167.76</v>
      </c>
      <c r="I247" s="71">
        <v>1256.9000000000001</v>
      </c>
      <c r="J247" s="71">
        <v>1428.16</v>
      </c>
      <c r="K247" s="71">
        <v>1700.52</v>
      </c>
      <c r="L247" s="71">
        <v>2010.01</v>
      </c>
      <c r="M247" s="71">
        <v>2068.56</v>
      </c>
      <c r="N247" s="71">
        <v>2081.2399999999998</v>
      </c>
      <c r="O247" s="71">
        <v>2086.06</v>
      </c>
      <c r="P247" s="71">
        <v>2121.17</v>
      </c>
      <c r="Q247" s="71">
        <v>2151.73</v>
      </c>
      <c r="R247" s="71">
        <v>2127.7800000000002</v>
      </c>
      <c r="S247" s="71">
        <v>2137.16</v>
      </c>
      <c r="T247" s="71">
        <v>2088.12</v>
      </c>
      <c r="U247" s="71">
        <v>2075.5700000000002</v>
      </c>
      <c r="V247" s="71">
        <v>2044.19</v>
      </c>
      <c r="W247" s="71">
        <v>2006.42</v>
      </c>
      <c r="X247" s="71">
        <v>2021.49</v>
      </c>
      <c r="Y247" s="71">
        <v>2081.5</v>
      </c>
      <c r="Z247" s="71">
        <v>1989.18</v>
      </c>
      <c r="AA247" s="71">
        <v>1579.86</v>
      </c>
    </row>
    <row r="248" spans="1:27" ht="12.75" hidden="1" customHeight="1" outlineLevel="1" x14ac:dyDescent="0.2">
      <c r="A248" s="163" t="s">
        <v>1894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1895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1896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collapsed="1" x14ac:dyDescent="0.2">
      <c r="A251" s="162" t="s">
        <v>1897</v>
      </c>
      <c r="B251" s="54" t="str">
        <f>"18"&amp;"."&amp;$B$800&amp;"."&amp;$B$801</f>
        <v>18.05.2024</v>
      </c>
      <c r="C251" s="134" t="s">
        <v>76</v>
      </c>
      <c r="D251" s="135">
        <f>ROUND(((D252+D253+D255+D254)/1000),5)</f>
        <v>3.34253</v>
      </c>
      <c r="E251" s="135">
        <f>ROUND(((E252+E253+E255+E254)/1000),5)</f>
        <v>3.2688799999999998</v>
      </c>
      <c r="F251" s="135">
        <f>ROUND(((F252+F253+F255+F254)/1000),5)</f>
        <v>3.12643</v>
      </c>
      <c r="G251" s="135">
        <f t="shared" ref="G251:AA251" si="144">ROUND(((G252+G253+G255+G254)/1000),5)</f>
        <v>3.0745399999999998</v>
      </c>
      <c r="H251" s="135">
        <f t="shared" si="144"/>
        <v>3.0295999999999998</v>
      </c>
      <c r="I251" s="135">
        <f t="shared" si="144"/>
        <v>3.0465100000000001</v>
      </c>
      <c r="J251" s="135">
        <f t="shared" si="144"/>
        <v>3.1168200000000001</v>
      </c>
      <c r="K251" s="135">
        <f t="shared" si="144"/>
        <v>3.3269700000000002</v>
      </c>
      <c r="L251" s="135">
        <f t="shared" si="144"/>
        <v>3.61103</v>
      </c>
      <c r="M251" s="135">
        <f t="shared" si="144"/>
        <v>3.7729599999999999</v>
      </c>
      <c r="N251" s="135">
        <f t="shared" si="144"/>
        <v>3.8742999999999999</v>
      </c>
      <c r="O251" s="135">
        <f t="shared" si="144"/>
        <v>3.8802500000000002</v>
      </c>
      <c r="P251" s="135">
        <f t="shared" si="144"/>
        <v>3.9190900000000002</v>
      </c>
      <c r="Q251" s="135">
        <f t="shared" si="144"/>
        <v>3.9111699999999998</v>
      </c>
      <c r="R251" s="135">
        <f t="shared" si="144"/>
        <v>3.8893800000000001</v>
      </c>
      <c r="S251" s="135">
        <f t="shared" si="144"/>
        <v>3.8698700000000001</v>
      </c>
      <c r="T251" s="135">
        <f t="shared" si="144"/>
        <v>3.8578000000000001</v>
      </c>
      <c r="U251" s="135">
        <f t="shared" si="144"/>
        <v>3.8299400000000001</v>
      </c>
      <c r="V251" s="135">
        <f t="shared" si="144"/>
        <v>3.8159700000000001</v>
      </c>
      <c r="W251" s="135">
        <f t="shared" si="144"/>
        <v>3.92639</v>
      </c>
      <c r="X251" s="135">
        <f t="shared" si="144"/>
        <v>4.0487799999999998</v>
      </c>
      <c r="Y251" s="135">
        <f t="shared" si="144"/>
        <v>3.86626</v>
      </c>
      <c r="Z251" s="135">
        <f t="shared" si="144"/>
        <v>3.7003200000000001</v>
      </c>
      <c r="AA251" s="135">
        <f t="shared" si="144"/>
        <v>3.33148</v>
      </c>
    </row>
    <row r="252" spans="1:27" ht="12.75" hidden="1" customHeight="1" outlineLevel="1" x14ac:dyDescent="0.2">
      <c r="A252" s="163" t="s">
        <v>1898</v>
      </c>
      <c r="B252" s="94" t="s">
        <v>238</v>
      </c>
      <c r="C252" s="70" t="s">
        <v>79</v>
      </c>
      <c r="D252" s="71">
        <v>1532.99</v>
      </c>
      <c r="E252" s="71">
        <v>1459.34</v>
      </c>
      <c r="F252" s="71">
        <v>1316.89</v>
      </c>
      <c r="G252" s="71">
        <v>1265</v>
      </c>
      <c r="H252" s="71">
        <v>1220.06</v>
      </c>
      <c r="I252" s="71">
        <v>1236.97</v>
      </c>
      <c r="J252" s="71">
        <v>1307.28</v>
      </c>
      <c r="K252" s="71">
        <v>1517.43</v>
      </c>
      <c r="L252" s="71">
        <v>1801.49</v>
      </c>
      <c r="M252" s="71">
        <v>1963.42</v>
      </c>
      <c r="N252" s="71">
        <v>2064.7600000000002</v>
      </c>
      <c r="O252" s="71">
        <v>2070.71</v>
      </c>
      <c r="P252" s="71">
        <v>2109.5500000000002</v>
      </c>
      <c r="Q252" s="71">
        <v>2101.63</v>
      </c>
      <c r="R252" s="71">
        <v>2079.84</v>
      </c>
      <c r="S252" s="71">
        <v>2060.33</v>
      </c>
      <c r="T252" s="71">
        <v>2048.2600000000002</v>
      </c>
      <c r="U252" s="71">
        <v>2020.4</v>
      </c>
      <c r="V252" s="71">
        <v>2006.43</v>
      </c>
      <c r="W252" s="71">
        <v>2116.85</v>
      </c>
      <c r="X252" s="71">
        <v>2239.2399999999998</v>
      </c>
      <c r="Y252" s="71">
        <v>2056.7199999999998</v>
      </c>
      <c r="Z252" s="71">
        <v>1890.78</v>
      </c>
      <c r="AA252" s="71">
        <v>1521.94</v>
      </c>
    </row>
    <row r="253" spans="1:27" ht="12.75" hidden="1" customHeight="1" outlineLevel="1" x14ac:dyDescent="0.2">
      <c r="A253" s="163" t="s">
        <v>1899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1900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1901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collapsed="1" x14ac:dyDescent="0.2">
      <c r="A256" s="162" t="s">
        <v>1902</v>
      </c>
      <c r="B256" s="54" t="str">
        <f>"19"&amp;"."&amp;$B$800&amp;"."&amp;$B$801</f>
        <v>19.05.2024</v>
      </c>
      <c r="C256" s="134" t="s">
        <v>76</v>
      </c>
      <c r="D256" s="135">
        <f>ROUND(((D257+D258+D260+D259)/1000),5)</f>
        <v>3.3081200000000002</v>
      </c>
      <c r="E256" s="135">
        <f>ROUND(((E257+E258+E260+E259)/1000),5)</f>
        <v>3.16154</v>
      </c>
      <c r="F256" s="135">
        <f>ROUND(((F257+F258+F260+F259)/1000),5)</f>
        <v>3.0246599999999999</v>
      </c>
      <c r="G256" s="135">
        <f t="shared" ref="G256:AA256" si="147">ROUND(((G257+G258+G260+G259)/1000),5)</f>
        <v>3.0091700000000001</v>
      </c>
      <c r="H256" s="135">
        <f t="shared" si="147"/>
        <v>2.9891399999999999</v>
      </c>
      <c r="I256" s="135">
        <f t="shared" si="147"/>
        <v>2.9651399999999999</v>
      </c>
      <c r="J256" s="135">
        <f t="shared" si="147"/>
        <v>2.8948700000000001</v>
      </c>
      <c r="K256" s="135">
        <f t="shared" si="147"/>
        <v>3.1387900000000002</v>
      </c>
      <c r="L256" s="135">
        <f t="shared" si="147"/>
        <v>3.3673700000000002</v>
      </c>
      <c r="M256" s="135">
        <f t="shared" si="147"/>
        <v>3.5802</v>
      </c>
      <c r="N256" s="135">
        <f t="shared" si="147"/>
        <v>3.74899</v>
      </c>
      <c r="O256" s="135">
        <f t="shared" si="147"/>
        <v>3.7926899999999999</v>
      </c>
      <c r="P256" s="135">
        <f t="shared" si="147"/>
        <v>3.7425899999999999</v>
      </c>
      <c r="Q256" s="135">
        <f t="shared" si="147"/>
        <v>3.7416</v>
      </c>
      <c r="R256" s="135">
        <f t="shared" si="147"/>
        <v>3.7324700000000002</v>
      </c>
      <c r="S256" s="135">
        <f t="shared" si="147"/>
        <v>3.72146</v>
      </c>
      <c r="T256" s="135">
        <f t="shared" si="147"/>
        <v>3.7292999999999998</v>
      </c>
      <c r="U256" s="135">
        <f t="shared" si="147"/>
        <v>3.7738900000000002</v>
      </c>
      <c r="V256" s="135">
        <f t="shared" si="147"/>
        <v>3.7726199999999999</v>
      </c>
      <c r="W256" s="135">
        <f t="shared" si="147"/>
        <v>3.83175</v>
      </c>
      <c r="X256" s="135">
        <f t="shared" si="147"/>
        <v>3.9847899999999998</v>
      </c>
      <c r="Y256" s="135">
        <f t="shared" si="147"/>
        <v>3.95038</v>
      </c>
      <c r="Z256" s="135">
        <f t="shared" si="147"/>
        <v>3.6726200000000002</v>
      </c>
      <c r="AA256" s="135">
        <f t="shared" si="147"/>
        <v>3.3042899999999999</v>
      </c>
    </row>
    <row r="257" spans="1:27" ht="12.75" hidden="1" customHeight="1" outlineLevel="1" x14ac:dyDescent="0.2">
      <c r="A257" s="163" t="s">
        <v>1903</v>
      </c>
      <c r="B257" s="94" t="s">
        <v>238</v>
      </c>
      <c r="C257" s="70" t="s">
        <v>79</v>
      </c>
      <c r="D257" s="71">
        <v>1498.58</v>
      </c>
      <c r="E257" s="71">
        <v>1352</v>
      </c>
      <c r="F257" s="71">
        <v>1215.1199999999999</v>
      </c>
      <c r="G257" s="71">
        <v>1199.6300000000001</v>
      </c>
      <c r="H257" s="71">
        <v>1179.5999999999999</v>
      </c>
      <c r="I257" s="71">
        <v>1155.5999999999999</v>
      </c>
      <c r="J257" s="71">
        <v>1085.33</v>
      </c>
      <c r="K257" s="71">
        <v>1329.25</v>
      </c>
      <c r="L257" s="71">
        <v>1557.83</v>
      </c>
      <c r="M257" s="71">
        <v>1770.66</v>
      </c>
      <c r="N257" s="71">
        <v>1939.45</v>
      </c>
      <c r="O257" s="71">
        <v>1983.15</v>
      </c>
      <c r="P257" s="71">
        <v>1933.05</v>
      </c>
      <c r="Q257" s="71">
        <v>1932.06</v>
      </c>
      <c r="R257" s="71">
        <v>1922.93</v>
      </c>
      <c r="S257" s="71">
        <v>1911.92</v>
      </c>
      <c r="T257" s="71">
        <v>1919.76</v>
      </c>
      <c r="U257" s="71">
        <v>1964.35</v>
      </c>
      <c r="V257" s="71">
        <v>1963.08</v>
      </c>
      <c r="W257" s="71">
        <v>2022.21</v>
      </c>
      <c r="X257" s="71">
        <v>2175.25</v>
      </c>
      <c r="Y257" s="71">
        <v>2140.84</v>
      </c>
      <c r="Z257" s="71">
        <v>1863.08</v>
      </c>
      <c r="AA257" s="71">
        <v>1494.75</v>
      </c>
    </row>
    <row r="258" spans="1:27" ht="12.75" hidden="1" customHeight="1" outlineLevel="1" x14ac:dyDescent="0.2">
      <c r="A258" s="163" t="s">
        <v>1904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1905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1906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collapsed="1" x14ac:dyDescent="0.2">
      <c r="A261" s="162" t="s">
        <v>1907</v>
      </c>
      <c r="B261" s="54" t="str">
        <f>"20"&amp;"."&amp;$B$800&amp;"."&amp;$B$801</f>
        <v>20.05.2024</v>
      </c>
      <c r="C261" s="134" t="s">
        <v>76</v>
      </c>
      <c r="D261" s="135">
        <f>ROUND(((D262+D263+D265+D264)/1000),5)</f>
        <v>3.1606999999999998</v>
      </c>
      <c r="E261" s="135">
        <f>ROUND(((E262+E263+E265+E264)/1000),5)</f>
        <v>3.00915</v>
      </c>
      <c r="F261" s="135">
        <f>ROUND(((F262+F263+F265+F264)/1000),5)</f>
        <v>2.9033899999999999</v>
      </c>
      <c r="G261" s="135">
        <f t="shared" ref="G261:AA261" si="150">ROUND(((G262+G263+G265+G264)/1000),5)</f>
        <v>2.88544</v>
      </c>
      <c r="H261" s="135">
        <f t="shared" si="150"/>
        <v>2.8779699999999999</v>
      </c>
      <c r="I261" s="135">
        <f t="shared" si="150"/>
        <v>2.9731000000000001</v>
      </c>
      <c r="J261" s="135">
        <f t="shared" si="150"/>
        <v>3.1618400000000002</v>
      </c>
      <c r="K261" s="135">
        <f t="shared" si="150"/>
        <v>3.5061200000000001</v>
      </c>
      <c r="L261" s="135">
        <f t="shared" si="150"/>
        <v>3.7835000000000001</v>
      </c>
      <c r="M261" s="135">
        <f t="shared" si="150"/>
        <v>3.9073199999999999</v>
      </c>
      <c r="N261" s="135">
        <f t="shared" si="150"/>
        <v>3.9136199999999999</v>
      </c>
      <c r="O261" s="135">
        <f t="shared" si="150"/>
        <v>3.9116599999999999</v>
      </c>
      <c r="P261" s="135">
        <f t="shared" si="150"/>
        <v>3.91038</v>
      </c>
      <c r="Q261" s="135">
        <f t="shared" si="150"/>
        <v>3.93011</v>
      </c>
      <c r="R261" s="135">
        <f t="shared" si="150"/>
        <v>3.9316300000000002</v>
      </c>
      <c r="S261" s="135">
        <f t="shared" si="150"/>
        <v>3.9181499999999998</v>
      </c>
      <c r="T261" s="135">
        <f t="shared" si="150"/>
        <v>3.90686</v>
      </c>
      <c r="U261" s="135">
        <f t="shared" si="150"/>
        <v>3.87792</v>
      </c>
      <c r="V261" s="135">
        <f t="shared" si="150"/>
        <v>3.8349500000000001</v>
      </c>
      <c r="W261" s="135">
        <f t="shared" si="150"/>
        <v>3.7149399999999999</v>
      </c>
      <c r="X261" s="135">
        <f t="shared" si="150"/>
        <v>3.76</v>
      </c>
      <c r="Y261" s="135">
        <f t="shared" si="150"/>
        <v>3.7861699999999998</v>
      </c>
      <c r="Z261" s="135">
        <f t="shared" si="150"/>
        <v>3.3953199999999999</v>
      </c>
      <c r="AA261" s="135">
        <f t="shared" si="150"/>
        <v>3.1669200000000002</v>
      </c>
    </row>
    <row r="262" spans="1:27" ht="12.75" hidden="1" customHeight="1" outlineLevel="1" x14ac:dyDescent="0.2">
      <c r="A262" s="163" t="s">
        <v>1908</v>
      </c>
      <c r="B262" s="94" t="s">
        <v>238</v>
      </c>
      <c r="C262" s="70" t="s">
        <v>79</v>
      </c>
      <c r="D262" s="71">
        <v>1351.16</v>
      </c>
      <c r="E262" s="71">
        <v>1199.6099999999999</v>
      </c>
      <c r="F262" s="71">
        <v>1093.8499999999999</v>
      </c>
      <c r="G262" s="71">
        <v>1075.9000000000001</v>
      </c>
      <c r="H262" s="71">
        <v>1068.43</v>
      </c>
      <c r="I262" s="71">
        <v>1163.56</v>
      </c>
      <c r="J262" s="71">
        <v>1352.3</v>
      </c>
      <c r="K262" s="71">
        <v>1696.58</v>
      </c>
      <c r="L262" s="71">
        <v>1973.96</v>
      </c>
      <c r="M262" s="71">
        <v>2097.7800000000002</v>
      </c>
      <c r="N262" s="71">
        <v>2104.08</v>
      </c>
      <c r="O262" s="71">
        <v>2102.12</v>
      </c>
      <c r="P262" s="71">
        <v>2100.84</v>
      </c>
      <c r="Q262" s="71">
        <v>2120.5700000000002</v>
      </c>
      <c r="R262" s="71">
        <v>2122.09</v>
      </c>
      <c r="S262" s="71">
        <v>2108.61</v>
      </c>
      <c r="T262" s="71">
        <v>2097.3200000000002</v>
      </c>
      <c r="U262" s="71">
        <v>2068.38</v>
      </c>
      <c r="V262" s="71">
        <v>2025.41</v>
      </c>
      <c r="W262" s="71">
        <v>1905.4</v>
      </c>
      <c r="X262" s="71">
        <v>1950.46</v>
      </c>
      <c r="Y262" s="71">
        <v>1976.63</v>
      </c>
      <c r="Z262" s="71">
        <v>1585.78</v>
      </c>
      <c r="AA262" s="71">
        <v>1357.38</v>
      </c>
    </row>
    <row r="263" spans="1:27" ht="12.75" hidden="1" customHeight="1" outlineLevel="1" x14ac:dyDescent="0.2">
      <c r="A263" s="163" t="s">
        <v>1909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1910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1911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collapsed="1" x14ac:dyDescent="0.2">
      <c r="A266" s="162" t="s">
        <v>1912</v>
      </c>
      <c r="B266" s="54" t="str">
        <f>"21"&amp;"."&amp;$B$800&amp;"."&amp;$B$801</f>
        <v>21.05.2024</v>
      </c>
      <c r="C266" s="134" t="s">
        <v>76</v>
      </c>
      <c r="D266" s="135">
        <f>ROUND(((D267+D268+D270+D269)/1000),5)</f>
        <v>3.1337999999999999</v>
      </c>
      <c r="E266" s="135">
        <f>ROUND(((E267+E268+E270+E269)/1000),5)</f>
        <v>3.0002</v>
      </c>
      <c r="F266" s="135">
        <f>ROUND(((F267+F268+F270+F269)/1000),5)</f>
        <v>2.8848699999999998</v>
      </c>
      <c r="G266" s="135">
        <f t="shared" ref="G266:AA266" si="153">ROUND(((G267+G268+G270+G269)/1000),5)</f>
        <v>2.79942</v>
      </c>
      <c r="H266" s="135">
        <f t="shared" si="153"/>
        <v>2.8521899999999998</v>
      </c>
      <c r="I266" s="135">
        <f t="shared" si="153"/>
        <v>2.9761700000000002</v>
      </c>
      <c r="J266" s="135">
        <f t="shared" si="153"/>
        <v>3.1769500000000002</v>
      </c>
      <c r="K266" s="135">
        <f t="shared" si="153"/>
        <v>3.3500200000000002</v>
      </c>
      <c r="L266" s="135">
        <f t="shared" si="153"/>
        <v>3.7082799999999998</v>
      </c>
      <c r="M266" s="135">
        <f t="shared" si="153"/>
        <v>3.83657</v>
      </c>
      <c r="N266" s="135">
        <f t="shared" si="153"/>
        <v>3.8927100000000001</v>
      </c>
      <c r="O266" s="135">
        <f t="shared" si="153"/>
        <v>3.89785</v>
      </c>
      <c r="P266" s="135">
        <f t="shared" si="153"/>
        <v>3.9101400000000002</v>
      </c>
      <c r="Q266" s="135">
        <f t="shared" si="153"/>
        <v>3.9174199999999999</v>
      </c>
      <c r="R266" s="135">
        <f t="shared" si="153"/>
        <v>3.9039000000000001</v>
      </c>
      <c r="S266" s="135">
        <f t="shared" si="153"/>
        <v>3.8929800000000001</v>
      </c>
      <c r="T266" s="135">
        <f t="shared" si="153"/>
        <v>3.7575699999999999</v>
      </c>
      <c r="U266" s="135">
        <f t="shared" si="153"/>
        <v>3.67578</v>
      </c>
      <c r="V266" s="135">
        <f t="shared" si="153"/>
        <v>3.7054299999999998</v>
      </c>
      <c r="W266" s="135">
        <f t="shared" si="153"/>
        <v>3.6690800000000001</v>
      </c>
      <c r="X266" s="135">
        <f t="shared" si="153"/>
        <v>3.6928700000000001</v>
      </c>
      <c r="Y266" s="135">
        <f t="shared" si="153"/>
        <v>3.7373099999999999</v>
      </c>
      <c r="Z266" s="135">
        <f t="shared" si="153"/>
        <v>3.4310299999999998</v>
      </c>
      <c r="AA266" s="135">
        <f t="shared" si="153"/>
        <v>3.1609400000000001</v>
      </c>
    </row>
    <row r="267" spans="1:27" ht="12.75" hidden="1" customHeight="1" outlineLevel="1" x14ac:dyDescent="0.2">
      <c r="A267" s="163" t="s">
        <v>1913</v>
      </c>
      <c r="B267" s="94" t="s">
        <v>238</v>
      </c>
      <c r="C267" s="70" t="s">
        <v>79</v>
      </c>
      <c r="D267" s="71">
        <v>1324.26</v>
      </c>
      <c r="E267" s="71">
        <v>1190.6600000000001</v>
      </c>
      <c r="F267" s="71">
        <v>1075.33</v>
      </c>
      <c r="G267" s="71">
        <v>989.88</v>
      </c>
      <c r="H267" s="71">
        <v>1042.6500000000001</v>
      </c>
      <c r="I267" s="71">
        <v>1166.6300000000001</v>
      </c>
      <c r="J267" s="71">
        <v>1367.41</v>
      </c>
      <c r="K267" s="71">
        <v>1540.48</v>
      </c>
      <c r="L267" s="71">
        <v>1898.74</v>
      </c>
      <c r="M267" s="71">
        <v>2027.03</v>
      </c>
      <c r="N267" s="71">
        <v>2083.17</v>
      </c>
      <c r="O267" s="71">
        <v>2088.31</v>
      </c>
      <c r="P267" s="71">
        <v>2100.6</v>
      </c>
      <c r="Q267" s="71">
        <v>2107.88</v>
      </c>
      <c r="R267" s="71">
        <v>2094.36</v>
      </c>
      <c r="S267" s="71">
        <v>2083.44</v>
      </c>
      <c r="T267" s="71">
        <v>1948.03</v>
      </c>
      <c r="U267" s="71">
        <v>1866.24</v>
      </c>
      <c r="V267" s="71">
        <v>1895.89</v>
      </c>
      <c r="W267" s="71">
        <v>1859.54</v>
      </c>
      <c r="X267" s="71">
        <v>1883.33</v>
      </c>
      <c r="Y267" s="71">
        <v>1927.77</v>
      </c>
      <c r="Z267" s="71">
        <v>1621.49</v>
      </c>
      <c r="AA267" s="71">
        <v>1351.4</v>
      </c>
    </row>
    <row r="268" spans="1:27" ht="12.75" hidden="1" customHeight="1" outlineLevel="1" x14ac:dyDescent="0.2">
      <c r="A268" s="163" t="s">
        <v>1914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1915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1916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collapsed="1" x14ac:dyDescent="0.2">
      <c r="A271" s="162" t="s">
        <v>1917</v>
      </c>
      <c r="B271" s="54" t="str">
        <f>"22"&amp;"."&amp;$B$800&amp;"."&amp;$B$801</f>
        <v>22.05.2024</v>
      </c>
      <c r="C271" s="134" t="s">
        <v>76</v>
      </c>
      <c r="D271" s="135">
        <f>ROUND(((D272+D273+D275+D274)/1000),5)</f>
        <v>3.0427399999999998</v>
      </c>
      <c r="E271" s="135">
        <f>ROUND(((E272+E273+E275+E274)/1000),5)</f>
        <v>2.8661099999999999</v>
      </c>
      <c r="F271" s="135">
        <f>ROUND(((F272+F273+F275+F274)/1000),5)</f>
        <v>2.7504400000000002</v>
      </c>
      <c r="G271" s="135">
        <f t="shared" ref="G271:AA271" si="156">ROUND(((G272+G273+G275+G274)/1000),5)</f>
        <v>2.70445</v>
      </c>
      <c r="H271" s="135">
        <f t="shared" si="156"/>
        <v>2.7070599999999998</v>
      </c>
      <c r="I271" s="135">
        <f t="shared" si="156"/>
        <v>2.8582800000000002</v>
      </c>
      <c r="J271" s="135">
        <f t="shared" si="156"/>
        <v>3.11327</v>
      </c>
      <c r="K271" s="135">
        <f t="shared" si="156"/>
        <v>3.3388900000000001</v>
      </c>
      <c r="L271" s="135">
        <f t="shared" si="156"/>
        <v>3.6021200000000002</v>
      </c>
      <c r="M271" s="135">
        <f t="shared" si="156"/>
        <v>3.9041199999999998</v>
      </c>
      <c r="N271" s="135">
        <f t="shared" si="156"/>
        <v>3.91046</v>
      </c>
      <c r="O271" s="135">
        <f t="shared" si="156"/>
        <v>3.9147400000000001</v>
      </c>
      <c r="P271" s="135">
        <f t="shared" si="156"/>
        <v>3.9163800000000002</v>
      </c>
      <c r="Q271" s="135">
        <f t="shared" si="156"/>
        <v>3.93269</v>
      </c>
      <c r="R271" s="135">
        <f t="shared" si="156"/>
        <v>3.9239999999999999</v>
      </c>
      <c r="S271" s="135">
        <f t="shared" si="156"/>
        <v>3.9119999999999999</v>
      </c>
      <c r="T271" s="135">
        <f t="shared" si="156"/>
        <v>3.9028399999999999</v>
      </c>
      <c r="U271" s="135">
        <f t="shared" si="156"/>
        <v>3.81779</v>
      </c>
      <c r="V271" s="135">
        <f t="shared" si="156"/>
        <v>3.6715399999999998</v>
      </c>
      <c r="W271" s="135">
        <f t="shared" si="156"/>
        <v>3.5718800000000002</v>
      </c>
      <c r="X271" s="135">
        <f t="shared" si="156"/>
        <v>3.5928300000000002</v>
      </c>
      <c r="Y271" s="135">
        <f t="shared" si="156"/>
        <v>3.6671499999999999</v>
      </c>
      <c r="Z271" s="135">
        <f t="shared" si="156"/>
        <v>3.3775499999999998</v>
      </c>
      <c r="AA271" s="135">
        <f t="shared" si="156"/>
        <v>3.13191</v>
      </c>
    </row>
    <row r="272" spans="1:27" ht="12.75" hidden="1" customHeight="1" outlineLevel="1" x14ac:dyDescent="0.2">
      <c r="A272" s="163" t="s">
        <v>1918</v>
      </c>
      <c r="B272" s="94" t="s">
        <v>238</v>
      </c>
      <c r="C272" s="70" t="s">
        <v>79</v>
      </c>
      <c r="D272" s="71">
        <v>1233.2</v>
      </c>
      <c r="E272" s="71">
        <v>1056.57</v>
      </c>
      <c r="F272" s="71">
        <v>940.9</v>
      </c>
      <c r="G272" s="71">
        <v>894.91</v>
      </c>
      <c r="H272" s="71">
        <v>897.52</v>
      </c>
      <c r="I272" s="71">
        <v>1048.74</v>
      </c>
      <c r="J272" s="71">
        <v>1303.73</v>
      </c>
      <c r="K272" s="71">
        <v>1529.35</v>
      </c>
      <c r="L272" s="71">
        <v>1792.58</v>
      </c>
      <c r="M272" s="71">
        <v>2094.58</v>
      </c>
      <c r="N272" s="71">
        <v>2100.92</v>
      </c>
      <c r="O272" s="71">
        <v>2105.1999999999998</v>
      </c>
      <c r="P272" s="71">
        <v>2106.84</v>
      </c>
      <c r="Q272" s="71">
        <v>2123.15</v>
      </c>
      <c r="R272" s="71">
        <v>2114.46</v>
      </c>
      <c r="S272" s="71">
        <v>2102.46</v>
      </c>
      <c r="T272" s="71">
        <v>2093.3000000000002</v>
      </c>
      <c r="U272" s="71">
        <v>2008.25</v>
      </c>
      <c r="V272" s="71">
        <v>1862</v>
      </c>
      <c r="W272" s="71">
        <v>1762.34</v>
      </c>
      <c r="X272" s="71">
        <v>1783.29</v>
      </c>
      <c r="Y272" s="71">
        <v>1857.61</v>
      </c>
      <c r="Z272" s="71">
        <v>1568.01</v>
      </c>
      <c r="AA272" s="71">
        <v>1322.37</v>
      </c>
    </row>
    <row r="273" spans="1:27" ht="12.75" hidden="1" customHeight="1" outlineLevel="1" x14ac:dyDescent="0.2">
      <c r="A273" s="163" t="s">
        <v>1919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1920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1921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collapsed="1" x14ac:dyDescent="0.2">
      <c r="A276" s="162" t="s">
        <v>1922</v>
      </c>
      <c r="B276" s="54" t="str">
        <f>"23"&amp;"."&amp;$B$800&amp;"."&amp;$B$801</f>
        <v>23.05.2024</v>
      </c>
      <c r="C276" s="134" t="s">
        <v>76</v>
      </c>
      <c r="D276" s="135">
        <f>ROUND(((D277+D278+D280+D279)/1000),5)</f>
        <v>3.09897</v>
      </c>
      <c r="E276" s="135">
        <f>ROUND(((E277+E278+E280+E279)/1000),5)</f>
        <v>2.9355600000000002</v>
      </c>
      <c r="F276" s="135">
        <f>ROUND(((F277+F278+F280+F279)/1000),5)</f>
        <v>2.855</v>
      </c>
      <c r="G276" s="135">
        <f t="shared" ref="G276:AA276" si="159">ROUND(((G277+G278+G280+G279)/1000),5)</f>
        <v>2.8189799999999998</v>
      </c>
      <c r="H276" s="135">
        <f t="shared" si="159"/>
        <v>2.7453599999999998</v>
      </c>
      <c r="I276" s="135">
        <f t="shared" si="159"/>
        <v>2.8818199999999998</v>
      </c>
      <c r="J276" s="135">
        <f t="shared" si="159"/>
        <v>3.2635700000000001</v>
      </c>
      <c r="K276" s="135">
        <f t="shared" si="159"/>
        <v>3.3651300000000002</v>
      </c>
      <c r="L276" s="135">
        <f t="shared" si="159"/>
        <v>3.6939899999999999</v>
      </c>
      <c r="M276" s="135">
        <f t="shared" si="159"/>
        <v>3.89588</v>
      </c>
      <c r="N276" s="135">
        <f t="shared" si="159"/>
        <v>3.9122300000000001</v>
      </c>
      <c r="O276" s="135">
        <f t="shared" si="159"/>
        <v>3.9186999999999999</v>
      </c>
      <c r="P276" s="135">
        <f t="shared" si="159"/>
        <v>3.92171</v>
      </c>
      <c r="Q276" s="135">
        <f t="shared" si="159"/>
        <v>3.9510399999999999</v>
      </c>
      <c r="R276" s="135">
        <f t="shared" si="159"/>
        <v>3.94876</v>
      </c>
      <c r="S276" s="135">
        <f t="shared" si="159"/>
        <v>3.93438</v>
      </c>
      <c r="T276" s="135">
        <f t="shared" si="159"/>
        <v>3.9228800000000001</v>
      </c>
      <c r="U276" s="135">
        <f t="shared" si="159"/>
        <v>3.9023400000000001</v>
      </c>
      <c r="V276" s="135">
        <f t="shared" si="159"/>
        <v>3.8071600000000001</v>
      </c>
      <c r="W276" s="135">
        <f t="shared" si="159"/>
        <v>3.6429900000000002</v>
      </c>
      <c r="X276" s="135">
        <f t="shared" si="159"/>
        <v>3.6147399999999998</v>
      </c>
      <c r="Y276" s="135">
        <f t="shared" si="159"/>
        <v>3.7530800000000002</v>
      </c>
      <c r="Z276" s="135">
        <f t="shared" si="159"/>
        <v>3.4169399999999999</v>
      </c>
      <c r="AA276" s="135">
        <f t="shared" si="159"/>
        <v>3.2970299999999999</v>
      </c>
    </row>
    <row r="277" spans="1:27" ht="12.75" hidden="1" customHeight="1" outlineLevel="1" x14ac:dyDescent="0.2">
      <c r="A277" s="163" t="s">
        <v>1923</v>
      </c>
      <c r="B277" s="94" t="s">
        <v>238</v>
      </c>
      <c r="C277" s="70" t="s">
        <v>79</v>
      </c>
      <c r="D277" s="71">
        <v>1289.43</v>
      </c>
      <c r="E277" s="71">
        <v>1126.02</v>
      </c>
      <c r="F277" s="71">
        <v>1045.46</v>
      </c>
      <c r="G277" s="71">
        <v>1009.44</v>
      </c>
      <c r="H277" s="71">
        <v>935.82</v>
      </c>
      <c r="I277" s="71">
        <v>1072.28</v>
      </c>
      <c r="J277" s="71">
        <v>1454.03</v>
      </c>
      <c r="K277" s="71">
        <v>1555.59</v>
      </c>
      <c r="L277" s="71">
        <v>1884.45</v>
      </c>
      <c r="M277" s="71">
        <v>2086.34</v>
      </c>
      <c r="N277" s="71">
        <v>2102.69</v>
      </c>
      <c r="O277" s="71">
        <v>2109.16</v>
      </c>
      <c r="P277" s="71">
        <v>2112.17</v>
      </c>
      <c r="Q277" s="71">
        <v>2141.5</v>
      </c>
      <c r="R277" s="71">
        <v>2139.2199999999998</v>
      </c>
      <c r="S277" s="71">
        <v>2124.84</v>
      </c>
      <c r="T277" s="71">
        <v>2113.34</v>
      </c>
      <c r="U277" s="71">
        <v>2092.8000000000002</v>
      </c>
      <c r="V277" s="71">
        <v>1997.62</v>
      </c>
      <c r="W277" s="71">
        <v>1833.45</v>
      </c>
      <c r="X277" s="71">
        <v>1805.2</v>
      </c>
      <c r="Y277" s="71">
        <v>1943.54</v>
      </c>
      <c r="Z277" s="71">
        <v>1607.4</v>
      </c>
      <c r="AA277" s="71">
        <v>1487.49</v>
      </c>
    </row>
    <row r="278" spans="1:27" ht="12.75" hidden="1" customHeight="1" outlineLevel="1" x14ac:dyDescent="0.2">
      <c r="A278" s="163" t="s">
        <v>1924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1925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1926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collapsed="1" x14ac:dyDescent="0.2">
      <c r="A281" s="162" t="s">
        <v>1927</v>
      </c>
      <c r="B281" s="54" t="str">
        <f>"24"&amp;"."&amp;$B$800&amp;"."&amp;$B$801</f>
        <v>24.05.2024</v>
      </c>
      <c r="C281" s="134" t="s">
        <v>76</v>
      </c>
      <c r="D281" s="135">
        <f>ROUND(((D282+D283+D285+D284)/1000),5)</f>
        <v>3.1706500000000002</v>
      </c>
      <c r="E281" s="135">
        <f>ROUND(((E282+E283+E285+E284)/1000),5)</f>
        <v>2.97566</v>
      </c>
      <c r="F281" s="135">
        <f>ROUND(((F282+F283+F285+F284)/1000),5)</f>
        <v>2.8859900000000001</v>
      </c>
      <c r="G281" s="135">
        <f t="shared" ref="G281:AA281" si="162">ROUND(((G282+G283+G285+G284)/1000),5)</f>
        <v>2.83589</v>
      </c>
      <c r="H281" s="135">
        <f t="shared" si="162"/>
        <v>2.7717999999999998</v>
      </c>
      <c r="I281" s="135">
        <f t="shared" si="162"/>
        <v>2.9665699999999999</v>
      </c>
      <c r="J281" s="135">
        <f t="shared" si="162"/>
        <v>3.2367699999999999</v>
      </c>
      <c r="K281" s="135">
        <f t="shared" si="162"/>
        <v>3.4992700000000001</v>
      </c>
      <c r="L281" s="135">
        <f t="shared" si="162"/>
        <v>3.8950399999999998</v>
      </c>
      <c r="M281" s="135">
        <f t="shared" si="162"/>
        <v>3.9466600000000001</v>
      </c>
      <c r="N281" s="135">
        <f t="shared" si="162"/>
        <v>3.95804</v>
      </c>
      <c r="O281" s="135">
        <f t="shared" si="162"/>
        <v>3.9921700000000002</v>
      </c>
      <c r="P281" s="135">
        <f t="shared" si="162"/>
        <v>4.0600300000000002</v>
      </c>
      <c r="Q281" s="135">
        <f t="shared" si="162"/>
        <v>4.1089799999999999</v>
      </c>
      <c r="R281" s="135">
        <f t="shared" si="162"/>
        <v>4.1054599999999999</v>
      </c>
      <c r="S281" s="135">
        <f t="shared" si="162"/>
        <v>4.0928599999999999</v>
      </c>
      <c r="T281" s="135">
        <f t="shared" si="162"/>
        <v>4.0828199999999999</v>
      </c>
      <c r="U281" s="135">
        <f t="shared" si="162"/>
        <v>3.9707599999999998</v>
      </c>
      <c r="V281" s="135">
        <f t="shared" si="162"/>
        <v>3.9181900000000001</v>
      </c>
      <c r="W281" s="135">
        <f t="shared" si="162"/>
        <v>3.8771100000000001</v>
      </c>
      <c r="X281" s="135">
        <f t="shared" si="162"/>
        <v>3.8880300000000001</v>
      </c>
      <c r="Y281" s="135">
        <f t="shared" si="162"/>
        <v>3.9417300000000002</v>
      </c>
      <c r="Z281" s="135">
        <f t="shared" si="162"/>
        <v>3.91303</v>
      </c>
      <c r="AA281" s="135">
        <f t="shared" si="162"/>
        <v>3.4682200000000001</v>
      </c>
    </row>
    <row r="282" spans="1:27" ht="12.75" hidden="1" customHeight="1" outlineLevel="1" x14ac:dyDescent="0.2">
      <c r="A282" s="163" t="s">
        <v>1928</v>
      </c>
      <c r="B282" s="94" t="s">
        <v>238</v>
      </c>
      <c r="C282" s="70" t="s">
        <v>79</v>
      </c>
      <c r="D282" s="71">
        <v>1361.11</v>
      </c>
      <c r="E282" s="71">
        <v>1166.1199999999999</v>
      </c>
      <c r="F282" s="71">
        <v>1076.45</v>
      </c>
      <c r="G282" s="71">
        <v>1026.3499999999999</v>
      </c>
      <c r="H282" s="71">
        <v>962.26</v>
      </c>
      <c r="I282" s="71">
        <v>1157.03</v>
      </c>
      <c r="J282" s="71">
        <v>1427.23</v>
      </c>
      <c r="K282" s="71">
        <v>1689.73</v>
      </c>
      <c r="L282" s="71">
        <v>2085.5</v>
      </c>
      <c r="M282" s="71">
        <v>2137.12</v>
      </c>
      <c r="N282" s="71">
        <v>2148.5</v>
      </c>
      <c r="O282" s="71">
        <v>2182.63</v>
      </c>
      <c r="P282" s="71">
        <v>2250.4899999999998</v>
      </c>
      <c r="Q282" s="71">
        <v>2299.44</v>
      </c>
      <c r="R282" s="71">
        <v>2295.92</v>
      </c>
      <c r="S282" s="71">
        <v>2283.3200000000002</v>
      </c>
      <c r="T282" s="71">
        <v>2273.2800000000002</v>
      </c>
      <c r="U282" s="71">
        <v>2161.2199999999998</v>
      </c>
      <c r="V282" s="71">
        <v>2108.65</v>
      </c>
      <c r="W282" s="71">
        <v>2067.5700000000002</v>
      </c>
      <c r="X282" s="71">
        <v>2078.4899999999998</v>
      </c>
      <c r="Y282" s="71">
        <v>2132.19</v>
      </c>
      <c r="Z282" s="71">
        <v>2103.4899999999998</v>
      </c>
      <c r="AA282" s="71">
        <v>1658.68</v>
      </c>
    </row>
    <row r="283" spans="1:27" ht="12.75" hidden="1" customHeight="1" outlineLevel="1" x14ac:dyDescent="0.2">
      <c r="A283" s="163" t="s">
        <v>1929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1930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1931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collapsed="1" x14ac:dyDescent="0.2">
      <c r="A286" s="162" t="s">
        <v>1932</v>
      </c>
      <c r="B286" s="54" t="str">
        <f>"25"&amp;"."&amp;$B$800&amp;"."&amp;$B$801</f>
        <v>25.05.2024</v>
      </c>
      <c r="C286" s="134" t="s">
        <v>76</v>
      </c>
      <c r="D286" s="135">
        <f>ROUND(((D287+D288+D290+D289)/1000),5)</f>
        <v>3.5949</v>
      </c>
      <c r="E286" s="135">
        <f>ROUND(((E287+E288+E290+E289)/1000),5)</f>
        <v>3.41309</v>
      </c>
      <c r="F286" s="135">
        <f>ROUND(((F287+F288+F290+F289)/1000),5)</f>
        <v>3.3567300000000002</v>
      </c>
      <c r="G286" s="135">
        <f t="shared" ref="G286:AA286" si="165">ROUND(((G287+G288+G290+G289)/1000),5)</f>
        <v>3.2987500000000001</v>
      </c>
      <c r="H286" s="135">
        <f t="shared" si="165"/>
        <v>3.1555499999999999</v>
      </c>
      <c r="I286" s="135">
        <f t="shared" si="165"/>
        <v>3.19082</v>
      </c>
      <c r="J286" s="135">
        <f t="shared" si="165"/>
        <v>3.2298800000000001</v>
      </c>
      <c r="K286" s="135">
        <f t="shared" si="165"/>
        <v>3.3967100000000001</v>
      </c>
      <c r="L286" s="135">
        <f t="shared" si="165"/>
        <v>3.8973300000000002</v>
      </c>
      <c r="M286" s="135">
        <f t="shared" si="165"/>
        <v>3.9299900000000001</v>
      </c>
      <c r="N286" s="135">
        <f t="shared" si="165"/>
        <v>4.0115299999999996</v>
      </c>
      <c r="O286" s="135">
        <f t="shared" si="165"/>
        <v>4.0117500000000001</v>
      </c>
      <c r="P286" s="135">
        <f t="shared" si="165"/>
        <v>4.1318700000000002</v>
      </c>
      <c r="Q286" s="135">
        <f t="shared" si="165"/>
        <v>4.15862</v>
      </c>
      <c r="R286" s="135">
        <f t="shared" si="165"/>
        <v>4.1310000000000002</v>
      </c>
      <c r="S286" s="135">
        <f t="shared" si="165"/>
        <v>4.0610499999999998</v>
      </c>
      <c r="T286" s="135">
        <f t="shared" si="165"/>
        <v>4.02013</v>
      </c>
      <c r="U286" s="135">
        <f t="shared" si="165"/>
        <v>3.9358900000000001</v>
      </c>
      <c r="V286" s="135">
        <f t="shared" si="165"/>
        <v>3.9107699999999999</v>
      </c>
      <c r="W286" s="135">
        <f t="shared" si="165"/>
        <v>3.9033500000000001</v>
      </c>
      <c r="X286" s="135">
        <f t="shared" si="165"/>
        <v>3.9024200000000002</v>
      </c>
      <c r="Y286" s="135">
        <f t="shared" si="165"/>
        <v>3.9675699999999998</v>
      </c>
      <c r="Z286" s="135">
        <f t="shared" si="165"/>
        <v>3.8828800000000001</v>
      </c>
      <c r="AA286" s="135">
        <f t="shared" si="165"/>
        <v>3.50583</v>
      </c>
    </row>
    <row r="287" spans="1:27" ht="12.75" hidden="1" customHeight="1" outlineLevel="1" x14ac:dyDescent="0.2">
      <c r="A287" s="163" t="s">
        <v>1933</v>
      </c>
      <c r="B287" s="94" t="s">
        <v>238</v>
      </c>
      <c r="C287" s="70" t="s">
        <v>79</v>
      </c>
      <c r="D287" s="71">
        <v>1785.36</v>
      </c>
      <c r="E287" s="71">
        <v>1603.55</v>
      </c>
      <c r="F287" s="71">
        <v>1547.19</v>
      </c>
      <c r="G287" s="71">
        <v>1489.21</v>
      </c>
      <c r="H287" s="71">
        <v>1346.01</v>
      </c>
      <c r="I287" s="71">
        <v>1381.28</v>
      </c>
      <c r="J287" s="71">
        <v>1420.34</v>
      </c>
      <c r="K287" s="71">
        <v>1587.17</v>
      </c>
      <c r="L287" s="71">
        <v>2087.79</v>
      </c>
      <c r="M287" s="71">
        <v>2120.4499999999998</v>
      </c>
      <c r="N287" s="71">
        <v>2201.9899999999998</v>
      </c>
      <c r="O287" s="71">
        <v>2202.21</v>
      </c>
      <c r="P287" s="71">
        <v>2322.33</v>
      </c>
      <c r="Q287" s="71">
        <v>2349.08</v>
      </c>
      <c r="R287" s="71">
        <v>2321.46</v>
      </c>
      <c r="S287" s="71">
        <v>2251.5100000000002</v>
      </c>
      <c r="T287" s="71">
        <v>2210.59</v>
      </c>
      <c r="U287" s="71">
        <v>2126.35</v>
      </c>
      <c r="V287" s="71">
        <v>2101.23</v>
      </c>
      <c r="W287" s="71">
        <v>2093.81</v>
      </c>
      <c r="X287" s="71">
        <v>2092.88</v>
      </c>
      <c r="Y287" s="71">
        <v>2158.0300000000002</v>
      </c>
      <c r="Z287" s="71">
        <v>2073.34</v>
      </c>
      <c r="AA287" s="71">
        <v>1696.29</v>
      </c>
    </row>
    <row r="288" spans="1:27" ht="12.75" hidden="1" customHeight="1" outlineLevel="1" x14ac:dyDescent="0.2">
      <c r="A288" s="163" t="s">
        <v>1934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1935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1936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collapsed="1" x14ac:dyDescent="0.2">
      <c r="A291" s="162" t="s">
        <v>1937</v>
      </c>
      <c r="B291" s="54" t="str">
        <f>"26"&amp;"."&amp;$B$800&amp;"."&amp;$B$801</f>
        <v>26.05.2024</v>
      </c>
      <c r="C291" s="134" t="s">
        <v>76</v>
      </c>
      <c r="D291" s="135">
        <f>ROUND(((D292+D293+D295+D294)/1000),5)</f>
        <v>3.4242699999999999</v>
      </c>
      <c r="E291" s="135">
        <f>ROUND(((E292+E293+E295+E294)/1000),5)</f>
        <v>3.3286500000000001</v>
      </c>
      <c r="F291" s="135">
        <f>ROUND(((F292+F293+F295+F294)/1000),5)</f>
        <v>3.2388699999999999</v>
      </c>
      <c r="G291" s="135">
        <f t="shared" ref="G291:AA291" si="168">ROUND(((G292+G293+G295+G294)/1000),5)</f>
        <v>3.0986799999999999</v>
      </c>
      <c r="H291" s="135">
        <f t="shared" si="168"/>
        <v>2.9959699999999998</v>
      </c>
      <c r="I291" s="135">
        <f t="shared" si="168"/>
        <v>3.1065</v>
      </c>
      <c r="J291" s="135">
        <f t="shared" si="168"/>
        <v>2.9022899999999998</v>
      </c>
      <c r="K291" s="135">
        <f t="shared" si="168"/>
        <v>3.2555900000000002</v>
      </c>
      <c r="L291" s="135">
        <f t="shared" si="168"/>
        <v>3.5454699999999999</v>
      </c>
      <c r="M291" s="135">
        <f t="shared" si="168"/>
        <v>3.9079899999999999</v>
      </c>
      <c r="N291" s="135">
        <f t="shared" si="168"/>
        <v>3.9310700000000001</v>
      </c>
      <c r="O291" s="135">
        <f t="shared" si="168"/>
        <v>3.9382100000000002</v>
      </c>
      <c r="P291" s="135">
        <f t="shared" si="168"/>
        <v>3.9385699999999999</v>
      </c>
      <c r="Q291" s="135">
        <f t="shared" si="168"/>
        <v>3.9753799999999999</v>
      </c>
      <c r="R291" s="135">
        <f t="shared" si="168"/>
        <v>3.9746700000000001</v>
      </c>
      <c r="S291" s="135">
        <f t="shared" si="168"/>
        <v>3.94218</v>
      </c>
      <c r="T291" s="135">
        <f t="shared" si="168"/>
        <v>3.9119799999999998</v>
      </c>
      <c r="U291" s="135">
        <f t="shared" si="168"/>
        <v>3.89744</v>
      </c>
      <c r="V291" s="135">
        <f t="shared" si="168"/>
        <v>3.8706800000000001</v>
      </c>
      <c r="W291" s="135">
        <f t="shared" si="168"/>
        <v>3.8869699999999998</v>
      </c>
      <c r="X291" s="135">
        <f t="shared" si="168"/>
        <v>3.9065799999999999</v>
      </c>
      <c r="Y291" s="135">
        <f t="shared" si="168"/>
        <v>3.9048699999999998</v>
      </c>
      <c r="Z291" s="135">
        <f t="shared" si="168"/>
        <v>3.7940800000000001</v>
      </c>
      <c r="AA291" s="135">
        <f t="shared" si="168"/>
        <v>3.3778899999999998</v>
      </c>
    </row>
    <row r="292" spans="1:27" ht="12.75" hidden="1" customHeight="1" outlineLevel="1" x14ac:dyDescent="0.2">
      <c r="A292" s="163" t="s">
        <v>1938</v>
      </c>
      <c r="B292" s="94" t="s">
        <v>238</v>
      </c>
      <c r="C292" s="70" t="s">
        <v>79</v>
      </c>
      <c r="D292" s="71">
        <v>1614.73</v>
      </c>
      <c r="E292" s="71">
        <v>1519.11</v>
      </c>
      <c r="F292" s="71">
        <v>1429.33</v>
      </c>
      <c r="G292" s="71">
        <v>1289.1400000000001</v>
      </c>
      <c r="H292" s="71">
        <v>1186.43</v>
      </c>
      <c r="I292" s="71">
        <v>1296.96</v>
      </c>
      <c r="J292" s="71">
        <v>1092.75</v>
      </c>
      <c r="K292" s="71">
        <v>1446.05</v>
      </c>
      <c r="L292" s="71">
        <v>1735.93</v>
      </c>
      <c r="M292" s="71">
        <v>2098.4499999999998</v>
      </c>
      <c r="N292" s="71">
        <v>2121.5300000000002</v>
      </c>
      <c r="O292" s="71">
        <v>2128.67</v>
      </c>
      <c r="P292" s="71">
        <v>2129.0300000000002</v>
      </c>
      <c r="Q292" s="71">
        <v>2165.84</v>
      </c>
      <c r="R292" s="71">
        <v>2165.13</v>
      </c>
      <c r="S292" s="71">
        <v>2132.64</v>
      </c>
      <c r="T292" s="71">
        <v>2102.44</v>
      </c>
      <c r="U292" s="71">
        <v>2087.9</v>
      </c>
      <c r="V292" s="71">
        <v>2061.14</v>
      </c>
      <c r="W292" s="71">
        <v>2077.4299999999998</v>
      </c>
      <c r="X292" s="71">
        <v>2097.04</v>
      </c>
      <c r="Y292" s="71">
        <v>2095.33</v>
      </c>
      <c r="Z292" s="71">
        <v>1984.54</v>
      </c>
      <c r="AA292" s="71">
        <v>1568.35</v>
      </c>
    </row>
    <row r="293" spans="1:27" ht="12.75" hidden="1" customHeight="1" outlineLevel="1" x14ac:dyDescent="0.2">
      <c r="A293" s="163" t="s">
        <v>1939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1940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1941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collapsed="1" x14ac:dyDescent="0.2">
      <c r="A296" s="162" t="s">
        <v>1942</v>
      </c>
      <c r="B296" s="54" t="str">
        <f>"27"&amp;"."&amp;$B$800&amp;"."&amp;$B$801</f>
        <v>27.05.2024</v>
      </c>
      <c r="C296" s="134" t="s">
        <v>76</v>
      </c>
      <c r="D296" s="135">
        <f>ROUND(((D297+D298+D300+D299)/1000),5)</f>
        <v>3.11632</v>
      </c>
      <c r="E296" s="135">
        <f>ROUND(((E297+E298+E300+E299)/1000),5)</f>
        <v>3.0106700000000002</v>
      </c>
      <c r="F296" s="135">
        <f>ROUND(((F297+F298+F300+F299)/1000),5)</f>
        <v>2.8218399999999999</v>
      </c>
      <c r="G296" s="135">
        <f t="shared" ref="G296:AA296" si="171">ROUND(((G297+G298+G300+G299)/1000),5)</f>
        <v>2.75522</v>
      </c>
      <c r="H296" s="135">
        <f t="shared" si="171"/>
        <v>2.6877300000000002</v>
      </c>
      <c r="I296" s="135">
        <f t="shared" si="171"/>
        <v>2.8835700000000002</v>
      </c>
      <c r="J296" s="135">
        <f t="shared" si="171"/>
        <v>3.0405700000000002</v>
      </c>
      <c r="K296" s="135">
        <f t="shared" si="171"/>
        <v>3.32748</v>
      </c>
      <c r="L296" s="135">
        <f t="shared" si="171"/>
        <v>3.6844600000000001</v>
      </c>
      <c r="M296" s="135">
        <f t="shared" si="171"/>
        <v>3.8912800000000001</v>
      </c>
      <c r="N296" s="135">
        <f t="shared" si="171"/>
        <v>3.8987599999999998</v>
      </c>
      <c r="O296" s="135">
        <f t="shared" si="171"/>
        <v>3.8639000000000001</v>
      </c>
      <c r="P296" s="135">
        <f t="shared" si="171"/>
        <v>3.82165</v>
      </c>
      <c r="Q296" s="135">
        <f t="shared" si="171"/>
        <v>3.89506</v>
      </c>
      <c r="R296" s="135">
        <f t="shared" si="171"/>
        <v>3.91438</v>
      </c>
      <c r="S296" s="135">
        <f t="shared" si="171"/>
        <v>3.8942199999999998</v>
      </c>
      <c r="T296" s="135">
        <f t="shared" si="171"/>
        <v>3.8596300000000001</v>
      </c>
      <c r="U296" s="135">
        <f t="shared" si="171"/>
        <v>3.7899400000000001</v>
      </c>
      <c r="V296" s="135">
        <f t="shared" si="171"/>
        <v>3.7376100000000001</v>
      </c>
      <c r="W296" s="135">
        <f t="shared" si="171"/>
        <v>3.6618900000000001</v>
      </c>
      <c r="X296" s="135">
        <f t="shared" si="171"/>
        <v>3.6612200000000001</v>
      </c>
      <c r="Y296" s="135">
        <f t="shared" si="171"/>
        <v>3.6142400000000001</v>
      </c>
      <c r="Z296" s="135">
        <f t="shared" si="171"/>
        <v>3.3058800000000002</v>
      </c>
      <c r="AA296" s="135">
        <f t="shared" si="171"/>
        <v>3.1646800000000002</v>
      </c>
    </row>
    <row r="297" spans="1:27" ht="12.75" hidden="1" customHeight="1" outlineLevel="1" x14ac:dyDescent="0.2">
      <c r="A297" s="163" t="s">
        <v>1943</v>
      </c>
      <c r="B297" s="94" t="s">
        <v>238</v>
      </c>
      <c r="C297" s="70" t="s">
        <v>79</v>
      </c>
      <c r="D297" s="71">
        <v>1306.78</v>
      </c>
      <c r="E297" s="71">
        <v>1201.1300000000001</v>
      </c>
      <c r="F297" s="71">
        <v>1012.3</v>
      </c>
      <c r="G297" s="71">
        <v>945.68</v>
      </c>
      <c r="H297" s="71">
        <v>878.19</v>
      </c>
      <c r="I297" s="71">
        <v>1074.03</v>
      </c>
      <c r="J297" s="71">
        <v>1231.03</v>
      </c>
      <c r="K297" s="71">
        <v>1517.94</v>
      </c>
      <c r="L297" s="71">
        <v>1874.92</v>
      </c>
      <c r="M297" s="71">
        <v>2081.7399999999998</v>
      </c>
      <c r="N297" s="71">
        <v>2089.2199999999998</v>
      </c>
      <c r="O297" s="71">
        <v>2054.36</v>
      </c>
      <c r="P297" s="71">
        <v>2012.11</v>
      </c>
      <c r="Q297" s="71">
        <v>2085.52</v>
      </c>
      <c r="R297" s="71">
        <v>2104.84</v>
      </c>
      <c r="S297" s="71">
        <v>2084.6799999999998</v>
      </c>
      <c r="T297" s="71">
        <v>2050.09</v>
      </c>
      <c r="U297" s="71">
        <v>1980.4</v>
      </c>
      <c r="V297" s="71">
        <v>1928.07</v>
      </c>
      <c r="W297" s="71">
        <v>1852.35</v>
      </c>
      <c r="X297" s="71">
        <v>1851.68</v>
      </c>
      <c r="Y297" s="71">
        <v>1804.7</v>
      </c>
      <c r="Z297" s="71">
        <v>1496.34</v>
      </c>
      <c r="AA297" s="71">
        <v>1355.14</v>
      </c>
    </row>
    <row r="298" spans="1:27" ht="12.75" hidden="1" customHeight="1" outlineLevel="1" x14ac:dyDescent="0.2">
      <c r="A298" s="163" t="s">
        <v>1944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1945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1946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collapsed="1" x14ac:dyDescent="0.2">
      <c r="A301" s="162" t="s">
        <v>1947</v>
      </c>
      <c r="B301" s="54" t="str">
        <f>"28"&amp;"."&amp;$B$800&amp;"."&amp;$B$801</f>
        <v>28.05.2024</v>
      </c>
      <c r="C301" s="134" t="s">
        <v>76</v>
      </c>
      <c r="D301" s="135">
        <f>ROUND(((D302+D303+D305+D304)/1000),5)</f>
        <v>2.8705500000000002</v>
      </c>
      <c r="E301" s="135">
        <f>ROUND(((E302+E303+E305+E304)/1000),5)</f>
        <v>2.7364299999999999</v>
      </c>
      <c r="F301" s="135">
        <f>ROUND(((F302+F303+F305+F304)/1000),5)</f>
        <v>2.6262400000000001</v>
      </c>
      <c r="G301" s="135">
        <f t="shared" ref="G301:AA301" si="174">ROUND(((G302+G303+G305+G304)/1000),5)</f>
        <v>2.01837</v>
      </c>
      <c r="H301" s="135">
        <f t="shared" si="174"/>
        <v>2.0169800000000002</v>
      </c>
      <c r="I301" s="135">
        <f t="shared" si="174"/>
        <v>2.6588799999999999</v>
      </c>
      <c r="J301" s="135">
        <f t="shared" si="174"/>
        <v>3.0416799999999999</v>
      </c>
      <c r="K301" s="135">
        <f t="shared" si="174"/>
        <v>3.3199900000000002</v>
      </c>
      <c r="L301" s="135">
        <f t="shared" si="174"/>
        <v>3.6718199999999999</v>
      </c>
      <c r="M301" s="135">
        <f t="shared" si="174"/>
        <v>4.01464</v>
      </c>
      <c r="N301" s="135">
        <f t="shared" si="174"/>
        <v>4.0732699999999999</v>
      </c>
      <c r="O301" s="135">
        <f t="shared" si="174"/>
        <v>4.0729899999999999</v>
      </c>
      <c r="P301" s="135">
        <f t="shared" si="174"/>
        <v>4.0015999999999998</v>
      </c>
      <c r="Q301" s="135">
        <f t="shared" si="174"/>
        <v>4.0426599999999997</v>
      </c>
      <c r="R301" s="135">
        <f t="shared" si="174"/>
        <v>3.9230999999999998</v>
      </c>
      <c r="S301" s="135">
        <f t="shared" si="174"/>
        <v>3.9236300000000002</v>
      </c>
      <c r="T301" s="135">
        <f t="shared" si="174"/>
        <v>3.98089</v>
      </c>
      <c r="U301" s="135">
        <f t="shared" si="174"/>
        <v>3.94441</v>
      </c>
      <c r="V301" s="135">
        <f t="shared" si="174"/>
        <v>3.8307899999999999</v>
      </c>
      <c r="W301" s="135">
        <f t="shared" si="174"/>
        <v>3.7301199999999999</v>
      </c>
      <c r="X301" s="135">
        <f t="shared" si="174"/>
        <v>3.7252800000000001</v>
      </c>
      <c r="Y301" s="135">
        <f t="shared" si="174"/>
        <v>3.7425099999999998</v>
      </c>
      <c r="Z301" s="135">
        <f t="shared" si="174"/>
        <v>3.4432200000000002</v>
      </c>
      <c r="AA301" s="135">
        <f t="shared" si="174"/>
        <v>3.18736</v>
      </c>
    </row>
    <row r="302" spans="1:27" ht="12.75" hidden="1" customHeight="1" outlineLevel="1" x14ac:dyDescent="0.2">
      <c r="A302" s="163" t="s">
        <v>1948</v>
      </c>
      <c r="B302" s="94" t="s">
        <v>238</v>
      </c>
      <c r="C302" s="70" t="s">
        <v>79</v>
      </c>
      <c r="D302" s="71">
        <v>1061.01</v>
      </c>
      <c r="E302" s="71">
        <v>926.89</v>
      </c>
      <c r="F302" s="71">
        <v>816.7</v>
      </c>
      <c r="G302" s="71">
        <v>208.83</v>
      </c>
      <c r="H302" s="71">
        <v>207.44</v>
      </c>
      <c r="I302" s="71">
        <v>849.34</v>
      </c>
      <c r="J302" s="71">
        <v>1232.1400000000001</v>
      </c>
      <c r="K302" s="71">
        <v>1510.45</v>
      </c>
      <c r="L302" s="71">
        <v>1862.28</v>
      </c>
      <c r="M302" s="71">
        <v>2205.1</v>
      </c>
      <c r="N302" s="71">
        <v>2263.73</v>
      </c>
      <c r="O302" s="71">
        <v>2263.4499999999998</v>
      </c>
      <c r="P302" s="71">
        <v>2192.06</v>
      </c>
      <c r="Q302" s="71">
        <v>2233.12</v>
      </c>
      <c r="R302" s="71">
        <v>2113.56</v>
      </c>
      <c r="S302" s="71">
        <v>2114.09</v>
      </c>
      <c r="T302" s="71">
        <v>2171.35</v>
      </c>
      <c r="U302" s="71">
        <v>2134.87</v>
      </c>
      <c r="V302" s="71">
        <v>2021.25</v>
      </c>
      <c r="W302" s="71">
        <v>1920.58</v>
      </c>
      <c r="X302" s="71">
        <v>1915.74</v>
      </c>
      <c r="Y302" s="71">
        <v>1932.97</v>
      </c>
      <c r="Z302" s="71">
        <v>1633.68</v>
      </c>
      <c r="AA302" s="71">
        <v>1377.82</v>
      </c>
    </row>
    <row r="303" spans="1:27" ht="12.75" hidden="1" customHeight="1" outlineLevel="1" x14ac:dyDescent="0.2">
      <c r="A303" s="163" t="s">
        <v>1949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1950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1951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collapsed="1" x14ac:dyDescent="0.2">
      <c r="A306" s="162" t="s">
        <v>1952</v>
      </c>
      <c r="B306" s="54" t="str">
        <f>"29"&amp;"."&amp;$B$800&amp;"."&amp;$B$801</f>
        <v>29.05.2024</v>
      </c>
      <c r="C306" s="134" t="s">
        <v>76</v>
      </c>
      <c r="D306" s="135">
        <f>ROUND(((D307+D308+D310+D309)/1000),5)</f>
        <v>3.0265599999999999</v>
      </c>
      <c r="E306" s="135">
        <f>ROUND(((E307+E308+E310+E309)/1000),5)</f>
        <v>2.8791199999999999</v>
      </c>
      <c r="F306" s="135">
        <f>ROUND(((F307+F308+F310+F309)/1000),5)</f>
        <v>2.6625299999999998</v>
      </c>
      <c r="G306" s="135">
        <f t="shared" ref="G306:AA306" si="177">ROUND(((G307+G308+G310+G309)/1000),5)</f>
        <v>2.5476299999999998</v>
      </c>
      <c r="H306" s="135">
        <f t="shared" si="177"/>
        <v>2.53566</v>
      </c>
      <c r="I306" s="135">
        <f t="shared" si="177"/>
        <v>2.8409900000000001</v>
      </c>
      <c r="J306" s="135">
        <f t="shared" si="177"/>
        <v>2.9608699999999999</v>
      </c>
      <c r="K306" s="135">
        <f t="shared" si="177"/>
        <v>3.2471800000000002</v>
      </c>
      <c r="L306" s="135">
        <f t="shared" si="177"/>
        <v>3.5333999999999999</v>
      </c>
      <c r="M306" s="135">
        <f t="shared" si="177"/>
        <v>3.8816999999999999</v>
      </c>
      <c r="N306" s="135">
        <f t="shared" si="177"/>
        <v>3.88714</v>
      </c>
      <c r="O306" s="135">
        <f t="shared" si="177"/>
        <v>3.8982000000000001</v>
      </c>
      <c r="P306" s="135">
        <f t="shared" si="177"/>
        <v>3.8912800000000001</v>
      </c>
      <c r="Q306" s="135">
        <f t="shared" si="177"/>
        <v>3.9161100000000002</v>
      </c>
      <c r="R306" s="135">
        <f t="shared" si="177"/>
        <v>3.93696</v>
      </c>
      <c r="S306" s="135">
        <f t="shared" si="177"/>
        <v>3.9340600000000001</v>
      </c>
      <c r="T306" s="135">
        <f t="shared" si="177"/>
        <v>3.9195899999999999</v>
      </c>
      <c r="U306" s="135">
        <f t="shared" si="177"/>
        <v>3.89188</v>
      </c>
      <c r="V306" s="135">
        <f t="shared" si="177"/>
        <v>3.79921</v>
      </c>
      <c r="W306" s="135">
        <f t="shared" si="177"/>
        <v>3.65605</v>
      </c>
      <c r="X306" s="135">
        <f t="shared" si="177"/>
        <v>3.60345</v>
      </c>
      <c r="Y306" s="135">
        <f t="shared" si="177"/>
        <v>3.56792</v>
      </c>
      <c r="Z306" s="135">
        <f t="shared" si="177"/>
        <v>3.3187000000000002</v>
      </c>
      <c r="AA306" s="135">
        <f t="shared" si="177"/>
        <v>3.1756000000000002</v>
      </c>
    </row>
    <row r="307" spans="1:27" ht="12.75" hidden="1" customHeight="1" outlineLevel="1" x14ac:dyDescent="0.2">
      <c r="A307" s="163" t="s">
        <v>1953</v>
      </c>
      <c r="B307" s="94" t="s">
        <v>238</v>
      </c>
      <c r="C307" s="70" t="s">
        <v>79</v>
      </c>
      <c r="D307" s="71">
        <v>1217.02</v>
      </c>
      <c r="E307" s="71">
        <v>1069.58</v>
      </c>
      <c r="F307" s="71">
        <v>852.99</v>
      </c>
      <c r="G307" s="71">
        <v>738.09</v>
      </c>
      <c r="H307" s="71">
        <v>726.12</v>
      </c>
      <c r="I307" s="71">
        <v>1031.45</v>
      </c>
      <c r="J307" s="71">
        <v>1151.33</v>
      </c>
      <c r="K307" s="71">
        <v>1437.64</v>
      </c>
      <c r="L307" s="71">
        <v>1723.86</v>
      </c>
      <c r="M307" s="71">
        <v>2072.16</v>
      </c>
      <c r="N307" s="71">
        <v>2077.6</v>
      </c>
      <c r="O307" s="71">
        <v>2088.66</v>
      </c>
      <c r="P307" s="71">
        <v>2081.7399999999998</v>
      </c>
      <c r="Q307" s="71">
        <v>2106.5700000000002</v>
      </c>
      <c r="R307" s="71">
        <v>2127.42</v>
      </c>
      <c r="S307" s="71">
        <v>2124.52</v>
      </c>
      <c r="T307" s="71">
        <v>2110.0500000000002</v>
      </c>
      <c r="U307" s="71">
        <v>2082.34</v>
      </c>
      <c r="V307" s="71">
        <v>1989.67</v>
      </c>
      <c r="W307" s="71">
        <v>1846.51</v>
      </c>
      <c r="X307" s="71">
        <v>1793.91</v>
      </c>
      <c r="Y307" s="71">
        <v>1758.38</v>
      </c>
      <c r="Z307" s="71">
        <v>1509.16</v>
      </c>
      <c r="AA307" s="71">
        <v>1366.06</v>
      </c>
    </row>
    <row r="308" spans="1:27" ht="12.75" hidden="1" customHeight="1" outlineLevel="1" x14ac:dyDescent="0.2">
      <c r="A308" s="163" t="s">
        <v>1954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1955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1956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collapsed="1" x14ac:dyDescent="0.2">
      <c r="A311" s="162" t="s">
        <v>1957</v>
      </c>
      <c r="B311" s="54" t="str">
        <f>"30"&amp;"."&amp;$B$800&amp;"."&amp;$B$801</f>
        <v>30.05.2024</v>
      </c>
      <c r="C311" s="134" t="s">
        <v>76</v>
      </c>
      <c r="D311" s="135">
        <f>ROUND(((D312+D313+D315+D314)/1000),5)</f>
        <v>2.9831099999999999</v>
      </c>
      <c r="E311" s="135">
        <f>ROUND(((E312+E313+E315+E314)/1000),5)</f>
        <v>2.8399100000000002</v>
      </c>
      <c r="F311" s="135">
        <f>ROUND(((F312+F313+F315+F314)/1000),5)</f>
        <v>2.6871800000000001</v>
      </c>
      <c r="G311" s="135">
        <f t="shared" ref="G311:AA311" si="180">ROUND(((G312+G313+G315+G314)/1000),5)</f>
        <v>2.58643</v>
      </c>
      <c r="H311" s="135">
        <f t="shared" si="180"/>
        <v>2.5903399999999999</v>
      </c>
      <c r="I311" s="135">
        <f t="shared" si="180"/>
        <v>2.8774899999999999</v>
      </c>
      <c r="J311" s="135">
        <f t="shared" si="180"/>
        <v>2.9655900000000002</v>
      </c>
      <c r="K311" s="135">
        <f t="shared" si="180"/>
        <v>3.28484</v>
      </c>
      <c r="L311" s="135">
        <f t="shared" si="180"/>
        <v>3.6799400000000002</v>
      </c>
      <c r="M311" s="135">
        <f t="shared" si="180"/>
        <v>3.8964599999999998</v>
      </c>
      <c r="N311" s="135">
        <f t="shared" si="180"/>
        <v>3.9448799999999999</v>
      </c>
      <c r="O311" s="135">
        <f t="shared" si="180"/>
        <v>3.9359700000000002</v>
      </c>
      <c r="P311" s="135">
        <f t="shared" si="180"/>
        <v>3.9557899999999999</v>
      </c>
      <c r="Q311" s="135">
        <f t="shared" si="180"/>
        <v>3.9457399999999998</v>
      </c>
      <c r="R311" s="135">
        <f t="shared" si="180"/>
        <v>3.94882</v>
      </c>
      <c r="S311" s="135">
        <f t="shared" si="180"/>
        <v>3.9478800000000001</v>
      </c>
      <c r="T311" s="135">
        <f t="shared" si="180"/>
        <v>4.2400799999999998</v>
      </c>
      <c r="U311" s="135">
        <f t="shared" si="180"/>
        <v>4.2335700000000003</v>
      </c>
      <c r="V311" s="135">
        <f t="shared" si="180"/>
        <v>3.8654899999999999</v>
      </c>
      <c r="W311" s="135">
        <f t="shared" si="180"/>
        <v>3.7426400000000002</v>
      </c>
      <c r="X311" s="135">
        <f t="shared" si="180"/>
        <v>3.6999200000000001</v>
      </c>
      <c r="Y311" s="135">
        <f t="shared" si="180"/>
        <v>3.6804199999999998</v>
      </c>
      <c r="Z311" s="135">
        <f t="shared" si="180"/>
        <v>3.3033299999999999</v>
      </c>
      <c r="AA311" s="135">
        <f t="shared" si="180"/>
        <v>3.14296</v>
      </c>
    </row>
    <row r="312" spans="1:27" ht="12.75" hidden="1" customHeight="1" outlineLevel="1" x14ac:dyDescent="0.2">
      <c r="A312" s="163" t="s">
        <v>1958</v>
      </c>
      <c r="B312" s="94" t="s">
        <v>238</v>
      </c>
      <c r="C312" s="70" t="s">
        <v>79</v>
      </c>
      <c r="D312" s="71">
        <v>1173.57</v>
      </c>
      <c r="E312" s="71">
        <v>1030.3699999999999</v>
      </c>
      <c r="F312" s="71">
        <v>877.64</v>
      </c>
      <c r="G312" s="71">
        <v>776.89</v>
      </c>
      <c r="H312" s="71">
        <v>780.8</v>
      </c>
      <c r="I312" s="71">
        <v>1067.95</v>
      </c>
      <c r="J312" s="71">
        <v>1156.05</v>
      </c>
      <c r="K312" s="71">
        <v>1475.3</v>
      </c>
      <c r="L312" s="71">
        <v>1870.4</v>
      </c>
      <c r="M312" s="71">
        <v>2086.92</v>
      </c>
      <c r="N312" s="71">
        <v>2135.34</v>
      </c>
      <c r="O312" s="71">
        <v>2126.4299999999998</v>
      </c>
      <c r="P312" s="71">
        <v>2146.25</v>
      </c>
      <c r="Q312" s="71">
        <v>2136.1999999999998</v>
      </c>
      <c r="R312" s="71">
        <v>2139.2800000000002</v>
      </c>
      <c r="S312" s="71">
        <v>2138.34</v>
      </c>
      <c r="T312" s="71">
        <v>2430.54</v>
      </c>
      <c r="U312" s="71">
        <v>2424.0300000000002</v>
      </c>
      <c r="V312" s="71">
        <v>2055.9499999999998</v>
      </c>
      <c r="W312" s="71">
        <v>1933.1</v>
      </c>
      <c r="X312" s="71">
        <v>1890.38</v>
      </c>
      <c r="Y312" s="71">
        <v>1870.88</v>
      </c>
      <c r="Z312" s="71">
        <v>1493.79</v>
      </c>
      <c r="AA312" s="71">
        <v>1333.42</v>
      </c>
    </row>
    <row r="313" spans="1:27" ht="12.75" hidden="1" customHeight="1" outlineLevel="1" x14ac:dyDescent="0.2">
      <c r="A313" s="163" t="s">
        <v>1959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1960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1961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collapsed="1" x14ac:dyDescent="0.2">
      <c r="A316" s="162" t="s">
        <v>1962</v>
      </c>
      <c r="B316" s="54" t="str">
        <f>"31"&amp;"."&amp;$B$800&amp;"."&amp;$B$801</f>
        <v>31.05.2024</v>
      </c>
      <c r="C316" s="134" t="s">
        <v>76</v>
      </c>
      <c r="D316" s="135">
        <f>ROUND(((D317+D318+D320+D319)/1000),5)</f>
        <v>2.9714399999999999</v>
      </c>
      <c r="E316" s="135">
        <f>ROUND(((E317+E318+E320+E319)/1000),5)</f>
        <v>2.75725</v>
      </c>
      <c r="F316" s="135">
        <f>ROUND(((F317+F318+F320+F319)/1000),5)</f>
        <v>2.6862599999999999</v>
      </c>
      <c r="G316" s="135">
        <f t="shared" ref="G316:AA316" si="183">ROUND(((G317+G318+G320+G319)/1000),5)</f>
        <v>2.5924900000000002</v>
      </c>
      <c r="H316" s="135">
        <f t="shared" si="183"/>
        <v>2.5432999999999999</v>
      </c>
      <c r="I316" s="135">
        <f t="shared" si="183"/>
        <v>2.8657900000000001</v>
      </c>
      <c r="J316" s="135">
        <f t="shared" si="183"/>
        <v>3.0103800000000001</v>
      </c>
      <c r="K316" s="135">
        <f t="shared" si="183"/>
        <v>3.3479399999999999</v>
      </c>
      <c r="L316" s="135">
        <f t="shared" si="183"/>
        <v>3.72742</v>
      </c>
      <c r="M316" s="135">
        <f t="shared" si="183"/>
        <v>3.9232100000000001</v>
      </c>
      <c r="N316" s="135">
        <f t="shared" si="183"/>
        <v>4.0964799999999997</v>
      </c>
      <c r="O316" s="135">
        <f t="shared" si="183"/>
        <v>4.1095199999999998</v>
      </c>
      <c r="P316" s="135">
        <f t="shared" si="183"/>
        <v>3.9687899999999998</v>
      </c>
      <c r="Q316" s="135">
        <f t="shared" si="183"/>
        <v>4.1254099999999996</v>
      </c>
      <c r="R316" s="135">
        <f t="shared" si="183"/>
        <v>4.1339699999999997</v>
      </c>
      <c r="S316" s="135">
        <f t="shared" si="183"/>
        <v>4.1769699999999998</v>
      </c>
      <c r="T316" s="135">
        <f t="shared" si="183"/>
        <v>4.16099</v>
      </c>
      <c r="U316" s="135">
        <f t="shared" si="183"/>
        <v>3.9231500000000001</v>
      </c>
      <c r="V316" s="135">
        <f t="shared" si="183"/>
        <v>3.9012799999999999</v>
      </c>
      <c r="W316" s="135">
        <f t="shared" si="183"/>
        <v>3.8505099999999999</v>
      </c>
      <c r="X316" s="135">
        <f t="shared" si="183"/>
        <v>3.8580800000000002</v>
      </c>
      <c r="Y316" s="135">
        <f t="shared" si="183"/>
        <v>3.8062200000000002</v>
      </c>
      <c r="Z316" s="135">
        <f t="shared" si="183"/>
        <v>3.5672600000000001</v>
      </c>
      <c r="AA316" s="135">
        <f t="shared" si="183"/>
        <v>3.2833100000000002</v>
      </c>
    </row>
    <row r="317" spans="1:27" ht="12.75" hidden="1" customHeight="1" outlineLevel="1" x14ac:dyDescent="0.2">
      <c r="A317" s="163" t="s">
        <v>1963</v>
      </c>
      <c r="B317" s="94" t="s">
        <v>238</v>
      </c>
      <c r="C317" s="70" t="s">
        <v>79</v>
      </c>
      <c r="D317" s="71">
        <v>1161.9000000000001</v>
      </c>
      <c r="E317" s="71">
        <v>947.71</v>
      </c>
      <c r="F317" s="71">
        <v>876.72</v>
      </c>
      <c r="G317" s="71">
        <v>782.95</v>
      </c>
      <c r="H317" s="71">
        <v>733.76</v>
      </c>
      <c r="I317" s="71">
        <v>1056.25</v>
      </c>
      <c r="J317" s="71">
        <v>1200.8399999999999</v>
      </c>
      <c r="K317" s="71">
        <v>1538.4</v>
      </c>
      <c r="L317" s="71">
        <v>1917.88</v>
      </c>
      <c r="M317" s="71">
        <v>2113.67</v>
      </c>
      <c r="N317" s="71">
        <v>2286.94</v>
      </c>
      <c r="O317" s="71">
        <v>2299.98</v>
      </c>
      <c r="P317" s="71">
        <v>2159.25</v>
      </c>
      <c r="Q317" s="71">
        <v>2315.87</v>
      </c>
      <c r="R317" s="71">
        <v>2324.4299999999998</v>
      </c>
      <c r="S317" s="71">
        <v>2367.4299999999998</v>
      </c>
      <c r="T317" s="71">
        <v>2351.4499999999998</v>
      </c>
      <c r="U317" s="71">
        <v>2113.61</v>
      </c>
      <c r="V317" s="71">
        <v>2091.7399999999998</v>
      </c>
      <c r="W317" s="71">
        <v>2040.97</v>
      </c>
      <c r="X317" s="71">
        <v>2048.54</v>
      </c>
      <c r="Y317" s="71">
        <v>1996.68</v>
      </c>
      <c r="Z317" s="71">
        <v>1757.72</v>
      </c>
      <c r="AA317" s="71">
        <v>1473.77</v>
      </c>
    </row>
    <row r="318" spans="1:27" ht="12.75" hidden="1" customHeight="1" outlineLevel="1" x14ac:dyDescent="0.2">
      <c r="A318" s="163" t="s">
        <v>1964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1965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1966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1967</v>
      </c>
      <c r="B325" s="54" t="str">
        <f>"01"&amp;"."&amp;$B$800&amp;"."&amp;$B$801</f>
        <v>01.05.2024</v>
      </c>
      <c r="C325" s="134" t="s">
        <v>76</v>
      </c>
      <c r="D325" s="135">
        <f>ROUND(((D326+D327+D329+D328)/1000),5)</f>
        <v>3.6705199999999998</v>
      </c>
      <c r="E325" s="135">
        <f>ROUND(((E326+E327+E329+E328)/1000),5)</f>
        <v>3.63279</v>
      </c>
      <c r="F325" s="135">
        <f>ROUND(((F326+F327+F329+F328)/1000),5)</f>
        <v>3.49661</v>
      </c>
      <c r="G325" s="135">
        <f t="shared" ref="G325:AA325" si="186">ROUND(((G326+G327+G329+G328)/1000),5)</f>
        <v>3.4730099999999999</v>
      </c>
      <c r="H325" s="135">
        <f t="shared" si="186"/>
        <v>3.4273199999999999</v>
      </c>
      <c r="I325" s="135">
        <f t="shared" si="186"/>
        <v>3.3923100000000002</v>
      </c>
      <c r="J325" s="135">
        <f t="shared" si="186"/>
        <v>3.3948900000000002</v>
      </c>
      <c r="K325" s="135">
        <f t="shared" si="186"/>
        <v>3.5530499999999998</v>
      </c>
      <c r="L325" s="135">
        <f t="shared" si="186"/>
        <v>3.7134900000000002</v>
      </c>
      <c r="M325" s="135">
        <f t="shared" si="186"/>
        <v>3.9485399999999999</v>
      </c>
      <c r="N325" s="135">
        <f t="shared" si="186"/>
        <v>4.0910599999999997</v>
      </c>
      <c r="O325" s="135">
        <f t="shared" si="186"/>
        <v>4.0209000000000001</v>
      </c>
      <c r="P325" s="135">
        <f t="shared" si="186"/>
        <v>4.00047</v>
      </c>
      <c r="Q325" s="135">
        <f t="shared" si="186"/>
        <v>4.0318800000000001</v>
      </c>
      <c r="R325" s="135">
        <f t="shared" si="186"/>
        <v>3.99072</v>
      </c>
      <c r="S325" s="135">
        <f t="shared" si="186"/>
        <v>3.94076</v>
      </c>
      <c r="T325" s="135">
        <f t="shared" si="186"/>
        <v>3.9801899999999999</v>
      </c>
      <c r="U325" s="135">
        <f t="shared" si="186"/>
        <v>3.99756</v>
      </c>
      <c r="V325" s="135">
        <f t="shared" si="186"/>
        <v>4.0516800000000002</v>
      </c>
      <c r="W325" s="135">
        <f t="shared" si="186"/>
        <v>4.1695000000000002</v>
      </c>
      <c r="X325" s="135">
        <f t="shared" si="186"/>
        <v>4.2580499999999999</v>
      </c>
      <c r="Y325" s="135">
        <f t="shared" si="186"/>
        <v>4.1581900000000003</v>
      </c>
      <c r="Z325" s="135">
        <f t="shared" si="186"/>
        <v>3.84259</v>
      </c>
      <c r="AA325" s="135">
        <f t="shared" si="186"/>
        <v>3.6530900000000002</v>
      </c>
    </row>
    <row r="326" spans="1:27" ht="12.75" hidden="1" customHeight="1" outlineLevel="1" x14ac:dyDescent="0.2">
      <c r="A326" s="163" t="s">
        <v>1968</v>
      </c>
      <c r="B326" s="94" t="s">
        <v>238</v>
      </c>
      <c r="C326" s="70" t="s">
        <v>79</v>
      </c>
      <c r="D326" s="71">
        <v>1355.06</v>
      </c>
      <c r="E326" s="71">
        <v>1317.33</v>
      </c>
      <c r="F326" s="71">
        <v>1181.1500000000001</v>
      </c>
      <c r="G326" s="71">
        <v>1157.55</v>
      </c>
      <c r="H326" s="71">
        <v>1111.8599999999999</v>
      </c>
      <c r="I326" s="71">
        <v>1076.8499999999999</v>
      </c>
      <c r="J326" s="71">
        <v>1079.43</v>
      </c>
      <c r="K326" s="71">
        <v>1237.5899999999999</v>
      </c>
      <c r="L326" s="71">
        <v>1398.03</v>
      </c>
      <c r="M326" s="71">
        <v>1633.08</v>
      </c>
      <c r="N326" s="71">
        <v>1775.6</v>
      </c>
      <c r="O326" s="71">
        <v>1705.44</v>
      </c>
      <c r="P326" s="71">
        <v>1685.01</v>
      </c>
      <c r="Q326" s="71">
        <v>1716.42</v>
      </c>
      <c r="R326" s="71">
        <v>1675.26</v>
      </c>
      <c r="S326" s="71">
        <v>1625.3</v>
      </c>
      <c r="T326" s="71">
        <v>1664.73</v>
      </c>
      <c r="U326" s="71">
        <v>1682.1</v>
      </c>
      <c r="V326" s="71">
        <v>1736.22</v>
      </c>
      <c r="W326" s="71">
        <v>1854.04</v>
      </c>
      <c r="X326" s="71">
        <v>1942.59</v>
      </c>
      <c r="Y326" s="71">
        <v>1842.73</v>
      </c>
      <c r="Z326" s="71">
        <v>1527.13</v>
      </c>
      <c r="AA326" s="71">
        <v>1337.63</v>
      </c>
    </row>
    <row r="327" spans="1:27" ht="12.75" hidden="1" customHeight="1" outlineLevel="1" x14ac:dyDescent="0.2">
      <c r="A327" s="163" t="s">
        <v>1969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1970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1971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collapsed="1" x14ac:dyDescent="0.2">
      <c r="A330" s="162" t="s">
        <v>1972</v>
      </c>
      <c r="B330" s="54" t="str">
        <f>"02"&amp;"."&amp;$B$800&amp;"."&amp;$B$801</f>
        <v>02.05.2024</v>
      </c>
      <c r="C330" s="134" t="s">
        <v>76</v>
      </c>
      <c r="D330" s="135">
        <f>ROUND(((D331+D332+D334+D333)/1000),5)</f>
        <v>3.6454200000000001</v>
      </c>
      <c r="E330" s="135">
        <f>ROUND(((E331+E332+E334+E333)/1000),5)</f>
        <v>3.5339800000000001</v>
      </c>
      <c r="F330" s="135">
        <f>ROUND(((F331+F332+F334+F333)/1000),5)</f>
        <v>3.5013000000000001</v>
      </c>
      <c r="G330" s="135">
        <f t="shared" ref="G330:AA330" si="189">ROUND(((G331+G332+G334+G333)/1000),5)</f>
        <v>3.4460299999999999</v>
      </c>
      <c r="H330" s="135">
        <f t="shared" si="189"/>
        <v>3.47296</v>
      </c>
      <c r="I330" s="135">
        <f t="shared" si="189"/>
        <v>3.5178699999999998</v>
      </c>
      <c r="J330" s="135">
        <f t="shared" si="189"/>
        <v>3.64289</v>
      </c>
      <c r="K330" s="135">
        <f t="shared" si="189"/>
        <v>3.87507</v>
      </c>
      <c r="L330" s="135">
        <f t="shared" si="189"/>
        <v>4.1972100000000001</v>
      </c>
      <c r="M330" s="135">
        <f t="shared" si="189"/>
        <v>4.3133800000000004</v>
      </c>
      <c r="N330" s="135">
        <f t="shared" si="189"/>
        <v>4.3418900000000002</v>
      </c>
      <c r="O330" s="135">
        <f t="shared" si="189"/>
        <v>4.2774999999999999</v>
      </c>
      <c r="P330" s="135">
        <f t="shared" si="189"/>
        <v>4.2990599999999999</v>
      </c>
      <c r="Q330" s="135">
        <f t="shared" si="189"/>
        <v>4.3336300000000003</v>
      </c>
      <c r="R330" s="135">
        <f t="shared" si="189"/>
        <v>4.3528500000000001</v>
      </c>
      <c r="S330" s="135">
        <f t="shared" si="189"/>
        <v>4.2970600000000001</v>
      </c>
      <c r="T330" s="135">
        <f t="shared" si="189"/>
        <v>4.2887500000000003</v>
      </c>
      <c r="U330" s="135">
        <f t="shared" si="189"/>
        <v>4.2510199999999996</v>
      </c>
      <c r="V330" s="135">
        <f t="shared" si="189"/>
        <v>4.2763499999999999</v>
      </c>
      <c r="W330" s="135">
        <f t="shared" si="189"/>
        <v>4.2974199999999998</v>
      </c>
      <c r="X330" s="135">
        <f t="shared" si="189"/>
        <v>4.3410799999999998</v>
      </c>
      <c r="Y330" s="135">
        <f t="shared" si="189"/>
        <v>4.2241900000000001</v>
      </c>
      <c r="Z330" s="135">
        <f t="shared" si="189"/>
        <v>3.8589000000000002</v>
      </c>
      <c r="AA330" s="135">
        <f t="shared" si="189"/>
        <v>3.6855500000000001</v>
      </c>
    </row>
    <row r="331" spans="1:27" ht="12.75" hidden="1" customHeight="1" outlineLevel="1" x14ac:dyDescent="0.2">
      <c r="A331" s="163" t="s">
        <v>1973</v>
      </c>
      <c r="B331" s="94" t="s">
        <v>238</v>
      </c>
      <c r="C331" s="70" t="s">
        <v>79</v>
      </c>
      <c r="D331" s="71">
        <v>1329.96</v>
      </c>
      <c r="E331" s="71">
        <v>1218.52</v>
      </c>
      <c r="F331" s="71">
        <v>1185.8399999999999</v>
      </c>
      <c r="G331" s="71">
        <v>1130.57</v>
      </c>
      <c r="H331" s="71">
        <v>1157.5</v>
      </c>
      <c r="I331" s="71">
        <v>1202.4100000000001</v>
      </c>
      <c r="J331" s="71">
        <v>1327.43</v>
      </c>
      <c r="K331" s="71">
        <v>1559.61</v>
      </c>
      <c r="L331" s="71">
        <v>1881.75</v>
      </c>
      <c r="M331" s="71">
        <v>1997.92</v>
      </c>
      <c r="N331" s="71">
        <v>2026.43</v>
      </c>
      <c r="O331" s="71">
        <v>1962.04</v>
      </c>
      <c r="P331" s="71">
        <v>1983.6</v>
      </c>
      <c r="Q331" s="71">
        <v>2018.17</v>
      </c>
      <c r="R331" s="71">
        <v>2037.39</v>
      </c>
      <c r="S331" s="71">
        <v>1981.6</v>
      </c>
      <c r="T331" s="71">
        <v>1973.29</v>
      </c>
      <c r="U331" s="71">
        <v>1935.56</v>
      </c>
      <c r="V331" s="71">
        <v>1960.89</v>
      </c>
      <c r="W331" s="71">
        <v>1981.96</v>
      </c>
      <c r="X331" s="71">
        <v>2025.62</v>
      </c>
      <c r="Y331" s="71">
        <v>1908.73</v>
      </c>
      <c r="Z331" s="71">
        <v>1543.44</v>
      </c>
      <c r="AA331" s="71">
        <v>1370.09</v>
      </c>
    </row>
    <row r="332" spans="1:27" ht="12.75" hidden="1" customHeight="1" outlineLevel="1" x14ac:dyDescent="0.2">
      <c r="A332" s="163" t="s">
        <v>1974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1975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1976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collapsed="1" x14ac:dyDescent="0.2">
      <c r="A335" s="162" t="s">
        <v>1977</v>
      </c>
      <c r="B335" s="54" t="str">
        <f>"03"&amp;"."&amp;$B$800&amp;"."&amp;$B$801</f>
        <v>03.05.2024</v>
      </c>
      <c r="C335" s="134" t="s">
        <v>76</v>
      </c>
      <c r="D335" s="135">
        <f>ROUND(((D336+D337+D339+D338)/1000),5)</f>
        <v>3.56412</v>
      </c>
      <c r="E335" s="135">
        <f>ROUND(((E336+E337+E339+E338)/1000),5)</f>
        <v>3.4913500000000002</v>
      </c>
      <c r="F335" s="135">
        <f>ROUND(((F336+F337+F339+F338)/1000),5)</f>
        <v>3.3928699999999998</v>
      </c>
      <c r="G335" s="135">
        <f t="shared" ref="G335:AA335" si="192">ROUND(((G336+G337+G339+G338)/1000),5)</f>
        <v>3.3909099999999999</v>
      </c>
      <c r="H335" s="135">
        <f t="shared" si="192"/>
        <v>3.4314200000000001</v>
      </c>
      <c r="I335" s="135">
        <f t="shared" si="192"/>
        <v>3.5280399999999998</v>
      </c>
      <c r="J335" s="135">
        <f t="shared" si="192"/>
        <v>3.7046899999999998</v>
      </c>
      <c r="K335" s="135">
        <f t="shared" si="192"/>
        <v>3.9843700000000002</v>
      </c>
      <c r="L335" s="135">
        <f t="shared" si="192"/>
        <v>4.1985299999999999</v>
      </c>
      <c r="M335" s="135">
        <f t="shared" si="192"/>
        <v>4.3565300000000002</v>
      </c>
      <c r="N335" s="135">
        <f t="shared" si="192"/>
        <v>4.4489799999999997</v>
      </c>
      <c r="O335" s="135">
        <f t="shared" si="192"/>
        <v>4.3128000000000002</v>
      </c>
      <c r="P335" s="135">
        <f t="shared" si="192"/>
        <v>4.3007799999999996</v>
      </c>
      <c r="Q335" s="135">
        <f t="shared" si="192"/>
        <v>4.3193700000000002</v>
      </c>
      <c r="R335" s="135">
        <f t="shared" si="192"/>
        <v>4.2862299999999998</v>
      </c>
      <c r="S335" s="135">
        <f t="shared" si="192"/>
        <v>4.2826700000000004</v>
      </c>
      <c r="T335" s="135">
        <f t="shared" si="192"/>
        <v>4.2839</v>
      </c>
      <c r="U335" s="135">
        <f t="shared" si="192"/>
        <v>4.26797</v>
      </c>
      <c r="V335" s="135">
        <f t="shared" si="192"/>
        <v>4.2528300000000003</v>
      </c>
      <c r="W335" s="135">
        <f t="shared" si="192"/>
        <v>4.2564099999999998</v>
      </c>
      <c r="X335" s="135">
        <f t="shared" si="192"/>
        <v>4.32646</v>
      </c>
      <c r="Y335" s="135">
        <f t="shared" si="192"/>
        <v>4.23522</v>
      </c>
      <c r="Z335" s="135">
        <f t="shared" si="192"/>
        <v>3.93031</v>
      </c>
      <c r="AA335" s="135">
        <f t="shared" si="192"/>
        <v>3.7154600000000002</v>
      </c>
    </row>
    <row r="336" spans="1:27" ht="12.75" hidden="1" customHeight="1" outlineLevel="1" x14ac:dyDescent="0.2">
      <c r="A336" s="163" t="s">
        <v>1978</v>
      </c>
      <c r="B336" s="94" t="s">
        <v>238</v>
      </c>
      <c r="C336" s="70" t="s">
        <v>79</v>
      </c>
      <c r="D336" s="71">
        <v>1248.6600000000001</v>
      </c>
      <c r="E336" s="71">
        <v>1175.8900000000001</v>
      </c>
      <c r="F336" s="71">
        <v>1077.4100000000001</v>
      </c>
      <c r="G336" s="71">
        <v>1075.45</v>
      </c>
      <c r="H336" s="71">
        <v>1115.96</v>
      </c>
      <c r="I336" s="71">
        <v>1212.58</v>
      </c>
      <c r="J336" s="71">
        <v>1389.23</v>
      </c>
      <c r="K336" s="71">
        <v>1668.91</v>
      </c>
      <c r="L336" s="71">
        <v>1883.07</v>
      </c>
      <c r="M336" s="71">
        <v>2041.07</v>
      </c>
      <c r="N336" s="71">
        <v>2133.52</v>
      </c>
      <c r="O336" s="71">
        <v>1997.34</v>
      </c>
      <c r="P336" s="71">
        <v>1985.32</v>
      </c>
      <c r="Q336" s="71">
        <v>2003.91</v>
      </c>
      <c r="R336" s="71">
        <v>1970.77</v>
      </c>
      <c r="S336" s="71">
        <v>1967.21</v>
      </c>
      <c r="T336" s="71">
        <v>1968.44</v>
      </c>
      <c r="U336" s="71">
        <v>1952.51</v>
      </c>
      <c r="V336" s="71">
        <v>1937.37</v>
      </c>
      <c r="W336" s="71">
        <v>1940.95</v>
      </c>
      <c r="X336" s="71">
        <v>2011</v>
      </c>
      <c r="Y336" s="71">
        <v>1919.76</v>
      </c>
      <c r="Z336" s="71">
        <v>1614.85</v>
      </c>
      <c r="AA336" s="71">
        <v>1400</v>
      </c>
    </row>
    <row r="337" spans="1:27" ht="12.75" hidden="1" customHeight="1" outlineLevel="1" x14ac:dyDescent="0.2">
      <c r="A337" s="163" t="s">
        <v>1979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1980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1981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collapsed="1" x14ac:dyDescent="0.2">
      <c r="A340" s="162" t="s">
        <v>1982</v>
      </c>
      <c r="B340" s="54" t="str">
        <f>"04"&amp;"."&amp;$B$800&amp;"."&amp;$B$801</f>
        <v>04.05.2024</v>
      </c>
      <c r="C340" s="134" t="s">
        <v>76</v>
      </c>
      <c r="D340" s="135">
        <f>ROUND(((D341+D342+D344+D343)/1000),5)</f>
        <v>3.8032900000000001</v>
      </c>
      <c r="E340" s="135">
        <f>ROUND(((E341+E342+E344+E343)/1000),5)</f>
        <v>3.7106499999999998</v>
      </c>
      <c r="F340" s="135">
        <f>ROUND(((F341+F342+F344+F343)/1000),5)</f>
        <v>3.5849899999999999</v>
      </c>
      <c r="G340" s="135">
        <f t="shared" ref="G340:AA340" si="195">ROUND(((G341+G342+G344+G343)/1000),5)</f>
        <v>3.53661</v>
      </c>
      <c r="H340" s="135">
        <f t="shared" si="195"/>
        <v>3.5153799999999999</v>
      </c>
      <c r="I340" s="135">
        <f t="shared" si="195"/>
        <v>3.5369000000000002</v>
      </c>
      <c r="J340" s="135">
        <f t="shared" si="195"/>
        <v>3.62418</v>
      </c>
      <c r="K340" s="135">
        <f t="shared" si="195"/>
        <v>3.8527800000000001</v>
      </c>
      <c r="L340" s="135">
        <f t="shared" si="195"/>
        <v>4.1421700000000001</v>
      </c>
      <c r="M340" s="135">
        <f t="shared" si="195"/>
        <v>4.32029</v>
      </c>
      <c r="N340" s="135">
        <f t="shared" si="195"/>
        <v>4.37134</v>
      </c>
      <c r="O340" s="135">
        <f t="shared" si="195"/>
        <v>4.3706699999999996</v>
      </c>
      <c r="P340" s="135">
        <f t="shared" si="195"/>
        <v>4.3621400000000001</v>
      </c>
      <c r="Q340" s="135">
        <f t="shared" si="195"/>
        <v>4.3714199999999996</v>
      </c>
      <c r="R340" s="135">
        <f t="shared" si="195"/>
        <v>4.3191100000000002</v>
      </c>
      <c r="S340" s="135">
        <f t="shared" si="195"/>
        <v>4.15564</v>
      </c>
      <c r="T340" s="135">
        <f t="shared" si="195"/>
        <v>4.1801000000000004</v>
      </c>
      <c r="U340" s="135">
        <f t="shared" si="195"/>
        <v>4.07395</v>
      </c>
      <c r="V340" s="135">
        <f t="shared" si="195"/>
        <v>4.1193499999999998</v>
      </c>
      <c r="W340" s="135">
        <f t="shared" si="195"/>
        <v>4.2199200000000001</v>
      </c>
      <c r="X340" s="135">
        <f t="shared" si="195"/>
        <v>4.2964099999999998</v>
      </c>
      <c r="Y340" s="135">
        <f t="shared" si="195"/>
        <v>4.2243899999999996</v>
      </c>
      <c r="Z340" s="135">
        <f t="shared" si="195"/>
        <v>3.89255</v>
      </c>
      <c r="AA340" s="135">
        <f t="shared" si="195"/>
        <v>3.7902200000000001</v>
      </c>
    </row>
    <row r="341" spans="1:27" ht="12.75" hidden="1" customHeight="1" outlineLevel="1" x14ac:dyDescent="0.2">
      <c r="A341" s="163" t="s">
        <v>1983</v>
      </c>
      <c r="B341" s="94" t="s">
        <v>238</v>
      </c>
      <c r="C341" s="70" t="s">
        <v>79</v>
      </c>
      <c r="D341" s="71">
        <v>1487.83</v>
      </c>
      <c r="E341" s="71">
        <v>1395.19</v>
      </c>
      <c r="F341" s="71">
        <v>1269.53</v>
      </c>
      <c r="G341" s="71">
        <v>1221.1500000000001</v>
      </c>
      <c r="H341" s="71">
        <v>1199.92</v>
      </c>
      <c r="I341" s="71">
        <v>1221.44</v>
      </c>
      <c r="J341" s="71">
        <v>1308.72</v>
      </c>
      <c r="K341" s="71">
        <v>1537.32</v>
      </c>
      <c r="L341" s="71">
        <v>1826.71</v>
      </c>
      <c r="M341" s="71">
        <v>2004.83</v>
      </c>
      <c r="N341" s="71">
        <v>2055.88</v>
      </c>
      <c r="O341" s="71">
        <v>2055.21</v>
      </c>
      <c r="P341" s="71">
        <v>2046.68</v>
      </c>
      <c r="Q341" s="71">
        <v>2055.96</v>
      </c>
      <c r="R341" s="71">
        <v>2003.65</v>
      </c>
      <c r="S341" s="71">
        <v>1840.18</v>
      </c>
      <c r="T341" s="71">
        <v>1864.64</v>
      </c>
      <c r="U341" s="71">
        <v>1758.49</v>
      </c>
      <c r="V341" s="71">
        <v>1803.89</v>
      </c>
      <c r="W341" s="71">
        <v>1904.46</v>
      </c>
      <c r="X341" s="71">
        <v>1980.95</v>
      </c>
      <c r="Y341" s="71">
        <v>1908.93</v>
      </c>
      <c r="Z341" s="71">
        <v>1577.09</v>
      </c>
      <c r="AA341" s="71">
        <v>1474.76</v>
      </c>
    </row>
    <row r="342" spans="1:27" ht="12.75" hidden="1" customHeight="1" outlineLevel="1" x14ac:dyDescent="0.2">
      <c r="A342" s="163" t="s">
        <v>1984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1985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1986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collapsed="1" x14ac:dyDescent="0.2">
      <c r="A345" s="162" t="s">
        <v>1987</v>
      </c>
      <c r="B345" s="54" t="str">
        <f>"05"&amp;"."&amp;$B$800&amp;"."&amp;$B$801</f>
        <v>05.05.2024</v>
      </c>
      <c r="C345" s="134" t="s">
        <v>76</v>
      </c>
      <c r="D345" s="135">
        <f>ROUND(((D346+D347+D349+D348)/1000),5)</f>
        <v>3.73068</v>
      </c>
      <c r="E345" s="135">
        <f>ROUND(((E346+E347+E349+E348)/1000),5)</f>
        <v>3.5362399999999998</v>
      </c>
      <c r="F345" s="135">
        <f>ROUND(((F346+F347+F349+F348)/1000),5)</f>
        <v>3.5092400000000001</v>
      </c>
      <c r="G345" s="135">
        <f t="shared" ref="G345:AA345" si="198">ROUND(((G346+G347+G349+G348)/1000),5)</f>
        <v>3.4772400000000001</v>
      </c>
      <c r="H345" s="135">
        <f t="shared" si="198"/>
        <v>3.4560499999999998</v>
      </c>
      <c r="I345" s="135">
        <f t="shared" si="198"/>
        <v>3.47838</v>
      </c>
      <c r="J345" s="135">
        <f t="shared" si="198"/>
        <v>3.3921000000000001</v>
      </c>
      <c r="K345" s="135">
        <f t="shared" si="198"/>
        <v>3.5283199999999999</v>
      </c>
      <c r="L345" s="135">
        <f t="shared" si="198"/>
        <v>3.8006700000000002</v>
      </c>
      <c r="M345" s="135">
        <f t="shared" si="198"/>
        <v>3.97031</v>
      </c>
      <c r="N345" s="135">
        <f t="shared" si="198"/>
        <v>4.0171099999999997</v>
      </c>
      <c r="O345" s="135">
        <f t="shared" si="198"/>
        <v>4.0447199999999999</v>
      </c>
      <c r="P345" s="135">
        <f t="shared" si="198"/>
        <v>3.9969800000000002</v>
      </c>
      <c r="Q345" s="135">
        <f t="shared" si="198"/>
        <v>3.9946600000000001</v>
      </c>
      <c r="R345" s="135">
        <f t="shared" si="198"/>
        <v>3.99159</v>
      </c>
      <c r="S345" s="135">
        <f t="shared" si="198"/>
        <v>3.8772099999999998</v>
      </c>
      <c r="T345" s="135">
        <f t="shared" si="198"/>
        <v>3.86029</v>
      </c>
      <c r="U345" s="135">
        <f t="shared" si="198"/>
        <v>3.8658999999999999</v>
      </c>
      <c r="V345" s="135">
        <f t="shared" si="198"/>
        <v>3.9277199999999999</v>
      </c>
      <c r="W345" s="135">
        <f t="shared" si="198"/>
        <v>4.0955599999999999</v>
      </c>
      <c r="X345" s="135">
        <f t="shared" si="198"/>
        <v>4.2203299999999997</v>
      </c>
      <c r="Y345" s="135">
        <f t="shared" si="198"/>
        <v>4.1946700000000003</v>
      </c>
      <c r="Z345" s="135">
        <f t="shared" si="198"/>
        <v>3.8506200000000002</v>
      </c>
      <c r="AA345" s="135">
        <f t="shared" si="198"/>
        <v>3.7867500000000001</v>
      </c>
    </row>
    <row r="346" spans="1:27" ht="12.75" hidden="1" customHeight="1" outlineLevel="1" x14ac:dyDescent="0.2">
      <c r="A346" s="163" t="s">
        <v>1988</v>
      </c>
      <c r="B346" s="94" t="s">
        <v>238</v>
      </c>
      <c r="C346" s="70" t="s">
        <v>79</v>
      </c>
      <c r="D346" s="71">
        <v>1415.22</v>
      </c>
      <c r="E346" s="71">
        <v>1220.78</v>
      </c>
      <c r="F346" s="71">
        <v>1193.78</v>
      </c>
      <c r="G346" s="71">
        <v>1161.78</v>
      </c>
      <c r="H346" s="71">
        <v>1140.5899999999999</v>
      </c>
      <c r="I346" s="71">
        <v>1162.92</v>
      </c>
      <c r="J346" s="71">
        <v>1076.6400000000001</v>
      </c>
      <c r="K346" s="71">
        <v>1212.8599999999999</v>
      </c>
      <c r="L346" s="71">
        <v>1485.21</v>
      </c>
      <c r="M346" s="71">
        <v>1654.85</v>
      </c>
      <c r="N346" s="71">
        <v>1701.65</v>
      </c>
      <c r="O346" s="71">
        <v>1729.26</v>
      </c>
      <c r="P346" s="71">
        <v>1681.52</v>
      </c>
      <c r="Q346" s="71">
        <v>1679.2</v>
      </c>
      <c r="R346" s="71">
        <v>1676.13</v>
      </c>
      <c r="S346" s="71">
        <v>1561.75</v>
      </c>
      <c r="T346" s="71">
        <v>1544.83</v>
      </c>
      <c r="U346" s="71">
        <v>1550.44</v>
      </c>
      <c r="V346" s="71">
        <v>1612.26</v>
      </c>
      <c r="W346" s="71">
        <v>1780.1</v>
      </c>
      <c r="X346" s="71">
        <v>1904.87</v>
      </c>
      <c r="Y346" s="71">
        <v>1879.21</v>
      </c>
      <c r="Z346" s="71">
        <v>1535.16</v>
      </c>
      <c r="AA346" s="71">
        <v>1471.29</v>
      </c>
    </row>
    <row r="347" spans="1:27" ht="12.75" hidden="1" customHeight="1" outlineLevel="1" x14ac:dyDescent="0.2">
      <c r="A347" s="163" t="s">
        <v>1989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1990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1991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collapsed="1" x14ac:dyDescent="0.2">
      <c r="A350" s="162" t="s">
        <v>1992</v>
      </c>
      <c r="B350" s="54" t="str">
        <f>"06"&amp;"."&amp;$B$800&amp;"."&amp;$B$801</f>
        <v>06.05.2024</v>
      </c>
      <c r="C350" s="134" t="s">
        <v>76</v>
      </c>
      <c r="D350" s="135">
        <f>ROUND(((D351+D352+D354+D353)/1000),5)</f>
        <v>3.5823700000000001</v>
      </c>
      <c r="E350" s="135">
        <f>ROUND(((E351+E352+E354+E353)/1000),5)</f>
        <v>3.4904199999999999</v>
      </c>
      <c r="F350" s="135">
        <f>ROUND(((F351+F352+F354+F353)/1000),5)</f>
        <v>3.4014600000000002</v>
      </c>
      <c r="G350" s="135">
        <f t="shared" ref="G350:AA350" si="201">ROUND(((G351+G352+G354+G353)/1000),5)</f>
        <v>3.3933300000000002</v>
      </c>
      <c r="H350" s="135">
        <f t="shared" si="201"/>
        <v>3.3955899999999999</v>
      </c>
      <c r="I350" s="135">
        <f t="shared" si="201"/>
        <v>3.5310299999999999</v>
      </c>
      <c r="J350" s="135">
        <f t="shared" si="201"/>
        <v>3.6998199999999999</v>
      </c>
      <c r="K350" s="135">
        <f t="shared" si="201"/>
        <v>3.9834000000000001</v>
      </c>
      <c r="L350" s="135">
        <f t="shared" si="201"/>
        <v>4.27074</v>
      </c>
      <c r="M350" s="135">
        <f t="shared" si="201"/>
        <v>4.3536700000000002</v>
      </c>
      <c r="N350" s="135">
        <f t="shared" si="201"/>
        <v>4.3605099999999997</v>
      </c>
      <c r="O350" s="135">
        <f t="shared" si="201"/>
        <v>4.3628299999999998</v>
      </c>
      <c r="P350" s="135">
        <f t="shared" si="201"/>
        <v>4.36808</v>
      </c>
      <c r="Q350" s="135">
        <f t="shared" si="201"/>
        <v>4.36456</v>
      </c>
      <c r="R350" s="135">
        <f t="shared" si="201"/>
        <v>4.3616099999999998</v>
      </c>
      <c r="S350" s="135">
        <f t="shared" si="201"/>
        <v>4.3621400000000001</v>
      </c>
      <c r="T350" s="135">
        <f t="shared" si="201"/>
        <v>4.3530300000000004</v>
      </c>
      <c r="U350" s="135">
        <f t="shared" si="201"/>
        <v>4.31691</v>
      </c>
      <c r="V350" s="135">
        <f t="shared" si="201"/>
        <v>4.2805200000000001</v>
      </c>
      <c r="W350" s="135">
        <f t="shared" si="201"/>
        <v>4.3058100000000001</v>
      </c>
      <c r="X350" s="135">
        <f t="shared" si="201"/>
        <v>4.35398</v>
      </c>
      <c r="Y350" s="135">
        <f t="shared" si="201"/>
        <v>4.2884099999999998</v>
      </c>
      <c r="Z350" s="135">
        <f t="shared" si="201"/>
        <v>3.9461200000000001</v>
      </c>
      <c r="AA350" s="135">
        <f t="shared" si="201"/>
        <v>3.7813500000000002</v>
      </c>
    </row>
    <row r="351" spans="1:27" ht="12.75" hidden="1" customHeight="1" outlineLevel="1" x14ac:dyDescent="0.2">
      <c r="A351" s="163" t="s">
        <v>1993</v>
      </c>
      <c r="B351" s="94" t="s">
        <v>238</v>
      </c>
      <c r="C351" s="70" t="s">
        <v>79</v>
      </c>
      <c r="D351" s="71">
        <v>1266.9100000000001</v>
      </c>
      <c r="E351" s="71">
        <v>1174.96</v>
      </c>
      <c r="F351" s="71">
        <v>1086</v>
      </c>
      <c r="G351" s="71">
        <v>1077.8699999999999</v>
      </c>
      <c r="H351" s="71">
        <v>1080.1300000000001</v>
      </c>
      <c r="I351" s="71">
        <v>1215.57</v>
      </c>
      <c r="J351" s="71">
        <v>1384.36</v>
      </c>
      <c r="K351" s="71">
        <v>1667.94</v>
      </c>
      <c r="L351" s="71">
        <v>1955.28</v>
      </c>
      <c r="M351" s="71">
        <v>2038.21</v>
      </c>
      <c r="N351" s="71">
        <v>2045.05</v>
      </c>
      <c r="O351" s="71">
        <v>2047.37</v>
      </c>
      <c r="P351" s="71">
        <v>2052.62</v>
      </c>
      <c r="Q351" s="71">
        <v>2049.1</v>
      </c>
      <c r="R351" s="71">
        <v>2046.15</v>
      </c>
      <c r="S351" s="71">
        <v>2046.68</v>
      </c>
      <c r="T351" s="71">
        <v>2037.57</v>
      </c>
      <c r="U351" s="71">
        <v>2001.45</v>
      </c>
      <c r="V351" s="71">
        <v>1965.06</v>
      </c>
      <c r="W351" s="71">
        <v>1990.35</v>
      </c>
      <c r="X351" s="71">
        <v>2038.52</v>
      </c>
      <c r="Y351" s="71">
        <v>1972.95</v>
      </c>
      <c r="Z351" s="71">
        <v>1630.66</v>
      </c>
      <c r="AA351" s="71">
        <v>1465.89</v>
      </c>
    </row>
    <row r="352" spans="1:27" ht="12.75" hidden="1" customHeight="1" outlineLevel="1" x14ac:dyDescent="0.2">
      <c r="A352" s="163" t="s">
        <v>1994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1995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1996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collapsed="1" x14ac:dyDescent="0.2">
      <c r="A355" s="162" t="s">
        <v>1997</v>
      </c>
      <c r="B355" s="54" t="str">
        <f>"07"&amp;"."&amp;$B$800&amp;"."&amp;$B$801</f>
        <v>07.05.2024</v>
      </c>
      <c r="C355" s="134" t="s">
        <v>76</v>
      </c>
      <c r="D355" s="135">
        <f>ROUND(((D356+D357+D359+D358)/1000),5)</f>
        <v>3.76789</v>
      </c>
      <c r="E355" s="135">
        <f>ROUND(((E356+E357+E359+E358)/1000),5)</f>
        <v>3.5769799999999998</v>
      </c>
      <c r="F355" s="135">
        <f>ROUND(((F356+F357+F359+F358)/1000),5)</f>
        <v>3.5044400000000002</v>
      </c>
      <c r="G355" s="135">
        <f t="shared" ref="G355:AA355" si="204">ROUND(((G356+G357+G359+G358)/1000),5)</f>
        <v>3.4882900000000001</v>
      </c>
      <c r="H355" s="135">
        <f t="shared" si="204"/>
        <v>3.48367</v>
      </c>
      <c r="I355" s="135">
        <f t="shared" si="204"/>
        <v>3.5566399999999998</v>
      </c>
      <c r="J355" s="135">
        <f t="shared" si="204"/>
        <v>3.7048100000000002</v>
      </c>
      <c r="K355" s="135">
        <f t="shared" si="204"/>
        <v>3.9373900000000002</v>
      </c>
      <c r="L355" s="135">
        <f t="shared" si="204"/>
        <v>4.1976599999999999</v>
      </c>
      <c r="M355" s="135">
        <f t="shared" si="204"/>
        <v>4.2748799999999996</v>
      </c>
      <c r="N355" s="135">
        <f t="shared" si="204"/>
        <v>4.2984600000000004</v>
      </c>
      <c r="O355" s="135">
        <f t="shared" si="204"/>
        <v>4.3639200000000002</v>
      </c>
      <c r="P355" s="135">
        <f t="shared" si="204"/>
        <v>4.3580100000000002</v>
      </c>
      <c r="Q355" s="135">
        <f t="shared" si="204"/>
        <v>4.3735999999999997</v>
      </c>
      <c r="R355" s="135">
        <f t="shared" si="204"/>
        <v>4.3177399999999997</v>
      </c>
      <c r="S355" s="135">
        <f t="shared" si="204"/>
        <v>4.3009300000000001</v>
      </c>
      <c r="T355" s="135">
        <f t="shared" si="204"/>
        <v>4.2713700000000001</v>
      </c>
      <c r="U355" s="135">
        <f t="shared" si="204"/>
        <v>4.2585800000000003</v>
      </c>
      <c r="V355" s="135">
        <f t="shared" si="204"/>
        <v>4.2580900000000002</v>
      </c>
      <c r="W355" s="135">
        <f t="shared" si="204"/>
        <v>4.2639800000000001</v>
      </c>
      <c r="X355" s="135">
        <f t="shared" si="204"/>
        <v>4.3303900000000004</v>
      </c>
      <c r="Y355" s="135">
        <f t="shared" si="204"/>
        <v>4.1578099999999996</v>
      </c>
      <c r="Z355" s="135">
        <f t="shared" si="204"/>
        <v>3.99986</v>
      </c>
      <c r="AA355" s="135">
        <f t="shared" si="204"/>
        <v>3.8889100000000001</v>
      </c>
    </row>
    <row r="356" spans="1:27" ht="12.75" hidden="1" customHeight="1" outlineLevel="1" x14ac:dyDescent="0.2">
      <c r="A356" s="163" t="s">
        <v>1998</v>
      </c>
      <c r="B356" s="94" t="s">
        <v>238</v>
      </c>
      <c r="C356" s="70" t="s">
        <v>79</v>
      </c>
      <c r="D356" s="71">
        <v>1452.43</v>
      </c>
      <c r="E356" s="71">
        <v>1261.52</v>
      </c>
      <c r="F356" s="71">
        <v>1188.98</v>
      </c>
      <c r="G356" s="71">
        <v>1172.83</v>
      </c>
      <c r="H356" s="71">
        <v>1168.21</v>
      </c>
      <c r="I356" s="71">
        <v>1241.18</v>
      </c>
      <c r="J356" s="71">
        <v>1389.35</v>
      </c>
      <c r="K356" s="71">
        <v>1621.93</v>
      </c>
      <c r="L356" s="71">
        <v>1882.2</v>
      </c>
      <c r="M356" s="71">
        <v>1959.42</v>
      </c>
      <c r="N356" s="71">
        <v>1983</v>
      </c>
      <c r="O356" s="71">
        <v>2048.46</v>
      </c>
      <c r="P356" s="71">
        <v>2042.55</v>
      </c>
      <c r="Q356" s="71">
        <v>2058.14</v>
      </c>
      <c r="R356" s="71">
        <v>2002.28</v>
      </c>
      <c r="S356" s="71">
        <v>1985.47</v>
      </c>
      <c r="T356" s="71">
        <v>1955.91</v>
      </c>
      <c r="U356" s="71">
        <v>1943.12</v>
      </c>
      <c r="V356" s="71">
        <v>1942.63</v>
      </c>
      <c r="W356" s="71">
        <v>1948.52</v>
      </c>
      <c r="X356" s="71">
        <v>2014.93</v>
      </c>
      <c r="Y356" s="71">
        <v>1842.35</v>
      </c>
      <c r="Z356" s="71">
        <v>1684.4</v>
      </c>
      <c r="AA356" s="71">
        <v>1573.45</v>
      </c>
    </row>
    <row r="357" spans="1:27" ht="12.75" hidden="1" customHeight="1" outlineLevel="1" x14ac:dyDescent="0.2">
      <c r="A357" s="163" t="s">
        <v>1999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2000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2001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collapsed="1" x14ac:dyDescent="0.2">
      <c r="A360" s="162" t="s">
        <v>2002</v>
      </c>
      <c r="B360" s="54" t="str">
        <f>"08"&amp;"."&amp;$B$800&amp;"."&amp;$B$801</f>
        <v>08.05.2024</v>
      </c>
      <c r="C360" s="134" t="s">
        <v>76</v>
      </c>
      <c r="D360" s="135">
        <f>ROUND(((D361+D362+D364+D363)/1000),5)</f>
        <v>3.7629899999999998</v>
      </c>
      <c r="E360" s="135">
        <f>ROUND(((E361+E362+E364+E363)/1000),5)</f>
        <v>3.5971899999999999</v>
      </c>
      <c r="F360" s="135">
        <f>ROUND(((F361+F362+F364+F363)/1000),5)</f>
        <v>3.5257800000000001</v>
      </c>
      <c r="G360" s="135">
        <f t="shared" ref="G360:AA360" si="207">ROUND(((G361+G362+G364+G363)/1000),5)</f>
        <v>3.5156299999999998</v>
      </c>
      <c r="H360" s="135">
        <f t="shared" si="207"/>
        <v>3.51661</v>
      </c>
      <c r="I360" s="135">
        <f t="shared" si="207"/>
        <v>3.6148799999999999</v>
      </c>
      <c r="J360" s="135">
        <f t="shared" si="207"/>
        <v>3.6605799999999999</v>
      </c>
      <c r="K360" s="135">
        <f t="shared" si="207"/>
        <v>3.8835000000000002</v>
      </c>
      <c r="L360" s="135">
        <f t="shared" si="207"/>
        <v>4.1216900000000001</v>
      </c>
      <c r="M360" s="135">
        <f t="shared" si="207"/>
        <v>4.2122700000000002</v>
      </c>
      <c r="N360" s="135">
        <f t="shared" si="207"/>
        <v>4.2790100000000004</v>
      </c>
      <c r="O360" s="135">
        <f t="shared" si="207"/>
        <v>4.3252300000000004</v>
      </c>
      <c r="P360" s="135">
        <f t="shared" si="207"/>
        <v>4.3734500000000001</v>
      </c>
      <c r="Q360" s="135">
        <f t="shared" si="207"/>
        <v>4.3720800000000004</v>
      </c>
      <c r="R360" s="135">
        <f t="shared" si="207"/>
        <v>4.3243499999999999</v>
      </c>
      <c r="S360" s="135">
        <f t="shared" si="207"/>
        <v>4.2805499999999999</v>
      </c>
      <c r="T360" s="135">
        <f t="shared" si="207"/>
        <v>4.2232000000000003</v>
      </c>
      <c r="U360" s="135">
        <f t="shared" si="207"/>
        <v>4.1743199999999998</v>
      </c>
      <c r="V360" s="135">
        <f t="shared" si="207"/>
        <v>4.1821900000000003</v>
      </c>
      <c r="W360" s="135">
        <f t="shared" si="207"/>
        <v>4.1960100000000002</v>
      </c>
      <c r="X360" s="135">
        <f t="shared" si="207"/>
        <v>4.2470600000000003</v>
      </c>
      <c r="Y360" s="135">
        <f t="shared" si="207"/>
        <v>4.2146600000000003</v>
      </c>
      <c r="Z360" s="135">
        <f t="shared" si="207"/>
        <v>4.1258400000000002</v>
      </c>
      <c r="AA360" s="135">
        <f t="shared" si="207"/>
        <v>3.8584800000000001</v>
      </c>
    </row>
    <row r="361" spans="1:27" ht="12.75" hidden="1" customHeight="1" outlineLevel="1" x14ac:dyDescent="0.2">
      <c r="A361" s="163" t="s">
        <v>2003</v>
      </c>
      <c r="B361" s="94" t="s">
        <v>238</v>
      </c>
      <c r="C361" s="70" t="s">
        <v>79</v>
      </c>
      <c r="D361" s="71">
        <v>1447.53</v>
      </c>
      <c r="E361" s="71">
        <v>1281.73</v>
      </c>
      <c r="F361" s="71">
        <v>1210.32</v>
      </c>
      <c r="G361" s="71">
        <v>1200.17</v>
      </c>
      <c r="H361" s="71">
        <v>1201.1500000000001</v>
      </c>
      <c r="I361" s="71">
        <v>1299.42</v>
      </c>
      <c r="J361" s="71">
        <v>1345.12</v>
      </c>
      <c r="K361" s="71">
        <v>1568.04</v>
      </c>
      <c r="L361" s="71">
        <v>1806.23</v>
      </c>
      <c r="M361" s="71">
        <v>1896.81</v>
      </c>
      <c r="N361" s="71">
        <v>1963.55</v>
      </c>
      <c r="O361" s="71">
        <v>2009.77</v>
      </c>
      <c r="P361" s="71">
        <v>2057.9899999999998</v>
      </c>
      <c r="Q361" s="71">
        <v>2056.62</v>
      </c>
      <c r="R361" s="71">
        <v>2008.89</v>
      </c>
      <c r="S361" s="71">
        <v>1965.09</v>
      </c>
      <c r="T361" s="71">
        <v>1907.74</v>
      </c>
      <c r="U361" s="71">
        <v>1858.86</v>
      </c>
      <c r="V361" s="71">
        <v>1866.73</v>
      </c>
      <c r="W361" s="71">
        <v>1880.55</v>
      </c>
      <c r="X361" s="71">
        <v>1931.6</v>
      </c>
      <c r="Y361" s="71">
        <v>1899.2</v>
      </c>
      <c r="Z361" s="71">
        <v>1810.38</v>
      </c>
      <c r="AA361" s="71">
        <v>1543.02</v>
      </c>
    </row>
    <row r="362" spans="1:27" ht="12.75" hidden="1" customHeight="1" outlineLevel="1" x14ac:dyDescent="0.2">
      <c r="A362" s="163" t="s">
        <v>2004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2005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2006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collapsed="1" x14ac:dyDescent="0.2">
      <c r="A365" s="162" t="s">
        <v>2007</v>
      </c>
      <c r="B365" s="54" t="str">
        <f>"09"&amp;"."&amp;$B$800&amp;"."&amp;$B$801</f>
        <v>09.05.2024</v>
      </c>
      <c r="C365" s="134" t="s">
        <v>76</v>
      </c>
      <c r="D365" s="135">
        <f>ROUND(((D366+D367+D369+D368)/1000),5)</f>
        <v>3.6799300000000001</v>
      </c>
      <c r="E365" s="135">
        <f>ROUND(((E366+E367+E369+E368)/1000),5)</f>
        <v>3.5540500000000002</v>
      </c>
      <c r="F365" s="135">
        <f>ROUND(((F366+F367+F369+F368)/1000),5)</f>
        <v>3.5180500000000001</v>
      </c>
      <c r="G365" s="135">
        <f t="shared" ref="G365:AA365" si="210">ROUND(((G366+G367+G369+G368)/1000),5)</f>
        <v>3.4908600000000001</v>
      </c>
      <c r="H365" s="135">
        <f t="shared" si="210"/>
        <v>3.48441</v>
      </c>
      <c r="I365" s="135">
        <f t="shared" si="210"/>
        <v>3.4872299999999998</v>
      </c>
      <c r="J365" s="135">
        <f t="shared" si="210"/>
        <v>3.4558300000000002</v>
      </c>
      <c r="K365" s="135">
        <f t="shared" si="210"/>
        <v>3.5174400000000001</v>
      </c>
      <c r="L365" s="135">
        <f t="shared" si="210"/>
        <v>3.7505000000000002</v>
      </c>
      <c r="M365" s="135">
        <f t="shared" si="210"/>
        <v>3.9569100000000001</v>
      </c>
      <c r="N365" s="135">
        <f t="shared" si="210"/>
        <v>3.9926200000000001</v>
      </c>
      <c r="O365" s="135">
        <f t="shared" si="210"/>
        <v>3.9953099999999999</v>
      </c>
      <c r="P365" s="135">
        <f t="shared" si="210"/>
        <v>3.9933999999999998</v>
      </c>
      <c r="Q365" s="135">
        <f t="shared" si="210"/>
        <v>3.9901900000000001</v>
      </c>
      <c r="R365" s="135">
        <f t="shared" si="210"/>
        <v>3.9897900000000002</v>
      </c>
      <c r="S365" s="135">
        <f t="shared" si="210"/>
        <v>3.9905599999999999</v>
      </c>
      <c r="T365" s="135">
        <f t="shared" si="210"/>
        <v>3.9866799999999998</v>
      </c>
      <c r="U365" s="135">
        <f t="shared" si="210"/>
        <v>3.9870999999999999</v>
      </c>
      <c r="V365" s="135">
        <f t="shared" si="210"/>
        <v>3.9945400000000002</v>
      </c>
      <c r="W365" s="135">
        <f t="shared" si="210"/>
        <v>4.0181300000000002</v>
      </c>
      <c r="X365" s="135">
        <f t="shared" si="210"/>
        <v>4.1364700000000001</v>
      </c>
      <c r="Y365" s="135">
        <f t="shared" si="210"/>
        <v>3.9985200000000001</v>
      </c>
      <c r="Z365" s="135">
        <f t="shared" si="210"/>
        <v>3.8616199999999998</v>
      </c>
      <c r="AA365" s="135">
        <f t="shared" si="210"/>
        <v>3.6777000000000002</v>
      </c>
    </row>
    <row r="366" spans="1:27" ht="12.75" hidden="1" customHeight="1" outlineLevel="1" x14ac:dyDescent="0.2">
      <c r="A366" s="163" t="s">
        <v>2008</v>
      </c>
      <c r="B366" s="94" t="s">
        <v>238</v>
      </c>
      <c r="C366" s="70" t="s">
        <v>79</v>
      </c>
      <c r="D366" s="71">
        <v>1364.47</v>
      </c>
      <c r="E366" s="71">
        <v>1238.5899999999999</v>
      </c>
      <c r="F366" s="71">
        <v>1202.5899999999999</v>
      </c>
      <c r="G366" s="71">
        <v>1175.4000000000001</v>
      </c>
      <c r="H366" s="71">
        <v>1168.95</v>
      </c>
      <c r="I366" s="71">
        <v>1171.77</v>
      </c>
      <c r="J366" s="71">
        <v>1140.3699999999999</v>
      </c>
      <c r="K366" s="71">
        <v>1201.98</v>
      </c>
      <c r="L366" s="71">
        <v>1435.04</v>
      </c>
      <c r="M366" s="71">
        <v>1641.45</v>
      </c>
      <c r="N366" s="71">
        <v>1677.16</v>
      </c>
      <c r="O366" s="71">
        <v>1679.85</v>
      </c>
      <c r="P366" s="71">
        <v>1677.94</v>
      </c>
      <c r="Q366" s="71">
        <v>1674.73</v>
      </c>
      <c r="R366" s="71">
        <v>1674.33</v>
      </c>
      <c r="S366" s="71">
        <v>1675.1</v>
      </c>
      <c r="T366" s="71">
        <v>1671.22</v>
      </c>
      <c r="U366" s="71">
        <v>1671.64</v>
      </c>
      <c r="V366" s="71">
        <v>1679.08</v>
      </c>
      <c r="W366" s="71">
        <v>1702.67</v>
      </c>
      <c r="X366" s="71">
        <v>1821.01</v>
      </c>
      <c r="Y366" s="71">
        <v>1683.06</v>
      </c>
      <c r="Z366" s="71">
        <v>1546.16</v>
      </c>
      <c r="AA366" s="71">
        <v>1362.24</v>
      </c>
    </row>
    <row r="367" spans="1:27" ht="12.75" hidden="1" customHeight="1" outlineLevel="1" x14ac:dyDescent="0.2">
      <c r="A367" s="163" t="s">
        <v>2009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2010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2011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collapsed="1" x14ac:dyDescent="0.2">
      <c r="A370" s="162" t="s">
        <v>2012</v>
      </c>
      <c r="B370" s="54" t="str">
        <f>"10"&amp;"."&amp;$B$800&amp;"."&amp;$B$801</f>
        <v>10.05.2024</v>
      </c>
      <c r="C370" s="134" t="s">
        <v>76</v>
      </c>
      <c r="D370" s="135">
        <f>ROUND(((D371+D372+D374+D373)/1000),5)</f>
        <v>3.68228</v>
      </c>
      <c r="E370" s="135">
        <f>ROUND(((E371+E372+E374+E373)/1000),5)</f>
        <v>3.55172</v>
      </c>
      <c r="F370" s="135">
        <f>ROUND(((F371+F372+F374+F373)/1000),5)</f>
        <v>3.4899399999999998</v>
      </c>
      <c r="G370" s="135">
        <f t="shared" ref="G370:AA370" si="213">ROUND(((G371+G372+G374+G373)/1000),5)</f>
        <v>3.4819599999999999</v>
      </c>
      <c r="H370" s="135">
        <f t="shared" si="213"/>
        <v>3.4804400000000002</v>
      </c>
      <c r="I370" s="135">
        <f t="shared" si="213"/>
        <v>3.47993</v>
      </c>
      <c r="J370" s="135">
        <f t="shared" si="213"/>
        <v>3.4729399999999999</v>
      </c>
      <c r="K370" s="135">
        <f t="shared" si="213"/>
        <v>3.5473499999999998</v>
      </c>
      <c r="L370" s="135">
        <f t="shared" si="213"/>
        <v>3.80505</v>
      </c>
      <c r="M370" s="135">
        <f t="shared" si="213"/>
        <v>3.9917199999999999</v>
      </c>
      <c r="N370" s="135">
        <f t="shared" si="213"/>
        <v>4.0314699999999997</v>
      </c>
      <c r="O370" s="135">
        <f t="shared" si="213"/>
        <v>4.0328099999999996</v>
      </c>
      <c r="P370" s="135">
        <f t="shared" si="213"/>
        <v>4.0108300000000003</v>
      </c>
      <c r="Q370" s="135">
        <f t="shared" si="213"/>
        <v>4.0090000000000003</v>
      </c>
      <c r="R370" s="135">
        <f t="shared" si="213"/>
        <v>4.0046600000000003</v>
      </c>
      <c r="S370" s="135">
        <f t="shared" si="213"/>
        <v>3.9998</v>
      </c>
      <c r="T370" s="135">
        <f t="shared" si="213"/>
        <v>3.9918900000000002</v>
      </c>
      <c r="U370" s="135">
        <f t="shared" si="213"/>
        <v>3.9929199999999998</v>
      </c>
      <c r="V370" s="135">
        <f t="shared" si="213"/>
        <v>3.99681</v>
      </c>
      <c r="W370" s="135">
        <f t="shared" si="213"/>
        <v>4.0099499999999999</v>
      </c>
      <c r="X370" s="135">
        <f t="shared" si="213"/>
        <v>4.12174</v>
      </c>
      <c r="Y370" s="135">
        <f t="shared" si="213"/>
        <v>4.0100600000000002</v>
      </c>
      <c r="Z370" s="135">
        <f t="shared" si="213"/>
        <v>3.9095499999999999</v>
      </c>
      <c r="AA370" s="135">
        <f t="shared" si="213"/>
        <v>3.7073700000000001</v>
      </c>
    </row>
    <row r="371" spans="1:27" ht="12.75" hidden="1" customHeight="1" outlineLevel="1" x14ac:dyDescent="0.2">
      <c r="A371" s="163" t="s">
        <v>2013</v>
      </c>
      <c r="B371" s="94" t="s">
        <v>238</v>
      </c>
      <c r="C371" s="70" t="s">
        <v>79</v>
      </c>
      <c r="D371" s="71">
        <v>1366.82</v>
      </c>
      <c r="E371" s="71">
        <v>1236.26</v>
      </c>
      <c r="F371" s="71">
        <v>1174.48</v>
      </c>
      <c r="G371" s="71">
        <v>1166.5</v>
      </c>
      <c r="H371" s="71">
        <v>1164.98</v>
      </c>
      <c r="I371" s="71">
        <v>1164.47</v>
      </c>
      <c r="J371" s="71">
        <v>1157.48</v>
      </c>
      <c r="K371" s="71">
        <v>1231.8900000000001</v>
      </c>
      <c r="L371" s="71">
        <v>1489.59</v>
      </c>
      <c r="M371" s="71">
        <v>1676.26</v>
      </c>
      <c r="N371" s="71">
        <v>1716.01</v>
      </c>
      <c r="O371" s="71">
        <v>1717.35</v>
      </c>
      <c r="P371" s="71">
        <v>1695.37</v>
      </c>
      <c r="Q371" s="71">
        <v>1693.54</v>
      </c>
      <c r="R371" s="71">
        <v>1689.2</v>
      </c>
      <c r="S371" s="71">
        <v>1684.34</v>
      </c>
      <c r="T371" s="71">
        <v>1676.43</v>
      </c>
      <c r="U371" s="71">
        <v>1677.46</v>
      </c>
      <c r="V371" s="71">
        <v>1681.35</v>
      </c>
      <c r="W371" s="71">
        <v>1694.49</v>
      </c>
      <c r="X371" s="71">
        <v>1806.28</v>
      </c>
      <c r="Y371" s="71">
        <v>1694.6</v>
      </c>
      <c r="Z371" s="71">
        <v>1594.09</v>
      </c>
      <c r="AA371" s="71">
        <v>1391.91</v>
      </c>
    </row>
    <row r="372" spans="1:27" ht="12.75" hidden="1" customHeight="1" outlineLevel="1" x14ac:dyDescent="0.2">
      <c r="A372" s="163" t="s">
        <v>2014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2015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2016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collapsed="1" x14ac:dyDescent="0.2">
      <c r="A375" s="162" t="s">
        <v>2017</v>
      </c>
      <c r="B375" s="54" t="str">
        <f>"11"&amp;"."&amp;$B$800&amp;"."&amp;$B$801</f>
        <v>11.05.2024</v>
      </c>
      <c r="C375" s="134" t="s">
        <v>76</v>
      </c>
      <c r="D375" s="135">
        <f>ROUND(((D376+D377+D379+D378)/1000),5)</f>
        <v>3.7337600000000002</v>
      </c>
      <c r="E375" s="135">
        <f>ROUND(((E376+E377+E379+E378)/1000),5)</f>
        <v>3.5815299999999999</v>
      </c>
      <c r="F375" s="135">
        <f>ROUND(((F376+F377+F379+F378)/1000),5)</f>
        <v>3.5345900000000001</v>
      </c>
      <c r="G375" s="135">
        <f t="shared" ref="G375:AA375" si="216">ROUND(((G376+G377+G379+G378)/1000),5)</f>
        <v>3.5150100000000002</v>
      </c>
      <c r="H375" s="135">
        <f t="shared" si="216"/>
        <v>3.4952000000000001</v>
      </c>
      <c r="I375" s="135">
        <f t="shared" si="216"/>
        <v>3.4953699999999999</v>
      </c>
      <c r="J375" s="135">
        <f t="shared" si="216"/>
        <v>3.4923000000000002</v>
      </c>
      <c r="K375" s="135">
        <f t="shared" si="216"/>
        <v>3.6269399999999998</v>
      </c>
      <c r="L375" s="135">
        <f t="shared" si="216"/>
        <v>3.8082099999999999</v>
      </c>
      <c r="M375" s="135">
        <f t="shared" si="216"/>
        <v>4.1366699999999996</v>
      </c>
      <c r="N375" s="135">
        <f t="shared" si="216"/>
        <v>4.1740300000000001</v>
      </c>
      <c r="O375" s="135">
        <f t="shared" si="216"/>
        <v>4.1746299999999996</v>
      </c>
      <c r="P375" s="135">
        <f t="shared" si="216"/>
        <v>4.1461399999999999</v>
      </c>
      <c r="Q375" s="135">
        <f t="shared" si="216"/>
        <v>4.1408500000000004</v>
      </c>
      <c r="R375" s="135">
        <f t="shared" si="216"/>
        <v>4.1328100000000001</v>
      </c>
      <c r="S375" s="135">
        <f t="shared" si="216"/>
        <v>4.1341599999999996</v>
      </c>
      <c r="T375" s="135">
        <f t="shared" si="216"/>
        <v>4.0985500000000004</v>
      </c>
      <c r="U375" s="135">
        <f t="shared" si="216"/>
        <v>4.0886800000000001</v>
      </c>
      <c r="V375" s="135">
        <f t="shared" si="216"/>
        <v>4.0994400000000004</v>
      </c>
      <c r="W375" s="135">
        <f t="shared" si="216"/>
        <v>4.1466399999999997</v>
      </c>
      <c r="X375" s="135">
        <f t="shared" si="216"/>
        <v>4.3304099999999996</v>
      </c>
      <c r="Y375" s="135">
        <f t="shared" si="216"/>
        <v>4.29772</v>
      </c>
      <c r="Z375" s="135">
        <f t="shared" si="216"/>
        <v>4.0648799999999996</v>
      </c>
      <c r="AA375" s="135">
        <f t="shared" si="216"/>
        <v>3.7714599999999998</v>
      </c>
    </row>
    <row r="376" spans="1:27" ht="12.75" hidden="1" customHeight="1" outlineLevel="1" x14ac:dyDescent="0.2">
      <c r="A376" s="163" t="s">
        <v>2018</v>
      </c>
      <c r="B376" s="94" t="s">
        <v>238</v>
      </c>
      <c r="C376" s="70" t="s">
        <v>79</v>
      </c>
      <c r="D376" s="71">
        <v>1418.3</v>
      </c>
      <c r="E376" s="71">
        <v>1266.07</v>
      </c>
      <c r="F376" s="71">
        <v>1219.1300000000001</v>
      </c>
      <c r="G376" s="71">
        <v>1199.55</v>
      </c>
      <c r="H376" s="71">
        <v>1179.74</v>
      </c>
      <c r="I376" s="71">
        <v>1179.9100000000001</v>
      </c>
      <c r="J376" s="71">
        <v>1176.8399999999999</v>
      </c>
      <c r="K376" s="71">
        <v>1311.48</v>
      </c>
      <c r="L376" s="71">
        <v>1492.75</v>
      </c>
      <c r="M376" s="71">
        <v>1821.21</v>
      </c>
      <c r="N376" s="71">
        <v>1858.57</v>
      </c>
      <c r="O376" s="71">
        <v>1859.17</v>
      </c>
      <c r="P376" s="71">
        <v>1830.68</v>
      </c>
      <c r="Q376" s="71">
        <v>1825.39</v>
      </c>
      <c r="R376" s="71">
        <v>1817.35</v>
      </c>
      <c r="S376" s="71">
        <v>1818.7</v>
      </c>
      <c r="T376" s="71">
        <v>1783.09</v>
      </c>
      <c r="U376" s="71">
        <v>1773.22</v>
      </c>
      <c r="V376" s="71">
        <v>1783.98</v>
      </c>
      <c r="W376" s="71">
        <v>1831.18</v>
      </c>
      <c r="X376" s="71">
        <v>2014.95</v>
      </c>
      <c r="Y376" s="71">
        <v>1982.26</v>
      </c>
      <c r="Z376" s="71">
        <v>1749.42</v>
      </c>
      <c r="AA376" s="71">
        <v>1456</v>
      </c>
    </row>
    <row r="377" spans="1:27" ht="12.75" hidden="1" customHeight="1" outlineLevel="1" x14ac:dyDescent="0.2">
      <c r="A377" s="163" t="s">
        <v>2019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2020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2021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collapsed="1" x14ac:dyDescent="0.2">
      <c r="A380" s="162" t="s">
        <v>2022</v>
      </c>
      <c r="B380" s="54" t="str">
        <f>"12"&amp;"."&amp;$B$800&amp;"."&amp;$B$801</f>
        <v>12.05.2024</v>
      </c>
      <c r="C380" s="134" t="s">
        <v>76</v>
      </c>
      <c r="D380" s="135">
        <f>ROUND(((D381+D382+D384+D383)/1000),5)</f>
        <v>3.78389</v>
      </c>
      <c r="E380" s="135">
        <f>ROUND(((E381+E382+E384+E383)/1000),5)</f>
        <v>3.6341100000000002</v>
      </c>
      <c r="F380" s="135">
        <f>ROUND(((F381+F382+F384+F383)/1000),5)</f>
        <v>3.53382</v>
      </c>
      <c r="G380" s="135">
        <f t="shared" ref="G380:AA380" si="219">ROUND(((G381+G382+G384+G383)/1000),5)</f>
        <v>3.4960300000000002</v>
      </c>
      <c r="H380" s="135">
        <f t="shared" si="219"/>
        <v>3.4817300000000002</v>
      </c>
      <c r="I380" s="135">
        <f t="shared" si="219"/>
        <v>3.4831599999999998</v>
      </c>
      <c r="J380" s="135">
        <f t="shared" si="219"/>
        <v>3.41744</v>
      </c>
      <c r="K380" s="135">
        <f t="shared" si="219"/>
        <v>3.51783</v>
      </c>
      <c r="L380" s="135">
        <f t="shared" si="219"/>
        <v>3.7515499999999999</v>
      </c>
      <c r="M380" s="135">
        <f t="shared" si="219"/>
        <v>3.9035099999999998</v>
      </c>
      <c r="N380" s="135">
        <f t="shared" si="219"/>
        <v>3.9788999999999999</v>
      </c>
      <c r="O380" s="135">
        <f t="shared" si="219"/>
        <v>3.9886900000000001</v>
      </c>
      <c r="P380" s="135">
        <f t="shared" si="219"/>
        <v>3.9882399999999998</v>
      </c>
      <c r="Q380" s="135">
        <f t="shared" si="219"/>
        <v>3.9877099999999999</v>
      </c>
      <c r="R380" s="135">
        <f t="shared" si="219"/>
        <v>3.9878300000000002</v>
      </c>
      <c r="S380" s="135">
        <f t="shared" si="219"/>
        <v>3.9895499999999999</v>
      </c>
      <c r="T380" s="135">
        <f t="shared" si="219"/>
        <v>4.0430700000000002</v>
      </c>
      <c r="U380" s="135">
        <f t="shared" si="219"/>
        <v>4.0748199999999999</v>
      </c>
      <c r="V380" s="135">
        <f t="shared" si="219"/>
        <v>4.0445700000000002</v>
      </c>
      <c r="W380" s="135">
        <f t="shared" si="219"/>
        <v>4.0603199999999999</v>
      </c>
      <c r="X380" s="135">
        <f t="shared" si="219"/>
        <v>4.09992</v>
      </c>
      <c r="Y380" s="135">
        <f t="shared" si="219"/>
        <v>4.0885600000000002</v>
      </c>
      <c r="Z380" s="135">
        <f t="shared" si="219"/>
        <v>3.8762699999999999</v>
      </c>
      <c r="AA380" s="135">
        <f t="shared" si="219"/>
        <v>3.6811699999999998</v>
      </c>
    </row>
    <row r="381" spans="1:27" ht="12.75" hidden="1" customHeight="1" outlineLevel="1" x14ac:dyDescent="0.2">
      <c r="A381" s="163" t="s">
        <v>2023</v>
      </c>
      <c r="B381" s="94" t="s">
        <v>238</v>
      </c>
      <c r="C381" s="70" t="s">
        <v>79</v>
      </c>
      <c r="D381" s="71">
        <v>1468.43</v>
      </c>
      <c r="E381" s="71">
        <v>1318.65</v>
      </c>
      <c r="F381" s="71">
        <v>1218.3599999999999</v>
      </c>
      <c r="G381" s="71">
        <v>1180.57</v>
      </c>
      <c r="H381" s="71">
        <v>1166.27</v>
      </c>
      <c r="I381" s="71">
        <v>1167.7</v>
      </c>
      <c r="J381" s="71">
        <v>1101.98</v>
      </c>
      <c r="K381" s="71">
        <v>1202.3699999999999</v>
      </c>
      <c r="L381" s="71">
        <v>1436.09</v>
      </c>
      <c r="M381" s="71">
        <v>1588.05</v>
      </c>
      <c r="N381" s="71">
        <v>1663.44</v>
      </c>
      <c r="O381" s="71">
        <v>1673.23</v>
      </c>
      <c r="P381" s="71">
        <v>1672.78</v>
      </c>
      <c r="Q381" s="71">
        <v>1672.25</v>
      </c>
      <c r="R381" s="71">
        <v>1672.37</v>
      </c>
      <c r="S381" s="71">
        <v>1674.09</v>
      </c>
      <c r="T381" s="71">
        <v>1727.61</v>
      </c>
      <c r="U381" s="71">
        <v>1759.36</v>
      </c>
      <c r="V381" s="71">
        <v>1729.11</v>
      </c>
      <c r="W381" s="71">
        <v>1744.86</v>
      </c>
      <c r="X381" s="71">
        <v>1784.46</v>
      </c>
      <c r="Y381" s="71">
        <v>1773.1</v>
      </c>
      <c r="Z381" s="71">
        <v>1560.81</v>
      </c>
      <c r="AA381" s="71">
        <v>1365.71</v>
      </c>
    </row>
    <row r="382" spans="1:27" ht="12.75" hidden="1" customHeight="1" outlineLevel="1" x14ac:dyDescent="0.2">
      <c r="A382" s="163" t="s">
        <v>2024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2025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2026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collapsed="1" x14ac:dyDescent="0.2">
      <c r="A385" s="162" t="s">
        <v>2027</v>
      </c>
      <c r="B385" s="54" t="str">
        <f>"13"&amp;"."&amp;$B$800&amp;"."&amp;$B$801</f>
        <v>13.05.2024</v>
      </c>
      <c r="C385" s="134" t="s">
        <v>76</v>
      </c>
      <c r="D385" s="135">
        <f>ROUND(((D386+D387+D389+D388)/1000),5)</f>
        <v>3.7028799999999999</v>
      </c>
      <c r="E385" s="135">
        <f>ROUND(((E386+E387+E389+E388)/1000),5)</f>
        <v>3.56385</v>
      </c>
      <c r="F385" s="135">
        <f>ROUND(((F386+F387+F389+F388)/1000),5)</f>
        <v>3.50508</v>
      </c>
      <c r="G385" s="135">
        <f t="shared" ref="G385:AA385" si="222">ROUND(((G386+G387+G389+G388)/1000),5)</f>
        <v>3.49478</v>
      </c>
      <c r="H385" s="135">
        <f t="shared" si="222"/>
        <v>3.4811200000000002</v>
      </c>
      <c r="I385" s="135">
        <f t="shared" si="222"/>
        <v>3.5312600000000001</v>
      </c>
      <c r="J385" s="135">
        <f t="shared" si="222"/>
        <v>3.7181899999999999</v>
      </c>
      <c r="K385" s="135">
        <f t="shared" si="222"/>
        <v>3.9472900000000002</v>
      </c>
      <c r="L385" s="135">
        <f t="shared" si="222"/>
        <v>4.2751400000000004</v>
      </c>
      <c r="M385" s="135">
        <f t="shared" si="222"/>
        <v>4.61721</v>
      </c>
      <c r="N385" s="135">
        <f t="shared" si="222"/>
        <v>4.7731399999999997</v>
      </c>
      <c r="O385" s="135">
        <f t="shared" si="222"/>
        <v>4.4337299999999997</v>
      </c>
      <c r="P385" s="135">
        <f t="shared" si="222"/>
        <v>4.3302100000000001</v>
      </c>
      <c r="Q385" s="135">
        <f t="shared" si="222"/>
        <v>4.3480299999999996</v>
      </c>
      <c r="R385" s="135">
        <f t="shared" si="222"/>
        <v>4.34389</v>
      </c>
      <c r="S385" s="135">
        <f t="shared" si="222"/>
        <v>4.2921399999999998</v>
      </c>
      <c r="T385" s="135">
        <f t="shared" si="222"/>
        <v>4.2774900000000002</v>
      </c>
      <c r="U385" s="135">
        <f t="shared" si="222"/>
        <v>4.2136500000000003</v>
      </c>
      <c r="V385" s="135">
        <f t="shared" si="222"/>
        <v>4.2283200000000001</v>
      </c>
      <c r="W385" s="135">
        <f t="shared" si="222"/>
        <v>4.3484600000000002</v>
      </c>
      <c r="X385" s="135">
        <f t="shared" si="222"/>
        <v>4.3887499999999999</v>
      </c>
      <c r="Y385" s="135">
        <f t="shared" si="222"/>
        <v>4.1933999999999996</v>
      </c>
      <c r="Z385" s="135">
        <f t="shared" si="222"/>
        <v>3.83385</v>
      </c>
      <c r="AA385" s="135">
        <f t="shared" si="222"/>
        <v>3.6636099999999998</v>
      </c>
    </row>
    <row r="386" spans="1:27" ht="12.75" hidden="1" customHeight="1" outlineLevel="1" x14ac:dyDescent="0.2">
      <c r="A386" s="163" t="s">
        <v>2028</v>
      </c>
      <c r="B386" s="94" t="s">
        <v>238</v>
      </c>
      <c r="C386" s="70" t="s">
        <v>79</v>
      </c>
      <c r="D386" s="71">
        <v>1387.42</v>
      </c>
      <c r="E386" s="71">
        <v>1248.3900000000001</v>
      </c>
      <c r="F386" s="71">
        <v>1189.6199999999999</v>
      </c>
      <c r="G386" s="71">
        <v>1179.32</v>
      </c>
      <c r="H386" s="71">
        <v>1165.6600000000001</v>
      </c>
      <c r="I386" s="71">
        <v>1215.8</v>
      </c>
      <c r="J386" s="71">
        <v>1402.73</v>
      </c>
      <c r="K386" s="71">
        <v>1631.83</v>
      </c>
      <c r="L386" s="71">
        <v>1959.68</v>
      </c>
      <c r="M386" s="71">
        <v>2301.75</v>
      </c>
      <c r="N386" s="71">
        <v>2457.6799999999998</v>
      </c>
      <c r="O386" s="71">
        <v>2118.27</v>
      </c>
      <c r="P386" s="71">
        <v>2014.75</v>
      </c>
      <c r="Q386" s="71">
        <v>2032.57</v>
      </c>
      <c r="R386" s="71">
        <v>2028.43</v>
      </c>
      <c r="S386" s="71">
        <v>1976.68</v>
      </c>
      <c r="T386" s="71">
        <v>1962.03</v>
      </c>
      <c r="U386" s="71">
        <v>1898.19</v>
      </c>
      <c r="V386" s="71">
        <v>1912.86</v>
      </c>
      <c r="W386" s="71">
        <v>2033</v>
      </c>
      <c r="X386" s="71">
        <v>2073.29</v>
      </c>
      <c r="Y386" s="71">
        <v>1877.94</v>
      </c>
      <c r="Z386" s="71">
        <v>1518.39</v>
      </c>
      <c r="AA386" s="71">
        <v>1348.15</v>
      </c>
    </row>
    <row r="387" spans="1:27" ht="12.75" hidden="1" customHeight="1" outlineLevel="1" x14ac:dyDescent="0.2">
      <c r="A387" s="163" t="s">
        <v>2029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2030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2031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collapsed="1" x14ac:dyDescent="0.2">
      <c r="A390" s="162" t="s">
        <v>2032</v>
      </c>
      <c r="B390" s="54" t="str">
        <f>"14"&amp;"."&amp;$B$800&amp;"."&amp;$B$801</f>
        <v>14.05.2024</v>
      </c>
      <c r="C390" s="134" t="s">
        <v>76</v>
      </c>
      <c r="D390" s="135">
        <f>ROUND(((D391+D392+D394+D393)/1000),5)</f>
        <v>3.6000999999999999</v>
      </c>
      <c r="E390" s="135">
        <f>ROUND(((E391+E392+E394+E393)/1000),5)</f>
        <v>3.5122599999999999</v>
      </c>
      <c r="F390" s="135">
        <f>ROUND(((F391+F392+F394+F393)/1000),5)</f>
        <v>3.4724900000000001</v>
      </c>
      <c r="G390" s="135">
        <f t="shared" ref="G390:AA390" si="225">ROUND(((G391+G392+G394+G393)/1000),5)</f>
        <v>3.46923</v>
      </c>
      <c r="H390" s="135">
        <f t="shared" si="225"/>
        <v>3.47112</v>
      </c>
      <c r="I390" s="135">
        <f t="shared" si="225"/>
        <v>3.51302</v>
      </c>
      <c r="J390" s="135">
        <f t="shared" si="225"/>
        <v>3.68222</v>
      </c>
      <c r="K390" s="135">
        <f t="shared" si="225"/>
        <v>3.80152</v>
      </c>
      <c r="L390" s="135">
        <f t="shared" si="225"/>
        <v>4.1239400000000002</v>
      </c>
      <c r="M390" s="135">
        <f t="shared" si="225"/>
        <v>4.39086</v>
      </c>
      <c r="N390" s="135">
        <f t="shared" si="225"/>
        <v>4.4101499999999998</v>
      </c>
      <c r="O390" s="135">
        <f t="shared" si="225"/>
        <v>4.27081</v>
      </c>
      <c r="P390" s="135">
        <f t="shared" si="225"/>
        <v>4.2705099999999998</v>
      </c>
      <c r="Q390" s="135">
        <f t="shared" si="225"/>
        <v>4.2741400000000001</v>
      </c>
      <c r="R390" s="135">
        <f t="shared" si="225"/>
        <v>4.2645600000000004</v>
      </c>
      <c r="S390" s="135">
        <f t="shared" si="225"/>
        <v>4.2472599999999998</v>
      </c>
      <c r="T390" s="135">
        <f t="shared" si="225"/>
        <v>4.2065900000000003</v>
      </c>
      <c r="U390" s="135">
        <f t="shared" si="225"/>
        <v>4.1970400000000003</v>
      </c>
      <c r="V390" s="135">
        <f t="shared" si="225"/>
        <v>4.1900700000000004</v>
      </c>
      <c r="W390" s="135">
        <f t="shared" si="225"/>
        <v>4.1367500000000001</v>
      </c>
      <c r="X390" s="135">
        <f t="shared" si="225"/>
        <v>4.3655299999999997</v>
      </c>
      <c r="Y390" s="135">
        <f t="shared" si="225"/>
        <v>4.2198099999999998</v>
      </c>
      <c r="Z390" s="135">
        <f t="shared" si="225"/>
        <v>3.8888199999999999</v>
      </c>
      <c r="AA390" s="135">
        <f t="shared" si="225"/>
        <v>3.7582900000000001</v>
      </c>
    </row>
    <row r="391" spans="1:27" ht="12.75" hidden="1" customHeight="1" outlineLevel="1" x14ac:dyDescent="0.2">
      <c r="A391" s="163" t="s">
        <v>2033</v>
      </c>
      <c r="B391" s="94" t="s">
        <v>238</v>
      </c>
      <c r="C391" s="70" t="s">
        <v>79</v>
      </c>
      <c r="D391" s="71">
        <v>1284.6400000000001</v>
      </c>
      <c r="E391" s="71">
        <v>1196.8</v>
      </c>
      <c r="F391" s="71">
        <v>1157.03</v>
      </c>
      <c r="G391" s="71">
        <v>1153.77</v>
      </c>
      <c r="H391" s="71">
        <v>1155.6600000000001</v>
      </c>
      <c r="I391" s="71">
        <v>1197.56</v>
      </c>
      <c r="J391" s="71">
        <v>1366.76</v>
      </c>
      <c r="K391" s="71">
        <v>1486.06</v>
      </c>
      <c r="L391" s="71">
        <v>1808.48</v>
      </c>
      <c r="M391" s="71">
        <v>2075.4</v>
      </c>
      <c r="N391" s="71">
        <v>2094.69</v>
      </c>
      <c r="O391" s="71">
        <v>1955.35</v>
      </c>
      <c r="P391" s="71">
        <v>1955.05</v>
      </c>
      <c r="Q391" s="71">
        <v>1958.68</v>
      </c>
      <c r="R391" s="71">
        <v>1949.1</v>
      </c>
      <c r="S391" s="71">
        <v>1931.8</v>
      </c>
      <c r="T391" s="71">
        <v>1891.13</v>
      </c>
      <c r="U391" s="71">
        <v>1881.58</v>
      </c>
      <c r="V391" s="71">
        <v>1874.61</v>
      </c>
      <c r="W391" s="71">
        <v>1821.29</v>
      </c>
      <c r="X391" s="71">
        <v>2050.0700000000002</v>
      </c>
      <c r="Y391" s="71">
        <v>1904.35</v>
      </c>
      <c r="Z391" s="71">
        <v>1573.36</v>
      </c>
      <c r="AA391" s="71">
        <v>1442.83</v>
      </c>
    </row>
    <row r="392" spans="1:27" ht="12.75" hidden="1" customHeight="1" outlineLevel="1" x14ac:dyDescent="0.2">
      <c r="A392" s="163" t="s">
        <v>2034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2035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2036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collapsed="1" x14ac:dyDescent="0.2">
      <c r="A395" s="162" t="s">
        <v>2037</v>
      </c>
      <c r="B395" s="54" t="str">
        <f>"15"&amp;"."&amp;$B$800&amp;"."&amp;$B$801</f>
        <v>15.05.2024</v>
      </c>
      <c r="C395" s="134" t="s">
        <v>76</v>
      </c>
      <c r="D395" s="135">
        <f>ROUND(((D396+D397+D399+D398)/1000),5)</f>
        <v>3.6469200000000002</v>
      </c>
      <c r="E395" s="135">
        <f>ROUND(((E396+E397+E399+E398)/1000),5)</f>
        <v>3.5203000000000002</v>
      </c>
      <c r="F395" s="135">
        <f>ROUND(((F396+F397+F399+F398)/1000),5)</f>
        <v>3.51207</v>
      </c>
      <c r="G395" s="135">
        <f t="shared" ref="G395:AA395" si="228">ROUND(((G396+G397+G399+G398)/1000),5)</f>
        <v>3.5069599999999999</v>
      </c>
      <c r="H395" s="135">
        <f t="shared" si="228"/>
        <v>3.5118999999999998</v>
      </c>
      <c r="I395" s="135">
        <f t="shared" si="228"/>
        <v>3.5223900000000001</v>
      </c>
      <c r="J395" s="135">
        <f t="shared" si="228"/>
        <v>3.7402700000000002</v>
      </c>
      <c r="K395" s="135">
        <f t="shared" si="228"/>
        <v>3.9977</v>
      </c>
      <c r="L395" s="135">
        <f t="shared" si="228"/>
        <v>4.2377200000000004</v>
      </c>
      <c r="M395" s="135">
        <f t="shared" si="228"/>
        <v>4.4695900000000002</v>
      </c>
      <c r="N395" s="135">
        <f t="shared" si="228"/>
        <v>4.46197</v>
      </c>
      <c r="O395" s="135">
        <f t="shared" si="228"/>
        <v>4.3443100000000001</v>
      </c>
      <c r="P395" s="135">
        <f t="shared" si="228"/>
        <v>4.3466699999999996</v>
      </c>
      <c r="Q395" s="135">
        <f t="shared" si="228"/>
        <v>4.3726599999999998</v>
      </c>
      <c r="R395" s="135">
        <f t="shared" si="228"/>
        <v>4.3501300000000001</v>
      </c>
      <c r="S395" s="135">
        <f t="shared" si="228"/>
        <v>4.3430999999999997</v>
      </c>
      <c r="T395" s="135">
        <f t="shared" si="228"/>
        <v>4.3205999999999998</v>
      </c>
      <c r="U395" s="135">
        <f t="shared" si="228"/>
        <v>4.2670899999999996</v>
      </c>
      <c r="V395" s="135">
        <f t="shared" si="228"/>
        <v>4.2268600000000003</v>
      </c>
      <c r="W395" s="135">
        <f t="shared" si="228"/>
        <v>4.1986400000000001</v>
      </c>
      <c r="X395" s="135">
        <f t="shared" si="228"/>
        <v>4.2637499999999999</v>
      </c>
      <c r="Y395" s="135">
        <f t="shared" si="228"/>
        <v>4.2404999999999999</v>
      </c>
      <c r="Z395" s="135">
        <f t="shared" si="228"/>
        <v>3.87541</v>
      </c>
      <c r="AA395" s="135">
        <f t="shared" si="228"/>
        <v>3.7609599999999999</v>
      </c>
    </row>
    <row r="396" spans="1:27" ht="12.75" hidden="1" customHeight="1" outlineLevel="1" x14ac:dyDescent="0.2">
      <c r="A396" s="163" t="s">
        <v>2038</v>
      </c>
      <c r="B396" s="94" t="s">
        <v>238</v>
      </c>
      <c r="C396" s="70" t="s">
        <v>79</v>
      </c>
      <c r="D396" s="71">
        <v>1331.46</v>
      </c>
      <c r="E396" s="71">
        <v>1204.8399999999999</v>
      </c>
      <c r="F396" s="71">
        <v>1196.6099999999999</v>
      </c>
      <c r="G396" s="71">
        <v>1191.5</v>
      </c>
      <c r="H396" s="71">
        <v>1196.44</v>
      </c>
      <c r="I396" s="71">
        <v>1206.93</v>
      </c>
      <c r="J396" s="71">
        <v>1424.81</v>
      </c>
      <c r="K396" s="71">
        <v>1682.24</v>
      </c>
      <c r="L396" s="71">
        <v>1922.26</v>
      </c>
      <c r="M396" s="71">
        <v>2154.13</v>
      </c>
      <c r="N396" s="71">
        <v>2146.5100000000002</v>
      </c>
      <c r="O396" s="71">
        <v>2028.85</v>
      </c>
      <c r="P396" s="71">
        <v>2031.21</v>
      </c>
      <c r="Q396" s="71">
        <v>2057.1999999999998</v>
      </c>
      <c r="R396" s="71">
        <v>2034.67</v>
      </c>
      <c r="S396" s="71">
        <v>2027.64</v>
      </c>
      <c r="T396" s="71">
        <v>2005.14</v>
      </c>
      <c r="U396" s="71">
        <v>1951.63</v>
      </c>
      <c r="V396" s="71">
        <v>1911.4</v>
      </c>
      <c r="W396" s="71">
        <v>1883.18</v>
      </c>
      <c r="X396" s="71">
        <v>1948.29</v>
      </c>
      <c r="Y396" s="71">
        <v>1925.04</v>
      </c>
      <c r="Z396" s="71">
        <v>1559.95</v>
      </c>
      <c r="AA396" s="71">
        <v>1445.5</v>
      </c>
    </row>
    <row r="397" spans="1:27" ht="12.75" hidden="1" customHeight="1" outlineLevel="1" x14ac:dyDescent="0.2">
      <c r="A397" s="163" t="s">
        <v>2039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2040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2041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collapsed="1" x14ac:dyDescent="0.2">
      <c r="A400" s="162" t="s">
        <v>2042</v>
      </c>
      <c r="B400" s="54" t="str">
        <f>"16"&amp;"."&amp;$B$800&amp;"."&amp;$B$801</f>
        <v>16.05.2024</v>
      </c>
      <c r="C400" s="134" t="s">
        <v>76</v>
      </c>
      <c r="D400" s="135">
        <f>ROUND(((D401+D402+D404+D403)/1000),5)</f>
        <v>3.59606</v>
      </c>
      <c r="E400" s="135">
        <f>ROUND(((E401+E402+E404+E403)/1000),5)</f>
        <v>3.504</v>
      </c>
      <c r="F400" s="135">
        <f>ROUND(((F401+F402+F404+F403)/1000),5)</f>
        <v>3.4729700000000001</v>
      </c>
      <c r="G400" s="135">
        <f t="shared" ref="G400:AA400" si="231">ROUND(((G401+G402+G404+G403)/1000),5)</f>
        <v>3.4705699999999999</v>
      </c>
      <c r="H400" s="135">
        <f t="shared" si="231"/>
        <v>3.4817399999999998</v>
      </c>
      <c r="I400" s="135">
        <f t="shared" si="231"/>
        <v>3.5168599999999999</v>
      </c>
      <c r="J400" s="135">
        <f t="shared" si="231"/>
        <v>3.6747999999999998</v>
      </c>
      <c r="K400" s="135">
        <f t="shared" si="231"/>
        <v>3.9338299999999999</v>
      </c>
      <c r="L400" s="135">
        <f t="shared" si="231"/>
        <v>4.1866000000000003</v>
      </c>
      <c r="M400" s="135">
        <f t="shared" si="231"/>
        <v>4.2449899999999996</v>
      </c>
      <c r="N400" s="135">
        <f t="shared" si="231"/>
        <v>4.2750399999999997</v>
      </c>
      <c r="O400" s="135">
        <f t="shared" si="231"/>
        <v>4.3352199999999996</v>
      </c>
      <c r="P400" s="135">
        <f t="shared" si="231"/>
        <v>4.3278699999999999</v>
      </c>
      <c r="Q400" s="135">
        <f t="shared" si="231"/>
        <v>4.3426900000000002</v>
      </c>
      <c r="R400" s="135">
        <f t="shared" si="231"/>
        <v>4.3316600000000003</v>
      </c>
      <c r="S400" s="135">
        <f t="shared" si="231"/>
        <v>4.2754899999999996</v>
      </c>
      <c r="T400" s="135">
        <f t="shared" si="231"/>
        <v>4.2117000000000004</v>
      </c>
      <c r="U400" s="135">
        <f t="shared" si="231"/>
        <v>4.1905799999999997</v>
      </c>
      <c r="V400" s="135">
        <f t="shared" si="231"/>
        <v>4.0975200000000003</v>
      </c>
      <c r="W400" s="135">
        <f t="shared" si="231"/>
        <v>3.9883299999999999</v>
      </c>
      <c r="X400" s="135">
        <f t="shared" si="231"/>
        <v>4.1029200000000001</v>
      </c>
      <c r="Y400" s="135">
        <f t="shared" si="231"/>
        <v>4.1954799999999999</v>
      </c>
      <c r="Z400" s="135">
        <f t="shared" si="231"/>
        <v>3.8880599999999998</v>
      </c>
      <c r="AA400" s="135">
        <f t="shared" si="231"/>
        <v>3.6711</v>
      </c>
    </row>
    <row r="401" spans="1:27" ht="12.75" hidden="1" customHeight="1" outlineLevel="1" x14ac:dyDescent="0.2">
      <c r="A401" s="163" t="s">
        <v>2043</v>
      </c>
      <c r="B401" s="94" t="s">
        <v>238</v>
      </c>
      <c r="C401" s="70" t="s">
        <v>79</v>
      </c>
      <c r="D401" s="71">
        <v>1280.5999999999999</v>
      </c>
      <c r="E401" s="71">
        <v>1188.54</v>
      </c>
      <c r="F401" s="71">
        <v>1157.51</v>
      </c>
      <c r="G401" s="71">
        <v>1155.1099999999999</v>
      </c>
      <c r="H401" s="71">
        <v>1166.28</v>
      </c>
      <c r="I401" s="71">
        <v>1201.4000000000001</v>
      </c>
      <c r="J401" s="71">
        <v>1359.34</v>
      </c>
      <c r="K401" s="71">
        <v>1618.37</v>
      </c>
      <c r="L401" s="71">
        <v>1871.14</v>
      </c>
      <c r="M401" s="71">
        <v>1929.53</v>
      </c>
      <c r="N401" s="71">
        <v>1959.58</v>
      </c>
      <c r="O401" s="71">
        <v>2019.76</v>
      </c>
      <c r="P401" s="71">
        <v>2012.41</v>
      </c>
      <c r="Q401" s="71">
        <v>2027.23</v>
      </c>
      <c r="R401" s="71">
        <v>2016.2</v>
      </c>
      <c r="S401" s="71">
        <v>1960.03</v>
      </c>
      <c r="T401" s="71">
        <v>1896.24</v>
      </c>
      <c r="U401" s="71">
        <v>1875.12</v>
      </c>
      <c r="V401" s="71">
        <v>1782.06</v>
      </c>
      <c r="W401" s="71">
        <v>1672.87</v>
      </c>
      <c r="X401" s="71">
        <v>1787.46</v>
      </c>
      <c r="Y401" s="71">
        <v>1880.02</v>
      </c>
      <c r="Z401" s="71">
        <v>1572.6</v>
      </c>
      <c r="AA401" s="71">
        <v>1355.64</v>
      </c>
    </row>
    <row r="402" spans="1:27" ht="12.75" hidden="1" customHeight="1" outlineLevel="1" x14ac:dyDescent="0.2">
      <c r="A402" s="163" t="s">
        <v>2044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2045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2046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collapsed="1" x14ac:dyDescent="0.2">
      <c r="A405" s="162" t="s">
        <v>2047</v>
      </c>
      <c r="B405" s="54" t="str">
        <f>"17"&amp;"."&amp;$B$800&amp;"."&amp;$B$801</f>
        <v>17.05.2024</v>
      </c>
      <c r="C405" s="134" t="s">
        <v>76</v>
      </c>
      <c r="D405" s="135">
        <f>ROUND(((D406+D407+D409+D408)/1000),5)</f>
        <v>3.6510799999999999</v>
      </c>
      <c r="E405" s="135">
        <f>ROUND(((E406+E407+E409+E408)/1000),5)</f>
        <v>3.5175999999999998</v>
      </c>
      <c r="F405" s="135">
        <f>ROUND(((F406+F407+F409+F408)/1000),5)</f>
        <v>3.4811200000000002</v>
      </c>
      <c r="G405" s="135">
        <f t="shared" ref="G405:AA405" si="234">ROUND(((G406+G407+G409+G408)/1000),5)</f>
        <v>3.41858</v>
      </c>
      <c r="H405" s="135">
        <f t="shared" si="234"/>
        <v>3.4832200000000002</v>
      </c>
      <c r="I405" s="135">
        <f t="shared" si="234"/>
        <v>3.5723600000000002</v>
      </c>
      <c r="J405" s="135">
        <f t="shared" si="234"/>
        <v>3.7436199999999999</v>
      </c>
      <c r="K405" s="135">
        <f t="shared" si="234"/>
        <v>4.0159799999999999</v>
      </c>
      <c r="L405" s="135">
        <f t="shared" si="234"/>
        <v>4.3254700000000001</v>
      </c>
      <c r="M405" s="135">
        <f t="shared" si="234"/>
        <v>4.3840199999999996</v>
      </c>
      <c r="N405" s="135">
        <f t="shared" si="234"/>
        <v>4.3967000000000001</v>
      </c>
      <c r="O405" s="135">
        <f t="shared" si="234"/>
        <v>4.4015199999999997</v>
      </c>
      <c r="P405" s="135">
        <f t="shared" si="234"/>
        <v>4.4366300000000001</v>
      </c>
      <c r="Q405" s="135">
        <f t="shared" si="234"/>
        <v>4.4671900000000004</v>
      </c>
      <c r="R405" s="135">
        <f t="shared" si="234"/>
        <v>4.4432400000000003</v>
      </c>
      <c r="S405" s="135">
        <f t="shared" si="234"/>
        <v>4.4526199999999996</v>
      </c>
      <c r="T405" s="135">
        <f t="shared" si="234"/>
        <v>4.4035799999999998</v>
      </c>
      <c r="U405" s="135">
        <f t="shared" si="234"/>
        <v>4.3910299999999998</v>
      </c>
      <c r="V405" s="135">
        <f t="shared" si="234"/>
        <v>4.3596500000000002</v>
      </c>
      <c r="W405" s="135">
        <f t="shared" si="234"/>
        <v>4.3218800000000002</v>
      </c>
      <c r="X405" s="135">
        <f t="shared" si="234"/>
        <v>4.3369499999999999</v>
      </c>
      <c r="Y405" s="135">
        <f t="shared" si="234"/>
        <v>4.39696</v>
      </c>
      <c r="Z405" s="135">
        <f t="shared" si="234"/>
        <v>4.30464</v>
      </c>
      <c r="AA405" s="135">
        <f t="shared" si="234"/>
        <v>3.8953199999999999</v>
      </c>
    </row>
    <row r="406" spans="1:27" ht="12.75" hidden="1" customHeight="1" outlineLevel="1" x14ac:dyDescent="0.2">
      <c r="A406" s="163" t="s">
        <v>2048</v>
      </c>
      <c r="B406" s="94" t="s">
        <v>238</v>
      </c>
      <c r="C406" s="70" t="s">
        <v>79</v>
      </c>
      <c r="D406" s="71">
        <v>1335.62</v>
      </c>
      <c r="E406" s="71">
        <v>1202.1400000000001</v>
      </c>
      <c r="F406" s="71">
        <v>1165.6600000000001</v>
      </c>
      <c r="G406" s="71">
        <v>1103.1199999999999</v>
      </c>
      <c r="H406" s="71">
        <v>1167.76</v>
      </c>
      <c r="I406" s="71">
        <v>1256.9000000000001</v>
      </c>
      <c r="J406" s="71">
        <v>1428.16</v>
      </c>
      <c r="K406" s="71">
        <v>1700.52</v>
      </c>
      <c r="L406" s="71">
        <v>2010.01</v>
      </c>
      <c r="M406" s="71">
        <v>2068.56</v>
      </c>
      <c r="N406" s="71">
        <v>2081.2399999999998</v>
      </c>
      <c r="O406" s="71">
        <v>2086.06</v>
      </c>
      <c r="P406" s="71">
        <v>2121.17</v>
      </c>
      <c r="Q406" s="71">
        <v>2151.73</v>
      </c>
      <c r="R406" s="71">
        <v>2127.7800000000002</v>
      </c>
      <c r="S406" s="71">
        <v>2137.16</v>
      </c>
      <c r="T406" s="71">
        <v>2088.12</v>
      </c>
      <c r="U406" s="71">
        <v>2075.5700000000002</v>
      </c>
      <c r="V406" s="71">
        <v>2044.19</v>
      </c>
      <c r="W406" s="71">
        <v>2006.42</v>
      </c>
      <c r="X406" s="71">
        <v>2021.49</v>
      </c>
      <c r="Y406" s="71">
        <v>2081.5</v>
      </c>
      <c r="Z406" s="71">
        <v>1989.18</v>
      </c>
      <c r="AA406" s="71">
        <v>1579.86</v>
      </c>
    </row>
    <row r="407" spans="1:27" ht="12.75" hidden="1" customHeight="1" outlineLevel="1" x14ac:dyDescent="0.2">
      <c r="A407" s="163" t="s">
        <v>2049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2050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2051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collapsed="1" x14ac:dyDescent="0.2">
      <c r="A410" s="162" t="s">
        <v>2052</v>
      </c>
      <c r="B410" s="54" t="str">
        <f>"18"&amp;"."&amp;$B$800&amp;"."&amp;$B$801</f>
        <v>18.05.2024</v>
      </c>
      <c r="C410" s="134" t="s">
        <v>76</v>
      </c>
      <c r="D410" s="135">
        <f>ROUND(((D411+D412+D414+D413)/1000),5)</f>
        <v>3.8484500000000001</v>
      </c>
      <c r="E410" s="135">
        <f>ROUND(((E411+E412+E414+E413)/1000),5)</f>
        <v>3.7747999999999999</v>
      </c>
      <c r="F410" s="135">
        <f>ROUND(((F411+F412+F414+F413)/1000),5)</f>
        <v>3.6323500000000002</v>
      </c>
      <c r="G410" s="135">
        <f t="shared" ref="G410:AA410" si="237">ROUND(((G411+G412+G414+G413)/1000),5)</f>
        <v>3.58046</v>
      </c>
      <c r="H410" s="135">
        <f t="shared" si="237"/>
        <v>3.53552</v>
      </c>
      <c r="I410" s="135">
        <f t="shared" si="237"/>
        <v>3.5524300000000002</v>
      </c>
      <c r="J410" s="135">
        <f t="shared" si="237"/>
        <v>3.6227399999999998</v>
      </c>
      <c r="K410" s="135">
        <f t="shared" si="237"/>
        <v>3.8328899999999999</v>
      </c>
      <c r="L410" s="135">
        <f t="shared" si="237"/>
        <v>4.1169500000000001</v>
      </c>
      <c r="M410" s="135">
        <f t="shared" si="237"/>
        <v>4.27888</v>
      </c>
      <c r="N410" s="135">
        <f t="shared" si="237"/>
        <v>4.3802199999999996</v>
      </c>
      <c r="O410" s="135">
        <f t="shared" si="237"/>
        <v>4.3861699999999999</v>
      </c>
      <c r="P410" s="135">
        <f t="shared" si="237"/>
        <v>4.4250100000000003</v>
      </c>
      <c r="Q410" s="135">
        <f t="shared" si="237"/>
        <v>4.41709</v>
      </c>
      <c r="R410" s="135">
        <f t="shared" si="237"/>
        <v>4.3952999999999998</v>
      </c>
      <c r="S410" s="135">
        <f t="shared" si="237"/>
        <v>4.3757900000000003</v>
      </c>
      <c r="T410" s="135">
        <f t="shared" si="237"/>
        <v>4.3637199999999998</v>
      </c>
      <c r="U410" s="135">
        <f t="shared" si="237"/>
        <v>4.3358600000000003</v>
      </c>
      <c r="V410" s="135">
        <f t="shared" si="237"/>
        <v>4.3218899999999998</v>
      </c>
      <c r="W410" s="135">
        <f t="shared" si="237"/>
        <v>4.4323100000000002</v>
      </c>
      <c r="X410" s="135">
        <f t="shared" si="237"/>
        <v>4.5547000000000004</v>
      </c>
      <c r="Y410" s="135">
        <f t="shared" si="237"/>
        <v>4.3721800000000002</v>
      </c>
      <c r="Z410" s="135">
        <f t="shared" si="237"/>
        <v>4.2062400000000002</v>
      </c>
      <c r="AA410" s="135">
        <f t="shared" si="237"/>
        <v>3.8374000000000001</v>
      </c>
    </row>
    <row r="411" spans="1:27" ht="12.75" hidden="1" customHeight="1" outlineLevel="1" x14ac:dyDescent="0.2">
      <c r="A411" s="163" t="s">
        <v>2053</v>
      </c>
      <c r="B411" s="94" t="s">
        <v>238</v>
      </c>
      <c r="C411" s="70" t="s">
        <v>79</v>
      </c>
      <c r="D411" s="71">
        <v>1532.99</v>
      </c>
      <c r="E411" s="71">
        <v>1459.34</v>
      </c>
      <c r="F411" s="71">
        <v>1316.89</v>
      </c>
      <c r="G411" s="71">
        <v>1265</v>
      </c>
      <c r="H411" s="71">
        <v>1220.06</v>
      </c>
      <c r="I411" s="71">
        <v>1236.97</v>
      </c>
      <c r="J411" s="71">
        <v>1307.28</v>
      </c>
      <c r="K411" s="71">
        <v>1517.43</v>
      </c>
      <c r="L411" s="71">
        <v>1801.49</v>
      </c>
      <c r="M411" s="71">
        <v>1963.42</v>
      </c>
      <c r="N411" s="71">
        <v>2064.7600000000002</v>
      </c>
      <c r="O411" s="71">
        <v>2070.71</v>
      </c>
      <c r="P411" s="71">
        <v>2109.5500000000002</v>
      </c>
      <c r="Q411" s="71">
        <v>2101.63</v>
      </c>
      <c r="R411" s="71">
        <v>2079.84</v>
      </c>
      <c r="S411" s="71">
        <v>2060.33</v>
      </c>
      <c r="T411" s="71">
        <v>2048.2600000000002</v>
      </c>
      <c r="U411" s="71">
        <v>2020.4</v>
      </c>
      <c r="V411" s="71">
        <v>2006.43</v>
      </c>
      <c r="W411" s="71">
        <v>2116.85</v>
      </c>
      <c r="X411" s="71">
        <v>2239.2399999999998</v>
      </c>
      <c r="Y411" s="71">
        <v>2056.7199999999998</v>
      </c>
      <c r="Z411" s="71">
        <v>1890.78</v>
      </c>
      <c r="AA411" s="71">
        <v>1521.94</v>
      </c>
    </row>
    <row r="412" spans="1:27" ht="12.75" hidden="1" customHeight="1" outlineLevel="1" x14ac:dyDescent="0.2">
      <c r="A412" s="163" t="s">
        <v>2054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2055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2056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collapsed="1" x14ac:dyDescent="0.2">
      <c r="A415" s="162" t="s">
        <v>2057</v>
      </c>
      <c r="B415" s="54" t="str">
        <f>"19"&amp;"."&amp;$B$800&amp;"."&amp;$B$801</f>
        <v>19.05.2024</v>
      </c>
      <c r="C415" s="134" t="s">
        <v>76</v>
      </c>
      <c r="D415" s="135">
        <f>ROUND(((D416+D417+D419+D418)/1000),5)</f>
        <v>3.8140399999999999</v>
      </c>
      <c r="E415" s="135">
        <f>ROUND(((E416+E417+E419+E418)/1000),5)</f>
        <v>3.6674600000000002</v>
      </c>
      <c r="F415" s="135">
        <f>ROUND(((F416+F417+F419+F418)/1000),5)</f>
        <v>3.5305800000000001</v>
      </c>
      <c r="G415" s="135">
        <f t="shared" ref="G415:AA415" si="240">ROUND(((G416+G417+G419+G418)/1000),5)</f>
        <v>3.5150899999999998</v>
      </c>
      <c r="H415" s="135">
        <f t="shared" si="240"/>
        <v>3.4950600000000001</v>
      </c>
      <c r="I415" s="135">
        <f t="shared" si="240"/>
        <v>3.47106</v>
      </c>
      <c r="J415" s="135">
        <f t="shared" si="240"/>
        <v>3.4007900000000002</v>
      </c>
      <c r="K415" s="135">
        <f t="shared" si="240"/>
        <v>3.6447099999999999</v>
      </c>
      <c r="L415" s="135">
        <f t="shared" si="240"/>
        <v>3.8732899999999999</v>
      </c>
      <c r="M415" s="135">
        <f t="shared" si="240"/>
        <v>4.0861200000000002</v>
      </c>
      <c r="N415" s="135">
        <f t="shared" si="240"/>
        <v>4.2549099999999997</v>
      </c>
      <c r="O415" s="135">
        <f t="shared" si="240"/>
        <v>4.29861</v>
      </c>
      <c r="P415" s="135">
        <f t="shared" si="240"/>
        <v>4.2485099999999996</v>
      </c>
      <c r="Q415" s="135">
        <f t="shared" si="240"/>
        <v>4.2475199999999997</v>
      </c>
      <c r="R415" s="135">
        <f t="shared" si="240"/>
        <v>4.2383899999999999</v>
      </c>
      <c r="S415" s="135">
        <f t="shared" si="240"/>
        <v>4.2273800000000001</v>
      </c>
      <c r="T415" s="135">
        <f t="shared" si="240"/>
        <v>4.23522</v>
      </c>
      <c r="U415" s="135">
        <f t="shared" si="240"/>
        <v>4.2798100000000003</v>
      </c>
      <c r="V415" s="135">
        <f t="shared" si="240"/>
        <v>4.2785399999999996</v>
      </c>
      <c r="W415" s="135">
        <f t="shared" si="240"/>
        <v>4.3376700000000001</v>
      </c>
      <c r="X415" s="135">
        <f t="shared" si="240"/>
        <v>4.49071</v>
      </c>
      <c r="Y415" s="135">
        <f t="shared" si="240"/>
        <v>4.4562999999999997</v>
      </c>
      <c r="Z415" s="135">
        <f t="shared" si="240"/>
        <v>4.1785399999999999</v>
      </c>
      <c r="AA415" s="135">
        <f t="shared" si="240"/>
        <v>3.8102100000000001</v>
      </c>
    </row>
    <row r="416" spans="1:27" ht="12.75" hidden="1" customHeight="1" outlineLevel="1" x14ac:dyDescent="0.2">
      <c r="A416" s="163" t="s">
        <v>2058</v>
      </c>
      <c r="B416" s="94" t="s">
        <v>238</v>
      </c>
      <c r="C416" s="70" t="s">
        <v>79</v>
      </c>
      <c r="D416" s="71">
        <v>1498.58</v>
      </c>
      <c r="E416" s="71">
        <v>1352</v>
      </c>
      <c r="F416" s="71">
        <v>1215.1199999999999</v>
      </c>
      <c r="G416" s="71">
        <v>1199.6300000000001</v>
      </c>
      <c r="H416" s="71">
        <v>1179.5999999999999</v>
      </c>
      <c r="I416" s="71">
        <v>1155.5999999999999</v>
      </c>
      <c r="J416" s="71">
        <v>1085.33</v>
      </c>
      <c r="K416" s="71">
        <v>1329.25</v>
      </c>
      <c r="L416" s="71">
        <v>1557.83</v>
      </c>
      <c r="M416" s="71">
        <v>1770.66</v>
      </c>
      <c r="N416" s="71">
        <v>1939.45</v>
      </c>
      <c r="O416" s="71">
        <v>1983.15</v>
      </c>
      <c r="P416" s="71">
        <v>1933.05</v>
      </c>
      <c r="Q416" s="71">
        <v>1932.06</v>
      </c>
      <c r="R416" s="71">
        <v>1922.93</v>
      </c>
      <c r="S416" s="71">
        <v>1911.92</v>
      </c>
      <c r="T416" s="71">
        <v>1919.76</v>
      </c>
      <c r="U416" s="71">
        <v>1964.35</v>
      </c>
      <c r="V416" s="71">
        <v>1963.08</v>
      </c>
      <c r="W416" s="71">
        <v>2022.21</v>
      </c>
      <c r="X416" s="71">
        <v>2175.25</v>
      </c>
      <c r="Y416" s="71">
        <v>2140.84</v>
      </c>
      <c r="Z416" s="71">
        <v>1863.08</v>
      </c>
      <c r="AA416" s="71">
        <v>1494.75</v>
      </c>
    </row>
    <row r="417" spans="1:27" ht="12.75" hidden="1" customHeight="1" outlineLevel="1" x14ac:dyDescent="0.2">
      <c r="A417" s="163" t="s">
        <v>2059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2060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2061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collapsed="1" x14ac:dyDescent="0.2">
      <c r="A420" s="162" t="s">
        <v>2062</v>
      </c>
      <c r="B420" s="54" t="str">
        <f>"20"&amp;"."&amp;$B$800&amp;"."&amp;$B$801</f>
        <v>20.05.2024</v>
      </c>
      <c r="C420" s="134" t="s">
        <v>76</v>
      </c>
      <c r="D420" s="135">
        <f>ROUND(((D421+D422+D424+D423)/1000),5)</f>
        <v>3.66662</v>
      </c>
      <c r="E420" s="135">
        <f>ROUND(((E421+E422+E424+E423)/1000),5)</f>
        <v>3.5150700000000001</v>
      </c>
      <c r="F420" s="135">
        <f>ROUND(((F421+F422+F424+F423)/1000),5)</f>
        <v>3.4093100000000001</v>
      </c>
      <c r="G420" s="135">
        <f t="shared" ref="G420:AA420" si="243">ROUND(((G421+G422+G424+G423)/1000),5)</f>
        <v>3.3913600000000002</v>
      </c>
      <c r="H420" s="135">
        <f t="shared" si="243"/>
        <v>3.3838900000000001</v>
      </c>
      <c r="I420" s="135">
        <f t="shared" si="243"/>
        <v>3.4790199999999998</v>
      </c>
      <c r="J420" s="135">
        <f t="shared" si="243"/>
        <v>3.6677599999999999</v>
      </c>
      <c r="K420" s="135">
        <f t="shared" si="243"/>
        <v>4.0120399999999998</v>
      </c>
      <c r="L420" s="135">
        <f t="shared" si="243"/>
        <v>4.2894199999999998</v>
      </c>
      <c r="M420" s="135">
        <f t="shared" si="243"/>
        <v>4.4132400000000001</v>
      </c>
      <c r="N420" s="135">
        <f t="shared" si="243"/>
        <v>4.4195399999999996</v>
      </c>
      <c r="O420" s="135">
        <f t="shared" si="243"/>
        <v>4.4175800000000001</v>
      </c>
      <c r="P420" s="135">
        <f t="shared" si="243"/>
        <v>4.4162999999999997</v>
      </c>
      <c r="Q420" s="135">
        <f t="shared" si="243"/>
        <v>4.4360299999999997</v>
      </c>
      <c r="R420" s="135">
        <f t="shared" si="243"/>
        <v>4.4375499999999999</v>
      </c>
      <c r="S420" s="135">
        <f t="shared" si="243"/>
        <v>4.4240700000000004</v>
      </c>
      <c r="T420" s="135">
        <f t="shared" si="243"/>
        <v>4.4127799999999997</v>
      </c>
      <c r="U420" s="135">
        <f t="shared" si="243"/>
        <v>4.3838400000000002</v>
      </c>
      <c r="V420" s="135">
        <f t="shared" si="243"/>
        <v>4.3408699999999998</v>
      </c>
      <c r="W420" s="135">
        <f t="shared" si="243"/>
        <v>4.2208600000000001</v>
      </c>
      <c r="X420" s="135">
        <f t="shared" si="243"/>
        <v>4.2659200000000004</v>
      </c>
      <c r="Y420" s="135">
        <f t="shared" si="243"/>
        <v>4.29209</v>
      </c>
      <c r="Z420" s="135">
        <f t="shared" si="243"/>
        <v>3.90124</v>
      </c>
      <c r="AA420" s="135">
        <f t="shared" si="243"/>
        <v>3.6728399999999999</v>
      </c>
    </row>
    <row r="421" spans="1:27" ht="12.75" hidden="1" customHeight="1" outlineLevel="1" x14ac:dyDescent="0.2">
      <c r="A421" s="163" t="s">
        <v>2063</v>
      </c>
      <c r="B421" s="94" t="s">
        <v>238</v>
      </c>
      <c r="C421" s="70" t="s">
        <v>79</v>
      </c>
      <c r="D421" s="71">
        <v>1351.16</v>
      </c>
      <c r="E421" s="71">
        <v>1199.6099999999999</v>
      </c>
      <c r="F421" s="71">
        <v>1093.8499999999999</v>
      </c>
      <c r="G421" s="71">
        <v>1075.9000000000001</v>
      </c>
      <c r="H421" s="71">
        <v>1068.43</v>
      </c>
      <c r="I421" s="71">
        <v>1163.56</v>
      </c>
      <c r="J421" s="71">
        <v>1352.3</v>
      </c>
      <c r="K421" s="71">
        <v>1696.58</v>
      </c>
      <c r="L421" s="71">
        <v>1973.96</v>
      </c>
      <c r="M421" s="71">
        <v>2097.7800000000002</v>
      </c>
      <c r="N421" s="71">
        <v>2104.08</v>
      </c>
      <c r="O421" s="71">
        <v>2102.12</v>
      </c>
      <c r="P421" s="71">
        <v>2100.84</v>
      </c>
      <c r="Q421" s="71">
        <v>2120.5700000000002</v>
      </c>
      <c r="R421" s="71">
        <v>2122.09</v>
      </c>
      <c r="S421" s="71">
        <v>2108.61</v>
      </c>
      <c r="T421" s="71">
        <v>2097.3200000000002</v>
      </c>
      <c r="U421" s="71">
        <v>2068.38</v>
      </c>
      <c r="V421" s="71">
        <v>2025.41</v>
      </c>
      <c r="W421" s="71">
        <v>1905.4</v>
      </c>
      <c r="X421" s="71">
        <v>1950.46</v>
      </c>
      <c r="Y421" s="71">
        <v>1976.63</v>
      </c>
      <c r="Z421" s="71">
        <v>1585.78</v>
      </c>
      <c r="AA421" s="71">
        <v>1357.38</v>
      </c>
    </row>
    <row r="422" spans="1:27" ht="12.75" hidden="1" customHeight="1" outlineLevel="1" x14ac:dyDescent="0.2">
      <c r="A422" s="163" t="s">
        <v>2064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2065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2066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collapsed="1" x14ac:dyDescent="0.2">
      <c r="A425" s="162" t="s">
        <v>2067</v>
      </c>
      <c r="B425" s="54" t="str">
        <f>"21"&amp;"."&amp;$B$800&amp;"."&amp;$B$801</f>
        <v>21.05.2024</v>
      </c>
      <c r="C425" s="134" t="s">
        <v>76</v>
      </c>
      <c r="D425" s="135">
        <f>ROUND(((D426+D427+D429+D428)/1000),5)</f>
        <v>3.6397200000000001</v>
      </c>
      <c r="E425" s="135">
        <f>ROUND(((E426+E427+E429+E428)/1000),5)</f>
        <v>3.5061200000000001</v>
      </c>
      <c r="F425" s="135">
        <f>ROUND(((F426+F427+F429+F428)/1000),5)</f>
        <v>3.39079</v>
      </c>
      <c r="G425" s="135">
        <f t="shared" ref="G425:AA425" si="246">ROUND(((G426+G427+G429+G428)/1000),5)</f>
        <v>3.3053400000000002</v>
      </c>
      <c r="H425" s="135">
        <f t="shared" si="246"/>
        <v>3.3581099999999999</v>
      </c>
      <c r="I425" s="135">
        <f t="shared" si="246"/>
        <v>3.4820899999999999</v>
      </c>
      <c r="J425" s="135">
        <f t="shared" si="246"/>
        <v>3.6828699999999999</v>
      </c>
      <c r="K425" s="135">
        <f t="shared" si="246"/>
        <v>3.8559399999999999</v>
      </c>
      <c r="L425" s="135">
        <f t="shared" si="246"/>
        <v>4.2141999999999999</v>
      </c>
      <c r="M425" s="135">
        <f t="shared" si="246"/>
        <v>4.3424899999999997</v>
      </c>
      <c r="N425" s="135">
        <f t="shared" si="246"/>
        <v>4.3986299999999998</v>
      </c>
      <c r="O425" s="135">
        <f t="shared" si="246"/>
        <v>4.4037699999999997</v>
      </c>
      <c r="P425" s="135">
        <f t="shared" si="246"/>
        <v>4.4160599999999999</v>
      </c>
      <c r="Q425" s="135">
        <f t="shared" si="246"/>
        <v>4.4233399999999996</v>
      </c>
      <c r="R425" s="135">
        <f t="shared" si="246"/>
        <v>4.4098199999999999</v>
      </c>
      <c r="S425" s="135">
        <f t="shared" si="246"/>
        <v>4.3989000000000003</v>
      </c>
      <c r="T425" s="135">
        <f t="shared" si="246"/>
        <v>4.26349</v>
      </c>
      <c r="U425" s="135">
        <f t="shared" si="246"/>
        <v>4.1817000000000002</v>
      </c>
      <c r="V425" s="135">
        <f t="shared" si="246"/>
        <v>4.2113500000000004</v>
      </c>
      <c r="W425" s="135">
        <f t="shared" si="246"/>
        <v>4.1749999999999998</v>
      </c>
      <c r="X425" s="135">
        <f t="shared" si="246"/>
        <v>4.1987899999999998</v>
      </c>
      <c r="Y425" s="135">
        <f t="shared" si="246"/>
        <v>4.2432299999999996</v>
      </c>
      <c r="Z425" s="135">
        <f t="shared" si="246"/>
        <v>3.9369499999999999</v>
      </c>
      <c r="AA425" s="135">
        <f t="shared" si="246"/>
        <v>3.6668599999999998</v>
      </c>
    </row>
    <row r="426" spans="1:27" ht="12.75" hidden="1" customHeight="1" outlineLevel="1" x14ac:dyDescent="0.2">
      <c r="A426" s="163" t="s">
        <v>2068</v>
      </c>
      <c r="B426" s="94" t="s">
        <v>238</v>
      </c>
      <c r="C426" s="70" t="s">
        <v>79</v>
      </c>
      <c r="D426" s="71">
        <v>1324.26</v>
      </c>
      <c r="E426" s="71">
        <v>1190.6600000000001</v>
      </c>
      <c r="F426" s="71">
        <v>1075.33</v>
      </c>
      <c r="G426" s="71">
        <v>989.88</v>
      </c>
      <c r="H426" s="71">
        <v>1042.6500000000001</v>
      </c>
      <c r="I426" s="71">
        <v>1166.6300000000001</v>
      </c>
      <c r="J426" s="71">
        <v>1367.41</v>
      </c>
      <c r="K426" s="71">
        <v>1540.48</v>
      </c>
      <c r="L426" s="71">
        <v>1898.74</v>
      </c>
      <c r="M426" s="71">
        <v>2027.03</v>
      </c>
      <c r="N426" s="71">
        <v>2083.17</v>
      </c>
      <c r="O426" s="71">
        <v>2088.31</v>
      </c>
      <c r="P426" s="71">
        <v>2100.6</v>
      </c>
      <c r="Q426" s="71">
        <v>2107.88</v>
      </c>
      <c r="R426" s="71">
        <v>2094.36</v>
      </c>
      <c r="S426" s="71">
        <v>2083.44</v>
      </c>
      <c r="T426" s="71">
        <v>1948.03</v>
      </c>
      <c r="U426" s="71">
        <v>1866.24</v>
      </c>
      <c r="V426" s="71">
        <v>1895.89</v>
      </c>
      <c r="W426" s="71">
        <v>1859.54</v>
      </c>
      <c r="X426" s="71">
        <v>1883.33</v>
      </c>
      <c r="Y426" s="71">
        <v>1927.77</v>
      </c>
      <c r="Z426" s="71">
        <v>1621.49</v>
      </c>
      <c r="AA426" s="71">
        <v>1351.4</v>
      </c>
    </row>
    <row r="427" spans="1:27" ht="12.75" hidden="1" customHeight="1" outlineLevel="1" x14ac:dyDescent="0.2">
      <c r="A427" s="163" t="s">
        <v>2069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2070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2071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collapsed="1" x14ac:dyDescent="0.2">
      <c r="A430" s="162" t="s">
        <v>2072</v>
      </c>
      <c r="B430" s="54" t="str">
        <f>"22"&amp;"."&amp;$B$800&amp;"."&amp;$B$801</f>
        <v>22.05.2024</v>
      </c>
      <c r="C430" s="134" t="s">
        <v>76</v>
      </c>
      <c r="D430" s="135">
        <f>ROUND(((D431+D432+D434+D433)/1000),5)</f>
        <v>3.5486599999999999</v>
      </c>
      <c r="E430" s="135">
        <f>ROUND(((E431+E432+E434+E433)/1000),5)</f>
        <v>3.3720300000000001</v>
      </c>
      <c r="F430" s="135">
        <f>ROUND(((F431+F432+F434+F433)/1000),5)</f>
        <v>3.2563599999999999</v>
      </c>
      <c r="G430" s="135">
        <f t="shared" ref="G430:AA430" si="249">ROUND(((G431+G432+G434+G433)/1000),5)</f>
        <v>3.2103700000000002</v>
      </c>
      <c r="H430" s="135">
        <f t="shared" si="249"/>
        <v>3.2129799999999999</v>
      </c>
      <c r="I430" s="135">
        <f t="shared" si="249"/>
        <v>3.3641999999999999</v>
      </c>
      <c r="J430" s="135">
        <f t="shared" si="249"/>
        <v>3.6191900000000001</v>
      </c>
      <c r="K430" s="135">
        <f t="shared" si="249"/>
        <v>3.8448099999999998</v>
      </c>
      <c r="L430" s="135">
        <f t="shared" si="249"/>
        <v>4.1080399999999999</v>
      </c>
      <c r="M430" s="135">
        <f t="shared" si="249"/>
        <v>4.4100400000000004</v>
      </c>
      <c r="N430" s="135">
        <f t="shared" si="249"/>
        <v>4.4163800000000002</v>
      </c>
      <c r="O430" s="135">
        <f t="shared" si="249"/>
        <v>4.4206599999999998</v>
      </c>
      <c r="P430" s="135">
        <f t="shared" si="249"/>
        <v>4.4222999999999999</v>
      </c>
      <c r="Q430" s="135">
        <f t="shared" si="249"/>
        <v>4.4386099999999997</v>
      </c>
      <c r="R430" s="135">
        <f t="shared" si="249"/>
        <v>4.4299200000000001</v>
      </c>
      <c r="S430" s="135">
        <f t="shared" si="249"/>
        <v>4.4179199999999996</v>
      </c>
      <c r="T430" s="135">
        <f t="shared" si="249"/>
        <v>4.40876</v>
      </c>
      <c r="U430" s="135">
        <f t="shared" si="249"/>
        <v>4.3237100000000002</v>
      </c>
      <c r="V430" s="135">
        <f t="shared" si="249"/>
        <v>4.17746</v>
      </c>
      <c r="W430" s="135">
        <f t="shared" si="249"/>
        <v>4.0777999999999999</v>
      </c>
      <c r="X430" s="135">
        <f t="shared" si="249"/>
        <v>4.0987499999999999</v>
      </c>
      <c r="Y430" s="135">
        <f t="shared" si="249"/>
        <v>4.1730700000000001</v>
      </c>
      <c r="Z430" s="135">
        <f t="shared" si="249"/>
        <v>3.88347</v>
      </c>
      <c r="AA430" s="135">
        <f t="shared" si="249"/>
        <v>3.6378300000000001</v>
      </c>
    </row>
    <row r="431" spans="1:27" ht="12.75" hidden="1" customHeight="1" outlineLevel="1" x14ac:dyDescent="0.2">
      <c r="A431" s="163" t="s">
        <v>2073</v>
      </c>
      <c r="B431" s="94" t="s">
        <v>238</v>
      </c>
      <c r="C431" s="70" t="s">
        <v>79</v>
      </c>
      <c r="D431" s="71">
        <v>1233.2</v>
      </c>
      <c r="E431" s="71">
        <v>1056.57</v>
      </c>
      <c r="F431" s="71">
        <v>940.9</v>
      </c>
      <c r="G431" s="71">
        <v>894.91</v>
      </c>
      <c r="H431" s="71">
        <v>897.52</v>
      </c>
      <c r="I431" s="71">
        <v>1048.74</v>
      </c>
      <c r="J431" s="71">
        <v>1303.73</v>
      </c>
      <c r="K431" s="71">
        <v>1529.35</v>
      </c>
      <c r="L431" s="71">
        <v>1792.58</v>
      </c>
      <c r="M431" s="71">
        <v>2094.58</v>
      </c>
      <c r="N431" s="71">
        <v>2100.92</v>
      </c>
      <c r="O431" s="71">
        <v>2105.1999999999998</v>
      </c>
      <c r="P431" s="71">
        <v>2106.84</v>
      </c>
      <c r="Q431" s="71">
        <v>2123.15</v>
      </c>
      <c r="R431" s="71">
        <v>2114.46</v>
      </c>
      <c r="S431" s="71">
        <v>2102.46</v>
      </c>
      <c r="T431" s="71">
        <v>2093.3000000000002</v>
      </c>
      <c r="U431" s="71">
        <v>2008.25</v>
      </c>
      <c r="V431" s="71">
        <v>1862</v>
      </c>
      <c r="W431" s="71">
        <v>1762.34</v>
      </c>
      <c r="X431" s="71">
        <v>1783.29</v>
      </c>
      <c r="Y431" s="71">
        <v>1857.61</v>
      </c>
      <c r="Z431" s="71">
        <v>1568.01</v>
      </c>
      <c r="AA431" s="71">
        <v>1322.37</v>
      </c>
    </row>
    <row r="432" spans="1:27" ht="12.75" hidden="1" customHeight="1" outlineLevel="1" x14ac:dyDescent="0.2">
      <c r="A432" s="163" t="s">
        <v>2074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2075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2076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collapsed="1" x14ac:dyDescent="0.2">
      <c r="A435" s="162" t="s">
        <v>2077</v>
      </c>
      <c r="B435" s="54" t="str">
        <f>"23"&amp;"."&amp;$B$800&amp;"."&amp;$B$801</f>
        <v>23.05.2024</v>
      </c>
      <c r="C435" s="134" t="s">
        <v>76</v>
      </c>
      <c r="D435" s="135">
        <f>ROUND(((D436+D437+D439+D438)/1000),5)</f>
        <v>3.6048900000000001</v>
      </c>
      <c r="E435" s="135">
        <f>ROUND(((E436+E437+E439+E438)/1000),5)</f>
        <v>3.4414799999999999</v>
      </c>
      <c r="F435" s="135">
        <f>ROUND(((F436+F437+F439+F438)/1000),5)</f>
        <v>3.3609200000000001</v>
      </c>
      <c r="G435" s="135">
        <f t="shared" ref="G435:AA435" si="252">ROUND(((G436+G437+G439+G438)/1000),5)</f>
        <v>3.3249</v>
      </c>
      <c r="H435" s="135">
        <f t="shared" si="252"/>
        <v>3.2512799999999999</v>
      </c>
      <c r="I435" s="135">
        <f t="shared" si="252"/>
        <v>3.38774</v>
      </c>
      <c r="J435" s="135">
        <f t="shared" si="252"/>
        <v>3.7694899999999998</v>
      </c>
      <c r="K435" s="135">
        <f t="shared" si="252"/>
        <v>3.8710499999999999</v>
      </c>
      <c r="L435" s="135">
        <f t="shared" si="252"/>
        <v>4.19991</v>
      </c>
      <c r="M435" s="135">
        <f t="shared" si="252"/>
        <v>4.4017999999999997</v>
      </c>
      <c r="N435" s="135">
        <f t="shared" si="252"/>
        <v>4.4181499999999998</v>
      </c>
      <c r="O435" s="135">
        <f t="shared" si="252"/>
        <v>4.42462</v>
      </c>
      <c r="P435" s="135">
        <f t="shared" si="252"/>
        <v>4.4276299999999997</v>
      </c>
      <c r="Q435" s="135">
        <f t="shared" si="252"/>
        <v>4.4569599999999996</v>
      </c>
      <c r="R435" s="135">
        <f t="shared" si="252"/>
        <v>4.4546799999999998</v>
      </c>
      <c r="S435" s="135">
        <f t="shared" si="252"/>
        <v>4.4402999999999997</v>
      </c>
      <c r="T435" s="135">
        <f t="shared" si="252"/>
        <v>4.4287999999999998</v>
      </c>
      <c r="U435" s="135">
        <f t="shared" si="252"/>
        <v>4.4082600000000003</v>
      </c>
      <c r="V435" s="135">
        <f t="shared" si="252"/>
        <v>4.3130800000000002</v>
      </c>
      <c r="W435" s="135">
        <f t="shared" si="252"/>
        <v>4.1489099999999999</v>
      </c>
      <c r="X435" s="135">
        <f t="shared" si="252"/>
        <v>4.12066</v>
      </c>
      <c r="Y435" s="135">
        <f t="shared" si="252"/>
        <v>4.2590000000000003</v>
      </c>
      <c r="Z435" s="135">
        <f t="shared" si="252"/>
        <v>3.92286</v>
      </c>
      <c r="AA435" s="135">
        <f t="shared" si="252"/>
        <v>3.8029500000000001</v>
      </c>
    </row>
    <row r="436" spans="1:27" ht="12.75" hidden="1" customHeight="1" outlineLevel="1" x14ac:dyDescent="0.2">
      <c r="A436" s="163" t="s">
        <v>2078</v>
      </c>
      <c r="B436" s="94" t="s">
        <v>238</v>
      </c>
      <c r="C436" s="70" t="s">
        <v>79</v>
      </c>
      <c r="D436" s="71">
        <v>1289.43</v>
      </c>
      <c r="E436" s="71">
        <v>1126.02</v>
      </c>
      <c r="F436" s="71">
        <v>1045.46</v>
      </c>
      <c r="G436" s="71">
        <v>1009.44</v>
      </c>
      <c r="H436" s="71">
        <v>935.82</v>
      </c>
      <c r="I436" s="71">
        <v>1072.28</v>
      </c>
      <c r="J436" s="71">
        <v>1454.03</v>
      </c>
      <c r="K436" s="71">
        <v>1555.59</v>
      </c>
      <c r="L436" s="71">
        <v>1884.45</v>
      </c>
      <c r="M436" s="71">
        <v>2086.34</v>
      </c>
      <c r="N436" s="71">
        <v>2102.69</v>
      </c>
      <c r="O436" s="71">
        <v>2109.16</v>
      </c>
      <c r="P436" s="71">
        <v>2112.17</v>
      </c>
      <c r="Q436" s="71">
        <v>2141.5</v>
      </c>
      <c r="R436" s="71">
        <v>2139.2199999999998</v>
      </c>
      <c r="S436" s="71">
        <v>2124.84</v>
      </c>
      <c r="T436" s="71">
        <v>2113.34</v>
      </c>
      <c r="U436" s="71">
        <v>2092.8000000000002</v>
      </c>
      <c r="V436" s="71">
        <v>1997.62</v>
      </c>
      <c r="W436" s="71">
        <v>1833.45</v>
      </c>
      <c r="X436" s="71">
        <v>1805.2</v>
      </c>
      <c r="Y436" s="71">
        <v>1943.54</v>
      </c>
      <c r="Z436" s="71">
        <v>1607.4</v>
      </c>
      <c r="AA436" s="71">
        <v>1487.49</v>
      </c>
    </row>
    <row r="437" spans="1:27" ht="12.75" hidden="1" customHeight="1" outlineLevel="1" x14ac:dyDescent="0.2">
      <c r="A437" s="163" t="s">
        <v>2079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2080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2081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collapsed="1" x14ac:dyDescent="0.2">
      <c r="A440" s="162" t="s">
        <v>2082</v>
      </c>
      <c r="B440" s="54" t="str">
        <f>"24"&amp;"."&amp;$B$800&amp;"."&amp;$B$801</f>
        <v>24.05.2024</v>
      </c>
      <c r="C440" s="134" t="s">
        <v>76</v>
      </c>
      <c r="D440" s="135">
        <f>ROUND(((D441+D442+D444+D443)/1000),5)</f>
        <v>3.6765699999999999</v>
      </c>
      <c r="E440" s="135">
        <f>ROUND(((E441+E442+E444+E443)/1000),5)</f>
        <v>3.4815800000000001</v>
      </c>
      <c r="F440" s="135">
        <f>ROUND(((F441+F442+F444+F443)/1000),5)</f>
        <v>3.3919100000000002</v>
      </c>
      <c r="G440" s="135">
        <f t="shared" ref="G440:AA440" si="255">ROUND(((G441+G442+G444+G443)/1000),5)</f>
        <v>3.3418100000000002</v>
      </c>
      <c r="H440" s="135">
        <f t="shared" si="255"/>
        <v>3.27772</v>
      </c>
      <c r="I440" s="135">
        <f t="shared" si="255"/>
        <v>3.4724900000000001</v>
      </c>
      <c r="J440" s="135">
        <f t="shared" si="255"/>
        <v>3.7426900000000001</v>
      </c>
      <c r="K440" s="135">
        <f t="shared" si="255"/>
        <v>4.0051899999999998</v>
      </c>
      <c r="L440" s="135">
        <f t="shared" si="255"/>
        <v>4.4009600000000004</v>
      </c>
      <c r="M440" s="135">
        <f t="shared" si="255"/>
        <v>4.4525800000000002</v>
      </c>
      <c r="N440" s="135">
        <f t="shared" si="255"/>
        <v>4.4639600000000002</v>
      </c>
      <c r="O440" s="135">
        <f t="shared" si="255"/>
        <v>4.4980900000000004</v>
      </c>
      <c r="P440" s="135">
        <f t="shared" si="255"/>
        <v>4.56595</v>
      </c>
      <c r="Q440" s="135">
        <f t="shared" si="255"/>
        <v>4.6148999999999996</v>
      </c>
      <c r="R440" s="135">
        <f t="shared" si="255"/>
        <v>4.6113799999999996</v>
      </c>
      <c r="S440" s="135">
        <f t="shared" si="255"/>
        <v>4.5987799999999996</v>
      </c>
      <c r="T440" s="135">
        <f t="shared" si="255"/>
        <v>4.5887399999999996</v>
      </c>
      <c r="U440" s="135">
        <f t="shared" si="255"/>
        <v>4.47668</v>
      </c>
      <c r="V440" s="135">
        <f t="shared" si="255"/>
        <v>4.4241099999999998</v>
      </c>
      <c r="W440" s="135">
        <f t="shared" si="255"/>
        <v>4.3830299999999998</v>
      </c>
      <c r="X440" s="135">
        <f t="shared" si="255"/>
        <v>4.3939500000000002</v>
      </c>
      <c r="Y440" s="135">
        <f t="shared" si="255"/>
        <v>4.4476500000000003</v>
      </c>
      <c r="Z440" s="135">
        <f t="shared" si="255"/>
        <v>4.4189499999999997</v>
      </c>
      <c r="AA440" s="135">
        <f t="shared" si="255"/>
        <v>3.9741399999999998</v>
      </c>
    </row>
    <row r="441" spans="1:27" ht="12.75" hidden="1" customHeight="1" outlineLevel="1" x14ac:dyDescent="0.2">
      <c r="A441" s="163" t="s">
        <v>2083</v>
      </c>
      <c r="B441" s="94" t="s">
        <v>238</v>
      </c>
      <c r="C441" s="70" t="s">
        <v>79</v>
      </c>
      <c r="D441" s="71">
        <v>1361.11</v>
      </c>
      <c r="E441" s="71">
        <v>1166.1199999999999</v>
      </c>
      <c r="F441" s="71">
        <v>1076.45</v>
      </c>
      <c r="G441" s="71">
        <v>1026.3499999999999</v>
      </c>
      <c r="H441" s="71">
        <v>962.26</v>
      </c>
      <c r="I441" s="71">
        <v>1157.03</v>
      </c>
      <c r="J441" s="71">
        <v>1427.23</v>
      </c>
      <c r="K441" s="71">
        <v>1689.73</v>
      </c>
      <c r="L441" s="71">
        <v>2085.5</v>
      </c>
      <c r="M441" s="71">
        <v>2137.12</v>
      </c>
      <c r="N441" s="71">
        <v>2148.5</v>
      </c>
      <c r="O441" s="71">
        <v>2182.63</v>
      </c>
      <c r="P441" s="71">
        <v>2250.4899999999998</v>
      </c>
      <c r="Q441" s="71">
        <v>2299.44</v>
      </c>
      <c r="R441" s="71">
        <v>2295.92</v>
      </c>
      <c r="S441" s="71">
        <v>2283.3200000000002</v>
      </c>
      <c r="T441" s="71">
        <v>2273.2800000000002</v>
      </c>
      <c r="U441" s="71">
        <v>2161.2199999999998</v>
      </c>
      <c r="V441" s="71">
        <v>2108.65</v>
      </c>
      <c r="W441" s="71">
        <v>2067.5700000000002</v>
      </c>
      <c r="X441" s="71">
        <v>2078.4899999999998</v>
      </c>
      <c r="Y441" s="71">
        <v>2132.19</v>
      </c>
      <c r="Z441" s="71">
        <v>2103.4899999999998</v>
      </c>
      <c r="AA441" s="71">
        <v>1658.68</v>
      </c>
    </row>
    <row r="442" spans="1:27" ht="12.75" hidden="1" customHeight="1" outlineLevel="1" x14ac:dyDescent="0.2">
      <c r="A442" s="163" t="s">
        <v>2084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2085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2086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collapsed="1" x14ac:dyDescent="0.2">
      <c r="A445" s="162" t="s">
        <v>2087</v>
      </c>
      <c r="B445" s="54" t="str">
        <f>"25"&amp;"."&amp;$B$800&amp;"."&amp;$B$801</f>
        <v>25.05.2024</v>
      </c>
      <c r="C445" s="134" t="s">
        <v>76</v>
      </c>
      <c r="D445" s="135">
        <f>ROUND(((D446+D447+D449+D448)/1000),5)</f>
        <v>4.1008199999999997</v>
      </c>
      <c r="E445" s="135">
        <f>ROUND(((E446+E447+E449+E448)/1000),5)</f>
        <v>3.9190100000000001</v>
      </c>
      <c r="F445" s="135">
        <f>ROUND(((F446+F447+F449+F448)/1000),5)</f>
        <v>3.8626499999999999</v>
      </c>
      <c r="G445" s="135">
        <f t="shared" ref="G445:AA445" si="258">ROUND(((G446+G447+G449+G448)/1000),5)</f>
        <v>3.8046700000000002</v>
      </c>
      <c r="H445" s="135">
        <f t="shared" si="258"/>
        <v>3.66147</v>
      </c>
      <c r="I445" s="135">
        <f t="shared" si="258"/>
        <v>3.6967400000000001</v>
      </c>
      <c r="J445" s="135">
        <f t="shared" si="258"/>
        <v>3.7357999999999998</v>
      </c>
      <c r="K445" s="135">
        <f t="shared" si="258"/>
        <v>3.9026299999999998</v>
      </c>
      <c r="L445" s="135">
        <f t="shared" si="258"/>
        <v>4.4032499999999999</v>
      </c>
      <c r="M445" s="135">
        <f t="shared" si="258"/>
        <v>4.4359099999999998</v>
      </c>
      <c r="N445" s="135">
        <f t="shared" si="258"/>
        <v>4.5174500000000002</v>
      </c>
      <c r="O445" s="135">
        <f t="shared" si="258"/>
        <v>4.5176699999999999</v>
      </c>
      <c r="P445" s="135">
        <f t="shared" si="258"/>
        <v>4.6377899999999999</v>
      </c>
      <c r="Q445" s="135">
        <f t="shared" si="258"/>
        <v>4.6645399999999997</v>
      </c>
      <c r="R445" s="135">
        <f t="shared" si="258"/>
        <v>4.6369199999999999</v>
      </c>
      <c r="S445" s="135">
        <f t="shared" si="258"/>
        <v>4.5669700000000004</v>
      </c>
      <c r="T445" s="135">
        <f t="shared" si="258"/>
        <v>4.5260499999999997</v>
      </c>
      <c r="U445" s="135">
        <f t="shared" si="258"/>
        <v>4.4418100000000003</v>
      </c>
      <c r="V445" s="135">
        <f t="shared" si="258"/>
        <v>4.41669</v>
      </c>
      <c r="W445" s="135">
        <f t="shared" si="258"/>
        <v>4.4092700000000002</v>
      </c>
      <c r="X445" s="135">
        <f t="shared" si="258"/>
        <v>4.4083399999999999</v>
      </c>
      <c r="Y445" s="135">
        <f t="shared" si="258"/>
        <v>4.47349</v>
      </c>
      <c r="Z445" s="135">
        <f t="shared" si="258"/>
        <v>4.3887999999999998</v>
      </c>
      <c r="AA445" s="135">
        <f t="shared" si="258"/>
        <v>4.0117500000000001</v>
      </c>
    </row>
    <row r="446" spans="1:27" ht="12.75" hidden="1" customHeight="1" outlineLevel="1" x14ac:dyDescent="0.2">
      <c r="A446" s="163" t="s">
        <v>2088</v>
      </c>
      <c r="B446" s="94" t="s">
        <v>238</v>
      </c>
      <c r="C446" s="70" t="s">
        <v>79</v>
      </c>
      <c r="D446" s="71">
        <v>1785.36</v>
      </c>
      <c r="E446" s="71">
        <v>1603.55</v>
      </c>
      <c r="F446" s="71">
        <v>1547.19</v>
      </c>
      <c r="G446" s="71">
        <v>1489.21</v>
      </c>
      <c r="H446" s="71">
        <v>1346.01</v>
      </c>
      <c r="I446" s="71">
        <v>1381.28</v>
      </c>
      <c r="J446" s="71">
        <v>1420.34</v>
      </c>
      <c r="K446" s="71">
        <v>1587.17</v>
      </c>
      <c r="L446" s="71">
        <v>2087.79</v>
      </c>
      <c r="M446" s="71">
        <v>2120.4499999999998</v>
      </c>
      <c r="N446" s="71">
        <v>2201.9899999999998</v>
      </c>
      <c r="O446" s="71">
        <v>2202.21</v>
      </c>
      <c r="P446" s="71">
        <v>2322.33</v>
      </c>
      <c r="Q446" s="71">
        <v>2349.08</v>
      </c>
      <c r="R446" s="71">
        <v>2321.46</v>
      </c>
      <c r="S446" s="71">
        <v>2251.5100000000002</v>
      </c>
      <c r="T446" s="71">
        <v>2210.59</v>
      </c>
      <c r="U446" s="71">
        <v>2126.35</v>
      </c>
      <c r="V446" s="71">
        <v>2101.23</v>
      </c>
      <c r="W446" s="71">
        <v>2093.81</v>
      </c>
      <c r="X446" s="71">
        <v>2092.88</v>
      </c>
      <c r="Y446" s="71">
        <v>2158.0300000000002</v>
      </c>
      <c r="Z446" s="71">
        <v>2073.34</v>
      </c>
      <c r="AA446" s="71">
        <v>1696.29</v>
      </c>
    </row>
    <row r="447" spans="1:27" ht="12.75" hidden="1" customHeight="1" outlineLevel="1" x14ac:dyDescent="0.2">
      <c r="A447" s="163" t="s">
        <v>2089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2090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2091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collapsed="1" x14ac:dyDescent="0.2">
      <c r="A450" s="162" t="s">
        <v>2092</v>
      </c>
      <c r="B450" s="54" t="str">
        <f>"26"&amp;"."&amp;$B$800&amp;"."&amp;$B$801</f>
        <v>26.05.2024</v>
      </c>
      <c r="C450" s="134" t="s">
        <v>76</v>
      </c>
      <c r="D450" s="135">
        <f>ROUND(((D451+D452+D454+D453)/1000),5)</f>
        <v>3.9301900000000001</v>
      </c>
      <c r="E450" s="135">
        <f>ROUND(((E451+E452+E454+E453)/1000),5)</f>
        <v>3.8345699999999998</v>
      </c>
      <c r="F450" s="135">
        <f>ROUND(((F451+F452+F454+F453)/1000),5)</f>
        <v>3.7447900000000001</v>
      </c>
      <c r="G450" s="135">
        <f t="shared" ref="G450:AA450" si="261">ROUND(((G451+G452+G454+G453)/1000),5)</f>
        <v>3.6046</v>
      </c>
      <c r="H450" s="135">
        <f t="shared" si="261"/>
        <v>3.5018899999999999</v>
      </c>
      <c r="I450" s="135">
        <f t="shared" si="261"/>
        <v>3.6124200000000002</v>
      </c>
      <c r="J450" s="135">
        <f t="shared" si="261"/>
        <v>3.40821</v>
      </c>
      <c r="K450" s="135">
        <f t="shared" si="261"/>
        <v>3.7615099999999999</v>
      </c>
      <c r="L450" s="135">
        <f t="shared" si="261"/>
        <v>4.0513899999999996</v>
      </c>
      <c r="M450" s="135">
        <f t="shared" si="261"/>
        <v>4.4139099999999996</v>
      </c>
      <c r="N450" s="135">
        <f t="shared" si="261"/>
        <v>4.4369899999999998</v>
      </c>
      <c r="O450" s="135">
        <f t="shared" si="261"/>
        <v>4.4441300000000004</v>
      </c>
      <c r="P450" s="135">
        <f t="shared" si="261"/>
        <v>4.4444900000000001</v>
      </c>
      <c r="Q450" s="135">
        <f t="shared" si="261"/>
        <v>4.4813000000000001</v>
      </c>
      <c r="R450" s="135">
        <f t="shared" si="261"/>
        <v>4.4805900000000003</v>
      </c>
      <c r="S450" s="135">
        <f t="shared" si="261"/>
        <v>4.4481000000000002</v>
      </c>
      <c r="T450" s="135">
        <f t="shared" si="261"/>
        <v>4.4179000000000004</v>
      </c>
      <c r="U450" s="135">
        <f t="shared" si="261"/>
        <v>4.4033600000000002</v>
      </c>
      <c r="V450" s="135">
        <f t="shared" si="261"/>
        <v>4.3765999999999998</v>
      </c>
      <c r="W450" s="135">
        <f t="shared" si="261"/>
        <v>4.3928900000000004</v>
      </c>
      <c r="X450" s="135">
        <f t="shared" si="261"/>
        <v>4.4124999999999996</v>
      </c>
      <c r="Y450" s="135">
        <f t="shared" si="261"/>
        <v>4.4107900000000004</v>
      </c>
      <c r="Z450" s="135">
        <f t="shared" si="261"/>
        <v>4.3</v>
      </c>
      <c r="AA450" s="135">
        <f t="shared" si="261"/>
        <v>3.88381</v>
      </c>
    </row>
    <row r="451" spans="1:27" ht="12.75" hidden="1" customHeight="1" outlineLevel="1" x14ac:dyDescent="0.2">
      <c r="A451" s="163" t="s">
        <v>2093</v>
      </c>
      <c r="B451" s="94" t="s">
        <v>238</v>
      </c>
      <c r="C451" s="70" t="s">
        <v>79</v>
      </c>
      <c r="D451" s="71">
        <v>1614.73</v>
      </c>
      <c r="E451" s="71">
        <v>1519.11</v>
      </c>
      <c r="F451" s="71">
        <v>1429.33</v>
      </c>
      <c r="G451" s="71">
        <v>1289.1400000000001</v>
      </c>
      <c r="H451" s="71">
        <v>1186.43</v>
      </c>
      <c r="I451" s="71">
        <v>1296.96</v>
      </c>
      <c r="J451" s="71">
        <v>1092.75</v>
      </c>
      <c r="K451" s="71">
        <v>1446.05</v>
      </c>
      <c r="L451" s="71">
        <v>1735.93</v>
      </c>
      <c r="M451" s="71">
        <v>2098.4499999999998</v>
      </c>
      <c r="N451" s="71">
        <v>2121.5300000000002</v>
      </c>
      <c r="O451" s="71">
        <v>2128.67</v>
      </c>
      <c r="P451" s="71">
        <v>2129.0300000000002</v>
      </c>
      <c r="Q451" s="71">
        <v>2165.84</v>
      </c>
      <c r="R451" s="71">
        <v>2165.13</v>
      </c>
      <c r="S451" s="71">
        <v>2132.64</v>
      </c>
      <c r="T451" s="71">
        <v>2102.44</v>
      </c>
      <c r="U451" s="71">
        <v>2087.9</v>
      </c>
      <c r="V451" s="71">
        <v>2061.14</v>
      </c>
      <c r="W451" s="71">
        <v>2077.4299999999998</v>
      </c>
      <c r="X451" s="71">
        <v>2097.04</v>
      </c>
      <c r="Y451" s="71">
        <v>2095.33</v>
      </c>
      <c r="Z451" s="71">
        <v>1984.54</v>
      </c>
      <c r="AA451" s="71">
        <v>1568.35</v>
      </c>
    </row>
    <row r="452" spans="1:27" ht="12.75" hidden="1" customHeight="1" outlineLevel="1" x14ac:dyDescent="0.2">
      <c r="A452" s="163" t="s">
        <v>2094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2095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2096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collapsed="1" x14ac:dyDescent="0.2">
      <c r="A455" s="162" t="s">
        <v>2097</v>
      </c>
      <c r="B455" s="54" t="str">
        <f>"27"&amp;"."&amp;$B$800&amp;"."&amp;$B$801</f>
        <v>27.05.2024</v>
      </c>
      <c r="C455" s="134" t="s">
        <v>76</v>
      </c>
      <c r="D455" s="135">
        <f>ROUND(((D456+D457+D459+D458)/1000),5)</f>
        <v>3.6222400000000001</v>
      </c>
      <c r="E455" s="135">
        <f>ROUND(((E456+E457+E459+E458)/1000),5)</f>
        <v>3.5165899999999999</v>
      </c>
      <c r="F455" s="135">
        <f>ROUND(((F456+F457+F459+F458)/1000),5)</f>
        <v>3.3277600000000001</v>
      </c>
      <c r="G455" s="135">
        <f t="shared" ref="G455:AA455" si="264">ROUND(((G456+G457+G459+G458)/1000),5)</f>
        <v>3.2611400000000001</v>
      </c>
      <c r="H455" s="135">
        <f t="shared" si="264"/>
        <v>3.1936499999999999</v>
      </c>
      <c r="I455" s="135">
        <f t="shared" si="264"/>
        <v>3.3894899999999999</v>
      </c>
      <c r="J455" s="135">
        <f t="shared" si="264"/>
        <v>3.5464899999999999</v>
      </c>
      <c r="K455" s="135">
        <f t="shared" si="264"/>
        <v>3.8334000000000001</v>
      </c>
      <c r="L455" s="135">
        <f t="shared" si="264"/>
        <v>4.1903800000000002</v>
      </c>
      <c r="M455" s="135">
        <f t="shared" si="264"/>
        <v>4.3971999999999998</v>
      </c>
      <c r="N455" s="135">
        <f t="shared" si="264"/>
        <v>4.4046799999999999</v>
      </c>
      <c r="O455" s="135">
        <f t="shared" si="264"/>
        <v>4.3698199999999998</v>
      </c>
      <c r="P455" s="135">
        <f t="shared" si="264"/>
        <v>4.3275699999999997</v>
      </c>
      <c r="Q455" s="135">
        <f t="shared" si="264"/>
        <v>4.4009799999999997</v>
      </c>
      <c r="R455" s="135">
        <f t="shared" si="264"/>
        <v>4.4203000000000001</v>
      </c>
      <c r="S455" s="135">
        <f t="shared" si="264"/>
        <v>4.4001400000000004</v>
      </c>
      <c r="T455" s="135">
        <f t="shared" si="264"/>
        <v>4.3655499999999998</v>
      </c>
      <c r="U455" s="135">
        <f t="shared" si="264"/>
        <v>4.2958600000000002</v>
      </c>
      <c r="V455" s="135">
        <f t="shared" si="264"/>
        <v>4.2435299999999998</v>
      </c>
      <c r="W455" s="135">
        <f t="shared" si="264"/>
        <v>4.1678100000000002</v>
      </c>
      <c r="X455" s="135">
        <f t="shared" si="264"/>
        <v>4.1671399999999998</v>
      </c>
      <c r="Y455" s="135">
        <f t="shared" si="264"/>
        <v>4.1201600000000003</v>
      </c>
      <c r="Z455" s="135">
        <f t="shared" si="264"/>
        <v>3.8117999999999999</v>
      </c>
      <c r="AA455" s="135">
        <f t="shared" si="264"/>
        <v>3.6705999999999999</v>
      </c>
    </row>
    <row r="456" spans="1:27" ht="12.75" hidden="1" customHeight="1" outlineLevel="1" x14ac:dyDescent="0.2">
      <c r="A456" s="163" t="s">
        <v>2098</v>
      </c>
      <c r="B456" s="94" t="s">
        <v>238</v>
      </c>
      <c r="C456" s="70" t="s">
        <v>79</v>
      </c>
      <c r="D456" s="71">
        <v>1306.78</v>
      </c>
      <c r="E456" s="71">
        <v>1201.1300000000001</v>
      </c>
      <c r="F456" s="71">
        <v>1012.3</v>
      </c>
      <c r="G456" s="71">
        <v>945.68</v>
      </c>
      <c r="H456" s="71">
        <v>878.19</v>
      </c>
      <c r="I456" s="71">
        <v>1074.03</v>
      </c>
      <c r="J456" s="71">
        <v>1231.03</v>
      </c>
      <c r="K456" s="71">
        <v>1517.94</v>
      </c>
      <c r="L456" s="71">
        <v>1874.92</v>
      </c>
      <c r="M456" s="71">
        <v>2081.7399999999998</v>
      </c>
      <c r="N456" s="71">
        <v>2089.2199999999998</v>
      </c>
      <c r="O456" s="71">
        <v>2054.36</v>
      </c>
      <c r="P456" s="71">
        <v>2012.11</v>
      </c>
      <c r="Q456" s="71">
        <v>2085.52</v>
      </c>
      <c r="R456" s="71">
        <v>2104.84</v>
      </c>
      <c r="S456" s="71">
        <v>2084.6799999999998</v>
      </c>
      <c r="T456" s="71">
        <v>2050.09</v>
      </c>
      <c r="U456" s="71">
        <v>1980.4</v>
      </c>
      <c r="V456" s="71">
        <v>1928.07</v>
      </c>
      <c r="W456" s="71">
        <v>1852.35</v>
      </c>
      <c r="X456" s="71">
        <v>1851.68</v>
      </c>
      <c r="Y456" s="71">
        <v>1804.7</v>
      </c>
      <c r="Z456" s="71">
        <v>1496.34</v>
      </c>
      <c r="AA456" s="71">
        <v>1355.14</v>
      </c>
    </row>
    <row r="457" spans="1:27" ht="12.75" hidden="1" customHeight="1" outlineLevel="1" x14ac:dyDescent="0.2">
      <c r="A457" s="163" t="s">
        <v>2099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2100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2101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collapsed="1" x14ac:dyDescent="0.2">
      <c r="A460" s="162" t="s">
        <v>2102</v>
      </c>
      <c r="B460" s="54" t="str">
        <f>"28"&amp;"."&amp;$B$800&amp;"."&amp;$B$801</f>
        <v>28.05.2024</v>
      </c>
      <c r="C460" s="134" t="s">
        <v>76</v>
      </c>
      <c r="D460" s="135">
        <f>ROUND(((D461+D462+D464+D463)/1000),5)</f>
        <v>3.3764699999999999</v>
      </c>
      <c r="E460" s="135">
        <f>ROUND(((E461+E462+E464+E463)/1000),5)</f>
        <v>3.2423500000000001</v>
      </c>
      <c r="F460" s="135">
        <f>ROUND(((F461+F462+F464+F463)/1000),5)</f>
        <v>3.1321599999999998</v>
      </c>
      <c r="G460" s="135">
        <f t="shared" ref="G460:AA460" si="267">ROUND(((G461+G462+G464+G463)/1000),5)</f>
        <v>2.5242900000000001</v>
      </c>
      <c r="H460" s="135">
        <f t="shared" si="267"/>
        <v>2.5228999999999999</v>
      </c>
      <c r="I460" s="135">
        <f t="shared" si="267"/>
        <v>3.1648000000000001</v>
      </c>
      <c r="J460" s="135">
        <f t="shared" si="267"/>
        <v>3.5476000000000001</v>
      </c>
      <c r="K460" s="135">
        <f t="shared" si="267"/>
        <v>3.8259099999999999</v>
      </c>
      <c r="L460" s="135">
        <f t="shared" si="267"/>
        <v>4.17774</v>
      </c>
      <c r="M460" s="135">
        <f t="shared" si="267"/>
        <v>4.5205599999999997</v>
      </c>
      <c r="N460" s="135">
        <f t="shared" si="267"/>
        <v>4.5791899999999996</v>
      </c>
      <c r="O460" s="135">
        <f t="shared" si="267"/>
        <v>4.5789099999999996</v>
      </c>
      <c r="P460" s="135">
        <f t="shared" si="267"/>
        <v>4.5075200000000004</v>
      </c>
      <c r="Q460" s="135">
        <f t="shared" si="267"/>
        <v>4.5485800000000003</v>
      </c>
      <c r="R460" s="135">
        <f t="shared" si="267"/>
        <v>4.4290200000000004</v>
      </c>
      <c r="S460" s="135">
        <f t="shared" si="267"/>
        <v>4.4295499999999999</v>
      </c>
      <c r="T460" s="135">
        <f t="shared" si="267"/>
        <v>4.4868100000000002</v>
      </c>
      <c r="U460" s="135">
        <f t="shared" si="267"/>
        <v>4.4503300000000001</v>
      </c>
      <c r="V460" s="135">
        <f t="shared" si="267"/>
        <v>4.3367100000000001</v>
      </c>
      <c r="W460" s="135">
        <f t="shared" si="267"/>
        <v>4.23604</v>
      </c>
      <c r="X460" s="135">
        <f t="shared" si="267"/>
        <v>4.2312000000000003</v>
      </c>
      <c r="Y460" s="135">
        <f t="shared" si="267"/>
        <v>4.2484299999999999</v>
      </c>
      <c r="Z460" s="135">
        <f t="shared" si="267"/>
        <v>3.9491399999999999</v>
      </c>
      <c r="AA460" s="135">
        <f t="shared" si="267"/>
        <v>3.6932800000000001</v>
      </c>
    </row>
    <row r="461" spans="1:27" ht="12.75" hidden="1" customHeight="1" outlineLevel="1" x14ac:dyDescent="0.2">
      <c r="A461" s="163" t="s">
        <v>2103</v>
      </c>
      <c r="B461" s="94" t="s">
        <v>238</v>
      </c>
      <c r="C461" s="70" t="s">
        <v>79</v>
      </c>
      <c r="D461" s="71">
        <v>1061.01</v>
      </c>
      <c r="E461" s="71">
        <v>926.89</v>
      </c>
      <c r="F461" s="71">
        <v>816.7</v>
      </c>
      <c r="G461" s="71">
        <v>208.83</v>
      </c>
      <c r="H461" s="71">
        <v>207.44</v>
      </c>
      <c r="I461" s="71">
        <v>849.34</v>
      </c>
      <c r="J461" s="71">
        <v>1232.1400000000001</v>
      </c>
      <c r="K461" s="71">
        <v>1510.45</v>
      </c>
      <c r="L461" s="71">
        <v>1862.28</v>
      </c>
      <c r="M461" s="71">
        <v>2205.1</v>
      </c>
      <c r="N461" s="71">
        <v>2263.73</v>
      </c>
      <c r="O461" s="71">
        <v>2263.4499999999998</v>
      </c>
      <c r="P461" s="71">
        <v>2192.06</v>
      </c>
      <c r="Q461" s="71">
        <v>2233.12</v>
      </c>
      <c r="R461" s="71">
        <v>2113.56</v>
      </c>
      <c r="S461" s="71">
        <v>2114.09</v>
      </c>
      <c r="T461" s="71">
        <v>2171.35</v>
      </c>
      <c r="U461" s="71">
        <v>2134.87</v>
      </c>
      <c r="V461" s="71">
        <v>2021.25</v>
      </c>
      <c r="W461" s="71">
        <v>1920.58</v>
      </c>
      <c r="X461" s="71">
        <v>1915.74</v>
      </c>
      <c r="Y461" s="71">
        <v>1932.97</v>
      </c>
      <c r="Z461" s="71">
        <v>1633.68</v>
      </c>
      <c r="AA461" s="71">
        <v>1377.82</v>
      </c>
    </row>
    <row r="462" spans="1:27" ht="12.75" hidden="1" customHeight="1" outlineLevel="1" x14ac:dyDescent="0.2">
      <c r="A462" s="163" t="s">
        <v>2104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2105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2106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collapsed="1" x14ac:dyDescent="0.2">
      <c r="A465" s="162" t="s">
        <v>2107</v>
      </c>
      <c r="B465" s="54" t="str">
        <f>"29"&amp;"."&amp;$B$800&amp;"."&amp;$B$801</f>
        <v>29.05.2024</v>
      </c>
      <c r="C465" s="134" t="s">
        <v>76</v>
      </c>
      <c r="D465" s="135">
        <f>ROUND(((D466+D467+D469+D468)/1000),5)</f>
        <v>3.5324800000000001</v>
      </c>
      <c r="E465" s="135">
        <f>ROUND(((E466+E467+E469+E468)/1000),5)</f>
        <v>3.38504</v>
      </c>
      <c r="F465" s="135">
        <f>ROUND(((F466+F467+F469+F468)/1000),5)</f>
        <v>3.16845</v>
      </c>
      <c r="G465" s="135">
        <f t="shared" ref="G465:AA465" si="270">ROUND(((G466+G467+G469+G468)/1000),5)</f>
        <v>3.05355</v>
      </c>
      <c r="H465" s="135">
        <f t="shared" si="270"/>
        <v>3.0415800000000002</v>
      </c>
      <c r="I465" s="135">
        <f t="shared" si="270"/>
        <v>3.3469099999999998</v>
      </c>
      <c r="J465" s="135">
        <f t="shared" si="270"/>
        <v>3.46679</v>
      </c>
      <c r="K465" s="135">
        <f t="shared" si="270"/>
        <v>3.7530999999999999</v>
      </c>
      <c r="L465" s="135">
        <f t="shared" si="270"/>
        <v>4.03932</v>
      </c>
      <c r="M465" s="135">
        <f t="shared" si="270"/>
        <v>4.3876200000000001</v>
      </c>
      <c r="N465" s="135">
        <f t="shared" si="270"/>
        <v>4.3930600000000002</v>
      </c>
      <c r="O465" s="135">
        <f t="shared" si="270"/>
        <v>4.4041199999999998</v>
      </c>
      <c r="P465" s="135">
        <f t="shared" si="270"/>
        <v>4.3971999999999998</v>
      </c>
      <c r="Q465" s="135">
        <f t="shared" si="270"/>
        <v>4.4220300000000003</v>
      </c>
      <c r="R465" s="135">
        <f t="shared" si="270"/>
        <v>4.4428799999999997</v>
      </c>
      <c r="S465" s="135">
        <f t="shared" si="270"/>
        <v>4.4399800000000003</v>
      </c>
      <c r="T465" s="135">
        <f t="shared" si="270"/>
        <v>4.4255100000000001</v>
      </c>
      <c r="U465" s="135">
        <f t="shared" si="270"/>
        <v>4.3978000000000002</v>
      </c>
      <c r="V465" s="135">
        <f t="shared" si="270"/>
        <v>4.3051300000000001</v>
      </c>
      <c r="W465" s="135">
        <f t="shared" si="270"/>
        <v>4.1619700000000002</v>
      </c>
      <c r="X465" s="135">
        <f t="shared" si="270"/>
        <v>4.1093700000000002</v>
      </c>
      <c r="Y465" s="135">
        <f t="shared" si="270"/>
        <v>4.0738399999999997</v>
      </c>
      <c r="Z465" s="135">
        <f t="shared" si="270"/>
        <v>3.8246199999999999</v>
      </c>
      <c r="AA465" s="135">
        <f t="shared" si="270"/>
        <v>3.6815199999999999</v>
      </c>
    </row>
    <row r="466" spans="1:27" ht="12.75" hidden="1" customHeight="1" outlineLevel="1" x14ac:dyDescent="0.2">
      <c r="A466" s="163" t="s">
        <v>2108</v>
      </c>
      <c r="B466" s="94" t="s">
        <v>238</v>
      </c>
      <c r="C466" s="70" t="s">
        <v>79</v>
      </c>
      <c r="D466" s="71">
        <v>1217.02</v>
      </c>
      <c r="E466" s="71">
        <v>1069.58</v>
      </c>
      <c r="F466" s="71">
        <v>852.99</v>
      </c>
      <c r="G466" s="71">
        <v>738.09</v>
      </c>
      <c r="H466" s="71">
        <v>726.12</v>
      </c>
      <c r="I466" s="71">
        <v>1031.45</v>
      </c>
      <c r="J466" s="71">
        <v>1151.33</v>
      </c>
      <c r="K466" s="71">
        <v>1437.64</v>
      </c>
      <c r="L466" s="71">
        <v>1723.86</v>
      </c>
      <c r="M466" s="71">
        <v>2072.16</v>
      </c>
      <c r="N466" s="71">
        <v>2077.6</v>
      </c>
      <c r="O466" s="71">
        <v>2088.66</v>
      </c>
      <c r="P466" s="71">
        <v>2081.7399999999998</v>
      </c>
      <c r="Q466" s="71">
        <v>2106.5700000000002</v>
      </c>
      <c r="R466" s="71">
        <v>2127.42</v>
      </c>
      <c r="S466" s="71">
        <v>2124.52</v>
      </c>
      <c r="T466" s="71">
        <v>2110.0500000000002</v>
      </c>
      <c r="U466" s="71">
        <v>2082.34</v>
      </c>
      <c r="V466" s="71">
        <v>1989.67</v>
      </c>
      <c r="W466" s="71">
        <v>1846.51</v>
      </c>
      <c r="X466" s="71">
        <v>1793.91</v>
      </c>
      <c r="Y466" s="71">
        <v>1758.38</v>
      </c>
      <c r="Z466" s="71">
        <v>1509.16</v>
      </c>
      <c r="AA466" s="71">
        <v>1366.06</v>
      </c>
    </row>
    <row r="467" spans="1:27" ht="12.75" hidden="1" customHeight="1" outlineLevel="1" x14ac:dyDescent="0.2">
      <c r="A467" s="163" t="s">
        <v>2109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2110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2111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collapsed="1" x14ac:dyDescent="0.2">
      <c r="A470" s="162" t="s">
        <v>2112</v>
      </c>
      <c r="B470" s="54" t="str">
        <f>"30"&amp;"."&amp;$B$800&amp;"."&amp;$B$801</f>
        <v>30.05.2024</v>
      </c>
      <c r="C470" s="134" t="s">
        <v>76</v>
      </c>
      <c r="D470" s="135">
        <f>ROUND(((D471+D472+D474+D473)/1000),5)</f>
        <v>3.4890300000000001</v>
      </c>
      <c r="E470" s="135">
        <f>ROUND(((E471+E472+E474+E473)/1000),5)</f>
        <v>3.3458299999999999</v>
      </c>
      <c r="F470" s="135">
        <f>ROUND(((F471+F472+F474+F473)/1000),5)</f>
        <v>3.1930999999999998</v>
      </c>
      <c r="G470" s="135">
        <f t="shared" ref="G470:AA470" si="273">ROUND(((G471+G472+G474+G473)/1000),5)</f>
        <v>3.0923500000000002</v>
      </c>
      <c r="H470" s="135">
        <f t="shared" si="273"/>
        <v>3.09626</v>
      </c>
      <c r="I470" s="135">
        <f t="shared" si="273"/>
        <v>3.38341</v>
      </c>
      <c r="J470" s="135">
        <f t="shared" si="273"/>
        <v>3.4715099999999999</v>
      </c>
      <c r="K470" s="135">
        <f t="shared" si="273"/>
        <v>3.7907600000000001</v>
      </c>
      <c r="L470" s="135">
        <f t="shared" si="273"/>
        <v>4.1858599999999999</v>
      </c>
      <c r="M470" s="135">
        <f t="shared" si="273"/>
        <v>4.40238</v>
      </c>
      <c r="N470" s="135">
        <f t="shared" si="273"/>
        <v>4.4508000000000001</v>
      </c>
      <c r="O470" s="135">
        <f t="shared" si="273"/>
        <v>4.4418899999999999</v>
      </c>
      <c r="P470" s="135">
        <f t="shared" si="273"/>
        <v>4.4617100000000001</v>
      </c>
      <c r="Q470" s="135">
        <f t="shared" si="273"/>
        <v>4.4516600000000004</v>
      </c>
      <c r="R470" s="135">
        <f t="shared" si="273"/>
        <v>4.4547400000000001</v>
      </c>
      <c r="S470" s="135">
        <f t="shared" si="273"/>
        <v>4.4538000000000002</v>
      </c>
      <c r="T470" s="135">
        <f t="shared" si="273"/>
        <v>4.7460000000000004</v>
      </c>
      <c r="U470" s="135">
        <f t="shared" si="273"/>
        <v>4.73949</v>
      </c>
      <c r="V470" s="135">
        <f t="shared" si="273"/>
        <v>4.37141</v>
      </c>
      <c r="W470" s="135">
        <f t="shared" si="273"/>
        <v>4.2485600000000003</v>
      </c>
      <c r="X470" s="135">
        <f t="shared" si="273"/>
        <v>4.2058400000000002</v>
      </c>
      <c r="Y470" s="135">
        <f t="shared" si="273"/>
        <v>4.1863400000000004</v>
      </c>
      <c r="Z470" s="135">
        <f t="shared" si="273"/>
        <v>3.80925</v>
      </c>
      <c r="AA470" s="135">
        <f t="shared" si="273"/>
        <v>3.6488800000000001</v>
      </c>
    </row>
    <row r="471" spans="1:27" ht="12.75" hidden="1" customHeight="1" outlineLevel="1" x14ac:dyDescent="0.2">
      <c r="A471" s="163" t="s">
        <v>2113</v>
      </c>
      <c r="B471" s="94" t="s">
        <v>238</v>
      </c>
      <c r="C471" s="70" t="s">
        <v>79</v>
      </c>
      <c r="D471" s="71">
        <v>1173.57</v>
      </c>
      <c r="E471" s="71">
        <v>1030.3699999999999</v>
      </c>
      <c r="F471" s="71">
        <v>877.64</v>
      </c>
      <c r="G471" s="71">
        <v>776.89</v>
      </c>
      <c r="H471" s="71">
        <v>780.8</v>
      </c>
      <c r="I471" s="71">
        <v>1067.95</v>
      </c>
      <c r="J471" s="71">
        <v>1156.05</v>
      </c>
      <c r="K471" s="71">
        <v>1475.3</v>
      </c>
      <c r="L471" s="71">
        <v>1870.4</v>
      </c>
      <c r="M471" s="71">
        <v>2086.92</v>
      </c>
      <c r="N471" s="71">
        <v>2135.34</v>
      </c>
      <c r="O471" s="71">
        <v>2126.4299999999998</v>
      </c>
      <c r="P471" s="71">
        <v>2146.25</v>
      </c>
      <c r="Q471" s="71">
        <v>2136.1999999999998</v>
      </c>
      <c r="R471" s="71">
        <v>2139.2800000000002</v>
      </c>
      <c r="S471" s="71">
        <v>2138.34</v>
      </c>
      <c r="T471" s="71">
        <v>2430.54</v>
      </c>
      <c r="U471" s="71">
        <v>2424.0300000000002</v>
      </c>
      <c r="V471" s="71">
        <v>2055.9499999999998</v>
      </c>
      <c r="W471" s="71">
        <v>1933.1</v>
      </c>
      <c r="X471" s="71">
        <v>1890.38</v>
      </c>
      <c r="Y471" s="71">
        <v>1870.88</v>
      </c>
      <c r="Z471" s="71">
        <v>1493.79</v>
      </c>
      <c r="AA471" s="71">
        <v>1333.42</v>
      </c>
    </row>
    <row r="472" spans="1:27" ht="12.75" hidden="1" customHeight="1" outlineLevel="1" x14ac:dyDescent="0.2">
      <c r="A472" s="163" t="s">
        <v>2114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2115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2116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collapsed="1" x14ac:dyDescent="0.2">
      <c r="A475" s="162" t="s">
        <v>2117</v>
      </c>
      <c r="B475" s="54" t="str">
        <f>"31"&amp;"."&amp;$B$800&amp;"."&amp;$B$801</f>
        <v>31.05.2024</v>
      </c>
      <c r="C475" s="134" t="s">
        <v>76</v>
      </c>
      <c r="D475" s="135">
        <f>ROUND(((D476+D477+D479+D478)/1000),5)</f>
        <v>3.47736</v>
      </c>
      <c r="E475" s="135">
        <f>ROUND(((E476+E477+E479+E478)/1000),5)</f>
        <v>3.2631700000000001</v>
      </c>
      <c r="F475" s="135">
        <f>ROUND(((F476+F477+F479+F478)/1000),5)</f>
        <v>3.19218</v>
      </c>
      <c r="G475" s="135">
        <f t="shared" ref="G475:AA475" si="276">ROUND(((G476+G477+G479+G478)/1000),5)</f>
        <v>3.0984099999999999</v>
      </c>
      <c r="H475" s="135">
        <f t="shared" si="276"/>
        <v>3.04922</v>
      </c>
      <c r="I475" s="135">
        <f t="shared" si="276"/>
        <v>3.3717100000000002</v>
      </c>
      <c r="J475" s="135">
        <f t="shared" si="276"/>
        <v>3.5163000000000002</v>
      </c>
      <c r="K475" s="135">
        <f t="shared" si="276"/>
        <v>3.8538600000000001</v>
      </c>
      <c r="L475" s="135">
        <f t="shared" si="276"/>
        <v>4.2333400000000001</v>
      </c>
      <c r="M475" s="135">
        <f t="shared" si="276"/>
        <v>4.4291299999999998</v>
      </c>
      <c r="N475" s="135">
        <f t="shared" si="276"/>
        <v>4.6024000000000003</v>
      </c>
      <c r="O475" s="135">
        <f t="shared" si="276"/>
        <v>4.6154400000000004</v>
      </c>
      <c r="P475" s="135">
        <f t="shared" si="276"/>
        <v>4.47471</v>
      </c>
      <c r="Q475" s="135">
        <f t="shared" si="276"/>
        <v>4.6313300000000002</v>
      </c>
      <c r="R475" s="135">
        <f t="shared" si="276"/>
        <v>4.6398900000000003</v>
      </c>
      <c r="S475" s="135">
        <f t="shared" si="276"/>
        <v>4.6828900000000004</v>
      </c>
      <c r="T475" s="135">
        <f t="shared" si="276"/>
        <v>4.6669099999999997</v>
      </c>
      <c r="U475" s="135">
        <f t="shared" si="276"/>
        <v>4.4290700000000003</v>
      </c>
      <c r="V475" s="135">
        <f t="shared" si="276"/>
        <v>4.4071999999999996</v>
      </c>
      <c r="W475" s="135">
        <f t="shared" si="276"/>
        <v>4.3564299999999996</v>
      </c>
      <c r="X475" s="135">
        <f t="shared" si="276"/>
        <v>4.3639999999999999</v>
      </c>
      <c r="Y475" s="135">
        <f t="shared" si="276"/>
        <v>4.3121400000000003</v>
      </c>
      <c r="Z475" s="135">
        <f t="shared" si="276"/>
        <v>4.0731799999999998</v>
      </c>
      <c r="AA475" s="135">
        <f t="shared" si="276"/>
        <v>3.7892299999999999</v>
      </c>
    </row>
    <row r="476" spans="1:27" ht="12.75" hidden="1" customHeight="1" outlineLevel="1" x14ac:dyDescent="0.2">
      <c r="A476" s="163" t="s">
        <v>2118</v>
      </c>
      <c r="B476" s="94" t="s">
        <v>238</v>
      </c>
      <c r="C476" s="70" t="s">
        <v>79</v>
      </c>
      <c r="D476" s="71">
        <v>1161.9000000000001</v>
      </c>
      <c r="E476" s="71">
        <v>947.71</v>
      </c>
      <c r="F476" s="71">
        <v>876.72</v>
      </c>
      <c r="G476" s="71">
        <v>782.95</v>
      </c>
      <c r="H476" s="71">
        <v>733.76</v>
      </c>
      <c r="I476" s="71">
        <v>1056.25</v>
      </c>
      <c r="J476" s="71">
        <v>1200.8399999999999</v>
      </c>
      <c r="K476" s="71">
        <v>1538.4</v>
      </c>
      <c r="L476" s="71">
        <v>1917.88</v>
      </c>
      <c r="M476" s="71">
        <v>2113.67</v>
      </c>
      <c r="N476" s="71">
        <v>2286.94</v>
      </c>
      <c r="O476" s="71">
        <v>2299.98</v>
      </c>
      <c r="P476" s="71">
        <v>2159.25</v>
      </c>
      <c r="Q476" s="71">
        <v>2315.87</v>
      </c>
      <c r="R476" s="71">
        <v>2324.4299999999998</v>
      </c>
      <c r="S476" s="71">
        <v>2367.4299999999998</v>
      </c>
      <c r="T476" s="71">
        <v>2351.4499999999998</v>
      </c>
      <c r="U476" s="71">
        <v>2113.61</v>
      </c>
      <c r="V476" s="71">
        <v>2091.7399999999998</v>
      </c>
      <c r="W476" s="71">
        <v>2040.97</v>
      </c>
      <c r="X476" s="71">
        <v>2048.54</v>
      </c>
      <c r="Y476" s="71">
        <v>1996.68</v>
      </c>
      <c r="Z476" s="71">
        <v>1757.72</v>
      </c>
      <c r="AA476" s="71">
        <v>1473.77</v>
      </c>
    </row>
    <row r="477" spans="1:27" ht="12.75" hidden="1" customHeight="1" outlineLevel="1" x14ac:dyDescent="0.2">
      <c r="A477" s="163" t="s">
        <v>2119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2120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2121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2122</v>
      </c>
      <c r="B484" s="54" t="str">
        <f>"01"&amp;"."&amp;$B$800&amp;"."&amp;$B$801</f>
        <v>01.05.2024</v>
      </c>
      <c r="C484" s="134" t="s">
        <v>76</v>
      </c>
      <c r="D484" s="135">
        <f>ROUND(((D485+D486+D488+D487)/1000),5)</f>
        <v>5.0073999999999996</v>
      </c>
      <c r="E484" s="135">
        <f>ROUND(((E485+E486+E488+E487)/1000),5)</f>
        <v>4.9696699999999998</v>
      </c>
      <c r="F484" s="135">
        <f>ROUND(((F485+F486+F488+F487)/1000),5)</f>
        <v>4.8334900000000003</v>
      </c>
      <c r="G484" s="135">
        <f t="shared" ref="G484:AA484" si="279">ROUND(((G485+G486+G488+G487)/1000),5)</f>
        <v>4.8098900000000002</v>
      </c>
      <c r="H484" s="135">
        <f t="shared" si="279"/>
        <v>4.7641999999999998</v>
      </c>
      <c r="I484" s="135">
        <f t="shared" si="279"/>
        <v>4.72919</v>
      </c>
      <c r="J484" s="135">
        <f t="shared" si="279"/>
        <v>4.73177</v>
      </c>
      <c r="K484" s="135">
        <f t="shared" si="279"/>
        <v>4.8899299999999997</v>
      </c>
      <c r="L484" s="135">
        <f t="shared" si="279"/>
        <v>5.05037</v>
      </c>
      <c r="M484" s="135">
        <f t="shared" si="279"/>
        <v>5.2854200000000002</v>
      </c>
      <c r="N484" s="135">
        <f t="shared" si="279"/>
        <v>5.4279400000000004</v>
      </c>
      <c r="O484" s="135">
        <f t="shared" si="279"/>
        <v>5.35778</v>
      </c>
      <c r="P484" s="135">
        <f t="shared" si="279"/>
        <v>5.3373499999999998</v>
      </c>
      <c r="Q484" s="135">
        <f t="shared" si="279"/>
        <v>5.36876</v>
      </c>
      <c r="R484" s="135">
        <f t="shared" si="279"/>
        <v>5.3276000000000003</v>
      </c>
      <c r="S484" s="135">
        <f t="shared" si="279"/>
        <v>5.2776399999999999</v>
      </c>
      <c r="T484" s="135">
        <f t="shared" si="279"/>
        <v>5.3170700000000002</v>
      </c>
      <c r="U484" s="135">
        <f t="shared" si="279"/>
        <v>5.3344399999999998</v>
      </c>
      <c r="V484" s="135">
        <f t="shared" si="279"/>
        <v>5.38856</v>
      </c>
      <c r="W484" s="135">
        <f t="shared" si="279"/>
        <v>5.5063800000000001</v>
      </c>
      <c r="X484" s="135">
        <f t="shared" si="279"/>
        <v>5.5949299999999997</v>
      </c>
      <c r="Y484" s="135">
        <f t="shared" si="279"/>
        <v>5.4950700000000001</v>
      </c>
      <c r="Z484" s="135">
        <f t="shared" si="279"/>
        <v>5.1794700000000002</v>
      </c>
      <c r="AA484" s="135">
        <f t="shared" si="279"/>
        <v>4.9899699999999996</v>
      </c>
    </row>
    <row r="485" spans="1:27" ht="12.75" hidden="1" customHeight="1" outlineLevel="1" x14ac:dyDescent="0.2">
      <c r="A485" s="163" t="s">
        <v>2123</v>
      </c>
      <c r="B485" s="94" t="s">
        <v>238</v>
      </c>
      <c r="C485" s="70" t="s">
        <v>79</v>
      </c>
      <c r="D485" s="71">
        <v>1355.06</v>
      </c>
      <c r="E485" s="71">
        <v>1317.33</v>
      </c>
      <c r="F485" s="71">
        <v>1181.1500000000001</v>
      </c>
      <c r="G485" s="71">
        <v>1157.55</v>
      </c>
      <c r="H485" s="71">
        <v>1111.8599999999999</v>
      </c>
      <c r="I485" s="71">
        <v>1076.8499999999999</v>
      </c>
      <c r="J485" s="71">
        <v>1079.43</v>
      </c>
      <c r="K485" s="71">
        <v>1237.5899999999999</v>
      </c>
      <c r="L485" s="71">
        <v>1398.03</v>
      </c>
      <c r="M485" s="71">
        <v>1633.08</v>
      </c>
      <c r="N485" s="71">
        <v>1775.6</v>
      </c>
      <c r="O485" s="71">
        <v>1705.44</v>
      </c>
      <c r="P485" s="71">
        <v>1685.01</v>
      </c>
      <c r="Q485" s="71">
        <v>1716.42</v>
      </c>
      <c r="R485" s="71">
        <v>1675.26</v>
      </c>
      <c r="S485" s="71">
        <v>1625.3</v>
      </c>
      <c r="T485" s="71">
        <v>1664.73</v>
      </c>
      <c r="U485" s="71">
        <v>1682.1</v>
      </c>
      <c r="V485" s="71">
        <v>1736.22</v>
      </c>
      <c r="W485" s="71">
        <v>1854.04</v>
      </c>
      <c r="X485" s="71">
        <v>1942.59</v>
      </c>
      <c r="Y485" s="71">
        <v>1842.73</v>
      </c>
      <c r="Z485" s="71">
        <v>1527.13</v>
      </c>
      <c r="AA485" s="71">
        <v>1337.63</v>
      </c>
    </row>
    <row r="486" spans="1:27" ht="12.75" hidden="1" customHeight="1" outlineLevel="1" x14ac:dyDescent="0.2">
      <c r="A486" s="163" t="s">
        <v>2124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2125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2126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collapsed="1" x14ac:dyDescent="0.2">
      <c r="A489" s="162" t="s">
        <v>2127</v>
      </c>
      <c r="B489" s="54" t="str">
        <f>"02"&amp;"."&amp;$B$800&amp;"."&amp;$B$801</f>
        <v>02.05.2024</v>
      </c>
      <c r="C489" s="134" t="s">
        <v>76</v>
      </c>
      <c r="D489" s="135">
        <f>ROUND(((D490+D491+D493+D492)/1000),5)</f>
        <v>4.9823000000000004</v>
      </c>
      <c r="E489" s="135">
        <f>ROUND(((E490+E491+E493+E492)/1000),5)</f>
        <v>4.8708600000000004</v>
      </c>
      <c r="F489" s="135">
        <f>ROUND(((F490+F491+F493+F492)/1000),5)</f>
        <v>4.8381800000000004</v>
      </c>
      <c r="G489" s="135">
        <f t="shared" ref="G489:AA489" si="282">ROUND(((G490+G491+G493+G492)/1000),5)</f>
        <v>4.7829100000000002</v>
      </c>
      <c r="H489" s="135">
        <f t="shared" si="282"/>
        <v>4.8098400000000003</v>
      </c>
      <c r="I489" s="135">
        <f t="shared" si="282"/>
        <v>4.8547500000000001</v>
      </c>
      <c r="J489" s="135">
        <f t="shared" si="282"/>
        <v>4.9797700000000003</v>
      </c>
      <c r="K489" s="135">
        <f t="shared" si="282"/>
        <v>5.2119499999999999</v>
      </c>
      <c r="L489" s="135">
        <f t="shared" si="282"/>
        <v>5.53409</v>
      </c>
      <c r="M489" s="135">
        <f t="shared" si="282"/>
        <v>5.6502600000000003</v>
      </c>
      <c r="N489" s="135">
        <f t="shared" si="282"/>
        <v>5.6787700000000001</v>
      </c>
      <c r="O489" s="135">
        <f t="shared" si="282"/>
        <v>5.6143799999999997</v>
      </c>
      <c r="P489" s="135">
        <f t="shared" si="282"/>
        <v>5.6359399999999997</v>
      </c>
      <c r="Q489" s="135">
        <f t="shared" si="282"/>
        <v>5.6705100000000002</v>
      </c>
      <c r="R489" s="135">
        <f t="shared" si="282"/>
        <v>5.68973</v>
      </c>
      <c r="S489" s="135">
        <f t="shared" si="282"/>
        <v>5.6339399999999999</v>
      </c>
      <c r="T489" s="135">
        <f t="shared" si="282"/>
        <v>5.6256300000000001</v>
      </c>
      <c r="U489" s="135">
        <f t="shared" si="282"/>
        <v>5.5879000000000003</v>
      </c>
      <c r="V489" s="135">
        <f t="shared" si="282"/>
        <v>5.6132299999999997</v>
      </c>
      <c r="W489" s="135">
        <f t="shared" si="282"/>
        <v>5.6342999999999996</v>
      </c>
      <c r="X489" s="135">
        <f t="shared" si="282"/>
        <v>5.6779599999999997</v>
      </c>
      <c r="Y489" s="135">
        <f t="shared" si="282"/>
        <v>5.56107</v>
      </c>
      <c r="Z489" s="135">
        <f t="shared" si="282"/>
        <v>5.1957800000000001</v>
      </c>
      <c r="AA489" s="135">
        <f t="shared" si="282"/>
        <v>5.0224299999999999</v>
      </c>
    </row>
    <row r="490" spans="1:27" ht="12.75" hidden="1" customHeight="1" outlineLevel="1" x14ac:dyDescent="0.2">
      <c r="A490" s="163" t="s">
        <v>2128</v>
      </c>
      <c r="B490" s="94" t="s">
        <v>238</v>
      </c>
      <c r="C490" s="70" t="s">
        <v>79</v>
      </c>
      <c r="D490" s="71">
        <v>1329.96</v>
      </c>
      <c r="E490" s="71">
        <v>1218.52</v>
      </c>
      <c r="F490" s="71">
        <v>1185.8399999999999</v>
      </c>
      <c r="G490" s="71">
        <v>1130.57</v>
      </c>
      <c r="H490" s="71">
        <v>1157.5</v>
      </c>
      <c r="I490" s="71">
        <v>1202.4100000000001</v>
      </c>
      <c r="J490" s="71">
        <v>1327.43</v>
      </c>
      <c r="K490" s="71">
        <v>1559.61</v>
      </c>
      <c r="L490" s="71">
        <v>1881.75</v>
      </c>
      <c r="M490" s="71">
        <v>1997.92</v>
      </c>
      <c r="N490" s="71">
        <v>2026.43</v>
      </c>
      <c r="O490" s="71">
        <v>1962.04</v>
      </c>
      <c r="P490" s="71">
        <v>1983.6</v>
      </c>
      <c r="Q490" s="71">
        <v>2018.17</v>
      </c>
      <c r="R490" s="71">
        <v>2037.39</v>
      </c>
      <c r="S490" s="71">
        <v>1981.6</v>
      </c>
      <c r="T490" s="71">
        <v>1973.29</v>
      </c>
      <c r="U490" s="71">
        <v>1935.56</v>
      </c>
      <c r="V490" s="71">
        <v>1960.89</v>
      </c>
      <c r="W490" s="71">
        <v>1981.96</v>
      </c>
      <c r="X490" s="71">
        <v>2025.62</v>
      </c>
      <c r="Y490" s="71">
        <v>1908.73</v>
      </c>
      <c r="Z490" s="71">
        <v>1543.44</v>
      </c>
      <c r="AA490" s="71">
        <v>1370.09</v>
      </c>
    </row>
    <row r="491" spans="1:27" ht="12.75" hidden="1" customHeight="1" outlineLevel="1" x14ac:dyDescent="0.2">
      <c r="A491" s="163" t="s">
        <v>2129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2130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2131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collapsed="1" x14ac:dyDescent="0.2">
      <c r="A494" s="162" t="s">
        <v>2132</v>
      </c>
      <c r="B494" s="54" t="str">
        <f>"03"&amp;"."&amp;$B$800&amp;"."&amp;$B$801</f>
        <v>03.05.2024</v>
      </c>
      <c r="C494" s="134" t="s">
        <v>76</v>
      </c>
      <c r="D494" s="135">
        <f>ROUND(((D495+D496+D498+D497)/1000),5)</f>
        <v>4.9009999999999998</v>
      </c>
      <c r="E494" s="135">
        <f>ROUND(((E495+E496+E498+E497)/1000),5)</f>
        <v>4.8282299999999996</v>
      </c>
      <c r="F494" s="135">
        <f>ROUND(((F495+F496+F498+F497)/1000),5)</f>
        <v>4.7297500000000001</v>
      </c>
      <c r="G494" s="135">
        <f t="shared" ref="G494:AA494" si="285">ROUND(((G495+G496+G498+G497)/1000),5)</f>
        <v>4.7277899999999997</v>
      </c>
      <c r="H494" s="135">
        <f t="shared" si="285"/>
        <v>4.7683</v>
      </c>
      <c r="I494" s="135">
        <f t="shared" si="285"/>
        <v>4.8649199999999997</v>
      </c>
      <c r="J494" s="135">
        <f t="shared" si="285"/>
        <v>5.0415700000000001</v>
      </c>
      <c r="K494" s="135">
        <f t="shared" si="285"/>
        <v>5.32125</v>
      </c>
      <c r="L494" s="135">
        <f t="shared" si="285"/>
        <v>5.5354099999999997</v>
      </c>
      <c r="M494" s="135">
        <f t="shared" si="285"/>
        <v>5.6934100000000001</v>
      </c>
      <c r="N494" s="135">
        <f t="shared" si="285"/>
        <v>5.7858599999999996</v>
      </c>
      <c r="O494" s="135">
        <f t="shared" si="285"/>
        <v>5.64968</v>
      </c>
      <c r="P494" s="135">
        <f t="shared" si="285"/>
        <v>5.6376600000000003</v>
      </c>
      <c r="Q494" s="135">
        <f t="shared" si="285"/>
        <v>5.65625</v>
      </c>
      <c r="R494" s="135">
        <f t="shared" si="285"/>
        <v>5.6231099999999996</v>
      </c>
      <c r="S494" s="135">
        <f t="shared" si="285"/>
        <v>5.6195500000000003</v>
      </c>
      <c r="T494" s="135">
        <f t="shared" si="285"/>
        <v>5.6207799999999999</v>
      </c>
      <c r="U494" s="135">
        <f t="shared" si="285"/>
        <v>5.6048499999999999</v>
      </c>
      <c r="V494" s="135">
        <f t="shared" si="285"/>
        <v>5.5897100000000002</v>
      </c>
      <c r="W494" s="135">
        <f t="shared" si="285"/>
        <v>5.5932899999999997</v>
      </c>
      <c r="X494" s="135">
        <f t="shared" si="285"/>
        <v>5.6633399999999998</v>
      </c>
      <c r="Y494" s="135">
        <f t="shared" si="285"/>
        <v>5.5720999999999998</v>
      </c>
      <c r="Z494" s="135">
        <f t="shared" si="285"/>
        <v>5.2671900000000003</v>
      </c>
      <c r="AA494" s="135">
        <f t="shared" si="285"/>
        <v>5.0523400000000001</v>
      </c>
    </row>
    <row r="495" spans="1:27" ht="12.75" hidden="1" customHeight="1" outlineLevel="1" x14ac:dyDescent="0.2">
      <c r="A495" s="163" t="s">
        <v>2133</v>
      </c>
      <c r="B495" s="94" t="s">
        <v>238</v>
      </c>
      <c r="C495" s="70" t="s">
        <v>79</v>
      </c>
      <c r="D495" s="71">
        <v>1248.6600000000001</v>
      </c>
      <c r="E495" s="71">
        <v>1175.8900000000001</v>
      </c>
      <c r="F495" s="71">
        <v>1077.4100000000001</v>
      </c>
      <c r="G495" s="71">
        <v>1075.45</v>
      </c>
      <c r="H495" s="71">
        <v>1115.96</v>
      </c>
      <c r="I495" s="71">
        <v>1212.58</v>
      </c>
      <c r="J495" s="71">
        <v>1389.23</v>
      </c>
      <c r="K495" s="71">
        <v>1668.91</v>
      </c>
      <c r="L495" s="71">
        <v>1883.07</v>
      </c>
      <c r="M495" s="71">
        <v>2041.07</v>
      </c>
      <c r="N495" s="71">
        <v>2133.52</v>
      </c>
      <c r="O495" s="71">
        <v>1997.34</v>
      </c>
      <c r="P495" s="71">
        <v>1985.32</v>
      </c>
      <c r="Q495" s="71">
        <v>2003.91</v>
      </c>
      <c r="R495" s="71">
        <v>1970.77</v>
      </c>
      <c r="S495" s="71">
        <v>1967.21</v>
      </c>
      <c r="T495" s="71">
        <v>1968.44</v>
      </c>
      <c r="U495" s="71">
        <v>1952.51</v>
      </c>
      <c r="V495" s="71">
        <v>1937.37</v>
      </c>
      <c r="W495" s="71">
        <v>1940.95</v>
      </c>
      <c r="X495" s="71">
        <v>2011</v>
      </c>
      <c r="Y495" s="71">
        <v>1919.76</v>
      </c>
      <c r="Z495" s="71">
        <v>1614.85</v>
      </c>
      <c r="AA495" s="71">
        <v>1400</v>
      </c>
    </row>
    <row r="496" spans="1:27" ht="12.75" hidden="1" customHeight="1" outlineLevel="1" x14ac:dyDescent="0.2">
      <c r="A496" s="163" t="s">
        <v>2134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2135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2136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collapsed="1" x14ac:dyDescent="0.2">
      <c r="A499" s="162" t="s">
        <v>2137</v>
      </c>
      <c r="B499" s="54" t="str">
        <f>"04"&amp;"."&amp;$B$800&amp;"."&amp;$B$801</f>
        <v>04.05.2024</v>
      </c>
      <c r="C499" s="134" t="s">
        <v>76</v>
      </c>
      <c r="D499" s="135">
        <f>ROUND(((D500+D501+D503+D502)/1000),5)</f>
        <v>5.1401700000000003</v>
      </c>
      <c r="E499" s="135">
        <f>ROUND(((E500+E501+E503+E502)/1000),5)</f>
        <v>5.0475300000000001</v>
      </c>
      <c r="F499" s="135">
        <f>ROUND(((F500+F501+F503+F502)/1000),5)</f>
        <v>4.9218700000000002</v>
      </c>
      <c r="G499" s="135">
        <f t="shared" ref="G499:AA499" si="288">ROUND(((G500+G501+G503+G502)/1000),5)</f>
        <v>4.8734900000000003</v>
      </c>
      <c r="H499" s="135">
        <f t="shared" si="288"/>
        <v>4.8522600000000002</v>
      </c>
      <c r="I499" s="135">
        <f t="shared" si="288"/>
        <v>4.87378</v>
      </c>
      <c r="J499" s="135">
        <f t="shared" si="288"/>
        <v>4.9610599999999998</v>
      </c>
      <c r="K499" s="135">
        <f t="shared" si="288"/>
        <v>5.1896599999999999</v>
      </c>
      <c r="L499" s="135">
        <f t="shared" si="288"/>
        <v>5.47905</v>
      </c>
      <c r="M499" s="135">
        <f t="shared" si="288"/>
        <v>5.6571699999999998</v>
      </c>
      <c r="N499" s="135">
        <f t="shared" si="288"/>
        <v>5.7082199999999998</v>
      </c>
      <c r="O499" s="135">
        <f t="shared" si="288"/>
        <v>5.7075500000000003</v>
      </c>
      <c r="P499" s="135">
        <f t="shared" si="288"/>
        <v>5.69902</v>
      </c>
      <c r="Q499" s="135">
        <f t="shared" si="288"/>
        <v>5.7083000000000004</v>
      </c>
      <c r="R499" s="135">
        <f t="shared" si="288"/>
        <v>5.6559900000000001</v>
      </c>
      <c r="S499" s="135">
        <f t="shared" si="288"/>
        <v>5.4925199999999998</v>
      </c>
      <c r="T499" s="135">
        <f t="shared" si="288"/>
        <v>5.5169800000000002</v>
      </c>
      <c r="U499" s="135">
        <f t="shared" si="288"/>
        <v>5.4108299999999998</v>
      </c>
      <c r="V499" s="135">
        <f t="shared" si="288"/>
        <v>5.4562299999999997</v>
      </c>
      <c r="W499" s="135">
        <f t="shared" si="288"/>
        <v>5.5568</v>
      </c>
      <c r="X499" s="135">
        <f t="shared" si="288"/>
        <v>5.6332899999999997</v>
      </c>
      <c r="Y499" s="135">
        <f t="shared" si="288"/>
        <v>5.5612700000000004</v>
      </c>
      <c r="Z499" s="135">
        <f t="shared" si="288"/>
        <v>5.2294299999999998</v>
      </c>
      <c r="AA499" s="135">
        <f t="shared" si="288"/>
        <v>5.1271000000000004</v>
      </c>
    </row>
    <row r="500" spans="1:27" ht="12.75" hidden="1" customHeight="1" outlineLevel="1" x14ac:dyDescent="0.2">
      <c r="A500" s="163" t="s">
        <v>2138</v>
      </c>
      <c r="B500" s="94" t="s">
        <v>238</v>
      </c>
      <c r="C500" s="70" t="s">
        <v>79</v>
      </c>
      <c r="D500" s="71">
        <v>1487.83</v>
      </c>
      <c r="E500" s="71">
        <v>1395.19</v>
      </c>
      <c r="F500" s="71">
        <v>1269.53</v>
      </c>
      <c r="G500" s="71">
        <v>1221.1500000000001</v>
      </c>
      <c r="H500" s="71">
        <v>1199.92</v>
      </c>
      <c r="I500" s="71">
        <v>1221.44</v>
      </c>
      <c r="J500" s="71">
        <v>1308.72</v>
      </c>
      <c r="K500" s="71">
        <v>1537.32</v>
      </c>
      <c r="L500" s="71">
        <v>1826.71</v>
      </c>
      <c r="M500" s="71">
        <v>2004.83</v>
      </c>
      <c r="N500" s="71">
        <v>2055.88</v>
      </c>
      <c r="O500" s="71">
        <v>2055.21</v>
      </c>
      <c r="P500" s="71">
        <v>2046.68</v>
      </c>
      <c r="Q500" s="71">
        <v>2055.96</v>
      </c>
      <c r="R500" s="71">
        <v>2003.65</v>
      </c>
      <c r="S500" s="71">
        <v>1840.18</v>
      </c>
      <c r="T500" s="71">
        <v>1864.64</v>
      </c>
      <c r="U500" s="71">
        <v>1758.49</v>
      </c>
      <c r="V500" s="71">
        <v>1803.89</v>
      </c>
      <c r="W500" s="71">
        <v>1904.46</v>
      </c>
      <c r="X500" s="71">
        <v>1980.95</v>
      </c>
      <c r="Y500" s="71">
        <v>1908.93</v>
      </c>
      <c r="Z500" s="71">
        <v>1577.09</v>
      </c>
      <c r="AA500" s="71">
        <v>1474.76</v>
      </c>
    </row>
    <row r="501" spans="1:27" ht="12.75" hidden="1" customHeight="1" outlineLevel="1" x14ac:dyDescent="0.2">
      <c r="A501" s="163" t="s">
        <v>2139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2140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2141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collapsed="1" x14ac:dyDescent="0.2">
      <c r="A504" s="162" t="s">
        <v>2142</v>
      </c>
      <c r="B504" s="54" t="str">
        <f>"05"&amp;"."&amp;$B$800&amp;"."&amp;$B$801</f>
        <v>05.05.2024</v>
      </c>
      <c r="C504" s="134" t="s">
        <v>76</v>
      </c>
      <c r="D504" s="135">
        <f>ROUND(((D505+D506+D508+D507)/1000),5)</f>
        <v>5.0675600000000003</v>
      </c>
      <c r="E504" s="135">
        <f>ROUND(((E505+E506+E508+E507)/1000),5)</f>
        <v>4.8731200000000001</v>
      </c>
      <c r="F504" s="135">
        <f>ROUND(((F505+F506+F508+F507)/1000),5)</f>
        <v>4.84612</v>
      </c>
      <c r="G504" s="135">
        <f t="shared" ref="G504:AA504" si="291">ROUND(((G505+G506+G508+G507)/1000),5)</f>
        <v>4.81412</v>
      </c>
      <c r="H504" s="135">
        <f t="shared" si="291"/>
        <v>4.7929300000000001</v>
      </c>
      <c r="I504" s="135">
        <f t="shared" si="291"/>
        <v>4.8152600000000003</v>
      </c>
      <c r="J504" s="135">
        <f t="shared" si="291"/>
        <v>4.72898</v>
      </c>
      <c r="K504" s="135">
        <f t="shared" si="291"/>
        <v>4.8651999999999997</v>
      </c>
      <c r="L504" s="135">
        <f t="shared" si="291"/>
        <v>5.1375500000000001</v>
      </c>
      <c r="M504" s="135">
        <f t="shared" si="291"/>
        <v>5.3071900000000003</v>
      </c>
      <c r="N504" s="135">
        <f t="shared" si="291"/>
        <v>5.3539899999999996</v>
      </c>
      <c r="O504" s="135">
        <f t="shared" si="291"/>
        <v>5.3815999999999997</v>
      </c>
      <c r="P504" s="135">
        <f t="shared" si="291"/>
        <v>5.3338599999999996</v>
      </c>
      <c r="Q504" s="135">
        <f t="shared" si="291"/>
        <v>5.3315400000000004</v>
      </c>
      <c r="R504" s="135">
        <f t="shared" si="291"/>
        <v>5.3284700000000003</v>
      </c>
      <c r="S504" s="135">
        <f t="shared" si="291"/>
        <v>5.2140899999999997</v>
      </c>
      <c r="T504" s="135">
        <f t="shared" si="291"/>
        <v>5.1971699999999998</v>
      </c>
      <c r="U504" s="135">
        <f t="shared" si="291"/>
        <v>5.2027799999999997</v>
      </c>
      <c r="V504" s="135">
        <f t="shared" si="291"/>
        <v>5.2645999999999997</v>
      </c>
      <c r="W504" s="135">
        <f t="shared" si="291"/>
        <v>5.4324399999999997</v>
      </c>
      <c r="X504" s="135">
        <f t="shared" si="291"/>
        <v>5.5572100000000004</v>
      </c>
      <c r="Y504" s="135">
        <f t="shared" si="291"/>
        <v>5.5315500000000002</v>
      </c>
      <c r="Z504" s="135">
        <f t="shared" si="291"/>
        <v>5.1875</v>
      </c>
      <c r="AA504" s="135">
        <f t="shared" si="291"/>
        <v>5.1236300000000004</v>
      </c>
    </row>
    <row r="505" spans="1:27" ht="12.75" hidden="1" customHeight="1" outlineLevel="1" x14ac:dyDescent="0.2">
      <c r="A505" s="163" t="s">
        <v>2143</v>
      </c>
      <c r="B505" s="94" t="s">
        <v>238</v>
      </c>
      <c r="C505" s="70" t="s">
        <v>79</v>
      </c>
      <c r="D505" s="71">
        <v>1415.22</v>
      </c>
      <c r="E505" s="71">
        <v>1220.78</v>
      </c>
      <c r="F505" s="71">
        <v>1193.78</v>
      </c>
      <c r="G505" s="71">
        <v>1161.78</v>
      </c>
      <c r="H505" s="71">
        <v>1140.5899999999999</v>
      </c>
      <c r="I505" s="71">
        <v>1162.92</v>
      </c>
      <c r="J505" s="71">
        <v>1076.6400000000001</v>
      </c>
      <c r="K505" s="71">
        <v>1212.8599999999999</v>
      </c>
      <c r="L505" s="71">
        <v>1485.21</v>
      </c>
      <c r="M505" s="71">
        <v>1654.85</v>
      </c>
      <c r="N505" s="71">
        <v>1701.65</v>
      </c>
      <c r="O505" s="71">
        <v>1729.26</v>
      </c>
      <c r="P505" s="71">
        <v>1681.52</v>
      </c>
      <c r="Q505" s="71">
        <v>1679.2</v>
      </c>
      <c r="R505" s="71">
        <v>1676.13</v>
      </c>
      <c r="S505" s="71">
        <v>1561.75</v>
      </c>
      <c r="T505" s="71">
        <v>1544.83</v>
      </c>
      <c r="U505" s="71">
        <v>1550.44</v>
      </c>
      <c r="V505" s="71">
        <v>1612.26</v>
      </c>
      <c r="W505" s="71">
        <v>1780.1</v>
      </c>
      <c r="X505" s="71">
        <v>1904.87</v>
      </c>
      <c r="Y505" s="71">
        <v>1879.21</v>
      </c>
      <c r="Z505" s="71">
        <v>1535.16</v>
      </c>
      <c r="AA505" s="71">
        <v>1471.29</v>
      </c>
    </row>
    <row r="506" spans="1:27" ht="12.75" hidden="1" customHeight="1" outlineLevel="1" x14ac:dyDescent="0.2">
      <c r="A506" s="163" t="s">
        <v>2144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2145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2146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collapsed="1" x14ac:dyDescent="0.2">
      <c r="A509" s="162" t="s">
        <v>2147</v>
      </c>
      <c r="B509" s="54" t="str">
        <f>"06"&amp;"."&amp;$B$800&amp;"."&amp;$B$801</f>
        <v>06.05.2024</v>
      </c>
      <c r="C509" s="134" t="s">
        <v>76</v>
      </c>
      <c r="D509" s="135">
        <f>ROUND(((D510+D511+D513+D512)/1000),5)</f>
        <v>4.9192499999999999</v>
      </c>
      <c r="E509" s="135">
        <f>ROUND(((E510+E511+E513+E512)/1000),5)</f>
        <v>4.8273000000000001</v>
      </c>
      <c r="F509" s="135">
        <f>ROUND(((F510+F511+F513+F512)/1000),5)</f>
        <v>4.73834</v>
      </c>
      <c r="G509" s="135">
        <f t="shared" ref="G509:AA509" si="294">ROUND(((G510+G511+G513+G512)/1000),5)</f>
        <v>4.7302099999999996</v>
      </c>
      <c r="H509" s="135">
        <f t="shared" si="294"/>
        <v>4.7324700000000002</v>
      </c>
      <c r="I509" s="135">
        <f t="shared" si="294"/>
        <v>4.8679100000000002</v>
      </c>
      <c r="J509" s="135">
        <f t="shared" si="294"/>
        <v>5.0366999999999997</v>
      </c>
      <c r="K509" s="135">
        <f t="shared" si="294"/>
        <v>5.3202800000000003</v>
      </c>
      <c r="L509" s="135">
        <f t="shared" si="294"/>
        <v>5.6076199999999998</v>
      </c>
      <c r="M509" s="135">
        <f t="shared" si="294"/>
        <v>5.69055</v>
      </c>
      <c r="N509" s="135">
        <f t="shared" si="294"/>
        <v>5.6973900000000004</v>
      </c>
      <c r="O509" s="135">
        <f t="shared" si="294"/>
        <v>5.6997099999999996</v>
      </c>
      <c r="P509" s="135">
        <f t="shared" si="294"/>
        <v>5.7049599999999998</v>
      </c>
      <c r="Q509" s="135">
        <f t="shared" si="294"/>
        <v>5.7014399999999998</v>
      </c>
      <c r="R509" s="135">
        <f t="shared" si="294"/>
        <v>5.6984899999999996</v>
      </c>
      <c r="S509" s="135">
        <f t="shared" si="294"/>
        <v>5.69902</v>
      </c>
      <c r="T509" s="135">
        <f t="shared" si="294"/>
        <v>5.6899100000000002</v>
      </c>
      <c r="U509" s="135">
        <f t="shared" si="294"/>
        <v>5.6537899999999999</v>
      </c>
      <c r="V509" s="135">
        <f t="shared" si="294"/>
        <v>5.6173999999999999</v>
      </c>
      <c r="W509" s="135">
        <f t="shared" si="294"/>
        <v>5.64269</v>
      </c>
      <c r="X509" s="135">
        <f t="shared" si="294"/>
        <v>5.6908599999999998</v>
      </c>
      <c r="Y509" s="135">
        <f t="shared" si="294"/>
        <v>5.6252899999999997</v>
      </c>
      <c r="Z509" s="135">
        <f t="shared" si="294"/>
        <v>5.2830000000000004</v>
      </c>
      <c r="AA509" s="135">
        <f t="shared" si="294"/>
        <v>5.1182299999999996</v>
      </c>
    </row>
    <row r="510" spans="1:27" ht="12.75" hidden="1" customHeight="1" outlineLevel="1" x14ac:dyDescent="0.2">
      <c r="A510" s="163" t="s">
        <v>2148</v>
      </c>
      <c r="B510" s="94" t="s">
        <v>238</v>
      </c>
      <c r="C510" s="70" t="s">
        <v>79</v>
      </c>
      <c r="D510" s="71">
        <v>1266.9100000000001</v>
      </c>
      <c r="E510" s="71">
        <v>1174.96</v>
      </c>
      <c r="F510" s="71">
        <v>1086</v>
      </c>
      <c r="G510" s="71">
        <v>1077.8699999999999</v>
      </c>
      <c r="H510" s="71">
        <v>1080.1300000000001</v>
      </c>
      <c r="I510" s="71">
        <v>1215.57</v>
      </c>
      <c r="J510" s="71">
        <v>1384.36</v>
      </c>
      <c r="K510" s="71">
        <v>1667.94</v>
      </c>
      <c r="L510" s="71">
        <v>1955.28</v>
      </c>
      <c r="M510" s="71">
        <v>2038.21</v>
      </c>
      <c r="N510" s="71">
        <v>2045.05</v>
      </c>
      <c r="O510" s="71">
        <v>2047.37</v>
      </c>
      <c r="P510" s="71">
        <v>2052.62</v>
      </c>
      <c r="Q510" s="71">
        <v>2049.1</v>
      </c>
      <c r="R510" s="71">
        <v>2046.15</v>
      </c>
      <c r="S510" s="71">
        <v>2046.68</v>
      </c>
      <c r="T510" s="71">
        <v>2037.57</v>
      </c>
      <c r="U510" s="71">
        <v>2001.45</v>
      </c>
      <c r="V510" s="71">
        <v>1965.06</v>
      </c>
      <c r="W510" s="71">
        <v>1990.35</v>
      </c>
      <c r="X510" s="71">
        <v>2038.52</v>
      </c>
      <c r="Y510" s="71">
        <v>1972.95</v>
      </c>
      <c r="Z510" s="71">
        <v>1630.66</v>
      </c>
      <c r="AA510" s="71">
        <v>1465.89</v>
      </c>
    </row>
    <row r="511" spans="1:27" ht="12.75" hidden="1" customHeight="1" outlineLevel="1" x14ac:dyDescent="0.2">
      <c r="A511" s="163" t="s">
        <v>2149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2150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2151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collapsed="1" x14ac:dyDescent="0.2">
      <c r="A514" s="162" t="s">
        <v>2152</v>
      </c>
      <c r="B514" s="54" t="str">
        <f>"07"&amp;"."&amp;$B$800&amp;"."&amp;$B$801</f>
        <v>07.05.2024</v>
      </c>
      <c r="C514" s="134" t="s">
        <v>76</v>
      </c>
      <c r="D514" s="135">
        <f>ROUND(((D515+D516+D518+D517)/1000),5)</f>
        <v>5.1047700000000003</v>
      </c>
      <c r="E514" s="135">
        <f>ROUND(((E515+E516+E518+E517)/1000),5)</f>
        <v>4.9138599999999997</v>
      </c>
      <c r="F514" s="135">
        <f>ROUND(((F515+F516+F518+F517)/1000),5)</f>
        <v>4.8413199999999996</v>
      </c>
      <c r="G514" s="135">
        <f t="shared" ref="G514:AA514" si="297">ROUND(((G515+G516+G518+G517)/1000),5)</f>
        <v>4.82517</v>
      </c>
      <c r="H514" s="135">
        <f t="shared" si="297"/>
        <v>4.8205499999999999</v>
      </c>
      <c r="I514" s="135">
        <f t="shared" si="297"/>
        <v>4.8935199999999996</v>
      </c>
      <c r="J514" s="135">
        <f t="shared" si="297"/>
        <v>5.04169</v>
      </c>
      <c r="K514" s="135">
        <f t="shared" si="297"/>
        <v>5.2742699999999996</v>
      </c>
      <c r="L514" s="135">
        <f t="shared" si="297"/>
        <v>5.5345399999999998</v>
      </c>
      <c r="M514" s="135">
        <f t="shared" si="297"/>
        <v>5.6117600000000003</v>
      </c>
      <c r="N514" s="135">
        <f t="shared" si="297"/>
        <v>5.6353400000000002</v>
      </c>
      <c r="O514" s="135">
        <f t="shared" si="297"/>
        <v>5.7008000000000001</v>
      </c>
      <c r="P514" s="135">
        <f t="shared" si="297"/>
        <v>5.69489</v>
      </c>
      <c r="Q514" s="135">
        <f t="shared" si="297"/>
        <v>5.7104799999999996</v>
      </c>
      <c r="R514" s="135">
        <f t="shared" si="297"/>
        <v>5.6546200000000004</v>
      </c>
      <c r="S514" s="135">
        <f t="shared" si="297"/>
        <v>5.63781</v>
      </c>
      <c r="T514" s="135">
        <f t="shared" si="297"/>
        <v>5.60825</v>
      </c>
      <c r="U514" s="135">
        <f t="shared" si="297"/>
        <v>5.5954600000000001</v>
      </c>
      <c r="V514" s="135">
        <f t="shared" si="297"/>
        <v>5.59497</v>
      </c>
      <c r="W514" s="135">
        <f t="shared" si="297"/>
        <v>5.6008599999999999</v>
      </c>
      <c r="X514" s="135">
        <f t="shared" si="297"/>
        <v>5.6672700000000003</v>
      </c>
      <c r="Y514" s="135">
        <f t="shared" si="297"/>
        <v>5.4946900000000003</v>
      </c>
      <c r="Z514" s="135">
        <f t="shared" si="297"/>
        <v>5.3367399999999998</v>
      </c>
      <c r="AA514" s="135">
        <f t="shared" si="297"/>
        <v>5.2257899999999999</v>
      </c>
    </row>
    <row r="515" spans="1:27" ht="12.75" hidden="1" customHeight="1" outlineLevel="1" x14ac:dyDescent="0.2">
      <c r="A515" s="163" t="s">
        <v>2153</v>
      </c>
      <c r="B515" s="94" t="s">
        <v>238</v>
      </c>
      <c r="C515" s="70" t="s">
        <v>79</v>
      </c>
      <c r="D515" s="71">
        <v>1452.43</v>
      </c>
      <c r="E515" s="71">
        <v>1261.52</v>
      </c>
      <c r="F515" s="71">
        <v>1188.98</v>
      </c>
      <c r="G515" s="71">
        <v>1172.83</v>
      </c>
      <c r="H515" s="71">
        <v>1168.21</v>
      </c>
      <c r="I515" s="71">
        <v>1241.18</v>
      </c>
      <c r="J515" s="71">
        <v>1389.35</v>
      </c>
      <c r="K515" s="71">
        <v>1621.93</v>
      </c>
      <c r="L515" s="71">
        <v>1882.2</v>
      </c>
      <c r="M515" s="71">
        <v>1959.42</v>
      </c>
      <c r="N515" s="71">
        <v>1983</v>
      </c>
      <c r="O515" s="71">
        <v>2048.46</v>
      </c>
      <c r="P515" s="71">
        <v>2042.55</v>
      </c>
      <c r="Q515" s="71">
        <v>2058.14</v>
      </c>
      <c r="R515" s="71">
        <v>2002.28</v>
      </c>
      <c r="S515" s="71">
        <v>1985.47</v>
      </c>
      <c r="T515" s="71">
        <v>1955.91</v>
      </c>
      <c r="U515" s="71">
        <v>1943.12</v>
      </c>
      <c r="V515" s="71">
        <v>1942.63</v>
      </c>
      <c r="W515" s="71">
        <v>1948.52</v>
      </c>
      <c r="X515" s="71">
        <v>2014.93</v>
      </c>
      <c r="Y515" s="71">
        <v>1842.35</v>
      </c>
      <c r="Z515" s="71">
        <v>1684.4</v>
      </c>
      <c r="AA515" s="71">
        <v>1573.45</v>
      </c>
    </row>
    <row r="516" spans="1:27" ht="12.75" hidden="1" customHeight="1" outlineLevel="1" x14ac:dyDescent="0.2">
      <c r="A516" s="163" t="s">
        <v>2154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2155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2156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collapsed="1" x14ac:dyDescent="0.2">
      <c r="A519" s="162" t="s">
        <v>2157</v>
      </c>
      <c r="B519" s="54" t="str">
        <f>"08"&amp;"."&amp;$B$800&amp;"."&amp;$B$801</f>
        <v>08.05.2024</v>
      </c>
      <c r="C519" s="134" t="s">
        <v>76</v>
      </c>
      <c r="D519" s="135">
        <f>ROUND(((D520+D521+D523+D522)/1000),5)</f>
        <v>5.0998700000000001</v>
      </c>
      <c r="E519" s="135">
        <f>ROUND(((E520+E521+E523+E522)/1000),5)</f>
        <v>4.9340700000000002</v>
      </c>
      <c r="F519" s="135">
        <f>ROUND(((F520+F521+F523+F522)/1000),5)</f>
        <v>4.86266</v>
      </c>
      <c r="G519" s="135">
        <f t="shared" ref="G519:AA519" si="300">ROUND(((G520+G521+G523+G522)/1000),5)</f>
        <v>4.8525099999999997</v>
      </c>
      <c r="H519" s="135">
        <f t="shared" si="300"/>
        <v>4.8534899999999999</v>
      </c>
      <c r="I519" s="135">
        <f t="shared" si="300"/>
        <v>4.9517600000000002</v>
      </c>
      <c r="J519" s="135">
        <f t="shared" si="300"/>
        <v>4.9974600000000002</v>
      </c>
      <c r="K519" s="135">
        <f t="shared" si="300"/>
        <v>5.2203799999999996</v>
      </c>
      <c r="L519" s="135">
        <f t="shared" si="300"/>
        <v>5.4585699999999999</v>
      </c>
      <c r="M519" s="135">
        <f t="shared" si="300"/>
        <v>5.54915</v>
      </c>
      <c r="N519" s="135">
        <f t="shared" si="300"/>
        <v>5.6158900000000003</v>
      </c>
      <c r="O519" s="135">
        <f t="shared" si="300"/>
        <v>5.6621100000000002</v>
      </c>
      <c r="P519" s="135">
        <f t="shared" si="300"/>
        <v>5.7103299999999999</v>
      </c>
      <c r="Q519" s="135">
        <f t="shared" si="300"/>
        <v>5.7089600000000003</v>
      </c>
      <c r="R519" s="135">
        <f t="shared" si="300"/>
        <v>5.6612299999999998</v>
      </c>
      <c r="S519" s="135">
        <f t="shared" si="300"/>
        <v>5.6174299999999997</v>
      </c>
      <c r="T519" s="135">
        <f t="shared" si="300"/>
        <v>5.5600800000000001</v>
      </c>
      <c r="U519" s="135">
        <f t="shared" si="300"/>
        <v>5.5111999999999997</v>
      </c>
      <c r="V519" s="135">
        <f t="shared" si="300"/>
        <v>5.5190700000000001</v>
      </c>
      <c r="W519" s="135">
        <f t="shared" si="300"/>
        <v>5.5328900000000001</v>
      </c>
      <c r="X519" s="135">
        <f t="shared" si="300"/>
        <v>5.5839400000000001</v>
      </c>
      <c r="Y519" s="135">
        <f t="shared" si="300"/>
        <v>5.5515400000000001</v>
      </c>
      <c r="Z519" s="135">
        <f t="shared" si="300"/>
        <v>5.46272</v>
      </c>
      <c r="AA519" s="135">
        <f t="shared" si="300"/>
        <v>5.19536</v>
      </c>
    </row>
    <row r="520" spans="1:27" ht="12.75" hidden="1" customHeight="1" outlineLevel="1" x14ac:dyDescent="0.2">
      <c r="A520" s="163" t="s">
        <v>2158</v>
      </c>
      <c r="B520" s="94" t="s">
        <v>238</v>
      </c>
      <c r="C520" s="70" t="s">
        <v>79</v>
      </c>
      <c r="D520" s="71">
        <v>1447.53</v>
      </c>
      <c r="E520" s="71">
        <v>1281.73</v>
      </c>
      <c r="F520" s="71">
        <v>1210.32</v>
      </c>
      <c r="G520" s="71">
        <v>1200.17</v>
      </c>
      <c r="H520" s="71">
        <v>1201.1500000000001</v>
      </c>
      <c r="I520" s="71">
        <v>1299.42</v>
      </c>
      <c r="J520" s="71">
        <v>1345.12</v>
      </c>
      <c r="K520" s="71">
        <v>1568.04</v>
      </c>
      <c r="L520" s="71">
        <v>1806.23</v>
      </c>
      <c r="M520" s="71">
        <v>1896.81</v>
      </c>
      <c r="N520" s="71">
        <v>1963.55</v>
      </c>
      <c r="O520" s="71">
        <v>2009.77</v>
      </c>
      <c r="P520" s="71">
        <v>2057.9899999999998</v>
      </c>
      <c r="Q520" s="71">
        <v>2056.62</v>
      </c>
      <c r="R520" s="71">
        <v>2008.89</v>
      </c>
      <c r="S520" s="71">
        <v>1965.09</v>
      </c>
      <c r="T520" s="71">
        <v>1907.74</v>
      </c>
      <c r="U520" s="71">
        <v>1858.86</v>
      </c>
      <c r="V520" s="71">
        <v>1866.73</v>
      </c>
      <c r="W520" s="71">
        <v>1880.55</v>
      </c>
      <c r="X520" s="71">
        <v>1931.6</v>
      </c>
      <c r="Y520" s="71">
        <v>1899.2</v>
      </c>
      <c r="Z520" s="71">
        <v>1810.38</v>
      </c>
      <c r="AA520" s="71">
        <v>1543.02</v>
      </c>
    </row>
    <row r="521" spans="1:27" ht="12.75" hidden="1" customHeight="1" outlineLevel="1" x14ac:dyDescent="0.2">
      <c r="A521" s="163" t="s">
        <v>2159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2160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2161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collapsed="1" x14ac:dyDescent="0.2">
      <c r="A524" s="162" t="s">
        <v>2162</v>
      </c>
      <c r="B524" s="54" t="str">
        <f>"09"&amp;"."&amp;$B$800&amp;"."&amp;$B$801</f>
        <v>09.05.2024</v>
      </c>
      <c r="C524" s="134" t="s">
        <v>76</v>
      </c>
      <c r="D524" s="135">
        <f>ROUND(((D525+D526+D528+D527)/1000),5)</f>
        <v>5.0168100000000004</v>
      </c>
      <c r="E524" s="135">
        <f>ROUND(((E525+E526+E528+E527)/1000),5)</f>
        <v>4.89093</v>
      </c>
      <c r="F524" s="135">
        <f>ROUND(((F525+F526+F528+F527)/1000),5)</f>
        <v>4.8549300000000004</v>
      </c>
      <c r="G524" s="135">
        <f t="shared" ref="G524:AA524" si="303">ROUND(((G525+G526+G528+G527)/1000),5)</f>
        <v>4.8277400000000004</v>
      </c>
      <c r="H524" s="135">
        <f t="shared" si="303"/>
        <v>4.8212900000000003</v>
      </c>
      <c r="I524" s="135">
        <f t="shared" si="303"/>
        <v>4.8241100000000001</v>
      </c>
      <c r="J524" s="135">
        <f t="shared" si="303"/>
        <v>4.7927099999999996</v>
      </c>
      <c r="K524" s="135">
        <f t="shared" si="303"/>
        <v>4.8543200000000004</v>
      </c>
      <c r="L524" s="135">
        <f t="shared" si="303"/>
        <v>5.0873799999999996</v>
      </c>
      <c r="M524" s="135">
        <f t="shared" si="303"/>
        <v>5.2937900000000004</v>
      </c>
      <c r="N524" s="135">
        <f t="shared" si="303"/>
        <v>5.3295000000000003</v>
      </c>
      <c r="O524" s="135">
        <f t="shared" si="303"/>
        <v>5.3321899999999998</v>
      </c>
      <c r="P524" s="135">
        <f t="shared" si="303"/>
        <v>5.3302800000000001</v>
      </c>
      <c r="Q524" s="135">
        <f t="shared" si="303"/>
        <v>5.32707</v>
      </c>
      <c r="R524" s="135">
        <f t="shared" si="303"/>
        <v>5.32667</v>
      </c>
      <c r="S524" s="135">
        <f t="shared" si="303"/>
        <v>5.3274400000000002</v>
      </c>
      <c r="T524" s="135">
        <f t="shared" si="303"/>
        <v>5.3235599999999996</v>
      </c>
      <c r="U524" s="135">
        <f t="shared" si="303"/>
        <v>5.3239799999999997</v>
      </c>
      <c r="V524" s="135">
        <f t="shared" si="303"/>
        <v>5.3314199999999996</v>
      </c>
      <c r="W524" s="135">
        <f t="shared" si="303"/>
        <v>5.35501</v>
      </c>
      <c r="X524" s="135">
        <f t="shared" si="303"/>
        <v>5.4733499999999999</v>
      </c>
      <c r="Y524" s="135">
        <f t="shared" si="303"/>
        <v>5.3353999999999999</v>
      </c>
      <c r="Z524" s="135">
        <f t="shared" si="303"/>
        <v>5.1985000000000001</v>
      </c>
      <c r="AA524" s="135">
        <f t="shared" si="303"/>
        <v>5.0145799999999996</v>
      </c>
    </row>
    <row r="525" spans="1:27" ht="12.75" hidden="1" customHeight="1" outlineLevel="1" x14ac:dyDescent="0.2">
      <c r="A525" s="163" t="s">
        <v>2163</v>
      </c>
      <c r="B525" s="94" t="s">
        <v>238</v>
      </c>
      <c r="C525" s="70" t="s">
        <v>79</v>
      </c>
      <c r="D525" s="71">
        <v>1364.47</v>
      </c>
      <c r="E525" s="71">
        <v>1238.5899999999999</v>
      </c>
      <c r="F525" s="71">
        <v>1202.5899999999999</v>
      </c>
      <c r="G525" s="71">
        <v>1175.4000000000001</v>
      </c>
      <c r="H525" s="71">
        <v>1168.95</v>
      </c>
      <c r="I525" s="71">
        <v>1171.77</v>
      </c>
      <c r="J525" s="71">
        <v>1140.3699999999999</v>
      </c>
      <c r="K525" s="71">
        <v>1201.98</v>
      </c>
      <c r="L525" s="71">
        <v>1435.04</v>
      </c>
      <c r="M525" s="71">
        <v>1641.45</v>
      </c>
      <c r="N525" s="71">
        <v>1677.16</v>
      </c>
      <c r="O525" s="71">
        <v>1679.85</v>
      </c>
      <c r="P525" s="71">
        <v>1677.94</v>
      </c>
      <c r="Q525" s="71">
        <v>1674.73</v>
      </c>
      <c r="R525" s="71">
        <v>1674.33</v>
      </c>
      <c r="S525" s="71">
        <v>1675.1</v>
      </c>
      <c r="T525" s="71">
        <v>1671.22</v>
      </c>
      <c r="U525" s="71">
        <v>1671.64</v>
      </c>
      <c r="V525" s="71">
        <v>1679.08</v>
      </c>
      <c r="W525" s="71">
        <v>1702.67</v>
      </c>
      <c r="X525" s="71">
        <v>1821.01</v>
      </c>
      <c r="Y525" s="71">
        <v>1683.06</v>
      </c>
      <c r="Z525" s="71">
        <v>1546.16</v>
      </c>
      <c r="AA525" s="71">
        <v>1362.24</v>
      </c>
    </row>
    <row r="526" spans="1:27" ht="12.75" hidden="1" customHeight="1" outlineLevel="1" x14ac:dyDescent="0.2">
      <c r="A526" s="163" t="s">
        <v>2164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2165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2166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collapsed="1" x14ac:dyDescent="0.2">
      <c r="A529" s="162" t="s">
        <v>2167</v>
      </c>
      <c r="B529" s="54" t="str">
        <f>"10"&amp;"."&amp;$B$800&amp;"."&amp;$B$801</f>
        <v>10.05.2024</v>
      </c>
      <c r="C529" s="134" t="s">
        <v>76</v>
      </c>
      <c r="D529" s="135">
        <f>ROUND(((D530+D531+D533+D532)/1000),5)</f>
        <v>5.0191600000000003</v>
      </c>
      <c r="E529" s="135">
        <f>ROUND(((E530+E531+E533+E532)/1000),5)</f>
        <v>4.8886000000000003</v>
      </c>
      <c r="F529" s="135">
        <f>ROUND(((F530+F531+F533+F532)/1000),5)</f>
        <v>4.8268199999999997</v>
      </c>
      <c r="G529" s="135">
        <f t="shared" ref="G529:AA529" si="306">ROUND(((G530+G531+G533+G532)/1000),5)</f>
        <v>4.8188399999999998</v>
      </c>
      <c r="H529" s="135">
        <f t="shared" si="306"/>
        <v>4.8173199999999996</v>
      </c>
      <c r="I529" s="135">
        <f t="shared" si="306"/>
        <v>4.8168100000000003</v>
      </c>
      <c r="J529" s="135">
        <f t="shared" si="306"/>
        <v>4.8098200000000002</v>
      </c>
      <c r="K529" s="135">
        <f t="shared" si="306"/>
        <v>4.8842299999999996</v>
      </c>
      <c r="L529" s="135">
        <f t="shared" si="306"/>
        <v>5.1419300000000003</v>
      </c>
      <c r="M529" s="135">
        <f t="shared" si="306"/>
        <v>5.3285999999999998</v>
      </c>
      <c r="N529" s="135">
        <f t="shared" si="306"/>
        <v>5.3683500000000004</v>
      </c>
      <c r="O529" s="135">
        <f t="shared" si="306"/>
        <v>5.3696900000000003</v>
      </c>
      <c r="P529" s="135">
        <f t="shared" si="306"/>
        <v>5.3477100000000002</v>
      </c>
      <c r="Q529" s="135">
        <f t="shared" si="306"/>
        <v>5.3458800000000002</v>
      </c>
      <c r="R529" s="135">
        <f t="shared" si="306"/>
        <v>5.3415400000000002</v>
      </c>
      <c r="S529" s="135">
        <f t="shared" si="306"/>
        <v>5.3366800000000003</v>
      </c>
      <c r="T529" s="135">
        <f t="shared" si="306"/>
        <v>5.3287699999999996</v>
      </c>
      <c r="U529" s="135">
        <f t="shared" si="306"/>
        <v>5.3297999999999996</v>
      </c>
      <c r="V529" s="135">
        <f t="shared" si="306"/>
        <v>5.3336899999999998</v>
      </c>
      <c r="W529" s="135">
        <f t="shared" si="306"/>
        <v>5.3468299999999997</v>
      </c>
      <c r="X529" s="135">
        <f t="shared" si="306"/>
        <v>5.4586199999999998</v>
      </c>
      <c r="Y529" s="135">
        <f t="shared" si="306"/>
        <v>5.34694</v>
      </c>
      <c r="Z529" s="135">
        <f t="shared" si="306"/>
        <v>5.2464300000000001</v>
      </c>
      <c r="AA529" s="135">
        <f t="shared" si="306"/>
        <v>5.0442499999999999</v>
      </c>
    </row>
    <row r="530" spans="1:27" ht="12.75" hidden="1" customHeight="1" outlineLevel="1" x14ac:dyDescent="0.2">
      <c r="A530" s="163" t="s">
        <v>2168</v>
      </c>
      <c r="B530" s="94" t="s">
        <v>238</v>
      </c>
      <c r="C530" s="70" t="s">
        <v>79</v>
      </c>
      <c r="D530" s="71">
        <v>1366.82</v>
      </c>
      <c r="E530" s="71">
        <v>1236.26</v>
      </c>
      <c r="F530" s="71">
        <v>1174.48</v>
      </c>
      <c r="G530" s="71">
        <v>1166.5</v>
      </c>
      <c r="H530" s="71">
        <v>1164.98</v>
      </c>
      <c r="I530" s="71">
        <v>1164.47</v>
      </c>
      <c r="J530" s="71">
        <v>1157.48</v>
      </c>
      <c r="K530" s="71">
        <v>1231.8900000000001</v>
      </c>
      <c r="L530" s="71">
        <v>1489.59</v>
      </c>
      <c r="M530" s="71">
        <v>1676.26</v>
      </c>
      <c r="N530" s="71">
        <v>1716.01</v>
      </c>
      <c r="O530" s="71">
        <v>1717.35</v>
      </c>
      <c r="P530" s="71">
        <v>1695.37</v>
      </c>
      <c r="Q530" s="71">
        <v>1693.54</v>
      </c>
      <c r="R530" s="71">
        <v>1689.2</v>
      </c>
      <c r="S530" s="71">
        <v>1684.34</v>
      </c>
      <c r="T530" s="71">
        <v>1676.43</v>
      </c>
      <c r="U530" s="71">
        <v>1677.46</v>
      </c>
      <c r="V530" s="71">
        <v>1681.35</v>
      </c>
      <c r="W530" s="71">
        <v>1694.49</v>
      </c>
      <c r="X530" s="71">
        <v>1806.28</v>
      </c>
      <c r="Y530" s="71">
        <v>1694.6</v>
      </c>
      <c r="Z530" s="71">
        <v>1594.09</v>
      </c>
      <c r="AA530" s="71">
        <v>1391.91</v>
      </c>
    </row>
    <row r="531" spans="1:27" ht="12.75" hidden="1" customHeight="1" outlineLevel="1" x14ac:dyDescent="0.2">
      <c r="A531" s="163" t="s">
        <v>2169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2170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2171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collapsed="1" x14ac:dyDescent="0.2">
      <c r="A534" s="162" t="s">
        <v>2172</v>
      </c>
      <c r="B534" s="54" t="str">
        <f>"11"&amp;"."&amp;$B$800&amp;"."&amp;$B$801</f>
        <v>11.05.2024</v>
      </c>
      <c r="C534" s="134" t="s">
        <v>76</v>
      </c>
      <c r="D534" s="135">
        <f>ROUND(((D535+D536+D538+D537)/1000),5)</f>
        <v>5.07064</v>
      </c>
      <c r="E534" s="135">
        <f>ROUND(((E535+E536+E538+E537)/1000),5)</f>
        <v>4.9184099999999997</v>
      </c>
      <c r="F534" s="135">
        <f>ROUND(((F535+F536+F538+F537)/1000),5)</f>
        <v>4.8714700000000004</v>
      </c>
      <c r="G534" s="135">
        <f t="shared" ref="G534:AA534" si="309">ROUND(((G535+G536+G538+G537)/1000),5)</f>
        <v>4.85189</v>
      </c>
      <c r="H534" s="135">
        <f t="shared" si="309"/>
        <v>4.8320800000000004</v>
      </c>
      <c r="I534" s="135">
        <f t="shared" si="309"/>
        <v>4.8322500000000002</v>
      </c>
      <c r="J534" s="135">
        <f t="shared" si="309"/>
        <v>4.82918</v>
      </c>
      <c r="K534" s="135">
        <f t="shared" si="309"/>
        <v>4.9638200000000001</v>
      </c>
      <c r="L534" s="135">
        <f t="shared" si="309"/>
        <v>5.1450899999999997</v>
      </c>
      <c r="M534" s="135">
        <f t="shared" si="309"/>
        <v>5.4735500000000004</v>
      </c>
      <c r="N534" s="135">
        <f t="shared" si="309"/>
        <v>5.51091</v>
      </c>
      <c r="O534" s="135">
        <f t="shared" si="309"/>
        <v>5.5115100000000004</v>
      </c>
      <c r="P534" s="135">
        <f t="shared" si="309"/>
        <v>5.4830199999999998</v>
      </c>
      <c r="Q534" s="135">
        <f t="shared" si="309"/>
        <v>5.4777300000000002</v>
      </c>
      <c r="R534" s="135">
        <f t="shared" si="309"/>
        <v>5.4696899999999999</v>
      </c>
      <c r="S534" s="135">
        <f t="shared" si="309"/>
        <v>5.4710400000000003</v>
      </c>
      <c r="T534" s="135">
        <f t="shared" si="309"/>
        <v>5.4354300000000002</v>
      </c>
      <c r="U534" s="135">
        <f t="shared" si="309"/>
        <v>5.4255599999999999</v>
      </c>
      <c r="V534" s="135">
        <f t="shared" si="309"/>
        <v>5.4363200000000003</v>
      </c>
      <c r="W534" s="135">
        <f t="shared" si="309"/>
        <v>5.4835200000000004</v>
      </c>
      <c r="X534" s="135">
        <f t="shared" si="309"/>
        <v>5.6672900000000004</v>
      </c>
      <c r="Y534" s="135">
        <f t="shared" si="309"/>
        <v>5.6345999999999998</v>
      </c>
      <c r="Z534" s="135">
        <f t="shared" si="309"/>
        <v>5.4017600000000003</v>
      </c>
      <c r="AA534" s="135">
        <f t="shared" si="309"/>
        <v>5.1083400000000001</v>
      </c>
    </row>
    <row r="535" spans="1:27" ht="12.75" hidden="1" customHeight="1" outlineLevel="1" x14ac:dyDescent="0.2">
      <c r="A535" s="163" t="s">
        <v>2173</v>
      </c>
      <c r="B535" s="94" t="s">
        <v>238</v>
      </c>
      <c r="C535" s="70" t="s">
        <v>79</v>
      </c>
      <c r="D535" s="71">
        <v>1418.3</v>
      </c>
      <c r="E535" s="71">
        <v>1266.07</v>
      </c>
      <c r="F535" s="71">
        <v>1219.1300000000001</v>
      </c>
      <c r="G535" s="71">
        <v>1199.55</v>
      </c>
      <c r="H535" s="71">
        <v>1179.74</v>
      </c>
      <c r="I535" s="71">
        <v>1179.9100000000001</v>
      </c>
      <c r="J535" s="71">
        <v>1176.8399999999999</v>
      </c>
      <c r="K535" s="71">
        <v>1311.48</v>
      </c>
      <c r="L535" s="71">
        <v>1492.75</v>
      </c>
      <c r="M535" s="71">
        <v>1821.21</v>
      </c>
      <c r="N535" s="71">
        <v>1858.57</v>
      </c>
      <c r="O535" s="71">
        <v>1859.17</v>
      </c>
      <c r="P535" s="71">
        <v>1830.68</v>
      </c>
      <c r="Q535" s="71">
        <v>1825.39</v>
      </c>
      <c r="R535" s="71">
        <v>1817.35</v>
      </c>
      <c r="S535" s="71">
        <v>1818.7</v>
      </c>
      <c r="T535" s="71">
        <v>1783.09</v>
      </c>
      <c r="U535" s="71">
        <v>1773.22</v>
      </c>
      <c r="V535" s="71">
        <v>1783.98</v>
      </c>
      <c r="W535" s="71">
        <v>1831.18</v>
      </c>
      <c r="X535" s="71">
        <v>2014.95</v>
      </c>
      <c r="Y535" s="71">
        <v>1982.26</v>
      </c>
      <c r="Z535" s="71">
        <v>1749.42</v>
      </c>
      <c r="AA535" s="71">
        <v>1456</v>
      </c>
    </row>
    <row r="536" spans="1:27" ht="12.75" hidden="1" customHeight="1" outlineLevel="1" x14ac:dyDescent="0.2">
      <c r="A536" s="163" t="s">
        <v>2174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2175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2176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collapsed="1" x14ac:dyDescent="0.2">
      <c r="A539" s="162" t="s">
        <v>2177</v>
      </c>
      <c r="B539" s="54" t="str">
        <f>"12"&amp;"."&amp;$B$800&amp;"."&amp;$B$801</f>
        <v>12.05.2024</v>
      </c>
      <c r="C539" s="134" t="s">
        <v>76</v>
      </c>
      <c r="D539" s="135">
        <f>ROUND(((D540+D541+D543+D542)/1000),5)</f>
        <v>5.1207700000000003</v>
      </c>
      <c r="E539" s="135">
        <f>ROUND(((E540+E541+E543+E542)/1000),5)</f>
        <v>4.9709899999999996</v>
      </c>
      <c r="F539" s="135">
        <f>ROUND(((F540+F541+F543+F542)/1000),5)</f>
        <v>4.8707000000000003</v>
      </c>
      <c r="G539" s="135">
        <f t="shared" ref="G539:AA539" si="312">ROUND(((G540+G541+G543+G542)/1000),5)</f>
        <v>4.83291</v>
      </c>
      <c r="H539" s="135">
        <f t="shared" si="312"/>
        <v>4.8186099999999996</v>
      </c>
      <c r="I539" s="135">
        <f t="shared" si="312"/>
        <v>4.8200399999999997</v>
      </c>
      <c r="J539" s="135">
        <f t="shared" si="312"/>
        <v>4.7543199999999999</v>
      </c>
      <c r="K539" s="135">
        <f t="shared" si="312"/>
        <v>4.8547099999999999</v>
      </c>
      <c r="L539" s="135">
        <f t="shared" si="312"/>
        <v>5.0884299999999998</v>
      </c>
      <c r="M539" s="135">
        <f t="shared" si="312"/>
        <v>5.2403899999999997</v>
      </c>
      <c r="N539" s="135">
        <f t="shared" si="312"/>
        <v>5.3157800000000002</v>
      </c>
      <c r="O539" s="135">
        <f t="shared" si="312"/>
        <v>5.3255699999999999</v>
      </c>
      <c r="P539" s="135">
        <f t="shared" si="312"/>
        <v>5.3251200000000001</v>
      </c>
      <c r="Q539" s="135">
        <f t="shared" si="312"/>
        <v>5.3245899999999997</v>
      </c>
      <c r="R539" s="135">
        <f t="shared" si="312"/>
        <v>5.3247099999999996</v>
      </c>
      <c r="S539" s="135">
        <f t="shared" si="312"/>
        <v>5.3264300000000002</v>
      </c>
      <c r="T539" s="135">
        <f t="shared" si="312"/>
        <v>5.37995</v>
      </c>
      <c r="U539" s="135">
        <f t="shared" si="312"/>
        <v>5.4116999999999997</v>
      </c>
      <c r="V539" s="135">
        <f t="shared" si="312"/>
        <v>5.3814500000000001</v>
      </c>
      <c r="W539" s="135">
        <f t="shared" si="312"/>
        <v>5.3971999999999998</v>
      </c>
      <c r="X539" s="135">
        <f t="shared" si="312"/>
        <v>5.4367999999999999</v>
      </c>
      <c r="Y539" s="135">
        <f t="shared" si="312"/>
        <v>5.42544</v>
      </c>
      <c r="Z539" s="135">
        <f t="shared" si="312"/>
        <v>5.2131499999999997</v>
      </c>
      <c r="AA539" s="135">
        <f t="shared" si="312"/>
        <v>5.0180499999999997</v>
      </c>
    </row>
    <row r="540" spans="1:27" ht="12.75" hidden="1" customHeight="1" outlineLevel="1" x14ac:dyDescent="0.2">
      <c r="A540" s="163" t="s">
        <v>2178</v>
      </c>
      <c r="B540" s="94" t="s">
        <v>238</v>
      </c>
      <c r="C540" s="70" t="s">
        <v>79</v>
      </c>
      <c r="D540" s="71">
        <v>1468.43</v>
      </c>
      <c r="E540" s="71">
        <v>1318.65</v>
      </c>
      <c r="F540" s="71">
        <v>1218.3599999999999</v>
      </c>
      <c r="G540" s="71">
        <v>1180.57</v>
      </c>
      <c r="H540" s="71">
        <v>1166.27</v>
      </c>
      <c r="I540" s="71">
        <v>1167.7</v>
      </c>
      <c r="J540" s="71">
        <v>1101.98</v>
      </c>
      <c r="K540" s="71">
        <v>1202.3699999999999</v>
      </c>
      <c r="L540" s="71">
        <v>1436.09</v>
      </c>
      <c r="M540" s="71">
        <v>1588.05</v>
      </c>
      <c r="N540" s="71">
        <v>1663.44</v>
      </c>
      <c r="O540" s="71">
        <v>1673.23</v>
      </c>
      <c r="P540" s="71">
        <v>1672.78</v>
      </c>
      <c r="Q540" s="71">
        <v>1672.25</v>
      </c>
      <c r="R540" s="71">
        <v>1672.37</v>
      </c>
      <c r="S540" s="71">
        <v>1674.09</v>
      </c>
      <c r="T540" s="71">
        <v>1727.61</v>
      </c>
      <c r="U540" s="71">
        <v>1759.36</v>
      </c>
      <c r="V540" s="71">
        <v>1729.11</v>
      </c>
      <c r="W540" s="71">
        <v>1744.86</v>
      </c>
      <c r="X540" s="71">
        <v>1784.46</v>
      </c>
      <c r="Y540" s="71">
        <v>1773.1</v>
      </c>
      <c r="Z540" s="71">
        <v>1560.81</v>
      </c>
      <c r="AA540" s="71">
        <v>1365.71</v>
      </c>
    </row>
    <row r="541" spans="1:27" ht="12.75" hidden="1" customHeight="1" outlineLevel="1" x14ac:dyDescent="0.2">
      <c r="A541" s="163" t="s">
        <v>2179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2180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2181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collapsed="1" x14ac:dyDescent="0.2">
      <c r="A544" s="162" t="s">
        <v>2182</v>
      </c>
      <c r="B544" s="54" t="str">
        <f>"13"&amp;"."&amp;$B$800&amp;"."&amp;$B$801</f>
        <v>13.05.2024</v>
      </c>
      <c r="C544" s="134" t="s">
        <v>76</v>
      </c>
      <c r="D544" s="135">
        <f>ROUND(((D545+D546+D548+D547)/1000),5)</f>
        <v>5.0397600000000002</v>
      </c>
      <c r="E544" s="135">
        <f>ROUND(((E545+E546+E548+E547)/1000),5)</f>
        <v>4.9007300000000003</v>
      </c>
      <c r="F544" s="135">
        <f>ROUND(((F545+F546+F548+F547)/1000),5)</f>
        <v>4.8419600000000003</v>
      </c>
      <c r="G544" s="135">
        <f t="shared" ref="G544:AA544" si="315">ROUND(((G545+G546+G548+G547)/1000),5)</f>
        <v>4.8316600000000003</v>
      </c>
      <c r="H544" s="135">
        <f t="shared" si="315"/>
        <v>4.8179999999999996</v>
      </c>
      <c r="I544" s="135">
        <f t="shared" si="315"/>
        <v>4.8681400000000004</v>
      </c>
      <c r="J544" s="135">
        <f t="shared" si="315"/>
        <v>5.0550699999999997</v>
      </c>
      <c r="K544" s="135">
        <f t="shared" si="315"/>
        <v>5.2841699999999996</v>
      </c>
      <c r="L544" s="135">
        <f t="shared" si="315"/>
        <v>5.6120200000000002</v>
      </c>
      <c r="M544" s="135">
        <f t="shared" si="315"/>
        <v>5.9540899999999999</v>
      </c>
      <c r="N544" s="135">
        <f t="shared" si="315"/>
        <v>6.1100199999999996</v>
      </c>
      <c r="O544" s="135">
        <f t="shared" si="315"/>
        <v>5.7706099999999996</v>
      </c>
      <c r="P544" s="135">
        <f t="shared" si="315"/>
        <v>5.66709</v>
      </c>
      <c r="Q544" s="135">
        <f t="shared" si="315"/>
        <v>5.6849100000000004</v>
      </c>
      <c r="R544" s="135">
        <f t="shared" si="315"/>
        <v>5.6807699999999999</v>
      </c>
      <c r="S544" s="135">
        <f t="shared" si="315"/>
        <v>5.6290199999999997</v>
      </c>
      <c r="T544" s="135">
        <f t="shared" si="315"/>
        <v>5.6143700000000001</v>
      </c>
      <c r="U544" s="135">
        <f t="shared" si="315"/>
        <v>5.5505300000000002</v>
      </c>
      <c r="V544" s="135">
        <f t="shared" si="315"/>
        <v>5.5651999999999999</v>
      </c>
      <c r="W544" s="135">
        <f t="shared" si="315"/>
        <v>5.6853400000000001</v>
      </c>
      <c r="X544" s="135">
        <f t="shared" si="315"/>
        <v>5.7256299999999998</v>
      </c>
      <c r="Y544" s="135">
        <f t="shared" si="315"/>
        <v>5.5302800000000003</v>
      </c>
      <c r="Z544" s="135">
        <f t="shared" si="315"/>
        <v>5.1707299999999998</v>
      </c>
      <c r="AA544" s="135">
        <f t="shared" si="315"/>
        <v>5.0004900000000001</v>
      </c>
    </row>
    <row r="545" spans="1:27" ht="12.75" hidden="1" customHeight="1" outlineLevel="1" x14ac:dyDescent="0.2">
      <c r="A545" s="163" t="s">
        <v>2183</v>
      </c>
      <c r="B545" s="94" t="s">
        <v>238</v>
      </c>
      <c r="C545" s="70" t="s">
        <v>79</v>
      </c>
      <c r="D545" s="71">
        <v>1387.42</v>
      </c>
      <c r="E545" s="71">
        <v>1248.3900000000001</v>
      </c>
      <c r="F545" s="71">
        <v>1189.6199999999999</v>
      </c>
      <c r="G545" s="71">
        <v>1179.32</v>
      </c>
      <c r="H545" s="71">
        <v>1165.6600000000001</v>
      </c>
      <c r="I545" s="71">
        <v>1215.8</v>
      </c>
      <c r="J545" s="71">
        <v>1402.73</v>
      </c>
      <c r="K545" s="71">
        <v>1631.83</v>
      </c>
      <c r="L545" s="71">
        <v>1959.68</v>
      </c>
      <c r="M545" s="71">
        <v>2301.75</v>
      </c>
      <c r="N545" s="71">
        <v>2457.6799999999998</v>
      </c>
      <c r="O545" s="71">
        <v>2118.27</v>
      </c>
      <c r="P545" s="71">
        <v>2014.75</v>
      </c>
      <c r="Q545" s="71">
        <v>2032.57</v>
      </c>
      <c r="R545" s="71">
        <v>2028.43</v>
      </c>
      <c r="S545" s="71">
        <v>1976.68</v>
      </c>
      <c r="T545" s="71">
        <v>1962.03</v>
      </c>
      <c r="U545" s="71">
        <v>1898.19</v>
      </c>
      <c r="V545" s="71">
        <v>1912.86</v>
      </c>
      <c r="W545" s="71">
        <v>2033</v>
      </c>
      <c r="X545" s="71">
        <v>2073.29</v>
      </c>
      <c r="Y545" s="71">
        <v>1877.94</v>
      </c>
      <c r="Z545" s="71">
        <v>1518.39</v>
      </c>
      <c r="AA545" s="71">
        <v>1348.15</v>
      </c>
    </row>
    <row r="546" spans="1:27" ht="12.75" hidden="1" customHeight="1" outlineLevel="1" x14ac:dyDescent="0.2">
      <c r="A546" s="163" t="s">
        <v>2184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2185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2186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collapsed="1" x14ac:dyDescent="0.2">
      <c r="A549" s="162" t="s">
        <v>2187</v>
      </c>
      <c r="B549" s="54" t="str">
        <f>"14"&amp;"."&amp;$B$800&amp;"."&amp;$B$801</f>
        <v>14.05.2024</v>
      </c>
      <c r="C549" s="134" t="s">
        <v>76</v>
      </c>
      <c r="D549" s="135">
        <f>ROUND(((D550+D551+D553+D552)/1000),5)</f>
        <v>4.9369800000000001</v>
      </c>
      <c r="E549" s="135">
        <f>ROUND(((E550+E551+E553+E552)/1000),5)</f>
        <v>4.8491400000000002</v>
      </c>
      <c r="F549" s="135">
        <f>ROUND(((F550+F551+F553+F552)/1000),5)</f>
        <v>4.8093700000000004</v>
      </c>
      <c r="G549" s="135">
        <f t="shared" ref="G549:AA549" si="318">ROUND(((G550+G551+G553+G552)/1000),5)</f>
        <v>4.8061100000000003</v>
      </c>
      <c r="H549" s="135">
        <f t="shared" si="318"/>
        <v>4.8079999999999998</v>
      </c>
      <c r="I549" s="135">
        <f t="shared" si="318"/>
        <v>4.8498999999999999</v>
      </c>
      <c r="J549" s="135">
        <f t="shared" si="318"/>
        <v>5.0190999999999999</v>
      </c>
      <c r="K549" s="135">
        <f t="shared" si="318"/>
        <v>5.1383999999999999</v>
      </c>
      <c r="L549" s="135">
        <f t="shared" si="318"/>
        <v>5.46082</v>
      </c>
      <c r="M549" s="135">
        <f t="shared" si="318"/>
        <v>5.7277399999999998</v>
      </c>
      <c r="N549" s="135">
        <f t="shared" si="318"/>
        <v>5.7470299999999996</v>
      </c>
      <c r="O549" s="135">
        <f t="shared" si="318"/>
        <v>5.6076899999999998</v>
      </c>
      <c r="P549" s="135">
        <f t="shared" si="318"/>
        <v>5.6073899999999997</v>
      </c>
      <c r="Q549" s="135">
        <f t="shared" si="318"/>
        <v>5.6110199999999999</v>
      </c>
      <c r="R549" s="135">
        <f t="shared" si="318"/>
        <v>5.6014400000000002</v>
      </c>
      <c r="S549" s="135">
        <f t="shared" si="318"/>
        <v>5.5841399999999997</v>
      </c>
      <c r="T549" s="135">
        <f t="shared" si="318"/>
        <v>5.5434700000000001</v>
      </c>
      <c r="U549" s="135">
        <f t="shared" si="318"/>
        <v>5.5339200000000002</v>
      </c>
      <c r="V549" s="135">
        <f t="shared" si="318"/>
        <v>5.5269500000000003</v>
      </c>
      <c r="W549" s="135">
        <f t="shared" si="318"/>
        <v>5.47363</v>
      </c>
      <c r="X549" s="135">
        <f t="shared" si="318"/>
        <v>5.7024100000000004</v>
      </c>
      <c r="Y549" s="135">
        <f t="shared" si="318"/>
        <v>5.5566899999999997</v>
      </c>
      <c r="Z549" s="135">
        <f t="shared" si="318"/>
        <v>5.2256999999999998</v>
      </c>
      <c r="AA549" s="135">
        <f t="shared" si="318"/>
        <v>5.0951700000000004</v>
      </c>
    </row>
    <row r="550" spans="1:27" ht="12.75" hidden="1" customHeight="1" outlineLevel="1" x14ac:dyDescent="0.2">
      <c r="A550" s="163" t="s">
        <v>2188</v>
      </c>
      <c r="B550" s="94" t="s">
        <v>238</v>
      </c>
      <c r="C550" s="70" t="s">
        <v>79</v>
      </c>
      <c r="D550" s="71">
        <v>1284.6400000000001</v>
      </c>
      <c r="E550" s="71">
        <v>1196.8</v>
      </c>
      <c r="F550" s="71">
        <v>1157.03</v>
      </c>
      <c r="G550" s="71">
        <v>1153.77</v>
      </c>
      <c r="H550" s="71">
        <v>1155.6600000000001</v>
      </c>
      <c r="I550" s="71">
        <v>1197.56</v>
      </c>
      <c r="J550" s="71">
        <v>1366.76</v>
      </c>
      <c r="K550" s="71">
        <v>1486.06</v>
      </c>
      <c r="L550" s="71">
        <v>1808.48</v>
      </c>
      <c r="M550" s="71">
        <v>2075.4</v>
      </c>
      <c r="N550" s="71">
        <v>2094.69</v>
      </c>
      <c r="O550" s="71">
        <v>1955.35</v>
      </c>
      <c r="P550" s="71">
        <v>1955.05</v>
      </c>
      <c r="Q550" s="71">
        <v>1958.68</v>
      </c>
      <c r="R550" s="71">
        <v>1949.1</v>
      </c>
      <c r="S550" s="71">
        <v>1931.8</v>
      </c>
      <c r="T550" s="71">
        <v>1891.13</v>
      </c>
      <c r="U550" s="71">
        <v>1881.58</v>
      </c>
      <c r="V550" s="71">
        <v>1874.61</v>
      </c>
      <c r="W550" s="71">
        <v>1821.29</v>
      </c>
      <c r="X550" s="71">
        <v>2050.0700000000002</v>
      </c>
      <c r="Y550" s="71">
        <v>1904.35</v>
      </c>
      <c r="Z550" s="71">
        <v>1573.36</v>
      </c>
      <c r="AA550" s="71">
        <v>1442.83</v>
      </c>
    </row>
    <row r="551" spans="1:27" ht="12.75" hidden="1" customHeight="1" outlineLevel="1" x14ac:dyDescent="0.2">
      <c r="A551" s="163" t="s">
        <v>2189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2190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2191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collapsed="1" x14ac:dyDescent="0.2">
      <c r="A554" s="162" t="s">
        <v>2192</v>
      </c>
      <c r="B554" s="54" t="str">
        <f>"15"&amp;"."&amp;$B$800&amp;"."&amp;$B$801</f>
        <v>15.05.2024</v>
      </c>
      <c r="C554" s="134" t="s">
        <v>76</v>
      </c>
      <c r="D554" s="135">
        <f>ROUND(((D555+D556+D558+D557)/1000),5)</f>
        <v>4.9837999999999996</v>
      </c>
      <c r="E554" s="135">
        <f>ROUND(((E555+E556+E558+E557)/1000),5)</f>
        <v>4.8571799999999996</v>
      </c>
      <c r="F554" s="135">
        <f>ROUND(((F555+F556+F558+F557)/1000),5)</f>
        <v>4.8489500000000003</v>
      </c>
      <c r="G554" s="135">
        <f t="shared" ref="G554:AA554" si="321">ROUND(((G555+G556+G558+G557)/1000),5)</f>
        <v>4.8438400000000001</v>
      </c>
      <c r="H554" s="135">
        <f t="shared" si="321"/>
        <v>4.8487799999999996</v>
      </c>
      <c r="I554" s="135">
        <f t="shared" si="321"/>
        <v>4.8592700000000004</v>
      </c>
      <c r="J554" s="135">
        <f t="shared" si="321"/>
        <v>5.0771499999999996</v>
      </c>
      <c r="K554" s="135">
        <f t="shared" si="321"/>
        <v>5.3345799999999999</v>
      </c>
      <c r="L554" s="135">
        <f t="shared" si="321"/>
        <v>5.5746000000000002</v>
      </c>
      <c r="M554" s="135">
        <f t="shared" si="321"/>
        <v>5.80647</v>
      </c>
      <c r="N554" s="135">
        <f t="shared" si="321"/>
        <v>5.7988499999999998</v>
      </c>
      <c r="O554" s="135">
        <f t="shared" si="321"/>
        <v>5.68119</v>
      </c>
      <c r="P554" s="135">
        <f t="shared" si="321"/>
        <v>5.6835500000000003</v>
      </c>
      <c r="Q554" s="135">
        <f t="shared" si="321"/>
        <v>5.7095399999999996</v>
      </c>
      <c r="R554" s="135">
        <f t="shared" si="321"/>
        <v>5.6870099999999999</v>
      </c>
      <c r="S554" s="135">
        <f t="shared" si="321"/>
        <v>5.6799799999999996</v>
      </c>
      <c r="T554" s="135">
        <f t="shared" si="321"/>
        <v>5.6574799999999996</v>
      </c>
      <c r="U554" s="135">
        <f t="shared" si="321"/>
        <v>5.6039700000000003</v>
      </c>
      <c r="V554" s="135">
        <f t="shared" si="321"/>
        <v>5.5637400000000001</v>
      </c>
      <c r="W554" s="135">
        <f t="shared" si="321"/>
        <v>5.53552</v>
      </c>
      <c r="X554" s="135">
        <f t="shared" si="321"/>
        <v>5.6006299999999998</v>
      </c>
      <c r="Y554" s="135">
        <f t="shared" si="321"/>
        <v>5.5773799999999998</v>
      </c>
      <c r="Z554" s="135">
        <f t="shared" si="321"/>
        <v>5.2122900000000003</v>
      </c>
      <c r="AA554" s="135">
        <f t="shared" si="321"/>
        <v>5.0978399999999997</v>
      </c>
    </row>
    <row r="555" spans="1:27" ht="12.75" hidden="1" customHeight="1" outlineLevel="1" x14ac:dyDescent="0.2">
      <c r="A555" s="163" t="s">
        <v>2193</v>
      </c>
      <c r="B555" s="94" t="s">
        <v>238</v>
      </c>
      <c r="C555" s="70" t="s">
        <v>79</v>
      </c>
      <c r="D555" s="71">
        <v>1331.46</v>
      </c>
      <c r="E555" s="71">
        <v>1204.8399999999999</v>
      </c>
      <c r="F555" s="71">
        <v>1196.6099999999999</v>
      </c>
      <c r="G555" s="71">
        <v>1191.5</v>
      </c>
      <c r="H555" s="71">
        <v>1196.44</v>
      </c>
      <c r="I555" s="71">
        <v>1206.93</v>
      </c>
      <c r="J555" s="71">
        <v>1424.81</v>
      </c>
      <c r="K555" s="71">
        <v>1682.24</v>
      </c>
      <c r="L555" s="71">
        <v>1922.26</v>
      </c>
      <c r="M555" s="71">
        <v>2154.13</v>
      </c>
      <c r="N555" s="71">
        <v>2146.5100000000002</v>
      </c>
      <c r="O555" s="71">
        <v>2028.85</v>
      </c>
      <c r="P555" s="71">
        <v>2031.21</v>
      </c>
      <c r="Q555" s="71">
        <v>2057.1999999999998</v>
      </c>
      <c r="R555" s="71">
        <v>2034.67</v>
      </c>
      <c r="S555" s="71">
        <v>2027.64</v>
      </c>
      <c r="T555" s="71">
        <v>2005.14</v>
      </c>
      <c r="U555" s="71">
        <v>1951.63</v>
      </c>
      <c r="V555" s="71">
        <v>1911.4</v>
      </c>
      <c r="W555" s="71">
        <v>1883.18</v>
      </c>
      <c r="X555" s="71">
        <v>1948.29</v>
      </c>
      <c r="Y555" s="71">
        <v>1925.04</v>
      </c>
      <c r="Z555" s="71">
        <v>1559.95</v>
      </c>
      <c r="AA555" s="71">
        <v>1445.5</v>
      </c>
    </row>
    <row r="556" spans="1:27" ht="12.75" hidden="1" customHeight="1" outlineLevel="1" x14ac:dyDescent="0.2">
      <c r="A556" s="163" t="s">
        <v>2194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2195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2196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collapsed="1" x14ac:dyDescent="0.2">
      <c r="A559" s="162" t="s">
        <v>2197</v>
      </c>
      <c r="B559" s="54" t="str">
        <f>"16"&amp;"."&amp;$B$800&amp;"."&amp;$B$801</f>
        <v>16.05.2024</v>
      </c>
      <c r="C559" s="134" t="s">
        <v>76</v>
      </c>
      <c r="D559" s="135">
        <f>ROUND(((D560+D561+D563+D562)/1000),5)</f>
        <v>4.9329400000000003</v>
      </c>
      <c r="E559" s="135">
        <f>ROUND(((E560+E561+E563+E562)/1000),5)</f>
        <v>4.8408800000000003</v>
      </c>
      <c r="F559" s="135">
        <f>ROUND(((F560+F561+F563+F562)/1000),5)</f>
        <v>4.80985</v>
      </c>
      <c r="G559" s="135">
        <f t="shared" ref="G559:AA559" si="324">ROUND(((G560+G561+G563+G562)/1000),5)</f>
        <v>4.8074500000000002</v>
      </c>
      <c r="H559" s="135">
        <f t="shared" si="324"/>
        <v>4.8186200000000001</v>
      </c>
      <c r="I559" s="135">
        <f t="shared" si="324"/>
        <v>4.8537400000000002</v>
      </c>
      <c r="J559" s="135">
        <f t="shared" si="324"/>
        <v>5.0116800000000001</v>
      </c>
      <c r="K559" s="135">
        <f t="shared" si="324"/>
        <v>5.2707100000000002</v>
      </c>
      <c r="L559" s="135">
        <f t="shared" si="324"/>
        <v>5.5234800000000002</v>
      </c>
      <c r="M559" s="135">
        <f t="shared" si="324"/>
        <v>5.5818700000000003</v>
      </c>
      <c r="N559" s="135">
        <f t="shared" si="324"/>
        <v>5.6119199999999996</v>
      </c>
      <c r="O559" s="135">
        <f t="shared" si="324"/>
        <v>5.6721000000000004</v>
      </c>
      <c r="P559" s="135">
        <f t="shared" si="324"/>
        <v>5.6647499999999997</v>
      </c>
      <c r="Q559" s="135">
        <f t="shared" si="324"/>
        <v>5.67957</v>
      </c>
      <c r="R559" s="135">
        <f t="shared" si="324"/>
        <v>5.6685400000000001</v>
      </c>
      <c r="S559" s="135">
        <f t="shared" si="324"/>
        <v>5.6123700000000003</v>
      </c>
      <c r="T559" s="135">
        <f t="shared" si="324"/>
        <v>5.5485800000000003</v>
      </c>
      <c r="U559" s="135">
        <f t="shared" si="324"/>
        <v>5.5274599999999996</v>
      </c>
      <c r="V559" s="135">
        <f t="shared" si="324"/>
        <v>5.4344000000000001</v>
      </c>
      <c r="W559" s="135">
        <f t="shared" si="324"/>
        <v>5.3252100000000002</v>
      </c>
      <c r="X559" s="135">
        <f t="shared" si="324"/>
        <v>5.4398</v>
      </c>
      <c r="Y559" s="135">
        <f t="shared" si="324"/>
        <v>5.5323599999999997</v>
      </c>
      <c r="Z559" s="135">
        <f t="shared" si="324"/>
        <v>5.2249400000000001</v>
      </c>
      <c r="AA559" s="135">
        <f t="shared" si="324"/>
        <v>5.0079799999999999</v>
      </c>
    </row>
    <row r="560" spans="1:27" ht="12.75" hidden="1" customHeight="1" outlineLevel="1" x14ac:dyDescent="0.2">
      <c r="A560" s="163" t="s">
        <v>2198</v>
      </c>
      <c r="B560" s="94" t="s">
        <v>238</v>
      </c>
      <c r="C560" s="70" t="s">
        <v>79</v>
      </c>
      <c r="D560" s="71">
        <v>1280.5999999999999</v>
      </c>
      <c r="E560" s="71">
        <v>1188.54</v>
      </c>
      <c r="F560" s="71">
        <v>1157.51</v>
      </c>
      <c r="G560" s="71">
        <v>1155.1099999999999</v>
      </c>
      <c r="H560" s="71">
        <v>1166.28</v>
      </c>
      <c r="I560" s="71">
        <v>1201.4000000000001</v>
      </c>
      <c r="J560" s="71">
        <v>1359.34</v>
      </c>
      <c r="K560" s="71">
        <v>1618.37</v>
      </c>
      <c r="L560" s="71">
        <v>1871.14</v>
      </c>
      <c r="M560" s="71">
        <v>1929.53</v>
      </c>
      <c r="N560" s="71">
        <v>1959.58</v>
      </c>
      <c r="O560" s="71">
        <v>2019.76</v>
      </c>
      <c r="P560" s="71">
        <v>2012.41</v>
      </c>
      <c r="Q560" s="71">
        <v>2027.23</v>
      </c>
      <c r="R560" s="71">
        <v>2016.2</v>
      </c>
      <c r="S560" s="71">
        <v>1960.03</v>
      </c>
      <c r="T560" s="71">
        <v>1896.24</v>
      </c>
      <c r="U560" s="71">
        <v>1875.12</v>
      </c>
      <c r="V560" s="71">
        <v>1782.06</v>
      </c>
      <c r="W560" s="71">
        <v>1672.87</v>
      </c>
      <c r="X560" s="71">
        <v>1787.46</v>
      </c>
      <c r="Y560" s="71">
        <v>1880.02</v>
      </c>
      <c r="Z560" s="71">
        <v>1572.6</v>
      </c>
      <c r="AA560" s="71">
        <v>1355.64</v>
      </c>
    </row>
    <row r="561" spans="1:27" ht="12.75" hidden="1" customHeight="1" outlineLevel="1" x14ac:dyDescent="0.2">
      <c r="A561" s="163" t="s">
        <v>2199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2200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2201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collapsed="1" x14ac:dyDescent="0.2">
      <c r="A564" s="162" t="s">
        <v>2202</v>
      </c>
      <c r="B564" s="54" t="str">
        <f>"17"&amp;"."&amp;$B$800&amp;"."&amp;$B$801</f>
        <v>17.05.2024</v>
      </c>
      <c r="C564" s="134" t="s">
        <v>76</v>
      </c>
      <c r="D564" s="135">
        <f>ROUND(((D565+D566+D568+D567)/1000),5)</f>
        <v>4.9879600000000002</v>
      </c>
      <c r="E564" s="135">
        <f>ROUND(((E565+E566+E568+E567)/1000),5)</f>
        <v>4.8544799999999997</v>
      </c>
      <c r="F564" s="135">
        <f>ROUND(((F565+F566+F568+F567)/1000),5)</f>
        <v>4.8179999999999996</v>
      </c>
      <c r="G564" s="135">
        <f t="shared" ref="G564:AA564" si="327">ROUND(((G565+G566+G568+G567)/1000),5)</f>
        <v>4.7554600000000002</v>
      </c>
      <c r="H564" s="135">
        <f t="shared" si="327"/>
        <v>4.8201000000000001</v>
      </c>
      <c r="I564" s="135">
        <f t="shared" si="327"/>
        <v>4.9092399999999996</v>
      </c>
      <c r="J564" s="135">
        <f t="shared" si="327"/>
        <v>5.0804999999999998</v>
      </c>
      <c r="K564" s="135">
        <f t="shared" si="327"/>
        <v>5.3528599999999997</v>
      </c>
      <c r="L564" s="135">
        <f t="shared" si="327"/>
        <v>5.66235</v>
      </c>
      <c r="M564" s="135">
        <f t="shared" si="327"/>
        <v>5.7209000000000003</v>
      </c>
      <c r="N564" s="135">
        <f t="shared" si="327"/>
        <v>5.7335799999999999</v>
      </c>
      <c r="O564" s="135">
        <f t="shared" si="327"/>
        <v>5.7384000000000004</v>
      </c>
      <c r="P564" s="135">
        <f t="shared" si="327"/>
        <v>5.7735099999999999</v>
      </c>
      <c r="Q564" s="135">
        <f t="shared" si="327"/>
        <v>5.8040700000000003</v>
      </c>
      <c r="R564" s="135">
        <f t="shared" si="327"/>
        <v>5.7801200000000001</v>
      </c>
      <c r="S564" s="135">
        <f t="shared" si="327"/>
        <v>5.7895000000000003</v>
      </c>
      <c r="T564" s="135">
        <f t="shared" si="327"/>
        <v>5.7404599999999997</v>
      </c>
      <c r="U564" s="135">
        <f t="shared" si="327"/>
        <v>5.7279099999999996</v>
      </c>
      <c r="V564" s="135">
        <f t="shared" si="327"/>
        <v>5.6965300000000001</v>
      </c>
      <c r="W564" s="135">
        <f t="shared" si="327"/>
        <v>5.65876</v>
      </c>
      <c r="X564" s="135">
        <f t="shared" si="327"/>
        <v>5.6738299999999997</v>
      </c>
      <c r="Y564" s="135">
        <f t="shared" si="327"/>
        <v>5.7338399999999998</v>
      </c>
      <c r="Z564" s="135">
        <f t="shared" si="327"/>
        <v>5.6415199999999999</v>
      </c>
      <c r="AA564" s="135">
        <f t="shared" si="327"/>
        <v>5.2321999999999997</v>
      </c>
    </row>
    <row r="565" spans="1:27" ht="12.75" hidden="1" customHeight="1" outlineLevel="1" x14ac:dyDescent="0.2">
      <c r="A565" s="163" t="s">
        <v>2203</v>
      </c>
      <c r="B565" s="94" t="s">
        <v>238</v>
      </c>
      <c r="C565" s="70" t="s">
        <v>79</v>
      </c>
      <c r="D565" s="71">
        <v>1335.62</v>
      </c>
      <c r="E565" s="71">
        <v>1202.1400000000001</v>
      </c>
      <c r="F565" s="71">
        <v>1165.6600000000001</v>
      </c>
      <c r="G565" s="71">
        <v>1103.1199999999999</v>
      </c>
      <c r="H565" s="71">
        <v>1167.76</v>
      </c>
      <c r="I565" s="71">
        <v>1256.9000000000001</v>
      </c>
      <c r="J565" s="71">
        <v>1428.16</v>
      </c>
      <c r="K565" s="71">
        <v>1700.52</v>
      </c>
      <c r="L565" s="71">
        <v>2010.01</v>
      </c>
      <c r="M565" s="71">
        <v>2068.56</v>
      </c>
      <c r="N565" s="71">
        <v>2081.2399999999998</v>
      </c>
      <c r="O565" s="71">
        <v>2086.06</v>
      </c>
      <c r="P565" s="71">
        <v>2121.17</v>
      </c>
      <c r="Q565" s="71">
        <v>2151.73</v>
      </c>
      <c r="R565" s="71">
        <v>2127.7800000000002</v>
      </c>
      <c r="S565" s="71">
        <v>2137.16</v>
      </c>
      <c r="T565" s="71">
        <v>2088.12</v>
      </c>
      <c r="U565" s="71">
        <v>2075.5700000000002</v>
      </c>
      <c r="V565" s="71">
        <v>2044.19</v>
      </c>
      <c r="W565" s="71">
        <v>2006.42</v>
      </c>
      <c r="X565" s="71">
        <v>2021.49</v>
      </c>
      <c r="Y565" s="71">
        <v>2081.5</v>
      </c>
      <c r="Z565" s="71">
        <v>1989.18</v>
      </c>
      <c r="AA565" s="71">
        <v>1579.86</v>
      </c>
    </row>
    <row r="566" spans="1:27" ht="12.75" hidden="1" customHeight="1" outlineLevel="1" x14ac:dyDescent="0.2">
      <c r="A566" s="163" t="s">
        <v>2204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2205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2206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collapsed="1" x14ac:dyDescent="0.2">
      <c r="A569" s="162" t="s">
        <v>2207</v>
      </c>
      <c r="B569" s="54" t="str">
        <f>"18"&amp;"."&amp;$B$800&amp;"."&amp;$B$801</f>
        <v>18.05.2024</v>
      </c>
      <c r="C569" s="134" t="s">
        <v>76</v>
      </c>
      <c r="D569" s="135">
        <f>ROUND(((D570+D571+D573+D572)/1000),5)</f>
        <v>5.1853300000000004</v>
      </c>
      <c r="E569" s="135">
        <f>ROUND(((E570+E571+E573+E572)/1000),5)</f>
        <v>5.1116799999999998</v>
      </c>
      <c r="F569" s="135">
        <f>ROUND(((F570+F571+F573+F572)/1000),5)</f>
        <v>4.9692299999999996</v>
      </c>
      <c r="G569" s="135">
        <f t="shared" ref="G569:AA569" si="330">ROUND(((G570+G571+G573+G572)/1000),5)</f>
        <v>4.9173400000000003</v>
      </c>
      <c r="H569" s="135">
        <f t="shared" si="330"/>
        <v>4.8723999999999998</v>
      </c>
      <c r="I569" s="135">
        <f t="shared" si="330"/>
        <v>4.88931</v>
      </c>
      <c r="J569" s="135">
        <f t="shared" si="330"/>
        <v>4.9596200000000001</v>
      </c>
      <c r="K569" s="135">
        <f t="shared" si="330"/>
        <v>5.1697699999999998</v>
      </c>
      <c r="L569" s="135">
        <f t="shared" si="330"/>
        <v>5.45383</v>
      </c>
      <c r="M569" s="135">
        <f t="shared" si="330"/>
        <v>5.6157599999999999</v>
      </c>
      <c r="N569" s="135">
        <f t="shared" si="330"/>
        <v>5.7171000000000003</v>
      </c>
      <c r="O569" s="135">
        <f t="shared" si="330"/>
        <v>5.7230499999999997</v>
      </c>
      <c r="P569" s="135">
        <f t="shared" si="330"/>
        <v>5.7618900000000002</v>
      </c>
      <c r="Q569" s="135">
        <f t="shared" si="330"/>
        <v>5.7539699999999998</v>
      </c>
      <c r="R569" s="135">
        <f t="shared" si="330"/>
        <v>5.7321799999999996</v>
      </c>
      <c r="S569" s="135">
        <f t="shared" si="330"/>
        <v>5.7126700000000001</v>
      </c>
      <c r="T569" s="135">
        <f t="shared" si="330"/>
        <v>5.7005999999999997</v>
      </c>
      <c r="U569" s="135">
        <f t="shared" si="330"/>
        <v>5.6727400000000001</v>
      </c>
      <c r="V569" s="135">
        <f t="shared" si="330"/>
        <v>5.6587699999999996</v>
      </c>
      <c r="W569" s="135">
        <f t="shared" si="330"/>
        <v>5.76919</v>
      </c>
      <c r="X569" s="135">
        <f t="shared" si="330"/>
        <v>5.8915800000000003</v>
      </c>
      <c r="Y569" s="135">
        <f t="shared" si="330"/>
        <v>5.70906</v>
      </c>
      <c r="Z569" s="135">
        <f t="shared" si="330"/>
        <v>5.54312</v>
      </c>
      <c r="AA569" s="135">
        <f t="shared" si="330"/>
        <v>5.1742800000000004</v>
      </c>
    </row>
    <row r="570" spans="1:27" ht="12.75" hidden="1" customHeight="1" outlineLevel="1" x14ac:dyDescent="0.2">
      <c r="A570" s="163" t="s">
        <v>2208</v>
      </c>
      <c r="B570" s="94" t="s">
        <v>238</v>
      </c>
      <c r="C570" s="70" t="s">
        <v>79</v>
      </c>
      <c r="D570" s="71">
        <v>1532.99</v>
      </c>
      <c r="E570" s="71">
        <v>1459.34</v>
      </c>
      <c r="F570" s="71">
        <v>1316.89</v>
      </c>
      <c r="G570" s="71">
        <v>1265</v>
      </c>
      <c r="H570" s="71">
        <v>1220.06</v>
      </c>
      <c r="I570" s="71">
        <v>1236.97</v>
      </c>
      <c r="J570" s="71">
        <v>1307.28</v>
      </c>
      <c r="K570" s="71">
        <v>1517.43</v>
      </c>
      <c r="L570" s="71">
        <v>1801.49</v>
      </c>
      <c r="M570" s="71">
        <v>1963.42</v>
      </c>
      <c r="N570" s="71">
        <v>2064.7600000000002</v>
      </c>
      <c r="O570" s="71">
        <v>2070.71</v>
      </c>
      <c r="P570" s="71">
        <v>2109.5500000000002</v>
      </c>
      <c r="Q570" s="71">
        <v>2101.63</v>
      </c>
      <c r="R570" s="71">
        <v>2079.84</v>
      </c>
      <c r="S570" s="71">
        <v>2060.33</v>
      </c>
      <c r="T570" s="71">
        <v>2048.2600000000002</v>
      </c>
      <c r="U570" s="71">
        <v>2020.4</v>
      </c>
      <c r="V570" s="71">
        <v>2006.43</v>
      </c>
      <c r="W570" s="71">
        <v>2116.85</v>
      </c>
      <c r="X570" s="71">
        <v>2239.2399999999998</v>
      </c>
      <c r="Y570" s="71">
        <v>2056.7199999999998</v>
      </c>
      <c r="Z570" s="71">
        <v>1890.78</v>
      </c>
      <c r="AA570" s="71">
        <v>1521.94</v>
      </c>
    </row>
    <row r="571" spans="1:27" ht="12.75" hidden="1" customHeight="1" outlineLevel="1" x14ac:dyDescent="0.2">
      <c r="A571" s="163" t="s">
        <v>2209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2210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2211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collapsed="1" x14ac:dyDescent="0.2">
      <c r="A574" s="162" t="s">
        <v>2212</v>
      </c>
      <c r="B574" s="54" t="str">
        <f>"19"&amp;"."&amp;$B$800&amp;"."&amp;$B$801</f>
        <v>19.05.2024</v>
      </c>
      <c r="C574" s="134" t="s">
        <v>76</v>
      </c>
      <c r="D574" s="135">
        <f>ROUND(((D575+D576+D578+D577)/1000),5)</f>
        <v>5.1509200000000002</v>
      </c>
      <c r="E574" s="135">
        <f>ROUND(((E575+E576+E578+E577)/1000),5)</f>
        <v>5.00434</v>
      </c>
      <c r="F574" s="135">
        <f>ROUND(((F575+F576+F578+F577)/1000),5)</f>
        <v>4.8674600000000003</v>
      </c>
      <c r="G574" s="135">
        <f t="shared" ref="G574:AA574" si="333">ROUND(((G575+G576+G578+G577)/1000),5)</f>
        <v>4.8519699999999997</v>
      </c>
      <c r="H574" s="135">
        <f t="shared" si="333"/>
        <v>4.8319400000000003</v>
      </c>
      <c r="I574" s="135">
        <f t="shared" si="333"/>
        <v>4.8079400000000003</v>
      </c>
      <c r="J574" s="135">
        <f t="shared" si="333"/>
        <v>4.7376699999999996</v>
      </c>
      <c r="K574" s="135">
        <f t="shared" si="333"/>
        <v>4.9815899999999997</v>
      </c>
      <c r="L574" s="135">
        <f t="shared" si="333"/>
        <v>5.2101699999999997</v>
      </c>
      <c r="M574" s="135">
        <f t="shared" si="333"/>
        <v>5.423</v>
      </c>
      <c r="N574" s="135">
        <f t="shared" si="333"/>
        <v>5.5917899999999996</v>
      </c>
      <c r="O574" s="135">
        <f t="shared" si="333"/>
        <v>5.6354899999999999</v>
      </c>
      <c r="P574" s="135">
        <f t="shared" si="333"/>
        <v>5.5853900000000003</v>
      </c>
      <c r="Q574" s="135">
        <f t="shared" si="333"/>
        <v>5.5843999999999996</v>
      </c>
      <c r="R574" s="135">
        <f t="shared" si="333"/>
        <v>5.5752699999999997</v>
      </c>
      <c r="S574" s="135">
        <f t="shared" si="333"/>
        <v>5.56426</v>
      </c>
      <c r="T574" s="135">
        <f t="shared" si="333"/>
        <v>5.5720999999999998</v>
      </c>
      <c r="U574" s="135">
        <f t="shared" si="333"/>
        <v>5.6166900000000002</v>
      </c>
      <c r="V574" s="135">
        <f t="shared" si="333"/>
        <v>5.6154200000000003</v>
      </c>
      <c r="W574" s="135">
        <f t="shared" si="333"/>
        <v>5.67455</v>
      </c>
      <c r="X574" s="135">
        <f t="shared" si="333"/>
        <v>5.8275899999999998</v>
      </c>
      <c r="Y574" s="135">
        <f t="shared" si="333"/>
        <v>5.7931800000000004</v>
      </c>
      <c r="Z574" s="135">
        <f t="shared" si="333"/>
        <v>5.5154199999999998</v>
      </c>
      <c r="AA574" s="135">
        <f t="shared" si="333"/>
        <v>5.1470900000000004</v>
      </c>
    </row>
    <row r="575" spans="1:27" ht="12.75" hidden="1" customHeight="1" outlineLevel="1" x14ac:dyDescent="0.2">
      <c r="A575" s="163" t="s">
        <v>2213</v>
      </c>
      <c r="B575" s="94" t="s">
        <v>238</v>
      </c>
      <c r="C575" s="70" t="s">
        <v>79</v>
      </c>
      <c r="D575" s="71">
        <v>1498.58</v>
      </c>
      <c r="E575" s="71">
        <v>1352</v>
      </c>
      <c r="F575" s="71">
        <v>1215.1199999999999</v>
      </c>
      <c r="G575" s="71">
        <v>1199.6300000000001</v>
      </c>
      <c r="H575" s="71">
        <v>1179.5999999999999</v>
      </c>
      <c r="I575" s="71">
        <v>1155.5999999999999</v>
      </c>
      <c r="J575" s="71">
        <v>1085.33</v>
      </c>
      <c r="K575" s="71">
        <v>1329.25</v>
      </c>
      <c r="L575" s="71">
        <v>1557.83</v>
      </c>
      <c r="M575" s="71">
        <v>1770.66</v>
      </c>
      <c r="N575" s="71">
        <v>1939.45</v>
      </c>
      <c r="O575" s="71">
        <v>1983.15</v>
      </c>
      <c r="P575" s="71">
        <v>1933.05</v>
      </c>
      <c r="Q575" s="71">
        <v>1932.06</v>
      </c>
      <c r="R575" s="71">
        <v>1922.93</v>
      </c>
      <c r="S575" s="71">
        <v>1911.92</v>
      </c>
      <c r="T575" s="71">
        <v>1919.76</v>
      </c>
      <c r="U575" s="71">
        <v>1964.35</v>
      </c>
      <c r="V575" s="71">
        <v>1963.08</v>
      </c>
      <c r="W575" s="71">
        <v>2022.21</v>
      </c>
      <c r="X575" s="71">
        <v>2175.25</v>
      </c>
      <c r="Y575" s="71">
        <v>2140.84</v>
      </c>
      <c r="Z575" s="71">
        <v>1863.08</v>
      </c>
      <c r="AA575" s="71">
        <v>1494.75</v>
      </c>
    </row>
    <row r="576" spans="1:27" ht="12.75" hidden="1" customHeight="1" outlineLevel="1" x14ac:dyDescent="0.2">
      <c r="A576" s="163" t="s">
        <v>2214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2215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2216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collapsed="1" x14ac:dyDescent="0.2">
      <c r="A579" s="162" t="s">
        <v>2217</v>
      </c>
      <c r="B579" s="54" t="str">
        <f>"20"&amp;"."&amp;$B$800&amp;"."&amp;$B$801</f>
        <v>20.05.2024</v>
      </c>
      <c r="C579" s="134" t="s">
        <v>76</v>
      </c>
      <c r="D579" s="135">
        <f>ROUND(((D580+D581+D583+D582)/1000),5)</f>
        <v>5.0034999999999998</v>
      </c>
      <c r="E579" s="135">
        <f>ROUND(((E580+E581+E583+E582)/1000),5)</f>
        <v>4.8519500000000004</v>
      </c>
      <c r="F579" s="135">
        <f>ROUND(((F580+F581+F583+F582)/1000),5)</f>
        <v>4.7461900000000004</v>
      </c>
      <c r="G579" s="135">
        <f t="shared" ref="G579:AA579" si="336">ROUND(((G580+G581+G583+G582)/1000),5)</f>
        <v>4.7282400000000004</v>
      </c>
      <c r="H579" s="135">
        <f t="shared" si="336"/>
        <v>4.7207699999999999</v>
      </c>
      <c r="I579" s="135">
        <f t="shared" si="336"/>
        <v>4.8159000000000001</v>
      </c>
      <c r="J579" s="135">
        <f t="shared" si="336"/>
        <v>5.0046400000000002</v>
      </c>
      <c r="K579" s="135">
        <f t="shared" si="336"/>
        <v>5.3489199999999997</v>
      </c>
      <c r="L579" s="135">
        <f t="shared" si="336"/>
        <v>5.6262999999999996</v>
      </c>
      <c r="M579" s="135">
        <f t="shared" si="336"/>
        <v>5.7501199999999999</v>
      </c>
      <c r="N579" s="135">
        <f t="shared" si="336"/>
        <v>5.7564200000000003</v>
      </c>
      <c r="O579" s="135">
        <f t="shared" si="336"/>
        <v>5.7544599999999999</v>
      </c>
      <c r="P579" s="135">
        <f t="shared" si="336"/>
        <v>5.7531800000000004</v>
      </c>
      <c r="Q579" s="135">
        <f t="shared" si="336"/>
        <v>5.7729100000000004</v>
      </c>
      <c r="R579" s="135">
        <f t="shared" si="336"/>
        <v>5.7744299999999997</v>
      </c>
      <c r="S579" s="135">
        <f t="shared" si="336"/>
        <v>5.7609500000000002</v>
      </c>
      <c r="T579" s="135">
        <f t="shared" si="336"/>
        <v>5.7496600000000004</v>
      </c>
      <c r="U579" s="135">
        <f t="shared" si="336"/>
        <v>5.72072</v>
      </c>
      <c r="V579" s="135">
        <f t="shared" si="336"/>
        <v>5.6777499999999996</v>
      </c>
      <c r="W579" s="135">
        <f t="shared" si="336"/>
        <v>5.5577399999999999</v>
      </c>
      <c r="X579" s="135">
        <f t="shared" si="336"/>
        <v>5.6028000000000002</v>
      </c>
      <c r="Y579" s="135">
        <f t="shared" si="336"/>
        <v>5.6289699999999998</v>
      </c>
      <c r="Z579" s="135">
        <f t="shared" si="336"/>
        <v>5.2381200000000003</v>
      </c>
      <c r="AA579" s="135">
        <f t="shared" si="336"/>
        <v>5.0097199999999997</v>
      </c>
    </row>
    <row r="580" spans="1:27" ht="12.75" hidden="1" customHeight="1" outlineLevel="1" x14ac:dyDescent="0.2">
      <c r="A580" s="163" t="s">
        <v>2218</v>
      </c>
      <c r="B580" s="94" t="s">
        <v>238</v>
      </c>
      <c r="C580" s="70" t="s">
        <v>79</v>
      </c>
      <c r="D580" s="71">
        <v>1351.16</v>
      </c>
      <c r="E580" s="71">
        <v>1199.6099999999999</v>
      </c>
      <c r="F580" s="71">
        <v>1093.8499999999999</v>
      </c>
      <c r="G580" s="71">
        <v>1075.9000000000001</v>
      </c>
      <c r="H580" s="71">
        <v>1068.43</v>
      </c>
      <c r="I580" s="71">
        <v>1163.56</v>
      </c>
      <c r="J580" s="71">
        <v>1352.3</v>
      </c>
      <c r="K580" s="71">
        <v>1696.58</v>
      </c>
      <c r="L580" s="71">
        <v>1973.96</v>
      </c>
      <c r="M580" s="71">
        <v>2097.7800000000002</v>
      </c>
      <c r="N580" s="71">
        <v>2104.08</v>
      </c>
      <c r="O580" s="71">
        <v>2102.12</v>
      </c>
      <c r="P580" s="71">
        <v>2100.84</v>
      </c>
      <c r="Q580" s="71">
        <v>2120.5700000000002</v>
      </c>
      <c r="R580" s="71">
        <v>2122.09</v>
      </c>
      <c r="S580" s="71">
        <v>2108.61</v>
      </c>
      <c r="T580" s="71">
        <v>2097.3200000000002</v>
      </c>
      <c r="U580" s="71">
        <v>2068.38</v>
      </c>
      <c r="V580" s="71">
        <v>2025.41</v>
      </c>
      <c r="W580" s="71">
        <v>1905.4</v>
      </c>
      <c r="X580" s="71">
        <v>1950.46</v>
      </c>
      <c r="Y580" s="71">
        <v>1976.63</v>
      </c>
      <c r="Z580" s="71">
        <v>1585.78</v>
      </c>
      <c r="AA580" s="71">
        <v>1357.38</v>
      </c>
    </row>
    <row r="581" spans="1:27" ht="12.75" hidden="1" customHeight="1" outlineLevel="1" x14ac:dyDescent="0.2">
      <c r="A581" s="163" t="s">
        <v>2219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2220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2221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collapsed="1" x14ac:dyDescent="0.2">
      <c r="A584" s="162" t="s">
        <v>2222</v>
      </c>
      <c r="B584" s="54" t="str">
        <f>"21"&amp;"."&amp;$B$800&amp;"."&amp;$B$801</f>
        <v>21.05.2024</v>
      </c>
      <c r="C584" s="134" t="s">
        <v>76</v>
      </c>
      <c r="D584" s="135">
        <f>ROUND(((D585+D586+D588+D587)/1000),5)</f>
        <v>4.9766000000000004</v>
      </c>
      <c r="E584" s="135">
        <f>ROUND(((E585+E586+E588+E587)/1000),5)</f>
        <v>4.843</v>
      </c>
      <c r="F584" s="135">
        <f>ROUND(((F585+F586+F588+F587)/1000),5)</f>
        <v>4.7276699999999998</v>
      </c>
      <c r="G584" s="135">
        <f t="shared" ref="G584:AA584" si="339">ROUND(((G585+G586+G588+G587)/1000),5)</f>
        <v>4.64222</v>
      </c>
      <c r="H584" s="135">
        <f t="shared" si="339"/>
        <v>4.6949899999999998</v>
      </c>
      <c r="I584" s="135">
        <f t="shared" si="339"/>
        <v>4.8189700000000002</v>
      </c>
      <c r="J584" s="135">
        <f t="shared" si="339"/>
        <v>5.0197500000000002</v>
      </c>
      <c r="K584" s="135">
        <f t="shared" si="339"/>
        <v>5.1928200000000002</v>
      </c>
      <c r="L584" s="135">
        <f t="shared" si="339"/>
        <v>5.5510799999999998</v>
      </c>
      <c r="M584" s="135">
        <f t="shared" si="339"/>
        <v>5.6793699999999996</v>
      </c>
      <c r="N584" s="135">
        <f t="shared" si="339"/>
        <v>5.7355099999999997</v>
      </c>
      <c r="O584" s="135">
        <f t="shared" si="339"/>
        <v>5.7406499999999996</v>
      </c>
      <c r="P584" s="135">
        <f t="shared" si="339"/>
        <v>5.7529399999999997</v>
      </c>
      <c r="Q584" s="135">
        <f t="shared" si="339"/>
        <v>5.7602200000000003</v>
      </c>
      <c r="R584" s="135">
        <f t="shared" si="339"/>
        <v>5.7466999999999997</v>
      </c>
      <c r="S584" s="135">
        <f t="shared" si="339"/>
        <v>5.7357800000000001</v>
      </c>
      <c r="T584" s="135">
        <f t="shared" si="339"/>
        <v>5.6003699999999998</v>
      </c>
      <c r="U584" s="135">
        <f t="shared" si="339"/>
        <v>5.51858</v>
      </c>
      <c r="V584" s="135">
        <f t="shared" si="339"/>
        <v>5.5482300000000002</v>
      </c>
      <c r="W584" s="135">
        <f t="shared" si="339"/>
        <v>5.5118799999999997</v>
      </c>
      <c r="X584" s="135">
        <f t="shared" si="339"/>
        <v>5.5356699999999996</v>
      </c>
      <c r="Y584" s="135">
        <f t="shared" si="339"/>
        <v>5.5801100000000003</v>
      </c>
      <c r="Z584" s="135">
        <f t="shared" si="339"/>
        <v>5.2738300000000002</v>
      </c>
      <c r="AA584" s="135">
        <f t="shared" si="339"/>
        <v>5.0037399999999996</v>
      </c>
    </row>
    <row r="585" spans="1:27" ht="12.75" hidden="1" customHeight="1" outlineLevel="1" x14ac:dyDescent="0.2">
      <c r="A585" s="163" t="s">
        <v>2223</v>
      </c>
      <c r="B585" s="94" t="s">
        <v>238</v>
      </c>
      <c r="C585" s="70" t="s">
        <v>79</v>
      </c>
      <c r="D585" s="71">
        <v>1324.26</v>
      </c>
      <c r="E585" s="71">
        <v>1190.6600000000001</v>
      </c>
      <c r="F585" s="71">
        <v>1075.33</v>
      </c>
      <c r="G585" s="71">
        <v>989.88</v>
      </c>
      <c r="H585" s="71">
        <v>1042.6500000000001</v>
      </c>
      <c r="I585" s="71">
        <v>1166.6300000000001</v>
      </c>
      <c r="J585" s="71">
        <v>1367.41</v>
      </c>
      <c r="K585" s="71">
        <v>1540.48</v>
      </c>
      <c r="L585" s="71">
        <v>1898.74</v>
      </c>
      <c r="M585" s="71">
        <v>2027.03</v>
      </c>
      <c r="N585" s="71">
        <v>2083.17</v>
      </c>
      <c r="O585" s="71">
        <v>2088.31</v>
      </c>
      <c r="P585" s="71">
        <v>2100.6</v>
      </c>
      <c r="Q585" s="71">
        <v>2107.88</v>
      </c>
      <c r="R585" s="71">
        <v>2094.36</v>
      </c>
      <c r="S585" s="71">
        <v>2083.44</v>
      </c>
      <c r="T585" s="71">
        <v>1948.03</v>
      </c>
      <c r="U585" s="71">
        <v>1866.24</v>
      </c>
      <c r="V585" s="71">
        <v>1895.89</v>
      </c>
      <c r="W585" s="71">
        <v>1859.54</v>
      </c>
      <c r="X585" s="71">
        <v>1883.33</v>
      </c>
      <c r="Y585" s="71">
        <v>1927.77</v>
      </c>
      <c r="Z585" s="71">
        <v>1621.49</v>
      </c>
      <c r="AA585" s="71">
        <v>1351.4</v>
      </c>
    </row>
    <row r="586" spans="1:27" ht="12.75" hidden="1" customHeight="1" outlineLevel="1" x14ac:dyDescent="0.2">
      <c r="A586" s="163" t="s">
        <v>2224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2225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2226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collapsed="1" x14ac:dyDescent="0.2">
      <c r="A589" s="162" t="s">
        <v>2227</v>
      </c>
      <c r="B589" s="54" t="str">
        <f>"22"&amp;"."&amp;$B$800&amp;"."&amp;$B$801</f>
        <v>22.05.2024</v>
      </c>
      <c r="C589" s="134" t="s">
        <v>76</v>
      </c>
      <c r="D589" s="135">
        <f>ROUND(((D590+D591+D593+D592)/1000),5)</f>
        <v>4.8855399999999998</v>
      </c>
      <c r="E589" s="135">
        <f>ROUND(((E590+E591+E593+E592)/1000),5)</f>
        <v>4.7089100000000004</v>
      </c>
      <c r="F589" s="135">
        <f>ROUND(((F590+F591+F593+F592)/1000),5)</f>
        <v>4.5932399999999998</v>
      </c>
      <c r="G589" s="135">
        <f t="shared" ref="G589:AA589" si="342">ROUND(((G590+G591+G593+G592)/1000),5)</f>
        <v>4.54725</v>
      </c>
      <c r="H589" s="135">
        <f t="shared" si="342"/>
        <v>4.5498599999999998</v>
      </c>
      <c r="I589" s="135">
        <f t="shared" si="342"/>
        <v>4.7010800000000001</v>
      </c>
      <c r="J589" s="135">
        <f t="shared" si="342"/>
        <v>4.9560700000000004</v>
      </c>
      <c r="K589" s="135">
        <f t="shared" si="342"/>
        <v>5.1816899999999997</v>
      </c>
      <c r="L589" s="135">
        <f t="shared" si="342"/>
        <v>5.4449199999999998</v>
      </c>
      <c r="M589" s="135">
        <f t="shared" si="342"/>
        <v>5.7469200000000003</v>
      </c>
      <c r="N589" s="135">
        <f t="shared" si="342"/>
        <v>5.75326</v>
      </c>
      <c r="O589" s="135">
        <f t="shared" si="342"/>
        <v>5.7575399999999997</v>
      </c>
      <c r="P589" s="135">
        <f t="shared" si="342"/>
        <v>5.7591799999999997</v>
      </c>
      <c r="Q589" s="135">
        <f t="shared" si="342"/>
        <v>5.7754899999999996</v>
      </c>
      <c r="R589" s="135">
        <f t="shared" si="342"/>
        <v>5.7667999999999999</v>
      </c>
      <c r="S589" s="135">
        <f t="shared" si="342"/>
        <v>5.7548000000000004</v>
      </c>
      <c r="T589" s="135">
        <f t="shared" si="342"/>
        <v>5.7456399999999999</v>
      </c>
      <c r="U589" s="135">
        <f t="shared" si="342"/>
        <v>5.66059</v>
      </c>
      <c r="V589" s="135">
        <f t="shared" si="342"/>
        <v>5.5143399999999998</v>
      </c>
      <c r="W589" s="135">
        <f t="shared" si="342"/>
        <v>5.4146799999999997</v>
      </c>
      <c r="X589" s="135">
        <f t="shared" si="342"/>
        <v>5.4356299999999997</v>
      </c>
      <c r="Y589" s="135">
        <f t="shared" si="342"/>
        <v>5.5099499999999999</v>
      </c>
      <c r="Z589" s="135">
        <f t="shared" si="342"/>
        <v>5.2203499999999998</v>
      </c>
      <c r="AA589" s="135">
        <f t="shared" si="342"/>
        <v>4.97471</v>
      </c>
    </row>
    <row r="590" spans="1:27" ht="12.75" hidden="1" customHeight="1" outlineLevel="1" x14ac:dyDescent="0.2">
      <c r="A590" s="163" t="s">
        <v>2228</v>
      </c>
      <c r="B590" s="94" t="s">
        <v>238</v>
      </c>
      <c r="C590" s="70" t="s">
        <v>79</v>
      </c>
      <c r="D590" s="71">
        <v>1233.2</v>
      </c>
      <c r="E590" s="71">
        <v>1056.57</v>
      </c>
      <c r="F590" s="71">
        <v>940.9</v>
      </c>
      <c r="G590" s="71">
        <v>894.91</v>
      </c>
      <c r="H590" s="71">
        <v>897.52</v>
      </c>
      <c r="I590" s="71">
        <v>1048.74</v>
      </c>
      <c r="J590" s="71">
        <v>1303.73</v>
      </c>
      <c r="K590" s="71">
        <v>1529.35</v>
      </c>
      <c r="L590" s="71">
        <v>1792.58</v>
      </c>
      <c r="M590" s="71">
        <v>2094.58</v>
      </c>
      <c r="N590" s="71">
        <v>2100.92</v>
      </c>
      <c r="O590" s="71">
        <v>2105.1999999999998</v>
      </c>
      <c r="P590" s="71">
        <v>2106.84</v>
      </c>
      <c r="Q590" s="71">
        <v>2123.15</v>
      </c>
      <c r="R590" s="71">
        <v>2114.46</v>
      </c>
      <c r="S590" s="71">
        <v>2102.46</v>
      </c>
      <c r="T590" s="71">
        <v>2093.3000000000002</v>
      </c>
      <c r="U590" s="71">
        <v>2008.25</v>
      </c>
      <c r="V590" s="71">
        <v>1862</v>
      </c>
      <c r="W590" s="71">
        <v>1762.34</v>
      </c>
      <c r="X590" s="71">
        <v>1783.29</v>
      </c>
      <c r="Y590" s="71">
        <v>1857.61</v>
      </c>
      <c r="Z590" s="71">
        <v>1568.01</v>
      </c>
      <c r="AA590" s="71">
        <v>1322.37</v>
      </c>
    </row>
    <row r="591" spans="1:27" ht="12.75" hidden="1" customHeight="1" outlineLevel="1" x14ac:dyDescent="0.2">
      <c r="A591" s="163" t="s">
        <v>2229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2230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2231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collapsed="1" x14ac:dyDescent="0.2">
      <c r="A594" s="162" t="s">
        <v>2232</v>
      </c>
      <c r="B594" s="54" t="str">
        <f>"23"&amp;"."&amp;$B$800&amp;"."&amp;$B$801</f>
        <v>23.05.2024</v>
      </c>
      <c r="C594" s="134" t="s">
        <v>76</v>
      </c>
      <c r="D594" s="135">
        <f>ROUND(((D595+D596+D598+D597)/1000),5)</f>
        <v>4.94177</v>
      </c>
      <c r="E594" s="135">
        <f>ROUND(((E595+E596+E598+E597)/1000),5)</f>
        <v>4.7783600000000002</v>
      </c>
      <c r="F594" s="135">
        <f>ROUND(((F595+F596+F598+F597)/1000),5)</f>
        <v>4.6978</v>
      </c>
      <c r="G594" s="135">
        <f t="shared" ref="G594:AA594" si="345">ROUND(((G595+G596+G598+G597)/1000),5)</f>
        <v>4.6617800000000003</v>
      </c>
      <c r="H594" s="135">
        <f t="shared" si="345"/>
        <v>4.5881600000000002</v>
      </c>
      <c r="I594" s="135">
        <f t="shared" si="345"/>
        <v>4.7246199999999998</v>
      </c>
      <c r="J594" s="135">
        <f t="shared" si="345"/>
        <v>5.1063700000000001</v>
      </c>
      <c r="K594" s="135">
        <f t="shared" si="345"/>
        <v>5.2079300000000002</v>
      </c>
      <c r="L594" s="135">
        <f t="shared" si="345"/>
        <v>5.5367899999999999</v>
      </c>
      <c r="M594" s="135">
        <f t="shared" si="345"/>
        <v>5.7386799999999996</v>
      </c>
      <c r="N594" s="135">
        <f t="shared" si="345"/>
        <v>5.7550299999999996</v>
      </c>
      <c r="O594" s="135">
        <f t="shared" si="345"/>
        <v>5.7614999999999998</v>
      </c>
      <c r="P594" s="135">
        <f t="shared" si="345"/>
        <v>5.7645099999999996</v>
      </c>
      <c r="Q594" s="135">
        <f t="shared" si="345"/>
        <v>5.7938400000000003</v>
      </c>
      <c r="R594" s="135">
        <f t="shared" si="345"/>
        <v>5.7915599999999996</v>
      </c>
      <c r="S594" s="135">
        <f t="shared" si="345"/>
        <v>5.7771800000000004</v>
      </c>
      <c r="T594" s="135">
        <f t="shared" si="345"/>
        <v>5.7656799999999997</v>
      </c>
      <c r="U594" s="135">
        <f t="shared" si="345"/>
        <v>5.7451400000000001</v>
      </c>
      <c r="V594" s="135">
        <f t="shared" si="345"/>
        <v>5.6499600000000001</v>
      </c>
      <c r="W594" s="135">
        <f t="shared" si="345"/>
        <v>5.4857899999999997</v>
      </c>
      <c r="X594" s="135">
        <f t="shared" si="345"/>
        <v>5.4575399999999998</v>
      </c>
      <c r="Y594" s="135">
        <f t="shared" si="345"/>
        <v>5.5958800000000002</v>
      </c>
      <c r="Z594" s="135">
        <f t="shared" si="345"/>
        <v>5.2597399999999999</v>
      </c>
      <c r="AA594" s="135">
        <f t="shared" si="345"/>
        <v>5.1398299999999999</v>
      </c>
    </row>
    <row r="595" spans="1:27" ht="12.75" hidden="1" customHeight="1" outlineLevel="1" x14ac:dyDescent="0.2">
      <c r="A595" s="163" t="s">
        <v>2233</v>
      </c>
      <c r="B595" s="94" t="s">
        <v>238</v>
      </c>
      <c r="C595" s="70" t="s">
        <v>79</v>
      </c>
      <c r="D595" s="71">
        <v>1289.43</v>
      </c>
      <c r="E595" s="71">
        <v>1126.02</v>
      </c>
      <c r="F595" s="71">
        <v>1045.46</v>
      </c>
      <c r="G595" s="71">
        <v>1009.44</v>
      </c>
      <c r="H595" s="71">
        <v>935.82</v>
      </c>
      <c r="I595" s="71">
        <v>1072.28</v>
      </c>
      <c r="J595" s="71">
        <v>1454.03</v>
      </c>
      <c r="K595" s="71">
        <v>1555.59</v>
      </c>
      <c r="L595" s="71">
        <v>1884.45</v>
      </c>
      <c r="M595" s="71">
        <v>2086.34</v>
      </c>
      <c r="N595" s="71">
        <v>2102.69</v>
      </c>
      <c r="O595" s="71">
        <v>2109.16</v>
      </c>
      <c r="P595" s="71">
        <v>2112.17</v>
      </c>
      <c r="Q595" s="71">
        <v>2141.5</v>
      </c>
      <c r="R595" s="71">
        <v>2139.2199999999998</v>
      </c>
      <c r="S595" s="71">
        <v>2124.84</v>
      </c>
      <c r="T595" s="71">
        <v>2113.34</v>
      </c>
      <c r="U595" s="71">
        <v>2092.8000000000002</v>
      </c>
      <c r="V595" s="71">
        <v>1997.62</v>
      </c>
      <c r="W595" s="71">
        <v>1833.45</v>
      </c>
      <c r="X595" s="71">
        <v>1805.2</v>
      </c>
      <c r="Y595" s="71">
        <v>1943.54</v>
      </c>
      <c r="Z595" s="71">
        <v>1607.4</v>
      </c>
      <c r="AA595" s="71">
        <v>1487.49</v>
      </c>
    </row>
    <row r="596" spans="1:27" ht="12.75" hidden="1" customHeight="1" outlineLevel="1" x14ac:dyDescent="0.2">
      <c r="A596" s="163" t="s">
        <v>2234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2235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2236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collapsed="1" x14ac:dyDescent="0.2">
      <c r="A599" s="162" t="s">
        <v>2237</v>
      </c>
      <c r="B599" s="54" t="str">
        <f>"24"&amp;"."&amp;$B$800&amp;"."&amp;$B$801</f>
        <v>24.05.2024</v>
      </c>
      <c r="C599" s="134" t="s">
        <v>76</v>
      </c>
      <c r="D599" s="135">
        <f>ROUND(((D600+D601+D603+D602)/1000),5)</f>
        <v>5.0134499999999997</v>
      </c>
      <c r="E599" s="135">
        <f>ROUND(((E600+E601+E603+E602)/1000),5)</f>
        <v>4.81846</v>
      </c>
      <c r="F599" s="135">
        <f>ROUND(((F600+F601+F603+F602)/1000),5)</f>
        <v>4.72879</v>
      </c>
      <c r="G599" s="135">
        <f t="shared" ref="G599:AA599" si="348">ROUND(((G600+G601+G603+G602)/1000),5)</f>
        <v>4.6786899999999996</v>
      </c>
      <c r="H599" s="135">
        <f t="shared" si="348"/>
        <v>4.6146000000000003</v>
      </c>
      <c r="I599" s="135">
        <f t="shared" si="348"/>
        <v>4.8093700000000004</v>
      </c>
      <c r="J599" s="135">
        <f t="shared" si="348"/>
        <v>5.0795700000000004</v>
      </c>
      <c r="K599" s="135">
        <f t="shared" si="348"/>
        <v>5.3420699999999997</v>
      </c>
      <c r="L599" s="135">
        <f t="shared" si="348"/>
        <v>5.7378400000000003</v>
      </c>
      <c r="M599" s="135">
        <f t="shared" si="348"/>
        <v>5.7894600000000001</v>
      </c>
      <c r="N599" s="135">
        <f t="shared" si="348"/>
        <v>5.80084</v>
      </c>
      <c r="O599" s="135">
        <f t="shared" si="348"/>
        <v>5.8349700000000002</v>
      </c>
      <c r="P599" s="135">
        <f t="shared" si="348"/>
        <v>5.9028299999999998</v>
      </c>
      <c r="Q599" s="135">
        <f t="shared" si="348"/>
        <v>5.9517800000000003</v>
      </c>
      <c r="R599" s="135">
        <f t="shared" si="348"/>
        <v>5.9482600000000003</v>
      </c>
      <c r="S599" s="135">
        <f t="shared" si="348"/>
        <v>5.9356600000000004</v>
      </c>
      <c r="T599" s="135">
        <f t="shared" si="348"/>
        <v>5.9256200000000003</v>
      </c>
      <c r="U599" s="135">
        <f t="shared" si="348"/>
        <v>5.8135599999999998</v>
      </c>
      <c r="V599" s="135">
        <f t="shared" si="348"/>
        <v>5.7609899999999996</v>
      </c>
      <c r="W599" s="135">
        <f t="shared" si="348"/>
        <v>5.7199099999999996</v>
      </c>
      <c r="X599" s="135">
        <f t="shared" si="348"/>
        <v>5.7308300000000001</v>
      </c>
      <c r="Y599" s="135">
        <f t="shared" si="348"/>
        <v>5.7845300000000002</v>
      </c>
      <c r="Z599" s="135">
        <f t="shared" si="348"/>
        <v>5.7558299999999996</v>
      </c>
      <c r="AA599" s="135">
        <f t="shared" si="348"/>
        <v>5.3110200000000001</v>
      </c>
    </row>
    <row r="600" spans="1:27" ht="12.75" hidden="1" customHeight="1" outlineLevel="1" x14ac:dyDescent="0.2">
      <c r="A600" s="163" t="s">
        <v>2238</v>
      </c>
      <c r="B600" s="94" t="s">
        <v>238</v>
      </c>
      <c r="C600" s="70" t="s">
        <v>79</v>
      </c>
      <c r="D600" s="71">
        <v>1361.11</v>
      </c>
      <c r="E600" s="71">
        <v>1166.1199999999999</v>
      </c>
      <c r="F600" s="71">
        <v>1076.45</v>
      </c>
      <c r="G600" s="71">
        <v>1026.3499999999999</v>
      </c>
      <c r="H600" s="71">
        <v>962.26</v>
      </c>
      <c r="I600" s="71">
        <v>1157.03</v>
      </c>
      <c r="J600" s="71">
        <v>1427.23</v>
      </c>
      <c r="K600" s="71">
        <v>1689.73</v>
      </c>
      <c r="L600" s="71">
        <v>2085.5</v>
      </c>
      <c r="M600" s="71">
        <v>2137.12</v>
      </c>
      <c r="N600" s="71">
        <v>2148.5</v>
      </c>
      <c r="O600" s="71">
        <v>2182.63</v>
      </c>
      <c r="P600" s="71">
        <v>2250.4899999999998</v>
      </c>
      <c r="Q600" s="71">
        <v>2299.44</v>
      </c>
      <c r="R600" s="71">
        <v>2295.92</v>
      </c>
      <c r="S600" s="71">
        <v>2283.3200000000002</v>
      </c>
      <c r="T600" s="71">
        <v>2273.2800000000002</v>
      </c>
      <c r="U600" s="71">
        <v>2161.2199999999998</v>
      </c>
      <c r="V600" s="71">
        <v>2108.65</v>
      </c>
      <c r="W600" s="71">
        <v>2067.5700000000002</v>
      </c>
      <c r="X600" s="71">
        <v>2078.4899999999998</v>
      </c>
      <c r="Y600" s="71">
        <v>2132.19</v>
      </c>
      <c r="Z600" s="71">
        <v>2103.4899999999998</v>
      </c>
      <c r="AA600" s="71">
        <v>1658.68</v>
      </c>
    </row>
    <row r="601" spans="1:27" ht="12.75" hidden="1" customHeight="1" outlineLevel="1" x14ac:dyDescent="0.2">
      <c r="A601" s="163" t="s">
        <v>2239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2240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2241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collapsed="1" x14ac:dyDescent="0.2">
      <c r="A604" s="162" t="s">
        <v>2242</v>
      </c>
      <c r="B604" s="54" t="str">
        <f>"25"&amp;"."&amp;$B$800&amp;"."&amp;$B$801</f>
        <v>25.05.2024</v>
      </c>
      <c r="C604" s="134" t="s">
        <v>76</v>
      </c>
      <c r="D604" s="135">
        <f>ROUND(((D605+D606+D608+D607)/1000),5)</f>
        <v>5.4377000000000004</v>
      </c>
      <c r="E604" s="135">
        <f>ROUND(((E605+E606+E608+E607)/1000),5)</f>
        <v>5.25589</v>
      </c>
      <c r="F604" s="135">
        <f>ROUND(((F605+F606+F608+F607)/1000),5)</f>
        <v>5.1995300000000002</v>
      </c>
      <c r="G604" s="135">
        <f t="shared" ref="G604:AA604" si="351">ROUND(((G605+G606+G608+G607)/1000),5)</f>
        <v>5.1415499999999996</v>
      </c>
      <c r="H604" s="135">
        <f t="shared" si="351"/>
        <v>4.9983500000000003</v>
      </c>
      <c r="I604" s="135">
        <f t="shared" si="351"/>
        <v>5.03362</v>
      </c>
      <c r="J604" s="135">
        <f t="shared" si="351"/>
        <v>5.0726800000000001</v>
      </c>
      <c r="K604" s="135">
        <f t="shared" si="351"/>
        <v>5.2395100000000001</v>
      </c>
      <c r="L604" s="135">
        <f t="shared" si="351"/>
        <v>5.7401299999999997</v>
      </c>
      <c r="M604" s="135">
        <f t="shared" si="351"/>
        <v>5.7727899999999996</v>
      </c>
      <c r="N604" s="135">
        <f t="shared" si="351"/>
        <v>5.85433</v>
      </c>
      <c r="O604" s="135">
        <f t="shared" si="351"/>
        <v>5.8545499999999997</v>
      </c>
      <c r="P604" s="135">
        <f t="shared" si="351"/>
        <v>5.9746699999999997</v>
      </c>
      <c r="Q604" s="135">
        <f t="shared" si="351"/>
        <v>6.0014200000000004</v>
      </c>
      <c r="R604" s="135">
        <f t="shared" si="351"/>
        <v>5.9737999999999998</v>
      </c>
      <c r="S604" s="135">
        <f t="shared" si="351"/>
        <v>5.9038500000000003</v>
      </c>
      <c r="T604" s="135">
        <f t="shared" si="351"/>
        <v>5.8629300000000004</v>
      </c>
      <c r="U604" s="135">
        <f t="shared" si="351"/>
        <v>5.7786900000000001</v>
      </c>
      <c r="V604" s="135">
        <f t="shared" si="351"/>
        <v>5.7535699999999999</v>
      </c>
      <c r="W604" s="135">
        <f t="shared" si="351"/>
        <v>5.7461500000000001</v>
      </c>
      <c r="X604" s="135">
        <f t="shared" si="351"/>
        <v>5.7452199999999998</v>
      </c>
      <c r="Y604" s="135">
        <f t="shared" si="351"/>
        <v>5.8103699999999998</v>
      </c>
      <c r="Z604" s="135">
        <f t="shared" si="351"/>
        <v>5.7256799999999997</v>
      </c>
      <c r="AA604" s="135">
        <f t="shared" si="351"/>
        <v>5.34863</v>
      </c>
    </row>
    <row r="605" spans="1:27" ht="12.75" hidden="1" customHeight="1" outlineLevel="1" x14ac:dyDescent="0.2">
      <c r="A605" s="163" t="s">
        <v>2243</v>
      </c>
      <c r="B605" s="94" t="s">
        <v>238</v>
      </c>
      <c r="C605" s="70" t="s">
        <v>79</v>
      </c>
      <c r="D605" s="71">
        <v>1785.36</v>
      </c>
      <c r="E605" s="71">
        <v>1603.55</v>
      </c>
      <c r="F605" s="71">
        <v>1547.19</v>
      </c>
      <c r="G605" s="71">
        <v>1489.21</v>
      </c>
      <c r="H605" s="71">
        <v>1346.01</v>
      </c>
      <c r="I605" s="71">
        <v>1381.28</v>
      </c>
      <c r="J605" s="71">
        <v>1420.34</v>
      </c>
      <c r="K605" s="71">
        <v>1587.17</v>
      </c>
      <c r="L605" s="71">
        <v>2087.79</v>
      </c>
      <c r="M605" s="71">
        <v>2120.4499999999998</v>
      </c>
      <c r="N605" s="71">
        <v>2201.9899999999998</v>
      </c>
      <c r="O605" s="71">
        <v>2202.21</v>
      </c>
      <c r="P605" s="71">
        <v>2322.33</v>
      </c>
      <c r="Q605" s="71">
        <v>2349.08</v>
      </c>
      <c r="R605" s="71">
        <v>2321.46</v>
      </c>
      <c r="S605" s="71">
        <v>2251.5100000000002</v>
      </c>
      <c r="T605" s="71">
        <v>2210.59</v>
      </c>
      <c r="U605" s="71">
        <v>2126.35</v>
      </c>
      <c r="V605" s="71">
        <v>2101.23</v>
      </c>
      <c r="W605" s="71">
        <v>2093.81</v>
      </c>
      <c r="X605" s="71">
        <v>2092.88</v>
      </c>
      <c r="Y605" s="71">
        <v>2158.0300000000002</v>
      </c>
      <c r="Z605" s="71">
        <v>2073.34</v>
      </c>
      <c r="AA605" s="71">
        <v>1696.29</v>
      </c>
    </row>
    <row r="606" spans="1:27" ht="12.75" hidden="1" customHeight="1" outlineLevel="1" x14ac:dyDescent="0.2">
      <c r="A606" s="163" t="s">
        <v>2244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2245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2246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collapsed="1" x14ac:dyDescent="0.2">
      <c r="A609" s="162" t="s">
        <v>2247</v>
      </c>
      <c r="B609" s="54" t="str">
        <f>"26"&amp;"."&amp;$B$800&amp;"."&amp;$B$801</f>
        <v>26.05.2024</v>
      </c>
      <c r="C609" s="134" t="s">
        <v>76</v>
      </c>
      <c r="D609" s="135">
        <f>ROUND(((D610+D611+D613+D612)/1000),5)</f>
        <v>5.2670700000000004</v>
      </c>
      <c r="E609" s="135">
        <f>ROUND(((E610+E611+E613+E612)/1000),5)</f>
        <v>5.1714500000000001</v>
      </c>
      <c r="F609" s="135">
        <f>ROUND(((F610+F611+F613+F612)/1000),5)</f>
        <v>5.0816699999999999</v>
      </c>
      <c r="G609" s="135">
        <f t="shared" ref="G609:AA609" si="354">ROUND(((G610+G611+G613+G612)/1000),5)</f>
        <v>4.9414800000000003</v>
      </c>
      <c r="H609" s="135">
        <f t="shared" si="354"/>
        <v>4.8387700000000002</v>
      </c>
      <c r="I609" s="135">
        <f t="shared" si="354"/>
        <v>4.9493</v>
      </c>
      <c r="J609" s="135">
        <f t="shared" si="354"/>
        <v>4.7450900000000003</v>
      </c>
      <c r="K609" s="135">
        <f t="shared" si="354"/>
        <v>5.0983900000000002</v>
      </c>
      <c r="L609" s="135">
        <f t="shared" si="354"/>
        <v>5.3882700000000003</v>
      </c>
      <c r="M609" s="135">
        <f t="shared" si="354"/>
        <v>5.7507900000000003</v>
      </c>
      <c r="N609" s="135">
        <f t="shared" si="354"/>
        <v>5.7738699999999996</v>
      </c>
      <c r="O609" s="135">
        <f t="shared" si="354"/>
        <v>5.7810100000000002</v>
      </c>
      <c r="P609" s="135">
        <f t="shared" si="354"/>
        <v>5.7813699999999999</v>
      </c>
      <c r="Q609" s="135">
        <f t="shared" si="354"/>
        <v>5.8181799999999999</v>
      </c>
      <c r="R609" s="135">
        <f t="shared" si="354"/>
        <v>5.8174700000000001</v>
      </c>
      <c r="S609" s="135">
        <f t="shared" si="354"/>
        <v>5.78498</v>
      </c>
      <c r="T609" s="135">
        <f t="shared" si="354"/>
        <v>5.7547800000000002</v>
      </c>
      <c r="U609" s="135">
        <f t="shared" si="354"/>
        <v>5.74024</v>
      </c>
      <c r="V609" s="135">
        <f t="shared" si="354"/>
        <v>5.7134799999999997</v>
      </c>
      <c r="W609" s="135">
        <f t="shared" si="354"/>
        <v>5.7297700000000003</v>
      </c>
      <c r="X609" s="135">
        <f t="shared" si="354"/>
        <v>5.7493800000000004</v>
      </c>
      <c r="Y609" s="135">
        <f t="shared" si="354"/>
        <v>5.7476700000000003</v>
      </c>
      <c r="Z609" s="135">
        <f t="shared" si="354"/>
        <v>5.6368799999999997</v>
      </c>
      <c r="AA609" s="135">
        <f t="shared" si="354"/>
        <v>5.2206900000000003</v>
      </c>
    </row>
    <row r="610" spans="1:27" ht="12.75" hidden="1" customHeight="1" outlineLevel="1" x14ac:dyDescent="0.2">
      <c r="A610" s="163" t="s">
        <v>2248</v>
      </c>
      <c r="B610" s="94" t="s">
        <v>238</v>
      </c>
      <c r="C610" s="70" t="s">
        <v>79</v>
      </c>
      <c r="D610" s="71">
        <v>1614.73</v>
      </c>
      <c r="E610" s="71">
        <v>1519.11</v>
      </c>
      <c r="F610" s="71">
        <v>1429.33</v>
      </c>
      <c r="G610" s="71">
        <v>1289.1400000000001</v>
      </c>
      <c r="H610" s="71">
        <v>1186.43</v>
      </c>
      <c r="I610" s="71">
        <v>1296.96</v>
      </c>
      <c r="J610" s="71">
        <v>1092.75</v>
      </c>
      <c r="K610" s="71">
        <v>1446.05</v>
      </c>
      <c r="L610" s="71">
        <v>1735.93</v>
      </c>
      <c r="M610" s="71">
        <v>2098.4499999999998</v>
      </c>
      <c r="N610" s="71">
        <v>2121.5300000000002</v>
      </c>
      <c r="O610" s="71">
        <v>2128.67</v>
      </c>
      <c r="P610" s="71">
        <v>2129.0300000000002</v>
      </c>
      <c r="Q610" s="71">
        <v>2165.84</v>
      </c>
      <c r="R610" s="71">
        <v>2165.13</v>
      </c>
      <c r="S610" s="71">
        <v>2132.64</v>
      </c>
      <c r="T610" s="71">
        <v>2102.44</v>
      </c>
      <c r="U610" s="71">
        <v>2087.9</v>
      </c>
      <c r="V610" s="71">
        <v>2061.14</v>
      </c>
      <c r="W610" s="71">
        <v>2077.4299999999998</v>
      </c>
      <c r="X610" s="71">
        <v>2097.04</v>
      </c>
      <c r="Y610" s="71">
        <v>2095.33</v>
      </c>
      <c r="Z610" s="71">
        <v>1984.54</v>
      </c>
      <c r="AA610" s="71">
        <v>1568.35</v>
      </c>
    </row>
    <row r="611" spans="1:27" ht="12.75" hidden="1" customHeight="1" outlineLevel="1" x14ac:dyDescent="0.2">
      <c r="A611" s="163" t="s">
        <v>2249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2250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2251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collapsed="1" x14ac:dyDescent="0.2">
      <c r="A614" s="162" t="s">
        <v>2252</v>
      </c>
      <c r="B614" s="54" t="str">
        <f>"27"&amp;"."&amp;$B$800&amp;"."&amp;$B$801</f>
        <v>27.05.2024</v>
      </c>
      <c r="C614" s="134" t="s">
        <v>76</v>
      </c>
      <c r="D614" s="135">
        <f>ROUND(((D615+D616+D618+D617)/1000),5)</f>
        <v>4.9591200000000004</v>
      </c>
      <c r="E614" s="135">
        <f>ROUND(((E615+E616+E618+E617)/1000),5)</f>
        <v>4.8534699999999997</v>
      </c>
      <c r="F614" s="135">
        <f>ROUND(((F615+F616+F618+F617)/1000),5)</f>
        <v>4.6646400000000003</v>
      </c>
      <c r="G614" s="135">
        <f t="shared" ref="G614:AA614" si="357">ROUND(((G615+G616+G618+G617)/1000),5)</f>
        <v>4.59802</v>
      </c>
      <c r="H614" s="135">
        <f t="shared" si="357"/>
        <v>4.5305299999999997</v>
      </c>
      <c r="I614" s="135">
        <f t="shared" si="357"/>
        <v>4.7263700000000002</v>
      </c>
      <c r="J614" s="135">
        <f t="shared" si="357"/>
        <v>4.8833700000000002</v>
      </c>
      <c r="K614" s="135">
        <f t="shared" si="357"/>
        <v>5.17028</v>
      </c>
      <c r="L614" s="135">
        <f t="shared" si="357"/>
        <v>5.5272600000000001</v>
      </c>
      <c r="M614" s="135">
        <f t="shared" si="357"/>
        <v>5.7340799999999996</v>
      </c>
      <c r="N614" s="135">
        <f t="shared" si="357"/>
        <v>5.7415599999999998</v>
      </c>
      <c r="O614" s="135">
        <f t="shared" si="357"/>
        <v>5.7066999999999997</v>
      </c>
      <c r="P614" s="135">
        <f t="shared" si="357"/>
        <v>5.6644500000000004</v>
      </c>
      <c r="Q614" s="135">
        <f t="shared" si="357"/>
        <v>5.7378600000000004</v>
      </c>
      <c r="R614" s="135">
        <f t="shared" si="357"/>
        <v>5.75718</v>
      </c>
      <c r="S614" s="135">
        <f t="shared" si="357"/>
        <v>5.7370200000000002</v>
      </c>
      <c r="T614" s="135">
        <f t="shared" si="357"/>
        <v>5.7024299999999997</v>
      </c>
      <c r="U614" s="135">
        <f t="shared" si="357"/>
        <v>5.6327400000000001</v>
      </c>
      <c r="V614" s="135">
        <f t="shared" si="357"/>
        <v>5.5804099999999996</v>
      </c>
      <c r="W614" s="135">
        <f t="shared" si="357"/>
        <v>5.5046900000000001</v>
      </c>
      <c r="X614" s="135">
        <f t="shared" si="357"/>
        <v>5.5040199999999997</v>
      </c>
      <c r="Y614" s="135">
        <f t="shared" si="357"/>
        <v>5.4570400000000001</v>
      </c>
      <c r="Z614" s="135">
        <f t="shared" si="357"/>
        <v>5.1486799999999997</v>
      </c>
      <c r="AA614" s="135">
        <f t="shared" si="357"/>
        <v>5.0074800000000002</v>
      </c>
    </row>
    <row r="615" spans="1:27" ht="12.75" hidden="1" customHeight="1" outlineLevel="1" x14ac:dyDescent="0.2">
      <c r="A615" s="163" t="s">
        <v>2253</v>
      </c>
      <c r="B615" s="94" t="s">
        <v>238</v>
      </c>
      <c r="C615" s="70" t="s">
        <v>79</v>
      </c>
      <c r="D615" s="71">
        <v>1306.78</v>
      </c>
      <c r="E615" s="71">
        <v>1201.1300000000001</v>
      </c>
      <c r="F615" s="71">
        <v>1012.3</v>
      </c>
      <c r="G615" s="71">
        <v>945.68</v>
      </c>
      <c r="H615" s="71">
        <v>878.19</v>
      </c>
      <c r="I615" s="71">
        <v>1074.03</v>
      </c>
      <c r="J615" s="71">
        <v>1231.03</v>
      </c>
      <c r="K615" s="71">
        <v>1517.94</v>
      </c>
      <c r="L615" s="71">
        <v>1874.92</v>
      </c>
      <c r="M615" s="71">
        <v>2081.7399999999998</v>
      </c>
      <c r="N615" s="71">
        <v>2089.2199999999998</v>
      </c>
      <c r="O615" s="71">
        <v>2054.36</v>
      </c>
      <c r="P615" s="71">
        <v>2012.11</v>
      </c>
      <c r="Q615" s="71">
        <v>2085.52</v>
      </c>
      <c r="R615" s="71">
        <v>2104.84</v>
      </c>
      <c r="S615" s="71">
        <v>2084.6799999999998</v>
      </c>
      <c r="T615" s="71">
        <v>2050.09</v>
      </c>
      <c r="U615" s="71">
        <v>1980.4</v>
      </c>
      <c r="V615" s="71">
        <v>1928.07</v>
      </c>
      <c r="W615" s="71">
        <v>1852.35</v>
      </c>
      <c r="X615" s="71">
        <v>1851.68</v>
      </c>
      <c r="Y615" s="71">
        <v>1804.7</v>
      </c>
      <c r="Z615" s="71">
        <v>1496.34</v>
      </c>
      <c r="AA615" s="71">
        <v>1355.14</v>
      </c>
    </row>
    <row r="616" spans="1:27" ht="12.75" hidden="1" customHeight="1" outlineLevel="1" x14ac:dyDescent="0.2">
      <c r="A616" s="163" t="s">
        <v>2254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2255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2256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collapsed="1" x14ac:dyDescent="0.2">
      <c r="A619" s="162" t="s">
        <v>2257</v>
      </c>
      <c r="B619" s="54" t="str">
        <f>"28"&amp;"."&amp;$B$800&amp;"."&amp;$B$801</f>
        <v>28.05.2024</v>
      </c>
      <c r="C619" s="134" t="s">
        <v>76</v>
      </c>
      <c r="D619" s="135">
        <f>ROUND(((D620+D621+D623+D622)/1000),5)</f>
        <v>4.7133500000000002</v>
      </c>
      <c r="E619" s="135">
        <f>ROUND(((E620+E621+E623+E622)/1000),5)</f>
        <v>4.5792299999999999</v>
      </c>
      <c r="F619" s="135">
        <f>ROUND(((F620+F621+F623+F622)/1000),5)</f>
        <v>4.4690399999999997</v>
      </c>
      <c r="G619" s="135">
        <f t="shared" ref="G619:AA619" si="360">ROUND(((G620+G621+G623+G622)/1000),5)</f>
        <v>3.86117</v>
      </c>
      <c r="H619" s="135">
        <f t="shared" si="360"/>
        <v>3.8597800000000002</v>
      </c>
      <c r="I619" s="135">
        <f t="shared" si="360"/>
        <v>4.5016800000000003</v>
      </c>
      <c r="J619" s="135">
        <f t="shared" si="360"/>
        <v>4.8844799999999999</v>
      </c>
      <c r="K619" s="135">
        <f t="shared" si="360"/>
        <v>5.1627900000000002</v>
      </c>
      <c r="L619" s="135">
        <f t="shared" si="360"/>
        <v>5.5146199999999999</v>
      </c>
      <c r="M619" s="135">
        <f t="shared" si="360"/>
        <v>5.8574400000000004</v>
      </c>
      <c r="N619" s="135">
        <f t="shared" si="360"/>
        <v>5.9160700000000004</v>
      </c>
      <c r="O619" s="135">
        <f t="shared" si="360"/>
        <v>5.9157900000000003</v>
      </c>
      <c r="P619" s="135">
        <f t="shared" si="360"/>
        <v>5.8444000000000003</v>
      </c>
      <c r="Q619" s="135">
        <f t="shared" si="360"/>
        <v>5.8854600000000001</v>
      </c>
      <c r="R619" s="135">
        <f t="shared" si="360"/>
        <v>5.7659000000000002</v>
      </c>
      <c r="S619" s="135">
        <f t="shared" si="360"/>
        <v>5.7664299999999997</v>
      </c>
      <c r="T619" s="135">
        <f t="shared" si="360"/>
        <v>5.82369</v>
      </c>
      <c r="U619" s="135">
        <f t="shared" si="360"/>
        <v>5.78721</v>
      </c>
      <c r="V619" s="135">
        <f t="shared" si="360"/>
        <v>5.6735899999999999</v>
      </c>
      <c r="W619" s="135">
        <f t="shared" si="360"/>
        <v>5.5729199999999999</v>
      </c>
      <c r="X619" s="135">
        <f t="shared" si="360"/>
        <v>5.5680800000000001</v>
      </c>
      <c r="Y619" s="135">
        <f t="shared" si="360"/>
        <v>5.5853099999999998</v>
      </c>
      <c r="Z619" s="135">
        <f t="shared" si="360"/>
        <v>5.2860199999999997</v>
      </c>
      <c r="AA619" s="135">
        <f t="shared" si="360"/>
        <v>5.0301600000000004</v>
      </c>
    </row>
    <row r="620" spans="1:27" ht="12.75" hidden="1" customHeight="1" outlineLevel="1" x14ac:dyDescent="0.2">
      <c r="A620" s="163" t="s">
        <v>2258</v>
      </c>
      <c r="B620" s="94" t="s">
        <v>238</v>
      </c>
      <c r="C620" s="70" t="s">
        <v>79</v>
      </c>
      <c r="D620" s="71">
        <v>1061.01</v>
      </c>
      <c r="E620" s="71">
        <v>926.89</v>
      </c>
      <c r="F620" s="71">
        <v>816.7</v>
      </c>
      <c r="G620" s="71">
        <v>208.83</v>
      </c>
      <c r="H620" s="71">
        <v>207.44</v>
      </c>
      <c r="I620" s="71">
        <v>849.34</v>
      </c>
      <c r="J620" s="71">
        <v>1232.1400000000001</v>
      </c>
      <c r="K620" s="71">
        <v>1510.45</v>
      </c>
      <c r="L620" s="71">
        <v>1862.28</v>
      </c>
      <c r="M620" s="71">
        <v>2205.1</v>
      </c>
      <c r="N620" s="71">
        <v>2263.73</v>
      </c>
      <c r="O620" s="71">
        <v>2263.4499999999998</v>
      </c>
      <c r="P620" s="71">
        <v>2192.06</v>
      </c>
      <c r="Q620" s="71">
        <v>2233.12</v>
      </c>
      <c r="R620" s="71">
        <v>2113.56</v>
      </c>
      <c r="S620" s="71">
        <v>2114.09</v>
      </c>
      <c r="T620" s="71">
        <v>2171.35</v>
      </c>
      <c r="U620" s="71">
        <v>2134.87</v>
      </c>
      <c r="V620" s="71">
        <v>2021.25</v>
      </c>
      <c r="W620" s="71">
        <v>1920.58</v>
      </c>
      <c r="X620" s="71">
        <v>1915.74</v>
      </c>
      <c r="Y620" s="71">
        <v>1932.97</v>
      </c>
      <c r="Z620" s="71">
        <v>1633.68</v>
      </c>
      <c r="AA620" s="71">
        <v>1377.82</v>
      </c>
    </row>
    <row r="621" spans="1:27" ht="12.75" hidden="1" customHeight="1" outlineLevel="1" x14ac:dyDescent="0.2">
      <c r="A621" s="163" t="s">
        <v>2259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2260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2261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collapsed="1" x14ac:dyDescent="0.2">
      <c r="A624" s="162" t="s">
        <v>2262</v>
      </c>
      <c r="B624" s="54" t="str">
        <f>"29"&amp;"."&amp;$B$800&amp;"."&amp;$B$801</f>
        <v>29.05.2024</v>
      </c>
      <c r="C624" s="134" t="s">
        <v>76</v>
      </c>
      <c r="D624" s="135">
        <f>ROUND(((D625+D626+D628+D627)/1000),5)</f>
        <v>4.8693600000000004</v>
      </c>
      <c r="E624" s="135">
        <f>ROUND(((E625+E626+E628+E627)/1000),5)</f>
        <v>4.7219199999999999</v>
      </c>
      <c r="F624" s="135">
        <f>ROUND(((F625+F626+F628+F627)/1000),5)</f>
        <v>4.5053299999999998</v>
      </c>
      <c r="G624" s="135">
        <f t="shared" ref="G624:AA624" si="363">ROUND(((G625+G626+G628+G627)/1000),5)</f>
        <v>4.3904300000000003</v>
      </c>
      <c r="H624" s="135">
        <f t="shared" si="363"/>
        <v>4.3784599999999996</v>
      </c>
      <c r="I624" s="135">
        <f t="shared" si="363"/>
        <v>4.6837900000000001</v>
      </c>
      <c r="J624" s="135">
        <f t="shared" si="363"/>
        <v>4.8036700000000003</v>
      </c>
      <c r="K624" s="135">
        <f t="shared" si="363"/>
        <v>5.0899799999999997</v>
      </c>
      <c r="L624" s="135">
        <f t="shared" si="363"/>
        <v>5.3761999999999999</v>
      </c>
      <c r="M624" s="135">
        <f t="shared" si="363"/>
        <v>5.7244999999999999</v>
      </c>
      <c r="N624" s="135">
        <f t="shared" si="363"/>
        <v>5.72994</v>
      </c>
      <c r="O624" s="135">
        <f t="shared" si="363"/>
        <v>5.7409999999999997</v>
      </c>
      <c r="P624" s="135">
        <f t="shared" si="363"/>
        <v>5.7340799999999996</v>
      </c>
      <c r="Q624" s="135">
        <f t="shared" si="363"/>
        <v>5.7589100000000002</v>
      </c>
      <c r="R624" s="135">
        <f t="shared" si="363"/>
        <v>5.7797599999999996</v>
      </c>
      <c r="S624" s="135">
        <f t="shared" si="363"/>
        <v>5.7768600000000001</v>
      </c>
      <c r="T624" s="135">
        <f t="shared" si="363"/>
        <v>5.7623899999999999</v>
      </c>
      <c r="U624" s="135">
        <f t="shared" si="363"/>
        <v>5.73468</v>
      </c>
      <c r="V624" s="135">
        <f t="shared" si="363"/>
        <v>5.64201</v>
      </c>
      <c r="W624" s="135">
        <f t="shared" si="363"/>
        <v>5.49885</v>
      </c>
      <c r="X624" s="135">
        <f t="shared" si="363"/>
        <v>5.44625</v>
      </c>
      <c r="Y624" s="135">
        <f t="shared" si="363"/>
        <v>5.4107200000000004</v>
      </c>
      <c r="Z624" s="135">
        <f t="shared" si="363"/>
        <v>5.1615000000000002</v>
      </c>
      <c r="AA624" s="135">
        <f t="shared" si="363"/>
        <v>5.0183999999999997</v>
      </c>
    </row>
    <row r="625" spans="1:27" ht="12.75" hidden="1" customHeight="1" outlineLevel="1" x14ac:dyDescent="0.2">
      <c r="A625" s="163" t="s">
        <v>2263</v>
      </c>
      <c r="B625" s="94" t="s">
        <v>238</v>
      </c>
      <c r="C625" s="70" t="s">
        <v>79</v>
      </c>
      <c r="D625" s="71">
        <v>1217.02</v>
      </c>
      <c r="E625" s="71">
        <v>1069.58</v>
      </c>
      <c r="F625" s="71">
        <v>852.99</v>
      </c>
      <c r="G625" s="71">
        <v>738.09</v>
      </c>
      <c r="H625" s="71">
        <v>726.12</v>
      </c>
      <c r="I625" s="71">
        <v>1031.45</v>
      </c>
      <c r="J625" s="71">
        <v>1151.33</v>
      </c>
      <c r="K625" s="71">
        <v>1437.64</v>
      </c>
      <c r="L625" s="71">
        <v>1723.86</v>
      </c>
      <c r="M625" s="71">
        <v>2072.16</v>
      </c>
      <c r="N625" s="71">
        <v>2077.6</v>
      </c>
      <c r="O625" s="71">
        <v>2088.66</v>
      </c>
      <c r="P625" s="71">
        <v>2081.7399999999998</v>
      </c>
      <c r="Q625" s="71">
        <v>2106.5700000000002</v>
      </c>
      <c r="R625" s="71">
        <v>2127.42</v>
      </c>
      <c r="S625" s="71">
        <v>2124.52</v>
      </c>
      <c r="T625" s="71">
        <v>2110.0500000000002</v>
      </c>
      <c r="U625" s="71">
        <v>2082.34</v>
      </c>
      <c r="V625" s="71">
        <v>1989.67</v>
      </c>
      <c r="W625" s="71">
        <v>1846.51</v>
      </c>
      <c r="X625" s="71">
        <v>1793.91</v>
      </c>
      <c r="Y625" s="71">
        <v>1758.38</v>
      </c>
      <c r="Z625" s="71">
        <v>1509.16</v>
      </c>
      <c r="AA625" s="71">
        <v>1366.06</v>
      </c>
    </row>
    <row r="626" spans="1:27" ht="12.75" hidden="1" customHeight="1" outlineLevel="1" x14ac:dyDescent="0.2">
      <c r="A626" s="163" t="s">
        <v>2264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2265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2266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collapsed="1" x14ac:dyDescent="0.2">
      <c r="A629" s="162" t="s">
        <v>2267</v>
      </c>
      <c r="B629" s="54" t="str">
        <f>"30"&amp;"."&amp;$B$800&amp;"."&amp;$B$801</f>
        <v>30.05.2024</v>
      </c>
      <c r="C629" s="134" t="s">
        <v>76</v>
      </c>
      <c r="D629" s="135">
        <f>ROUND(((D630+D631+D633+D632)/1000),5)</f>
        <v>4.8259100000000004</v>
      </c>
      <c r="E629" s="135">
        <f>ROUND(((E630+E631+E633+E632)/1000),5)</f>
        <v>4.6827100000000002</v>
      </c>
      <c r="F629" s="135">
        <f>ROUND(((F630+F631+F633+F632)/1000),5)</f>
        <v>4.5299800000000001</v>
      </c>
      <c r="G629" s="135">
        <f t="shared" ref="G629:AA629" si="366">ROUND(((G630+G631+G633+G632)/1000),5)</f>
        <v>4.4292299999999996</v>
      </c>
      <c r="H629" s="135">
        <f t="shared" si="366"/>
        <v>4.4331399999999999</v>
      </c>
      <c r="I629" s="135">
        <f t="shared" si="366"/>
        <v>4.7202900000000003</v>
      </c>
      <c r="J629" s="135">
        <f t="shared" si="366"/>
        <v>4.8083900000000002</v>
      </c>
      <c r="K629" s="135">
        <f t="shared" si="366"/>
        <v>5.1276400000000004</v>
      </c>
      <c r="L629" s="135">
        <f t="shared" si="366"/>
        <v>5.5227399999999998</v>
      </c>
      <c r="M629" s="135">
        <f t="shared" si="366"/>
        <v>5.7392599999999998</v>
      </c>
      <c r="N629" s="135">
        <f t="shared" si="366"/>
        <v>5.7876799999999999</v>
      </c>
      <c r="O629" s="135">
        <f t="shared" si="366"/>
        <v>5.7787699999999997</v>
      </c>
      <c r="P629" s="135">
        <f t="shared" si="366"/>
        <v>5.7985899999999999</v>
      </c>
      <c r="Q629" s="135">
        <f t="shared" si="366"/>
        <v>5.7885400000000002</v>
      </c>
      <c r="R629" s="135">
        <f t="shared" si="366"/>
        <v>5.79162</v>
      </c>
      <c r="S629" s="135">
        <f t="shared" si="366"/>
        <v>5.79068</v>
      </c>
      <c r="T629" s="135">
        <f t="shared" si="366"/>
        <v>6.0828800000000003</v>
      </c>
      <c r="U629" s="135">
        <f t="shared" si="366"/>
        <v>6.0763699999999998</v>
      </c>
      <c r="V629" s="135">
        <f t="shared" si="366"/>
        <v>5.7082899999999999</v>
      </c>
      <c r="W629" s="135">
        <f t="shared" si="366"/>
        <v>5.5854400000000002</v>
      </c>
      <c r="X629" s="135">
        <f t="shared" si="366"/>
        <v>5.5427200000000001</v>
      </c>
      <c r="Y629" s="135">
        <f t="shared" si="366"/>
        <v>5.5232200000000002</v>
      </c>
      <c r="Z629" s="135">
        <f t="shared" si="366"/>
        <v>5.1461300000000003</v>
      </c>
      <c r="AA629" s="135">
        <f t="shared" si="366"/>
        <v>4.98576</v>
      </c>
    </row>
    <row r="630" spans="1:27" ht="12.75" hidden="1" customHeight="1" outlineLevel="1" x14ac:dyDescent="0.2">
      <c r="A630" s="163" t="s">
        <v>2268</v>
      </c>
      <c r="B630" s="94" t="s">
        <v>238</v>
      </c>
      <c r="C630" s="70" t="s">
        <v>79</v>
      </c>
      <c r="D630" s="71">
        <v>1173.57</v>
      </c>
      <c r="E630" s="71">
        <v>1030.3699999999999</v>
      </c>
      <c r="F630" s="71">
        <v>877.64</v>
      </c>
      <c r="G630" s="71">
        <v>776.89</v>
      </c>
      <c r="H630" s="71">
        <v>780.8</v>
      </c>
      <c r="I630" s="71">
        <v>1067.95</v>
      </c>
      <c r="J630" s="71">
        <v>1156.05</v>
      </c>
      <c r="K630" s="71">
        <v>1475.3</v>
      </c>
      <c r="L630" s="71">
        <v>1870.4</v>
      </c>
      <c r="M630" s="71">
        <v>2086.92</v>
      </c>
      <c r="N630" s="71">
        <v>2135.34</v>
      </c>
      <c r="O630" s="71">
        <v>2126.4299999999998</v>
      </c>
      <c r="P630" s="71">
        <v>2146.25</v>
      </c>
      <c r="Q630" s="71">
        <v>2136.1999999999998</v>
      </c>
      <c r="R630" s="71">
        <v>2139.2800000000002</v>
      </c>
      <c r="S630" s="71">
        <v>2138.34</v>
      </c>
      <c r="T630" s="71">
        <v>2430.54</v>
      </c>
      <c r="U630" s="71">
        <v>2424.0300000000002</v>
      </c>
      <c r="V630" s="71">
        <v>2055.9499999999998</v>
      </c>
      <c r="W630" s="71">
        <v>1933.1</v>
      </c>
      <c r="X630" s="71">
        <v>1890.38</v>
      </c>
      <c r="Y630" s="71">
        <v>1870.88</v>
      </c>
      <c r="Z630" s="71">
        <v>1493.79</v>
      </c>
      <c r="AA630" s="71">
        <v>1333.42</v>
      </c>
    </row>
    <row r="631" spans="1:27" ht="12.75" hidden="1" customHeight="1" outlineLevel="1" x14ac:dyDescent="0.2">
      <c r="A631" s="163" t="s">
        <v>2269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2270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2271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collapsed="1" x14ac:dyDescent="0.2">
      <c r="A634" s="162" t="s">
        <v>2272</v>
      </c>
      <c r="B634" s="54" t="str">
        <f>"31"&amp;"."&amp;$B$800&amp;"."&amp;$B$801</f>
        <v>31.05.2024</v>
      </c>
      <c r="C634" s="134" t="s">
        <v>76</v>
      </c>
      <c r="D634" s="135">
        <f>ROUND(((D635+D636+D638+D637)/1000),5)</f>
        <v>4.8142399999999999</v>
      </c>
      <c r="E634" s="135">
        <f>ROUND(((E635+E636+E638+E637)/1000),5)</f>
        <v>4.6000500000000004</v>
      </c>
      <c r="F634" s="135">
        <f>ROUND(((F635+F636+F638+F637)/1000),5)</f>
        <v>4.5290600000000003</v>
      </c>
      <c r="G634" s="135">
        <f t="shared" ref="G634:AA634" si="369">ROUND(((G635+G636+G638+G637)/1000),5)</f>
        <v>4.4352900000000002</v>
      </c>
      <c r="H634" s="135">
        <f t="shared" si="369"/>
        <v>4.3860999999999999</v>
      </c>
      <c r="I634" s="135">
        <f t="shared" si="369"/>
        <v>4.7085900000000001</v>
      </c>
      <c r="J634" s="135">
        <f t="shared" si="369"/>
        <v>4.85318</v>
      </c>
      <c r="K634" s="135">
        <f t="shared" si="369"/>
        <v>5.1907399999999999</v>
      </c>
      <c r="L634" s="135">
        <f t="shared" si="369"/>
        <v>5.5702199999999999</v>
      </c>
      <c r="M634" s="135">
        <f t="shared" si="369"/>
        <v>5.7660099999999996</v>
      </c>
      <c r="N634" s="135">
        <f t="shared" si="369"/>
        <v>5.9392800000000001</v>
      </c>
      <c r="O634" s="135">
        <f t="shared" si="369"/>
        <v>5.9523200000000003</v>
      </c>
      <c r="P634" s="135">
        <f t="shared" si="369"/>
        <v>5.8115899999999998</v>
      </c>
      <c r="Q634" s="135">
        <f t="shared" si="369"/>
        <v>5.96821</v>
      </c>
      <c r="R634" s="135">
        <f t="shared" si="369"/>
        <v>5.9767700000000001</v>
      </c>
      <c r="S634" s="135">
        <f t="shared" si="369"/>
        <v>6.0197700000000003</v>
      </c>
      <c r="T634" s="135">
        <f t="shared" si="369"/>
        <v>6.0037900000000004</v>
      </c>
      <c r="U634" s="135">
        <f t="shared" si="369"/>
        <v>5.7659500000000001</v>
      </c>
      <c r="V634" s="135">
        <f t="shared" si="369"/>
        <v>5.7440800000000003</v>
      </c>
      <c r="W634" s="135">
        <f t="shared" si="369"/>
        <v>5.6933100000000003</v>
      </c>
      <c r="X634" s="135">
        <f t="shared" si="369"/>
        <v>5.7008799999999997</v>
      </c>
      <c r="Y634" s="135">
        <f t="shared" si="369"/>
        <v>5.6490200000000002</v>
      </c>
      <c r="Z634" s="135">
        <f t="shared" si="369"/>
        <v>5.4100599999999996</v>
      </c>
      <c r="AA634" s="135">
        <f t="shared" si="369"/>
        <v>5.1261099999999997</v>
      </c>
    </row>
    <row r="635" spans="1:27" ht="12.75" hidden="1" customHeight="1" outlineLevel="1" x14ac:dyDescent="0.2">
      <c r="A635" s="163" t="s">
        <v>2273</v>
      </c>
      <c r="B635" s="94" t="s">
        <v>238</v>
      </c>
      <c r="C635" s="70" t="s">
        <v>79</v>
      </c>
      <c r="D635" s="71">
        <v>1161.9000000000001</v>
      </c>
      <c r="E635" s="71">
        <v>947.71</v>
      </c>
      <c r="F635" s="71">
        <v>876.72</v>
      </c>
      <c r="G635" s="71">
        <v>782.95</v>
      </c>
      <c r="H635" s="71">
        <v>733.76</v>
      </c>
      <c r="I635" s="71">
        <v>1056.25</v>
      </c>
      <c r="J635" s="71">
        <v>1200.8399999999999</v>
      </c>
      <c r="K635" s="71">
        <v>1538.4</v>
      </c>
      <c r="L635" s="71">
        <v>1917.88</v>
      </c>
      <c r="M635" s="71">
        <v>2113.67</v>
      </c>
      <c r="N635" s="71">
        <v>2286.94</v>
      </c>
      <c r="O635" s="71">
        <v>2299.98</v>
      </c>
      <c r="P635" s="71">
        <v>2159.25</v>
      </c>
      <c r="Q635" s="71">
        <v>2315.87</v>
      </c>
      <c r="R635" s="71">
        <v>2324.4299999999998</v>
      </c>
      <c r="S635" s="71">
        <v>2367.4299999999998</v>
      </c>
      <c r="T635" s="71">
        <v>2351.4499999999998</v>
      </c>
      <c r="U635" s="71">
        <v>2113.61</v>
      </c>
      <c r="V635" s="71">
        <v>2091.7399999999998</v>
      </c>
      <c r="W635" s="71">
        <v>2040.97</v>
      </c>
      <c r="X635" s="71">
        <v>2048.54</v>
      </c>
      <c r="Y635" s="71">
        <v>1996.68</v>
      </c>
      <c r="Z635" s="71">
        <v>1757.72</v>
      </c>
      <c r="AA635" s="71">
        <v>1473.77</v>
      </c>
    </row>
    <row r="636" spans="1:27" ht="12.75" hidden="1" customHeight="1" outlineLevel="1" x14ac:dyDescent="0.2">
      <c r="A636" s="163" t="s">
        <v>2274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2275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2276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2278</v>
      </c>
      <c r="B643" s="54" t="str">
        <f>"01"&amp;"."&amp;$B$800&amp;"."&amp;$B$801</f>
        <v>01.05.2024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0</v>
      </c>
      <c r="K643" s="135">
        <f t="shared" si="372"/>
        <v>0</v>
      </c>
      <c r="L643" s="135">
        <f t="shared" si="372"/>
        <v>4.0349999999999997E-2</v>
      </c>
      <c r="M643" s="135">
        <f t="shared" si="372"/>
        <v>0</v>
      </c>
      <c r="N643" s="135">
        <f t="shared" si="372"/>
        <v>0</v>
      </c>
      <c r="O643" s="135">
        <f t="shared" si="372"/>
        <v>3.4720000000000001E-2</v>
      </c>
      <c r="P643" s="135">
        <f t="shared" si="372"/>
        <v>0</v>
      </c>
      <c r="Q643" s="135">
        <f t="shared" si="372"/>
        <v>4.2819999999999997E-2</v>
      </c>
      <c r="R643" s="135">
        <f t="shared" si="372"/>
        <v>0.16111</v>
      </c>
      <c r="S643" s="135">
        <f t="shared" si="372"/>
        <v>0</v>
      </c>
      <c r="T643" s="135">
        <f t="shared" si="372"/>
        <v>0</v>
      </c>
      <c r="U643" s="135">
        <f t="shared" si="372"/>
        <v>0</v>
      </c>
      <c r="V643" s="135">
        <f t="shared" si="372"/>
        <v>0</v>
      </c>
      <c r="W643" s="135">
        <f t="shared" si="372"/>
        <v>0</v>
      </c>
      <c r="X643" s="135">
        <f t="shared" si="372"/>
        <v>0.10865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hidden="1" customHeight="1" outlineLevel="1" x14ac:dyDescent="0.2">
      <c r="A644" s="163" t="s">
        <v>2279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40.35</v>
      </c>
      <c r="M644" s="71">
        <v>0</v>
      </c>
      <c r="N644" s="71">
        <v>0</v>
      </c>
      <c r="O644" s="71">
        <v>34.72</v>
      </c>
      <c r="P644" s="71">
        <v>0</v>
      </c>
      <c r="Q644" s="71">
        <v>42.82</v>
      </c>
      <c r="R644" s="71">
        <v>161.11000000000001</v>
      </c>
      <c r="S644" s="71">
        <v>0</v>
      </c>
      <c r="T644" s="71">
        <v>0</v>
      </c>
      <c r="U644" s="71">
        <v>0</v>
      </c>
      <c r="V644" s="71">
        <v>0</v>
      </c>
      <c r="W644" s="71">
        <v>0</v>
      </c>
      <c r="X644" s="71">
        <v>108.65</v>
      </c>
      <c r="Y644" s="71">
        <v>0</v>
      </c>
      <c r="Z644" s="71">
        <v>0</v>
      </c>
      <c r="AA644" s="71">
        <v>0</v>
      </c>
    </row>
    <row r="645" spans="1:27" collapsed="1" x14ac:dyDescent="0.2">
      <c r="A645" s="162" t="s">
        <v>2280</v>
      </c>
      <c r="B645" s="54" t="str">
        <f>"02"&amp;"."&amp;$B$800&amp;"."&amp;$B$801</f>
        <v>02.05.2024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0</v>
      </c>
      <c r="H645" s="135">
        <f t="shared" si="373"/>
        <v>0</v>
      </c>
      <c r="I645" s="135">
        <f t="shared" si="373"/>
        <v>5.8340000000000003E-2</v>
      </c>
      <c r="J645" s="135">
        <f t="shared" si="373"/>
        <v>0.11199000000000001</v>
      </c>
      <c r="K645" s="135">
        <f t="shared" si="373"/>
        <v>0.14974000000000001</v>
      </c>
      <c r="L645" s="135">
        <f t="shared" si="373"/>
        <v>3.1870000000000002E-2</v>
      </c>
      <c r="M645" s="135">
        <f t="shared" si="373"/>
        <v>0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8.8000000000000003E-4</v>
      </c>
      <c r="W645" s="135">
        <f t="shared" si="373"/>
        <v>2.528E-2</v>
      </c>
      <c r="X645" s="135">
        <f t="shared" si="373"/>
        <v>1.106E-2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2281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0</v>
      </c>
      <c r="H646" s="71">
        <v>0</v>
      </c>
      <c r="I646" s="71">
        <v>58.34</v>
      </c>
      <c r="J646" s="71">
        <v>111.99</v>
      </c>
      <c r="K646" s="71">
        <v>149.74</v>
      </c>
      <c r="L646" s="71">
        <v>31.87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0.88</v>
      </c>
      <c r="W646" s="71">
        <v>25.28</v>
      </c>
      <c r="X646" s="71">
        <v>11.06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2282</v>
      </c>
      <c r="B647" s="54" t="str">
        <f>"03"&amp;"."&amp;$B$800&amp;"."&amp;$B$801</f>
        <v>03.05.2024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3.1E-4</v>
      </c>
      <c r="G647" s="135">
        <f t="shared" si="374"/>
        <v>5.5399999999999998E-3</v>
      </c>
      <c r="H647" s="135">
        <f t="shared" si="374"/>
        <v>3.9660000000000001E-2</v>
      </c>
      <c r="I647" s="135">
        <f t="shared" si="374"/>
        <v>0.13575000000000001</v>
      </c>
      <c r="J647" s="135">
        <f t="shared" si="374"/>
        <v>9.3810000000000004E-2</v>
      </c>
      <c r="K647" s="135">
        <f t="shared" si="374"/>
        <v>0.19292999999999999</v>
      </c>
      <c r="L647" s="135">
        <f t="shared" si="374"/>
        <v>7.3849999999999999E-2</v>
      </c>
      <c r="M647" s="135">
        <f t="shared" si="374"/>
        <v>3.0540000000000001E-2</v>
      </c>
      <c r="N647" s="135">
        <f t="shared" si="374"/>
        <v>7.8200000000000006E-3</v>
      </c>
      <c r="O647" s="135">
        <f t="shared" si="374"/>
        <v>1.951E-2</v>
      </c>
      <c r="P647" s="135">
        <f t="shared" si="374"/>
        <v>3.6519999999999997E-2</v>
      </c>
      <c r="Q647" s="135">
        <f t="shared" si="374"/>
        <v>3.2169999999999997E-2</v>
      </c>
      <c r="R647" s="135">
        <f t="shared" si="374"/>
        <v>6.9500000000000006E-2</v>
      </c>
      <c r="S647" s="135">
        <f t="shared" si="374"/>
        <v>6.1899999999999997E-2</v>
      </c>
      <c r="T647" s="135">
        <f t="shared" si="374"/>
        <v>0</v>
      </c>
      <c r="U647" s="135">
        <f t="shared" si="374"/>
        <v>0</v>
      </c>
      <c r="V647" s="135">
        <f t="shared" si="374"/>
        <v>2.3689999999999999E-2</v>
      </c>
      <c r="W647" s="135">
        <f t="shared" si="374"/>
        <v>9.2700000000000005E-2</v>
      </c>
      <c r="X647" s="135">
        <f t="shared" si="374"/>
        <v>4.3450000000000003E-2</v>
      </c>
      <c r="Y647" s="135">
        <f t="shared" si="374"/>
        <v>6.0639999999999999E-2</v>
      </c>
      <c r="Z647" s="135">
        <f t="shared" si="374"/>
        <v>5.3999999999999999E-2</v>
      </c>
      <c r="AA647" s="135">
        <f t="shared" si="374"/>
        <v>0.16877</v>
      </c>
    </row>
    <row r="648" spans="1:27" ht="12.75" hidden="1" customHeight="1" outlineLevel="1" x14ac:dyDescent="0.2">
      <c r="A648" s="163" t="s">
        <v>2283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0.31</v>
      </c>
      <c r="G648" s="71">
        <v>5.54</v>
      </c>
      <c r="H648" s="71">
        <v>39.659999999999997</v>
      </c>
      <c r="I648" s="71">
        <v>135.75</v>
      </c>
      <c r="J648" s="71">
        <v>93.81</v>
      </c>
      <c r="K648" s="71">
        <v>192.93</v>
      </c>
      <c r="L648" s="71">
        <v>73.849999999999994</v>
      </c>
      <c r="M648" s="71">
        <v>30.54</v>
      </c>
      <c r="N648" s="71">
        <v>7.82</v>
      </c>
      <c r="O648" s="71">
        <v>19.510000000000002</v>
      </c>
      <c r="P648" s="71">
        <v>36.520000000000003</v>
      </c>
      <c r="Q648" s="71">
        <v>32.17</v>
      </c>
      <c r="R648" s="71">
        <v>69.5</v>
      </c>
      <c r="S648" s="71">
        <v>61.9</v>
      </c>
      <c r="T648" s="71">
        <v>0</v>
      </c>
      <c r="U648" s="71">
        <v>0</v>
      </c>
      <c r="V648" s="71">
        <v>23.69</v>
      </c>
      <c r="W648" s="71">
        <v>92.7</v>
      </c>
      <c r="X648" s="71">
        <v>43.45</v>
      </c>
      <c r="Y648" s="71">
        <v>60.64</v>
      </c>
      <c r="Z648" s="71">
        <v>54</v>
      </c>
      <c r="AA648" s="71">
        <v>168.77</v>
      </c>
    </row>
    <row r="649" spans="1:27" collapsed="1" x14ac:dyDescent="0.2">
      <c r="A649" s="162" t="s">
        <v>2284</v>
      </c>
      <c r="B649" s="54" t="str">
        <f>"04"&amp;"."&amp;$B$800&amp;"."&amp;$B$801</f>
        <v>04.05.2024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2.828E-2</v>
      </c>
      <c r="F649" s="135">
        <f t="shared" si="375"/>
        <v>0.15246999999999999</v>
      </c>
      <c r="G649" s="135">
        <f t="shared" si="375"/>
        <v>0.19175</v>
      </c>
      <c r="H649" s="135">
        <f t="shared" si="375"/>
        <v>0.17693</v>
      </c>
      <c r="I649" s="135">
        <f t="shared" si="375"/>
        <v>0.21715999999999999</v>
      </c>
      <c r="J649" s="135">
        <f t="shared" si="375"/>
        <v>0.20957000000000001</v>
      </c>
      <c r="K649" s="135">
        <f t="shared" si="375"/>
        <v>0.16183</v>
      </c>
      <c r="L649" s="135">
        <f t="shared" si="375"/>
        <v>7.9020000000000007E-2</v>
      </c>
      <c r="M649" s="135">
        <f t="shared" si="375"/>
        <v>6.5430000000000002E-2</v>
      </c>
      <c r="N649" s="135">
        <f t="shared" si="375"/>
        <v>6.8709999999999993E-2</v>
      </c>
      <c r="O649" s="135">
        <f t="shared" si="375"/>
        <v>4.8779999999999997E-2</v>
      </c>
      <c r="P649" s="135">
        <f t="shared" si="375"/>
        <v>1.6199999999999999E-2</v>
      </c>
      <c r="Q649" s="135">
        <f t="shared" si="375"/>
        <v>0</v>
      </c>
      <c r="R649" s="135">
        <f t="shared" si="375"/>
        <v>3.5220000000000001E-2</v>
      </c>
      <c r="S649" s="135">
        <f t="shared" si="375"/>
        <v>5.1790000000000003E-2</v>
      </c>
      <c r="T649" s="135">
        <f t="shared" si="375"/>
        <v>3.0470000000000001E-2</v>
      </c>
      <c r="U649" s="135">
        <f t="shared" si="375"/>
        <v>0.16914999999999999</v>
      </c>
      <c r="V649" s="135">
        <f t="shared" si="375"/>
        <v>0.21862000000000001</v>
      </c>
      <c r="W649" s="135">
        <f t="shared" si="375"/>
        <v>0.1452</v>
      </c>
      <c r="X649" s="135">
        <f t="shared" si="375"/>
        <v>0.14413999999999999</v>
      </c>
      <c r="Y649" s="135">
        <f t="shared" si="375"/>
        <v>9.0859999999999996E-2</v>
      </c>
      <c r="Z649" s="135">
        <f t="shared" si="375"/>
        <v>0.26479999999999998</v>
      </c>
      <c r="AA649" s="135">
        <f t="shared" si="375"/>
        <v>0</v>
      </c>
    </row>
    <row r="650" spans="1:27" ht="12.75" hidden="1" customHeight="1" outlineLevel="1" x14ac:dyDescent="0.2">
      <c r="A650" s="163" t="s">
        <v>2285</v>
      </c>
      <c r="B650" s="94" t="s">
        <v>238</v>
      </c>
      <c r="C650" s="70" t="s">
        <v>79</v>
      </c>
      <c r="D650" s="71">
        <v>0</v>
      </c>
      <c r="E650" s="71">
        <v>28.28</v>
      </c>
      <c r="F650" s="71">
        <v>152.47</v>
      </c>
      <c r="G650" s="71">
        <v>191.75</v>
      </c>
      <c r="H650" s="71">
        <v>176.93</v>
      </c>
      <c r="I650" s="71">
        <v>217.16</v>
      </c>
      <c r="J650" s="71">
        <v>209.57</v>
      </c>
      <c r="K650" s="71">
        <v>161.83000000000001</v>
      </c>
      <c r="L650" s="71">
        <v>79.02</v>
      </c>
      <c r="M650" s="71">
        <v>65.430000000000007</v>
      </c>
      <c r="N650" s="71">
        <v>68.709999999999994</v>
      </c>
      <c r="O650" s="71">
        <v>48.78</v>
      </c>
      <c r="P650" s="71">
        <v>16.2</v>
      </c>
      <c r="Q650" s="71">
        <v>0</v>
      </c>
      <c r="R650" s="71">
        <v>35.22</v>
      </c>
      <c r="S650" s="71">
        <v>51.79</v>
      </c>
      <c r="T650" s="71">
        <v>30.47</v>
      </c>
      <c r="U650" s="71">
        <v>169.15</v>
      </c>
      <c r="V650" s="71">
        <v>218.62</v>
      </c>
      <c r="W650" s="71">
        <v>145.19999999999999</v>
      </c>
      <c r="X650" s="71">
        <v>144.13999999999999</v>
      </c>
      <c r="Y650" s="71">
        <v>90.86</v>
      </c>
      <c r="Z650" s="71">
        <v>264.8</v>
      </c>
      <c r="AA650" s="71">
        <v>0</v>
      </c>
    </row>
    <row r="651" spans="1:27" collapsed="1" x14ac:dyDescent="0.2">
      <c r="A651" s="162" t="s">
        <v>2286</v>
      </c>
      <c r="B651" s="54" t="str">
        <f>"05"&amp;"."&amp;$B$800&amp;"."&amp;$B$801</f>
        <v>05.05.2024</v>
      </c>
      <c r="C651" s="134" t="s">
        <v>76</v>
      </c>
      <c r="D651" s="135">
        <f>ROUND((D652)/1000,5)</f>
        <v>2.794E-2</v>
      </c>
      <c r="E651" s="135">
        <f t="shared" ref="E651:AA651" si="376">ROUND((E652)/1000,5)</f>
        <v>0.14821999999999999</v>
      </c>
      <c r="F651" s="135">
        <f t="shared" si="376"/>
        <v>2.1579999999999998E-2</v>
      </c>
      <c r="G651" s="135">
        <f t="shared" si="376"/>
        <v>4.3889999999999998E-2</v>
      </c>
      <c r="H651" s="135">
        <f t="shared" si="376"/>
        <v>2.3709999999999998E-2</v>
      </c>
      <c r="I651" s="135">
        <f t="shared" si="376"/>
        <v>0.14262</v>
      </c>
      <c r="J651" s="135">
        <f t="shared" si="376"/>
        <v>0.13264000000000001</v>
      </c>
      <c r="K651" s="135">
        <f t="shared" si="376"/>
        <v>0.21356</v>
      </c>
      <c r="L651" s="135">
        <f t="shared" si="376"/>
        <v>0</v>
      </c>
      <c r="M651" s="135">
        <f t="shared" si="376"/>
        <v>0</v>
      </c>
      <c r="N651" s="135">
        <f t="shared" si="376"/>
        <v>0</v>
      </c>
      <c r="O651" s="135">
        <f t="shared" si="376"/>
        <v>0</v>
      </c>
      <c r="P651" s="135">
        <f t="shared" si="376"/>
        <v>0</v>
      </c>
      <c r="Q651" s="135">
        <f t="shared" si="376"/>
        <v>0</v>
      </c>
      <c r="R651" s="135">
        <f t="shared" si="376"/>
        <v>0</v>
      </c>
      <c r="S651" s="135">
        <f t="shared" si="376"/>
        <v>4.5600000000000002E-2</v>
      </c>
      <c r="T651" s="135">
        <f t="shared" si="376"/>
        <v>4.3650000000000001E-2</v>
      </c>
      <c r="U651" s="135">
        <f t="shared" si="376"/>
        <v>0.14544000000000001</v>
      </c>
      <c r="V651" s="135">
        <f t="shared" si="376"/>
        <v>0.30407000000000001</v>
      </c>
      <c r="W651" s="135">
        <f t="shared" si="376"/>
        <v>0.13161</v>
      </c>
      <c r="X651" s="135">
        <f t="shared" si="376"/>
        <v>0.19431000000000001</v>
      </c>
      <c r="Y651" s="135">
        <f t="shared" si="376"/>
        <v>1.227E-2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2287</v>
      </c>
      <c r="B652" s="94" t="s">
        <v>238</v>
      </c>
      <c r="C652" s="70" t="s">
        <v>79</v>
      </c>
      <c r="D652" s="71">
        <v>27.94</v>
      </c>
      <c r="E652" s="71">
        <v>148.22</v>
      </c>
      <c r="F652" s="71">
        <v>21.58</v>
      </c>
      <c r="G652" s="71">
        <v>43.89</v>
      </c>
      <c r="H652" s="71">
        <v>23.71</v>
      </c>
      <c r="I652" s="71">
        <v>142.62</v>
      </c>
      <c r="J652" s="71">
        <v>132.63999999999999</v>
      </c>
      <c r="K652" s="71">
        <v>213.56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0</v>
      </c>
      <c r="S652" s="71">
        <v>45.6</v>
      </c>
      <c r="T652" s="71">
        <v>43.65</v>
      </c>
      <c r="U652" s="71">
        <v>145.44</v>
      </c>
      <c r="V652" s="71">
        <v>304.07</v>
      </c>
      <c r="W652" s="71">
        <v>131.61000000000001</v>
      </c>
      <c r="X652" s="71">
        <v>194.31</v>
      </c>
      <c r="Y652" s="71">
        <v>12.27</v>
      </c>
      <c r="Z652" s="71">
        <v>0</v>
      </c>
      <c r="AA652" s="71">
        <v>0</v>
      </c>
    </row>
    <row r="653" spans="1:27" collapsed="1" x14ac:dyDescent="0.2">
      <c r="A653" s="162" t="s">
        <v>2288</v>
      </c>
      <c r="B653" s="54" t="str">
        <f>"06"&amp;"."&amp;$B$800&amp;"."&amp;$B$801</f>
        <v>06.05.2024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2.2159999999999999E-2</v>
      </c>
      <c r="F653" s="135">
        <f t="shared" si="377"/>
        <v>8.9609999999999995E-2</v>
      </c>
      <c r="G653" s="135">
        <f t="shared" si="377"/>
        <v>9.4560000000000005E-2</v>
      </c>
      <c r="H653" s="135">
        <f t="shared" si="377"/>
        <v>0.11985</v>
      </c>
      <c r="I653" s="135">
        <f t="shared" si="377"/>
        <v>0.14122000000000001</v>
      </c>
      <c r="J653" s="135">
        <f t="shared" si="377"/>
        <v>6.1370000000000001E-2</v>
      </c>
      <c r="K653" s="135">
        <f t="shared" si="377"/>
        <v>0.18296000000000001</v>
      </c>
      <c r="L653" s="135">
        <f t="shared" si="377"/>
        <v>9.1990000000000002E-2</v>
      </c>
      <c r="M653" s="135">
        <f t="shared" si="377"/>
        <v>0.20605999999999999</v>
      </c>
      <c r="N653" s="135">
        <f t="shared" si="377"/>
        <v>0.13602</v>
      </c>
      <c r="O653" s="135">
        <f t="shared" si="377"/>
        <v>0.22663</v>
      </c>
      <c r="P653" s="135">
        <f t="shared" si="377"/>
        <v>0.1512</v>
      </c>
      <c r="Q653" s="135">
        <f t="shared" si="377"/>
        <v>8.6989999999999998E-2</v>
      </c>
      <c r="R653" s="135">
        <f t="shared" si="377"/>
        <v>6.241E-2</v>
      </c>
      <c r="S653" s="135">
        <f t="shared" si="377"/>
        <v>7.9399999999999998E-2</v>
      </c>
      <c r="T653" s="135">
        <f t="shared" si="377"/>
        <v>1.6889999999999999E-2</v>
      </c>
      <c r="U653" s="135">
        <f t="shared" si="377"/>
        <v>6.9260000000000002E-2</v>
      </c>
      <c r="V653" s="135">
        <f t="shared" si="377"/>
        <v>9.0230000000000005E-2</v>
      </c>
      <c r="W653" s="135">
        <f t="shared" si="377"/>
        <v>6.4820000000000003E-2</v>
      </c>
      <c r="X653" s="135">
        <f t="shared" si="377"/>
        <v>0.31759999999999999</v>
      </c>
      <c r="Y653" s="135">
        <f t="shared" si="377"/>
        <v>6.1699999999999998E-2</v>
      </c>
      <c r="Z653" s="135">
        <f t="shared" si="377"/>
        <v>0.13494</v>
      </c>
      <c r="AA653" s="135">
        <f t="shared" si="377"/>
        <v>6.071E-2</v>
      </c>
    </row>
    <row r="654" spans="1:27" ht="12.75" hidden="1" customHeight="1" outlineLevel="1" x14ac:dyDescent="0.2">
      <c r="A654" s="163" t="s">
        <v>2289</v>
      </c>
      <c r="B654" s="94" t="s">
        <v>238</v>
      </c>
      <c r="C654" s="70" t="s">
        <v>79</v>
      </c>
      <c r="D654" s="71">
        <v>0</v>
      </c>
      <c r="E654" s="71">
        <v>22.16</v>
      </c>
      <c r="F654" s="71">
        <v>89.61</v>
      </c>
      <c r="G654" s="71">
        <v>94.56</v>
      </c>
      <c r="H654" s="71">
        <v>119.85</v>
      </c>
      <c r="I654" s="71">
        <v>141.22</v>
      </c>
      <c r="J654" s="71">
        <v>61.37</v>
      </c>
      <c r="K654" s="71">
        <v>182.96</v>
      </c>
      <c r="L654" s="71">
        <v>91.99</v>
      </c>
      <c r="M654" s="71">
        <v>206.06</v>
      </c>
      <c r="N654" s="71">
        <v>136.02000000000001</v>
      </c>
      <c r="O654" s="71">
        <v>226.63</v>
      </c>
      <c r="P654" s="71">
        <v>151.19999999999999</v>
      </c>
      <c r="Q654" s="71">
        <v>86.99</v>
      </c>
      <c r="R654" s="71">
        <v>62.41</v>
      </c>
      <c r="S654" s="71">
        <v>79.400000000000006</v>
      </c>
      <c r="T654" s="71">
        <v>16.89</v>
      </c>
      <c r="U654" s="71">
        <v>69.260000000000005</v>
      </c>
      <c r="V654" s="71">
        <v>90.23</v>
      </c>
      <c r="W654" s="71">
        <v>64.819999999999993</v>
      </c>
      <c r="X654" s="71">
        <v>317.60000000000002</v>
      </c>
      <c r="Y654" s="71">
        <v>61.7</v>
      </c>
      <c r="Z654" s="71">
        <v>134.94</v>
      </c>
      <c r="AA654" s="71">
        <v>60.71</v>
      </c>
    </row>
    <row r="655" spans="1:27" collapsed="1" x14ac:dyDescent="0.2">
      <c r="A655" s="162" t="s">
        <v>2290</v>
      </c>
      <c r="B655" s="54" t="str">
        <f>"07"&amp;"."&amp;$B$800&amp;"."&amp;$B$801</f>
        <v>07.05.2024</v>
      </c>
      <c r="C655" s="134" t="s">
        <v>76</v>
      </c>
      <c r="D655" s="135">
        <f>ROUND((D656)/1000,5)</f>
        <v>5.203E-2</v>
      </c>
      <c r="E655" s="135">
        <f t="shared" ref="E655:AA655" si="378">ROUND((E656)/1000,5)</f>
        <v>0.13824</v>
      </c>
      <c r="F655" s="135">
        <f t="shared" si="378"/>
        <v>0.36370000000000002</v>
      </c>
      <c r="G655" s="135">
        <f t="shared" si="378"/>
        <v>0.37458000000000002</v>
      </c>
      <c r="H655" s="135">
        <f t="shared" si="378"/>
        <v>0.35526000000000002</v>
      </c>
      <c r="I655" s="135">
        <f t="shared" si="378"/>
        <v>0.30642000000000003</v>
      </c>
      <c r="J655" s="135">
        <f t="shared" si="378"/>
        <v>0.16566</v>
      </c>
      <c r="K655" s="135">
        <f t="shared" si="378"/>
        <v>0.28122999999999998</v>
      </c>
      <c r="L655" s="135">
        <f t="shared" si="378"/>
        <v>0.36531999999999998</v>
      </c>
      <c r="M655" s="135">
        <f t="shared" si="378"/>
        <v>0.55935999999999997</v>
      </c>
      <c r="N655" s="135">
        <f t="shared" si="378"/>
        <v>0.47323999999999999</v>
      </c>
      <c r="O655" s="135">
        <f t="shared" si="378"/>
        <v>0.38755000000000001</v>
      </c>
      <c r="P655" s="135">
        <f t="shared" si="378"/>
        <v>1.6951799999999999</v>
      </c>
      <c r="Q655" s="135">
        <f t="shared" si="378"/>
        <v>1.60659</v>
      </c>
      <c r="R655" s="135">
        <f t="shared" si="378"/>
        <v>1.7735700000000001</v>
      </c>
      <c r="S655" s="135">
        <f t="shared" si="378"/>
        <v>1.21417</v>
      </c>
      <c r="T655" s="135">
        <f t="shared" si="378"/>
        <v>0.62853999999999999</v>
      </c>
      <c r="U655" s="135">
        <f t="shared" si="378"/>
        <v>0.54623999999999995</v>
      </c>
      <c r="V655" s="135">
        <f t="shared" si="378"/>
        <v>0.52376999999999996</v>
      </c>
      <c r="W655" s="135">
        <f t="shared" si="378"/>
        <v>0.50351000000000001</v>
      </c>
      <c r="X655" s="135">
        <f t="shared" si="378"/>
        <v>1.12096</v>
      </c>
      <c r="Y655" s="135">
        <f t="shared" si="378"/>
        <v>0.27990999999999999</v>
      </c>
      <c r="Z655" s="135">
        <f t="shared" si="378"/>
        <v>0.34525</v>
      </c>
      <c r="AA655" s="135">
        <f t="shared" si="378"/>
        <v>0.42832999999999999</v>
      </c>
    </row>
    <row r="656" spans="1:27" ht="12.75" hidden="1" customHeight="1" outlineLevel="1" x14ac:dyDescent="0.2">
      <c r="A656" s="163" t="s">
        <v>2291</v>
      </c>
      <c r="B656" s="94" t="s">
        <v>238</v>
      </c>
      <c r="C656" s="70" t="s">
        <v>79</v>
      </c>
      <c r="D656" s="71">
        <v>52.03</v>
      </c>
      <c r="E656" s="71">
        <v>138.24</v>
      </c>
      <c r="F656" s="71">
        <v>363.7</v>
      </c>
      <c r="G656" s="71">
        <v>374.58</v>
      </c>
      <c r="H656" s="71">
        <v>355.26</v>
      </c>
      <c r="I656" s="71">
        <v>306.42</v>
      </c>
      <c r="J656" s="71">
        <v>165.66</v>
      </c>
      <c r="K656" s="71">
        <v>281.23</v>
      </c>
      <c r="L656" s="71">
        <v>365.32</v>
      </c>
      <c r="M656" s="71">
        <v>559.36</v>
      </c>
      <c r="N656" s="71">
        <v>473.24</v>
      </c>
      <c r="O656" s="71">
        <v>387.55</v>
      </c>
      <c r="P656" s="71">
        <v>1695.18</v>
      </c>
      <c r="Q656" s="71">
        <v>1606.59</v>
      </c>
      <c r="R656" s="71">
        <v>1773.57</v>
      </c>
      <c r="S656" s="71">
        <v>1214.17</v>
      </c>
      <c r="T656" s="71">
        <v>628.54</v>
      </c>
      <c r="U656" s="71">
        <v>546.24</v>
      </c>
      <c r="V656" s="71">
        <v>523.77</v>
      </c>
      <c r="W656" s="71">
        <v>503.51</v>
      </c>
      <c r="X656" s="71">
        <v>1120.96</v>
      </c>
      <c r="Y656" s="71">
        <v>279.91000000000003</v>
      </c>
      <c r="Z656" s="71">
        <v>345.25</v>
      </c>
      <c r="AA656" s="71">
        <v>428.33</v>
      </c>
    </row>
    <row r="657" spans="1:27" collapsed="1" x14ac:dyDescent="0.2">
      <c r="A657" s="162" t="s">
        <v>2292</v>
      </c>
      <c r="B657" s="54" t="str">
        <f>"08"&amp;"."&amp;$B$800&amp;"."&amp;$B$801</f>
        <v>08.05.2024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1.7919999999999998E-2</v>
      </c>
      <c r="F657" s="135">
        <f t="shared" si="379"/>
        <v>0.13841000000000001</v>
      </c>
      <c r="G657" s="135">
        <f t="shared" si="379"/>
        <v>6.0839999999999998E-2</v>
      </c>
      <c r="H657" s="135">
        <f t="shared" si="379"/>
        <v>8.3580000000000002E-2</v>
      </c>
      <c r="I657" s="135">
        <f t="shared" si="379"/>
        <v>0.16077</v>
      </c>
      <c r="J657" s="135">
        <f t="shared" si="379"/>
        <v>0.23547000000000001</v>
      </c>
      <c r="K657" s="135">
        <f t="shared" si="379"/>
        <v>0.23549999999999999</v>
      </c>
      <c r="L657" s="135">
        <f t="shared" si="379"/>
        <v>0.43881999999999999</v>
      </c>
      <c r="M657" s="135">
        <f t="shared" si="379"/>
        <v>0.41871000000000003</v>
      </c>
      <c r="N657" s="135">
        <f t="shared" si="379"/>
        <v>0.36096</v>
      </c>
      <c r="O657" s="135">
        <f t="shared" si="379"/>
        <v>0.15296000000000001</v>
      </c>
      <c r="P657" s="135">
        <f t="shared" si="379"/>
        <v>1.1350000000000001E-2</v>
      </c>
      <c r="Q657" s="135">
        <f t="shared" si="379"/>
        <v>1.24E-3</v>
      </c>
      <c r="R657" s="135">
        <f t="shared" si="379"/>
        <v>9.4530000000000003E-2</v>
      </c>
      <c r="S657" s="135">
        <f t="shared" si="379"/>
        <v>9.6339999999999995E-2</v>
      </c>
      <c r="T657" s="135">
        <f t="shared" si="379"/>
        <v>8.3229999999999998E-2</v>
      </c>
      <c r="U657" s="135">
        <f t="shared" si="379"/>
        <v>0.17119000000000001</v>
      </c>
      <c r="V657" s="135">
        <f t="shared" si="379"/>
        <v>0.31390000000000001</v>
      </c>
      <c r="W657" s="135">
        <f t="shared" si="379"/>
        <v>0.30928</v>
      </c>
      <c r="X657" s="135">
        <f t="shared" si="379"/>
        <v>0.19980000000000001</v>
      </c>
      <c r="Y657" s="135">
        <f t="shared" si="379"/>
        <v>0.12289</v>
      </c>
      <c r="Z657" s="135">
        <f t="shared" si="379"/>
        <v>0</v>
      </c>
      <c r="AA657" s="135">
        <f t="shared" si="379"/>
        <v>0</v>
      </c>
    </row>
    <row r="658" spans="1:27" ht="12.75" hidden="1" customHeight="1" outlineLevel="1" x14ac:dyDescent="0.2">
      <c r="A658" s="163" t="s">
        <v>2293</v>
      </c>
      <c r="B658" s="94" t="s">
        <v>238</v>
      </c>
      <c r="C658" s="70" t="s">
        <v>79</v>
      </c>
      <c r="D658" s="71">
        <v>0</v>
      </c>
      <c r="E658" s="71">
        <v>17.920000000000002</v>
      </c>
      <c r="F658" s="71">
        <v>138.41</v>
      </c>
      <c r="G658" s="71">
        <v>60.84</v>
      </c>
      <c r="H658" s="71">
        <v>83.58</v>
      </c>
      <c r="I658" s="71">
        <v>160.77000000000001</v>
      </c>
      <c r="J658" s="71">
        <v>235.47</v>
      </c>
      <c r="K658" s="71">
        <v>235.5</v>
      </c>
      <c r="L658" s="71">
        <v>438.82</v>
      </c>
      <c r="M658" s="71">
        <v>418.71</v>
      </c>
      <c r="N658" s="71">
        <v>360.96</v>
      </c>
      <c r="O658" s="71">
        <v>152.96</v>
      </c>
      <c r="P658" s="71">
        <v>11.35</v>
      </c>
      <c r="Q658" s="71">
        <v>1.24</v>
      </c>
      <c r="R658" s="71">
        <v>94.53</v>
      </c>
      <c r="S658" s="71">
        <v>96.34</v>
      </c>
      <c r="T658" s="71">
        <v>83.23</v>
      </c>
      <c r="U658" s="71">
        <v>171.19</v>
      </c>
      <c r="V658" s="71">
        <v>313.89999999999998</v>
      </c>
      <c r="W658" s="71">
        <v>309.27999999999997</v>
      </c>
      <c r="X658" s="71">
        <v>199.8</v>
      </c>
      <c r="Y658" s="71">
        <v>122.89</v>
      </c>
      <c r="Z658" s="71">
        <v>0</v>
      </c>
      <c r="AA658" s="71">
        <v>0</v>
      </c>
    </row>
    <row r="659" spans="1:27" collapsed="1" x14ac:dyDescent="0.2">
      <c r="A659" s="162" t="s">
        <v>2294</v>
      </c>
      <c r="B659" s="54" t="str">
        <f>"09"&amp;"."&amp;$B$800&amp;"."&amp;$B$801</f>
        <v>09.05.2024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9.3060000000000004E-2</v>
      </c>
      <c r="F659" s="135">
        <f t="shared" si="380"/>
        <v>9.8549999999999999E-2</v>
      </c>
      <c r="G659" s="135">
        <f t="shared" si="380"/>
        <v>0.11301</v>
      </c>
      <c r="H659" s="135">
        <f t="shared" si="380"/>
        <v>5.6259999999999998E-2</v>
      </c>
      <c r="I659" s="135">
        <f t="shared" si="380"/>
        <v>0.18371000000000001</v>
      </c>
      <c r="J659" s="135">
        <f t="shared" si="380"/>
        <v>0.11215</v>
      </c>
      <c r="K659" s="135">
        <f t="shared" si="380"/>
        <v>0.24790000000000001</v>
      </c>
      <c r="L659" s="135">
        <f t="shared" si="380"/>
        <v>0.23244000000000001</v>
      </c>
      <c r="M659" s="135">
        <f t="shared" si="380"/>
        <v>0.18103</v>
      </c>
      <c r="N659" s="135">
        <f t="shared" si="380"/>
        <v>0.16791</v>
      </c>
      <c r="O659" s="135">
        <f t="shared" si="380"/>
        <v>0.17560999999999999</v>
      </c>
      <c r="P659" s="135">
        <f t="shared" si="380"/>
        <v>0.17372000000000001</v>
      </c>
      <c r="Q659" s="135">
        <f t="shared" si="380"/>
        <v>0.17516000000000001</v>
      </c>
      <c r="R659" s="135">
        <f t="shared" si="380"/>
        <v>0.18204999999999999</v>
      </c>
      <c r="S659" s="135">
        <f t="shared" si="380"/>
        <v>0.15557000000000001</v>
      </c>
      <c r="T659" s="135">
        <f t="shared" si="380"/>
        <v>4.3589999999999997E-2</v>
      </c>
      <c r="U659" s="135">
        <f t="shared" si="380"/>
        <v>2.9850000000000002E-2</v>
      </c>
      <c r="V659" s="135">
        <f t="shared" si="380"/>
        <v>0.18548000000000001</v>
      </c>
      <c r="W659" s="135">
        <f t="shared" si="380"/>
        <v>0.19950999999999999</v>
      </c>
      <c r="X659" s="135">
        <f t="shared" si="380"/>
        <v>0.31039</v>
      </c>
      <c r="Y659" s="135">
        <f t="shared" si="380"/>
        <v>0.15001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2295</v>
      </c>
      <c r="B660" s="94" t="s">
        <v>238</v>
      </c>
      <c r="C660" s="70" t="s">
        <v>79</v>
      </c>
      <c r="D660" s="71">
        <v>0</v>
      </c>
      <c r="E660" s="71">
        <v>93.06</v>
      </c>
      <c r="F660" s="71">
        <v>98.55</v>
      </c>
      <c r="G660" s="71">
        <v>113.01</v>
      </c>
      <c r="H660" s="71">
        <v>56.26</v>
      </c>
      <c r="I660" s="71">
        <v>183.71</v>
      </c>
      <c r="J660" s="71">
        <v>112.15</v>
      </c>
      <c r="K660" s="71">
        <v>247.9</v>
      </c>
      <c r="L660" s="71">
        <v>232.44</v>
      </c>
      <c r="M660" s="71">
        <v>181.03</v>
      </c>
      <c r="N660" s="71">
        <v>167.91</v>
      </c>
      <c r="O660" s="71">
        <v>175.61</v>
      </c>
      <c r="P660" s="71">
        <v>173.72</v>
      </c>
      <c r="Q660" s="71">
        <v>175.16</v>
      </c>
      <c r="R660" s="71">
        <v>182.05</v>
      </c>
      <c r="S660" s="71">
        <v>155.57</v>
      </c>
      <c r="T660" s="71">
        <v>43.59</v>
      </c>
      <c r="U660" s="71">
        <v>29.85</v>
      </c>
      <c r="V660" s="71">
        <v>185.48</v>
      </c>
      <c r="W660" s="71">
        <v>199.51</v>
      </c>
      <c r="X660" s="71">
        <v>310.39</v>
      </c>
      <c r="Y660" s="71">
        <v>150.01</v>
      </c>
      <c r="Z660" s="71">
        <v>0</v>
      </c>
      <c r="AA660" s="71">
        <v>0</v>
      </c>
    </row>
    <row r="661" spans="1:27" collapsed="1" x14ac:dyDescent="0.2">
      <c r="A661" s="162" t="s">
        <v>2296</v>
      </c>
      <c r="B661" s="54" t="str">
        <f>"10"&amp;"."&amp;$B$800&amp;"."&amp;$B$801</f>
        <v>10.05.2024</v>
      </c>
      <c r="C661" s="134" t="s">
        <v>76</v>
      </c>
      <c r="D661" s="135">
        <f>ROUND((D662)/1000,5)</f>
        <v>4.1020000000000001E-2</v>
      </c>
      <c r="E661" s="135">
        <f t="shared" ref="E661:AA661" si="381">ROUND((E662)/1000,5)</f>
        <v>4.657E-2</v>
      </c>
      <c r="F661" s="135">
        <f t="shared" si="381"/>
        <v>1.5679999999999999E-2</v>
      </c>
      <c r="G661" s="135">
        <f t="shared" si="381"/>
        <v>1.4189999999999999E-2</v>
      </c>
      <c r="H661" s="135">
        <f t="shared" si="381"/>
        <v>0</v>
      </c>
      <c r="I661" s="135">
        <f t="shared" si="381"/>
        <v>1.303E-2</v>
      </c>
      <c r="J661" s="135">
        <f t="shared" si="381"/>
        <v>1.4E-3</v>
      </c>
      <c r="K661" s="135">
        <f t="shared" si="381"/>
        <v>6.1460000000000001E-2</v>
      </c>
      <c r="L661" s="135">
        <f t="shared" si="381"/>
        <v>6.4600000000000005E-2</v>
      </c>
      <c r="M661" s="135">
        <f t="shared" si="381"/>
        <v>7.4799999999999997E-3</v>
      </c>
      <c r="N661" s="135">
        <f t="shared" si="381"/>
        <v>4.6870000000000002E-2</v>
      </c>
      <c r="O661" s="135">
        <f t="shared" si="381"/>
        <v>5.0979999999999998E-2</v>
      </c>
      <c r="P661" s="135">
        <f t="shared" si="381"/>
        <v>5.5129999999999998E-2</v>
      </c>
      <c r="Q661" s="135">
        <f t="shared" si="381"/>
        <v>5.9959999999999999E-2</v>
      </c>
      <c r="R661" s="135">
        <f t="shared" si="381"/>
        <v>0.12035999999999999</v>
      </c>
      <c r="S661" s="135">
        <f t="shared" si="381"/>
        <v>0.10709</v>
      </c>
      <c r="T661" s="135">
        <f t="shared" si="381"/>
        <v>0.11879000000000001</v>
      </c>
      <c r="U661" s="135">
        <f t="shared" si="381"/>
        <v>0.11414000000000001</v>
      </c>
      <c r="V661" s="135">
        <f t="shared" si="381"/>
        <v>0.17552000000000001</v>
      </c>
      <c r="W661" s="135">
        <f t="shared" si="381"/>
        <v>0.19636999999999999</v>
      </c>
      <c r="X661" s="135">
        <f t="shared" si="381"/>
        <v>5.3620000000000001E-2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2297</v>
      </c>
      <c r="B662" s="94" t="s">
        <v>238</v>
      </c>
      <c r="C662" s="70" t="s">
        <v>79</v>
      </c>
      <c r="D662" s="71">
        <v>41.02</v>
      </c>
      <c r="E662" s="71">
        <v>46.57</v>
      </c>
      <c r="F662" s="71">
        <v>15.68</v>
      </c>
      <c r="G662" s="71">
        <v>14.19</v>
      </c>
      <c r="H662" s="71">
        <v>0</v>
      </c>
      <c r="I662" s="71">
        <v>13.03</v>
      </c>
      <c r="J662" s="71">
        <v>1.4</v>
      </c>
      <c r="K662" s="71">
        <v>61.46</v>
      </c>
      <c r="L662" s="71">
        <v>64.599999999999994</v>
      </c>
      <c r="M662" s="71">
        <v>7.48</v>
      </c>
      <c r="N662" s="71">
        <v>46.87</v>
      </c>
      <c r="O662" s="71">
        <v>50.98</v>
      </c>
      <c r="P662" s="71">
        <v>55.13</v>
      </c>
      <c r="Q662" s="71">
        <v>59.96</v>
      </c>
      <c r="R662" s="71">
        <v>120.36</v>
      </c>
      <c r="S662" s="71">
        <v>107.09</v>
      </c>
      <c r="T662" s="71">
        <v>118.79</v>
      </c>
      <c r="U662" s="71">
        <v>114.14</v>
      </c>
      <c r="V662" s="71">
        <v>175.52</v>
      </c>
      <c r="W662" s="71">
        <v>196.37</v>
      </c>
      <c r="X662" s="71">
        <v>53.62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2298</v>
      </c>
      <c r="B663" s="54" t="str">
        <f>"11"&amp;"."&amp;$B$800&amp;"."&amp;$B$801</f>
        <v>11.05.2024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0</v>
      </c>
      <c r="I663" s="135">
        <f t="shared" si="382"/>
        <v>1.762E-2</v>
      </c>
      <c r="J663" s="135">
        <f t="shared" si="382"/>
        <v>3.746E-2</v>
      </c>
      <c r="K663" s="135">
        <f t="shared" si="382"/>
        <v>0.1075</v>
      </c>
      <c r="L663" s="135">
        <f t="shared" si="382"/>
        <v>2.9319999999999999E-2</v>
      </c>
      <c r="M663" s="135">
        <f t="shared" si="382"/>
        <v>2.3730000000000001E-2</v>
      </c>
      <c r="N663" s="135">
        <f t="shared" si="382"/>
        <v>8.5529999999999995E-2</v>
      </c>
      <c r="O663" s="135">
        <f t="shared" si="382"/>
        <v>8.2419999999999993E-2</v>
      </c>
      <c r="P663" s="135">
        <f t="shared" si="382"/>
        <v>0.13006000000000001</v>
      </c>
      <c r="Q663" s="135">
        <f t="shared" si="382"/>
        <v>0.11143</v>
      </c>
      <c r="R663" s="135">
        <f t="shared" si="382"/>
        <v>9.6250000000000002E-2</v>
      </c>
      <c r="S663" s="135">
        <f t="shared" si="382"/>
        <v>7.3899999999999993E-2</v>
      </c>
      <c r="T663" s="135">
        <f t="shared" si="382"/>
        <v>5.4620000000000002E-2</v>
      </c>
      <c r="U663" s="135">
        <f t="shared" si="382"/>
        <v>5.1290000000000002E-2</v>
      </c>
      <c r="V663" s="135">
        <f t="shared" si="382"/>
        <v>6.9139999999999993E-2</v>
      </c>
      <c r="W663" s="135">
        <f t="shared" si="382"/>
        <v>0.10824</v>
      </c>
      <c r="X663" s="135">
        <f t="shared" si="382"/>
        <v>5.4210000000000001E-2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2299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0</v>
      </c>
      <c r="I664" s="71">
        <v>17.62</v>
      </c>
      <c r="J664" s="71">
        <v>37.46</v>
      </c>
      <c r="K664" s="71">
        <v>107.5</v>
      </c>
      <c r="L664" s="71">
        <v>29.32</v>
      </c>
      <c r="M664" s="71">
        <v>23.73</v>
      </c>
      <c r="N664" s="71">
        <v>85.53</v>
      </c>
      <c r="O664" s="71">
        <v>82.42</v>
      </c>
      <c r="P664" s="71">
        <v>130.06</v>
      </c>
      <c r="Q664" s="71">
        <v>111.43</v>
      </c>
      <c r="R664" s="71">
        <v>96.25</v>
      </c>
      <c r="S664" s="71">
        <v>73.900000000000006</v>
      </c>
      <c r="T664" s="71">
        <v>54.62</v>
      </c>
      <c r="U664" s="71">
        <v>51.29</v>
      </c>
      <c r="V664" s="71">
        <v>69.14</v>
      </c>
      <c r="W664" s="71">
        <v>108.24</v>
      </c>
      <c r="X664" s="71">
        <v>54.21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2300</v>
      </c>
      <c r="B665" s="54" t="str">
        <f>"12"&amp;"."&amp;$B$800&amp;"."&amp;$B$801</f>
        <v>12.05.2024</v>
      </c>
      <c r="C665" s="134" t="s">
        <v>76</v>
      </c>
      <c r="D665" s="135">
        <f>ROUND((D666)/1000,5)</f>
        <v>7.0899999999999999E-3</v>
      </c>
      <c r="E665" s="135">
        <f t="shared" ref="E665:AA665" si="383">ROUND((E666)/1000,5)</f>
        <v>5.7140000000000003E-2</v>
      </c>
      <c r="F665" s="135">
        <f t="shared" si="383"/>
        <v>9.8360000000000003E-2</v>
      </c>
      <c r="G665" s="135">
        <f t="shared" si="383"/>
        <v>2.7279999999999999E-2</v>
      </c>
      <c r="H665" s="135">
        <f t="shared" si="383"/>
        <v>3.8700000000000002E-3</v>
      </c>
      <c r="I665" s="135">
        <f t="shared" si="383"/>
        <v>2.18E-2</v>
      </c>
      <c r="J665" s="135">
        <f t="shared" si="383"/>
        <v>9.3109999999999998E-2</v>
      </c>
      <c r="K665" s="135">
        <f t="shared" si="383"/>
        <v>0.24381</v>
      </c>
      <c r="L665" s="135">
        <f t="shared" si="383"/>
        <v>0.22924</v>
      </c>
      <c r="M665" s="135">
        <f t="shared" si="383"/>
        <v>0.26074999999999998</v>
      </c>
      <c r="N665" s="135">
        <f t="shared" si="383"/>
        <v>0.30913000000000002</v>
      </c>
      <c r="O665" s="135">
        <f t="shared" si="383"/>
        <v>0.30581999999999998</v>
      </c>
      <c r="P665" s="135">
        <f t="shared" si="383"/>
        <v>0.30364000000000002</v>
      </c>
      <c r="Q665" s="135">
        <f t="shared" si="383"/>
        <v>0.30542000000000002</v>
      </c>
      <c r="R665" s="135">
        <f t="shared" si="383"/>
        <v>0.40850999999999998</v>
      </c>
      <c r="S665" s="135">
        <f t="shared" si="383"/>
        <v>0.44885000000000003</v>
      </c>
      <c r="T665" s="135">
        <f t="shared" si="383"/>
        <v>0.36987999999999999</v>
      </c>
      <c r="U665" s="135">
        <f t="shared" si="383"/>
        <v>0.27928999999999998</v>
      </c>
      <c r="V665" s="135">
        <f t="shared" si="383"/>
        <v>0.30701000000000001</v>
      </c>
      <c r="W665" s="135">
        <f t="shared" si="383"/>
        <v>0.30801000000000001</v>
      </c>
      <c r="X665" s="135">
        <f t="shared" si="383"/>
        <v>0.42753999999999998</v>
      </c>
      <c r="Y665" s="135">
        <f t="shared" si="383"/>
        <v>0.21829000000000001</v>
      </c>
      <c r="Z665" s="135">
        <f t="shared" si="383"/>
        <v>0.11309</v>
      </c>
      <c r="AA665" s="135">
        <f t="shared" si="383"/>
        <v>2.6499999999999999E-2</v>
      </c>
    </row>
    <row r="666" spans="1:27" ht="12.75" hidden="1" customHeight="1" outlineLevel="1" x14ac:dyDescent="0.2">
      <c r="A666" s="163" t="s">
        <v>2301</v>
      </c>
      <c r="B666" s="94" t="s">
        <v>238</v>
      </c>
      <c r="C666" s="70" t="s">
        <v>79</v>
      </c>
      <c r="D666" s="71">
        <v>7.09</v>
      </c>
      <c r="E666" s="71">
        <v>57.14</v>
      </c>
      <c r="F666" s="71">
        <v>98.36</v>
      </c>
      <c r="G666" s="71">
        <v>27.28</v>
      </c>
      <c r="H666" s="71">
        <v>3.87</v>
      </c>
      <c r="I666" s="71">
        <v>21.8</v>
      </c>
      <c r="J666" s="71">
        <v>93.11</v>
      </c>
      <c r="K666" s="71">
        <v>243.81</v>
      </c>
      <c r="L666" s="71">
        <v>229.24</v>
      </c>
      <c r="M666" s="71">
        <v>260.75</v>
      </c>
      <c r="N666" s="71">
        <v>309.13</v>
      </c>
      <c r="O666" s="71">
        <v>305.82</v>
      </c>
      <c r="P666" s="71">
        <v>303.64</v>
      </c>
      <c r="Q666" s="71">
        <v>305.42</v>
      </c>
      <c r="R666" s="71">
        <v>408.51</v>
      </c>
      <c r="S666" s="71">
        <v>448.85</v>
      </c>
      <c r="T666" s="71">
        <v>369.88</v>
      </c>
      <c r="U666" s="71">
        <v>279.29000000000002</v>
      </c>
      <c r="V666" s="71">
        <v>307.01</v>
      </c>
      <c r="W666" s="71">
        <v>308.01</v>
      </c>
      <c r="X666" s="71">
        <v>427.54</v>
      </c>
      <c r="Y666" s="71">
        <v>218.29</v>
      </c>
      <c r="Z666" s="71">
        <v>113.09</v>
      </c>
      <c r="AA666" s="71">
        <v>26.5</v>
      </c>
    </row>
    <row r="667" spans="1:27" collapsed="1" x14ac:dyDescent="0.2">
      <c r="A667" s="162" t="s">
        <v>2302</v>
      </c>
      <c r="B667" s="54" t="str">
        <f>"13"&amp;"."&amp;$B$800&amp;"."&amp;$B$801</f>
        <v>13.05.2024</v>
      </c>
      <c r="C667" s="134" t="s">
        <v>76</v>
      </c>
      <c r="D667" s="135">
        <f>ROUND((D668)/1000,5)</f>
        <v>6.7220000000000002E-2</v>
      </c>
      <c r="E667" s="135">
        <f t="shared" ref="E667:AA667" si="384">ROUND((E668)/1000,5)</f>
        <v>2.768E-2</v>
      </c>
      <c r="F667" s="135">
        <f t="shared" si="384"/>
        <v>1.5970000000000002E-2</v>
      </c>
      <c r="G667" s="135">
        <f t="shared" si="384"/>
        <v>4.8799999999999998E-3</v>
      </c>
      <c r="H667" s="135">
        <f t="shared" si="384"/>
        <v>4.5420000000000002E-2</v>
      </c>
      <c r="I667" s="135">
        <f t="shared" si="384"/>
        <v>0.22075</v>
      </c>
      <c r="J667" s="135">
        <f t="shared" si="384"/>
        <v>0.13103999999999999</v>
      </c>
      <c r="K667" s="135">
        <f t="shared" si="384"/>
        <v>0.36607000000000001</v>
      </c>
      <c r="L667" s="135">
        <f t="shared" si="384"/>
        <v>0.19234000000000001</v>
      </c>
      <c r="M667" s="135">
        <f t="shared" si="384"/>
        <v>8.4589999999999999E-2</v>
      </c>
      <c r="N667" s="135">
        <f t="shared" si="384"/>
        <v>9.0789999999999996E-2</v>
      </c>
      <c r="O667" s="135">
        <f t="shared" si="384"/>
        <v>7.7280000000000001E-2</v>
      </c>
      <c r="P667" s="135">
        <f t="shared" si="384"/>
        <v>0.15558</v>
      </c>
      <c r="Q667" s="135">
        <f t="shared" si="384"/>
        <v>0.12529000000000001</v>
      </c>
      <c r="R667" s="135">
        <f t="shared" si="384"/>
        <v>0.14335999999999999</v>
      </c>
      <c r="S667" s="135">
        <f t="shared" si="384"/>
        <v>0.27100999999999997</v>
      </c>
      <c r="T667" s="135">
        <f t="shared" si="384"/>
        <v>0.15851999999999999</v>
      </c>
      <c r="U667" s="135">
        <f t="shared" si="384"/>
        <v>0.19570000000000001</v>
      </c>
      <c r="V667" s="135">
        <f t="shared" si="384"/>
        <v>0.10056</v>
      </c>
      <c r="W667" s="135">
        <f t="shared" si="384"/>
        <v>6.5879999999999994E-2</v>
      </c>
      <c r="X667" s="135">
        <f t="shared" si="384"/>
        <v>6.1809999999999997E-2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2303</v>
      </c>
      <c r="B668" s="94" t="s">
        <v>238</v>
      </c>
      <c r="C668" s="70" t="s">
        <v>79</v>
      </c>
      <c r="D668" s="71">
        <v>67.22</v>
      </c>
      <c r="E668" s="71">
        <v>27.68</v>
      </c>
      <c r="F668" s="71">
        <v>15.97</v>
      </c>
      <c r="G668" s="71">
        <v>4.88</v>
      </c>
      <c r="H668" s="71">
        <v>45.42</v>
      </c>
      <c r="I668" s="71">
        <v>220.75</v>
      </c>
      <c r="J668" s="71">
        <v>131.04</v>
      </c>
      <c r="K668" s="71">
        <v>366.07</v>
      </c>
      <c r="L668" s="71">
        <v>192.34</v>
      </c>
      <c r="M668" s="71">
        <v>84.59</v>
      </c>
      <c r="N668" s="71">
        <v>90.79</v>
      </c>
      <c r="O668" s="71">
        <v>77.28</v>
      </c>
      <c r="P668" s="71">
        <v>155.58000000000001</v>
      </c>
      <c r="Q668" s="71">
        <v>125.29</v>
      </c>
      <c r="R668" s="71">
        <v>143.36000000000001</v>
      </c>
      <c r="S668" s="71">
        <v>271.01</v>
      </c>
      <c r="T668" s="71">
        <v>158.52000000000001</v>
      </c>
      <c r="U668" s="71">
        <v>195.7</v>
      </c>
      <c r="V668" s="71">
        <v>100.56</v>
      </c>
      <c r="W668" s="71">
        <v>65.88</v>
      </c>
      <c r="X668" s="71">
        <v>61.81</v>
      </c>
      <c r="Y668" s="71">
        <v>0</v>
      </c>
      <c r="Z668" s="71">
        <v>0</v>
      </c>
      <c r="AA668" s="71">
        <v>0</v>
      </c>
    </row>
    <row r="669" spans="1:27" collapsed="1" x14ac:dyDescent="0.2">
      <c r="A669" s="162" t="s">
        <v>2304</v>
      </c>
      <c r="B669" s="54" t="str">
        <f>"14"&amp;"."&amp;$B$800&amp;"."&amp;$B$801</f>
        <v>14.05.2024</v>
      </c>
      <c r="C669" s="134" t="s">
        <v>76</v>
      </c>
      <c r="D669" s="135">
        <f>ROUND((D670)/1000,5)</f>
        <v>2.9309999999999999E-2</v>
      </c>
      <c r="E669" s="135">
        <f t="shared" ref="E669:AA669" si="385">ROUND((E670)/1000,5)</f>
        <v>4.0529999999999997E-2</v>
      </c>
      <c r="F669" s="135">
        <f t="shared" si="385"/>
        <v>3.2349999999999997E-2</v>
      </c>
      <c r="G669" s="135">
        <f t="shared" si="385"/>
        <v>3.0700000000000002E-2</v>
      </c>
      <c r="H669" s="135">
        <f t="shared" si="385"/>
        <v>7.8320000000000001E-2</v>
      </c>
      <c r="I669" s="135">
        <f t="shared" si="385"/>
        <v>0.31453999999999999</v>
      </c>
      <c r="J669" s="135">
        <f t="shared" si="385"/>
        <v>0.11459999999999999</v>
      </c>
      <c r="K669" s="135">
        <f t="shared" si="385"/>
        <v>0.39809</v>
      </c>
      <c r="L669" s="135">
        <f t="shared" si="385"/>
        <v>0.373</v>
      </c>
      <c r="M669" s="135">
        <f t="shared" si="385"/>
        <v>0.49286000000000002</v>
      </c>
      <c r="N669" s="135">
        <f t="shared" si="385"/>
        <v>8.8469999999999993E-2</v>
      </c>
      <c r="O669" s="135">
        <f t="shared" si="385"/>
        <v>3.4779999999999998E-2</v>
      </c>
      <c r="P669" s="135">
        <f t="shared" si="385"/>
        <v>3.6819999999999999E-2</v>
      </c>
      <c r="Q669" s="135">
        <f t="shared" si="385"/>
        <v>3.0110000000000001E-2</v>
      </c>
      <c r="R669" s="135">
        <f t="shared" si="385"/>
        <v>3.6060000000000002E-2</v>
      </c>
      <c r="S669" s="135">
        <f t="shared" si="385"/>
        <v>5.2510000000000001E-2</v>
      </c>
      <c r="T669" s="135">
        <f t="shared" si="385"/>
        <v>0</v>
      </c>
      <c r="U669" s="135">
        <f t="shared" si="385"/>
        <v>0</v>
      </c>
      <c r="V669" s="135">
        <f t="shared" si="385"/>
        <v>0</v>
      </c>
      <c r="W669" s="135">
        <f t="shared" si="385"/>
        <v>0</v>
      </c>
      <c r="X669" s="135">
        <f t="shared" si="385"/>
        <v>3.2799999999999999E-3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2305</v>
      </c>
      <c r="B670" s="94" t="s">
        <v>238</v>
      </c>
      <c r="C670" s="70" t="s">
        <v>79</v>
      </c>
      <c r="D670" s="71">
        <v>29.31</v>
      </c>
      <c r="E670" s="71">
        <v>40.53</v>
      </c>
      <c r="F670" s="71">
        <v>32.35</v>
      </c>
      <c r="G670" s="71">
        <v>30.7</v>
      </c>
      <c r="H670" s="71">
        <v>78.319999999999993</v>
      </c>
      <c r="I670" s="71">
        <v>314.54000000000002</v>
      </c>
      <c r="J670" s="71">
        <v>114.6</v>
      </c>
      <c r="K670" s="71">
        <v>398.09</v>
      </c>
      <c r="L670" s="71">
        <v>373</v>
      </c>
      <c r="M670" s="71">
        <v>492.86</v>
      </c>
      <c r="N670" s="71">
        <v>88.47</v>
      </c>
      <c r="O670" s="71">
        <v>34.78</v>
      </c>
      <c r="P670" s="71">
        <v>36.82</v>
      </c>
      <c r="Q670" s="71">
        <v>30.11</v>
      </c>
      <c r="R670" s="71">
        <v>36.06</v>
      </c>
      <c r="S670" s="71">
        <v>52.51</v>
      </c>
      <c r="T670" s="71">
        <v>0</v>
      </c>
      <c r="U670" s="71">
        <v>0</v>
      </c>
      <c r="V670" s="71">
        <v>0</v>
      </c>
      <c r="W670" s="71">
        <v>0</v>
      </c>
      <c r="X670" s="71">
        <v>3.28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2306</v>
      </c>
      <c r="B671" s="54" t="str">
        <f>"15"&amp;"."&amp;$B$800&amp;"."&amp;$B$801</f>
        <v>15.05.2024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1.1E-4</v>
      </c>
      <c r="I671" s="135">
        <f t="shared" si="386"/>
        <v>0.11897000000000001</v>
      </c>
      <c r="J671" s="135">
        <f t="shared" si="386"/>
        <v>8.6620000000000003E-2</v>
      </c>
      <c r="K671" s="135">
        <f t="shared" si="386"/>
        <v>0.24765999999999999</v>
      </c>
      <c r="L671" s="135">
        <f t="shared" si="386"/>
        <v>5.2299999999999999E-2</v>
      </c>
      <c r="M671" s="135">
        <f t="shared" si="386"/>
        <v>3.1370000000000002E-2</v>
      </c>
      <c r="N671" s="135">
        <f t="shared" si="386"/>
        <v>5.2839999999999998E-2</v>
      </c>
      <c r="O671" s="135">
        <f t="shared" si="386"/>
        <v>0</v>
      </c>
      <c r="P671" s="135">
        <f t="shared" si="386"/>
        <v>0</v>
      </c>
      <c r="Q671" s="135">
        <f t="shared" si="386"/>
        <v>0</v>
      </c>
      <c r="R671" s="135">
        <f t="shared" si="386"/>
        <v>0</v>
      </c>
      <c r="S671" s="135">
        <f t="shared" si="386"/>
        <v>0</v>
      </c>
      <c r="T671" s="135">
        <f t="shared" si="386"/>
        <v>0</v>
      </c>
      <c r="U671" s="135">
        <f t="shared" si="386"/>
        <v>0</v>
      </c>
      <c r="V671" s="135">
        <f t="shared" si="386"/>
        <v>0</v>
      </c>
      <c r="W671" s="135">
        <f t="shared" si="386"/>
        <v>9.7999999999999997E-4</v>
      </c>
      <c r="X671" s="135">
        <f t="shared" si="386"/>
        <v>0.11812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2307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0.11</v>
      </c>
      <c r="I672" s="71">
        <v>118.97</v>
      </c>
      <c r="J672" s="71">
        <v>86.62</v>
      </c>
      <c r="K672" s="71">
        <v>247.66</v>
      </c>
      <c r="L672" s="71">
        <v>52.3</v>
      </c>
      <c r="M672" s="71">
        <v>31.37</v>
      </c>
      <c r="N672" s="71">
        <v>52.84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0</v>
      </c>
      <c r="W672" s="71">
        <v>0.98</v>
      </c>
      <c r="X672" s="71">
        <v>118.12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2308</v>
      </c>
      <c r="B673" s="54" t="str">
        <f>"16"&amp;"."&amp;$B$800&amp;"."&amp;$B$801</f>
        <v>16.05.2024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2.1800000000000001E-3</v>
      </c>
      <c r="I673" s="135">
        <f t="shared" si="387"/>
        <v>9.1730000000000006E-2</v>
      </c>
      <c r="J673" s="135">
        <f t="shared" si="387"/>
        <v>0.12242</v>
      </c>
      <c r="K673" s="135">
        <f t="shared" si="387"/>
        <v>0.23215</v>
      </c>
      <c r="L673" s="135">
        <f t="shared" si="387"/>
        <v>0.14226</v>
      </c>
      <c r="M673" s="135">
        <f t="shared" si="387"/>
        <v>9.7540000000000002E-2</v>
      </c>
      <c r="N673" s="135">
        <f t="shared" si="387"/>
        <v>7.324E-2</v>
      </c>
      <c r="O673" s="135">
        <f t="shared" si="387"/>
        <v>3.3700000000000002E-3</v>
      </c>
      <c r="P673" s="135">
        <f t="shared" si="387"/>
        <v>0</v>
      </c>
      <c r="Q673" s="135">
        <f t="shared" si="387"/>
        <v>0</v>
      </c>
      <c r="R673" s="135">
        <f t="shared" si="387"/>
        <v>7.2999999999999996E-4</v>
      </c>
      <c r="S673" s="135">
        <f t="shared" si="387"/>
        <v>0</v>
      </c>
      <c r="T673" s="135">
        <f t="shared" si="387"/>
        <v>0</v>
      </c>
      <c r="U673" s="135">
        <f t="shared" si="387"/>
        <v>0</v>
      </c>
      <c r="V673" s="135">
        <f t="shared" si="387"/>
        <v>1.085E-2</v>
      </c>
      <c r="W673" s="135">
        <f t="shared" si="387"/>
        <v>0.14867</v>
      </c>
      <c r="X673" s="135">
        <f t="shared" si="387"/>
        <v>0.16231999999999999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2309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2.1800000000000002</v>
      </c>
      <c r="I674" s="71">
        <v>91.73</v>
      </c>
      <c r="J674" s="71">
        <v>122.42</v>
      </c>
      <c r="K674" s="71">
        <v>232.15</v>
      </c>
      <c r="L674" s="71">
        <v>142.26</v>
      </c>
      <c r="M674" s="71">
        <v>97.54</v>
      </c>
      <c r="N674" s="71">
        <v>73.239999999999995</v>
      </c>
      <c r="O674" s="71">
        <v>3.37</v>
      </c>
      <c r="P674" s="71">
        <v>0</v>
      </c>
      <c r="Q674" s="71">
        <v>0</v>
      </c>
      <c r="R674" s="71">
        <v>0.73</v>
      </c>
      <c r="S674" s="71">
        <v>0</v>
      </c>
      <c r="T674" s="71">
        <v>0</v>
      </c>
      <c r="U674" s="71">
        <v>0</v>
      </c>
      <c r="V674" s="71">
        <v>10.85</v>
      </c>
      <c r="W674" s="71">
        <v>148.66999999999999</v>
      </c>
      <c r="X674" s="71">
        <v>162.32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2310</v>
      </c>
      <c r="B675" s="54" t="str">
        <f>"17"&amp;"."&amp;$B$800&amp;"."&amp;$B$801</f>
        <v>17.05.2024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5.4829999999999997E-2</v>
      </c>
      <c r="J675" s="135">
        <f t="shared" si="388"/>
        <v>0.1183</v>
      </c>
      <c r="K675" s="135">
        <f t="shared" si="388"/>
        <v>0.18482999999999999</v>
      </c>
      <c r="L675" s="135">
        <f t="shared" si="388"/>
        <v>5.2880000000000003E-2</v>
      </c>
      <c r="M675" s="135">
        <f t="shared" si="388"/>
        <v>0.12142</v>
      </c>
      <c r="N675" s="135">
        <f t="shared" si="388"/>
        <v>9.6710000000000004E-2</v>
      </c>
      <c r="O675" s="135">
        <f t="shared" si="388"/>
        <v>1.17E-3</v>
      </c>
      <c r="P675" s="135">
        <f t="shared" si="388"/>
        <v>6.8169999999999994E-2</v>
      </c>
      <c r="Q675" s="135">
        <f t="shared" si="388"/>
        <v>3.7400000000000003E-2</v>
      </c>
      <c r="R675" s="135">
        <f t="shared" si="388"/>
        <v>1.103E-2</v>
      </c>
      <c r="S675" s="135">
        <f t="shared" si="388"/>
        <v>1.864E-2</v>
      </c>
      <c r="T675" s="135">
        <f t="shared" si="388"/>
        <v>1.6400000000000001E-2</v>
      </c>
      <c r="U675" s="135">
        <f t="shared" si="388"/>
        <v>0</v>
      </c>
      <c r="V675" s="135">
        <f t="shared" si="388"/>
        <v>0</v>
      </c>
      <c r="W675" s="135">
        <f t="shared" si="388"/>
        <v>0</v>
      </c>
      <c r="X675" s="135">
        <f t="shared" si="388"/>
        <v>0.17286000000000001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2311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54.83</v>
      </c>
      <c r="J676" s="71">
        <v>118.3</v>
      </c>
      <c r="K676" s="71">
        <v>184.83</v>
      </c>
      <c r="L676" s="71">
        <v>52.88</v>
      </c>
      <c r="M676" s="71">
        <v>121.42</v>
      </c>
      <c r="N676" s="71">
        <v>96.71</v>
      </c>
      <c r="O676" s="71">
        <v>1.17</v>
      </c>
      <c r="P676" s="71">
        <v>68.17</v>
      </c>
      <c r="Q676" s="71">
        <v>37.4</v>
      </c>
      <c r="R676" s="71">
        <v>11.03</v>
      </c>
      <c r="S676" s="71">
        <v>18.64</v>
      </c>
      <c r="T676" s="71">
        <v>16.399999999999999</v>
      </c>
      <c r="U676" s="71">
        <v>0</v>
      </c>
      <c r="V676" s="71">
        <v>0</v>
      </c>
      <c r="W676" s="71">
        <v>0</v>
      </c>
      <c r="X676" s="71">
        <v>172.86</v>
      </c>
      <c r="Y676" s="71">
        <v>0</v>
      </c>
      <c r="Z676" s="71">
        <v>0</v>
      </c>
      <c r="AA676" s="71">
        <v>0</v>
      </c>
    </row>
    <row r="677" spans="1:27" collapsed="1" x14ac:dyDescent="0.2">
      <c r="A677" s="162" t="s">
        <v>2312</v>
      </c>
      <c r="B677" s="54" t="str">
        <f>"18"&amp;"."&amp;$B$800&amp;"."&amp;$B$801</f>
        <v>18.05.2024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</v>
      </c>
      <c r="J677" s="135">
        <f t="shared" si="389"/>
        <v>0</v>
      </c>
      <c r="K677" s="135">
        <f t="shared" si="389"/>
        <v>0</v>
      </c>
      <c r="L677" s="135">
        <f t="shared" si="389"/>
        <v>0</v>
      </c>
      <c r="M677" s="135">
        <f t="shared" si="389"/>
        <v>0</v>
      </c>
      <c r="N677" s="135">
        <f t="shared" si="389"/>
        <v>2.9999999999999997E-4</v>
      </c>
      <c r="O677" s="135">
        <f t="shared" si="389"/>
        <v>1.576E-2</v>
      </c>
      <c r="P677" s="135">
        <f t="shared" si="389"/>
        <v>0</v>
      </c>
      <c r="Q677" s="135">
        <f t="shared" si="389"/>
        <v>0</v>
      </c>
      <c r="R677" s="135">
        <f t="shared" si="389"/>
        <v>0</v>
      </c>
      <c r="S677" s="135">
        <f t="shared" si="389"/>
        <v>0</v>
      </c>
      <c r="T677" s="135">
        <f t="shared" si="389"/>
        <v>0</v>
      </c>
      <c r="U677" s="135">
        <f t="shared" si="389"/>
        <v>0</v>
      </c>
      <c r="V677" s="135">
        <f t="shared" si="389"/>
        <v>0</v>
      </c>
      <c r="W677" s="135">
        <f t="shared" si="389"/>
        <v>2.2000000000000001E-4</v>
      </c>
      <c r="X677" s="135">
        <f t="shared" si="389"/>
        <v>2.3000000000000001E-4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2313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0.3</v>
      </c>
      <c r="O678" s="71">
        <v>15.76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0.22</v>
      </c>
      <c r="X678" s="71">
        <v>0.23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2314</v>
      </c>
      <c r="B679" s="54" t="str">
        <f>"19"&amp;"."&amp;$B$800&amp;"."&amp;$B$801</f>
        <v>19.05.2024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</v>
      </c>
      <c r="I679" s="135">
        <f t="shared" si="390"/>
        <v>0</v>
      </c>
      <c r="J679" s="135">
        <f t="shared" si="390"/>
        <v>0</v>
      </c>
      <c r="K679" s="135">
        <f t="shared" si="390"/>
        <v>0</v>
      </c>
      <c r="L679" s="135">
        <f t="shared" si="390"/>
        <v>0</v>
      </c>
      <c r="M679" s="135">
        <f t="shared" si="390"/>
        <v>0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0</v>
      </c>
      <c r="U679" s="135">
        <f t="shared" si="390"/>
        <v>0</v>
      </c>
      <c r="V679" s="135">
        <f t="shared" si="390"/>
        <v>0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2315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0</v>
      </c>
      <c r="K680" s="71">
        <v>0</v>
      </c>
      <c r="L680" s="71">
        <v>0</v>
      </c>
      <c r="M680" s="71">
        <v>0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2316</v>
      </c>
      <c r="B681" s="54" t="str">
        <f>"20"&amp;"."&amp;$B$800&amp;"."&amp;$B$801</f>
        <v>20.05.2024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0</v>
      </c>
      <c r="I681" s="135">
        <f t="shared" si="391"/>
        <v>7.4459999999999998E-2</v>
      </c>
      <c r="J681" s="135">
        <f t="shared" si="391"/>
        <v>0.16364000000000001</v>
      </c>
      <c r="K681" s="135">
        <f t="shared" si="391"/>
        <v>4.555E-2</v>
      </c>
      <c r="L681" s="135">
        <f t="shared" si="391"/>
        <v>0</v>
      </c>
      <c r="M681" s="135">
        <f t="shared" si="391"/>
        <v>0</v>
      </c>
      <c r="N681" s="135">
        <f t="shared" si="391"/>
        <v>0</v>
      </c>
      <c r="O681" s="135">
        <f t="shared" si="391"/>
        <v>0</v>
      </c>
      <c r="P681" s="135">
        <f t="shared" si="391"/>
        <v>4.2999999999999999E-4</v>
      </c>
      <c r="Q681" s="135">
        <f t="shared" si="391"/>
        <v>1.8400000000000001E-3</v>
      </c>
      <c r="R681" s="135">
        <f t="shared" si="391"/>
        <v>1.0000000000000001E-5</v>
      </c>
      <c r="S681" s="135">
        <f t="shared" si="391"/>
        <v>0</v>
      </c>
      <c r="T681" s="135">
        <f t="shared" si="391"/>
        <v>0</v>
      </c>
      <c r="U681" s="135">
        <f t="shared" si="391"/>
        <v>0</v>
      </c>
      <c r="V681" s="135">
        <f t="shared" si="391"/>
        <v>0</v>
      </c>
      <c r="W681" s="135">
        <f t="shared" si="391"/>
        <v>1.5859999999999999E-2</v>
      </c>
      <c r="X681" s="135">
        <f t="shared" si="391"/>
        <v>4.8999999999999998E-4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hidden="1" customHeight="1" outlineLevel="1" x14ac:dyDescent="0.2">
      <c r="A682" s="163" t="s">
        <v>2317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0</v>
      </c>
      <c r="I682" s="71">
        <v>74.459999999999994</v>
      </c>
      <c r="J682" s="71">
        <v>163.63999999999999</v>
      </c>
      <c r="K682" s="71">
        <v>45.55</v>
      </c>
      <c r="L682" s="71">
        <v>0</v>
      </c>
      <c r="M682" s="71">
        <v>0</v>
      </c>
      <c r="N682" s="71">
        <v>0</v>
      </c>
      <c r="O682" s="71">
        <v>0</v>
      </c>
      <c r="P682" s="71">
        <v>0.43</v>
      </c>
      <c r="Q682" s="71">
        <v>1.84</v>
      </c>
      <c r="R682" s="71">
        <v>0.01</v>
      </c>
      <c r="S682" s="71">
        <v>0</v>
      </c>
      <c r="T682" s="71">
        <v>0</v>
      </c>
      <c r="U682" s="71">
        <v>0</v>
      </c>
      <c r="V682" s="71">
        <v>0</v>
      </c>
      <c r="W682" s="71">
        <v>15.86</v>
      </c>
      <c r="X682" s="71">
        <v>0.49</v>
      </c>
      <c r="Y682" s="71">
        <v>0</v>
      </c>
      <c r="Z682" s="71">
        <v>0</v>
      </c>
      <c r="AA682" s="71">
        <v>0</v>
      </c>
    </row>
    <row r="683" spans="1:27" collapsed="1" x14ac:dyDescent="0.2">
      <c r="A683" s="162" t="s">
        <v>2318</v>
      </c>
      <c r="B683" s="54" t="str">
        <f>"21"&amp;"."&amp;$B$800&amp;"."&amp;$B$801</f>
        <v>21.05.2024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0</v>
      </c>
      <c r="H683" s="135">
        <f t="shared" si="392"/>
        <v>0</v>
      </c>
      <c r="I683" s="135">
        <f t="shared" si="392"/>
        <v>6.8909999999999999E-2</v>
      </c>
      <c r="J683" s="135">
        <f t="shared" si="392"/>
        <v>0.12421</v>
      </c>
      <c r="K683" s="135">
        <f t="shared" si="392"/>
        <v>0.14878</v>
      </c>
      <c r="L683" s="135">
        <f t="shared" si="392"/>
        <v>8.6999999999999994E-3</v>
      </c>
      <c r="M683" s="135">
        <f t="shared" si="392"/>
        <v>0.15706999999999999</v>
      </c>
      <c r="N683" s="135">
        <f t="shared" si="392"/>
        <v>0.14712</v>
      </c>
      <c r="O683" s="135">
        <f t="shared" si="392"/>
        <v>4.7299999999999998E-3</v>
      </c>
      <c r="P683" s="135">
        <f t="shared" si="392"/>
        <v>1.112E-2</v>
      </c>
      <c r="Q683" s="135">
        <f t="shared" si="392"/>
        <v>0.12648000000000001</v>
      </c>
      <c r="R683" s="135">
        <f t="shared" si="392"/>
        <v>7.1910000000000002E-2</v>
      </c>
      <c r="S683" s="135">
        <f t="shared" si="392"/>
        <v>2.741E-2</v>
      </c>
      <c r="T683" s="135">
        <f t="shared" si="392"/>
        <v>0.11971999999999999</v>
      </c>
      <c r="U683" s="135">
        <f t="shared" si="392"/>
        <v>0.10596999999999999</v>
      </c>
      <c r="V683" s="135">
        <f t="shared" si="392"/>
        <v>1.84E-2</v>
      </c>
      <c r="W683" s="135">
        <f t="shared" si="392"/>
        <v>0.13200000000000001</v>
      </c>
      <c r="X683" s="135">
        <f t="shared" si="392"/>
        <v>0.28299999999999997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2319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</v>
      </c>
      <c r="H684" s="71">
        <v>0</v>
      </c>
      <c r="I684" s="71">
        <v>68.91</v>
      </c>
      <c r="J684" s="71">
        <v>124.21</v>
      </c>
      <c r="K684" s="71">
        <v>148.78</v>
      </c>
      <c r="L684" s="71">
        <v>8.6999999999999993</v>
      </c>
      <c r="M684" s="71">
        <v>157.07</v>
      </c>
      <c r="N684" s="71">
        <v>147.12</v>
      </c>
      <c r="O684" s="71">
        <v>4.7300000000000004</v>
      </c>
      <c r="P684" s="71">
        <v>11.12</v>
      </c>
      <c r="Q684" s="71">
        <v>126.48</v>
      </c>
      <c r="R684" s="71">
        <v>71.91</v>
      </c>
      <c r="S684" s="71">
        <v>27.41</v>
      </c>
      <c r="T684" s="71">
        <v>119.72</v>
      </c>
      <c r="U684" s="71">
        <v>105.97</v>
      </c>
      <c r="V684" s="71">
        <v>18.399999999999999</v>
      </c>
      <c r="W684" s="71">
        <v>132</v>
      </c>
      <c r="X684" s="71">
        <v>283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2320</v>
      </c>
      <c r="B685" s="54" t="str">
        <f>"22"&amp;"."&amp;$B$800&amp;"."&amp;$B$801</f>
        <v>22.05.2024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0.20988000000000001</v>
      </c>
      <c r="J685" s="135">
        <f t="shared" si="393"/>
        <v>0.15451000000000001</v>
      </c>
      <c r="K685" s="135">
        <f t="shared" si="393"/>
        <v>0.16283</v>
      </c>
      <c r="L685" s="135">
        <f t="shared" si="393"/>
        <v>7.1569999999999995E-2</v>
      </c>
      <c r="M685" s="135">
        <f t="shared" si="393"/>
        <v>0</v>
      </c>
      <c r="N685" s="135">
        <f t="shared" si="393"/>
        <v>0</v>
      </c>
      <c r="O685" s="135">
        <f t="shared" si="393"/>
        <v>0</v>
      </c>
      <c r="P685" s="135">
        <f t="shared" si="393"/>
        <v>3.7289999999999997E-2</v>
      </c>
      <c r="Q685" s="135">
        <f t="shared" si="393"/>
        <v>0.16642000000000001</v>
      </c>
      <c r="R685" s="135">
        <f t="shared" si="393"/>
        <v>3.9370000000000002E-2</v>
      </c>
      <c r="S685" s="135">
        <f t="shared" si="393"/>
        <v>5.2019999999999997E-2</v>
      </c>
      <c r="T685" s="135">
        <f t="shared" si="393"/>
        <v>1.4500000000000001E-2</v>
      </c>
      <c r="U685" s="135">
        <f t="shared" si="393"/>
        <v>0.10087</v>
      </c>
      <c r="V685" s="135">
        <f t="shared" si="393"/>
        <v>0.18897</v>
      </c>
      <c r="W685" s="135">
        <f t="shared" si="393"/>
        <v>0.10909000000000001</v>
      </c>
      <c r="X685" s="135">
        <f t="shared" si="393"/>
        <v>0.31003999999999998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2321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209.88</v>
      </c>
      <c r="J686" s="71">
        <v>154.51</v>
      </c>
      <c r="K686" s="71">
        <v>162.83000000000001</v>
      </c>
      <c r="L686" s="71">
        <v>71.569999999999993</v>
      </c>
      <c r="M686" s="71">
        <v>0</v>
      </c>
      <c r="N686" s="71">
        <v>0</v>
      </c>
      <c r="O686" s="71">
        <v>0</v>
      </c>
      <c r="P686" s="71">
        <v>37.29</v>
      </c>
      <c r="Q686" s="71">
        <v>166.42</v>
      </c>
      <c r="R686" s="71">
        <v>39.369999999999997</v>
      </c>
      <c r="S686" s="71">
        <v>52.02</v>
      </c>
      <c r="T686" s="71">
        <v>14.5</v>
      </c>
      <c r="U686" s="71">
        <v>100.87</v>
      </c>
      <c r="V686" s="71">
        <v>188.97</v>
      </c>
      <c r="W686" s="71">
        <v>109.09</v>
      </c>
      <c r="X686" s="71">
        <v>310.04000000000002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2322</v>
      </c>
      <c r="B687" s="54" t="str">
        <f>"23"&amp;"."&amp;$B$800&amp;"."&amp;$B$801</f>
        <v>23.05.2024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5.8E-4</v>
      </c>
      <c r="G687" s="135">
        <f t="shared" si="394"/>
        <v>0</v>
      </c>
      <c r="H687" s="135">
        <f t="shared" si="394"/>
        <v>0.14732999999999999</v>
      </c>
      <c r="I687" s="135">
        <f t="shared" si="394"/>
        <v>0.43270999999999998</v>
      </c>
      <c r="J687" s="135">
        <f t="shared" si="394"/>
        <v>8.6199999999999999E-2</v>
      </c>
      <c r="K687" s="135">
        <f t="shared" si="394"/>
        <v>0.37203999999999998</v>
      </c>
      <c r="L687" s="135">
        <f t="shared" si="394"/>
        <v>0.21804999999999999</v>
      </c>
      <c r="M687" s="135">
        <f t="shared" si="394"/>
        <v>5.3269999999999998E-2</v>
      </c>
      <c r="N687" s="135">
        <f t="shared" si="394"/>
        <v>1.7500000000000002E-2</v>
      </c>
      <c r="O687" s="135">
        <f t="shared" si="394"/>
        <v>0</v>
      </c>
      <c r="P687" s="135">
        <f t="shared" si="394"/>
        <v>0.13755000000000001</v>
      </c>
      <c r="Q687" s="135">
        <f t="shared" si="394"/>
        <v>0.15447</v>
      </c>
      <c r="R687" s="135">
        <f t="shared" si="394"/>
        <v>0.13811999999999999</v>
      </c>
      <c r="S687" s="135">
        <f t="shared" si="394"/>
        <v>0.14996000000000001</v>
      </c>
      <c r="T687" s="135">
        <f t="shared" si="394"/>
        <v>0</v>
      </c>
      <c r="U687" s="135">
        <f t="shared" si="394"/>
        <v>1E-4</v>
      </c>
      <c r="V687" s="135">
        <f t="shared" si="394"/>
        <v>9.0560000000000002E-2</v>
      </c>
      <c r="W687" s="135">
        <f t="shared" si="394"/>
        <v>7.3000000000000001E-3</v>
      </c>
      <c r="X687" s="135">
        <f t="shared" si="394"/>
        <v>9.9330000000000002E-2</v>
      </c>
      <c r="Y687" s="135">
        <f t="shared" si="394"/>
        <v>2.7859999999999999E-2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2323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0.57999999999999996</v>
      </c>
      <c r="G688" s="71">
        <v>0</v>
      </c>
      <c r="H688" s="71">
        <v>147.33000000000001</v>
      </c>
      <c r="I688" s="71">
        <v>432.71</v>
      </c>
      <c r="J688" s="71">
        <v>86.2</v>
      </c>
      <c r="K688" s="71">
        <v>372.04</v>
      </c>
      <c r="L688" s="71">
        <v>218.05</v>
      </c>
      <c r="M688" s="71">
        <v>53.27</v>
      </c>
      <c r="N688" s="71">
        <v>17.5</v>
      </c>
      <c r="O688" s="71">
        <v>0</v>
      </c>
      <c r="P688" s="71">
        <v>137.55000000000001</v>
      </c>
      <c r="Q688" s="71">
        <v>154.47</v>
      </c>
      <c r="R688" s="71">
        <v>138.12</v>
      </c>
      <c r="S688" s="71">
        <v>149.96</v>
      </c>
      <c r="T688" s="71">
        <v>0</v>
      </c>
      <c r="U688" s="71">
        <v>0.1</v>
      </c>
      <c r="V688" s="71">
        <v>90.56</v>
      </c>
      <c r="W688" s="71">
        <v>7.3</v>
      </c>
      <c r="X688" s="71">
        <v>99.33</v>
      </c>
      <c r="Y688" s="71">
        <v>27.86</v>
      </c>
      <c r="Z688" s="71">
        <v>0</v>
      </c>
      <c r="AA688" s="71">
        <v>0</v>
      </c>
    </row>
    <row r="689" spans="1:27" collapsed="1" x14ac:dyDescent="0.2">
      <c r="A689" s="162" t="s">
        <v>2324</v>
      </c>
      <c r="B689" s="54" t="str">
        <f>"24"&amp;"."&amp;$B$800&amp;"."&amp;$B$801</f>
        <v>24.05.2024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0.11319</v>
      </c>
      <c r="I689" s="135">
        <f t="shared" si="395"/>
        <v>0.26751000000000003</v>
      </c>
      <c r="J689" s="135">
        <f t="shared" si="395"/>
        <v>0.10213999999999999</v>
      </c>
      <c r="K689" s="135">
        <f t="shared" si="395"/>
        <v>0.36599999999999999</v>
      </c>
      <c r="L689" s="135">
        <f t="shared" si="395"/>
        <v>6.0010000000000001E-2</v>
      </c>
      <c r="M689" s="135">
        <f t="shared" si="395"/>
        <v>0</v>
      </c>
      <c r="N689" s="135">
        <f t="shared" si="395"/>
        <v>1.9000000000000001E-4</v>
      </c>
      <c r="O689" s="135">
        <f t="shared" si="395"/>
        <v>0</v>
      </c>
      <c r="P689" s="135">
        <f t="shared" si="395"/>
        <v>0.11952</v>
      </c>
      <c r="Q689" s="135">
        <f t="shared" si="395"/>
        <v>9.3700000000000006E-2</v>
      </c>
      <c r="R689" s="135">
        <f t="shared" si="395"/>
        <v>6.1789999999999998E-2</v>
      </c>
      <c r="S689" s="135">
        <f t="shared" si="395"/>
        <v>0.24562</v>
      </c>
      <c r="T689" s="135">
        <f t="shared" si="395"/>
        <v>0.11473</v>
      </c>
      <c r="U689" s="135">
        <f t="shared" si="395"/>
        <v>6.2300000000000003E-3</v>
      </c>
      <c r="V689" s="135">
        <f t="shared" si="395"/>
        <v>0</v>
      </c>
      <c r="W689" s="135">
        <f t="shared" si="395"/>
        <v>3.0249999999999999E-2</v>
      </c>
      <c r="X689" s="135">
        <f t="shared" si="395"/>
        <v>2.7490000000000001E-2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2325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113.19</v>
      </c>
      <c r="I690" s="71">
        <v>267.51</v>
      </c>
      <c r="J690" s="71">
        <v>102.14</v>
      </c>
      <c r="K690" s="71">
        <v>366</v>
      </c>
      <c r="L690" s="71">
        <v>60.01</v>
      </c>
      <c r="M690" s="71">
        <v>0</v>
      </c>
      <c r="N690" s="71">
        <v>0.19</v>
      </c>
      <c r="O690" s="71">
        <v>0</v>
      </c>
      <c r="P690" s="71">
        <v>119.52</v>
      </c>
      <c r="Q690" s="71">
        <v>93.7</v>
      </c>
      <c r="R690" s="71">
        <v>61.79</v>
      </c>
      <c r="S690" s="71">
        <v>245.62</v>
      </c>
      <c r="T690" s="71">
        <v>114.73</v>
      </c>
      <c r="U690" s="71">
        <v>6.23</v>
      </c>
      <c r="V690" s="71">
        <v>0</v>
      </c>
      <c r="W690" s="71">
        <v>30.25</v>
      </c>
      <c r="X690" s="71">
        <v>27.49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2326</v>
      </c>
      <c r="B691" s="54" t="str">
        <f>"25"&amp;"."&amp;$B$800&amp;"."&amp;$B$801</f>
        <v>25.05.2024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</v>
      </c>
      <c r="I691" s="135">
        <f t="shared" si="396"/>
        <v>0.1424</v>
      </c>
      <c r="J691" s="135">
        <f t="shared" si="396"/>
        <v>3.7479999999999999E-2</v>
      </c>
      <c r="K691" s="135">
        <f t="shared" si="396"/>
        <v>7.3959999999999998E-2</v>
      </c>
      <c r="L691" s="135">
        <f t="shared" si="396"/>
        <v>1.6559999999999998E-2</v>
      </c>
      <c r="M691" s="135">
        <f t="shared" si="396"/>
        <v>0.13714999999999999</v>
      </c>
      <c r="N691" s="135">
        <f t="shared" si="396"/>
        <v>0.10659</v>
      </c>
      <c r="O691" s="135">
        <f t="shared" si="396"/>
        <v>0.14762</v>
      </c>
      <c r="P691" s="135">
        <f t="shared" si="396"/>
        <v>0.24937000000000001</v>
      </c>
      <c r="Q691" s="135">
        <f t="shared" si="396"/>
        <v>0.33978000000000003</v>
      </c>
      <c r="R691" s="135">
        <f t="shared" si="396"/>
        <v>0.19527</v>
      </c>
      <c r="S691" s="135">
        <f t="shared" si="396"/>
        <v>0.15268999999999999</v>
      </c>
      <c r="T691" s="135">
        <f t="shared" si="396"/>
        <v>0.11667</v>
      </c>
      <c r="U691" s="135">
        <f t="shared" si="396"/>
        <v>0.23532</v>
      </c>
      <c r="V691" s="135">
        <f t="shared" si="396"/>
        <v>1.5910000000000001E-2</v>
      </c>
      <c r="W691" s="135">
        <f t="shared" si="396"/>
        <v>5.2300000000000003E-3</v>
      </c>
      <c r="X691" s="135">
        <f t="shared" si="396"/>
        <v>1.6299999999999999E-3</v>
      </c>
      <c r="Y691" s="135">
        <f t="shared" si="396"/>
        <v>1.0000000000000001E-5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2327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0</v>
      </c>
      <c r="I692" s="71">
        <v>142.4</v>
      </c>
      <c r="J692" s="71">
        <v>37.479999999999997</v>
      </c>
      <c r="K692" s="71">
        <v>73.959999999999994</v>
      </c>
      <c r="L692" s="71">
        <v>16.559999999999999</v>
      </c>
      <c r="M692" s="71">
        <v>137.15</v>
      </c>
      <c r="N692" s="71">
        <v>106.59</v>
      </c>
      <c r="O692" s="71">
        <v>147.62</v>
      </c>
      <c r="P692" s="71">
        <v>249.37</v>
      </c>
      <c r="Q692" s="71">
        <v>339.78</v>
      </c>
      <c r="R692" s="71">
        <v>195.27</v>
      </c>
      <c r="S692" s="71">
        <v>152.69</v>
      </c>
      <c r="T692" s="71">
        <v>116.67</v>
      </c>
      <c r="U692" s="71">
        <v>235.32</v>
      </c>
      <c r="V692" s="71">
        <v>15.91</v>
      </c>
      <c r="W692" s="71">
        <v>5.23</v>
      </c>
      <c r="X692" s="71">
        <v>1.63</v>
      </c>
      <c r="Y692" s="71">
        <v>0.01</v>
      </c>
      <c r="Z692" s="71">
        <v>0</v>
      </c>
      <c r="AA692" s="71">
        <v>0</v>
      </c>
    </row>
    <row r="693" spans="1:27" collapsed="1" x14ac:dyDescent="0.2">
      <c r="A693" s="162" t="s">
        <v>2328</v>
      </c>
      <c r="B693" s="54" t="str">
        <f>"26"&amp;"."&amp;$B$800&amp;"."&amp;$B$801</f>
        <v>26.05.2024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0</v>
      </c>
      <c r="I693" s="135">
        <f t="shared" si="397"/>
        <v>0</v>
      </c>
      <c r="J693" s="135">
        <f t="shared" si="397"/>
        <v>0</v>
      </c>
      <c r="K693" s="135">
        <f t="shared" si="397"/>
        <v>0</v>
      </c>
      <c r="L693" s="135">
        <f t="shared" si="397"/>
        <v>0</v>
      </c>
      <c r="M693" s="135">
        <f t="shared" si="397"/>
        <v>2.5000000000000001E-4</v>
      </c>
      <c r="N693" s="135">
        <f t="shared" si="397"/>
        <v>3.0899999999999999E-3</v>
      </c>
      <c r="O693" s="135">
        <f t="shared" si="397"/>
        <v>3.3340000000000002E-2</v>
      </c>
      <c r="P693" s="135">
        <f t="shared" si="397"/>
        <v>9.2200000000000008E-3</v>
      </c>
      <c r="Q693" s="135">
        <f t="shared" si="397"/>
        <v>3.3800000000000002E-3</v>
      </c>
      <c r="R693" s="135">
        <f t="shared" si="397"/>
        <v>1.1800000000000001E-3</v>
      </c>
      <c r="S693" s="135">
        <f t="shared" si="397"/>
        <v>4.4110000000000003E-2</v>
      </c>
      <c r="T693" s="135">
        <f t="shared" si="397"/>
        <v>3.7599999999999999E-3</v>
      </c>
      <c r="U693" s="135">
        <f t="shared" si="397"/>
        <v>0</v>
      </c>
      <c r="V693" s="135">
        <f t="shared" si="397"/>
        <v>3.9109999999999999E-2</v>
      </c>
      <c r="W693" s="135">
        <f t="shared" si="397"/>
        <v>0</v>
      </c>
      <c r="X693" s="135">
        <f t="shared" si="397"/>
        <v>4.9800000000000001E-3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2329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0.25</v>
      </c>
      <c r="N694" s="71">
        <v>3.09</v>
      </c>
      <c r="O694" s="71">
        <v>33.340000000000003</v>
      </c>
      <c r="P694" s="71">
        <v>9.2200000000000006</v>
      </c>
      <c r="Q694" s="71">
        <v>3.38</v>
      </c>
      <c r="R694" s="71">
        <v>1.18</v>
      </c>
      <c r="S694" s="71">
        <v>44.11</v>
      </c>
      <c r="T694" s="71">
        <v>3.76</v>
      </c>
      <c r="U694" s="71">
        <v>0</v>
      </c>
      <c r="V694" s="71">
        <v>39.11</v>
      </c>
      <c r="W694" s="71">
        <v>0</v>
      </c>
      <c r="X694" s="71">
        <v>4.9800000000000004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2330</v>
      </c>
      <c r="B695" s="54" t="str">
        <f>"27"&amp;"."&amp;$B$800&amp;"."&amp;$B$801</f>
        <v>27.05.2024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0</v>
      </c>
      <c r="H695" s="135">
        <f t="shared" si="398"/>
        <v>0.10136000000000001</v>
      </c>
      <c r="I695" s="135">
        <f t="shared" si="398"/>
        <v>0.16377</v>
      </c>
      <c r="J695" s="135">
        <f t="shared" si="398"/>
        <v>0.19342000000000001</v>
      </c>
      <c r="K695" s="135">
        <f t="shared" si="398"/>
        <v>0.24732000000000001</v>
      </c>
      <c r="L695" s="135">
        <f t="shared" si="398"/>
        <v>0.21534</v>
      </c>
      <c r="M695" s="135">
        <f t="shared" si="398"/>
        <v>1.3050000000000001E-2</v>
      </c>
      <c r="N695" s="135">
        <f t="shared" si="398"/>
        <v>2.4660000000000001E-2</v>
      </c>
      <c r="O695" s="135">
        <f t="shared" si="398"/>
        <v>4.9279999999999997E-2</v>
      </c>
      <c r="P695" s="135">
        <f t="shared" si="398"/>
        <v>9.3210000000000001E-2</v>
      </c>
      <c r="Q695" s="135">
        <f t="shared" si="398"/>
        <v>7.5840000000000005E-2</v>
      </c>
      <c r="R695" s="135">
        <f t="shared" si="398"/>
        <v>0.15187</v>
      </c>
      <c r="S695" s="135">
        <f t="shared" si="398"/>
        <v>0.19903000000000001</v>
      </c>
      <c r="T695" s="135">
        <f t="shared" si="398"/>
        <v>6.3519999999999993E-2</v>
      </c>
      <c r="U695" s="135">
        <f t="shared" si="398"/>
        <v>0.13827999999999999</v>
      </c>
      <c r="V695" s="135">
        <f t="shared" si="398"/>
        <v>0.15891</v>
      </c>
      <c r="W695" s="135">
        <f t="shared" si="398"/>
        <v>0.16447000000000001</v>
      </c>
      <c r="X695" s="135">
        <f t="shared" si="398"/>
        <v>0.16372999999999999</v>
      </c>
      <c r="Y695" s="135">
        <f t="shared" si="398"/>
        <v>1.149E-2</v>
      </c>
      <c r="Z695" s="135">
        <f t="shared" si="398"/>
        <v>7.2450000000000001E-2</v>
      </c>
      <c r="AA695" s="135">
        <f t="shared" si="398"/>
        <v>0</v>
      </c>
    </row>
    <row r="696" spans="1:27" ht="12.75" hidden="1" customHeight="1" outlineLevel="1" x14ac:dyDescent="0.2">
      <c r="A696" s="163" t="s">
        <v>2331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</v>
      </c>
      <c r="H696" s="71">
        <v>101.36</v>
      </c>
      <c r="I696" s="71">
        <v>163.77000000000001</v>
      </c>
      <c r="J696" s="71">
        <v>193.42</v>
      </c>
      <c r="K696" s="71">
        <v>247.32</v>
      </c>
      <c r="L696" s="71">
        <v>215.34</v>
      </c>
      <c r="M696" s="71">
        <v>13.05</v>
      </c>
      <c r="N696" s="71">
        <v>24.66</v>
      </c>
      <c r="O696" s="71">
        <v>49.28</v>
      </c>
      <c r="P696" s="71">
        <v>93.21</v>
      </c>
      <c r="Q696" s="71">
        <v>75.84</v>
      </c>
      <c r="R696" s="71">
        <v>151.87</v>
      </c>
      <c r="S696" s="71">
        <v>199.03</v>
      </c>
      <c r="T696" s="71">
        <v>63.52</v>
      </c>
      <c r="U696" s="71">
        <v>138.28</v>
      </c>
      <c r="V696" s="71">
        <v>158.91</v>
      </c>
      <c r="W696" s="71">
        <v>164.47</v>
      </c>
      <c r="X696" s="71">
        <v>163.72999999999999</v>
      </c>
      <c r="Y696" s="71">
        <v>11.49</v>
      </c>
      <c r="Z696" s="71">
        <v>72.45</v>
      </c>
      <c r="AA696" s="71">
        <v>0</v>
      </c>
    </row>
    <row r="697" spans="1:27" collapsed="1" x14ac:dyDescent="0.2">
      <c r="A697" s="162" t="s">
        <v>2332</v>
      </c>
      <c r="B697" s="54" t="str">
        <f>"28"&amp;"."&amp;$B$800&amp;"."&amp;$B$801</f>
        <v>28.05.2024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0.30993999999999999</v>
      </c>
      <c r="J697" s="135">
        <f t="shared" si="399"/>
        <v>0.20746000000000001</v>
      </c>
      <c r="K697" s="135">
        <f t="shared" si="399"/>
        <v>0.35253000000000001</v>
      </c>
      <c r="L697" s="135">
        <f t="shared" si="399"/>
        <v>0.25466</v>
      </c>
      <c r="M697" s="135">
        <f t="shared" si="399"/>
        <v>8.0549999999999997E-2</v>
      </c>
      <c r="N697" s="135">
        <f t="shared" si="399"/>
        <v>0.10463</v>
      </c>
      <c r="O697" s="135">
        <f t="shared" si="399"/>
        <v>0.10485</v>
      </c>
      <c r="P697" s="135">
        <f t="shared" si="399"/>
        <v>0.12046999999999999</v>
      </c>
      <c r="Q697" s="135">
        <f t="shared" si="399"/>
        <v>8.7900000000000006E-2</v>
      </c>
      <c r="R697" s="135">
        <f t="shared" si="399"/>
        <v>0.17399999999999999</v>
      </c>
      <c r="S697" s="135">
        <f t="shared" si="399"/>
        <v>0.16256999999999999</v>
      </c>
      <c r="T697" s="135">
        <f t="shared" si="399"/>
        <v>3.236E-2</v>
      </c>
      <c r="U697" s="135">
        <f t="shared" si="399"/>
        <v>5.2780000000000001E-2</v>
      </c>
      <c r="V697" s="135">
        <f t="shared" si="399"/>
        <v>9.0620000000000006E-2</v>
      </c>
      <c r="W697" s="135">
        <f t="shared" si="399"/>
        <v>5.0779999999999999E-2</v>
      </c>
      <c r="X697" s="135">
        <f t="shared" si="399"/>
        <v>6.0040000000000003E-2</v>
      </c>
      <c r="Y697" s="135">
        <f t="shared" si="399"/>
        <v>3.3899999999999998E-3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2333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309.94</v>
      </c>
      <c r="J698" s="71">
        <v>207.46</v>
      </c>
      <c r="K698" s="71">
        <v>352.53</v>
      </c>
      <c r="L698" s="71">
        <v>254.66</v>
      </c>
      <c r="M698" s="71">
        <v>80.55</v>
      </c>
      <c r="N698" s="71">
        <v>104.63</v>
      </c>
      <c r="O698" s="71">
        <v>104.85</v>
      </c>
      <c r="P698" s="71">
        <v>120.47</v>
      </c>
      <c r="Q698" s="71">
        <v>87.9</v>
      </c>
      <c r="R698" s="71">
        <v>174</v>
      </c>
      <c r="S698" s="71">
        <v>162.57</v>
      </c>
      <c r="T698" s="71">
        <v>32.36</v>
      </c>
      <c r="U698" s="71">
        <v>52.78</v>
      </c>
      <c r="V698" s="71">
        <v>90.62</v>
      </c>
      <c r="W698" s="71">
        <v>50.78</v>
      </c>
      <c r="X698" s="71">
        <v>60.04</v>
      </c>
      <c r="Y698" s="71">
        <v>3.39</v>
      </c>
      <c r="Z698" s="71">
        <v>0</v>
      </c>
      <c r="AA698" s="71">
        <v>0</v>
      </c>
    </row>
    <row r="699" spans="1:27" collapsed="1" x14ac:dyDescent="0.2">
      <c r="A699" s="162" t="s">
        <v>2334</v>
      </c>
      <c r="B699" s="54" t="str">
        <f>"29"&amp;"."&amp;$B$800&amp;"."&amp;$B$801</f>
        <v>29.05.2024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1.345E-2</v>
      </c>
      <c r="I699" s="135">
        <f t="shared" si="400"/>
        <v>0.10742</v>
      </c>
      <c r="J699" s="135">
        <f t="shared" si="400"/>
        <v>0.28519</v>
      </c>
      <c r="K699" s="135">
        <f t="shared" si="400"/>
        <v>0.22328999999999999</v>
      </c>
      <c r="L699" s="135">
        <f t="shared" si="400"/>
        <v>0.34290999999999999</v>
      </c>
      <c r="M699" s="135">
        <f t="shared" si="400"/>
        <v>5.0250000000000003E-2</v>
      </c>
      <c r="N699" s="135">
        <f t="shared" si="400"/>
        <v>4.2939999999999999E-2</v>
      </c>
      <c r="O699" s="135">
        <f t="shared" si="400"/>
        <v>3.4090000000000002E-2</v>
      </c>
      <c r="P699" s="135">
        <f t="shared" si="400"/>
        <v>3.3759999999999998E-2</v>
      </c>
      <c r="Q699" s="135">
        <f t="shared" si="400"/>
        <v>5.6509999999999998E-2</v>
      </c>
      <c r="R699" s="135">
        <f t="shared" si="400"/>
        <v>6.336E-2</v>
      </c>
      <c r="S699" s="135">
        <f t="shared" si="400"/>
        <v>0.18301000000000001</v>
      </c>
      <c r="T699" s="135">
        <f t="shared" si="400"/>
        <v>6.0449999999999997E-2</v>
      </c>
      <c r="U699" s="135">
        <f t="shared" si="400"/>
        <v>3.4369999999999998E-2</v>
      </c>
      <c r="V699" s="135">
        <f t="shared" si="400"/>
        <v>0.11962</v>
      </c>
      <c r="W699" s="135">
        <f t="shared" si="400"/>
        <v>0.24471999999999999</v>
      </c>
      <c r="X699" s="135">
        <f t="shared" si="400"/>
        <v>0.25208999999999998</v>
      </c>
      <c r="Y699" s="135">
        <f t="shared" si="400"/>
        <v>6.1960000000000001E-2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2335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13.45</v>
      </c>
      <c r="I700" s="71">
        <v>107.42</v>
      </c>
      <c r="J700" s="71">
        <v>285.19</v>
      </c>
      <c r="K700" s="71">
        <v>223.29</v>
      </c>
      <c r="L700" s="71">
        <v>342.91</v>
      </c>
      <c r="M700" s="71">
        <v>50.25</v>
      </c>
      <c r="N700" s="71">
        <v>42.94</v>
      </c>
      <c r="O700" s="71">
        <v>34.090000000000003</v>
      </c>
      <c r="P700" s="71">
        <v>33.76</v>
      </c>
      <c r="Q700" s="71">
        <v>56.51</v>
      </c>
      <c r="R700" s="71">
        <v>63.36</v>
      </c>
      <c r="S700" s="71">
        <v>183.01</v>
      </c>
      <c r="T700" s="71">
        <v>60.45</v>
      </c>
      <c r="U700" s="71">
        <v>34.369999999999997</v>
      </c>
      <c r="V700" s="71">
        <v>119.62</v>
      </c>
      <c r="W700" s="71">
        <v>244.72</v>
      </c>
      <c r="X700" s="71">
        <v>252.09</v>
      </c>
      <c r="Y700" s="71">
        <v>61.96</v>
      </c>
      <c r="Z700" s="71">
        <v>0</v>
      </c>
      <c r="AA700" s="71">
        <v>0</v>
      </c>
    </row>
    <row r="701" spans="1:27" collapsed="1" x14ac:dyDescent="0.2">
      <c r="A701" s="162" t="s">
        <v>2336</v>
      </c>
      <c r="B701" s="54" t="str">
        <f>"30"&amp;"."&amp;$B$800&amp;"."&amp;$B$801</f>
        <v>30.05.2024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2.895E-2</v>
      </c>
      <c r="I701" s="135">
        <f t="shared" si="401"/>
        <v>9.5710000000000003E-2</v>
      </c>
      <c r="J701" s="135">
        <f t="shared" si="401"/>
        <v>0.25203999999999999</v>
      </c>
      <c r="K701" s="135">
        <f t="shared" si="401"/>
        <v>0.28911999999999999</v>
      </c>
      <c r="L701" s="135">
        <f t="shared" si="401"/>
        <v>0.21557999999999999</v>
      </c>
      <c r="M701" s="135">
        <f t="shared" si="401"/>
        <v>3.1859999999999999E-2</v>
      </c>
      <c r="N701" s="135">
        <f t="shared" si="401"/>
        <v>1.47E-3</v>
      </c>
      <c r="O701" s="135">
        <f t="shared" si="401"/>
        <v>1.32E-3</v>
      </c>
      <c r="P701" s="135">
        <f t="shared" si="401"/>
        <v>2.0469999999999999E-2</v>
      </c>
      <c r="Q701" s="135">
        <f t="shared" si="401"/>
        <v>4.7000000000000002E-3</v>
      </c>
      <c r="R701" s="135">
        <f t="shared" si="401"/>
        <v>4.0989999999999999E-2</v>
      </c>
      <c r="S701" s="135">
        <f t="shared" si="401"/>
        <v>6.9139999999999993E-2</v>
      </c>
      <c r="T701" s="135">
        <f t="shared" si="401"/>
        <v>0</v>
      </c>
      <c r="U701" s="135">
        <f t="shared" si="401"/>
        <v>0</v>
      </c>
      <c r="V701" s="135">
        <f t="shared" si="401"/>
        <v>5.074E-2</v>
      </c>
      <c r="W701" s="135">
        <f t="shared" si="401"/>
        <v>9.5649999999999999E-2</v>
      </c>
      <c r="X701" s="135">
        <f t="shared" si="401"/>
        <v>0.14487</v>
      </c>
      <c r="Y701" s="135">
        <f t="shared" si="401"/>
        <v>6.3600000000000002E-3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2337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28.95</v>
      </c>
      <c r="I702" s="71">
        <v>95.71</v>
      </c>
      <c r="J702" s="71">
        <v>252.04</v>
      </c>
      <c r="K702" s="71">
        <v>289.12</v>
      </c>
      <c r="L702" s="71">
        <v>215.58</v>
      </c>
      <c r="M702" s="71">
        <v>31.86</v>
      </c>
      <c r="N702" s="71">
        <v>1.47</v>
      </c>
      <c r="O702" s="71">
        <v>1.32</v>
      </c>
      <c r="P702" s="71">
        <v>20.47</v>
      </c>
      <c r="Q702" s="71">
        <v>4.7</v>
      </c>
      <c r="R702" s="71">
        <v>40.99</v>
      </c>
      <c r="S702" s="71">
        <v>69.14</v>
      </c>
      <c r="T702" s="71">
        <v>0</v>
      </c>
      <c r="U702" s="71">
        <v>0</v>
      </c>
      <c r="V702" s="71">
        <v>50.74</v>
      </c>
      <c r="W702" s="71">
        <v>95.65</v>
      </c>
      <c r="X702" s="71">
        <v>144.87</v>
      </c>
      <c r="Y702" s="71">
        <v>6.36</v>
      </c>
      <c r="Z702" s="71">
        <v>0</v>
      </c>
      <c r="AA702" s="71">
        <v>0</v>
      </c>
    </row>
    <row r="703" spans="1:27" collapsed="1" x14ac:dyDescent="0.2">
      <c r="A703" s="162" t="s">
        <v>2338</v>
      </c>
      <c r="B703" s="54" t="str">
        <f>"31"&amp;"."&amp;$B$800&amp;"."&amp;$B$801</f>
        <v>31.05.2024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0</v>
      </c>
      <c r="G703" s="135">
        <f t="shared" si="402"/>
        <v>0</v>
      </c>
      <c r="H703" s="135">
        <f t="shared" si="402"/>
        <v>0.14688999999999999</v>
      </c>
      <c r="I703" s="135">
        <f t="shared" si="402"/>
        <v>0.16236</v>
      </c>
      <c r="J703" s="135">
        <f t="shared" si="402"/>
        <v>0.24453</v>
      </c>
      <c r="K703" s="135">
        <f t="shared" si="402"/>
        <v>0.20172000000000001</v>
      </c>
      <c r="L703" s="135">
        <f t="shared" si="402"/>
        <v>0.18323999999999999</v>
      </c>
      <c r="M703" s="135">
        <f t="shared" si="402"/>
        <v>0.18537999999999999</v>
      </c>
      <c r="N703" s="135">
        <f t="shared" si="402"/>
        <v>6.1670000000000003E-2</v>
      </c>
      <c r="O703" s="135">
        <f t="shared" si="402"/>
        <v>3.6749999999999998E-2</v>
      </c>
      <c r="P703" s="135">
        <f t="shared" si="402"/>
        <v>2.7220000000000001E-2</v>
      </c>
      <c r="Q703" s="135">
        <f t="shared" si="402"/>
        <v>0.11239</v>
      </c>
      <c r="R703" s="135">
        <f t="shared" si="402"/>
        <v>0.20673</v>
      </c>
      <c r="S703" s="135">
        <f t="shared" si="402"/>
        <v>0.72024999999999995</v>
      </c>
      <c r="T703" s="135">
        <f t="shared" si="402"/>
        <v>5.8909999999999997E-2</v>
      </c>
      <c r="U703" s="135">
        <f t="shared" si="402"/>
        <v>6.1780000000000002E-2</v>
      </c>
      <c r="V703" s="135">
        <f t="shared" si="402"/>
        <v>4.2399999999999998E-3</v>
      </c>
      <c r="W703" s="135">
        <f t="shared" si="402"/>
        <v>1.797E-2</v>
      </c>
      <c r="X703" s="135">
        <f t="shared" si="402"/>
        <v>1.52E-2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2339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0</v>
      </c>
      <c r="G704" s="71">
        <v>0</v>
      </c>
      <c r="H704" s="71">
        <v>146.88999999999999</v>
      </c>
      <c r="I704" s="71">
        <v>162.36000000000001</v>
      </c>
      <c r="J704" s="71">
        <v>244.53</v>
      </c>
      <c r="K704" s="71">
        <v>201.72</v>
      </c>
      <c r="L704" s="71">
        <v>183.24</v>
      </c>
      <c r="M704" s="71">
        <v>185.38</v>
      </c>
      <c r="N704" s="71">
        <v>61.67</v>
      </c>
      <c r="O704" s="71">
        <v>36.75</v>
      </c>
      <c r="P704" s="71">
        <v>27.22</v>
      </c>
      <c r="Q704" s="71">
        <v>112.39</v>
      </c>
      <c r="R704" s="71">
        <v>206.73</v>
      </c>
      <c r="S704" s="71">
        <v>720.25</v>
      </c>
      <c r="T704" s="71">
        <v>58.91</v>
      </c>
      <c r="U704" s="71">
        <v>61.78</v>
      </c>
      <c r="V704" s="71">
        <v>4.24</v>
      </c>
      <c r="W704" s="71">
        <v>17.97</v>
      </c>
      <c r="X704" s="71">
        <v>15.2</v>
      </c>
      <c r="Y704" s="71">
        <v>0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2341</v>
      </c>
      <c r="B709" s="54" t="str">
        <f>"01"&amp;"."&amp;$B$800&amp;"."&amp;$B$801</f>
        <v>01.05.2024</v>
      </c>
      <c r="C709" s="134" t="s">
        <v>76</v>
      </c>
      <c r="D709" s="135">
        <f>ROUND((D710)/1000,5)</f>
        <v>0.13178000000000001</v>
      </c>
      <c r="E709" s="135">
        <f t="shared" ref="E709:AA709" si="403">ROUND((E710)/1000,5)</f>
        <v>0.37091000000000002</v>
      </c>
      <c r="F709" s="135">
        <f t="shared" si="403"/>
        <v>0.58753999999999995</v>
      </c>
      <c r="G709" s="135">
        <f t="shared" si="403"/>
        <v>0.83552000000000004</v>
      </c>
      <c r="H709" s="135">
        <f t="shared" si="403"/>
        <v>0.80779000000000001</v>
      </c>
      <c r="I709" s="135">
        <f t="shared" si="403"/>
        <v>0.61251</v>
      </c>
      <c r="J709" s="135">
        <f t="shared" si="403"/>
        <v>0.37658000000000003</v>
      </c>
      <c r="K709" s="135">
        <f t="shared" si="403"/>
        <v>4.3119999999999999E-2</v>
      </c>
      <c r="L709" s="135">
        <f t="shared" si="403"/>
        <v>0</v>
      </c>
      <c r="M709" s="135">
        <f t="shared" si="403"/>
        <v>6.5110000000000001E-2</v>
      </c>
      <c r="N709" s="135">
        <f t="shared" si="403"/>
        <v>0.14099999999999999</v>
      </c>
      <c r="O709" s="135">
        <f t="shared" si="403"/>
        <v>0</v>
      </c>
      <c r="P709" s="135">
        <f t="shared" si="403"/>
        <v>2.9680000000000002E-2</v>
      </c>
      <c r="Q709" s="135">
        <f t="shared" si="403"/>
        <v>0</v>
      </c>
      <c r="R709" s="135">
        <f t="shared" si="403"/>
        <v>0</v>
      </c>
      <c r="S709" s="135">
        <f t="shared" si="403"/>
        <v>0.29881999999999997</v>
      </c>
      <c r="T709" s="135">
        <f t="shared" si="403"/>
        <v>0.35370000000000001</v>
      </c>
      <c r="U709" s="135">
        <f t="shared" si="403"/>
        <v>0.36469000000000001</v>
      </c>
      <c r="V709" s="135">
        <f t="shared" si="403"/>
        <v>0.22520000000000001</v>
      </c>
      <c r="W709" s="135">
        <f t="shared" si="403"/>
        <v>0.10679</v>
      </c>
      <c r="X709" s="135">
        <f t="shared" si="403"/>
        <v>6.3500000000000001E-2</v>
      </c>
      <c r="Y709" s="135">
        <f t="shared" si="403"/>
        <v>0.33738000000000001</v>
      </c>
      <c r="Z709" s="135">
        <f t="shared" si="403"/>
        <v>0.71097999999999995</v>
      </c>
      <c r="AA709" s="135">
        <f t="shared" si="403"/>
        <v>0.42193999999999998</v>
      </c>
    </row>
    <row r="710" spans="1:27" ht="12.75" hidden="1" customHeight="1" outlineLevel="1" x14ac:dyDescent="0.2">
      <c r="A710" s="163" t="s">
        <v>2342</v>
      </c>
      <c r="B710" s="94" t="s">
        <v>238</v>
      </c>
      <c r="C710" s="70" t="s">
        <v>79</v>
      </c>
      <c r="D710" s="71">
        <v>131.78</v>
      </c>
      <c r="E710" s="71">
        <v>370.91</v>
      </c>
      <c r="F710" s="71">
        <v>587.54</v>
      </c>
      <c r="G710" s="71">
        <v>835.52</v>
      </c>
      <c r="H710" s="71">
        <v>807.79</v>
      </c>
      <c r="I710" s="71">
        <v>612.51</v>
      </c>
      <c r="J710" s="71">
        <v>376.58</v>
      </c>
      <c r="K710" s="71">
        <v>43.12</v>
      </c>
      <c r="L710" s="71">
        <v>0</v>
      </c>
      <c r="M710" s="71">
        <v>65.11</v>
      </c>
      <c r="N710" s="71">
        <v>141</v>
      </c>
      <c r="O710" s="71">
        <v>0</v>
      </c>
      <c r="P710" s="71">
        <v>29.68</v>
      </c>
      <c r="Q710" s="71">
        <v>0</v>
      </c>
      <c r="R710" s="71">
        <v>0</v>
      </c>
      <c r="S710" s="71">
        <v>298.82</v>
      </c>
      <c r="T710" s="71">
        <v>353.7</v>
      </c>
      <c r="U710" s="71">
        <v>364.69</v>
      </c>
      <c r="V710" s="71">
        <v>225.2</v>
      </c>
      <c r="W710" s="71">
        <v>106.79</v>
      </c>
      <c r="X710" s="71">
        <v>63.5</v>
      </c>
      <c r="Y710" s="71">
        <v>337.38</v>
      </c>
      <c r="Z710" s="71">
        <v>710.98</v>
      </c>
      <c r="AA710" s="71">
        <v>421.94</v>
      </c>
    </row>
    <row r="711" spans="1:27" collapsed="1" x14ac:dyDescent="0.2">
      <c r="A711" s="162" t="s">
        <v>2343</v>
      </c>
      <c r="B711" s="54" t="str">
        <f>"02"&amp;"."&amp;$B$800&amp;"."&amp;$B$801</f>
        <v>02.05.2024</v>
      </c>
      <c r="C711" s="134" t="s">
        <v>76</v>
      </c>
      <c r="D711" s="135">
        <f>ROUND((D712)/1000,5)</f>
        <v>0.14429</v>
      </c>
      <c r="E711" s="135">
        <f t="shared" ref="E711:AA711" si="404">ROUND((E712)/1000,5)</f>
        <v>0.14205000000000001</v>
      </c>
      <c r="F711" s="135">
        <f t="shared" si="404"/>
        <v>0.35482000000000002</v>
      </c>
      <c r="G711" s="135">
        <f t="shared" si="404"/>
        <v>0.24847</v>
      </c>
      <c r="H711" s="135">
        <f t="shared" si="404"/>
        <v>4.8899999999999999E-2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9.214E-2</v>
      </c>
      <c r="N711" s="135">
        <f t="shared" si="404"/>
        <v>0.14726</v>
      </c>
      <c r="O711" s="135">
        <f t="shared" si="404"/>
        <v>0.23291000000000001</v>
      </c>
      <c r="P711" s="135">
        <f t="shared" si="404"/>
        <v>0.17954000000000001</v>
      </c>
      <c r="Q711" s="135">
        <f t="shared" si="404"/>
        <v>0.12689</v>
      </c>
      <c r="R711" s="135">
        <f t="shared" si="404"/>
        <v>0.18415000000000001</v>
      </c>
      <c r="S711" s="135">
        <f t="shared" si="404"/>
        <v>0.25801000000000002</v>
      </c>
      <c r="T711" s="135">
        <f t="shared" si="404"/>
        <v>0.17252999999999999</v>
      </c>
      <c r="U711" s="135">
        <f t="shared" si="404"/>
        <v>0.17496</v>
      </c>
      <c r="V711" s="135">
        <f t="shared" si="404"/>
        <v>6.6540000000000002E-2</v>
      </c>
      <c r="W711" s="135">
        <f t="shared" si="404"/>
        <v>2.1049999999999999E-2</v>
      </c>
      <c r="X711" s="135">
        <f t="shared" si="404"/>
        <v>6.0000000000000002E-5</v>
      </c>
      <c r="Y711" s="135">
        <f t="shared" si="404"/>
        <v>0.21425</v>
      </c>
      <c r="Z711" s="135">
        <f t="shared" si="404"/>
        <v>0.15046000000000001</v>
      </c>
      <c r="AA711" s="135">
        <f t="shared" si="404"/>
        <v>6.0879999999999997E-2</v>
      </c>
    </row>
    <row r="712" spans="1:27" ht="12.75" hidden="1" customHeight="1" outlineLevel="1" x14ac:dyDescent="0.2">
      <c r="A712" s="163" t="s">
        <v>2344</v>
      </c>
      <c r="B712" s="94" t="s">
        <v>238</v>
      </c>
      <c r="C712" s="70" t="s">
        <v>79</v>
      </c>
      <c r="D712" s="71">
        <v>144.29</v>
      </c>
      <c r="E712" s="71">
        <v>142.05000000000001</v>
      </c>
      <c r="F712" s="71">
        <v>354.82</v>
      </c>
      <c r="G712" s="71">
        <v>248.47</v>
      </c>
      <c r="H712" s="71">
        <v>48.9</v>
      </c>
      <c r="I712" s="71">
        <v>0</v>
      </c>
      <c r="J712" s="71">
        <v>0</v>
      </c>
      <c r="K712" s="71">
        <v>0</v>
      </c>
      <c r="L712" s="71">
        <v>0</v>
      </c>
      <c r="M712" s="71">
        <v>92.14</v>
      </c>
      <c r="N712" s="71">
        <v>147.26</v>
      </c>
      <c r="O712" s="71">
        <v>232.91</v>
      </c>
      <c r="P712" s="71">
        <v>179.54</v>
      </c>
      <c r="Q712" s="71">
        <v>126.89</v>
      </c>
      <c r="R712" s="71">
        <v>184.15</v>
      </c>
      <c r="S712" s="71">
        <v>258.01</v>
      </c>
      <c r="T712" s="71">
        <v>172.53</v>
      </c>
      <c r="U712" s="71">
        <v>174.96</v>
      </c>
      <c r="V712" s="71">
        <v>66.540000000000006</v>
      </c>
      <c r="W712" s="71">
        <v>21.05</v>
      </c>
      <c r="X712" s="71">
        <v>0.06</v>
      </c>
      <c r="Y712" s="71">
        <v>214.25</v>
      </c>
      <c r="Z712" s="71">
        <v>150.46</v>
      </c>
      <c r="AA712" s="71">
        <v>60.88</v>
      </c>
    </row>
    <row r="713" spans="1:27" collapsed="1" x14ac:dyDescent="0.2">
      <c r="A713" s="162" t="s">
        <v>2345</v>
      </c>
      <c r="B713" s="54" t="str">
        <f>"03"&amp;"."&amp;$B$800&amp;"."&amp;$B$801</f>
        <v>03.05.2024</v>
      </c>
      <c r="C713" s="134" t="s">
        <v>76</v>
      </c>
      <c r="D713" s="135">
        <f>ROUND((D714)/1000,5)</f>
        <v>0.10712000000000001</v>
      </c>
      <c r="E713" s="135">
        <f t="shared" ref="E713:AA713" si="405">ROUND((E714)/1000,5)</f>
        <v>0.10913</v>
      </c>
      <c r="F713" s="135">
        <f t="shared" si="405"/>
        <v>4.0000000000000003E-5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6.0000000000000002E-5</v>
      </c>
      <c r="N713" s="135">
        <f t="shared" si="405"/>
        <v>8.9380000000000001E-2</v>
      </c>
      <c r="O713" s="135">
        <f t="shared" si="405"/>
        <v>1.56E-3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1.3780000000000001E-2</v>
      </c>
      <c r="U713" s="135">
        <f t="shared" si="405"/>
        <v>3.9820000000000001E-2</v>
      </c>
      <c r="V713" s="135">
        <f t="shared" si="405"/>
        <v>1.38E-2</v>
      </c>
      <c r="W713" s="135">
        <f t="shared" si="405"/>
        <v>0</v>
      </c>
      <c r="X713" s="135">
        <f t="shared" si="405"/>
        <v>0</v>
      </c>
      <c r="Y713" s="135">
        <f t="shared" si="405"/>
        <v>0</v>
      </c>
      <c r="Z713" s="135">
        <f t="shared" si="405"/>
        <v>0</v>
      </c>
      <c r="AA713" s="135">
        <f t="shared" si="405"/>
        <v>0</v>
      </c>
    </row>
    <row r="714" spans="1:27" ht="12.75" hidden="1" customHeight="1" outlineLevel="1" x14ac:dyDescent="0.2">
      <c r="A714" s="163" t="s">
        <v>2346</v>
      </c>
      <c r="B714" s="94" t="s">
        <v>238</v>
      </c>
      <c r="C714" s="70" t="s">
        <v>79</v>
      </c>
      <c r="D714" s="71">
        <v>107.12</v>
      </c>
      <c r="E714" s="71">
        <v>109.13</v>
      </c>
      <c r="F714" s="71">
        <v>0.04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0.06</v>
      </c>
      <c r="N714" s="71">
        <v>89.38</v>
      </c>
      <c r="O714" s="71">
        <v>1.56</v>
      </c>
      <c r="P714" s="71">
        <v>0</v>
      </c>
      <c r="Q714" s="71">
        <v>0</v>
      </c>
      <c r="R714" s="71">
        <v>0</v>
      </c>
      <c r="S714" s="71">
        <v>0</v>
      </c>
      <c r="T714" s="71">
        <v>13.78</v>
      </c>
      <c r="U714" s="71">
        <v>39.82</v>
      </c>
      <c r="V714" s="71">
        <v>13.8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</row>
    <row r="715" spans="1:27" collapsed="1" x14ac:dyDescent="0.2">
      <c r="A715" s="162" t="s">
        <v>2347</v>
      </c>
      <c r="B715" s="54" t="str">
        <f>"04"&amp;"."&amp;$B$800&amp;"."&amp;$B$801</f>
        <v>04.05.2024</v>
      </c>
      <c r="C715" s="134" t="s">
        <v>76</v>
      </c>
      <c r="D715" s="135">
        <f>ROUND((D716)/1000,5)</f>
        <v>3.8379999999999997E-2</v>
      </c>
      <c r="E715" s="135">
        <f t="shared" ref="E715:AA715" si="406">ROUND((E716)/1000,5)</f>
        <v>0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1.158E-2</v>
      </c>
      <c r="R715" s="135">
        <f t="shared" si="406"/>
        <v>0</v>
      </c>
      <c r="S715" s="135">
        <f t="shared" si="406"/>
        <v>0</v>
      </c>
      <c r="T715" s="135">
        <f t="shared" si="406"/>
        <v>1.1100000000000001E-3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0</v>
      </c>
      <c r="Z715" s="135">
        <f t="shared" si="406"/>
        <v>0</v>
      </c>
      <c r="AA715" s="135">
        <f t="shared" si="406"/>
        <v>5.2319999999999998E-2</v>
      </c>
    </row>
    <row r="716" spans="1:27" ht="12.75" hidden="1" customHeight="1" outlineLevel="1" x14ac:dyDescent="0.2">
      <c r="A716" s="163" t="s">
        <v>2348</v>
      </c>
      <c r="B716" s="94" t="s">
        <v>238</v>
      </c>
      <c r="C716" s="70" t="s">
        <v>79</v>
      </c>
      <c r="D716" s="71">
        <v>38.380000000000003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11.58</v>
      </c>
      <c r="R716" s="71">
        <v>0</v>
      </c>
      <c r="S716" s="71">
        <v>0</v>
      </c>
      <c r="T716" s="71">
        <v>1.1100000000000001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52.32</v>
      </c>
    </row>
    <row r="717" spans="1:27" collapsed="1" x14ac:dyDescent="0.2">
      <c r="A717" s="162" t="s">
        <v>2349</v>
      </c>
      <c r="B717" s="54" t="str">
        <f>"05"&amp;"."&amp;$B$800&amp;"."&amp;$B$801</f>
        <v>05.05.2024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7.8740000000000004E-2</v>
      </c>
      <c r="M717" s="135">
        <f t="shared" si="407"/>
        <v>0.20177</v>
      </c>
      <c r="N717" s="135">
        <f t="shared" si="407"/>
        <v>0.18915000000000001</v>
      </c>
      <c r="O717" s="135">
        <f t="shared" si="407"/>
        <v>0.2034</v>
      </c>
      <c r="P717" s="135">
        <f t="shared" si="407"/>
        <v>2.5729999999999999E-2</v>
      </c>
      <c r="Q717" s="135">
        <f t="shared" si="407"/>
        <v>0.19878000000000001</v>
      </c>
      <c r="R717" s="135">
        <f t="shared" si="407"/>
        <v>0.15071000000000001</v>
      </c>
      <c r="S717" s="135">
        <f t="shared" si="407"/>
        <v>4.3720000000000002E-2</v>
      </c>
      <c r="T717" s="135">
        <f t="shared" si="407"/>
        <v>5.5419999999999997E-2</v>
      </c>
      <c r="U717" s="135">
        <f t="shared" si="407"/>
        <v>6.2300000000000003E-3</v>
      </c>
      <c r="V717" s="135">
        <f t="shared" si="407"/>
        <v>0</v>
      </c>
      <c r="W717" s="135">
        <f t="shared" si="407"/>
        <v>0</v>
      </c>
      <c r="X717" s="135">
        <f t="shared" si="407"/>
        <v>4.3400000000000001E-3</v>
      </c>
      <c r="Y717" s="135">
        <f t="shared" si="407"/>
        <v>2.3199999999999998E-2</v>
      </c>
      <c r="Z717" s="135">
        <f t="shared" si="407"/>
        <v>0.12655</v>
      </c>
      <c r="AA717" s="135">
        <f t="shared" si="407"/>
        <v>0.12698000000000001</v>
      </c>
    </row>
    <row r="718" spans="1:27" ht="12.75" hidden="1" customHeight="1" outlineLevel="1" x14ac:dyDescent="0.2">
      <c r="A718" s="163" t="s">
        <v>2350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78.739999999999995</v>
      </c>
      <c r="M718" s="71">
        <v>201.77</v>
      </c>
      <c r="N718" s="71">
        <v>189.15</v>
      </c>
      <c r="O718" s="71">
        <v>203.4</v>
      </c>
      <c r="P718" s="71">
        <v>25.73</v>
      </c>
      <c r="Q718" s="71">
        <v>198.78</v>
      </c>
      <c r="R718" s="71">
        <v>150.71</v>
      </c>
      <c r="S718" s="71">
        <v>43.72</v>
      </c>
      <c r="T718" s="71">
        <v>55.42</v>
      </c>
      <c r="U718" s="71">
        <v>6.23</v>
      </c>
      <c r="V718" s="71">
        <v>0</v>
      </c>
      <c r="W718" s="71">
        <v>0</v>
      </c>
      <c r="X718" s="71">
        <v>4.34</v>
      </c>
      <c r="Y718" s="71">
        <v>23.2</v>
      </c>
      <c r="Z718" s="71">
        <v>126.55</v>
      </c>
      <c r="AA718" s="71">
        <v>126.98</v>
      </c>
    </row>
    <row r="719" spans="1:27" collapsed="1" x14ac:dyDescent="0.2">
      <c r="A719" s="162" t="s">
        <v>2351</v>
      </c>
      <c r="B719" s="54" t="str">
        <f>"06"&amp;"."&amp;$B$800&amp;"."&amp;$B$801</f>
        <v>06.05.2024</v>
      </c>
      <c r="C719" s="134" t="s">
        <v>76</v>
      </c>
      <c r="D719" s="135">
        <f>ROUND((D720)/1000,5)</f>
        <v>9.0270000000000003E-2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1.2999999999999999E-3</v>
      </c>
      <c r="W719" s="135">
        <f t="shared" si="408"/>
        <v>1.6639999999999999E-2</v>
      </c>
      <c r="X719" s="135">
        <f t="shared" si="408"/>
        <v>0</v>
      </c>
      <c r="Y719" s="135">
        <f t="shared" si="408"/>
        <v>9.7400000000000004E-3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2352</v>
      </c>
      <c r="B720" s="94" t="s">
        <v>238</v>
      </c>
      <c r="C720" s="70" t="s">
        <v>79</v>
      </c>
      <c r="D720" s="71">
        <v>90.27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1.3</v>
      </c>
      <c r="W720" s="71">
        <v>16.64</v>
      </c>
      <c r="X720" s="71">
        <v>0</v>
      </c>
      <c r="Y720" s="71">
        <v>9.74</v>
      </c>
      <c r="Z720" s="71">
        <v>0</v>
      </c>
      <c r="AA720" s="71">
        <v>0</v>
      </c>
    </row>
    <row r="721" spans="1:27" collapsed="1" x14ac:dyDescent="0.2">
      <c r="A721" s="162" t="s">
        <v>2353</v>
      </c>
      <c r="B721" s="54" t="str">
        <f>"07"&amp;"."&amp;$B$800&amp;"."&amp;$B$801</f>
        <v>07.05.2024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2.8600000000000001E-3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1.06E-3</v>
      </c>
      <c r="X721" s="135">
        <f t="shared" si="409"/>
        <v>0</v>
      </c>
      <c r="Y721" s="135">
        <f t="shared" si="409"/>
        <v>1.6449999999999999E-2</v>
      </c>
      <c r="Z721" s="135">
        <f t="shared" si="409"/>
        <v>0</v>
      </c>
      <c r="AA721" s="135">
        <f t="shared" si="409"/>
        <v>0</v>
      </c>
    </row>
    <row r="722" spans="1:27" ht="12.75" hidden="1" customHeight="1" outlineLevel="1" x14ac:dyDescent="0.2">
      <c r="A722" s="163" t="s">
        <v>2354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2.86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1.06</v>
      </c>
      <c r="X722" s="71">
        <v>0</v>
      </c>
      <c r="Y722" s="71">
        <v>16.45</v>
      </c>
      <c r="Z722" s="71">
        <v>0</v>
      </c>
      <c r="AA722" s="71">
        <v>0</v>
      </c>
    </row>
    <row r="723" spans="1:27" collapsed="1" x14ac:dyDescent="0.2">
      <c r="A723" s="162" t="s">
        <v>2355</v>
      </c>
      <c r="B723" s="54" t="str">
        <f>"08"&amp;"."&amp;$B$800&amp;"."&amp;$B$801</f>
        <v>08.05.2024</v>
      </c>
      <c r="C723" s="134" t="s">
        <v>76</v>
      </c>
      <c r="D723" s="135">
        <f>ROUND((D724)/1000,5)</f>
        <v>2.418E-2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7.1400000000000005E-2</v>
      </c>
      <c r="N723" s="135">
        <f t="shared" si="410"/>
        <v>8.09E-2</v>
      </c>
      <c r="O723" s="135">
        <f t="shared" si="410"/>
        <v>8.3379999999999996E-2</v>
      </c>
      <c r="P723" s="135">
        <f t="shared" si="410"/>
        <v>0.10208</v>
      </c>
      <c r="Q723" s="135">
        <f t="shared" si="410"/>
        <v>2.683E-2</v>
      </c>
      <c r="R723" s="135">
        <f t="shared" si="410"/>
        <v>4.8230000000000002E-2</v>
      </c>
      <c r="S723" s="135">
        <f t="shared" si="410"/>
        <v>6.4219999999999999E-2</v>
      </c>
      <c r="T723" s="135">
        <f t="shared" si="410"/>
        <v>0.15293999999999999</v>
      </c>
      <c r="U723" s="135">
        <f t="shared" si="410"/>
        <v>6.5579999999999999E-2</v>
      </c>
      <c r="V723" s="135">
        <f t="shared" si="410"/>
        <v>7.0849999999999996E-2</v>
      </c>
      <c r="W723" s="135">
        <f t="shared" si="410"/>
        <v>2.4199999999999999E-2</v>
      </c>
      <c r="X723" s="135">
        <f t="shared" si="410"/>
        <v>4.2750000000000003E-2</v>
      </c>
      <c r="Y723" s="135">
        <f t="shared" si="410"/>
        <v>0.10045999999999999</v>
      </c>
      <c r="Z723" s="135">
        <f t="shared" si="410"/>
        <v>0.55208999999999997</v>
      </c>
      <c r="AA723" s="135">
        <f t="shared" si="410"/>
        <v>0.4672</v>
      </c>
    </row>
    <row r="724" spans="1:27" ht="12.75" hidden="1" customHeight="1" outlineLevel="1" x14ac:dyDescent="0.2">
      <c r="A724" s="163" t="s">
        <v>2356</v>
      </c>
      <c r="B724" s="94" t="s">
        <v>238</v>
      </c>
      <c r="C724" s="70" t="s">
        <v>79</v>
      </c>
      <c r="D724" s="71">
        <v>24.18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71.400000000000006</v>
      </c>
      <c r="N724" s="71">
        <v>80.900000000000006</v>
      </c>
      <c r="O724" s="71">
        <v>83.38</v>
      </c>
      <c r="P724" s="71">
        <v>102.08</v>
      </c>
      <c r="Q724" s="71">
        <v>26.83</v>
      </c>
      <c r="R724" s="71">
        <v>48.23</v>
      </c>
      <c r="S724" s="71">
        <v>64.22</v>
      </c>
      <c r="T724" s="71">
        <v>152.94</v>
      </c>
      <c r="U724" s="71">
        <v>65.58</v>
      </c>
      <c r="V724" s="71">
        <v>70.849999999999994</v>
      </c>
      <c r="W724" s="71">
        <v>24.2</v>
      </c>
      <c r="X724" s="71">
        <v>42.75</v>
      </c>
      <c r="Y724" s="71">
        <v>100.46</v>
      </c>
      <c r="Z724" s="71">
        <v>552.09</v>
      </c>
      <c r="AA724" s="71">
        <v>467.2</v>
      </c>
    </row>
    <row r="725" spans="1:27" collapsed="1" x14ac:dyDescent="0.2">
      <c r="A725" s="162" t="s">
        <v>2357</v>
      </c>
      <c r="B725" s="54" t="str">
        <f>"09"&amp;"."&amp;$B$800&amp;"."&amp;$B$801</f>
        <v>09.05.2024</v>
      </c>
      <c r="C725" s="134" t="s">
        <v>76</v>
      </c>
      <c r="D725" s="135">
        <f>ROUND((D726)/1000,5)</f>
        <v>1.3559999999999999E-2</v>
      </c>
      <c r="E725" s="135">
        <f t="shared" ref="E725:AA725" si="411">ROUND((E726)/1000,5)</f>
        <v>0</v>
      </c>
      <c r="F725" s="135">
        <f t="shared" si="411"/>
        <v>0</v>
      </c>
      <c r="G725" s="135">
        <f t="shared" si="411"/>
        <v>0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0</v>
      </c>
      <c r="O725" s="135">
        <f t="shared" si="411"/>
        <v>0</v>
      </c>
      <c r="P725" s="135">
        <f t="shared" si="411"/>
        <v>0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0</v>
      </c>
      <c r="Y725" s="135">
        <f t="shared" si="411"/>
        <v>4.9009999999999998E-2</v>
      </c>
      <c r="Z725" s="135">
        <f t="shared" si="411"/>
        <v>0.43797000000000003</v>
      </c>
      <c r="AA725" s="135">
        <f t="shared" si="411"/>
        <v>0.15998999999999999</v>
      </c>
    </row>
    <row r="726" spans="1:27" ht="12.75" hidden="1" customHeight="1" outlineLevel="1" x14ac:dyDescent="0.2">
      <c r="A726" s="163" t="s">
        <v>2358</v>
      </c>
      <c r="B726" s="94" t="s">
        <v>238</v>
      </c>
      <c r="C726" s="70" t="s">
        <v>79</v>
      </c>
      <c r="D726" s="71">
        <v>13.56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49.01</v>
      </c>
      <c r="Z726" s="71">
        <v>437.97</v>
      </c>
      <c r="AA726" s="71">
        <v>159.99</v>
      </c>
    </row>
    <row r="727" spans="1:27" collapsed="1" x14ac:dyDescent="0.2">
      <c r="A727" s="162" t="s">
        <v>2359</v>
      </c>
      <c r="B727" s="54" t="str">
        <f>"10"&amp;"."&amp;$B$800&amp;"."&amp;$B$801</f>
        <v>10.05.2024</v>
      </c>
      <c r="C727" s="134" t="s">
        <v>76</v>
      </c>
      <c r="D727" s="135">
        <f>ROUND((D728)/1000,5)</f>
        <v>0</v>
      </c>
      <c r="E727" s="135">
        <f t="shared" ref="E727:AA727" si="412">ROUND((E728)/1000,5)</f>
        <v>0</v>
      </c>
      <c r="F727" s="135">
        <f t="shared" si="412"/>
        <v>0</v>
      </c>
      <c r="G727" s="135">
        <f t="shared" si="412"/>
        <v>0</v>
      </c>
      <c r="H727" s="135">
        <f t="shared" si="412"/>
        <v>2.4219999999999998E-2</v>
      </c>
      <c r="I727" s="135">
        <f t="shared" si="412"/>
        <v>0</v>
      </c>
      <c r="J727" s="135">
        <f t="shared" si="412"/>
        <v>2.7999999999999998E-4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1.6629999999999999E-2</v>
      </c>
      <c r="Z727" s="135">
        <f t="shared" si="412"/>
        <v>0.442</v>
      </c>
      <c r="AA727" s="135">
        <f t="shared" si="412"/>
        <v>0.31263000000000002</v>
      </c>
    </row>
    <row r="728" spans="1:27" ht="12.75" hidden="1" customHeight="1" outlineLevel="1" x14ac:dyDescent="0.2">
      <c r="A728" s="163" t="s">
        <v>2360</v>
      </c>
      <c r="B728" s="94" t="s">
        <v>238</v>
      </c>
      <c r="C728" s="70" t="s">
        <v>79</v>
      </c>
      <c r="D728" s="71">
        <v>0</v>
      </c>
      <c r="E728" s="71">
        <v>0</v>
      </c>
      <c r="F728" s="71">
        <v>0</v>
      </c>
      <c r="G728" s="71">
        <v>0</v>
      </c>
      <c r="H728" s="71">
        <v>24.22</v>
      </c>
      <c r="I728" s="71">
        <v>0</v>
      </c>
      <c r="J728" s="71">
        <v>0.28000000000000003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16.63</v>
      </c>
      <c r="Z728" s="71">
        <v>442</v>
      </c>
      <c r="AA728" s="71">
        <v>312.63</v>
      </c>
    </row>
    <row r="729" spans="1:27" collapsed="1" x14ac:dyDescent="0.2">
      <c r="A729" s="162" t="s">
        <v>2361</v>
      </c>
      <c r="B729" s="54" t="str">
        <f>"11"&amp;"."&amp;$B$800&amp;"."&amp;$B$801</f>
        <v>11.05.2024</v>
      </c>
      <c r="C729" s="134" t="s">
        <v>76</v>
      </c>
      <c r="D729" s="135">
        <f>ROUND((D730)/1000,5)</f>
        <v>7.4840000000000004E-2</v>
      </c>
      <c r="E729" s="135">
        <f t="shared" ref="E729:AA729" si="413">ROUND((E730)/1000,5)</f>
        <v>2.6610000000000002E-2</v>
      </c>
      <c r="F729" s="135">
        <f t="shared" si="413"/>
        <v>4.6620000000000002E-2</v>
      </c>
      <c r="G729" s="135">
        <f t="shared" si="413"/>
        <v>3.6859999999999997E-2</v>
      </c>
      <c r="H729" s="135">
        <f t="shared" si="413"/>
        <v>1.086E-2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0</v>
      </c>
      <c r="N729" s="135">
        <f t="shared" si="413"/>
        <v>0</v>
      </c>
      <c r="O729" s="135">
        <f t="shared" si="413"/>
        <v>0</v>
      </c>
      <c r="P729" s="135">
        <f t="shared" si="413"/>
        <v>0</v>
      </c>
      <c r="Q729" s="135">
        <f t="shared" si="413"/>
        <v>0</v>
      </c>
      <c r="R729" s="135">
        <f t="shared" si="413"/>
        <v>0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0</v>
      </c>
      <c r="X729" s="135">
        <f t="shared" si="413"/>
        <v>7.0580000000000004E-2</v>
      </c>
      <c r="Y729" s="135">
        <f t="shared" si="413"/>
        <v>0.15762000000000001</v>
      </c>
      <c r="Z729" s="135">
        <f t="shared" si="413"/>
        <v>0.40065000000000001</v>
      </c>
      <c r="AA729" s="135">
        <f t="shared" si="413"/>
        <v>0.21801999999999999</v>
      </c>
    </row>
    <row r="730" spans="1:27" ht="12.75" hidden="1" customHeight="1" outlineLevel="1" x14ac:dyDescent="0.2">
      <c r="A730" s="163" t="s">
        <v>2362</v>
      </c>
      <c r="B730" s="94" t="s">
        <v>238</v>
      </c>
      <c r="C730" s="70" t="s">
        <v>79</v>
      </c>
      <c r="D730" s="71">
        <v>74.84</v>
      </c>
      <c r="E730" s="71">
        <v>26.61</v>
      </c>
      <c r="F730" s="71">
        <v>46.62</v>
      </c>
      <c r="G730" s="71">
        <v>36.86</v>
      </c>
      <c r="H730" s="71">
        <v>10.86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71">
        <v>0</v>
      </c>
      <c r="X730" s="71">
        <v>70.58</v>
      </c>
      <c r="Y730" s="71">
        <v>157.62</v>
      </c>
      <c r="Z730" s="71">
        <v>400.65</v>
      </c>
      <c r="AA730" s="71">
        <v>218.02</v>
      </c>
    </row>
    <row r="731" spans="1:27" collapsed="1" x14ac:dyDescent="0.2">
      <c r="A731" s="162" t="s">
        <v>2363</v>
      </c>
      <c r="B731" s="54" t="str">
        <f>"12"&amp;"."&amp;$B$800&amp;"."&amp;$B$801</f>
        <v>12.05.2024</v>
      </c>
      <c r="C731" s="134" t="s">
        <v>76</v>
      </c>
      <c r="D731" s="135">
        <f>ROUND((D732)/1000,5)</f>
        <v>0</v>
      </c>
      <c r="E731" s="135">
        <f t="shared" ref="E731:AA731" si="414">ROUND((E732)/1000,5)</f>
        <v>0</v>
      </c>
      <c r="F731" s="135">
        <f t="shared" si="414"/>
        <v>0</v>
      </c>
      <c r="G731" s="135">
        <f t="shared" si="414"/>
        <v>0</v>
      </c>
      <c r="H731" s="135">
        <f t="shared" si="414"/>
        <v>1.4999999999999999E-4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0</v>
      </c>
      <c r="O731" s="135">
        <f t="shared" si="414"/>
        <v>0</v>
      </c>
      <c r="P731" s="135">
        <f t="shared" si="414"/>
        <v>0</v>
      </c>
      <c r="Q731" s="135">
        <f t="shared" si="414"/>
        <v>0</v>
      </c>
      <c r="R731" s="135">
        <f t="shared" si="414"/>
        <v>0</v>
      </c>
      <c r="S731" s="135">
        <f t="shared" si="414"/>
        <v>0</v>
      </c>
      <c r="T731" s="135">
        <f t="shared" si="414"/>
        <v>0</v>
      </c>
      <c r="U731" s="135">
        <f t="shared" si="414"/>
        <v>0</v>
      </c>
      <c r="V731" s="135">
        <f t="shared" si="414"/>
        <v>0</v>
      </c>
      <c r="W731" s="135">
        <f t="shared" si="414"/>
        <v>0</v>
      </c>
      <c r="X731" s="135">
        <f t="shared" si="414"/>
        <v>0</v>
      </c>
      <c r="Y731" s="135">
        <f t="shared" si="414"/>
        <v>0</v>
      </c>
      <c r="Z731" s="135">
        <f t="shared" si="414"/>
        <v>0</v>
      </c>
      <c r="AA731" s="135">
        <f t="shared" si="414"/>
        <v>0</v>
      </c>
    </row>
    <row r="732" spans="1:27" ht="12.75" hidden="1" customHeight="1" outlineLevel="1" x14ac:dyDescent="0.2">
      <c r="A732" s="163" t="s">
        <v>2364</v>
      </c>
      <c r="B732" s="94" t="s">
        <v>238</v>
      </c>
      <c r="C732" s="70" t="s">
        <v>79</v>
      </c>
      <c r="D732" s="71">
        <v>0</v>
      </c>
      <c r="E732" s="71">
        <v>0</v>
      </c>
      <c r="F732" s="71">
        <v>0</v>
      </c>
      <c r="G732" s="71">
        <v>0</v>
      </c>
      <c r="H732" s="71">
        <v>0.15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</row>
    <row r="733" spans="1:27" collapsed="1" x14ac:dyDescent="0.2">
      <c r="A733" s="162" t="s">
        <v>2365</v>
      </c>
      <c r="B733" s="54" t="str">
        <f>"13"&amp;"."&amp;$B$800&amp;"."&amp;$B$801</f>
        <v>13.05.2024</v>
      </c>
      <c r="C733" s="134" t="s">
        <v>76</v>
      </c>
      <c r="D733" s="135">
        <f>ROUND((D734)/1000,5)</f>
        <v>0</v>
      </c>
      <c r="E733" s="135">
        <f t="shared" ref="E733:AA733" si="415">ROUND((E734)/1000,5)</f>
        <v>0</v>
      </c>
      <c r="F733" s="135">
        <f t="shared" si="415"/>
        <v>0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6.5500000000000003E-3</v>
      </c>
      <c r="M733" s="135">
        <f t="shared" si="415"/>
        <v>0.21479999999999999</v>
      </c>
      <c r="N733" s="135">
        <f t="shared" si="415"/>
        <v>0.28582000000000002</v>
      </c>
      <c r="O733" s="135">
        <f t="shared" si="415"/>
        <v>6.7669999999999994E-2</v>
      </c>
      <c r="P733" s="135">
        <f t="shared" si="415"/>
        <v>0</v>
      </c>
      <c r="Q733" s="135">
        <f t="shared" si="415"/>
        <v>0</v>
      </c>
      <c r="R733" s="135">
        <f t="shared" si="415"/>
        <v>0</v>
      </c>
      <c r="S733" s="135">
        <f t="shared" si="415"/>
        <v>0</v>
      </c>
      <c r="T733" s="135">
        <f t="shared" si="415"/>
        <v>0</v>
      </c>
      <c r="U733" s="135">
        <f t="shared" si="415"/>
        <v>0</v>
      </c>
      <c r="V733" s="135">
        <f t="shared" si="415"/>
        <v>9.6900000000000007E-3</v>
      </c>
      <c r="W733" s="135">
        <f t="shared" si="415"/>
        <v>7.5209999999999999E-2</v>
      </c>
      <c r="X733" s="135">
        <f t="shared" si="415"/>
        <v>5.6570000000000002E-2</v>
      </c>
      <c r="Y733" s="135">
        <f t="shared" si="415"/>
        <v>0.12091</v>
      </c>
      <c r="Z733" s="135">
        <f t="shared" si="415"/>
        <v>7.5020000000000003E-2</v>
      </c>
      <c r="AA733" s="135">
        <f t="shared" si="415"/>
        <v>0.16647999999999999</v>
      </c>
    </row>
    <row r="734" spans="1:27" ht="12.75" hidden="1" customHeight="1" outlineLevel="1" x14ac:dyDescent="0.2">
      <c r="A734" s="163" t="s">
        <v>2366</v>
      </c>
      <c r="B734" s="94" t="s">
        <v>238</v>
      </c>
      <c r="C734" s="70" t="s">
        <v>79</v>
      </c>
      <c r="D734" s="71">
        <v>0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6.55</v>
      </c>
      <c r="M734" s="71">
        <v>214.8</v>
      </c>
      <c r="N734" s="71">
        <v>285.82</v>
      </c>
      <c r="O734" s="71">
        <v>67.67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9.69</v>
      </c>
      <c r="W734" s="71">
        <v>75.209999999999994</v>
      </c>
      <c r="X734" s="71">
        <v>56.57</v>
      </c>
      <c r="Y734" s="71">
        <v>120.91</v>
      </c>
      <c r="Z734" s="71">
        <v>75.02</v>
      </c>
      <c r="AA734" s="71">
        <v>166.48</v>
      </c>
    </row>
    <row r="735" spans="1:27" collapsed="1" x14ac:dyDescent="0.2">
      <c r="A735" s="162" t="s">
        <v>2367</v>
      </c>
      <c r="B735" s="54" t="str">
        <f>"14"&amp;"."&amp;$B$800&amp;"."&amp;$B$801</f>
        <v>14.05.2024</v>
      </c>
      <c r="C735" s="134" t="s">
        <v>76</v>
      </c>
      <c r="D735" s="135">
        <f>ROUND((D736)/1000,5)</f>
        <v>0</v>
      </c>
      <c r="E735" s="135">
        <f t="shared" ref="E735:AA735" si="416">ROUND((E736)/1000,5)</f>
        <v>0</v>
      </c>
      <c r="F735" s="135">
        <f t="shared" si="416"/>
        <v>0</v>
      </c>
      <c r="G735" s="135">
        <f t="shared" si="416"/>
        <v>0</v>
      </c>
      <c r="H735" s="135">
        <f t="shared" si="416"/>
        <v>0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6.6E-4</v>
      </c>
      <c r="N735" s="135">
        <f t="shared" si="416"/>
        <v>0</v>
      </c>
      <c r="O735" s="135">
        <f t="shared" si="416"/>
        <v>2.5000000000000001E-4</v>
      </c>
      <c r="P735" s="135">
        <f t="shared" si="416"/>
        <v>0</v>
      </c>
      <c r="Q735" s="135">
        <f t="shared" si="416"/>
        <v>0</v>
      </c>
      <c r="R735" s="135">
        <f t="shared" si="416"/>
        <v>0</v>
      </c>
      <c r="S735" s="135">
        <f t="shared" si="416"/>
        <v>0</v>
      </c>
      <c r="T735" s="135">
        <f t="shared" si="416"/>
        <v>8.4379999999999997E-2</v>
      </c>
      <c r="U735" s="135">
        <f t="shared" si="416"/>
        <v>6.4399999999999999E-2</v>
      </c>
      <c r="V735" s="135">
        <f t="shared" si="416"/>
        <v>6.4949999999999994E-2</v>
      </c>
      <c r="W735" s="135">
        <f t="shared" si="416"/>
        <v>5.953E-2</v>
      </c>
      <c r="X735" s="135">
        <f t="shared" si="416"/>
        <v>5.0139999999999997E-2</v>
      </c>
      <c r="Y735" s="135">
        <f t="shared" si="416"/>
        <v>2.1770000000000001E-2</v>
      </c>
      <c r="Z735" s="135">
        <f t="shared" si="416"/>
        <v>0.21148</v>
      </c>
      <c r="AA735" s="135">
        <f t="shared" si="416"/>
        <v>0.28412999999999999</v>
      </c>
    </row>
    <row r="736" spans="1:27" ht="12.75" hidden="1" customHeight="1" outlineLevel="1" x14ac:dyDescent="0.2">
      <c r="A736" s="163" t="s">
        <v>2368</v>
      </c>
      <c r="B736" s="94" t="s">
        <v>238</v>
      </c>
      <c r="C736" s="70" t="s">
        <v>79</v>
      </c>
      <c r="D736" s="71">
        <v>0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0</v>
      </c>
      <c r="L736" s="71">
        <v>0</v>
      </c>
      <c r="M736" s="71">
        <v>0.66</v>
      </c>
      <c r="N736" s="71">
        <v>0</v>
      </c>
      <c r="O736" s="71">
        <v>0.25</v>
      </c>
      <c r="P736" s="71">
        <v>0</v>
      </c>
      <c r="Q736" s="71">
        <v>0</v>
      </c>
      <c r="R736" s="71">
        <v>0</v>
      </c>
      <c r="S736" s="71">
        <v>0</v>
      </c>
      <c r="T736" s="71">
        <v>84.38</v>
      </c>
      <c r="U736" s="71">
        <v>64.400000000000006</v>
      </c>
      <c r="V736" s="71">
        <v>64.95</v>
      </c>
      <c r="W736" s="71">
        <v>59.53</v>
      </c>
      <c r="X736" s="71">
        <v>50.14</v>
      </c>
      <c r="Y736" s="71">
        <v>21.77</v>
      </c>
      <c r="Z736" s="71">
        <v>211.48</v>
      </c>
      <c r="AA736" s="71">
        <v>284.13</v>
      </c>
    </row>
    <row r="737" spans="1:27" collapsed="1" x14ac:dyDescent="0.2">
      <c r="A737" s="162" t="s">
        <v>2369</v>
      </c>
      <c r="B737" s="54" t="str">
        <f>"15"&amp;"."&amp;$B$800&amp;"."&amp;$B$801</f>
        <v>15.05.2024</v>
      </c>
      <c r="C737" s="134" t="s">
        <v>76</v>
      </c>
      <c r="D737" s="135">
        <f>ROUND((D738)/1000,5)</f>
        <v>0.14266000000000001</v>
      </c>
      <c r="E737" s="135">
        <f t="shared" ref="E737:AA737" si="417">ROUND((E738)/1000,5)</f>
        <v>1.24E-2</v>
      </c>
      <c r="F737" s="135">
        <f t="shared" si="417"/>
        <v>6.2300000000000003E-3</v>
      </c>
      <c r="G737" s="135">
        <f t="shared" si="417"/>
        <v>7.3899999999999999E-3</v>
      </c>
      <c r="H737" s="135">
        <f t="shared" si="417"/>
        <v>1.3799999999999999E-3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2.409E-2</v>
      </c>
      <c r="N737" s="135">
        <f t="shared" si="417"/>
        <v>2.802E-2</v>
      </c>
      <c r="O737" s="135">
        <f t="shared" si="417"/>
        <v>0.13124</v>
      </c>
      <c r="P737" s="135">
        <f t="shared" si="417"/>
        <v>0.18325</v>
      </c>
      <c r="Q737" s="135">
        <f t="shared" si="417"/>
        <v>0.1406</v>
      </c>
      <c r="R737" s="135">
        <f t="shared" si="417"/>
        <v>0.16017000000000001</v>
      </c>
      <c r="S737" s="135">
        <f t="shared" si="417"/>
        <v>0.15337000000000001</v>
      </c>
      <c r="T737" s="135">
        <f t="shared" si="417"/>
        <v>0.22867000000000001</v>
      </c>
      <c r="U737" s="135">
        <f t="shared" si="417"/>
        <v>0.19514000000000001</v>
      </c>
      <c r="V737" s="135">
        <f t="shared" si="417"/>
        <v>0.21390999999999999</v>
      </c>
      <c r="W737" s="135">
        <f t="shared" si="417"/>
        <v>5.3650000000000003E-2</v>
      </c>
      <c r="X737" s="135">
        <f t="shared" si="417"/>
        <v>1.5469999999999999E-2</v>
      </c>
      <c r="Y737" s="135">
        <f t="shared" si="417"/>
        <v>0.20688000000000001</v>
      </c>
      <c r="Z737" s="135">
        <f t="shared" si="417"/>
        <v>0.45055000000000001</v>
      </c>
      <c r="AA737" s="135">
        <f t="shared" si="417"/>
        <v>0.30621999999999999</v>
      </c>
    </row>
    <row r="738" spans="1:27" ht="12.75" hidden="1" customHeight="1" outlineLevel="1" x14ac:dyDescent="0.2">
      <c r="A738" s="163" t="s">
        <v>2370</v>
      </c>
      <c r="B738" s="94" t="s">
        <v>238</v>
      </c>
      <c r="C738" s="70" t="s">
        <v>79</v>
      </c>
      <c r="D738" s="71">
        <v>142.66</v>
      </c>
      <c r="E738" s="71">
        <v>12.4</v>
      </c>
      <c r="F738" s="71">
        <v>6.23</v>
      </c>
      <c r="G738" s="71">
        <v>7.39</v>
      </c>
      <c r="H738" s="71">
        <v>1.38</v>
      </c>
      <c r="I738" s="71">
        <v>0</v>
      </c>
      <c r="J738" s="71">
        <v>0</v>
      </c>
      <c r="K738" s="71">
        <v>0</v>
      </c>
      <c r="L738" s="71">
        <v>0</v>
      </c>
      <c r="M738" s="71">
        <v>24.09</v>
      </c>
      <c r="N738" s="71">
        <v>28.02</v>
      </c>
      <c r="O738" s="71">
        <v>131.24</v>
      </c>
      <c r="P738" s="71">
        <v>183.25</v>
      </c>
      <c r="Q738" s="71">
        <v>140.6</v>
      </c>
      <c r="R738" s="71">
        <v>160.16999999999999</v>
      </c>
      <c r="S738" s="71">
        <v>153.37</v>
      </c>
      <c r="T738" s="71">
        <v>228.67</v>
      </c>
      <c r="U738" s="71">
        <v>195.14</v>
      </c>
      <c r="V738" s="71">
        <v>213.91</v>
      </c>
      <c r="W738" s="71">
        <v>53.65</v>
      </c>
      <c r="X738" s="71">
        <v>15.47</v>
      </c>
      <c r="Y738" s="71">
        <v>206.88</v>
      </c>
      <c r="Z738" s="71">
        <v>450.55</v>
      </c>
      <c r="AA738" s="71">
        <v>306.22000000000003</v>
      </c>
    </row>
    <row r="739" spans="1:27" collapsed="1" x14ac:dyDescent="0.2">
      <c r="A739" s="162" t="s">
        <v>2371</v>
      </c>
      <c r="B739" s="54" t="str">
        <f>"16"&amp;"."&amp;$B$800&amp;"."&amp;$B$801</f>
        <v>16.05.2024</v>
      </c>
      <c r="C739" s="134" t="s">
        <v>76</v>
      </c>
      <c r="D739" s="135">
        <f>ROUND((D740)/1000,5)</f>
        <v>0.11346000000000001</v>
      </c>
      <c r="E739" s="135">
        <f t="shared" ref="E739:AA739" si="418">ROUND((E740)/1000,5)</f>
        <v>4.5240000000000002E-2</v>
      </c>
      <c r="F739" s="135">
        <f t="shared" si="418"/>
        <v>8.0049999999999996E-2</v>
      </c>
      <c r="G739" s="135">
        <f t="shared" si="418"/>
        <v>7.7179999999999999E-2</v>
      </c>
      <c r="H739" s="135">
        <f t="shared" si="418"/>
        <v>3.0000000000000001E-5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7.77E-3</v>
      </c>
      <c r="N739" s="135">
        <f t="shared" si="418"/>
        <v>1.866E-2</v>
      </c>
      <c r="O739" s="135">
        <f t="shared" si="418"/>
        <v>3.3640000000000003E-2</v>
      </c>
      <c r="P739" s="135">
        <f t="shared" si="418"/>
        <v>9.0340000000000004E-2</v>
      </c>
      <c r="Q739" s="135">
        <f t="shared" si="418"/>
        <v>2.691E-2</v>
      </c>
      <c r="R739" s="135">
        <f t="shared" si="418"/>
        <v>3.4029999999999998E-2</v>
      </c>
      <c r="S739" s="135">
        <f t="shared" si="418"/>
        <v>1.3610000000000001E-2</v>
      </c>
      <c r="T739" s="135">
        <f t="shared" si="418"/>
        <v>8.3229999999999998E-2</v>
      </c>
      <c r="U739" s="135">
        <f t="shared" si="418"/>
        <v>0.15866</v>
      </c>
      <c r="V739" s="135">
        <f t="shared" si="418"/>
        <v>8.6919999999999997E-2</v>
      </c>
      <c r="W739" s="135">
        <f t="shared" si="418"/>
        <v>2.189E-2</v>
      </c>
      <c r="X739" s="135">
        <f t="shared" si="418"/>
        <v>1.5180000000000001E-2</v>
      </c>
      <c r="Y739" s="135">
        <f t="shared" si="418"/>
        <v>0.12136</v>
      </c>
      <c r="Z739" s="135">
        <f t="shared" si="418"/>
        <v>0.61090999999999995</v>
      </c>
      <c r="AA739" s="135">
        <f t="shared" si="418"/>
        <v>0.38096999999999998</v>
      </c>
    </row>
    <row r="740" spans="1:27" ht="12.75" hidden="1" customHeight="1" outlineLevel="1" x14ac:dyDescent="0.2">
      <c r="A740" s="163" t="s">
        <v>2372</v>
      </c>
      <c r="B740" s="94" t="s">
        <v>238</v>
      </c>
      <c r="C740" s="70" t="s">
        <v>79</v>
      </c>
      <c r="D740" s="71">
        <v>113.46</v>
      </c>
      <c r="E740" s="71">
        <v>45.24</v>
      </c>
      <c r="F740" s="71">
        <v>80.05</v>
      </c>
      <c r="G740" s="71">
        <v>77.180000000000007</v>
      </c>
      <c r="H740" s="71">
        <v>0.03</v>
      </c>
      <c r="I740" s="71">
        <v>0</v>
      </c>
      <c r="J740" s="71">
        <v>0</v>
      </c>
      <c r="K740" s="71">
        <v>0</v>
      </c>
      <c r="L740" s="71">
        <v>0</v>
      </c>
      <c r="M740" s="71">
        <v>7.77</v>
      </c>
      <c r="N740" s="71">
        <v>18.66</v>
      </c>
      <c r="O740" s="71">
        <v>33.64</v>
      </c>
      <c r="P740" s="71">
        <v>90.34</v>
      </c>
      <c r="Q740" s="71">
        <v>26.91</v>
      </c>
      <c r="R740" s="71">
        <v>34.03</v>
      </c>
      <c r="S740" s="71">
        <v>13.61</v>
      </c>
      <c r="T740" s="71">
        <v>83.23</v>
      </c>
      <c r="U740" s="71">
        <v>158.66</v>
      </c>
      <c r="V740" s="71">
        <v>86.92</v>
      </c>
      <c r="W740" s="71">
        <v>21.89</v>
      </c>
      <c r="X740" s="71">
        <v>15.18</v>
      </c>
      <c r="Y740" s="71">
        <v>121.36</v>
      </c>
      <c r="Z740" s="71">
        <v>610.91</v>
      </c>
      <c r="AA740" s="71">
        <v>380.97</v>
      </c>
    </row>
    <row r="741" spans="1:27" collapsed="1" x14ac:dyDescent="0.2">
      <c r="A741" s="162" t="s">
        <v>2373</v>
      </c>
      <c r="B741" s="54" t="str">
        <f>"17"&amp;"."&amp;$B$800&amp;"."&amp;$B$801</f>
        <v>17.05.2024</v>
      </c>
      <c r="C741" s="134" t="s">
        <v>76</v>
      </c>
      <c r="D741" s="135">
        <f>ROUND((D742)/1000,5)</f>
        <v>0.15026</v>
      </c>
      <c r="E741" s="135">
        <f t="shared" ref="E741:AA741" si="419">ROUND((E742)/1000,5)</f>
        <v>0.10691000000000001</v>
      </c>
      <c r="F741" s="135">
        <f t="shared" si="419"/>
        <v>9.0620000000000006E-2</v>
      </c>
      <c r="G741" s="135">
        <f t="shared" si="419"/>
        <v>2.7529999999999999E-2</v>
      </c>
      <c r="H741" s="135">
        <f t="shared" si="419"/>
        <v>7.2139999999999996E-2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2.9999999999999997E-4</v>
      </c>
      <c r="M741" s="135">
        <f t="shared" si="419"/>
        <v>1.48E-3</v>
      </c>
      <c r="N741" s="135">
        <f t="shared" si="419"/>
        <v>5.5000000000000003E-4</v>
      </c>
      <c r="O741" s="135">
        <f t="shared" si="419"/>
        <v>1.4290000000000001E-2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3.7859999999999998E-2</v>
      </c>
      <c r="V741" s="135">
        <f t="shared" si="419"/>
        <v>1.5049999999999999E-2</v>
      </c>
      <c r="W741" s="135">
        <f t="shared" si="419"/>
        <v>2.631E-2</v>
      </c>
      <c r="X741" s="135">
        <f t="shared" si="419"/>
        <v>0</v>
      </c>
      <c r="Y741" s="135">
        <f t="shared" si="419"/>
        <v>5.9560000000000002E-2</v>
      </c>
      <c r="Z741" s="135">
        <f t="shared" si="419"/>
        <v>0.34265000000000001</v>
      </c>
      <c r="AA741" s="135">
        <f t="shared" si="419"/>
        <v>0.49895</v>
      </c>
    </row>
    <row r="742" spans="1:27" ht="12.75" hidden="1" customHeight="1" outlineLevel="1" x14ac:dyDescent="0.2">
      <c r="A742" s="163" t="s">
        <v>2374</v>
      </c>
      <c r="B742" s="94" t="s">
        <v>238</v>
      </c>
      <c r="C742" s="70" t="s">
        <v>79</v>
      </c>
      <c r="D742" s="71">
        <v>150.26</v>
      </c>
      <c r="E742" s="71">
        <v>106.91</v>
      </c>
      <c r="F742" s="71">
        <v>90.62</v>
      </c>
      <c r="G742" s="71">
        <v>27.53</v>
      </c>
      <c r="H742" s="71">
        <v>72.14</v>
      </c>
      <c r="I742" s="71">
        <v>0</v>
      </c>
      <c r="J742" s="71">
        <v>0</v>
      </c>
      <c r="K742" s="71">
        <v>0</v>
      </c>
      <c r="L742" s="71">
        <v>0.3</v>
      </c>
      <c r="M742" s="71">
        <v>1.48</v>
      </c>
      <c r="N742" s="71">
        <v>0.55000000000000004</v>
      </c>
      <c r="O742" s="71">
        <v>14.29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37.86</v>
      </c>
      <c r="V742" s="71">
        <v>15.05</v>
      </c>
      <c r="W742" s="71">
        <v>26.31</v>
      </c>
      <c r="X742" s="71">
        <v>0</v>
      </c>
      <c r="Y742" s="71">
        <v>59.56</v>
      </c>
      <c r="Z742" s="71">
        <v>342.65</v>
      </c>
      <c r="AA742" s="71">
        <v>498.95</v>
      </c>
    </row>
    <row r="743" spans="1:27" collapsed="1" x14ac:dyDescent="0.2">
      <c r="A743" s="162" t="s">
        <v>2375</v>
      </c>
      <c r="B743" s="54" t="str">
        <f>"18"&amp;"."&amp;$B$800&amp;"."&amp;$B$801</f>
        <v>18.05.2024</v>
      </c>
      <c r="C743" s="134" t="s">
        <v>76</v>
      </c>
      <c r="D743" s="135">
        <f>ROUND((D744)/1000,5)</f>
        <v>0.24143000000000001</v>
      </c>
      <c r="E743" s="135">
        <f t="shared" ref="E743:AA743" si="420">ROUND((E744)/1000,5)</f>
        <v>6.4399999999999999E-2</v>
      </c>
      <c r="F743" s="135">
        <f t="shared" si="420"/>
        <v>0.11011</v>
      </c>
      <c r="G743" s="135">
        <f t="shared" si="420"/>
        <v>0.11914</v>
      </c>
      <c r="H743" s="135">
        <f t="shared" si="420"/>
        <v>2.759E-2</v>
      </c>
      <c r="I743" s="135">
        <f t="shared" si="420"/>
        <v>6.8140000000000006E-2</v>
      </c>
      <c r="J743" s="135">
        <f t="shared" si="420"/>
        <v>0.11994</v>
      </c>
      <c r="K743" s="135">
        <f t="shared" si="420"/>
        <v>0.15037</v>
      </c>
      <c r="L743" s="135">
        <f t="shared" si="420"/>
        <v>1.2970000000000001E-2</v>
      </c>
      <c r="M743" s="135">
        <f t="shared" si="420"/>
        <v>0.16339000000000001</v>
      </c>
      <c r="N743" s="135">
        <f t="shared" si="420"/>
        <v>9.4310000000000005E-2</v>
      </c>
      <c r="O743" s="135">
        <f t="shared" si="420"/>
        <v>3.9019999999999999E-2</v>
      </c>
      <c r="P743" s="135">
        <f t="shared" si="420"/>
        <v>2.47E-2</v>
      </c>
      <c r="Q743" s="135">
        <f t="shared" si="420"/>
        <v>0.19547999999999999</v>
      </c>
      <c r="R743" s="135">
        <f t="shared" si="420"/>
        <v>0.23532</v>
      </c>
      <c r="S743" s="135">
        <f t="shared" si="420"/>
        <v>0.22828999999999999</v>
      </c>
      <c r="T743" s="135">
        <f t="shared" si="420"/>
        <v>0.21384</v>
      </c>
      <c r="U743" s="135">
        <f t="shared" si="420"/>
        <v>0.19317000000000001</v>
      </c>
      <c r="V743" s="135">
        <f t="shared" si="420"/>
        <v>0.24654000000000001</v>
      </c>
      <c r="W743" s="135">
        <f t="shared" si="420"/>
        <v>0.24181</v>
      </c>
      <c r="X743" s="135">
        <f t="shared" si="420"/>
        <v>2.1800000000000001E-3</v>
      </c>
      <c r="Y743" s="135">
        <f t="shared" si="420"/>
        <v>0.35622999999999999</v>
      </c>
      <c r="Z743" s="135">
        <f t="shared" si="420"/>
        <v>0.68694</v>
      </c>
      <c r="AA743" s="135">
        <f t="shared" si="420"/>
        <v>0.24843999999999999</v>
      </c>
    </row>
    <row r="744" spans="1:27" ht="12.75" hidden="1" customHeight="1" outlineLevel="1" x14ac:dyDescent="0.2">
      <c r="A744" s="163" t="s">
        <v>2376</v>
      </c>
      <c r="B744" s="94" t="s">
        <v>238</v>
      </c>
      <c r="C744" s="70" t="s">
        <v>79</v>
      </c>
      <c r="D744" s="71">
        <v>241.43</v>
      </c>
      <c r="E744" s="71">
        <v>64.400000000000006</v>
      </c>
      <c r="F744" s="71">
        <v>110.11</v>
      </c>
      <c r="G744" s="71">
        <v>119.14</v>
      </c>
      <c r="H744" s="71">
        <v>27.59</v>
      </c>
      <c r="I744" s="71">
        <v>68.14</v>
      </c>
      <c r="J744" s="71">
        <v>119.94</v>
      </c>
      <c r="K744" s="71">
        <v>150.37</v>
      </c>
      <c r="L744" s="71">
        <v>12.97</v>
      </c>
      <c r="M744" s="71">
        <v>163.38999999999999</v>
      </c>
      <c r="N744" s="71">
        <v>94.31</v>
      </c>
      <c r="O744" s="71">
        <v>39.020000000000003</v>
      </c>
      <c r="P744" s="71">
        <v>24.7</v>
      </c>
      <c r="Q744" s="71">
        <v>195.48</v>
      </c>
      <c r="R744" s="71">
        <v>235.32</v>
      </c>
      <c r="S744" s="71">
        <v>228.29</v>
      </c>
      <c r="T744" s="71">
        <v>213.84</v>
      </c>
      <c r="U744" s="71">
        <v>193.17</v>
      </c>
      <c r="V744" s="71">
        <v>246.54</v>
      </c>
      <c r="W744" s="71">
        <v>241.81</v>
      </c>
      <c r="X744" s="71">
        <v>2.1800000000000002</v>
      </c>
      <c r="Y744" s="71">
        <v>356.23</v>
      </c>
      <c r="Z744" s="71">
        <v>686.94</v>
      </c>
      <c r="AA744" s="71">
        <v>248.44</v>
      </c>
    </row>
    <row r="745" spans="1:27" collapsed="1" x14ac:dyDescent="0.2">
      <c r="A745" s="162" t="s">
        <v>2377</v>
      </c>
      <c r="B745" s="54" t="str">
        <f>"19"&amp;"."&amp;$B$800&amp;"."&amp;$B$801</f>
        <v>19.05.2024</v>
      </c>
      <c r="C745" s="134" t="s">
        <v>76</v>
      </c>
      <c r="D745" s="135">
        <f>ROUND((D746)/1000,5)</f>
        <v>0.15426999999999999</v>
      </c>
      <c r="E745" s="135">
        <f t="shared" ref="E745:AA745" si="421">ROUND((E746)/1000,5)</f>
        <v>0.16872000000000001</v>
      </c>
      <c r="F745" s="135">
        <f t="shared" si="421"/>
        <v>0.14272000000000001</v>
      </c>
      <c r="G745" s="135">
        <f t="shared" si="421"/>
        <v>0.16705</v>
      </c>
      <c r="H745" s="135">
        <f t="shared" si="421"/>
        <v>0.27850999999999998</v>
      </c>
      <c r="I745" s="135">
        <f t="shared" si="421"/>
        <v>8.1309999999999993E-2</v>
      </c>
      <c r="J745" s="135">
        <f t="shared" si="421"/>
        <v>0.21684999999999999</v>
      </c>
      <c r="K745" s="135">
        <f t="shared" si="421"/>
        <v>3.6080000000000001E-2</v>
      </c>
      <c r="L745" s="135">
        <f t="shared" si="421"/>
        <v>0.16450999999999999</v>
      </c>
      <c r="M745" s="135">
        <f t="shared" si="421"/>
        <v>9.8339999999999997E-2</v>
      </c>
      <c r="N745" s="135">
        <f t="shared" si="421"/>
        <v>0.26551999999999998</v>
      </c>
      <c r="O745" s="135">
        <f t="shared" si="421"/>
        <v>0.42745</v>
      </c>
      <c r="P745" s="135">
        <f t="shared" si="421"/>
        <v>0.36392999999999998</v>
      </c>
      <c r="Q745" s="135">
        <f t="shared" si="421"/>
        <v>0.26063999999999998</v>
      </c>
      <c r="R745" s="135">
        <f t="shared" si="421"/>
        <v>0.33889000000000002</v>
      </c>
      <c r="S745" s="135">
        <f t="shared" si="421"/>
        <v>0.25801000000000002</v>
      </c>
      <c r="T745" s="135">
        <f t="shared" si="421"/>
        <v>0.34949999999999998</v>
      </c>
      <c r="U745" s="135">
        <f t="shared" si="421"/>
        <v>0.16359000000000001</v>
      </c>
      <c r="V745" s="135">
        <f t="shared" si="421"/>
        <v>0.16264999999999999</v>
      </c>
      <c r="W745" s="135">
        <f t="shared" si="421"/>
        <v>0.21179000000000001</v>
      </c>
      <c r="X745" s="135">
        <f t="shared" si="421"/>
        <v>0.24196999999999999</v>
      </c>
      <c r="Y745" s="135">
        <f t="shared" si="421"/>
        <v>0.33157999999999999</v>
      </c>
      <c r="Z745" s="135">
        <f t="shared" si="421"/>
        <v>0.68759999999999999</v>
      </c>
      <c r="AA745" s="135">
        <f t="shared" si="421"/>
        <v>0.61580999999999997</v>
      </c>
    </row>
    <row r="746" spans="1:27" ht="12.75" hidden="1" customHeight="1" outlineLevel="1" x14ac:dyDescent="0.2">
      <c r="A746" s="163" t="s">
        <v>2378</v>
      </c>
      <c r="B746" s="94" t="s">
        <v>238</v>
      </c>
      <c r="C746" s="70" t="s">
        <v>79</v>
      </c>
      <c r="D746" s="71">
        <v>154.27000000000001</v>
      </c>
      <c r="E746" s="71">
        <v>168.72</v>
      </c>
      <c r="F746" s="71">
        <v>142.72</v>
      </c>
      <c r="G746" s="71">
        <v>167.05</v>
      </c>
      <c r="H746" s="71">
        <v>278.51</v>
      </c>
      <c r="I746" s="71">
        <v>81.31</v>
      </c>
      <c r="J746" s="71">
        <v>216.85</v>
      </c>
      <c r="K746" s="71">
        <v>36.08</v>
      </c>
      <c r="L746" s="71">
        <v>164.51</v>
      </c>
      <c r="M746" s="71">
        <v>98.34</v>
      </c>
      <c r="N746" s="71">
        <v>265.52</v>
      </c>
      <c r="O746" s="71">
        <v>427.45</v>
      </c>
      <c r="P746" s="71">
        <v>363.93</v>
      </c>
      <c r="Q746" s="71">
        <v>260.64</v>
      </c>
      <c r="R746" s="71">
        <v>338.89</v>
      </c>
      <c r="S746" s="71">
        <v>258.01</v>
      </c>
      <c r="T746" s="71">
        <v>349.5</v>
      </c>
      <c r="U746" s="71">
        <v>163.59</v>
      </c>
      <c r="V746" s="71">
        <v>162.65</v>
      </c>
      <c r="W746" s="71">
        <v>211.79</v>
      </c>
      <c r="X746" s="71">
        <v>241.97</v>
      </c>
      <c r="Y746" s="71">
        <v>331.58</v>
      </c>
      <c r="Z746" s="71">
        <v>687.6</v>
      </c>
      <c r="AA746" s="71">
        <v>615.80999999999995</v>
      </c>
    </row>
    <row r="747" spans="1:27" collapsed="1" x14ac:dyDescent="0.2">
      <c r="A747" s="162" t="s">
        <v>2379</v>
      </c>
      <c r="B747" s="54" t="str">
        <f>"20"&amp;"."&amp;$B$800&amp;"."&amp;$B$801</f>
        <v>20.05.2024</v>
      </c>
      <c r="C747" s="134" t="s">
        <v>76</v>
      </c>
      <c r="D747" s="135">
        <f>ROUND((D748)/1000,5)</f>
        <v>0.17393</v>
      </c>
      <c r="E747" s="135">
        <f t="shared" ref="E747:AA747" si="422">ROUND((E748)/1000,5)</f>
        <v>0.22142999999999999</v>
      </c>
      <c r="F747" s="135">
        <f t="shared" si="422"/>
        <v>0.15567</v>
      </c>
      <c r="G747" s="135">
        <f t="shared" si="422"/>
        <v>0.35265000000000002</v>
      </c>
      <c r="H747" s="135">
        <f t="shared" si="422"/>
        <v>4.0890000000000003E-2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3.3660000000000002E-2</v>
      </c>
      <c r="M747" s="135">
        <f t="shared" si="422"/>
        <v>3.2259999999999997E-2</v>
      </c>
      <c r="N747" s="135">
        <f t="shared" si="422"/>
        <v>1.8939999999999999E-2</v>
      </c>
      <c r="O747" s="135">
        <f t="shared" si="422"/>
        <v>3.6740000000000002E-2</v>
      </c>
      <c r="P747" s="135">
        <f t="shared" si="422"/>
        <v>2.33E-3</v>
      </c>
      <c r="Q747" s="135">
        <f t="shared" si="422"/>
        <v>9.1199999999999996E-3</v>
      </c>
      <c r="R747" s="135">
        <f t="shared" si="422"/>
        <v>1.2699999999999999E-2</v>
      </c>
      <c r="S747" s="135">
        <f t="shared" si="422"/>
        <v>4.5830000000000003E-2</v>
      </c>
      <c r="T747" s="135">
        <f t="shared" si="422"/>
        <v>0.13854</v>
      </c>
      <c r="U747" s="135">
        <f t="shared" si="422"/>
        <v>3.7900000000000003E-2</v>
      </c>
      <c r="V747" s="135">
        <f t="shared" si="422"/>
        <v>7.8530000000000003E-2</v>
      </c>
      <c r="W747" s="135">
        <f t="shared" si="422"/>
        <v>0</v>
      </c>
      <c r="X747" s="135">
        <f t="shared" si="422"/>
        <v>8.1999999999999998E-4</v>
      </c>
      <c r="Y747" s="135">
        <f t="shared" si="422"/>
        <v>0.12528</v>
      </c>
      <c r="Z747" s="135">
        <f t="shared" si="422"/>
        <v>0.17527999999999999</v>
      </c>
      <c r="AA747" s="135">
        <f t="shared" si="422"/>
        <v>0.68103999999999998</v>
      </c>
    </row>
    <row r="748" spans="1:27" ht="12.75" hidden="1" customHeight="1" outlineLevel="1" x14ac:dyDescent="0.2">
      <c r="A748" s="163" t="s">
        <v>2380</v>
      </c>
      <c r="B748" s="94" t="s">
        <v>238</v>
      </c>
      <c r="C748" s="70" t="s">
        <v>79</v>
      </c>
      <c r="D748" s="71">
        <v>173.93</v>
      </c>
      <c r="E748" s="71">
        <v>221.43</v>
      </c>
      <c r="F748" s="71">
        <v>155.66999999999999</v>
      </c>
      <c r="G748" s="71">
        <v>352.65</v>
      </c>
      <c r="H748" s="71">
        <v>40.89</v>
      </c>
      <c r="I748" s="71">
        <v>0</v>
      </c>
      <c r="J748" s="71">
        <v>0</v>
      </c>
      <c r="K748" s="71">
        <v>0</v>
      </c>
      <c r="L748" s="71">
        <v>33.659999999999997</v>
      </c>
      <c r="M748" s="71">
        <v>32.26</v>
      </c>
      <c r="N748" s="71">
        <v>18.940000000000001</v>
      </c>
      <c r="O748" s="71">
        <v>36.74</v>
      </c>
      <c r="P748" s="71">
        <v>2.33</v>
      </c>
      <c r="Q748" s="71">
        <v>9.1199999999999992</v>
      </c>
      <c r="R748" s="71">
        <v>12.7</v>
      </c>
      <c r="S748" s="71">
        <v>45.83</v>
      </c>
      <c r="T748" s="71">
        <v>138.54</v>
      </c>
      <c r="U748" s="71">
        <v>37.9</v>
      </c>
      <c r="V748" s="71">
        <v>78.53</v>
      </c>
      <c r="W748" s="71">
        <v>0</v>
      </c>
      <c r="X748" s="71">
        <v>0.82</v>
      </c>
      <c r="Y748" s="71">
        <v>125.28</v>
      </c>
      <c r="Z748" s="71">
        <v>175.28</v>
      </c>
      <c r="AA748" s="71">
        <v>681.04</v>
      </c>
    </row>
    <row r="749" spans="1:27" collapsed="1" x14ac:dyDescent="0.2">
      <c r="A749" s="162" t="s">
        <v>2381</v>
      </c>
      <c r="B749" s="54" t="str">
        <f>"21"&amp;"."&amp;$B$800&amp;"."&amp;$B$801</f>
        <v>21.05.2024</v>
      </c>
      <c r="C749" s="134" t="s">
        <v>76</v>
      </c>
      <c r="D749" s="135">
        <f>ROUND((D750)/1000,5)</f>
        <v>0.40248</v>
      </c>
      <c r="E749" s="135">
        <f t="shared" ref="E749:AA749" si="423">ROUND((E750)/1000,5)</f>
        <v>0.64417000000000002</v>
      </c>
      <c r="F749" s="135">
        <f t="shared" si="423"/>
        <v>0.48310999999999998</v>
      </c>
      <c r="G749" s="135">
        <f t="shared" si="423"/>
        <v>0.49247000000000002</v>
      </c>
      <c r="H749" s="135">
        <f t="shared" si="423"/>
        <v>0.22264999999999999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1.7000000000000001E-4</v>
      </c>
      <c r="M749" s="135">
        <f t="shared" si="423"/>
        <v>1.4999999999999999E-4</v>
      </c>
      <c r="N749" s="135">
        <f t="shared" si="423"/>
        <v>2.5999999999999998E-4</v>
      </c>
      <c r="O749" s="135">
        <f t="shared" si="423"/>
        <v>1.9939999999999999E-2</v>
      </c>
      <c r="P749" s="135">
        <f t="shared" si="423"/>
        <v>0</v>
      </c>
      <c r="Q749" s="135">
        <f t="shared" si="423"/>
        <v>0</v>
      </c>
      <c r="R749" s="135">
        <f t="shared" si="423"/>
        <v>0</v>
      </c>
      <c r="S749" s="135">
        <f t="shared" si="423"/>
        <v>0</v>
      </c>
      <c r="T749" s="135">
        <f t="shared" si="423"/>
        <v>0</v>
      </c>
      <c r="U749" s="135">
        <f t="shared" si="423"/>
        <v>0</v>
      </c>
      <c r="V749" s="135">
        <f t="shared" si="423"/>
        <v>0</v>
      </c>
      <c r="W749" s="135">
        <f t="shared" si="423"/>
        <v>0</v>
      </c>
      <c r="X749" s="135">
        <f t="shared" si="423"/>
        <v>0</v>
      </c>
      <c r="Y749" s="135">
        <f t="shared" si="423"/>
        <v>0.17460000000000001</v>
      </c>
      <c r="Z749" s="135">
        <f t="shared" si="423"/>
        <v>0.48562</v>
      </c>
      <c r="AA749" s="135">
        <f t="shared" si="423"/>
        <v>0.64176999999999995</v>
      </c>
    </row>
    <row r="750" spans="1:27" ht="12.75" hidden="1" customHeight="1" outlineLevel="1" x14ac:dyDescent="0.2">
      <c r="A750" s="163" t="s">
        <v>2382</v>
      </c>
      <c r="B750" s="94" t="s">
        <v>238</v>
      </c>
      <c r="C750" s="70" t="s">
        <v>79</v>
      </c>
      <c r="D750" s="71">
        <v>402.48</v>
      </c>
      <c r="E750" s="71">
        <v>644.16999999999996</v>
      </c>
      <c r="F750" s="71">
        <v>483.11</v>
      </c>
      <c r="G750" s="71">
        <v>492.47</v>
      </c>
      <c r="H750" s="71">
        <v>222.65</v>
      </c>
      <c r="I750" s="71">
        <v>0</v>
      </c>
      <c r="J750" s="71">
        <v>0</v>
      </c>
      <c r="K750" s="71">
        <v>0</v>
      </c>
      <c r="L750" s="71">
        <v>0.17</v>
      </c>
      <c r="M750" s="71">
        <v>0.15</v>
      </c>
      <c r="N750" s="71">
        <v>0.26</v>
      </c>
      <c r="O750" s="71">
        <v>19.940000000000001</v>
      </c>
      <c r="P750" s="71"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71">
        <v>0</v>
      </c>
      <c r="X750" s="71">
        <v>0</v>
      </c>
      <c r="Y750" s="71">
        <v>174.6</v>
      </c>
      <c r="Z750" s="71">
        <v>485.62</v>
      </c>
      <c r="AA750" s="71">
        <v>641.77</v>
      </c>
    </row>
    <row r="751" spans="1:27" collapsed="1" x14ac:dyDescent="0.2">
      <c r="A751" s="162" t="s">
        <v>2383</v>
      </c>
      <c r="B751" s="54" t="str">
        <f>"22"&amp;"."&amp;$B$800&amp;"."&amp;$B$801</f>
        <v>22.05.2024</v>
      </c>
      <c r="C751" s="134" t="s">
        <v>76</v>
      </c>
      <c r="D751" s="135">
        <f>ROUND((D752)/1000,5)</f>
        <v>0.16164000000000001</v>
      </c>
      <c r="E751" s="135">
        <f t="shared" ref="E751:AA751" si="424">ROUND((E752)/1000,5)</f>
        <v>1.0809899999999999</v>
      </c>
      <c r="F751" s="135">
        <f t="shared" si="424"/>
        <v>0.96179000000000003</v>
      </c>
      <c r="G751" s="135">
        <f t="shared" si="424"/>
        <v>0.88661000000000001</v>
      </c>
      <c r="H751" s="135">
        <f t="shared" si="424"/>
        <v>5.3670000000000002E-2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3.832E-2</v>
      </c>
      <c r="N751" s="135">
        <f t="shared" si="424"/>
        <v>0.10783</v>
      </c>
      <c r="O751" s="135">
        <f t="shared" si="424"/>
        <v>5.3899999999999998E-3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5.7499999999999999E-3</v>
      </c>
      <c r="Z751" s="135">
        <f t="shared" si="424"/>
        <v>0.2797</v>
      </c>
      <c r="AA751" s="135">
        <f t="shared" si="424"/>
        <v>0.18643000000000001</v>
      </c>
    </row>
    <row r="752" spans="1:27" ht="12.75" hidden="1" customHeight="1" outlineLevel="1" x14ac:dyDescent="0.2">
      <c r="A752" s="163" t="s">
        <v>2384</v>
      </c>
      <c r="B752" s="94" t="s">
        <v>238</v>
      </c>
      <c r="C752" s="70" t="s">
        <v>79</v>
      </c>
      <c r="D752" s="71">
        <v>161.63999999999999</v>
      </c>
      <c r="E752" s="71">
        <v>1080.99</v>
      </c>
      <c r="F752" s="71">
        <v>961.79</v>
      </c>
      <c r="G752" s="71">
        <v>886.61</v>
      </c>
      <c r="H752" s="71">
        <v>53.67</v>
      </c>
      <c r="I752" s="71">
        <v>0</v>
      </c>
      <c r="J752" s="71">
        <v>0</v>
      </c>
      <c r="K752" s="71">
        <v>0</v>
      </c>
      <c r="L752" s="71">
        <v>0</v>
      </c>
      <c r="M752" s="71">
        <v>38.32</v>
      </c>
      <c r="N752" s="71">
        <v>107.83</v>
      </c>
      <c r="O752" s="71">
        <v>5.39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5.75</v>
      </c>
      <c r="Z752" s="71">
        <v>279.7</v>
      </c>
      <c r="AA752" s="71">
        <v>186.43</v>
      </c>
    </row>
    <row r="753" spans="1:27" collapsed="1" x14ac:dyDescent="0.2">
      <c r="A753" s="162" t="s">
        <v>2385</v>
      </c>
      <c r="B753" s="54" t="str">
        <f>"23"&amp;"."&amp;$B$800&amp;"."&amp;$B$801</f>
        <v>23.05.2024</v>
      </c>
      <c r="C753" s="134" t="s">
        <v>76</v>
      </c>
      <c r="D753" s="135">
        <f>ROUND((D754)/1000,5)</f>
        <v>2.1780000000000001E-2</v>
      </c>
      <c r="E753" s="135">
        <f t="shared" ref="E753:AA753" si="425">ROUND((E754)/1000,5)</f>
        <v>4.8570000000000002E-2</v>
      </c>
      <c r="F753" s="135">
        <f t="shared" si="425"/>
        <v>0</v>
      </c>
      <c r="G753" s="135">
        <f t="shared" si="425"/>
        <v>7.1799999999999998E-3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2.145E-2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2.4330000000000001E-2</v>
      </c>
      <c r="U753" s="135">
        <f t="shared" si="425"/>
        <v>3.1800000000000001E-3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0.25863000000000003</v>
      </c>
      <c r="AA753" s="135">
        <f t="shared" si="425"/>
        <v>0.21582000000000001</v>
      </c>
    </row>
    <row r="754" spans="1:27" ht="12.75" hidden="1" customHeight="1" outlineLevel="1" x14ac:dyDescent="0.2">
      <c r="A754" s="163" t="s">
        <v>2386</v>
      </c>
      <c r="B754" s="94" t="s">
        <v>238</v>
      </c>
      <c r="C754" s="70" t="s">
        <v>79</v>
      </c>
      <c r="D754" s="71">
        <v>21.78</v>
      </c>
      <c r="E754" s="71">
        <v>48.57</v>
      </c>
      <c r="F754" s="71">
        <v>0</v>
      </c>
      <c r="G754" s="71">
        <v>7.18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21.45</v>
      </c>
      <c r="P754" s="71">
        <v>0</v>
      </c>
      <c r="Q754" s="71">
        <v>0</v>
      </c>
      <c r="R754" s="71">
        <v>0</v>
      </c>
      <c r="S754" s="71">
        <v>0</v>
      </c>
      <c r="T754" s="71">
        <v>24.33</v>
      </c>
      <c r="U754" s="71">
        <v>3.18</v>
      </c>
      <c r="V754" s="71">
        <v>0</v>
      </c>
      <c r="W754" s="71">
        <v>0</v>
      </c>
      <c r="X754" s="71">
        <v>0</v>
      </c>
      <c r="Y754" s="71">
        <v>0</v>
      </c>
      <c r="Z754" s="71">
        <v>258.63</v>
      </c>
      <c r="AA754" s="71">
        <v>215.82</v>
      </c>
    </row>
    <row r="755" spans="1:27" collapsed="1" x14ac:dyDescent="0.2">
      <c r="A755" s="162" t="s">
        <v>2387</v>
      </c>
      <c r="B755" s="54" t="str">
        <f>"24"&amp;"."&amp;$B$800&amp;"."&amp;$B$801</f>
        <v>24.05.2024</v>
      </c>
      <c r="C755" s="134" t="s">
        <v>76</v>
      </c>
      <c r="D755" s="135">
        <f>ROUND((D756)/1000,5)</f>
        <v>0.1691</v>
      </c>
      <c r="E755" s="135">
        <f t="shared" ref="E755:AA755" si="426">ROUND((E756)/1000,5)</f>
        <v>7.0400000000000003E-3</v>
      </c>
      <c r="F755" s="135">
        <f t="shared" si="426"/>
        <v>7.5100000000000002E-3</v>
      </c>
      <c r="G755" s="135">
        <f t="shared" si="426"/>
        <v>6.454E-2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2.129E-2</v>
      </c>
      <c r="N755" s="135">
        <f t="shared" si="426"/>
        <v>3.6600000000000001E-3</v>
      </c>
      <c r="O755" s="135">
        <f t="shared" si="426"/>
        <v>2.3449999999999999E-2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2.9299999999999999E-3</v>
      </c>
      <c r="V755" s="135">
        <f t="shared" si="426"/>
        <v>3.9300000000000003E-3</v>
      </c>
      <c r="W755" s="135">
        <f t="shared" si="426"/>
        <v>6.6400000000000001E-3</v>
      </c>
      <c r="X755" s="135">
        <f t="shared" si="426"/>
        <v>4.1700000000000001E-3</v>
      </c>
      <c r="Y755" s="135">
        <f t="shared" si="426"/>
        <v>2.7689999999999999E-2</v>
      </c>
      <c r="Z755" s="135">
        <f t="shared" si="426"/>
        <v>0.32311000000000001</v>
      </c>
      <c r="AA755" s="135">
        <f t="shared" si="426"/>
        <v>0.23147999999999999</v>
      </c>
    </row>
    <row r="756" spans="1:27" ht="12.75" hidden="1" customHeight="1" outlineLevel="1" x14ac:dyDescent="0.2">
      <c r="A756" s="163" t="s">
        <v>2388</v>
      </c>
      <c r="B756" s="94" t="s">
        <v>238</v>
      </c>
      <c r="C756" s="70" t="s">
        <v>79</v>
      </c>
      <c r="D756" s="71">
        <v>169.1</v>
      </c>
      <c r="E756" s="71">
        <v>7.04</v>
      </c>
      <c r="F756" s="71">
        <v>7.51</v>
      </c>
      <c r="G756" s="71">
        <v>64.540000000000006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21.29</v>
      </c>
      <c r="N756" s="71">
        <v>3.66</v>
      </c>
      <c r="O756" s="71">
        <v>23.45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2.93</v>
      </c>
      <c r="V756" s="71">
        <v>3.93</v>
      </c>
      <c r="W756" s="71">
        <v>6.64</v>
      </c>
      <c r="X756" s="71">
        <v>4.17</v>
      </c>
      <c r="Y756" s="71">
        <v>27.69</v>
      </c>
      <c r="Z756" s="71">
        <v>323.11</v>
      </c>
      <c r="AA756" s="71">
        <v>231.48</v>
      </c>
    </row>
    <row r="757" spans="1:27" collapsed="1" x14ac:dyDescent="0.2">
      <c r="A757" s="162" t="s">
        <v>2389</v>
      </c>
      <c r="B757" s="54" t="str">
        <f>"25"&amp;"."&amp;$B$800&amp;"."&amp;$B$801</f>
        <v>25.05.2024</v>
      </c>
      <c r="C757" s="134" t="s">
        <v>76</v>
      </c>
      <c r="D757" s="135">
        <f>ROUND((D758)/1000,5)</f>
        <v>0.15273999999999999</v>
      </c>
      <c r="E757" s="135">
        <f t="shared" ref="E757:AA757" si="427">ROUND((E758)/1000,5)</f>
        <v>3.5630000000000002E-2</v>
      </c>
      <c r="F757" s="135">
        <f t="shared" si="427"/>
        <v>9.4149999999999998E-2</v>
      </c>
      <c r="G757" s="135">
        <f t="shared" si="427"/>
        <v>0.1231</v>
      </c>
      <c r="H757" s="135">
        <f t="shared" si="427"/>
        <v>5.0900000000000001E-2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8.0000000000000007E-5</v>
      </c>
      <c r="M757" s="135">
        <f t="shared" si="427"/>
        <v>0</v>
      </c>
      <c r="N757" s="135">
        <f t="shared" si="427"/>
        <v>1.7000000000000001E-4</v>
      </c>
      <c r="O757" s="135">
        <f t="shared" si="427"/>
        <v>2.0000000000000002E-5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4.47E-3</v>
      </c>
      <c r="X757" s="135">
        <f t="shared" si="427"/>
        <v>9.0000000000000006E-5</v>
      </c>
      <c r="Y757" s="135">
        <f t="shared" si="427"/>
        <v>7.5199999999999998E-3</v>
      </c>
      <c r="Z757" s="135">
        <f t="shared" si="427"/>
        <v>0.54425000000000001</v>
      </c>
      <c r="AA757" s="135">
        <f t="shared" si="427"/>
        <v>0.27417000000000002</v>
      </c>
    </row>
    <row r="758" spans="1:27" ht="12.75" hidden="1" customHeight="1" outlineLevel="1" x14ac:dyDescent="0.2">
      <c r="A758" s="163" t="s">
        <v>2390</v>
      </c>
      <c r="B758" s="94" t="s">
        <v>238</v>
      </c>
      <c r="C758" s="70" t="s">
        <v>79</v>
      </c>
      <c r="D758" s="71">
        <v>152.74</v>
      </c>
      <c r="E758" s="71">
        <v>35.630000000000003</v>
      </c>
      <c r="F758" s="71">
        <v>94.15</v>
      </c>
      <c r="G758" s="71">
        <v>123.1</v>
      </c>
      <c r="H758" s="71">
        <v>50.9</v>
      </c>
      <c r="I758" s="71">
        <v>0</v>
      </c>
      <c r="J758" s="71">
        <v>0</v>
      </c>
      <c r="K758" s="71">
        <v>0</v>
      </c>
      <c r="L758" s="71">
        <v>0.08</v>
      </c>
      <c r="M758" s="71">
        <v>0</v>
      </c>
      <c r="N758" s="71">
        <v>0.17</v>
      </c>
      <c r="O758" s="71">
        <v>0.02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4.47</v>
      </c>
      <c r="X758" s="71">
        <v>0.09</v>
      </c>
      <c r="Y758" s="71">
        <v>7.52</v>
      </c>
      <c r="Z758" s="71">
        <v>544.25</v>
      </c>
      <c r="AA758" s="71">
        <v>274.17</v>
      </c>
    </row>
    <row r="759" spans="1:27" collapsed="1" x14ac:dyDescent="0.2">
      <c r="A759" s="162" t="s">
        <v>2391</v>
      </c>
      <c r="B759" s="54" t="str">
        <f>"26"&amp;"."&amp;$B$800&amp;"."&amp;$B$801</f>
        <v>26.05.2024</v>
      </c>
      <c r="C759" s="134" t="s">
        <v>76</v>
      </c>
      <c r="D759" s="135">
        <f>ROUND((D760)/1000,5)</f>
        <v>0.14929000000000001</v>
      </c>
      <c r="E759" s="135">
        <f t="shared" ref="E759:AA759" si="428">ROUND((E760)/1000,5)</f>
        <v>0.23293</v>
      </c>
      <c r="F759" s="135">
        <f t="shared" si="428"/>
        <v>0.30432999999999999</v>
      </c>
      <c r="G759" s="135">
        <f t="shared" si="428"/>
        <v>0.27335999999999999</v>
      </c>
      <c r="H759" s="135">
        <f t="shared" si="428"/>
        <v>0.22248000000000001</v>
      </c>
      <c r="I759" s="135">
        <f t="shared" si="428"/>
        <v>0.45918999999999999</v>
      </c>
      <c r="J759" s="135">
        <f t="shared" si="428"/>
        <v>0.36334</v>
      </c>
      <c r="K759" s="135">
        <f t="shared" si="428"/>
        <v>1.188E-2</v>
      </c>
      <c r="L759" s="135">
        <f t="shared" si="428"/>
        <v>0.21829999999999999</v>
      </c>
      <c r="M759" s="135">
        <f t="shared" si="428"/>
        <v>6.0800000000000003E-3</v>
      </c>
      <c r="N759" s="135">
        <f t="shared" si="428"/>
        <v>1E-4</v>
      </c>
      <c r="O759" s="135">
        <f t="shared" si="428"/>
        <v>0</v>
      </c>
      <c r="P759" s="135">
        <f t="shared" si="428"/>
        <v>9.4599999999999997E-3</v>
      </c>
      <c r="Q759" s="135">
        <f t="shared" si="428"/>
        <v>1.021E-2</v>
      </c>
      <c r="R759" s="135">
        <f t="shared" si="428"/>
        <v>1.8519999999999998E-2</v>
      </c>
      <c r="S759" s="135">
        <f t="shared" si="428"/>
        <v>0</v>
      </c>
      <c r="T759" s="135">
        <f t="shared" si="428"/>
        <v>0</v>
      </c>
      <c r="U759" s="135">
        <f t="shared" si="428"/>
        <v>5.8470000000000001E-2</v>
      </c>
      <c r="V759" s="135">
        <f t="shared" si="428"/>
        <v>1.4499999999999999E-3</v>
      </c>
      <c r="W759" s="135">
        <f t="shared" si="428"/>
        <v>6.1510000000000002E-2</v>
      </c>
      <c r="X759" s="135">
        <f t="shared" si="428"/>
        <v>1.33E-3</v>
      </c>
      <c r="Y759" s="135">
        <f t="shared" si="428"/>
        <v>0.25625999999999999</v>
      </c>
      <c r="Z759" s="135">
        <f t="shared" si="428"/>
        <v>0.57854000000000005</v>
      </c>
      <c r="AA759" s="135">
        <f t="shared" si="428"/>
        <v>0.27237</v>
      </c>
    </row>
    <row r="760" spans="1:27" ht="12.75" hidden="1" customHeight="1" outlineLevel="1" x14ac:dyDescent="0.2">
      <c r="A760" s="163" t="s">
        <v>2392</v>
      </c>
      <c r="B760" s="94" t="s">
        <v>238</v>
      </c>
      <c r="C760" s="70" t="s">
        <v>79</v>
      </c>
      <c r="D760" s="71">
        <v>149.29</v>
      </c>
      <c r="E760" s="71">
        <v>232.93</v>
      </c>
      <c r="F760" s="71">
        <v>304.33</v>
      </c>
      <c r="G760" s="71">
        <v>273.36</v>
      </c>
      <c r="H760" s="71">
        <v>222.48</v>
      </c>
      <c r="I760" s="71">
        <v>459.19</v>
      </c>
      <c r="J760" s="71">
        <v>363.34</v>
      </c>
      <c r="K760" s="71">
        <v>11.88</v>
      </c>
      <c r="L760" s="71">
        <v>218.3</v>
      </c>
      <c r="M760" s="71">
        <v>6.08</v>
      </c>
      <c r="N760" s="71">
        <v>0.1</v>
      </c>
      <c r="O760" s="71">
        <v>0</v>
      </c>
      <c r="P760" s="71">
        <v>9.4600000000000009</v>
      </c>
      <c r="Q760" s="71">
        <v>10.210000000000001</v>
      </c>
      <c r="R760" s="71">
        <v>18.52</v>
      </c>
      <c r="S760" s="71">
        <v>0</v>
      </c>
      <c r="T760" s="71">
        <v>0</v>
      </c>
      <c r="U760" s="71">
        <v>58.47</v>
      </c>
      <c r="V760" s="71">
        <v>1.45</v>
      </c>
      <c r="W760" s="71">
        <v>61.51</v>
      </c>
      <c r="X760" s="71">
        <v>1.33</v>
      </c>
      <c r="Y760" s="71">
        <v>256.26</v>
      </c>
      <c r="Z760" s="71">
        <v>578.54</v>
      </c>
      <c r="AA760" s="71">
        <v>272.37</v>
      </c>
    </row>
    <row r="761" spans="1:27" collapsed="1" x14ac:dyDescent="0.2">
      <c r="A761" s="162" t="s">
        <v>2393</v>
      </c>
      <c r="B761" s="54" t="str">
        <f>"27"&amp;"."&amp;$B$800&amp;"."&amp;$B$801</f>
        <v>27.05.2024</v>
      </c>
      <c r="C761" s="134" t="s">
        <v>76</v>
      </c>
      <c r="D761" s="135">
        <f>ROUND((D762)/1000,5)</f>
        <v>0.10653</v>
      </c>
      <c r="E761" s="135">
        <f t="shared" ref="E761:AA761" si="429">ROUND((E762)/1000,5)</f>
        <v>0.12901000000000001</v>
      </c>
      <c r="F761" s="135">
        <f t="shared" si="429"/>
        <v>5.8840000000000003E-2</v>
      </c>
      <c r="G761" s="135">
        <f t="shared" si="429"/>
        <v>0.20032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</v>
      </c>
      <c r="AA761" s="135">
        <f t="shared" si="429"/>
        <v>3.517E-2</v>
      </c>
    </row>
    <row r="762" spans="1:27" ht="12.75" hidden="1" customHeight="1" outlineLevel="1" x14ac:dyDescent="0.2">
      <c r="A762" s="163" t="s">
        <v>2394</v>
      </c>
      <c r="B762" s="94" t="s">
        <v>238</v>
      </c>
      <c r="C762" s="70" t="s">
        <v>79</v>
      </c>
      <c r="D762" s="71">
        <v>106.53</v>
      </c>
      <c r="E762" s="71">
        <v>129.01</v>
      </c>
      <c r="F762" s="71">
        <v>58.84</v>
      </c>
      <c r="G762" s="71">
        <v>200.32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35.17</v>
      </c>
    </row>
    <row r="763" spans="1:27" collapsed="1" x14ac:dyDescent="0.2">
      <c r="A763" s="162" t="s">
        <v>2395</v>
      </c>
      <c r="B763" s="54" t="str">
        <f>"28"&amp;"."&amp;$B$800&amp;"."&amp;$B$801</f>
        <v>28.05.2024</v>
      </c>
      <c r="C763" s="134" t="s">
        <v>76</v>
      </c>
      <c r="D763" s="135">
        <f>ROUND((D764)/1000,5)</f>
        <v>0.20585999999999999</v>
      </c>
      <c r="E763" s="135">
        <f t="shared" ref="E763:AA763" si="430">ROUND((E764)/1000,5)</f>
        <v>0.20363000000000001</v>
      </c>
      <c r="F763" s="135">
        <f t="shared" si="430"/>
        <v>0.32708999999999999</v>
      </c>
      <c r="G763" s="135">
        <f t="shared" si="430"/>
        <v>0.10915</v>
      </c>
      <c r="H763" s="135">
        <f t="shared" si="430"/>
        <v>6.4810000000000006E-2</v>
      </c>
      <c r="I763" s="135">
        <f t="shared" si="430"/>
        <v>0</v>
      </c>
      <c r="J763" s="135">
        <f t="shared" si="430"/>
        <v>0</v>
      </c>
      <c r="K763" s="135">
        <f t="shared" si="430"/>
        <v>0</v>
      </c>
      <c r="L763" s="135">
        <f t="shared" si="430"/>
        <v>3.0300000000000001E-3</v>
      </c>
      <c r="M763" s="135">
        <f t="shared" si="430"/>
        <v>0.17144000000000001</v>
      </c>
      <c r="N763" s="135">
        <f t="shared" si="430"/>
        <v>0.28713</v>
      </c>
      <c r="O763" s="135">
        <f t="shared" si="430"/>
        <v>0.28645999999999999</v>
      </c>
      <c r="P763" s="135">
        <f t="shared" si="430"/>
        <v>0.21579000000000001</v>
      </c>
      <c r="Q763" s="135">
        <f t="shared" si="430"/>
        <v>0.14563000000000001</v>
      </c>
      <c r="R763" s="135">
        <f t="shared" si="430"/>
        <v>0</v>
      </c>
      <c r="S763" s="135">
        <f t="shared" si="430"/>
        <v>0</v>
      </c>
      <c r="T763" s="135">
        <f t="shared" si="430"/>
        <v>9.8180000000000003E-2</v>
      </c>
      <c r="U763" s="135">
        <f t="shared" si="430"/>
        <v>7.2760000000000005E-2</v>
      </c>
      <c r="V763" s="135">
        <f t="shared" si="430"/>
        <v>2.64E-3</v>
      </c>
      <c r="W763" s="135">
        <f t="shared" si="430"/>
        <v>2.0740000000000001E-2</v>
      </c>
      <c r="X763" s="135">
        <f t="shared" si="430"/>
        <v>1.8749999999999999E-2</v>
      </c>
      <c r="Y763" s="135">
        <f t="shared" si="430"/>
        <v>0.38255</v>
      </c>
      <c r="Z763" s="135">
        <f t="shared" si="430"/>
        <v>0.33767000000000003</v>
      </c>
      <c r="AA763" s="135">
        <f t="shared" si="430"/>
        <v>0.37212000000000001</v>
      </c>
    </row>
    <row r="764" spans="1:27" ht="12.75" hidden="1" customHeight="1" outlineLevel="1" x14ac:dyDescent="0.2">
      <c r="A764" s="163" t="s">
        <v>2396</v>
      </c>
      <c r="B764" s="94" t="s">
        <v>238</v>
      </c>
      <c r="C764" s="70" t="s">
        <v>79</v>
      </c>
      <c r="D764" s="71">
        <v>205.86</v>
      </c>
      <c r="E764" s="71">
        <v>203.63</v>
      </c>
      <c r="F764" s="71">
        <v>327.08999999999997</v>
      </c>
      <c r="G764" s="71">
        <v>109.15</v>
      </c>
      <c r="H764" s="71">
        <v>64.81</v>
      </c>
      <c r="I764" s="71">
        <v>0</v>
      </c>
      <c r="J764" s="71">
        <v>0</v>
      </c>
      <c r="K764" s="71">
        <v>0</v>
      </c>
      <c r="L764" s="71">
        <v>3.03</v>
      </c>
      <c r="M764" s="71">
        <v>171.44</v>
      </c>
      <c r="N764" s="71">
        <v>287.13</v>
      </c>
      <c r="O764" s="71">
        <v>286.45999999999998</v>
      </c>
      <c r="P764" s="71">
        <v>215.79</v>
      </c>
      <c r="Q764" s="71">
        <v>145.63</v>
      </c>
      <c r="R764" s="71">
        <v>0</v>
      </c>
      <c r="S764" s="71">
        <v>0</v>
      </c>
      <c r="T764" s="71">
        <v>98.18</v>
      </c>
      <c r="U764" s="71">
        <v>72.760000000000005</v>
      </c>
      <c r="V764" s="71">
        <v>2.64</v>
      </c>
      <c r="W764" s="71">
        <v>20.74</v>
      </c>
      <c r="X764" s="71">
        <v>18.75</v>
      </c>
      <c r="Y764" s="71">
        <v>382.55</v>
      </c>
      <c r="Z764" s="71">
        <v>337.67</v>
      </c>
      <c r="AA764" s="71">
        <v>372.12</v>
      </c>
    </row>
    <row r="765" spans="1:27" collapsed="1" x14ac:dyDescent="0.2">
      <c r="A765" s="162" t="s">
        <v>2397</v>
      </c>
      <c r="B765" s="54" t="str">
        <f>"29"&amp;"."&amp;$B$800&amp;"."&amp;$B$801</f>
        <v>29.05.2024</v>
      </c>
      <c r="C765" s="134" t="s">
        <v>76</v>
      </c>
      <c r="D765" s="135">
        <f>ROUND((D766)/1000,5)</f>
        <v>0.14216000000000001</v>
      </c>
      <c r="E765" s="135">
        <f t="shared" ref="E765:AA765" si="431">ROUND((E766)/1000,5)</f>
        <v>0.25239</v>
      </c>
      <c r="F765" s="135">
        <f t="shared" si="431"/>
        <v>6.0319999999999999E-2</v>
      </c>
      <c r="G765" s="135">
        <f t="shared" si="431"/>
        <v>0.51471999999999996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0</v>
      </c>
      <c r="N765" s="135">
        <f t="shared" si="431"/>
        <v>2.5000000000000001E-4</v>
      </c>
      <c r="O765" s="135">
        <f t="shared" si="431"/>
        <v>7.7099999999999998E-3</v>
      </c>
      <c r="P765" s="135">
        <f t="shared" si="431"/>
        <v>3.8700000000000002E-3</v>
      </c>
      <c r="Q765" s="135">
        <f t="shared" si="431"/>
        <v>0</v>
      </c>
      <c r="R765" s="135">
        <f t="shared" si="431"/>
        <v>0</v>
      </c>
      <c r="S765" s="135">
        <f t="shared" si="431"/>
        <v>0</v>
      </c>
      <c r="T765" s="135">
        <f t="shared" si="431"/>
        <v>0</v>
      </c>
      <c r="U765" s="135">
        <f t="shared" si="431"/>
        <v>8.0999999999999996E-4</v>
      </c>
      <c r="V765" s="135">
        <f t="shared" si="431"/>
        <v>0</v>
      </c>
      <c r="W765" s="135">
        <f t="shared" si="431"/>
        <v>0</v>
      </c>
      <c r="X765" s="135">
        <f t="shared" si="431"/>
        <v>0</v>
      </c>
      <c r="Y765" s="135">
        <f t="shared" si="431"/>
        <v>0</v>
      </c>
      <c r="Z765" s="135">
        <f t="shared" si="431"/>
        <v>7.5499999999999998E-2</v>
      </c>
      <c r="AA765" s="135">
        <f t="shared" si="431"/>
        <v>0.29214000000000001</v>
      </c>
    </row>
    <row r="766" spans="1:27" ht="12.75" hidden="1" customHeight="1" outlineLevel="1" x14ac:dyDescent="0.2">
      <c r="A766" s="163" t="s">
        <v>2398</v>
      </c>
      <c r="B766" s="94" t="s">
        <v>238</v>
      </c>
      <c r="C766" s="70" t="s">
        <v>79</v>
      </c>
      <c r="D766" s="71">
        <v>142.16</v>
      </c>
      <c r="E766" s="71">
        <v>252.39</v>
      </c>
      <c r="F766" s="71">
        <v>60.32</v>
      </c>
      <c r="G766" s="71">
        <v>514.72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0</v>
      </c>
      <c r="N766" s="71">
        <v>0.25</v>
      </c>
      <c r="O766" s="71">
        <v>7.71</v>
      </c>
      <c r="P766" s="71">
        <v>3.87</v>
      </c>
      <c r="Q766" s="71">
        <v>0</v>
      </c>
      <c r="R766" s="71">
        <v>0</v>
      </c>
      <c r="S766" s="71">
        <v>0</v>
      </c>
      <c r="T766" s="71">
        <v>0</v>
      </c>
      <c r="U766" s="71">
        <v>0.81</v>
      </c>
      <c r="V766" s="71">
        <v>0</v>
      </c>
      <c r="W766" s="71">
        <v>0</v>
      </c>
      <c r="X766" s="71">
        <v>0</v>
      </c>
      <c r="Y766" s="71">
        <v>0</v>
      </c>
      <c r="Z766" s="71">
        <v>75.5</v>
      </c>
      <c r="AA766" s="71">
        <v>292.14</v>
      </c>
    </row>
    <row r="767" spans="1:27" collapsed="1" x14ac:dyDescent="0.2">
      <c r="A767" s="162" t="s">
        <v>2399</v>
      </c>
      <c r="B767" s="54" t="str">
        <f>"30"&amp;"."&amp;$B$800&amp;"."&amp;$B$801</f>
        <v>30.05.2024</v>
      </c>
      <c r="C767" s="134" t="s">
        <v>76</v>
      </c>
      <c r="D767" s="135">
        <f>ROUND((D768)/1000,5)</f>
        <v>9.6610000000000001E-2</v>
      </c>
      <c r="E767" s="135">
        <f t="shared" ref="E767:AA767" si="432">ROUND((E768)/1000,5)</f>
        <v>0.19728000000000001</v>
      </c>
      <c r="F767" s="135">
        <f t="shared" si="432"/>
        <v>0.16744999999999999</v>
      </c>
      <c r="G767" s="135">
        <f t="shared" si="432"/>
        <v>0.10614999999999999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1.5599999999999999E-2</v>
      </c>
      <c r="O767" s="135">
        <f t="shared" si="432"/>
        <v>1.35E-2</v>
      </c>
      <c r="P767" s="135">
        <f t="shared" si="432"/>
        <v>4.8660000000000002E-2</v>
      </c>
      <c r="Q767" s="135">
        <f t="shared" si="432"/>
        <v>1.2160000000000001E-2</v>
      </c>
      <c r="R767" s="135">
        <f t="shared" si="432"/>
        <v>2.4000000000000001E-4</v>
      </c>
      <c r="S767" s="135">
        <f t="shared" si="432"/>
        <v>0</v>
      </c>
      <c r="T767" s="135">
        <f t="shared" si="432"/>
        <v>0.31657999999999997</v>
      </c>
      <c r="U767" s="135">
        <f t="shared" si="432"/>
        <v>0.31147999999999998</v>
      </c>
      <c r="V767" s="135">
        <f t="shared" si="432"/>
        <v>3.7699999999999999E-3</v>
      </c>
      <c r="W767" s="135">
        <f t="shared" si="432"/>
        <v>5.3299999999999997E-3</v>
      </c>
      <c r="X767" s="135">
        <f t="shared" si="432"/>
        <v>4.79E-3</v>
      </c>
      <c r="Y767" s="135">
        <f t="shared" si="432"/>
        <v>1.7510000000000001E-2</v>
      </c>
      <c r="Z767" s="135">
        <f t="shared" si="432"/>
        <v>0.13094</v>
      </c>
      <c r="AA767" s="135">
        <f t="shared" si="432"/>
        <v>0.1636</v>
      </c>
    </row>
    <row r="768" spans="1:27" ht="12.75" hidden="1" customHeight="1" outlineLevel="1" x14ac:dyDescent="0.2">
      <c r="A768" s="163" t="s">
        <v>2400</v>
      </c>
      <c r="B768" s="94" t="s">
        <v>238</v>
      </c>
      <c r="C768" s="70" t="s">
        <v>79</v>
      </c>
      <c r="D768" s="71">
        <v>96.61</v>
      </c>
      <c r="E768" s="71">
        <v>197.28</v>
      </c>
      <c r="F768" s="71">
        <v>167.45</v>
      </c>
      <c r="G768" s="71">
        <v>106.15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15.6</v>
      </c>
      <c r="O768" s="71">
        <v>13.5</v>
      </c>
      <c r="P768" s="71">
        <v>48.66</v>
      </c>
      <c r="Q768" s="71">
        <v>12.16</v>
      </c>
      <c r="R768" s="71">
        <v>0.24</v>
      </c>
      <c r="S768" s="71">
        <v>0</v>
      </c>
      <c r="T768" s="71">
        <v>316.58</v>
      </c>
      <c r="U768" s="71">
        <v>311.48</v>
      </c>
      <c r="V768" s="71">
        <v>3.77</v>
      </c>
      <c r="W768" s="71">
        <v>5.33</v>
      </c>
      <c r="X768" s="71">
        <v>4.79</v>
      </c>
      <c r="Y768" s="71">
        <v>17.510000000000002</v>
      </c>
      <c r="Z768" s="71">
        <v>130.94</v>
      </c>
      <c r="AA768" s="71">
        <v>163.6</v>
      </c>
    </row>
    <row r="769" spans="1:27" collapsed="1" x14ac:dyDescent="0.2">
      <c r="A769" s="162" t="s">
        <v>2401</v>
      </c>
      <c r="B769" s="54" t="str">
        <f>"31"&amp;"."&amp;$B$800&amp;"."&amp;$B$801</f>
        <v>31.05.2024</v>
      </c>
      <c r="C769" s="134" t="s">
        <v>76</v>
      </c>
      <c r="D769" s="135">
        <f>ROUND((D770)/1000,5)</f>
        <v>8.4820000000000007E-2</v>
      </c>
      <c r="E769" s="135">
        <f t="shared" ref="E769:AA769" si="433">ROUND((E770)/1000,5)</f>
        <v>9.0990000000000001E-2</v>
      </c>
      <c r="F769" s="135">
        <f t="shared" si="433"/>
        <v>6.6290000000000002E-2</v>
      </c>
      <c r="G769" s="135">
        <f t="shared" si="433"/>
        <v>2.4230000000000002E-2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4.9009999999999998E-2</v>
      </c>
      <c r="O769" s="135">
        <f t="shared" si="433"/>
        <v>8.5989999999999997E-2</v>
      </c>
      <c r="P769" s="135">
        <f t="shared" si="433"/>
        <v>6.0000000000000002E-5</v>
      </c>
      <c r="Q769" s="135">
        <f t="shared" si="433"/>
        <v>2.5610000000000001E-2</v>
      </c>
      <c r="R769" s="135">
        <f t="shared" si="433"/>
        <v>0</v>
      </c>
      <c r="S769" s="135">
        <f t="shared" si="433"/>
        <v>0</v>
      </c>
      <c r="T769" s="135">
        <f t="shared" si="433"/>
        <v>9.1800000000000007E-2</v>
      </c>
      <c r="U769" s="135">
        <f t="shared" si="433"/>
        <v>0</v>
      </c>
      <c r="V769" s="135">
        <f t="shared" si="433"/>
        <v>2.6700000000000001E-3</v>
      </c>
      <c r="W769" s="135">
        <f t="shared" si="433"/>
        <v>3.7399999999999998E-3</v>
      </c>
      <c r="X769" s="135">
        <f t="shared" si="433"/>
        <v>1.2120000000000001E-2</v>
      </c>
      <c r="Y769" s="135">
        <f t="shared" si="433"/>
        <v>0.16488</v>
      </c>
      <c r="Z769" s="135">
        <f t="shared" si="433"/>
        <v>0.68589999999999995</v>
      </c>
      <c r="AA769" s="135">
        <f t="shared" si="433"/>
        <v>1.44424</v>
      </c>
    </row>
    <row r="770" spans="1:27" ht="12.75" hidden="1" customHeight="1" outlineLevel="1" x14ac:dyDescent="0.2">
      <c r="A770" s="163" t="s">
        <v>2402</v>
      </c>
      <c r="B770" s="94" t="s">
        <v>238</v>
      </c>
      <c r="C770" s="70" t="s">
        <v>79</v>
      </c>
      <c r="D770" s="71">
        <v>84.82</v>
      </c>
      <c r="E770" s="71">
        <v>90.99</v>
      </c>
      <c r="F770" s="71">
        <v>66.290000000000006</v>
      </c>
      <c r="G770" s="71">
        <v>24.23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49.01</v>
      </c>
      <c r="O770" s="71">
        <v>85.99</v>
      </c>
      <c r="P770" s="71">
        <v>0.06</v>
      </c>
      <c r="Q770" s="71">
        <v>25.61</v>
      </c>
      <c r="R770" s="71">
        <v>0</v>
      </c>
      <c r="S770" s="71">
        <v>0</v>
      </c>
      <c r="T770" s="71">
        <v>91.8</v>
      </c>
      <c r="U770" s="71">
        <v>0</v>
      </c>
      <c r="V770" s="71">
        <v>2.67</v>
      </c>
      <c r="W770" s="71">
        <v>3.74</v>
      </c>
      <c r="X770" s="71">
        <v>12.12</v>
      </c>
      <c r="Y770" s="71">
        <v>164.88</v>
      </c>
      <c r="Z770" s="71">
        <v>685.9</v>
      </c>
      <c r="AA770" s="71">
        <v>1444.24</v>
      </c>
    </row>
    <row r="771" spans="1:27" collapsed="1" x14ac:dyDescent="0.2">
      <c r="B771" s="165"/>
    </row>
    <row r="772" spans="1:27" x14ac:dyDescent="0.2">
      <c r="B772" s="165" t="s">
        <v>392</v>
      </c>
    </row>
    <row r="773" spans="1:27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7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</row>
    <row r="775" spans="1:27" s="198" customFormat="1" x14ac:dyDescent="0.2">
      <c r="A775" s="162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-2.0000000000000002E-5</v>
      </c>
    </row>
    <row r="776" spans="1:27" s="198" customFormat="1" x14ac:dyDescent="0.2">
      <c r="A776" s="162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0.28532000000000002</v>
      </c>
    </row>
    <row r="779" spans="1:27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7" ht="15" customHeight="1" x14ac:dyDescent="0.2">
      <c r="A780" s="168" t="s">
        <v>2411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7" x14ac:dyDescent="0.2">
      <c r="A781" s="172"/>
      <c r="B781" s="173"/>
      <c r="C781" s="174"/>
      <c r="D781" s="175">
        <f>D782</f>
        <v>846494.76</v>
      </c>
      <c r="E781" s="175">
        <f t="shared" ref="E781:G781" si="434">E782</f>
        <v>846494.76</v>
      </c>
      <c r="F781" s="175">
        <f t="shared" si="434"/>
        <v>846494.76</v>
      </c>
      <c r="G781" s="175">
        <f t="shared" si="434"/>
        <v>846494.76</v>
      </c>
    </row>
    <row r="782" spans="1:27" ht="12.75" hidden="1" customHeight="1" outlineLevel="1" x14ac:dyDescent="0.2">
      <c r="A782" s="176" t="s">
        <v>2412</v>
      </c>
      <c r="B782" s="177" t="s">
        <v>868</v>
      </c>
      <c r="C782" s="178" t="s">
        <v>864</v>
      </c>
      <c r="D782" s="71">
        <v>846494.76</v>
      </c>
      <c r="E782" s="71">
        <f>$D782</f>
        <v>846494.76</v>
      </c>
      <c r="F782" s="71">
        <f>$D782</f>
        <v>846494.76</v>
      </c>
      <c r="G782" s="71">
        <f>$D782</f>
        <v>846494.76</v>
      </c>
    </row>
    <row r="783" spans="1:27" collapsed="1" x14ac:dyDescent="0.2"/>
    <row r="785" spans="1:27" ht="12.75" customHeight="1" x14ac:dyDescent="0.25">
      <c r="A785" s="179" t="s">
        <v>84</v>
      </c>
      <c r="B785" s="179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0" t="s">
        <v>3163</v>
      </c>
      <c r="B786" s="180"/>
      <c r="C786" s="180"/>
      <c r="D786" s="180"/>
      <c r="E786" s="180"/>
      <c r="F786" s="180"/>
      <c r="G786" s="180"/>
      <c r="H786" s="180"/>
      <c r="I786" s="180"/>
      <c r="J786" s="180"/>
      <c r="K786" s="180"/>
      <c r="L786" s="180"/>
      <c r="M786" s="180"/>
      <c r="N786" s="180"/>
      <c r="O786" s="180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83"/>
      <c r="B788" s="84"/>
    </row>
    <row r="789" spans="1:27" x14ac:dyDescent="0.2">
      <c r="A789" s="83"/>
      <c r="B789" s="85"/>
    </row>
    <row r="800" spans="1:27" hidden="1" x14ac:dyDescent="0.2">
      <c r="B800" s="181" t="s">
        <v>3164</v>
      </c>
    </row>
    <row r="801" spans="2:2" hidden="1" x14ac:dyDescent="0.2">
      <c r="B801" s="182" t="s">
        <v>3165</v>
      </c>
    </row>
  </sheetData>
  <autoFilter ref="B6:C698" xr:uid="{00000000-0001-0000-0E00-000000000000}"/>
  <mergeCells count="18">
    <mergeCell ref="A779:AA779"/>
    <mergeCell ref="A780:A781"/>
    <mergeCell ref="B780:B781"/>
    <mergeCell ref="C780:C781"/>
    <mergeCell ref="A785:B785"/>
    <mergeCell ref="A786:O786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B6225-1DA7-4A72-83B6-206A9B3E6915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x14ac:dyDescent="0.25">
      <c r="A4" s="154" t="s">
        <v>208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2414</v>
      </c>
      <c r="B7" s="54" t="str">
        <f>"01"&amp;"."&amp;$B$801&amp;"."&amp;$B$802</f>
        <v>01.05.2024</v>
      </c>
      <c r="C7" s="134" t="s">
        <v>76</v>
      </c>
      <c r="D7" s="135">
        <f>ROUND(((D8+D9+D11+D10)/1000),5)</f>
        <v>1.6903300000000001</v>
      </c>
      <c r="E7" s="135">
        <f>ROUND(((E8+E9+E11+E10)/1000),5)</f>
        <v>1.6526000000000001</v>
      </c>
      <c r="F7" s="135">
        <f>ROUND(((F8+F9+F11+F10)/1000),5)</f>
        <v>1.5164200000000001</v>
      </c>
      <c r="G7" s="135">
        <f t="shared" ref="G7:AA7" si="0">ROUND(((G8+G9+G11+G10)/1000),5)</f>
        <v>1.49282</v>
      </c>
      <c r="H7" s="135">
        <f t="shared" si="0"/>
        <v>1.44713</v>
      </c>
      <c r="I7" s="135">
        <f t="shared" si="0"/>
        <v>1.41212</v>
      </c>
      <c r="J7" s="135">
        <f t="shared" si="0"/>
        <v>1.4147000000000001</v>
      </c>
      <c r="K7" s="135">
        <f t="shared" si="0"/>
        <v>1.5728599999999999</v>
      </c>
      <c r="L7" s="135">
        <f t="shared" si="0"/>
        <v>1.7333000000000001</v>
      </c>
      <c r="M7" s="135">
        <f t="shared" si="0"/>
        <v>1.96835</v>
      </c>
      <c r="N7" s="135">
        <f t="shared" si="0"/>
        <v>2.1108699999999998</v>
      </c>
      <c r="O7" s="135">
        <f t="shared" si="0"/>
        <v>2.0407099999999998</v>
      </c>
      <c r="P7" s="135">
        <f t="shared" si="0"/>
        <v>2.0202800000000001</v>
      </c>
      <c r="Q7" s="135">
        <f t="shared" si="0"/>
        <v>2.0516899999999998</v>
      </c>
      <c r="R7" s="135">
        <f t="shared" si="0"/>
        <v>2.0105300000000002</v>
      </c>
      <c r="S7" s="135">
        <f t="shared" si="0"/>
        <v>1.9605699999999999</v>
      </c>
      <c r="T7" s="135">
        <f t="shared" si="0"/>
        <v>2</v>
      </c>
      <c r="U7" s="135">
        <f t="shared" si="0"/>
        <v>2.0173700000000001</v>
      </c>
      <c r="V7" s="135">
        <f t="shared" si="0"/>
        <v>2.0714899999999998</v>
      </c>
      <c r="W7" s="135">
        <f t="shared" si="0"/>
        <v>2.1893099999999999</v>
      </c>
      <c r="X7" s="135">
        <f t="shared" si="0"/>
        <v>2.27786</v>
      </c>
      <c r="Y7" s="135">
        <f t="shared" si="0"/>
        <v>2.1779999999999999</v>
      </c>
      <c r="Z7" s="135">
        <f t="shared" si="0"/>
        <v>1.8624000000000001</v>
      </c>
      <c r="AA7" s="135">
        <f t="shared" si="0"/>
        <v>1.6729000000000001</v>
      </c>
    </row>
    <row r="8" spans="1:27" ht="12.75" hidden="1" customHeight="1" outlineLevel="1" x14ac:dyDescent="0.2">
      <c r="A8" s="163" t="s">
        <v>2415</v>
      </c>
      <c r="B8" s="94" t="s">
        <v>238</v>
      </c>
      <c r="C8" s="70" t="s">
        <v>79</v>
      </c>
      <c r="D8" s="71">
        <v>1355.06</v>
      </c>
      <c r="E8" s="71">
        <v>1317.33</v>
      </c>
      <c r="F8" s="71">
        <v>1181.1500000000001</v>
      </c>
      <c r="G8" s="71">
        <v>1157.55</v>
      </c>
      <c r="H8" s="71">
        <v>1111.8599999999999</v>
      </c>
      <c r="I8" s="71">
        <v>1076.8499999999999</v>
      </c>
      <c r="J8" s="71">
        <v>1079.43</v>
      </c>
      <c r="K8" s="71">
        <v>1237.5899999999999</v>
      </c>
      <c r="L8" s="71">
        <v>1398.03</v>
      </c>
      <c r="M8" s="71">
        <v>1633.08</v>
      </c>
      <c r="N8" s="71">
        <v>1775.6</v>
      </c>
      <c r="O8" s="71">
        <v>1705.44</v>
      </c>
      <c r="P8" s="71">
        <v>1685.01</v>
      </c>
      <c r="Q8" s="71">
        <v>1716.42</v>
      </c>
      <c r="R8" s="71">
        <v>1675.26</v>
      </c>
      <c r="S8" s="71">
        <v>1625.3</v>
      </c>
      <c r="T8" s="71">
        <v>1664.73</v>
      </c>
      <c r="U8" s="71">
        <v>1682.1</v>
      </c>
      <c r="V8" s="71">
        <v>1736.22</v>
      </c>
      <c r="W8" s="71">
        <v>1854.04</v>
      </c>
      <c r="X8" s="71">
        <v>1942.59</v>
      </c>
      <c r="Y8" s="71">
        <v>1842.73</v>
      </c>
      <c r="Z8" s="71">
        <v>1527.13</v>
      </c>
      <c r="AA8" s="71">
        <v>1337.63</v>
      </c>
    </row>
    <row r="9" spans="1:27" ht="12.75" hidden="1" customHeight="1" outlineLevel="1" x14ac:dyDescent="0.2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2417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2418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collapsed="1" x14ac:dyDescent="0.2">
      <c r="A12" s="162" t="s">
        <v>2419</v>
      </c>
      <c r="B12" s="54" t="str">
        <f>"02"&amp;"."&amp;$B$801&amp;"."&amp;$B$802</f>
        <v>02.05.2024</v>
      </c>
      <c r="C12" s="134" t="s">
        <v>76</v>
      </c>
      <c r="D12" s="135">
        <f>ROUND(((D13+D14+D16+D15)/1000),5)</f>
        <v>1.66523</v>
      </c>
      <c r="E12" s="135">
        <f>ROUND(((E13+E14+E16+E15)/1000),5)</f>
        <v>1.55379</v>
      </c>
      <c r="F12" s="135">
        <f>ROUND(((F13+F14+F16+F15)/1000),5)</f>
        <v>1.52111</v>
      </c>
      <c r="G12" s="135">
        <f t="shared" ref="G12:AA12" si="3">ROUND(((G13+G14+G16+G15)/1000),5)</f>
        <v>1.46584</v>
      </c>
      <c r="H12" s="135">
        <f t="shared" si="3"/>
        <v>1.4927699999999999</v>
      </c>
      <c r="I12" s="135">
        <f t="shared" si="3"/>
        <v>1.5376799999999999</v>
      </c>
      <c r="J12" s="135">
        <f t="shared" si="3"/>
        <v>1.6627000000000001</v>
      </c>
      <c r="K12" s="135">
        <f t="shared" si="3"/>
        <v>1.8948799999999999</v>
      </c>
      <c r="L12" s="135">
        <f t="shared" si="3"/>
        <v>2.2170200000000002</v>
      </c>
      <c r="M12" s="135">
        <f t="shared" si="3"/>
        <v>2.3331900000000001</v>
      </c>
      <c r="N12" s="135">
        <f t="shared" si="3"/>
        <v>2.3616999999999999</v>
      </c>
      <c r="O12" s="135">
        <f t="shared" si="3"/>
        <v>2.29731</v>
      </c>
      <c r="P12" s="135">
        <f t="shared" si="3"/>
        <v>2.31887</v>
      </c>
      <c r="Q12" s="135">
        <f t="shared" si="3"/>
        <v>2.35344</v>
      </c>
      <c r="R12" s="135">
        <f t="shared" si="3"/>
        <v>2.3726600000000002</v>
      </c>
      <c r="S12" s="135">
        <f t="shared" si="3"/>
        <v>2.3168700000000002</v>
      </c>
      <c r="T12" s="135">
        <f t="shared" si="3"/>
        <v>2.3085599999999999</v>
      </c>
      <c r="U12" s="135">
        <f t="shared" si="3"/>
        <v>2.2708300000000001</v>
      </c>
      <c r="V12" s="135">
        <f t="shared" si="3"/>
        <v>2.29616</v>
      </c>
      <c r="W12" s="135">
        <f t="shared" si="3"/>
        <v>2.3172299999999999</v>
      </c>
      <c r="X12" s="135">
        <f t="shared" si="3"/>
        <v>2.3608899999999999</v>
      </c>
      <c r="Y12" s="135">
        <f t="shared" si="3"/>
        <v>2.2440000000000002</v>
      </c>
      <c r="Z12" s="135">
        <f t="shared" si="3"/>
        <v>1.8787100000000001</v>
      </c>
      <c r="AA12" s="135">
        <f t="shared" si="3"/>
        <v>1.70536</v>
      </c>
    </row>
    <row r="13" spans="1:27" ht="12.75" hidden="1" customHeight="1" outlineLevel="1" x14ac:dyDescent="0.2">
      <c r="A13" s="163" t="s">
        <v>2420</v>
      </c>
      <c r="B13" s="94" t="s">
        <v>238</v>
      </c>
      <c r="C13" s="70" t="s">
        <v>79</v>
      </c>
      <c r="D13" s="71">
        <v>1329.96</v>
      </c>
      <c r="E13" s="71">
        <v>1218.52</v>
      </c>
      <c r="F13" s="71">
        <v>1185.8399999999999</v>
      </c>
      <c r="G13" s="71">
        <v>1130.57</v>
      </c>
      <c r="H13" s="71">
        <v>1157.5</v>
      </c>
      <c r="I13" s="71">
        <v>1202.4100000000001</v>
      </c>
      <c r="J13" s="71">
        <v>1327.43</v>
      </c>
      <c r="K13" s="71">
        <v>1559.61</v>
      </c>
      <c r="L13" s="71">
        <v>1881.75</v>
      </c>
      <c r="M13" s="71">
        <v>1997.92</v>
      </c>
      <c r="N13" s="71">
        <v>2026.43</v>
      </c>
      <c r="O13" s="71">
        <v>1962.04</v>
      </c>
      <c r="P13" s="71">
        <v>1983.6</v>
      </c>
      <c r="Q13" s="71">
        <v>2018.17</v>
      </c>
      <c r="R13" s="71">
        <v>2037.39</v>
      </c>
      <c r="S13" s="71">
        <v>1981.6</v>
      </c>
      <c r="T13" s="71">
        <v>1973.29</v>
      </c>
      <c r="U13" s="71">
        <v>1935.56</v>
      </c>
      <c r="V13" s="71">
        <v>1960.89</v>
      </c>
      <c r="W13" s="71">
        <v>1981.96</v>
      </c>
      <c r="X13" s="71">
        <v>2025.62</v>
      </c>
      <c r="Y13" s="71">
        <v>1908.73</v>
      </c>
      <c r="Z13" s="71">
        <v>1543.44</v>
      </c>
      <c r="AA13" s="71">
        <v>1370.09</v>
      </c>
    </row>
    <row r="14" spans="1:27" ht="12.75" hidden="1" customHeight="1" outlineLevel="1" x14ac:dyDescent="0.2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2422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2423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collapsed="1" x14ac:dyDescent="0.2">
      <c r="A17" s="162" t="s">
        <v>2424</v>
      </c>
      <c r="B17" s="54" t="str">
        <f>"03"&amp;"."&amp;$B$801&amp;"."&amp;$B$802</f>
        <v>03.05.2024</v>
      </c>
      <c r="C17" s="134" t="s">
        <v>76</v>
      </c>
      <c r="D17" s="135">
        <f>ROUND(((D18+D19+D21+D20)/1000),5)</f>
        <v>1.5839300000000001</v>
      </c>
      <c r="E17" s="135">
        <f>ROUND(((E18+E19+E21+E20)/1000),5)</f>
        <v>1.5111600000000001</v>
      </c>
      <c r="F17" s="135">
        <f>ROUND(((F18+F19+F21+F20)/1000),5)</f>
        <v>1.4126799999999999</v>
      </c>
      <c r="G17" s="135">
        <f t="shared" ref="G17:AA17" si="6">ROUND(((G18+G19+G21+G20)/1000),5)</f>
        <v>1.41072</v>
      </c>
      <c r="H17" s="135">
        <f t="shared" si="6"/>
        <v>1.45123</v>
      </c>
      <c r="I17" s="135">
        <f t="shared" si="6"/>
        <v>1.5478499999999999</v>
      </c>
      <c r="J17" s="135">
        <f t="shared" si="6"/>
        <v>1.7244999999999999</v>
      </c>
      <c r="K17" s="135">
        <f t="shared" si="6"/>
        <v>2.0041799999999999</v>
      </c>
      <c r="L17" s="135">
        <f t="shared" si="6"/>
        <v>2.21834</v>
      </c>
      <c r="M17" s="135">
        <f t="shared" si="6"/>
        <v>2.3763399999999999</v>
      </c>
      <c r="N17" s="135">
        <f t="shared" si="6"/>
        <v>2.4687899999999998</v>
      </c>
      <c r="O17" s="135">
        <f t="shared" si="6"/>
        <v>2.3326099999999999</v>
      </c>
      <c r="P17" s="135">
        <f t="shared" si="6"/>
        <v>2.3205900000000002</v>
      </c>
      <c r="Q17" s="135">
        <f t="shared" si="6"/>
        <v>2.3391799999999998</v>
      </c>
      <c r="R17" s="135">
        <f t="shared" si="6"/>
        <v>2.3060399999999999</v>
      </c>
      <c r="S17" s="135">
        <f t="shared" si="6"/>
        <v>2.3024800000000001</v>
      </c>
      <c r="T17" s="135">
        <f t="shared" si="6"/>
        <v>2.3037100000000001</v>
      </c>
      <c r="U17" s="135">
        <f t="shared" si="6"/>
        <v>2.2877800000000001</v>
      </c>
      <c r="V17" s="135">
        <f t="shared" si="6"/>
        <v>2.27264</v>
      </c>
      <c r="W17" s="135">
        <f t="shared" si="6"/>
        <v>2.2762199999999999</v>
      </c>
      <c r="X17" s="135">
        <f t="shared" si="6"/>
        <v>2.3462700000000001</v>
      </c>
      <c r="Y17" s="135">
        <f t="shared" si="6"/>
        <v>2.2550300000000001</v>
      </c>
      <c r="Z17" s="135">
        <f t="shared" si="6"/>
        <v>1.9501200000000001</v>
      </c>
      <c r="AA17" s="135">
        <f t="shared" si="6"/>
        <v>1.7352700000000001</v>
      </c>
    </row>
    <row r="18" spans="1:27" ht="12.75" hidden="1" customHeight="1" outlineLevel="1" x14ac:dyDescent="0.2">
      <c r="A18" s="163" t="s">
        <v>2425</v>
      </c>
      <c r="B18" s="94" t="s">
        <v>238</v>
      </c>
      <c r="C18" s="70" t="s">
        <v>79</v>
      </c>
      <c r="D18" s="71">
        <v>1248.6600000000001</v>
      </c>
      <c r="E18" s="71">
        <v>1175.8900000000001</v>
      </c>
      <c r="F18" s="71">
        <v>1077.4100000000001</v>
      </c>
      <c r="G18" s="71">
        <v>1075.45</v>
      </c>
      <c r="H18" s="71">
        <v>1115.96</v>
      </c>
      <c r="I18" s="71">
        <v>1212.58</v>
      </c>
      <c r="J18" s="71">
        <v>1389.23</v>
      </c>
      <c r="K18" s="71">
        <v>1668.91</v>
      </c>
      <c r="L18" s="71">
        <v>1883.07</v>
      </c>
      <c r="M18" s="71">
        <v>2041.07</v>
      </c>
      <c r="N18" s="71">
        <v>2133.52</v>
      </c>
      <c r="O18" s="71">
        <v>1997.34</v>
      </c>
      <c r="P18" s="71">
        <v>1985.32</v>
      </c>
      <c r="Q18" s="71">
        <v>2003.91</v>
      </c>
      <c r="R18" s="71">
        <v>1970.77</v>
      </c>
      <c r="S18" s="71">
        <v>1967.21</v>
      </c>
      <c r="T18" s="71">
        <v>1968.44</v>
      </c>
      <c r="U18" s="71">
        <v>1952.51</v>
      </c>
      <c r="V18" s="71">
        <v>1937.37</v>
      </c>
      <c r="W18" s="71">
        <v>1940.95</v>
      </c>
      <c r="X18" s="71">
        <v>2011</v>
      </c>
      <c r="Y18" s="71">
        <v>1919.76</v>
      </c>
      <c r="Z18" s="71">
        <v>1614.85</v>
      </c>
      <c r="AA18" s="71">
        <v>1400</v>
      </c>
    </row>
    <row r="19" spans="1:27" ht="12.75" hidden="1" customHeight="1" outlineLevel="1" x14ac:dyDescent="0.2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2427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2428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collapsed="1" x14ac:dyDescent="0.2">
      <c r="A22" s="162" t="s">
        <v>2429</v>
      </c>
      <c r="B22" s="54" t="str">
        <f>"04"&amp;"."&amp;$B$801&amp;"."&amp;$B$802</f>
        <v>04.05.2024</v>
      </c>
      <c r="C22" s="134" t="s">
        <v>76</v>
      </c>
      <c r="D22" s="135">
        <f>ROUND(((D23+D24+D26+D25)/1000),5)</f>
        <v>1.8230999999999999</v>
      </c>
      <c r="E22" s="135">
        <f>ROUND(((E23+E24+E26+E25)/1000),5)</f>
        <v>1.7304600000000001</v>
      </c>
      <c r="F22" s="135">
        <f>ROUND(((F23+F24+F26+F25)/1000),5)</f>
        <v>1.6048</v>
      </c>
      <c r="G22" s="135">
        <f t="shared" ref="G22:AA22" si="9">ROUND(((G23+G24+G26+G25)/1000),5)</f>
        <v>1.5564199999999999</v>
      </c>
      <c r="H22" s="135">
        <f t="shared" si="9"/>
        <v>1.5351900000000001</v>
      </c>
      <c r="I22" s="135">
        <f t="shared" si="9"/>
        <v>1.55671</v>
      </c>
      <c r="J22" s="135">
        <f t="shared" si="9"/>
        <v>1.6439900000000001</v>
      </c>
      <c r="K22" s="135">
        <f t="shared" si="9"/>
        <v>1.87259</v>
      </c>
      <c r="L22" s="135">
        <f t="shared" si="9"/>
        <v>2.1619799999999998</v>
      </c>
      <c r="M22" s="135">
        <f t="shared" si="9"/>
        <v>2.3401000000000001</v>
      </c>
      <c r="N22" s="135">
        <f t="shared" si="9"/>
        <v>2.3911500000000001</v>
      </c>
      <c r="O22" s="135">
        <f t="shared" si="9"/>
        <v>2.3904800000000002</v>
      </c>
      <c r="P22" s="135">
        <f t="shared" si="9"/>
        <v>2.3819499999999998</v>
      </c>
      <c r="Q22" s="135">
        <f t="shared" si="9"/>
        <v>2.3912300000000002</v>
      </c>
      <c r="R22" s="135">
        <f t="shared" si="9"/>
        <v>2.3389199999999999</v>
      </c>
      <c r="S22" s="135">
        <f t="shared" si="9"/>
        <v>2.1754500000000001</v>
      </c>
      <c r="T22" s="135">
        <f t="shared" si="9"/>
        <v>2.19991</v>
      </c>
      <c r="U22" s="135">
        <f t="shared" si="9"/>
        <v>2.0937600000000001</v>
      </c>
      <c r="V22" s="135">
        <f t="shared" si="9"/>
        <v>2.13916</v>
      </c>
      <c r="W22" s="135">
        <f t="shared" si="9"/>
        <v>2.2397300000000002</v>
      </c>
      <c r="X22" s="135">
        <f t="shared" si="9"/>
        <v>2.3162199999999999</v>
      </c>
      <c r="Y22" s="135">
        <f t="shared" si="9"/>
        <v>2.2442000000000002</v>
      </c>
      <c r="Z22" s="135">
        <f t="shared" si="9"/>
        <v>1.9123600000000001</v>
      </c>
      <c r="AA22" s="135">
        <f t="shared" si="9"/>
        <v>1.81003</v>
      </c>
    </row>
    <row r="23" spans="1:27" ht="12.75" hidden="1" customHeight="1" outlineLevel="1" x14ac:dyDescent="0.2">
      <c r="A23" s="163" t="s">
        <v>2430</v>
      </c>
      <c r="B23" s="94" t="s">
        <v>238</v>
      </c>
      <c r="C23" s="70" t="s">
        <v>79</v>
      </c>
      <c r="D23" s="71">
        <v>1487.83</v>
      </c>
      <c r="E23" s="71">
        <v>1395.19</v>
      </c>
      <c r="F23" s="71">
        <v>1269.53</v>
      </c>
      <c r="G23" s="71">
        <v>1221.1500000000001</v>
      </c>
      <c r="H23" s="71">
        <v>1199.92</v>
      </c>
      <c r="I23" s="71">
        <v>1221.44</v>
      </c>
      <c r="J23" s="71">
        <v>1308.72</v>
      </c>
      <c r="K23" s="71">
        <v>1537.32</v>
      </c>
      <c r="L23" s="71">
        <v>1826.71</v>
      </c>
      <c r="M23" s="71">
        <v>2004.83</v>
      </c>
      <c r="N23" s="71">
        <v>2055.88</v>
      </c>
      <c r="O23" s="71">
        <v>2055.21</v>
      </c>
      <c r="P23" s="71">
        <v>2046.68</v>
      </c>
      <c r="Q23" s="71">
        <v>2055.96</v>
      </c>
      <c r="R23" s="71">
        <v>2003.65</v>
      </c>
      <c r="S23" s="71">
        <v>1840.18</v>
      </c>
      <c r="T23" s="71">
        <v>1864.64</v>
      </c>
      <c r="U23" s="71">
        <v>1758.49</v>
      </c>
      <c r="V23" s="71">
        <v>1803.89</v>
      </c>
      <c r="W23" s="71">
        <v>1904.46</v>
      </c>
      <c r="X23" s="71">
        <v>1980.95</v>
      </c>
      <c r="Y23" s="71">
        <v>1908.93</v>
      </c>
      <c r="Z23" s="71">
        <v>1577.09</v>
      </c>
      <c r="AA23" s="71">
        <v>1474.76</v>
      </c>
    </row>
    <row r="24" spans="1:27" ht="12.75" hidden="1" customHeight="1" outlineLevel="1" x14ac:dyDescent="0.2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2432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2433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collapsed="1" x14ac:dyDescent="0.2">
      <c r="A27" s="162" t="s">
        <v>2434</v>
      </c>
      <c r="B27" s="54" t="str">
        <f>"05"&amp;"."&amp;$B$801&amp;"."&amp;$B$802</f>
        <v>05.05.2024</v>
      </c>
      <c r="C27" s="134" t="s">
        <v>76</v>
      </c>
      <c r="D27" s="135">
        <f>ROUND(((D28+D29+D31+D30)/1000),5)</f>
        <v>1.7504900000000001</v>
      </c>
      <c r="E27" s="135">
        <f>ROUND(((E28+E29+E31+E30)/1000),5)</f>
        <v>1.5560499999999999</v>
      </c>
      <c r="F27" s="135">
        <f>ROUND(((F28+F29+F31+F30)/1000),5)</f>
        <v>1.52905</v>
      </c>
      <c r="G27" s="135">
        <f t="shared" ref="G27:AA27" si="12">ROUND(((G28+G29+G31+G30)/1000),5)</f>
        <v>1.49705</v>
      </c>
      <c r="H27" s="135">
        <f t="shared" si="12"/>
        <v>1.4758599999999999</v>
      </c>
      <c r="I27" s="135">
        <f t="shared" si="12"/>
        <v>1.4981899999999999</v>
      </c>
      <c r="J27" s="135">
        <f t="shared" si="12"/>
        <v>1.41191</v>
      </c>
      <c r="K27" s="135">
        <f t="shared" si="12"/>
        <v>1.54813</v>
      </c>
      <c r="L27" s="135">
        <f t="shared" si="12"/>
        <v>1.8204800000000001</v>
      </c>
      <c r="M27" s="135">
        <f t="shared" si="12"/>
        <v>1.9901199999999999</v>
      </c>
      <c r="N27" s="135">
        <f t="shared" si="12"/>
        <v>2.0369199999999998</v>
      </c>
      <c r="O27" s="135">
        <f t="shared" si="12"/>
        <v>2.06453</v>
      </c>
      <c r="P27" s="135">
        <f t="shared" si="12"/>
        <v>2.0167899999999999</v>
      </c>
      <c r="Q27" s="135">
        <f t="shared" si="12"/>
        <v>2.0144700000000002</v>
      </c>
      <c r="R27" s="135">
        <f t="shared" si="12"/>
        <v>2.0114000000000001</v>
      </c>
      <c r="S27" s="135">
        <f t="shared" si="12"/>
        <v>1.8970199999999999</v>
      </c>
      <c r="T27" s="135">
        <f t="shared" si="12"/>
        <v>1.8801000000000001</v>
      </c>
      <c r="U27" s="135">
        <f t="shared" si="12"/>
        <v>1.88571</v>
      </c>
      <c r="V27" s="135">
        <f t="shared" si="12"/>
        <v>1.94753</v>
      </c>
      <c r="W27" s="135">
        <f t="shared" si="12"/>
        <v>2.11537</v>
      </c>
      <c r="X27" s="135">
        <f t="shared" si="12"/>
        <v>2.2401399999999998</v>
      </c>
      <c r="Y27" s="135">
        <f t="shared" si="12"/>
        <v>2.21448</v>
      </c>
      <c r="Z27" s="135">
        <f t="shared" si="12"/>
        <v>1.87043</v>
      </c>
      <c r="AA27" s="135">
        <f t="shared" si="12"/>
        <v>1.8065599999999999</v>
      </c>
    </row>
    <row r="28" spans="1:27" ht="12.75" hidden="1" customHeight="1" outlineLevel="1" x14ac:dyDescent="0.2">
      <c r="A28" s="163" t="s">
        <v>2435</v>
      </c>
      <c r="B28" s="94" t="s">
        <v>238</v>
      </c>
      <c r="C28" s="70" t="s">
        <v>79</v>
      </c>
      <c r="D28" s="71">
        <v>1415.22</v>
      </c>
      <c r="E28" s="71">
        <v>1220.78</v>
      </c>
      <c r="F28" s="71">
        <v>1193.78</v>
      </c>
      <c r="G28" s="71">
        <v>1161.78</v>
      </c>
      <c r="H28" s="71">
        <v>1140.5899999999999</v>
      </c>
      <c r="I28" s="71">
        <v>1162.92</v>
      </c>
      <c r="J28" s="71">
        <v>1076.6400000000001</v>
      </c>
      <c r="K28" s="71">
        <v>1212.8599999999999</v>
      </c>
      <c r="L28" s="71">
        <v>1485.21</v>
      </c>
      <c r="M28" s="71">
        <v>1654.85</v>
      </c>
      <c r="N28" s="71">
        <v>1701.65</v>
      </c>
      <c r="O28" s="71">
        <v>1729.26</v>
      </c>
      <c r="P28" s="71">
        <v>1681.52</v>
      </c>
      <c r="Q28" s="71">
        <v>1679.2</v>
      </c>
      <c r="R28" s="71">
        <v>1676.13</v>
      </c>
      <c r="S28" s="71">
        <v>1561.75</v>
      </c>
      <c r="T28" s="71">
        <v>1544.83</v>
      </c>
      <c r="U28" s="71">
        <v>1550.44</v>
      </c>
      <c r="V28" s="71">
        <v>1612.26</v>
      </c>
      <c r="W28" s="71">
        <v>1780.1</v>
      </c>
      <c r="X28" s="71">
        <v>1904.87</v>
      </c>
      <c r="Y28" s="71">
        <v>1879.21</v>
      </c>
      <c r="Z28" s="71">
        <v>1535.16</v>
      </c>
      <c r="AA28" s="71">
        <v>1471.29</v>
      </c>
    </row>
    <row r="29" spans="1:27" ht="12.75" hidden="1" customHeight="1" outlineLevel="1" x14ac:dyDescent="0.2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2437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2438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collapsed="1" x14ac:dyDescent="0.2">
      <c r="A32" s="162" t="s">
        <v>2439</v>
      </c>
      <c r="B32" s="54" t="str">
        <f>"06"&amp;"."&amp;$B$801&amp;"."&amp;$B$802</f>
        <v>06.05.2024</v>
      </c>
      <c r="C32" s="134" t="s">
        <v>76</v>
      </c>
      <c r="D32" s="135">
        <f>ROUND(((D33+D34+D36+D35)/1000),5)</f>
        <v>1.6021799999999999</v>
      </c>
      <c r="E32" s="135">
        <f>ROUND(((E33+E34+E36+E35)/1000),5)</f>
        <v>1.51023</v>
      </c>
      <c r="F32" s="135">
        <f>ROUND(((F33+F34+F36+F35)/1000),5)</f>
        <v>1.42127</v>
      </c>
      <c r="G32" s="135">
        <f t="shared" ref="G32:AA32" si="15">ROUND(((G33+G34+G36+G35)/1000),5)</f>
        <v>1.4131400000000001</v>
      </c>
      <c r="H32" s="135">
        <f t="shared" si="15"/>
        <v>1.4154</v>
      </c>
      <c r="I32" s="135">
        <f t="shared" si="15"/>
        <v>1.55084</v>
      </c>
      <c r="J32" s="135">
        <f t="shared" si="15"/>
        <v>1.71963</v>
      </c>
      <c r="K32" s="135">
        <f t="shared" si="15"/>
        <v>2.0032100000000002</v>
      </c>
      <c r="L32" s="135">
        <f t="shared" si="15"/>
        <v>2.2905500000000001</v>
      </c>
      <c r="M32" s="135">
        <f t="shared" si="15"/>
        <v>2.3734799999999998</v>
      </c>
      <c r="N32" s="135">
        <f t="shared" si="15"/>
        <v>2.3803200000000002</v>
      </c>
      <c r="O32" s="135">
        <f t="shared" si="15"/>
        <v>2.3826399999999999</v>
      </c>
      <c r="P32" s="135">
        <f t="shared" si="15"/>
        <v>2.3878900000000001</v>
      </c>
      <c r="Q32" s="135">
        <f t="shared" si="15"/>
        <v>2.3843700000000001</v>
      </c>
      <c r="R32" s="135">
        <f t="shared" si="15"/>
        <v>2.3814199999999999</v>
      </c>
      <c r="S32" s="135">
        <f t="shared" si="15"/>
        <v>2.3819499999999998</v>
      </c>
      <c r="T32" s="135">
        <f t="shared" si="15"/>
        <v>2.3728400000000001</v>
      </c>
      <c r="U32" s="135">
        <f t="shared" si="15"/>
        <v>2.3367200000000001</v>
      </c>
      <c r="V32" s="135">
        <f t="shared" si="15"/>
        <v>2.3003300000000002</v>
      </c>
      <c r="W32" s="135">
        <f t="shared" si="15"/>
        <v>2.3256199999999998</v>
      </c>
      <c r="X32" s="135">
        <f t="shared" si="15"/>
        <v>2.3737900000000001</v>
      </c>
      <c r="Y32" s="135">
        <f t="shared" si="15"/>
        <v>2.3082199999999999</v>
      </c>
      <c r="Z32" s="135">
        <f t="shared" si="15"/>
        <v>1.96593</v>
      </c>
      <c r="AA32" s="135">
        <f t="shared" si="15"/>
        <v>1.8011600000000001</v>
      </c>
    </row>
    <row r="33" spans="1:27" ht="12.75" hidden="1" customHeight="1" outlineLevel="1" x14ac:dyDescent="0.2">
      <c r="A33" s="163" t="s">
        <v>2440</v>
      </c>
      <c r="B33" s="94" t="s">
        <v>238</v>
      </c>
      <c r="C33" s="70" t="s">
        <v>79</v>
      </c>
      <c r="D33" s="71">
        <v>1266.9100000000001</v>
      </c>
      <c r="E33" s="71">
        <v>1174.96</v>
      </c>
      <c r="F33" s="71">
        <v>1086</v>
      </c>
      <c r="G33" s="71">
        <v>1077.8699999999999</v>
      </c>
      <c r="H33" s="71">
        <v>1080.1300000000001</v>
      </c>
      <c r="I33" s="71">
        <v>1215.57</v>
      </c>
      <c r="J33" s="71">
        <v>1384.36</v>
      </c>
      <c r="K33" s="71">
        <v>1667.94</v>
      </c>
      <c r="L33" s="71">
        <v>1955.28</v>
      </c>
      <c r="M33" s="71">
        <v>2038.21</v>
      </c>
      <c r="N33" s="71">
        <v>2045.05</v>
      </c>
      <c r="O33" s="71">
        <v>2047.37</v>
      </c>
      <c r="P33" s="71">
        <v>2052.62</v>
      </c>
      <c r="Q33" s="71">
        <v>2049.1</v>
      </c>
      <c r="R33" s="71">
        <v>2046.15</v>
      </c>
      <c r="S33" s="71">
        <v>2046.68</v>
      </c>
      <c r="T33" s="71">
        <v>2037.57</v>
      </c>
      <c r="U33" s="71">
        <v>2001.45</v>
      </c>
      <c r="V33" s="71">
        <v>1965.06</v>
      </c>
      <c r="W33" s="71">
        <v>1990.35</v>
      </c>
      <c r="X33" s="71">
        <v>2038.52</v>
      </c>
      <c r="Y33" s="71">
        <v>1972.95</v>
      </c>
      <c r="Z33" s="71">
        <v>1630.66</v>
      </c>
      <c r="AA33" s="71">
        <v>1465.89</v>
      </c>
    </row>
    <row r="34" spans="1:27" ht="12.75" hidden="1" customHeight="1" outlineLevel="1" x14ac:dyDescent="0.2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2442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2443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collapsed="1" x14ac:dyDescent="0.2">
      <c r="A37" s="162" t="s">
        <v>2444</v>
      </c>
      <c r="B37" s="54" t="str">
        <f>"07"&amp;"."&amp;$B$801&amp;"."&amp;$B$802</f>
        <v>07.05.2024</v>
      </c>
      <c r="C37" s="134" t="s">
        <v>76</v>
      </c>
      <c r="D37" s="135">
        <f>ROUND(((D38+D39+D41+D40)/1000),5)</f>
        <v>1.7877000000000001</v>
      </c>
      <c r="E37" s="135">
        <f>ROUND(((E38+E39+E41+E40)/1000),5)</f>
        <v>1.5967899999999999</v>
      </c>
      <c r="F37" s="135">
        <f>ROUND(((F38+F39+F41+F40)/1000),5)</f>
        <v>1.5242500000000001</v>
      </c>
      <c r="G37" s="135">
        <f t="shared" ref="G37:AA37" si="18">ROUND(((G38+G39+G41+G40)/1000),5)</f>
        <v>1.5081</v>
      </c>
      <c r="H37" s="135">
        <f t="shared" si="18"/>
        <v>1.5034799999999999</v>
      </c>
      <c r="I37" s="135">
        <f t="shared" si="18"/>
        <v>1.5764499999999999</v>
      </c>
      <c r="J37" s="135">
        <f t="shared" si="18"/>
        <v>1.72462</v>
      </c>
      <c r="K37" s="135">
        <f t="shared" si="18"/>
        <v>1.9572000000000001</v>
      </c>
      <c r="L37" s="135">
        <f t="shared" si="18"/>
        <v>2.2174700000000001</v>
      </c>
      <c r="M37" s="135">
        <f t="shared" si="18"/>
        <v>2.2946900000000001</v>
      </c>
      <c r="N37" s="135">
        <f t="shared" si="18"/>
        <v>2.3182700000000001</v>
      </c>
      <c r="O37" s="135">
        <f t="shared" si="18"/>
        <v>2.3837299999999999</v>
      </c>
      <c r="P37" s="135">
        <f t="shared" si="18"/>
        <v>2.3778199999999998</v>
      </c>
      <c r="Q37" s="135">
        <f t="shared" si="18"/>
        <v>2.3934099999999998</v>
      </c>
      <c r="R37" s="135">
        <f t="shared" si="18"/>
        <v>2.3375499999999998</v>
      </c>
      <c r="S37" s="135">
        <f t="shared" si="18"/>
        <v>2.3207399999999998</v>
      </c>
      <c r="T37" s="135">
        <f t="shared" si="18"/>
        <v>2.2911800000000002</v>
      </c>
      <c r="U37" s="135">
        <f t="shared" si="18"/>
        <v>2.2783899999999999</v>
      </c>
      <c r="V37" s="135">
        <f t="shared" si="18"/>
        <v>2.2778999999999998</v>
      </c>
      <c r="W37" s="135">
        <f t="shared" si="18"/>
        <v>2.2837900000000002</v>
      </c>
      <c r="X37" s="135">
        <f t="shared" si="18"/>
        <v>2.3502000000000001</v>
      </c>
      <c r="Y37" s="135">
        <f t="shared" si="18"/>
        <v>2.1776200000000001</v>
      </c>
      <c r="Z37" s="135">
        <f t="shared" si="18"/>
        <v>2.0196700000000001</v>
      </c>
      <c r="AA37" s="135">
        <f t="shared" si="18"/>
        <v>1.90872</v>
      </c>
    </row>
    <row r="38" spans="1:27" ht="12.75" hidden="1" customHeight="1" outlineLevel="1" x14ac:dyDescent="0.2">
      <c r="A38" s="163" t="s">
        <v>2445</v>
      </c>
      <c r="B38" s="94" t="s">
        <v>238</v>
      </c>
      <c r="C38" s="70" t="s">
        <v>79</v>
      </c>
      <c r="D38" s="71">
        <v>1452.43</v>
      </c>
      <c r="E38" s="71">
        <v>1261.52</v>
      </c>
      <c r="F38" s="71">
        <v>1188.98</v>
      </c>
      <c r="G38" s="71">
        <v>1172.83</v>
      </c>
      <c r="H38" s="71">
        <v>1168.21</v>
      </c>
      <c r="I38" s="71">
        <v>1241.18</v>
      </c>
      <c r="J38" s="71">
        <v>1389.35</v>
      </c>
      <c r="K38" s="71">
        <v>1621.93</v>
      </c>
      <c r="L38" s="71">
        <v>1882.2</v>
      </c>
      <c r="M38" s="71">
        <v>1959.42</v>
      </c>
      <c r="N38" s="71">
        <v>1983</v>
      </c>
      <c r="O38" s="71">
        <v>2048.46</v>
      </c>
      <c r="P38" s="71">
        <v>2042.55</v>
      </c>
      <c r="Q38" s="71">
        <v>2058.14</v>
      </c>
      <c r="R38" s="71">
        <v>2002.28</v>
      </c>
      <c r="S38" s="71">
        <v>1985.47</v>
      </c>
      <c r="T38" s="71">
        <v>1955.91</v>
      </c>
      <c r="U38" s="71">
        <v>1943.12</v>
      </c>
      <c r="V38" s="71">
        <v>1942.63</v>
      </c>
      <c r="W38" s="71">
        <v>1948.52</v>
      </c>
      <c r="X38" s="71">
        <v>2014.93</v>
      </c>
      <c r="Y38" s="71">
        <v>1842.35</v>
      </c>
      <c r="Z38" s="71">
        <v>1684.4</v>
      </c>
      <c r="AA38" s="71">
        <v>1573.45</v>
      </c>
    </row>
    <row r="39" spans="1:27" ht="12.75" hidden="1" customHeight="1" outlineLevel="1" x14ac:dyDescent="0.2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2447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2448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collapsed="1" x14ac:dyDescent="0.2">
      <c r="A42" s="162" t="s">
        <v>2449</v>
      </c>
      <c r="B42" s="54" t="str">
        <f>"08"&amp;"."&amp;$B$801&amp;"."&amp;$B$802</f>
        <v>08.05.2024</v>
      </c>
      <c r="C42" s="134" t="s">
        <v>76</v>
      </c>
      <c r="D42" s="135">
        <f>ROUND(((D43+D44+D46+D45)/1000),5)</f>
        <v>1.7827999999999999</v>
      </c>
      <c r="E42" s="135">
        <f>ROUND(((E43+E44+E46+E45)/1000),5)</f>
        <v>1.617</v>
      </c>
      <c r="F42" s="135">
        <f>ROUND(((F43+F44+F46+F45)/1000),5)</f>
        <v>1.54559</v>
      </c>
      <c r="G42" s="135">
        <f t="shared" ref="G42:AA42" si="21">ROUND(((G43+G44+G46+G45)/1000),5)</f>
        <v>1.5354399999999999</v>
      </c>
      <c r="H42" s="135">
        <f t="shared" si="21"/>
        <v>1.5364199999999999</v>
      </c>
      <c r="I42" s="135">
        <f t="shared" si="21"/>
        <v>1.63469</v>
      </c>
      <c r="J42" s="135">
        <f t="shared" si="21"/>
        <v>1.6803900000000001</v>
      </c>
      <c r="K42" s="135">
        <f t="shared" si="21"/>
        <v>1.9033100000000001</v>
      </c>
      <c r="L42" s="135">
        <f t="shared" si="21"/>
        <v>2.1415000000000002</v>
      </c>
      <c r="M42" s="135">
        <f t="shared" si="21"/>
        <v>2.2320799999999998</v>
      </c>
      <c r="N42" s="135">
        <f t="shared" si="21"/>
        <v>2.2988200000000001</v>
      </c>
      <c r="O42" s="135">
        <f t="shared" si="21"/>
        <v>2.34504</v>
      </c>
      <c r="P42" s="135">
        <f t="shared" si="21"/>
        <v>2.3932600000000002</v>
      </c>
      <c r="Q42" s="135">
        <f t="shared" si="21"/>
        <v>2.3918900000000001</v>
      </c>
      <c r="R42" s="135">
        <f t="shared" si="21"/>
        <v>2.34416</v>
      </c>
      <c r="S42" s="135">
        <f t="shared" si="21"/>
        <v>2.30036</v>
      </c>
      <c r="T42" s="135">
        <f t="shared" si="21"/>
        <v>2.2430099999999999</v>
      </c>
      <c r="U42" s="135">
        <f t="shared" si="21"/>
        <v>2.1941299999999999</v>
      </c>
      <c r="V42" s="135">
        <f t="shared" si="21"/>
        <v>2.202</v>
      </c>
      <c r="W42" s="135">
        <f t="shared" si="21"/>
        <v>2.2158199999999999</v>
      </c>
      <c r="X42" s="135">
        <f t="shared" si="21"/>
        <v>2.2668699999999999</v>
      </c>
      <c r="Y42" s="135">
        <f t="shared" si="21"/>
        <v>2.23447</v>
      </c>
      <c r="Z42" s="135">
        <f t="shared" si="21"/>
        <v>2.1456499999999998</v>
      </c>
      <c r="AA42" s="135">
        <f t="shared" si="21"/>
        <v>1.87829</v>
      </c>
    </row>
    <row r="43" spans="1:27" ht="12.75" hidden="1" customHeight="1" outlineLevel="1" x14ac:dyDescent="0.2">
      <c r="A43" s="163" t="s">
        <v>2450</v>
      </c>
      <c r="B43" s="94" t="s">
        <v>238</v>
      </c>
      <c r="C43" s="70" t="s">
        <v>79</v>
      </c>
      <c r="D43" s="71">
        <v>1447.53</v>
      </c>
      <c r="E43" s="71">
        <v>1281.73</v>
      </c>
      <c r="F43" s="71">
        <v>1210.32</v>
      </c>
      <c r="G43" s="71">
        <v>1200.17</v>
      </c>
      <c r="H43" s="71">
        <v>1201.1500000000001</v>
      </c>
      <c r="I43" s="71">
        <v>1299.42</v>
      </c>
      <c r="J43" s="71">
        <v>1345.12</v>
      </c>
      <c r="K43" s="71">
        <v>1568.04</v>
      </c>
      <c r="L43" s="71">
        <v>1806.23</v>
      </c>
      <c r="M43" s="71">
        <v>1896.81</v>
      </c>
      <c r="N43" s="71">
        <v>1963.55</v>
      </c>
      <c r="O43" s="71">
        <v>2009.77</v>
      </c>
      <c r="P43" s="71">
        <v>2057.9899999999998</v>
      </c>
      <c r="Q43" s="71">
        <v>2056.62</v>
      </c>
      <c r="R43" s="71">
        <v>2008.89</v>
      </c>
      <c r="S43" s="71">
        <v>1965.09</v>
      </c>
      <c r="T43" s="71">
        <v>1907.74</v>
      </c>
      <c r="U43" s="71">
        <v>1858.86</v>
      </c>
      <c r="V43" s="71">
        <v>1866.73</v>
      </c>
      <c r="W43" s="71">
        <v>1880.55</v>
      </c>
      <c r="X43" s="71">
        <v>1931.6</v>
      </c>
      <c r="Y43" s="71">
        <v>1899.2</v>
      </c>
      <c r="Z43" s="71">
        <v>1810.38</v>
      </c>
      <c r="AA43" s="71">
        <v>1543.02</v>
      </c>
    </row>
    <row r="44" spans="1:27" ht="12.75" hidden="1" customHeight="1" outlineLevel="1" x14ac:dyDescent="0.2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2452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2453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collapsed="1" x14ac:dyDescent="0.2">
      <c r="A47" s="162" t="s">
        <v>2454</v>
      </c>
      <c r="B47" s="54" t="str">
        <f>"09"&amp;"."&amp;$B$801&amp;"."&amp;$B$802</f>
        <v>09.05.2024</v>
      </c>
      <c r="C47" s="134" t="s">
        <v>76</v>
      </c>
      <c r="D47" s="135">
        <f>ROUND(((D48+D49+D51+D50)/1000),5)</f>
        <v>1.69974</v>
      </c>
      <c r="E47" s="135">
        <f>ROUND(((E48+E49+E51+E50)/1000),5)</f>
        <v>1.57386</v>
      </c>
      <c r="F47" s="135">
        <f>ROUND(((F48+F49+F51+F50)/1000),5)</f>
        <v>1.53786</v>
      </c>
      <c r="G47" s="135">
        <f t="shared" ref="G47:AA47" si="24">ROUND(((G48+G49+G51+G50)/1000),5)</f>
        <v>1.51067</v>
      </c>
      <c r="H47" s="135">
        <f t="shared" si="24"/>
        <v>1.5042199999999999</v>
      </c>
      <c r="I47" s="135">
        <f t="shared" si="24"/>
        <v>1.5070399999999999</v>
      </c>
      <c r="J47" s="135">
        <f t="shared" si="24"/>
        <v>1.4756400000000001</v>
      </c>
      <c r="K47" s="135">
        <f t="shared" si="24"/>
        <v>1.53725</v>
      </c>
      <c r="L47" s="135">
        <f t="shared" si="24"/>
        <v>1.7703100000000001</v>
      </c>
      <c r="M47" s="135">
        <f t="shared" si="24"/>
        <v>1.97672</v>
      </c>
      <c r="N47" s="135">
        <f t="shared" si="24"/>
        <v>2.0124300000000002</v>
      </c>
      <c r="O47" s="135">
        <f t="shared" si="24"/>
        <v>2.01512</v>
      </c>
      <c r="P47" s="135">
        <f t="shared" si="24"/>
        <v>2.0132099999999999</v>
      </c>
      <c r="Q47" s="135">
        <f t="shared" si="24"/>
        <v>2.0099999999999998</v>
      </c>
      <c r="R47" s="135">
        <f t="shared" si="24"/>
        <v>2.0095999999999998</v>
      </c>
      <c r="S47" s="135">
        <f t="shared" si="24"/>
        <v>2.01037</v>
      </c>
      <c r="T47" s="135">
        <f t="shared" si="24"/>
        <v>2.0064899999999999</v>
      </c>
      <c r="U47" s="135">
        <f t="shared" si="24"/>
        <v>2.00691</v>
      </c>
      <c r="V47" s="135">
        <f t="shared" si="24"/>
        <v>2.0143499999999999</v>
      </c>
      <c r="W47" s="135">
        <f t="shared" si="24"/>
        <v>2.0379399999999999</v>
      </c>
      <c r="X47" s="135">
        <f t="shared" si="24"/>
        <v>2.1562800000000002</v>
      </c>
      <c r="Y47" s="135">
        <f t="shared" si="24"/>
        <v>2.0183300000000002</v>
      </c>
      <c r="Z47" s="135">
        <f t="shared" si="24"/>
        <v>1.8814299999999999</v>
      </c>
      <c r="AA47" s="135">
        <f t="shared" si="24"/>
        <v>1.6975100000000001</v>
      </c>
    </row>
    <row r="48" spans="1:27" ht="12.75" hidden="1" customHeight="1" outlineLevel="1" x14ac:dyDescent="0.2">
      <c r="A48" s="163" t="s">
        <v>2455</v>
      </c>
      <c r="B48" s="94" t="s">
        <v>238</v>
      </c>
      <c r="C48" s="70" t="s">
        <v>79</v>
      </c>
      <c r="D48" s="71">
        <v>1364.47</v>
      </c>
      <c r="E48" s="71">
        <v>1238.5899999999999</v>
      </c>
      <c r="F48" s="71">
        <v>1202.5899999999999</v>
      </c>
      <c r="G48" s="71">
        <v>1175.4000000000001</v>
      </c>
      <c r="H48" s="71">
        <v>1168.95</v>
      </c>
      <c r="I48" s="71">
        <v>1171.77</v>
      </c>
      <c r="J48" s="71">
        <v>1140.3699999999999</v>
      </c>
      <c r="K48" s="71">
        <v>1201.98</v>
      </c>
      <c r="L48" s="71">
        <v>1435.04</v>
      </c>
      <c r="M48" s="71">
        <v>1641.45</v>
      </c>
      <c r="N48" s="71">
        <v>1677.16</v>
      </c>
      <c r="O48" s="71">
        <v>1679.85</v>
      </c>
      <c r="P48" s="71">
        <v>1677.94</v>
      </c>
      <c r="Q48" s="71">
        <v>1674.73</v>
      </c>
      <c r="R48" s="71">
        <v>1674.33</v>
      </c>
      <c r="S48" s="71">
        <v>1675.1</v>
      </c>
      <c r="T48" s="71">
        <v>1671.22</v>
      </c>
      <c r="U48" s="71">
        <v>1671.64</v>
      </c>
      <c r="V48" s="71">
        <v>1679.08</v>
      </c>
      <c r="W48" s="71">
        <v>1702.67</v>
      </c>
      <c r="X48" s="71">
        <v>1821.01</v>
      </c>
      <c r="Y48" s="71">
        <v>1683.06</v>
      </c>
      <c r="Z48" s="71">
        <v>1546.16</v>
      </c>
      <c r="AA48" s="71">
        <v>1362.24</v>
      </c>
    </row>
    <row r="49" spans="1:27" ht="12.75" hidden="1" customHeight="1" outlineLevel="1" x14ac:dyDescent="0.2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2457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2458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collapsed="1" x14ac:dyDescent="0.2">
      <c r="A52" s="162" t="s">
        <v>2459</v>
      </c>
      <c r="B52" s="54" t="str">
        <f>"10"&amp;"."&amp;$B$801&amp;"."&amp;$B$802</f>
        <v>10.05.2024</v>
      </c>
      <c r="C52" s="134" t="s">
        <v>76</v>
      </c>
      <c r="D52" s="135">
        <f>ROUND(((D53+D54+D56+D55)/1000),5)</f>
        <v>1.7020900000000001</v>
      </c>
      <c r="E52" s="135">
        <f>ROUND(((E53+E54+E56+E55)/1000),5)</f>
        <v>1.5715300000000001</v>
      </c>
      <c r="F52" s="135">
        <f>ROUND(((F53+F54+F56+F55)/1000),5)</f>
        <v>1.5097499999999999</v>
      </c>
      <c r="G52" s="135">
        <f t="shared" ref="G52:AA52" si="27">ROUND(((G53+G54+G56+G55)/1000),5)</f>
        <v>1.50177</v>
      </c>
      <c r="H52" s="135">
        <f t="shared" si="27"/>
        <v>1.5002500000000001</v>
      </c>
      <c r="I52" s="135">
        <f t="shared" si="27"/>
        <v>1.4997400000000001</v>
      </c>
      <c r="J52" s="135">
        <f t="shared" si="27"/>
        <v>1.49275</v>
      </c>
      <c r="K52" s="135">
        <f t="shared" si="27"/>
        <v>1.5671600000000001</v>
      </c>
      <c r="L52" s="135">
        <f t="shared" si="27"/>
        <v>1.8248599999999999</v>
      </c>
      <c r="M52" s="135">
        <f t="shared" si="27"/>
        <v>2.01153</v>
      </c>
      <c r="N52" s="135">
        <f t="shared" si="27"/>
        <v>2.0512800000000002</v>
      </c>
      <c r="O52" s="135">
        <f t="shared" si="27"/>
        <v>2.0526200000000001</v>
      </c>
      <c r="P52" s="135">
        <f t="shared" si="27"/>
        <v>2.03064</v>
      </c>
      <c r="Q52" s="135">
        <f t="shared" si="27"/>
        <v>2.02881</v>
      </c>
      <c r="R52" s="135">
        <f t="shared" si="27"/>
        <v>2.02447</v>
      </c>
      <c r="S52" s="135">
        <f t="shared" si="27"/>
        <v>2.0196100000000001</v>
      </c>
      <c r="T52" s="135">
        <f t="shared" si="27"/>
        <v>2.0116999999999998</v>
      </c>
      <c r="U52" s="135">
        <f t="shared" si="27"/>
        <v>2.0127299999999999</v>
      </c>
      <c r="V52" s="135">
        <f t="shared" si="27"/>
        <v>2.0166200000000001</v>
      </c>
      <c r="W52" s="135">
        <f t="shared" si="27"/>
        <v>2.02976</v>
      </c>
      <c r="X52" s="135">
        <f t="shared" si="27"/>
        <v>2.1415500000000001</v>
      </c>
      <c r="Y52" s="135">
        <f t="shared" si="27"/>
        <v>2.0298699999999998</v>
      </c>
      <c r="Z52" s="135">
        <f t="shared" si="27"/>
        <v>1.92936</v>
      </c>
      <c r="AA52" s="135">
        <f t="shared" si="27"/>
        <v>1.7271799999999999</v>
      </c>
    </row>
    <row r="53" spans="1:27" ht="12.75" hidden="1" customHeight="1" outlineLevel="1" x14ac:dyDescent="0.2">
      <c r="A53" s="163" t="s">
        <v>2460</v>
      </c>
      <c r="B53" s="94" t="s">
        <v>238</v>
      </c>
      <c r="C53" s="70" t="s">
        <v>79</v>
      </c>
      <c r="D53" s="71">
        <v>1366.82</v>
      </c>
      <c r="E53" s="71">
        <v>1236.26</v>
      </c>
      <c r="F53" s="71">
        <v>1174.48</v>
      </c>
      <c r="G53" s="71">
        <v>1166.5</v>
      </c>
      <c r="H53" s="71">
        <v>1164.98</v>
      </c>
      <c r="I53" s="71">
        <v>1164.47</v>
      </c>
      <c r="J53" s="71">
        <v>1157.48</v>
      </c>
      <c r="K53" s="71">
        <v>1231.8900000000001</v>
      </c>
      <c r="L53" s="71">
        <v>1489.59</v>
      </c>
      <c r="M53" s="71">
        <v>1676.26</v>
      </c>
      <c r="N53" s="71">
        <v>1716.01</v>
      </c>
      <c r="O53" s="71">
        <v>1717.35</v>
      </c>
      <c r="P53" s="71">
        <v>1695.37</v>
      </c>
      <c r="Q53" s="71">
        <v>1693.54</v>
      </c>
      <c r="R53" s="71">
        <v>1689.2</v>
      </c>
      <c r="S53" s="71">
        <v>1684.34</v>
      </c>
      <c r="T53" s="71">
        <v>1676.43</v>
      </c>
      <c r="U53" s="71">
        <v>1677.46</v>
      </c>
      <c r="V53" s="71">
        <v>1681.35</v>
      </c>
      <c r="W53" s="71">
        <v>1694.49</v>
      </c>
      <c r="X53" s="71">
        <v>1806.28</v>
      </c>
      <c r="Y53" s="71">
        <v>1694.6</v>
      </c>
      <c r="Z53" s="71">
        <v>1594.09</v>
      </c>
      <c r="AA53" s="71">
        <v>1391.91</v>
      </c>
    </row>
    <row r="54" spans="1:27" ht="12.75" hidden="1" customHeight="1" outlineLevel="1" x14ac:dyDescent="0.2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2462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2463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collapsed="1" x14ac:dyDescent="0.2">
      <c r="A57" s="162" t="s">
        <v>2464</v>
      </c>
      <c r="B57" s="54" t="str">
        <f>"11"&amp;"."&amp;$B$801&amp;"."&amp;$B$802</f>
        <v>11.05.2024</v>
      </c>
      <c r="C57" s="134" t="s">
        <v>76</v>
      </c>
      <c r="D57" s="135">
        <f>ROUND(((D58+D59+D61+D60)/1000),5)</f>
        <v>1.7535700000000001</v>
      </c>
      <c r="E57" s="135">
        <f>ROUND(((E58+E59+E61+E60)/1000),5)</f>
        <v>1.60134</v>
      </c>
      <c r="F57" s="135">
        <f>ROUND(((F58+F59+F61+F60)/1000),5)</f>
        <v>1.5544</v>
      </c>
      <c r="G57" s="135">
        <f t="shared" ref="G57:AA57" si="30">ROUND(((G58+G59+G61+G60)/1000),5)</f>
        <v>1.5348200000000001</v>
      </c>
      <c r="H57" s="135">
        <f t="shared" si="30"/>
        <v>1.51501</v>
      </c>
      <c r="I57" s="135">
        <f t="shared" si="30"/>
        <v>1.51518</v>
      </c>
      <c r="J57" s="135">
        <f t="shared" si="30"/>
        <v>1.5121100000000001</v>
      </c>
      <c r="K57" s="135">
        <f t="shared" si="30"/>
        <v>1.6467499999999999</v>
      </c>
      <c r="L57" s="135">
        <f t="shared" si="30"/>
        <v>1.82802</v>
      </c>
      <c r="M57" s="135">
        <f t="shared" si="30"/>
        <v>2.1564800000000002</v>
      </c>
      <c r="N57" s="135">
        <f t="shared" si="30"/>
        <v>2.1938399999999998</v>
      </c>
      <c r="O57" s="135">
        <f t="shared" si="30"/>
        <v>2.1944400000000002</v>
      </c>
      <c r="P57" s="135">
        <f t="shared" si="30"/>
        <v>2.16595</v>
      </c>
      <c r="Q57" s="135">
        <f t="shared" si="30"/>
        <v>2.16066</v>
      </c>
      <c r="R57" s="135">
        <f t="shared" si="30"/>
        <v>2.1526200000000002</v>
      </c>
      <c r="S57" s="135">
        <f t="shared" si="30"/>
        <v>2.1539700000000002</v>
      </c>
      <c r="T57" s="135">
        <f t="shared" si="30"/>
        <v>2.11836</v>
      </c>
      <c r="U57" s="135">
        <f t="shared" si="30"/>
        <v>2.1084900000000002</v>
      </c>
      <c r="V57" s="135">
        <f t="shared" si="30"/>
        <v>2.1192500000000001</v>
      </c>
      <c r="W57" s="135">
        <f t="shared" si="30"/>
        <v>2.1664500000000002</v>
      </c>
      <c r="X57" s="135">
        <f t="shared" si="30"/>
        <v>2.3502200000000002</v>
      </c>
      <c r="Y57" s="135">
        <f t="shared" si="30"/>
        <v>2.3175300000000001</v>
      </c>
      <c r="Z57" s="135">
        <f t="shared" si="30"/>
        <v>2.0846900000000002</v>
      </c>
      <c r="AA57" s="135">
        <f t="shared" si="30"/>
        <v>1.7912699999999999</v>
      </c>
    </row>
    <row r="58" spans="1:27" ht="12.75" hidden="1" customHeight="1" outlineLevel="1" x14ac:dyDescent="0.2">
      <c r="A58" s="163" t="s">
        <v>2465</v>
      </c>
      <c r="B58" s="94" t="s">
        <v>238</v>
      </c>
      <c r="C58" s="70" t="s">
        <v>79</v>
      </c>
      <c r="D58" s="71">
        <v>1418.3</v>
      </c>
      <c r="E58" s="71">
        <v>1266.07</v>
      </c>
      <c r="F58" s="71">
        <v>1219.1300000000001</v>
      </c>
      <c r="G58" s="71">
        <v>1199.55</v>
      </c>
      <c r="H58" s="71">
        <v>1179.74</v>
      </c>
      <c r="I58" s="71">
        <v>1179.9100000000001</v>
      </c>
      <c r="J58" s="71">
        <v>1176.8399999999999</v>
      </c>
      <c r="K58" s="71">
        <v>1311.48</v>
      </c>
      <c r="L58" s="71">
        <v>1492.75</v>
      </c>
      <c r="M58" s="71">
        <v>1821.21</v>
      </c>
      <c r="N58" s="71">
        <v>1858.57</v>
      </c>
      <c r="O58" s="71">
        <v>1859.17</v>
      </c>
      <c r="P58" s="71">
        <v>1830.68</v>
      </c>
      <c r="Q58" s="71">
        <v>1825.39</v>
      </c>
      <c r="R58" s="71">
        <v>1817.35</v>
      </c>
      <c r="S58" s="71">
        <v>1818.7</v>
      </c>
      <c r="T58" s="71">
        <v>1783.09</v>
      </c>
      <c r="U58" s="71">
        <v>1773.22</v>
      </c>
      <c r="V58" s="71">
        <v>1783.98</v>
      </c>
      <c r="W58" s="71">
        <v>1831.18</v>
      </c>
      <c r="X58" s="71">
        <v>2014.95</v>
      </c>
      <c r="Y58" s="71">
        <v>1982.26</v>
      </c>
      <c r="Z58" s="71">
        <v>1749.42</v>
      </c>
      <c r="AA58" s="71">
        <v>1456</v>
      </c>
    </row>
    <row r="59" spans="1:27" ht="12.75" hidden="1" customHeight="1" outlineLevel="1" x14ac:dyDescent="0.2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2467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2468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collapsed="1" x14ac:dyDescent="0.2">
      <c r="A62" s="162" t="s">
        <v>2469</v>
      </c>
      <c r="B62" s="54" t="str">
        <f>"12"&amp;"."&amp;$B$801&amp;"."&amp;$B$802</f>
        <v>12.05.2024</v>
      </c>
      <c r="C62" s="134" t="s">
        <v>76</v>
      </c>
      <c r="D62" s="135">
        <f>ROUND(((D63+D64+D66+D65)/1000),5)</f>
        <v>1.8037000000000001</v>
      </c>
      <c r="E62" s="135">
        <f>ROUND(((E63+E64+E66+E65)/1000),5)</f>
        <v>1.6539200000000001</v>
      </c>
      <c r="F62" s="135">
        <f>ROUND(((F63+F64+F66+F65)/1000),5)</f>
        <v>1.5536300000000001</v>
      </c>
      <c r="G62" s="135">
        <f t="shared" ref="G62:AA62" si="33">ROUND(((G63+G64+G66+G65)/1000),5)</f>
        <v>1.5158400000000001</v>
      </c>
      <c r="H62" s="135">
        <f t="shared" si="33"/>
        <v>1.5015400000000001</v>
      </c>
      <c r="I62" s="135">
        <f t="shared" si="33"/>
        <v>1.5029699999999999</v>
      </c>
      <c r="J62" s="135">
        <f t="shared" si="33"/>
        <v>1.4372499999999999</v>
      </c>
      <c r="K62" s="135">
        <f t="shared" si="33"/>
        <v>1.5376399999999999</v>
      </c>
      <c r="L62" s="135">
        <f t="shared" si="33"/>
        <v>1.77136</v>
      </c>
      <c r="M62" s="135">
        <f t="shared" si="33"/>
        <v>1.9233199999999999</v>
      </c>
      <c r="N62" s="135">
        <f t="shared" si="33"/>
        <v>1.99871</v>
      </c>
      <c r="O62" s="135">
        <f t="shared" si="33"/>
        <v>2.0085000000000002</v>
      </c>
      <c r="P62" s="135">
        <f t="shared" si="33"/>
        <v>2.0080499999999999</v>
      </c>
      <c r="Q62" s="135">
        <f t="shared" si="33"/>
        <v>2.00752</v>
      </c>
      <c r="R62" s="135">
        <f t="shared" si="33"/>
        <v>2.0076399999999999</v>
      </c>
      <c r="S62" s="135">
        <f t="shared" si="33"/>
        <v>2.00936</v>
      </c>
      <c r="T62" s="135">
        <f t="shared" si="33"/>
        <v>2.0628799999999998</v>
      </c>
      <c r="U62" s="135">
        <f t="shared" si="33"/>
        <v>2.09463</v>
      </c>
      <c r="V62" s="135">
        <f t="shared" si="33"/>
        <v>2.0643799999999999</v>
      </c>
      <c r="W62" s="135">
        <f t="shared" si="33"/>
        <v>2.08013</v>
      </c>
      <c r="X62" s="135">
        <f t="shared" si="33"/>
        <v>2.1197300000000001</v>
      </c>
      <c r="Y62" s="135">
        <f t="shared" si="33"/>
        <v>2.1083699999999999</v>
      </c>
      <c r="Z62" s="135">
        <f t="shared" si="33"/>
        <v>1.89608</v>
      </c>
      <c r="AA62" s="135">
        <f t="shared" si="33"/>
        <v>1.7009799999999999</v>
      </c>
    </row>
    <row r="63" spans="1:27" ht="12.75" hidden="1" customHeight="1" outlineLevel="1" x14ac:dyDescent="0.2">
      <c r="A63" s="163" t="s">
        <v>2470</v>
      </c>
      <c r="B63" s="94" t="s">
        <v>238</v>
      </c>
      <c r="C63" s="70" t="s">
        <v>79</v>
      </c>
      <c r="D63" s="71">
        <v>1468.43</v>
      </c>
      <c r="E63" s="71">
        <v>1318.65</v>
      </c>
      <c r="F63" s="71">
        <v>1218.3599999999999</v>
      </c>
      <c r="G63" s="71">
        <v>1180.57</v>
      </c>
      <c r="H63" s="71">
        <v>1166.27</v>
      </c>
      <c r="I63" s="71">
        <v>1167.7</v>
      </c>
      <c r="J63" s="71">
        <v>1101.98</v>
      </c>
      <c r="K63" s="71">
        <v>1202.3699999999999</v>
      </c>
      <c r="L63" s="71">
        <v>1436.09</v>
      </c>
      <c r="M63" s="71">
        <v>1588.05</v>
      </c>
      <c r="N63" s="71">
        <v>1663.44</v>
      </c>
      <c r="O63" s="71">
        <v>1673.23</v>
      </c>
      <c r="P63" s="71">
        <v>1672.78</v>
      </c>
      <c r="Q63" s="71">
        <v>1672.25</v>
      </c>
      <c r="R63" s="71">
        <v>1672.37</v>
      </c>
      <c r="S63" s="71">
        <v>1674.09</v>
      </c>
      <c r="T63" s="71">
        <v>1727.61</v>
      </c>
      <c r="U63" s="71">
        <v>1759.36</v>
      </c>
      <c r="V63" s="71">
        <v>1729.11</v>
      </c>
      <c r="W63" s="71">
        <v>1744.86</v>
      </c>
      <c r="X63" s="71">
        <v>1784.46</v>
      </c>
      <c r="Y63" s="71">
        <v>1773.1</v>
      </c>
      <c r="Z63" s="71">
        <v>1560.81</v>
      </c>
      <c r="AA63" s="71">
        <v>1365.71</v>
      </c>
    </row>
    <row r="64" spans="1:27" ht="12.75" hidden="1" customHeight="1" outlineLevel="1" x14ac:dyDescent="0.2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2472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2473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collapsed="1" x14ac:dyDescent="0.2">
      <c r="A67" s="162" t="s">
        <v>2474</v>
      </c>
      <c r="B67" s="54" t="str">
        <f>"13"&amp;"."&amp;$B$801&amp;"."&amp;$B$802</f>
        <v>13.05.2024</v>
      </c>
      <c r="C67" s="134" t="s">
        <v>76</v>
      </c>
      <c r="D67" s="135">
        <f>ROUND(((D68+D69+D71+D70)/1000),5)</f>
        <v>1.7226900000000001</v>
      </c>
      <c r="E67" s="135">
        <f>ROUND(((E68+E69+E71+E70)/1000),5)</f>
        <v>1.5836600000000001</v>
      </c>
      <c r="F67" s="135">
        <f>ROUND(((F68+F69+F71+F70)/1000),5)</f>
        <v>1.5248900000000001</v>
      </c>
      <c r="G67" s="135">
        <f t="shared" ref="G67:AA67" si="36">ROUND(((G68+G69+G71+G70)/1000),5)</f>
        <v>1.5145900000000001</v>
      </c>
      <c r="H67" s="135">
        <f t="shared" si="36"/>
        <v>1.5009300000000001</v>
      </c>
      <c r="I67" s="135">
        <f t="shared" si="36"/>
        <v>1.5510699999999999</v>
      </c>
      <c r="J67" s="135">
        <f t="shared" si="36"/>
        <v>1.738</v>
      </c>
      <c r="K67" s="135">
        <f t="shared" si="36"/>
        <v>1.9671000000000001</v>
      </c>
      <c r="L67" s="135">
        <f t="shared" si="36"/>
        <v>2.29495</v>
      </c>
      <c r="M67" s="135">
        <f t="shared" si="36"/>
        <v>2.6370200000000001</v>
      </c>
      <c r="N67" s="135">
        <f t="shared" si="36"/>
        <v>2.7929499999999998</v>
      </c>
      <c r="O67" s="135">
        <f t="shared" si="36"/>
        <v>2.4535399999999998</v>
      </c>
      <c r="P67" s="135">
        <f t="shared" si="36"/>
        <v>2.3500200000000002</v>
      </c>
      <c r="Q67" s="135">
        <f t="shared" si="36"/>
        <v>2.3678400000000002</v>
      </c>
      <c r="R67" s="135">
        <f t="shared" si="36"/>
        <v>2.3637000000000001</v>
      </c>
      <c r="S67" s="135">
        <f t="shared" si="36"/>
        <v>2.3119499999999999</v>
      </c>
      <c r="T67" s="135">
        <f t="shared" si="36"/>
        <v>2.2972999999999999</v>
      </c>
      <c r="U67" s="135">
        <f t="shared" si="36"/>
        <v>2.23346</v>
      </c>
      <c r="V67" s="135">
        <f t="shared" si="36"/>
        <v>2.2481300000000002</v>
      </c>
      <c r="W67" s="135">
        <f t="shared" si="36"/>
        <v>2.3682699999999999</v>
      </c>
      <c r="X67" s="135">
        <f t="shared" si="36"/>
        <v>2.40856</v>
      </c>
      <c r="Y67" s="135">
        <f t="shared" si="36"/>
        <v>2.2132100000000001</v>
      </c>
      <c r="Z67" s="135">
        <f t="shared" si="36"/>
        <v>1.8536600000000001</v>
      </c>
      <c r="AA67" s="135">
        <f t="shared" si="36"/>
        <v>1.6834199999999999</v>
      </c>
    </row>
    <row r="68" spans="1:27" ht="12.75" hidden="1" customHeight="1" outlineLevel="1" x14ac:dyDescent="0.2">
      <c r="A68" s="163" t="s">
        <v>2475</v>
      </c>
      <c r="B68" s="94" t="s">
        <v>238</v>
      </c>
      <c r="C68" s="70" t="s">
        <v>79</v>
      </c>
      <c r="D68" s="71">
        <v>1387.42</v>
      </c>
      <c r="E68" s="71">
        <v>1248.3900000000001</v>
      </c>
      <c r="F68" s="71">
        <v>1189.6199999999999</v>
      </c>
      <c r="G68" s="71">
        <v>1179.32</v>
      </c>
      <c r="H68" s="71">
        <v>1165.6600000000001</v>
      </c>
      <c r="I68" s="71">
        <v>1215.8</v>
      </c>
      <c r="J68" s="71">
        <v>1402.73</v>
      </c>
      <c r="K68" s="71">
        <v>1631.83</v>
      </c>
      <c r="L68" s="71">
        <v>1959.68</v>
      </c>
      <c r="M68" s="71">
        <v>2301.75</v>
      </c>
      <c r="N68" s="71">
        <v>2457.6799999999998</v>
      </c>
      <c r="O68" s="71">
        <v>2118.27</v>
      </c>
      <c r="P68" s="71">
        <v>2014.75</v>
      </c>
      <c r="Q68" s="71">
        <v>2032.57</v>
      </c>
      <c r="R68" s="71">
        <v>2028.43</v>
      </c>
      <c r="S68" s="71">
        <v>1976.68</v>
      </c>
      <c r="T68" s="71">
        <v>1962.03</v>
      </c>
      <c r="U68" s="71">
        <v>1898.19</v>
      </c>
      <c r="V68" s="71">
        <v>1912.86</v>
      </c>
      <c r="W68" s="71">
        <v>2033</v>
      </c>
      <c r="X68" s="71">
        <v>2073.29</v>
      </c>
      <c r="Y68" s="71">
        <v>1877.94</v>
      </c>
      <c r="Z68" s="71">
        <v>1518.39</v>
      </c>
      <c r="AA68" s="71">
        <v>1348.15</v>
      </c>
    </row>
    <row r="69" spans="1:27" ht="12.75" hidden="1" customHeight="1" outlineLevel="1" x14ac:dyDescent="0.2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2477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2478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collapsed="1" x14ac:dyDescent="0.2">
      <c r="A72" s="162" t="s">
        <v>2479</v>
      </c>
      <c r="B72" s="54" t="str">
        <f>"14"&amp;"."&amp;$B$801&amp;"."&amp;$B$802</f>
        <v>14.05.2024</v>
      </c>
      <c r="C72" s="134" t="s">
        <v>76</v>
      </c>
      <c r="D72" s="135">
        <f>ROUND(((D73+D74+D76+D75)/1000),5)</f>
        <v>1.61991</v>
      </c>
      <c r="E72" s="135">
        <f>ROUND(((E73+E74+E76+E75)/1000),5)</f>
        <v>1.53207</v>
      </c>
      <c r="F72" s="135">
        <f>ROUND(((F73+F74+F76+F75)/1000),5)</f>
        <v>1.4923</v>
      </c>
      <c r="G72" s="135">
        <f t="shared" ref="G72:AA72" si="39">ROUND(((G73+G74+G76+G75)/1000),5)</f>
        <v>1.4890399999999999</v>
      </c>
      <c r="H72" s="135">
        <f t="shared" si="39"/>
        <v>1.4909300000000001</v>
      </c>
      <c r="I72" s="135">
        <f t="shared" si="39"/>
        <v>1.5328299999999999</v>
      </c>
      <c r="J72" s="135">
        <f t="shared" si="39"/>
        <v>1.7020299999999999</v>
      </c>
      <c r="K72" s="135">
        <f t="shared" si="39"/>
        <v>1.8213299999999999</v>
      </c>
      <c r="L72" s="135">
        <f t="shared" si="39"/>
        <v>2.1437499999999998</v>
      </c>
      <c r="M72" s="135">
        <f t="shared" si="39"/>
        <v>2.4106700000000001</v>
      </c>
      <c r="N72" s="135">
        <f t="shared" si="39"/>
        <v>2.4299599999999999</v>
      </c>
      <c r="O72" s="135">
        <f t="shared" si="39"/>
        <v>2.2906200000000001</v>
      </c>
      <c r="P72" s="135">
        <f t="shared" si="39"/>
        <v>2.2903199999999999</v>
      </c>
      <c r="Q72" s="135">
        <f t="shared" si="39"/>
        <v>2.2939500000000002</v>
      </c>
      <c r="R72" s="135">
        <f t="shared" si="39"/>
        <v>2.28437</v>
      </c>
      <c r="S72" s="135">
        <f t="shared" si="39"/>
        <v>2.2670699999999999</v>
      </c>
      <c r="T72" s="135">
        <f t="shared" si="39"/>
        <v>2.2263999999999999</v>
      </c>
      <c r="U72" s="135">
        <f t="shared" si="39"/>
        <v>2.21685</v>
      </c>
      <c r="V72" s="135">
        <f t="shared" si="39"/>
        <v>2.2098800000000001</v>
      </c>
      <c r="W72" s="135">
        <f t="shared" si="39"/>
        <v>2.1565599999999998</v>
      </c>
      <c r="X72" s="135">
        <f t="shared" si="39"/>
        <v>2.3853399999999998</v>
      </c>
      <c r="Y72" s="135">
        <f t="shared" si="39"/>
        <v>2.2396199999999999</v>
      </c>
      <c r="Z72" s="135">
        <f t="shared" si="39"/>
        <v>1.90863</v>
      </c>
      <c r="AA72" s="135">
        <f t="shared" si="39"/>
        <v>1.7781</v>
      </c>
    </row>
    <row r="73" spans="1:27" ht="12.75" hidden="1" customHeight="1" outlineLevel="1" x14ac:dyDescent="0.2">
      <c r="A73" s="163" t="s">
        <v>2480</v>
      </c>
      <c r="B73" s="94" t="s">
        <v>238</v>
      </c>
      <c r="C73" s="70" t="s">
        <v>79</v>
      </c>
      <c r="D73" s="71">
        <v>1284.6400000000001</v>
      </c>
      <c r="E73" s="71">
        <v>1196.8</v>
      </c>
      <c r="F73" s="71">
        <v>1157.03</v>
      </c>
      <c r="G73" s="71">
        <v>1153.77</v>
      </c>
      <c r="H73" s="71">
        <v>1155.6600000000001</v>
      </c>
      <c r="I73" s="71">
        <v>1197.56</v>
      </c>
      <c r="J73" s="71">
        <v>1366.76</v>
      </c>
      <c r="K73" s="71">
        <v>1486.06</v>
      </c>
      <c r="L73" s="71">
        <v>1808.48</v>
      </c>
      <c r="M73" s="71">
        <v>2075.4</v>
      </c>
      <c r="N73" s="71">
        <v>2094.69</v>
      </c>
      <c r="O73" s="71">
        <v>1955.35</v>
      </c>
      <c r="P73" s="71">
        <v>1955.05</v>
      </c>
      <c r="Q73" s="71">
        <v>1958.68</v>
      </c>
      <c r="R73" s="71">
        <v>1949.1</v>
      </c>
      <c r="S73" s="71">
        <v>1931.8</v>
      </c>
      <c r="T73" s="71">
        <v>1891.13</v>
      </c>
      <c r="U73" s="71">
        <v>1881.58</v>
      </c>
      <c r="V73" s="71">
        <v>1874.61</v>
      </c>
      <c r="W73" s="71">
        <v>1821.29</v>
      </c>
      <c r="X73" s="71">
        <v>2050.0700000000002</v>
      </c>
      <c r="Y73" s="71">
        <v>1904.35</v>
      </c>
      <c r="Z73" s="71">
        <v>1573.36</v>
      </c>
      <c r="AA73" s="71">
        <v>1442.83</v>
      </c>
    </row>
    <row r="74" spans="1:27" ht="12.75" hidden="1" customHeight="1" outlineLevel="1" x14ac:dyDescent="0.2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2482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2483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collapsed="1" x14ac:dyDescent="0.2">
      <c r="A77" s="162" t="s">
        <v>2484</v>
      </c>
      <c r="B77" s="54" t="str">
        <f>"15"&amp;"."&amp;$B$801&amp;"."&amp;$B$802</f>
        <v>15.05.2024</v>
      </c>
      <c r="C77" s="134" t="s">
        <v>76</v>
      </c>
      <c r="D77" s="135">
        <f>ROUND(((D78+D79+D81+D80)/1000),5)</f>
        <v>1.66673</v>
      </c>
      <c r="E77" s="135">
        <f>ROUND(((E78+E79+E81+E80)/1000),5)</f>
        <v>1.5401100000000001</v>
      </c>
      <c r="F77" s="135">
        <f>ROUND(((F78+F79+F81+F80)/1000),5)</f>
        <v>1.5318799999999999</v>
      </c>
      <c r="G77" s="135">
        <f t="shared" ref="G77:AA77" si="42">ROUND(((G78+G79+G81+G80)/1000),5)</f>
        <v>1.52677</v>
      </c>
      <c r="H77" s="135">
        <f t="shared" si="42"/>
        <v>1.5317099999999999</v>
      </c>
      <c r="I77" s="135">
        <f t="shared" si="42"/>
        <v>1.5422</v>
      </c>
      <c r="J77" s="135">
        <f t="shared" si="42"/>
        <v>1.7600800000000001</v>
      </c>
      <c r="K77" s="135">
        <f t="shared" si="42"/>
        <v>2.0175100000000001</v>
      </c>
      <c r="L77" s="135">
        <f t="shared" si="42"/>
        <v>2.25753</v>
      </c>
      <c r="M77" s="135">
        <f t="shared" si="42"/>
        <v>2.4893999999999998</v>
      </c>
      <c r="N77" s="135">
        <f t="shared" si="42"/>
        <v>2.4817800000000001</v>
      </c>
      <c r="O77" s="135">
        <f t="shared" si="42"/>
        <v>2.3641200000000002</v>
      </c>
      <c r="P77" s="135">
        <f t="shared" si="42"/>
        <v>2.3664800000000001</v>
      </c>
      <c r="Q77" s="135">
        <f t="shared" si="42"/>
        <v>2.3924699999999999</v>
      </c>
      <c r="R77" s="135">
        <f t="shared" si="42"/>
        <v>2.3699400000000002</v>
      </c>
      <c r="S77" s="135">
        <f t="shared" si="42"/>
        <v>2.3629099999999998</v>
      </c>
      <c r="T77" s="135">
        <f t="shared" si="42"/>
        <v>2.3404099999999999</v>
      </c>
      <c r="U77" s="135">
        <f t="shared" si="42"/>
        <v>2.2869000000000002</v>
      </c>
      <c r="V77" s="135">
        <f t="shared" si="42"/>
        <v>2.2466699999999999</v>
      </c>
      <c r="W77" s="135">
        <f t="shared" si="42"/>
        <v>2.2184499999999998</v>
      </c>
      <c r="X77" s="135">
        <f t="shared" si="42"/>
        <v>2.28356</v>
      </c>
      <c r="Y77" s="135">
        <f t="shared" si="42"/>
        <v>2.26031</v>
      </c>
      <c r="Z77" s="135">
        <f t="shared" si="42"/>
        <v>1.8952199999999999</v>
      </c>
      <c r="AA77" s="135">
        <f t="shared" si="42"/>
        <v>1.78077</v>
      </c>
    </row>
    <row r="78" spans="1:27" ht="12.75" hidden="1" customHeight="1" outlineLevel="1" x14ac:dyDescent="0.2">
      <c r="A78" s="163" t="s">
        <v>2485</v>
      </c>
      <c r="B78" s="94" t="s">
        <v>238</v>
      </c>
      <c r="C78" s="70" t="s">
        <v>79</v>
      </c>
      <c r="D78" s="71">
        <v>1331.46</v>
      </c>
      <c r="E78" s="71">
        <v>1204.8399999999999</v>
      </c>
      <c r="F78" s="71">
        <v>1196.6099999999999</v>
      </c>
      <c r="G78" s="71">
        <v>1191.5</v>
      </c>
      <c r="H78" s="71">
        <v>1196.44</v>
      </c>
      <c r="I78" s="71">
        <v>1206.93</v>
      </c>
      <c r="J78" s="71">
        <v>1424.81</v>
      </c>
      <c r="K78" s="71">
        <v>1682.24</v>
      </c>
      <c r="L78" s="71">
        <v>1922.26</v>
      </c>
      <c r="M78" s="71">
        <v>2154.13</v>
      </c>
      <c r="N78" s="71">
        <v>2146.5100000000002</v>
      </c>
      <c r="O78" s="71">
        <v>2028.85</v>
      </c>
      <c r="P78" s="71">
        <v>2031.21</v>
      </c>
      <c r="Q78" s="71">
        <v>2057.1999999999998</v>
      </c>
      <c r="R78" s="71">
        <v>2034.67</v>
      </c>
      <c r="S78" s="71">
        <v>2027.64</v>
      </c>
      <c r="T78" s="71">
        <v>2005.14</v>
      </c>
      <c r="U78" s="71">
        <v>1951.63</v>
      </c>
      <c r="V78" s="71">
        <v>1911.4</v>
      </c>
      <c r="W78" s="71">
        <v>1883.18</v>
      </c>
      <c r="X78" s="71">
        <v>1948.29</v>
      </c>
      <c r="Y78" s="71">
        <v>1925.04</v>
      </c>
      <c r="Z78" s="71">
        <v>1559.95</v>
      </c>
      <c r="AA78" s="71">
        <v>1445.5</v>
      </c>
    </row>
    <row r="79" spans="1:27" ht="12.75" hidden="1" customHeight="1" outlineLevel="1" x14ac:dyDescent="0.2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2487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2488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collapsed="1" x14ac:dyDescent="0.2">
      <c r="A82" s="162" t="s">
        <v>2489</v>
      </c>
      <c r="B82" s="54" t="str">
        <f>"16"&amp;"."&amp;$B$801&amp;"."&amp;$B$802</f>
        <v>16.05.2024</v>
      </c>
      <c r="C82" s="134" t="s">
        <v>76</v>
      </c>
      <c r="D82" s="135">
        <f>ROUND(((D83+D84+D86+D85)/1000),5)</f>
        <v>1.6158699999999999</v>
      </c>
      <c r="E82" s="135">
        <f>ROUND(((E83+E84+E86+E85)/1000),5)</f>
        <v>1.5238100000000001</v>
      </c>
      <c r="F82" s="135">
        <f>ROUND(((F83+F84+F86+F85)/1000),5)</f>
        <v>1.49278</v>
      </c>
      <c r="G82" s="135">
        <f t="shared" ref="G82:AA82" si="45">ROUND(((G83+G84+G86+G85)/1000),5)</f>
        <v>1.49038</v>
      </c>
      <c r="H82" s="135">
        <f t="shared" si="45"/>
        <v>1.5015499999999999</v>
      </c>
      <c r="I82" s="135">
        <f t="shared" si="45"/>
        <v>1.53667</v>
      </c>
      <c r="J82" s="135">
        <f t="shared" si="45"/>
        <v>1.6946099999999999</v>
      </c>
      <c r="K82" s="135">
        <f t="shared" si="45"/>
        <v>1.95364</v>
      </c>
      <c r="L82" s="135">
        <f t="shared" si="45"/>
        <v>2.20641</v>
      </c>
      <c r="M82" s="135">
        <f t="shared" si="45"/>
        <v>2.2648000000000001</v>
      </c>
      <c r="N82" s="135">
        <f t="shared" si="45"/>
        <v>2.2948499999999998</v>
      </c>
      <c r="O82" s="135">
        <f t="shared" si="45"/>
        <v>2.3550300000000002</v>
      </c>
      <c r="P82" s="135">
        <f t="shared" si="45"/>
        <v>2.34768</v>
      </c>
      <c r="Q82" s="135">
        <f t="shared" si="45"/>
        <v>2.3624999999999998</v>
      </c>
      <c r="R82" s="135">
        <f t="shared" si="45"/>
        <v>2.3514699999999999</v>
      </c>
      <c r="S82" s="135">
        <f t="shared" si="45"/>
        <v>2.2953000000000001</v>
      </c>
      <c r="T82" s="135">
        <f t="shared" si="45"/>
        <v>2.2315100000000001</v>
      </c>
      <c r="U82" s="135">
        <f t="shared" si="45"/>
        <v>2.2103899999999999</v>
      </c>
      <c r="V82" s="135">
        <f t="shared" si="45"/>
        <v>2.1173299999999999</v>
      </c>
      <c r="W82" s="135">
        <f t="shared" si="45"/>
        <v>2.00814</v>
      </c>
      <c r="X82" s="135">
        <f t="shared" si="45"/>
        <v>2.1227299999999998</v>
      </c>
      <c r="Y82" s="135">
        <f t="shared" si="45"/>
        <v>2.21529</v>
      </c>
      <c r="Z82" s="135">
        <f t="shared" si="45"/>
        <v>1.90787</v>
      </c>
      <c r="AA82" s="135">
        <f t="shared" si="45"/>
        <v>1.6909099999999999</v>
      </c>
    </row>
    <row r="83" spans="1:27" ht="12.75" hidden="1" customHeight="1" outlineLevel="1" x14ac:dyDescent="0.2">
      <c r="A83" s="163" t="s">
        <v>2490</v>
      </c>
      <c r="B83" s="94" t="s">
        <v>238</v>
      </c>
      <c r="C83" s="70" t="s">
        <v>79</v>
      </c>
      <c r="D83" s="71">
        <v>1280.5999999999999</v>
      </c>
      <c r="E83" s="71">
        <v>1188.54</v>
      </c>
      <c r="F83" s="71">
        <v>1157.51</v>
      </c>
      <c r="G83" s="71">
        <v>1155.1099999999999</v>
      </c>
      <c r="H83" s="71">
        <v>1166.28</v>
      </c>
      <c r="I83" s="71">
        <v>1201.4000000000001</v>
      </c>
      <c r="J83" s="71">
        <v>1359.34</v>
      </c>
      <c r="K83" s="71">
        <v>1618.37</v>
      </c>
      <c r="L83" s="71">
        <v>1871.14</v>
      </c>
      <c r="M83" s="71">
        <v>1929.53</v>
      </c>
      <c r="N83" s="71">
        <v>1959.58</v>
      </c>
      <c r="O83" s="71">
        <v>2019.76</v>
      </c>
      <c r="P83" s="71">
        <v>2012.41</v>
      </c>
      <c r="Q83" s="71">
        <v>2027.23</v>
      </c>
      <c r="R83" s="71">
        <v>2016.2</v>
      </c>
      <c r="S83" s="71">
        <v>1960.03</v>
      </c>
      <c r="T83" s="71">
        <v>1896.24</v>
      </c>
      <c r="U83" s="71">
        <v>1875.12</v>
      </c>
      <c r="V83" s="71">
        <v>1782.06</v>
      </c>
      <c r="W83" s="71">
        <v>1672.87</v>
      </c>
      <c r="X83" s="71">
        <v>1787.46</v>
      </c>
      <c r="Y83" s="71">
        <v>1880.02</v>
      </c>
      <c r="Z83" s="71">
        <v>1572.6</v>
      </c>
      <c r="AA83" s="71">
        <v>1355.64</v>
      </c>
    </row>
    <row r="84" spans="1:27" ht="12.75" hidden="1" customHeight="1" outlineLevel="1" x14ac:dyDescent="0.2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2492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2493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collapsed="1" x14ac:dyDescent="0.2">
      <c r="A87" s="162" t="s">
        <v>2494</v>
      </c>
      <c r="B87" s="54" t="str">
        <f>"17"&amp;"."&amp;$B$801&amp;"."&amp;$B$802</f>
        <v>17.05.2024</v>
      </c>
      <c r="C87" s="134" t="s">
        <v>76</v>
      </c>
      <c r="D87" s="135">
        <f>ROUND(((D88+D89+D91+D90)/1000),5)</f>
        <v>1.67089</v>
      </c>
      <c r="E87" s="135">
        <f>ROUND(((E88+E89+E91+E90)/1000),5)</f>
        <v>1.5374099999999999</v>
      </c>
      <c r="F87" s="135">
        <f>ROUND(((F88+F89+F91+F90)/1000),5)</f>
        <v>1.5009300000000001</v>
      </c>
      <c r="G87" s="135">
        <f t="shared" ref="G87:AA87" si="48">ROUND(((G88+G89+G91+G90)/1000),5)</f>
        <v>1.4383900000000001</v>
      </c>
      <c r="H87" s="135">
        <f t="shared" si="48"/>
        <v>1.5030300000000001</v>
      </c>
      <c r="I87" s="135">
        <f t="shared" si="48"/>
        <v>1.5921700000000001</v>
      </c>
      <c r="J87" s="135">
        <f t="shared" si="48"/>
        <v>1.7634300000000001</v>
      </c>
      <c r="K87" s="135">
        <f t="shared" si="48"/>
        <v>2.03579</v>
      </c>
      <c r="L87" s="135">
        <f t="shared" si="48"/>
        <v>2.3452799999999998</v>
      </c>
      <c r="M87" s="135">
        <f t="shared" si="48"/>
        <v>2.4038300000000001</v>
      </c>
      <c r="N87" s="135">
        <f t="shared" si="48"/>
        <v>2.4165100000000002</v>
      </c>
      <c r="O87" s="135">
        <f t="shared" si="48"/>
        <v>2.4213300000000002</v>
      </c>
      <c r="P87" s="135">
        <f t="shared" si="48"/>
        <v>2.4564400000000002</v>
      </c>
      <c r="Q87" s="135">
        <f t="shared" si="48"/>
        <v>2.4870000000000001</v>
      </c>
      <c r="R87" s="135">
        <f t="shared" si="48"/>
        <v>2.46305</v>
      </c>
      <c r="S87" s="135">
        <f t="shared" si="48"/>
        <v>2.4724300000000001</v>
      </c>
      <c r="T87" s="135">
        <f t="shared" si="48"/>
        <v>2.4233899999999999</v>
      </c>
      <c r="U87" s="135">
        <f t="shared" si="48"/>
        <v>2.4108399999999999</v>
      </c>
      <c r="V87" s="135">
        <f t="shared" si="48"/>
        <v>2.3794599999999999</v>
      </c>
      <c r="W87" s="135">
        <f t="shared" si="48"/>
        <v>2.3416899999999998</v>
      </c>
      <c r="X87" s="135">
        <f t="shared" si="48"/>
        <v>2.35676</v>
      </c>
      <c r="Y87" s="135">
        <f t="shared" si="48"/>
        <v>2.4167700000000001</v>
      </c>
      <c r="Z87" s="135">
        <f t="shared" si="48"/>
        <v>2.3244500000000001</v>
      </c>
      <c r="AA87" s="135">
        <f t="shared" si="48"/>
        <v>1.91513</v>
      </c>
    </row>
    <row r="88" spans="1:27" ht="12.75" hidden="1" customHeight="1" outlineLevel="1" x14ac:dyDescent="0.2">
      <c r="A88" s="163" t="s">
        <v>2495</v>
      </c>
      <c r="B88" s="94" t="s">
        <v>238</v>
      </c>
      <c r="C88" s="70" t="s">
        <v>79</v>
      </c>
      <c r="D88" s="71">
        <v>1335.62</v>
      </c>
      <c r="E88" s="71">
        <v>1202.1400000000001</v>
      </c>
      <c r="F88" s="71">
        <v>1165.6600000000001</v>
      </c>
      <c r="G88" s="71">
        <v>1103.1199999999999</v>
      </c>
      <c r="H88" s="71">
        <v>1167.76</v>
      </c>
      <c r="I88" s="71">
        <v>1256.9000000000001</v>
      </c>
      <c r="J88" s="71">
        <v>1428.16</v>
      </c>
      <c r="K88" s="71">
        <v>1700.52</v>
      </c>
      <c r="L88" s="71">
        <v>2010.01</v>
      </c>
      <c r="M88" s="71">
        <v>2068.56</v>
      </c>
      <c r="N88" s="71">
        <v>2081.2399999999998</v>
      </c>
      <c r="O88" s="71">
        <v>2086.06</v>
      </c>
      <c r="P88" s="71">
        <v>2121.17</v>
      </c>
      <c r="Q88" s="71">
        <v>2151.73</v>
      </c>
      <c r="R88" s="71">
        <v>2127.7800000000002</v>
      </c>
      <c r="S88" s="71">
        <v>2137.16</v>
      </c>
      <c r="T88" s="71">
        <v>2088.12</v>
      </c>
      <c r="U88" s="71">
        <v>2075.5700000000002</v>
      </c>
      <c r="V88" s="71">
        <v>2044.19</v>
      </c>
      <c r="W88" s="71">
        <v>2006.42</v>
      </c>
      <c r="X88" s="71">
        <v>2021.49</v>
      </c>
      <c r="Y88" s="71">
        <v>2081.5</v>
      </c>
      <c r="Z88" s="71">
        <v>1989.18</v>
      </c>
      <c r="AA88" s="71">
        <v>1579.86</v>
      </c>
    </row>
    <row r="89" spans="1:27" ht="12.75" hidden="1" customHeight="1" outlineLevel="1" x14ac:dyDescent="0.2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2497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2498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collapsed="1" x14ac:dyDescent="0.2">
      <c r="A92" s="162" t="s">
        <v>2499</v>
      </c>
      <c r="B92" s="54" t="str">
        <f>"18"&amp;"."&amp;$B$801&amp;"."&amp;$B$802</f>
        <v>18.05.2024</v>
      </c>
      <c r="C92" s="134" t="s">
        <v>76</v>
      </c>
      <c r="D92" s="135">
        <f>ROUND(((D93+D94+D96+D95)/1000),5)</f>
        <v>1.86826</v>
      </c>
      <c r="E92" s="135">
        <f>ROUND(((E93+E94+E96+E95)/1000),5)</f>
        <v>1.79461</v>
      </c>
      <c r="F92" s="135">
        <f>ROUND(((F93+F94+F96+F95)/1000),5)</f>
        <v>1.6521600000000001</v>
      </c>
      <c r="G92" s="135">
        <f t="shared" ref="G92:AA92" si="51">ROUND(((G93+G94+G96+G95)/1000),5)</f>
        <v>1.6002700000000001</v>
      </c>
      <c r="H92" s="135">
        <f t="shared" si="51"/>
        <v>1.5553300000000001</v>
      </c>
      <c r="I92" s="135">
        <f t="shared" si="51"/>
        <v>1.5722400000000001</v>
      </c>
      <c r="J92" s="135">
        <f t="shared" si="51"/>
        <v>1.64255</v>
      </c>
      <c r="K92" s="135">
        <f t="shared" si="51"/>
        <v>1.8527</v>
      </c>
      <c r="L92" s="135">
        <f t="shared" si="51"/>
        <v>2.1367600000000002</v>
      </c>
      <c r="M92" s="135">
        <f t="shared" si="51"/>
        <v>2.2986900000000001</v>
      </c>
      <c r="N92" s="135">
        <f t="shared" si="51"/>
        <v>2.4000300000000001</v>
      </c>
      <c r="O92" s="135">
        <f t="shared" si="51"/>
        <v>2.40598</v>
      </c>
      <c r="P92" s="135">
        <f t="shared" si="51"/>
        <v>2.44482</v>
      </c>
      <c r="Q92" s="135">
        <f t="shared" si="51"/>
        <v>2.4369000000000001</v>
      </c>
      <c r="R92" s="135">
        <f t="shared" si="51"/>
        <v>2.4151099999999999</v>
      </c>
      <c r="S92" s="135">
        <f t="shared" si="51"/>
        <v>2.3956</v>
      </c>
      <c r="T92" s="135">
        <f t="shared" si="51"/>
        <v>2.3835299999999999</v>
      </c>
      <c r="U92" s="135">
        <f t="shared" si="51"/>
        <v>2.3556699999999999</v>
      </c>
      <c r="V92" s="135">
        <f t="shared" si="51"/>
        <v>2.3416999999999999</v>
      </c>
      <c r="W92" s="135">
        <f t="shared" si="51"/>
        <v>2.4521199999999999</v>
      </c>
      <c r="X92" s="135">
        <f t="shared" si="51"/>
        <v>2.5745100000000001</v>
      </c>
      <c r="Y92" s="135">
        <f t="shared" si="51"/>
        <v>2.3919899999999998</v>
      </c>
      <c r="Z92" s="135">
        <f t="shared" si="51"/>
        <v>2.2260499999999999</v>
      </c>
      <c r="AA92" s="135">
        <f t="shared" si="51"/>
        <v>1.85721</v>
      </c>
    </row>
    <row r="93" spans="1:27" ht="12.75" hidden="1" customHeight="1" outlineLevel="1" x14ac:dyDescent="0.2">
      <c r="A93" s="163" t="s">
        <v>2500</v>
      </c>
      <c r="B93" s="94" t="s">
        <v>238</v>
      </c>
      <c r="C93" s="70" t="s">
        <v>79</v>
      </c>
      <c r="D93" s="71">
        <v>1532.99</v>
      </c>
      <c r="E93" s="71">
        <v>1459.34</v>
      </c>
      <c r="F93" s="71">
        <v>1316.89</v>
      </c>
      <c r="G93" s="71">
        <v>1265</v>
      </c>
      <c r="H93" s="71">
        <v>1220.06</v>
      </c>
      <c r="I93" s="71">
        <v>1236.97</v>
      </c>
      <c r="J93" s="71">
        <v>1307.28</v>
      </c>
      <c r="K93" s="71">
        <v>1517.43</v>
      </c>
      <c r="L93" s="71">
        <v>1801.49</v>
      </c>
      <c r="M93" s="71">
        <v>1963.42</v>
      </c>
      <c r="N93" s="71">
        <v>2064.7600000000002</v>
      </c>
      <c r="O93" s="71">
        <v>2070.71</v>
      </c>
      <c r="P93" s="71">
        <v>2109.5500000000002</v>
      </c>
      <c r="Q93" s="71">
        <v>2101.63</v>
      </c>
      <c r="R93" s="71">
        <v>2079.84</v>
      </c>
      <c r="S93" s="71">
        <v>2060.33</v>
      </c>
      <c r="T93" s="71">
        <v>2048.2600000000002</v>
      </c>
      <c r="U93" s="71">
        <v>2020.4</v>
      </c>
      <c r="V93" s="71">
        <v>2006.43</v>
      </c>
      <c r="W93" s="71">
        <v>2116.85</v>
      </c>
      <c r="X93" s="71">
        <v>2239.2399999999998</v>
      </c>
      <c r="Y93" s="71">
        <v>2056.7199999999998</v>
      </c>
      <c r="Z93" s="71">
        <v>1890.78</v>
      </c>
      <c r="AA93" s="71">
        <v>1521.94</v>
      </c>
    </row>
    <row r="94" spans="1:27" ht="12.75" hidden="1" customHeight="1" outlineLevel="1" x14ac:dyDescent="0.2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2502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2503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collapsed="1" x14ac:dyDescent="0.2">
      <c r="A97" s="162" t="s">
        <v>2504</v>
      </c>
      <c r="B97" s="54" t="str">
        <f>"19"&amp;"."&amp;$B$801&amp;"."&amp;$B$802</f>
        <v>19.05.2024</v>
      </c>
      <c r="C97" s="134" t="s">
        <v>76</v>
      </c>
      <c r="D97" s="135">
        <f>ROUND(((D98+D99+D101+D100)/1000),5)</f>
        <v>1.83385</v>
      </c>
      <c r="E97" s="135">
        <f>ROUND(((E98+E99+E101+E100)/1000),5)</f>
        <v>1.68727</v>
      </c>
      <c r="F97" s="135">
        <f>ROUND(((F98+F99+F101+F100)/1000),5)</f>
        <v>1.5503899999999999</v>
      </c>
      <c r="G97" s="135">
        <f t="shared" ref="G97:AA97" si="54">ROUND(((G98+G99+G101+G100)/1000),5)</f>
        <v>1.5348999999999999</v>
      </c>
      <c r="H97" s="135">
        <f t="shared" si="54"/>
        <v>1.5148699999999999</v>
      </c>
      <c r="I97" s="135">
        <f t="shared" si="54"/>
        <v>1.4908699999999999</v>
      </c>
      <c r="J97" s="135">
        <f t="shared" si="54"/>
        <v>1.4206000000000001</v>
      </c>
      <c r="K97" s="135">
        <f t="shared" si="54"/>
        <v>1.66452</v>
      </c>
      <c r="L97" s="135">
        <f t="shared" si="54"/>
        <v>1.8931</v>
      </c>
      <c r="M97" s="135">
        <f t="shared" si="54"/>
        <v>2.1059299999999999</v>
      </c>
      <c r="N97" s="135">
        <f t="shared" si="54"/>
        <v>2.2747199999999999</v>
      </c>
      <c r="O97" s="135">
        <f t="shared" si="54"/>
        <v>2.3184200000000001</v>
      </c>
      <c r="P97" s="135">
        <f t="shared" si="54"/>
        <v>2.2683200000000001</v>
      </c>
      <c r="Q97" s="135">
        <f t="shared" si="54"/>
        <v>2.2673299999999998</v>
      </c>
      <c r="R97" s="135">
        <f t="shared" si="54"/>
        <v>2.2582</v>
      </c>
      <c r="S97" s="135">
        <f t="shared" si="54"/>
        <v>2.2471899999999998</v>
      </c>
      <c r="T97" s="135">
        <f t="shared" si="54"/>
        <v>2.2550300000000001</v>
      </c>
      <c r="U97" s="135">
        <f t="shared" si="54"/>
        <v>2.29962</v>
      </c>
      <c r="V97" s="135">
        <f t="shared" si="54"/>
        <v>2.2983500000000001</v>
      </c>
      <c r="W97" s="135">
        <f t="shared" si="54"/>
        <v>2.3574799999999998</v>
      </c>
      <c r="X97" s="135">
        <f t="shared" si="54"/>
        <v>2.5105200000000001</v>
      </c>
      <c r="Y97" s="135">
        <f t="shared" si="54"/>
        <v>2.4761099999999998</v>
      </c>
      <c r="Z97" s="135">
        <f t="shared" si="54"/>
        <v>2.19835</v>
      </c>
      <c r="AA97" s="135">
        <f t="shared" si="54"/>
        <v>1.83002</v>
      </c>
    </row>
    <row r="98" spans="1:27" ht="12.75" hidden="1" customHeight="1" outlineLevel="1" x14ac:dyDescent="0.2">
      <c r="A98" s="163" t="s">
        <v>2505</v>
      </c>
      <c r="B98" s="94" t="s">
        <v>238</v>
      </c>
      <c r="C98" s="70" t="s">
        <v>79</v>
      </c>
      <c r="D98" s="71">
        <v>1498.58</v>
      </c>
      <c r="E98" s="71">
        <v>1352</v>
      </c>
      <c r="F98" s="71">
        <v>1215.1199999999999</v>
      </c>
      <c r="G98" s="71">
        <v>1199.6300000000001</v>
      </c>
      <c r="H98" s="71">
        <v>1179.5999999999999</v>
      </c>
      <c r="I98" s="71">
        <v>1155.5999999999999</v>
      </c>
      <c r="J98" s="71">
        <v>1085.33</v>
      </c>
      <c r="K98" s="71">
        <v>1329.25</v>
      </c>
      <c r="L98" s="71">
        <v>1557.83</v>
      </c>
      <c r="M98" s="71">
        <v>1770.66</v>
      </c>
      <c r="N98" s="71">
        <v>1939.45</v>
      </c>
      <c r="O98" s="71">
        <v>1983.15</v>
      </c>
      <c r="P98" s="71">
        <v>1933.05</v>
      </c>
      <c r="Q98" s="71">
        <v>1932.06</v>
      </c>
      <c r="R98" s="71">
        <v>1922.93</v>
      </c>
      <c r="S98" s="71">
        <v>1911.92</v>
      </c>
      <c r="T98" s="71">
        <v>1919.76</v>
      </c>
      <c r="U98" s="71">
        <v>1964.35</v>
      </c>
      <c r="V98" s="71">
        <v>1963.08</v>
      </c>
      <c r="W98" s="71">
        <v>2022.21</v>
      </c>
      <c r="X98" s="71">
        <v>2175.25</v>
      </c>
      <c r="Y98" s="71">
        <v>2140.84</v>
      </c>
      <c r="Z98" s="71">
        <v>1863.08</v>
      </c>
      <c r="AA98" s="71">
        <v>1494.75</v>
      </c>
    </row>
    <row r="99" spans="1:27" ht="12.75" hidden="1" customHeight="1" outlineLevel="1" x14ac:dyDescent="0.2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2507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2508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collapsed="1" x14ac:dyDescent="0.2">
      <c r="A102" s="162" t="s">
        <v>2509</v>
      </c>
      <c r="B102" s="54" t="str">
        <f>"20"&amp;"."&amp;$B$801&amp;"."&amp;$B$802</f>
        <v>20.05.2024</v>
      </c>
      <c r="C102" s="134" t="s">
        <v>76</v>
      </c>
      <c r="D102" s="135">
        <f>ROUND(((D103+D104+D106+D105)/1000),5)</f>
        <v>1.6864300000000001</v>
      </c>
      <c r="E102" s="135">
        <f>ROUND(((E103+E104+E106+E105)/1000),5)</f>
        <v>1.53488</v>
      </c>
      <c r="F102" s="135">
        <f>ROUND(((F103+F104+F106+F105)/1000),5)</f>
        <v>1.4291199999999999</v>
      </c>
      <c r="G102" s="135">
        <f t="shared" ref="G102:AA102" si="57">ROUND(((G103+G104+G106+G105)/1000),5)</f>
        <v>1.41117</v>
      </c>
      <c r="H102" s="135">
        <f t="shared" si="57"/>
        <v>1.4036999999999999</v>
      </c>
      <c r="I102" s="135">
        <f t="shared" si="57"/>
        <v>1.4988300000000001</v>
      </c>
      <c r="J102" s="135">
        <f t="shared" si="57"/>
        <v>1.68757</v>
      </c>
      <c r="K102" s="135">
        <f t="shared" si="57"/>
        <v>2.0318499999999999</v>
      </c>
      <c r="L102" s="135">
        <f t="shared" si="57"/>
        <v>2.3092299999999999</v>
      </c>
      <c r="M102" s="135">
        <f t="shared" si="57"/>
        <v>2.4330500000000002</v>
      </c>
      <c r="N102" s="135">
        <f t="shared" si="57"/>
        <v>2.4393500000000001</v>
      </c>
      <c r="O102" s="135">
        <f t="shared" si="57"/>
        <v>2.4373900000000002</v>
      </c>
      <c r="P102" s="135">
        <f t="shared" si="57"/>
        <v>2.4361100000000002</v>
      </c>
      <c r="Q102" s="135">
        <f t="shared" si="57"/>
        <v>2.4558399999999998</v>
      </c>
      <c r="R102" s="135">
        <f t="shared" si="57"/>
        <v>2.45736</v>
      </c>
      <c r="S102" s="135">
        <f t="shared" si="57"/>
        <v>2.4438800000000001</v>
      </c>
      <c r="T102" s="135">
        <f t="shared" si="57"/>
        <v>2.4325899999999998</v>
      </c>
      <c r="U102" s="135">
        <f t="shared" si="57"/>
        <v>2.4036499999999998</v>
      </c>
      <c r="V102" s="135">
        <f t="shared" si="57"/>
        <v>2.3606799999999999</v>
      </c>
      <c r="W102" s="135">
        <f t="shared" si="57"/>
        <v>2.2406700000000002</v>
      </c>
      <c r="X102" s="135">
        <f t="shared" si="57"/>
        <v>2.28573</v>
      </c>
      <c r="Y102" s="135">
        <f t="shared" si="57"/>
        <v>2.3119000000000001</v>
      </c>
      <c r="Z102" s="135">
        <f t="shared" si="57"/>
        <v>1.9210499999999999</v>
      </c>
      <c r="AA102" s="135">
        <f t="shared" si="57"/>
        <v>1.69265</v>
      </c>
    </row>
    <row r="103" spans="1:27" ht="12.75" hidden="1" customHeight="1" outlineLevel="1" x14ac:dyDescent="0.2">
      <c r="A103" s="163" t="s">
        <v>2510</v>
      </c>
      <c r="B103" s="94" t="s">
        <v>238</v>
      </c>
      <c r="C103" s="70" t="s">
        <v>79</v>
      </c>
      <c r="D103" s="71">
        <v>1351.16</v>
      </c>
      <c r="E103" s="71">
        <v>1199.6099999999999</v>
      </c>
      <c r="F103" s="71">
        <v>1093.8499999999999</v>
      </c>
      <c r="G103" s="71">
        <v>1075.9000000000001</v>
      </c>
      <c r="H103" s="71">
        <v>1068.43</v>
      </c>
      <c r="I103" s="71">
        <v>1163.56</v>
      </c>
      <c r="J103" s="71">
        <v>1352.3</v>
      </c>
      <c r="K103" s="71">
        <v>1696.58</v>
      </c>
      <c r="L103" s="71">
        <v>1973.96</v>
      </c>
      <c r="M103" s="71">
        <v>2097.7800000000002</v>
      </c>
      <c r="N103" s="71">
        <v>2104.08</v>
      </c>
      <c r="O103" s="71">
        <v>2102.12</v>
      </c>
      <c r="P103" s="71">
        <v>2100.84</v>
      </c>
      <c r="Q103" s="71">
        <v>2120.5700000000002</v>
      </c>
      <c r="R103" s="71">
        <v>2122.09</v>
      </c>
      <c r="S103" s="71">
        <v>2108.61</v>
      </c>
      <c r="T103" s="71">
        <v>2097.3200000000002</v>
      </c>
      <c r="U103" s="71">
        <v>2068.38</v>
      </c>
      <c r="V103" s="71">
        <v>2025.41</v>
      </c>
      <c r="W103" s="71">
        <v>1905.4</v>
      </c>
      <c r="X103" s="71">
        <v>1950.46</v>
      </c>
      <c r="Y103" s="71">
        <v>1976.63</v>
      </c>
      <c r="Z103" s="71">
        <v>1585.78</v>
      </c>
      <c r="AA103" s="71">
        <v>1357.38</v>
      </c>
    </row>
    <row r="104" spans="1:27" ht="12.75" hidden="1" customHeight="1" outlineLevel="1" x14ac:dyDescent="0.2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2512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2513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collapsed="1" x14ac:dyDescent="0.2">
      <c r="A107" s="162" t="s">
        <v>2514</v>
      </c>
      <c r="B107" s="54" t="str">
        <f>"21"&amp;"."&amp;$B$801&amp;"."&amp;$B$802</f>
        <v>21.05.2024</v>
      </c>
      <c r="C107" s="134" t="s">
        <v>76</v>
      </c>
      <c r="D107" s="135">
        <f>ROUND(((D108+D109+D111+D110)/1000),5)</f>
        <v>1.6595299999999999</v>
      </c>
      <c r="E107" s="135">
        <f>ROUND(((E108+E109+E111+E110)/1000),5)</f>
        <v>1.52593</v>
      </c>
      <c r="F107" s="135">
        <f>ROUND(((F108+F109+F111+F110)/1000),5)</f>
        <v>1.4106000000000001</v>
      </c>
      <c r="G107" s="135">
        <f t="shared" ref="G107:AA107" si="60">ROUND(((G108+G109+G111+G110)/1000),5)</f>
        <v>1.3251500000000001</v>
      </c>
      <c r="H107" s="135">
        <f t="shared" si="60"/>
        <v>1.37792</v>
      </c>
      <c r="I107" s="135">
        <f t="shared" si="60"/>
        <v>1.5019</v>
      </c>
      <c r="J107" s="135">
        <f t="shared" si="60"/>
        <v>1.70268</v>
      </c>
      <c r="K107" s="135">
        <f t="shared" si="60"/>
        <v>1.87575</v>
      </c>
      <c r="L107" s="135">
        <f t="shared" si="60"/>
        <v>2.2340100000000001</v>
      </c>
      <c r="M107" s="135">
        <f t="shared" si="60"/>
        <v>2.3622999999999998</v>
      </c>
      <c r="N107" s="135">
        <f t="shared" si="60"/>
        <v>2.4184399999999999</v>
      </c>
      <c r="O107" s="135">
        <f t="shared" si="60"/>
        <v>2.4235799999999998</v>
      </c>
      <c r="P107" s="135">
        <f t="shared" si="60"/>
        <v>2.43587</v>
      </c>
      <c r="Q107" s="135">
        <f t="shared" si="60"/>
        <v>2.4431500000000002</v>
      </c>
      <c r="R107" s="135">
        <f t="shared" si="60"/>
        <v>2.42963</v>
      </c>
      <c r="S107" s="135">
        <f t="shared" si="60"/>
        <v>2.4187099999999999</v>
      </c>
      <c r="T107" s="135">
        <f t="shared" si="60"/>
        <v>2.2833000000000001</v>
      </c>
      <c r="U107" s="135">
        <f t="shared" si="60"/>
        <v>2.2015099999999999</v>
      </c>
      <c r="V107" s="135">
        <f t="shared" si="60"/>
        <v>2.23116</v>
      </c>
      <c r="W107" s="135">
        <f t="shared" si="60"/>
        <v>2.1948099999999999</v>
      </c>
      <c r="X107" s="135">
        <f t="shared" si="60"/>
        <v>2.2185999999999999</v>
      </c>
      <c r="Y107" s="135">
        <f t="shared" si="60"/>
        <v>2.2630400000000002</v>
      </c>
      <c r="Z107" s="135">
        <f t="shared" si="60"/>
        <v>1.9567600000000001</v>
      </c>
      <c r="AA107" s="135">
        <f t="shared" si="60"/>
        <v>1.6866699999999999</v>
      </c>
    </row>
    <row r="108" spans="1:27" ht="12.75" hidden="1" customHeight="1" outlineLevel="1" x14ac:dyDescent="0.2">
      <c r="A108" s="163" t="s">
        <v>2515</v>
      </c>
      <c r="B108" s="94" t="s">
        <v>238</v>
      </c>
      <c r="C108" s="70" t="s">
        <v>79</v>
      </c>
      <c r="D108" s="71">
        <v>1324.26</v>
      </c>
      <c r="E108" s="71">
        <v>1190.6600000000001</v>
      </c>
      <c r="F108" s="71">
        <v>1075.33</v>
      </c>
      <c r="G108" s="71">
        <v>989.88</v>
      </c>
      <c r="H108" s="71">
        <v>1042.6500000000001</v>
      </c>
      <c r="I108" s="71">
        <v>1166.6300000000001</v>
      </c>
      <c r="J108" s="71">
        <v>1367.41</v>
      </c>
      <c r="K108" s="71">
        <v>1540.48</v>
      </c>
      <c r="L108" s="71">
        <v>1898.74</v>
      </c>
      <c r="M108" s="71">
        <v>2027.03</v>
      </c>
      <c r="N108" s="71">
        <v>2083.17</v>
      </c>
      <c r="O108" s="71">
        <v>2088.31</v>
      </c>
      <c r="P108" s="71">
        <v>2100.6</v>
      </c>
      <c r="Q108" s="71">
        <v>2107.88</v>
      </c>
      <c r="R108" s="71">
        <v>2094.36</v>
      </c>
      <c r="S108" s="71">
        <v>2083.44</v>
      </c>
      <c r="T108" s="71">
        <v>1948.03</v>
      </c>
      <c r="U108" s="71">
        <v>1866.24</v>
      </c>
      <c r="V108" s="71">
        <v>1895.89</v>
      </c>
      <c r="W108" s="71">
        <v>1859.54</v>
      </c>
      <c r="X108" s="71">
        <v>1883.33</v>
      </c>
      <c r="Y108" s="71">
        <v>1927.77</v>
      </c>
      <c r="Z108" s="71">
        <v>1621.49</v>
      </c>
      <c r="AA108" s="71">
        <v>1351.4</v>
      </c>
    </row>
    <row r="109" spans="1:27" ht="12.75" hidden="1" customHeight="1" outlineLevel="1" x14ac:dyDescent="0.2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2517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2518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collapsed="1" x14ac:dyDescent="0.2">
      <c r="A112" s="162" t="s">
        <v>2519</v>
      </c>
      <c r="B112" s="54" t="str">
        <f>"22"&amp;"."&amp;$B$801&amp;"."&amp;$B$802</f>
        <v>22.05.2024</v>
      </c>
      <c r="C112" s="134" t="s">
        <v>76</v>
      </c>
      <c r="D112" s="135">
        <f>ROUND(((D113+D114+D116+D115)/1000),5)</f>
        <v>1.56847</v>
      </c>
      <c r="E112" s="135">
        <f>ROUND(((E113+E114+E116+E115)/1000),5)</f>
        <v>1.39184</v>
      </c>
      <c r="F112" s="135">
        <f>ROUND(((F113+F114+F116+F115)/1000),5)</f>
        <v>1.27617</v>
      </c>
      <c r="G112" s="135">
        <f t="shared" ref="G112:AA112" si="63">ROUND(((G113+G114+G116+G115)/1000),5)</f>
        <v>1.2301800000000001</v>
      </c>
      <c r="H112" s="135">
        <f t="shared" si="63"/>
        <v>1.2327900000000001</v>
      </c>
      <c r="I112" s="135">
        <f t="shared" si="63"/>
        <v>1.38401</v>
      </c>
      <c r="J112" s="135">
        <f t="shared" si="63"/>
        <v>1.639</v>
      </c>
      <c r="K112" s="135">
        <f t="shared" si="63"/>
        <v>1.8646199999999999</v>
      </c>
      <c r="L112" s="135">
        <f t="shared" si="63"/>
        <v>2.12785</v>
      </c>
      <c r="M112" s="135">
        <f t="shared" si="63"/>
        <v>2.4298500000000001</v>
      </c>
      <c r="N112" s="135">
        <f t="shared" si="63"/>
        <v>2.4361899999999999</v>
      </c>
      <c r="O112" s="135">
        <f t="shared" si="63"/>
        <v>2.4404699999999999</v>
      </c>
      <c r="P112" s="135">
        <f t="shared" si="63"/>
        <v>2.44211</v>
      </c>
      <c r="Q112" s="135">
        <f t="shared" si="63"/>
        <v>2.4584199999999998</v>
      </c>
      <c r="R112" s="135">
        <f t="shared" si="63"/>
        <v>2.4497300000000002</v>
      </c>
      <c r="S112" s="135">
        <f t="shared" si="63"/>
        <v>2.4377300000000002</v>
      </c>
      <c r="T112" s="135">
        <f t="shared" si="63"/>
        <v>2.4285700000000001</v>
      </c>
      <c r="U112" s="135">
        <f t="shared" si="63"/>
        <v>2.3435199999999998</v>
      </c>
      <c r="V112" s="135">
        <f t="shared" si="63"/>
        <v>2.1972700000000001</v>
      </c>
      <c r="W112" s="135">
        <f t="shared" si="63"/>
        <v>2.09761</v>
      </c>
      <c r="X112" s="135">
        <f t="shared" si="63"/>
        <v>2.11856</v>
      </c>
      <c r="Y112" s="135">
        <f t="shared" si="63"/>
        <v>2.1928800000000002</v>
      </c>
      <c r="Z112" s="135">
        <f t="shared" si="63"/>
        <v>1.9032800000000001</v>
      </c>
      <c r="AA112" s="135">
        <f t="shared" si="63"/>
        <v>1.65764</v>
      </c>
    </row>
    <row r="113" spans="1:27" ht="12.75" hidden="1" customHeight="1" outlineLevel="1" x14ac:dyDescent="0.2">
      <c r="A113" s="163" t="s">
        <v>2520</v>
      </c>
      <c r="B113" s="94" t="s">
        <v>238</v>
      </c>
      <c r="C113" s="70" t="s">
        <v>79</v>
      </c>
      <c r="D113" s="71">
        <v>1233.2</v>
      </c>
      <c r="E113" s="71">
        <v>1056.57</v>
      </c>
      <c r="F113" s="71">
        <v>940.9</v>
      </c>
      <c r="G113" s="71">
        <v>894.91</v>
      </c>
      <c r="H113" s="71">
        <v>897.52</v>
      </c>
      <c r="I113" s="71">
        <v>1048.74</v>
      </c>
      <c r="J113" s="71">
        <v>1303.73</v>
      </c>
      <c r="K113" s="71">
        <v>1529.35</v>
      </c>
      <c r="L113" s="71">
        <v>1792.58</v>
      </c>
      <c r="M113" s="71">
        <v>2094.58</v>
      </c>
      <c r="N113" s="71">
        <v>2100.92</v>
      </c>
      <c r="O113" s="71">
        <v>2105.1999999999998</v>
      </c>
      <c r="P113" s="71">
        <v>2106.84</v>
      </c>
      <c r="Q113" s="71">
        <v>2123.15</v>
      </c>
      <c r="R113" s="71">
        <v>2114.46</v>
      </c>
      <c r="S113" s="71">
        <v>2102.46</v>
      </c>
      <c r="T113" s="71">
        <v>2093.3000000000002</v>
      </c>
      <c r="U113" s="71">
        <v>2008.25</v>
      </c>
      <c r="V113" s="71">
        <v>1862</v>
      </c>
      <c r="W113" s="71">
        <v>1762.34</v>
      </c>
      <c r="X113" s="71">
        <v>1783.29</v>
      </c>
      <c r="Y113" s="71">
        <v>1857.61</v>
      </c>
      <c r="Z113" s="71">
        <v>1568.01</v>
      </c>
      <c r="AA113" s="71">
        <v>1322.37</v>
      </c>
    </row>
    <row r="114" spans="1:27" ht="12.75" hidden="1" customHeight="1" outlineLevel="1" x14ac:dyDescent="0.2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2522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2523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collapsed="1" x14ac:dyDescent="0.2">
      <c r="A117" s="162" t="s">
        <v>2524</v>
      </c>
      <c r="B117" s="54" t="str">
        <f>"23"&amp;"."&amp;$B$801&amp;"."&amp;$B$802</f>
        <v>23.05.2024</v>
      </c>
      <c r="C117" s="134" t="s">
        <v>76</v>
      </c>
      <c r="D117" s="135">
        <f>ROUND(((D118+D119+D121+D120)/1000),5)</f>
        <v>1.6247</v>
      </c>
      <c r="E117" s="135">
        <f>ROUND(((E118+E119+E121+E120)/1000),5)</f>
        <v>1.46129</v>
      </c>
      <c r="F117" s="135">
        <f>ROUND(((F118+F119+F121+F120)/1000),5)</f>
        <v>1.38073</v>
      </c>
      <c r="G117" s="135">
        <f t="shared" ref="G117:AA117" si="66">ROUND(((G118+G119+G121+G120)/1000),5)</f>
        <v>1.3447100000000001</v>
      </c>
      <c r="H117" s="135">
        <f t="shared" si="66"/>
        <v>1.2710900000000001</v>
      </c>
      <c r="I117" s="135">
        <f t="shared" si="66"/>
        <v>1.4075500000000001</v>
      </c>
      <c r="J117" s="135">
        <f t="shared" si="66"/>
        <v>1.7892999999999999</v>
      </c>
      <c r="K117" s="135">
        <f t="shared" si="66"/>
        <v>1.89086</v>
      </c>
      <c r="L117" s="135">
        <f t="shared" si="66"/>
        <v>2.2197200000000001</v>
      </c>
      <c r="M117" s="135">
        <f t="shared" si="66"/>
        <v>2.4216099999999998</v>
      </c>
      <c r="N117" s="135">
        <f t="shared" si="66"/>
        <v>2.4379599999999999</v>
      </c>
      <c r="O117" s="135">
        <f t="shared" si="66"/>
        <v>2.4444300000000001</v>
      </c>
      <c r="P117" s="135">
        <f t="shared" si="66"/>
        <v>2.4474399999999998</v>
      </c>
      <c r="Q117" s="135">
        <f t="shared" si="66"/>
        <v>2.4767700000000001</v>
      </c>
      <c r="R117" s="135">
        <f t="shared" si="66"/>
        <v>2.4744899999999999</v>
      </c>
      <c r="S117" s="135">
        <f t="shared" si="66"/>
        <v>2.4601099999999998</v>
      </c>
      <c r="T117" s="135">
        <f t="shared" si="66"/>
        <v>2.44861</v>
      </c>
      <c r="U117" s="135">
        <f t="shared" si="66"/>
        <v>2.42807</v>
      </c>
      <c r="V117" s="135">
        <f t="shared" si="66"/>
        <v>2.3328899999999999</v>
      </c>
      <c r="W117" s="135">
        <f t="shared" si="66"/>
        <v>2.16872</v>
      </c>
      <c r="X117" s="135">
        <f t="shared" si="66"/>
        <v>2.1404700000000001</v>
      </c>
      <c r="Y117" s="135">
        <f t="shared" si="66"/>
        <v>2.27881</v>
      </c>
      <c r="Z117" s="135">
        <f t="shared" si="66"/>
        <v>1.9426699999999999</v>
      </c>
      <c r="AA117" s="135">
        <f t="shared" si="66"/>
        <v>1.8227599999999999</v>
      </c>
    </row>
    <row r="118" spans="1:27" ht="12.75" hidden="1" customHeight="1" outlineLevel="1" x14ac:dyDescent="0.2">
      <c r="A118" s="163" t="s">
        <v>2525</v>
      </c>
      <c r="B118" s="94" t="s">
        <v>238</v>
      </c>
      <c r="C118" s="70" t="s">
        <v>79</v>
      </c>
      <c r="D118" s="71">
        <v>1289.43</v>
      </c>
      <c r="E118" s="71">
        <v>1126.02</v>
      </c>
      <c r="F118" s="71">
        <v>1045.46</v>
      </c>
      <c r="G118" s="71">
        <v>1009.44</v>
      </c>
      <c r="H118" s="71">
        <v>935.82</v>
      </c>
      <c r="I118" s="71">
        <v>1072.28</v>
      </c>
      <c r="J118" s="71">
        <v>1454.03</v>
      </c>
      <c r="K118" s="71">
        <v>1555.59</v>
      </c>
      <c r="L118" s="71">
        <v>1884.45</v>
      </c>
      <c r="M118" s="71">
        <v>2086.34</v>
      </c>
      <c r="N118" s="71">
        <v>2102.69</v>
      </c>
      <c r="O118" s="71">
        <v>2109.16</v>
      </c>
      <c r="P118" s="71">
        <v>2112.17</v>
      </c>
      <c r="Q118" s="71">
        <v>2141.5</v>
      </c>
      <c r="R118" s="71">
        <v>2139.2199999999998</v>
      </c>
      <c r="S118" s="71">
        <v>2124.84</v>
      </c>
      <c r="T118" s="71">
        <v>2113.34</v>
      </c>
      <c r="U118" s="71">
        <v>2092.8000000000002</v>
      </c>
      <c r="V118" s="71">
        <v>1997.62</v>
      </c>
      <c r="W118" s="71">
        <v>1833.45</v>
      </c>
      <c r="X118" s="71">
        <v>1805.2</v>
      </c>
      <c r="Y118" s="71">
        <v>1943.54</v>
      </c>
      <c r="Z118" s="71">
        <v>1607.4</v>
      </c>
      <c r="AA118" s="71">
        <v>1487.49</v>
      </c>
    </row>
    <row r="119" spans="1:27" ht="12.75" hidden="1" customHeight="1" outlineLevel="1" x14ac:dyDescent="0.2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2527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2528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collapsed="1" x14ac:dyDescent="0.2">
      <c r="A122" s="162" t="s">
        <v>2529</v>
      </c>
      <c r="B122" s="54" t="str">
        <f>"24"&amp;"."&amp;$B$801&amp;"."&amp;$B$802</f>
        <v>24.05.2024</v>
      </c>
      <c r="C122" s="134" t="s">
        <v>76</v>
      </c>
      <c r="D122" s="135">
        <f>ROUND(((D123+D124+D126+D125)/1000),5)</f>
        <v>1.69638</v>
      </c>
      <c r="E122" s="135">
        <f>ROUND(((E123+E124+E126+E125)/1000),5)</f>
        <v>1.50139</v>
      </c>
      <c r="F122" s="135">
        <f>ROUND(((F123+F124+F126+F125)/1000),5)</f>
        <v>1.4117200000000001</v>
      </c>
      <c r="G122" s="135">
        <f t="shared" ref="G122:AA122" si="69">ROUND(((G123+G124+G126+G125)/1000),5)</f>
        <v>1.3616200000000001</v>
      </c>
      <c r="H122" s="135">
        <f t="shared" si="69"/>
        <v>1.2975300000000001</v>
      </c>
      <c r="I122" s="135">
        <f t="shared" si="69"/>
        <v>1.4923</v>
      </c>
      <c r="J122" s="135">
        <f t="shared" si="69"/>
        <v>1.7625</v>
      </c>
      <c r="K122" s="135">
        <f t="shared" si="69"/>
        <v>2.0249999999999999</v>
      </c>
      <c r="L122" s="135">
        <f t="shared" si="69"/>
        <v>2.4207700000000001</v>
      </c>
      <c r="M122" s="135">
        <f t="shared" si="69"/>
        <v>2.4723899999999999</v>
      </c>
      <c r="N122" s="135">
        <f t="shared" si="69"/>
        <v>2.4837699999999998</v>
      </c>
      <c r="O122" s="135">
        <f t="shared" si="69"/>
        <v>2.5179</v>
      </c>
      <c r="P122" s="135">
        <f t="shared" si="69"/>
        <v>2.5857600000000001</v>
      </c>
      <c r="Q122" s="135">
        <f t="shared" si="69"/>
        <v>2.6347100000000001</v>
      </c>
      <c r="R122" s="135">
        <f t="shared" si="69"/>
        <v>2.6311900000000001</v>
      </c>
      <c r="S122" s="135">
        <f t="shared" si="69"/>
        <v>2.6185900000000002</v>
      </c>
      <c r="T122" s="135">
        <f t="shared" si="69"/>
        <v>2.6085500000000001</v>
      </c>
      <c r="U122" s="135">
        <f t="shared" si="69"/>
        <v>2.4964900000000001</v>
      </c>
      <c r="V122" s="135">
        <f t="shared" si="69"/>
        <v>2.4439199999999999</v>
      </c>
      <c r="W122" s="135">
        <f t="shared" si="69"/>
        <v>2.4028399999999999</v>
      </c>
      <c r="X122" s="135">
        <f t="shared" si="69"/>
        <v>2.4137599999999999</v>
      </c>
      <c r="Y122" s="135">
        <f t="shared" si="69"/>
        <v>2.46746</v>
      </c>
      <c r="Z122" s="135">
        <f t="shared" si="69"/>
        <v>2.4387599999999998</v>
      </c>
      <c r="AA122" s="135">
        <f t="shared" si="69"/>
        <v>1.9939499999999999</v>
      </c>
    </row>
    <row r="123" spans="1:27" ht="12.75" hidden="1" customHeight="1" outlineLevel="1" x14ac:dyDescent="0.2">
      <c r="A123" s="163" t="s">
        <v>2530</v>
      </c>
      <c r="B123" s="94" t="s">
        <v>238</v>
      </c>
      <c r="C123" s="70" t="s">
        <v>79</v>
      </c>
      <c r="D123" s="71">
        <v>1361.11</v>
      </c>
      <c r="E123" s="71">
        <v>1166.1199999999999</v>
      </c>
      <c r="F123" s="71">
        <v>1076.45</v>
      </c>
      <c r="G123" s="71">
        <v>1026.3499999999999</v>
      </c>
      <c r="H123" s="71">
        <v>962.26</v>
      </c>
      <c r="I123" s="71">
        <v>1157.03</v>
      </c>
      <c r="J123" s="71">
        <v>1427.23</v>
      </c>
      <c r="K123" s="71">
        <v>1689.73</v>
      </c>
      <c r="L123" s="71">
        <v>2085.5</v>
      </c>
      <c r="M123" s="71">
        <v>2137.12</v>
      </c>
      <c r="N123" s="71">
        <v>2148.5</v>
      </c>
      <c r="O123" s="71">
        <v>2182.63</v>
      </c>
      <c r="P123" s="71">
        <v>2250.4899999999998</v>
      </c>
      <c r="Q123" s="71">
        <v>2299.44</v>
      </c>
      <c r="R123" s="71">
        <v>2295.92</v>
      </c>
      <c r="S123" s="71">
        <v>2283.3200000000002</v>
      </c>
      <c r="T123" s="71">
        <v>2273.2800000000002</v>
      </c>
      <c r="U123" s="71">
        <v>2161.2199999999998</v>
      </c>
      <c r="V123" s="71">
        <v>2108.65</v>
      </c>
      <c r="W123" s="71">
        <v>2067.5700000000002</v>
      </c>
      <c r="X123" s="71">
        <v>2078.4899999999998</v>
      </c>
      <c r="Y123" s="71">
        <v>2132.19</v>
      </c>
      <c r="Z123" s="71">
        <v>2103.4899999999998</v>
      </c>
      <c r="AA123" s="71">
        <v>1658.68</v>
      </c>
    </row>
    <row r="124" spans="1:27" ht="12.75" hidden="1" customHeight="1" outlineLevel="1" x14ac:dyDescent="0.2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2532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2533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collapsed="1" x14ac:dyDescent="0.2">
      <c r="A127" s="162" t="s">
        <v>2534</v>
      </c>
      <c r="B127" s="54" t="str">
        <f>"25"&amp;"."&amp;$B$801&amp;"."&amp;$B$802</f>
        <v>25.05.2024</v>
      </c>
      <c r="C127" s="134" t="s">
        <v>76</v>
      </c>
      <c r="D127" s="135">
        <f>ROUND(((D128+D129+D131+D130)/1000),5)</f>
        <v>2.1206299999999998</v>
      </c>
      <c r="E127" s="135">
        <f>ROUND(((E128+E129+E131+E130)/1000),5)</f>
        <v>1.93882</v>
      </c>
      <c r="F127" s="135">
        <f>ROUND(((F128+F129+F131+F130)/1000),5)</f>
        <v>1.88246</v>
      </c>
      <c r="G127" s="135">
        <f t="shared" ref="G127:AA127" si="72">ROUND(((G128+G129+G131+G130)/1000),5)</f>
        <v>1.8244800000000001</v>
      </c>
      <c r="H127" s="135">
        <f t="shared" si="72"/>
        <v>1.6812800000000001</v>
      </c>
      <c r="I127" s="135">
        <f t="shared" si="72"/>
        <v>1.71655</v>
      </c>
      <c r="J127" s="135">
        <f t="shared" si="72"/>
        <v>1.7556099999999999</v>
      </c>
      <c r="K127" s="135">
        <f t="shared" si="72"/>
        <v>1.9224399999999999</v>
      </c>
      <c r="L127" s="135">
        <f t="shared" si="72"/>
        <v>2.42306</v>
      </c>
      <c r="M127" s="135">
        <f t="shared" si="72"/>
        <v>2.4557199999999999</v>
      </c>
      <c r="N127" s="135">
        <f t="shared" si="72"/>
        <v>2.5372599999999998</v>
      </c>
      <c r="O127" s="135">
        <f t="shared" si="72"/>
        <v>2.53748</v>
      </c>
      <c r="P127" s="135">
        <f t="shared" si="72"/>
        <v>2.6576</v>
      </c>
      <c r="Q127" s="135">
        <f t="shared" si="72"/>
        <v>2.6843499999999998</v>
      </c>
      <c r="R127" s="135">
        <f t="shared" si="72"/>
        <v>2.65673</v>
      </c>
      <c r="S127" s="135">
        <f t="shared" si="72"/>
        <v>2.5867800000000001</v>
      </c>
      <c r="T127" s="135">
        <f t="shared" si="72"/>
        <v>2.5458599999999998</v>
      </c>
      <c r="U127" s="135">
        <f t="shared" si="72"/>
        <v>2.4616199999999999</v>
      </c>
      <c r="V127" s="135">
        <f t="shared" si="72"/>
        <v>2.4365000000000001</v>
      </c>
      <c r="W127" s="135">
        <f t="shared" si="72"/>
        <v>2.4290799999999999</v>
      </c>
      <c r="X127" s="135">
        <f t="shared" si="72"/>
        <v>2.42815</v>
      </c>
      <c r="Y127" s="135">
        <f t="shared" si="72"/>
        <v>2.4933000000000001</v>
      </c>
      <c r="Z127" s="135">
        <f t="shared" si="72"/>
        <v>2.4086099999999999</v>
      </c>
      <c r="AA127" s="135">
        <f t="shared" si="72"/>
        <v>2.0315599999999998</v>
      </c>
    </row>
    <row r="128" spans="1:27" ht="12.75" hidden="1" customHeight="1" outlineLevel="1" x14ac:dyDescent="0.2">
      <c r="A128" s="163" t="s">
        <v>2535</v>
      </c>
      <c r="B128" s="94" t="s">
        <v>238</v>
      </c>
      <c r="C128" s="70" t="s">
        <v>79</v>
      </c>
      <c r="D128" s="71">
        <v>1785.36</v>
      </c>
      <c r="E128" s="71">
        <v>1603.55</v>
      </c>
      <c r="F128" s="71">
        <v>1547.19</v>
      </c>
      <c r="G128" s="71">
        <v>1489.21</v>
      </c>
      <c r="H128" s="71">
        <v>1346.01</v>
      </c>
      <c r="I128" s="71">
        <v>1381.28</v>
      </c>
      <c r="J128" s="71">
        <v>1420.34</v>
      </c>
      <c r="K128" s="71">
        <v>1587.17</v>
      </c>
      <c r="L128" s="71">
        <v>2087.79</v>
      </c>
      <c r="M128" s="71">
        <v>2120.4499999999998</v>
      </c>
      <c r="N128" s="71">
        <v>2201.9899999999998</v>
      </c>
      <c r="O128" s="71">
        <v>2202.21</v>
      </c>
      <c r="P128" s="71">
        <v>2322.33</v>
      </c>
      <c r="Q128" s="71">
        <v>2349.08</v>
      </c>
      <c r="R128" s="71">
        <v>2321.46</v>
      </c>
      <c r="S128" s="71">
        <v>2251.5100000000002</v>
      </c>
      <c r="T128" s="71">
        <v>2210.59</v>
      </c>
      <c r="U128" s="71">
        <v>2126.35</v>
      </c>
      <c r="V128" s="71">
        <v>2101.23</v>
      </c>
      <c r="W128" s="71">
        <v>2093.81</v>
      </c>
      <c r="X128" s="71">
        <v>2092.88</v>
      </c>
      <c r="Y128" s="71">
        <v>2158.0300000000002</v>
      </c>
      <c r="Z128" s="71">
        <v>2073.34</v>
      </c>
      <c r="AA128" s="71">
        <v>1696.29</v>
      </c>
    </row>
    <row r="129" spans="1:27" ht="12.75" hidden="1" customHeight="1" outlineLevel="1" x14ac:dyDescent="0.2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2537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2538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collapsed="1" x14ac:dyDescent="0.2">
      <c r="A132" s="162" t="s">
        <v>2539</v>
      </c>
      <c r="B132" s="54" t="str">
        <f>"26"&amp;"."&amp;$B$801&amp;"."&amp;$B$802</f>
        <v>26.05.2024</v>
      </c>
      <c r="C132" s="134" t="s">
        <v>76</v>
      </c>
      <c r="D132" s="135">
        <f>ROUND(((D133+D134+D136+D135)/1000),5)</f>
        <v>1.95</v>
      </c>
      <c r="E132" s="135">
        <f>ROUND(((E133+E134+E136+E135)/1000),5)</f>
        <v>1.8543799999999999</v>
      </c>
      <c r="F132" s="135">
        <f>ROUND(((F133+F134+F136+F135)/1000),5)</f>
        <v>1.7645999999999999</v>
      </c>
      <c r="G132" s="135">
        <f t="shared" ref="G132:AA132" si="75">ROUND(((G133+G134+G136+G135)/1000),5)</f>
        <v>1.6244099999999999</v>
      </c>
      <c r="H132" s="135">
        <f t="shared" si="75"/>
        <v>1.5217000000000001</v>
      </c>
      <c r="I132" s="135">
        <f t="shared" si="75"/>
        <v>1.6322300000000001</v>
      </c>
      <c r="J132" s="135">
        <f t="shared" si="75"/>
        <v>1.4280200000000001</v>
      </c>
      <c r="K132" s="135">
        <f t="shared" si="75"/>
        <v>1.78132</v>
      </c>
      <c r="L132" s="135">
        <f t="shared" si="75"/>
        <v>2.0712000000000002</v>
      </c>
      <c r="M132" s="135">
        <f t="shared" si="75"/>
        <v>2.4337200000000001</v>
      </c>
      <c r="N132" s="135">
        <f t="shared" si="75"/>
        <v>2.4567999999999999</v>
      </c>
      <c r="O132" s="135">
        <f t="shared" si="75"/>
        <v>2.46394</v>
      </c>
      <c r="P132" s="135">
        <f t="shared" si="75"/>
        <v>2.4643000000000002</v>
      </c>
      <c r="Q132" s="135">
        <f t="shared" si="75"/>
        <v>2.5011100000000002</v>
      </c>
      <c r="R132" s="135">
        <f t="shared" si="75"/>
        <v>2.5004</v>
      </c>
      <c r="S132" s="135">
        <f t="shared" si="75"/>
        <v>2.4679099999999998</v>
      </c>
      <c r="T132" s="135">
        <f t="shared" si="75"/>
        <v>2.43771</v>
      </c>
      <c r="U132" s="135">
        <f t="shared" si="75"/>
        <v>2.4231699999999998</v>
      </c>
      <c r="V132" s="135">
        <f t="shared" si="75"/>
        <v>2.3964099999999999</v>
      </c>
      <c r="W132" s="135">
        <f t="shared" si="75"/>
        <v>2.4127000000000001</v>
      </c>
      <c r="X132" s="135">
        <f t="shared" si="75"/>
        <v>2.4323100000000002</v>
      </c>
      <c r="Y132" s="135">
        <f t="shared" si="75"/>
        <v>2.4306000000000001</v>
      </c>
      <c r="Z132" s="135">
        <f t="shared" si="75"/>
        <v>2.3198099999999999</v>
      </c>
      <c r="AA132" s="135">
        <f t="shared" si="75"/>
        <v>1.9036200000000001</v>
      </c>
    </row>
    <row r="133" spans="1:27" ht="12.75" hidden="1" customHeight="1" outlineLevel="1" x14ac:dyDescent="0.2">
      <c r="A133" s="163" t="s">
        <v>2540</v>
      </c>
      <c r="B133" s="94" t="s">
        <v>238</v>
      </c>
      <c r="C133" s="70" t="s">
        <v>79</v>
      </c>
      <c r="D133" s="71">
        <v>1614.73</v>
      </c>
      <c r="E133" s="71">
        <v>1519.11</v>
      </c>
      <c r="F133" s="71">
        <v>1429.33</v>
      </c>
      <c r="G133" s="71">
        <v>1289.1400000000001</v>
      </c>
      <c r="H133" s="71">
        <v>1186.43</v>
      </c>
      <c r="I133" s="71">
        <v>1296.96</v>
      </c>
      <c r="J133" s="71">
        <v>1092.75</v>
      </c>
      <c r="K133" s="71">
        <v>1446.05</v>
      </c>
      <c r="L133" s="71">
        <v>1735.93</v>
      </c>
      <c r="M133" s="71">
        <v>2098.4499999999998</v>
      </c>
      <c r="N133" s="71">
        <v>2121.5300000000002</v>
      </c>
      <c r="O133" s="71">
        <v>2128.67</v>
      </c>
      <c r="P133" s="71">
        <v>2129.0300000000002</v>
      </c>
      <c r="Q133" s="71">
        <v>2165.84</v>
      </c>
      <c r="R133" s="71">
        <v>2165.13</v>
      </c>
      <c r="S133" s="71">
        <v>2132.64</v>
      </c>
      <c r="T133" s="71">
        <v>2102.44</v>
      </c>
      <c r="U133" s="71">
        <v>2087.9</v>
      </c>
      <c r="V133" s="71">
        <v>2061.14</v>
      </c>
      <c r="W133" s="71">
        <v>2077.4299999999998</v>
      </c>
      <c r="X133" s="71">
        <v>2097.04</v>
      </c>
      <c r="Y133" s="71">
        <v>2095.33</v>
      </c>
      <c r="Z133" s="71">
        <v>1984.54</v>
      </c>
      <c r="AA133" s="71">
        <v>1568.35</v>
      </c>
    </row>
    <row r="134" spans="1:27" ht="12.75" hidden="1" customHeight="1" outlineLevel="1" x14ac:dyDescent="0.2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2542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2543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collapsed="1" x14ac:dyDescent="0.2">
      <c r="A137" s="162" t="s">
        <v>2544</v>
      </c>
      <c r="B137" s="54" t="str">
        <f>"27"&amp;"."&amp;$B$801&amp;"."&amp;$B$802</f>
        <v>27.05.2024</v>
      </c>
      <c r="C137" s="134" t="s">
        <v>76</v>
      </c>
      <c r="D137" s="135">
        <f>ROUND(((D138+D139+D141+D140)/1000),5)</f>
        <v>1.64205</v>
      </c>
      <c r="E137" s="135">
        <f>ROUND(((E138+E139+E141+E140)/1000),5)</f>
        <v>1.5364</v>
      </c>
      <c r="F137" s="135">
        <f>ROUND(((F138+F139+F141+F140)/1000),5)</f>
        <v>1.3475699999999999</v>
      </c>
      <c r="G137" s="135">
        <f t="shared" ref="G137:AA137" si="78">ROUND(((G138+G139+G141+G140)/1000),5)</f>
        <v>1.28095</v>
      </c>
      <c r="H137" s="135">
        <f t="shared" si="78"/>
        <v>1.21346</v>
      </c>
      <c r="I137" s="135">
        <f t="shared" si="78"/>
        <v>1.4093</v>
      </c>
      <c r="J137" s="135">
        <f t="shared" si="78"/>
        <v>1.5663</v>
      </c>
      <c r="K137" s="135">
        <f t="shared" si="78"/>
        <v>1.85321</v>
      </c>
      <c r="L137" s="135">
        <f t="shared" si="78"/>
        <v>2.2101899999999999</v>
      </c>
      <c r="M137" s="135">
        <f t="shared" si="78"/>
        <v>2.4170099999999999</v>
      </c>
      <c r="N137" s="135">
        <f t="shared" si="78"/>
        <v>2.42449</v>
      </c>
      <c r="O137" s="135">
        <f t="shared" si="78"/>
        <v>2.3896299999999999</v>
      </c>
      <c r="P137" s="135">
        <f t="shared" si="78"/>
        <v>2.3473799999999998</v>
      </c>
      <c r="Q137" s="135">
        <f t="shared" si="78"/>
        <v>2.4207900000000002</v>
      </c>
      <c r="R137" s="135">
        <f t="shared" si="78"/>
        <v>2.4401099999999998</v>
      </c>
      <c r="S137" s="135">
        <f t="shared" si="78"/>
        <v>2.41995</v>
      </c>
      <c r="T137" s="135">
        <f t="shared" si="78"/>
        <v>2.3853599999999999</v>
      </c>
      <c r="U137" s="135">
        <f t="shared" si="78"/>
        <v>2.3156699999999999</v>
      </c>
      <c r="V137" s="135">
        <f t="shared" si="78"/>
        <v>2.2633399999999999</v>
      </c>
      <c r="W137" s="135">
        <f t="shared" si="78"/>
        <v>2.1876199999999999</v>
      </c>
      <c r="X137" s="135">
        <f t="shared" si="78"/>
        <v>2.1869499999999999</v>
      </c>
      <c r="Y137" s="135">
        <f t="shared" si="78"/>
        <v>2.1399699999999999</v>
      </c>
      <c r="Z137" s="135">
        <f t="shared" si="78"/>
        <v>1.83161</v>
      </c>
      <c r="AA137" s="135">
        <f t="shared" si="78"/>
        <v>1.69041</v>
      </c>
    </row>
    <row r="138" spans="1:27" ht="12.75" hidden="1" customHeight="1" outlineLevel="1" x14ac:dyDescent="0.2">
      <c r="A138" s="163" t="s">
        <v>2545</v>
      </c>
      <c r="B138" s="94" t="s">
        <v>238</v>
      </c>
      <c r="C138" s="70" t="s">
        <v>79</v>
      </c>
      <c r="D138" s="71">
        <v>1306.78</v>
      </c>
      <c r="E138" s="71">
        <v>1201.1300000000001</v>
      </c>
      <c r="F138" s="71">
        <v>1012.3</v>
      </c>
      <c r="G138" s="71">
        <v>945.68</v>
      </c>
      <c r="H138" s="71">
        <v>878.19</v>
      </c>
      <c r="I138" s="71">
        <v>1074.03</v>
      </c>
      <c r="J138" s="71">
        <v>1231.03</v>
      </c>
      <c r="K138" s="71">
        <v>1517.94</v>
      </c>
      <c r="L138" s="71">
        <v>1874.92</v>
      </c>
      <c r="M138" s="71">
        <v>2081.7399999999998</v>
      </c>
      <c r="N138" s="71">
        <v>2089.2199999999998</v>
      </c>
      <c r="O138" s="71">
        <v>2054.36</v>
      </c>
      <c r="P138" s="71">
        <v>2012.11</v>
      </c>
      <c r="Q138" s="71">
        <v>2085.52</v>
      </c>
      <c r="R138" s="71">
        <v>2104.84</v>
      </c>
      <c r="S138" s="71">
        <v>2084.6799999999998</v>
      </c>
      <c r="T138" s="71">
        <v>2050.09</v>
      </c>
      <c r="U138" s="71">
        <v>1980.4</v>
      </c>
      <c r="V138" s="71">
        <v>1928.07</v>
      </c>
      <c r="W138" s="71">
        <v>1852.35</v>
      </c>
      <c r="X138" s="71">
        <v>1851.68</v>
      </c>
      <c r="Y138" s="71">
        <v>1804.7</v>
      </c>
      <c r="Z138" s="71">
        <v>1496.34</v>
      </c>
      <c r="AA138" s="71">
        <v>1355.14</v>
      </c>
    </row>
    <row r="139" spans="1:27" ht="12.75" hidden="1" customHeight="1" outlineLevel="1" x14ac:dyDescent="0.2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2547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2548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collapsed="1" x14ac:dyDescent="0.2">
      <c r="A142" s="162" t="s">
        <v>2549</v>
      </c>
      <c r="B142" s="54" t="str">
        <f>"28"&amp;"."&amp;$B$801&amp;"."&amp;$B$802</f>
        <v>28.05.2024</v>
      </c>
      <c r="C142" s="134" t="s">
        <v>76</v>
      </c>
      <c r="D142" s="135">
        <f>ROUND(((D143+D144+D146+D145)/1000),5)</f>
        <v>1.39628</v>
      </c>
      <c r="E142" s="135">
        <f>ROUND(((E143+E144+E146+E145)/1000),5)</f>
        <v>1.2621599999999999</v>
      </c>
      <c r="F142" s="135">
        <f>ROUND(((F143+F144+F146+F145)/1000),5)</f>
        <v>1.1519699999999999</v>
      </c>
      <c r="G142" s="135">
        <f t="shared" ref="G142:AA142" si="81">ROUND(((G143+G144+G146+G145)/1000),5)</f>
        <v>0.54410000000000003</v>
      </c>
      <c r="H142" s="135">
        <f t="shared" si="81"/>
        <v>0.54271000000000003</v>
      </c>
      <c r="I142" s="135">
        <f t="shared" si="81"/>
        <v>1.1846099999999999</v>
      </c>
      <c r="J142" s="135">
        <f t="shared" si="81"/>
        <v>1.56741</v>
      </c>
      <c r="K142" s="135">
        <f t="shared" si="81"/>
        <v>1.84572</v>
      </c>
      <c r="L142" s="135">
        <f t="shared" si="81"/>
        <v>2.1975500000000001</v>
      </c>
      <c r="M142" s="135">
        <f t="shared" si="81"/>
        <v>2.5403699999999998</v>
      </c>
      <c r="N142" s="135">
        <f t="shared" si="81"/>
        <v>2.5990000000000002</v>
      </c>
      <c r="O142" s="135">
        <f t="shared" si="81"/>
        <v>2.5987200000000001</v>
      </c>
      <c r="P142" s="135">
        <f t="shared" si="81"/>
        <v>2.5273300000000001</v>
      </c>
      <c r="Q142" s="135">
        <f t="shared" si="81"/>
        <v>2.56839</v>
      </c>
      <c r="R142" s="135">
        <f t="shared" si="81"/>
        <v>2.4488300000000001</v>
      </c>
      <c r="S142" s="135">
        <f t="shared" si="81"/>
        <v>2.44936</v>
      </c>
      <c r="T142" s="135">
        <f t="shared" si="81"/>
        <v>2.5066199999999998</v>
      </c>
      <c r="U142" s="135">
        <f t="shared" si="81"/>
        <v>2.4701399999999998</v>
      </c>
      <c r="V142" s="135">
        <f t="shared" si="81"/>
        <v>2.3565200000000002</v>
      </c>
      <c r="W142" s="135">
        <f t="shared" si="81"/>
        <v>2.2558500000000001</v>
      </c>
      <c r="X142" s="135">
        <f t="shared" si="81"/>
        <v>2.25101</v>
      </c>
      <c r="Y142" s="135">
        <f t="shared" si="81"/>
        <v>2.26824</v>
      </c>
      <c r="Z142" s="135">
        <f t="shared" si="81"/>
        <v>1.96895</v>
      </c>
      <c r="AA142" s="135">
        <f t="shared" si="81"/>
        <v>1.71309</v>
      </c>
    </row>
    <row r="143" spans="1:27" ht="12.75" hidden="1" customHeight="1" outlineLevel="1" x14ac:dyDescent="0.2">
      <c r="A143" s="163" t="s">
        <v>2550</v>
      </c>
      <c r="B143" s="94" t="s">
        <v>238</v>
      </c>
      <c r="C143" s="70" t="s">
        <v>79</v>
      </c>
      <c r="D143" s="71">
        <v>1061.01</v>
      </c>
      <c r="E143" s="71">
        <v>926.89</v>
      </c>
      <c r="F143" s="71">
        <v>816.7</v>
      </c>
      <c r="G143" s="71">
        <v>208.83</v>
      </c>
      <c r="H143" s="71">
        <v>207.44</v>
      </c>
      <c r="I143" s="71">
        <v>849.34</v>
      </c>
      <c r="J143" s="71">
        <v>1232.1400000000001</v>
      </c>
      <c r="K143" s="71">
        <v>1510.45</v>
      </c>
      <c r="L143" s="71">
        <v>1862.28</v>
      </c>
      <c r="M143" s="71">
        <v>2205.1</v>
      </c>
      <c r="N143" s="71">
        <v>2263.73</v>
      </c>
      <c r="O143" s="71">
        <v>2263.4499999999998</v>
      </c>
      <c r="P143" s="71">
        <v>2192.06</v>
      </c>
      <c r="Q143" s="71">
        <v>2233.12</v>
      </c>
      <c r="R143" s="71">
        <v>2113.56</v>
      </c>
      <c r="S143" s="71">
        <v>2114.09</v>
      </c>
      <c r="T143" s="71">
        <v>2171.35</v>
      </c>
      <c r="U143" s="71">
        <v>2134.87</v>
      </c>
      <c r="V143" s="71">
        <v>2021.25</v>
      </c>
      <c r="W143" s="71">
        <v>1920.58</v>
      </c>
      <c r="X143" s="71">
        <v>1915.74</v>
      </c>
      <c r="Y143" s="71">
        <v>1932.97</v>
      </c>
      <c r="Z143" s="71">
        <v>1633.68</v>
      </c>
      <c r="AA143" s="71">
        <v>1377.82</v>
      </c>
    </row>
    <row r="144" spans="1:27" ht="12.75" hidden="1" customHeight="1" outlineLevel="1" x14ac:dyDescent="0.2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2552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2553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collapsed="1" x14ac:dyDescent="0.2">
      <c r="A147" s="162" t="s">
        <v>2554</v>
      </c>
      <c r="B147" s="54" t="str">
        <f>"29"&amp;"."&amp;$B$801&amp;"."&amp;$B$802</f>
        <v>29.05.2024</v>
      </c>
      <c r="C147" s="134" t="s">
        <v>76</v>
      </c>
      <c r="D147" s="135">
        <f>ROUND(((D148+D149+D151+D150)/1000),5)</f>
        <v>1.5522899999999999</v>
      </c>
      <c r="E147" s="135">
        <f>ROUND(((E148+E149+E151+E150)/1000),5)</f>
        <v>1.4048499999999999</v>
      </c>
      <c r="F147" s="135">
        <f>ROUND(((F148+F149+F151+F150)/1000),5)</f>
        <v>1.1882600000000001</v>
      </c>
      <c r="G147" s="135">
        <f t="shared" ref="G147:AA147" si="84">ROUND(((G148+G149+G151+G150)/1000),5)</f>
        <v>1.0733600000000001</v>
      </c>
      <c r="H147" s="135">
        <f t="shared" si="84"/>
        <v>1.0613900000000001</v>
      </c>
      <c r="I147" s="135">
        <f t="shared" si="84"/>
        <v>1.3667199999999999</v>
      </c>
      <c r="J147" s="135">
        <f t="shared" si="84"/>
        <v>1.4865999999999999</v>
      </c>
      <c r="K147" s="135">
        <f t="shared" si="84"/>
        <v>1.77291</v>
      </c>
      <c r="L147" s="135">
        <f t="shared" si="84"/>
        <v>2.0591300000000001</v>
      </c>
      <c r="M147" s="135">
        <f t="shared" si="84"/>
        <v>2.4074300000000002</v>
      </c>
      <c r="N147" s="135">
        <f t="shared" si="84"/>
        <v>2.4128699999999998</v>
      </c>
      <c r="O147" s="135">
        <f t="shared" si="84"/>
        <v>2.4239299999999999</v>
      </c>
      <c r="P147" s="135">
        <f t="shared" si="84"/>
        <v>2.4170099999999999</v>
      </c>
      <c r="Q147" s="135">
        <f t="shared" si="84"/>
        <v>2.44184</v>
      </c>
      <c r="R147" s="135">
        <f t="shared" si="84"/>
        <v>2.4626899999999998</v>
      </c>
      <c r="S147" s="135">
        <f t="shared" si="84"/>
        <v>2.4597899999999999</v>
      </c>
      <c r="T147" s="135">
        <f t="shared" si="84"/>
        <v>2.4453200000000002</v>
      </c>
      <c r="U147" s="135">
        <f t="shared" si="84"/>
        <v>2.4176099999999998</v>
      </c>
      <c r="V147" s="135">
        <f t="shared" si="84"/>
        <v>2.3249399999999998</v>
      </c>
      <c r="W147" s="135">
        <f t="shared" si="84"/>
        <v>2.1817799999999998</v>
      </c>
      <c r="X147" s="135">
        <f t="shared" si="84"/>
        <v>2.1291799999999999</v>
      </c>
      <c r="Y147" s="135">
        <f t="shared" si="84"/>
        <v>2.0936499999999998</v>
      </c>
      <c r="Z147" s="135">
        <f t="shared" si="84"/>
        <v>1.84443</v>
      </c>
      <c r="AA147" s="135">
        <f t="shared" si="84"/>
        <v>1.70133</v>
      </c>
    </row>
    <row r="148" spans="1:27" ht="12.75" hidden="1" customHeight="1" outlineLevel="1" x14ac:dyDescent="0.2">
      <c r="A148" s="163" t="s">
        <v>2555</v>
      </c>
      <c r="B148" s="94" t="s">
        <v>238</v>
      </c>
      <c r="C148" s="70" t="s">
        <v>79</v>
      </c>
      <c r="D148" s="71">
        <v>1217.02</v>
      </c>
      <c r="E148" s="71">
        <v>1069.58</v>
      </c>
      <c r="F148" s="71">
        <v>852.99</v>
      </c>
      <c r="G148" s="71">
        <v>738.09</v>
      </c>
      <c r="H148" s="71">
        <v>726.12</v>
      </c>
      <c r="I148" s="71">
        <v>1031.45</v>
      </c>
      <c r="J148" s="71">
        <v>1151.33</v>
      </c>
      <c r="K148" s="71">
        <v>1437.64</v>
      </c>
      <c r="L148" s="71">
        <v>1723.86</v>
      </c>
      <c r="M148" s="71">
        <v>2072.16</v>
      </c>
      <c r="N148" s="71">
        <v>2077.6</v>
      </c>
      <c r="O148" s="71">
        <v>2088.66</v>
      </c>
      <c r="P148" s="71">
        <v>2081.7399999999998</v>
      </c>
      <c r="Q148" s="71">
        <v>2106.5700000000002</v>
      </c>
      <c r="R148" s="71">
        <v>2127.42</v>
      </c>
      <c r="S148" s="71">
        <v>2124.52</v>
      </c>
      <c r="T148" s="71">
        <v>2110.0500000000002</v>
      </c>
      <c r="U148" s="71">
        <v>2082.34</v>
      </c>
      <c r="V148" s="71">
        <v>1989.67</v>
      </c>
      <c r="W148" s="71">
        <v>1846.51</v>
      </c>
      <c r="X148" s="71">
        <v>1793.91</v>
      </c>
      <c r="Y148" s="71">
        <v>1758.38</v>
      </c>
      <c r="Z148" s="71">
        <v>1509.16</v>
      </c>
      <c r="AA148" s="71">
        <v>1366.06</v>
      </c>
    </row>
    <row r="149" spans="1:27" ht="12.75" hidden="1" customHeight="1" outlineLevel="1" x14ac:dyDescent="0.2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2557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2558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collapsed="1" x14ac:dyDescent="0.2">
      <c r="A152" s="162" t="s">
        <v>2559</v>
      </c>
      <c r="B152" s="54" t="str">
        <f>"30"&amp;"."&amp;$B$801&amp;"."&amp;$B$802</f>
        <v>30.05.2024</v>
      </c>
      <c r="C152" s="134" t="s">
        <v>76</v>
      </c>
      <c r="D152" s="135">
        <f>ROUND(((D153+D154+D156+D155)/1000),5)</f>
        <v>1.50884</v>
      </c>
      <c r="E152" s="135">
        <f>ROUND(((E153+E154+E156+E155)/1000),5)</f>
        <v>1.36564</v>
      </c>
      <c r="F152" s="135">
        <f>ROUND(((F153+F154+F156+F155)/1000),5)</f>
        <v>1.2129099999999999</v>
      </c>
      <c r="G152" s="135">
        <f t="shared" ref="G152:AA152" si="87">ROUND(((G153+G154+G156+G155)/1000),5)</f>
        <v>1.11216</v>
      </c>
      <c r="H152" s="135">
        <f t="shared" si="87"/>
        <v>1.1160699999999999</v>
      </c>
      <c r="I152" s="135">
        <f t="shared" si="87"/>
        <v>1.4032199999999999</v>
      </c>
      <c r="J152" s="135">
        <f t="shared" si="87"/>
        <v>1.49132</v>
      </c>
      <c r="K152" s="135">
        <f t="shared" si="87"/>
        <v>1.81057</v>
      </c>
      <c r="L152" s="135">
        <f t="shared" si="87"/>
        <v>2.20567</v>
      </c>
      <c r="M152" s="135">
        <f t="shared" si="87"/>
        <v>2.4221900000000001</v>
      </c>
      <c r="N152" s="135">
        <f t="shared" si="87"/>
        <v>2.4706100000000002</v>
      </c>
      <c r="O152" s="135">
        <f t="shared" si="87"/>
        <v>2.4617</v>
      </c>
      <c r="P152" s="135">
        <f t="shared" si="87"/>
        <v>2.4815200000000002</v>
      </c>
      <c r="Q152" s="135">
        <f t="shared" si="87"/>
        <v>2.4714700000000001</v>
      </c>
      <c r="R152" s="135">
        <f t="shared" si="87"/>
        <v>2.4745499999999998</v>
      </c>
      <c r="S152" s="135">
        <f t="shared" si="87"/>
        <v>2.4736099999999999</v>
      </c>
      <c r="T152" s="135">
        <f t="shared" si="87"/>
        <v>2.7658100000000001</v>
      </c>
      <c r="U152" s="135">
        <f t="shared" si="87"/>
        <v>2.7593000000000001</v>
      </c>
      <c r="V152" s="135">
        <f t="shared" si="87"/>
        <v>2.3912200000000001</v>
      </c>
      <c r="W152" s="135">
        <f t="shared" si="87"/>
        <v>2.26837</v>
      </c>
      <c r="X152" s="135">
        <f t="shared" si="87"/>
        <v>2.2256499999999999</v>
      </c>
      <c r="Y152" s="135">
        <f t="shared" si="87"/>
        <v>2.2061500000000001</v>
      </c>
      <c r="Z152" s="135">
        <f t="shared" si="87"/>
        <v>1.8290599999999999</v>
      </c>
      <c r="AA152" s="135">
        <f t="shared" si="87"/>
        <v>1.66869</v>
      </c>
    </row>
    <row r="153" spans="1:27" ht="12.75" hidden="1" customHeight="1" outlineLevel="1" x14ac:dyDescent="0.2">
      <c r="A153" s="163" t="s">
        <v>2560</v>
      </c>
      <c r="B153" s="94" t="s">
        <v>238</v>
      </c>
      <c r="C153" s="70" t="s">
        <v>79</v>
      </c>
      <c r="D153" s="71">
        <v>1173.57</v>
      </c>
      <c r="E153" s="71">
        <v>1030.3699999999999</v>
      </c>
      <c r="F153" s="71">
        <v>877.64</v>
      </c>
      <c r="G153" s="71">
        <v>776.89</v>
      </c>
      <c r="H153" s="71">
        <v>780.8</v>
      </c>
      <c r="I153" s="71">
        <v>1067.95</v>
      </c>
      <c r="J153" s="71">
        <v>1156.05</v>
      </c>
      <c r="K153" s="71">
        <v>1475.3</v>
      </c>
      <c r="L153" s="71">
        <v>1870.4</v>
      </c>
      <c r="M153" s="71">
        <v>2086.92</v>
      </c>
      <c r="N153" s="71">
        <v>2135.34</v>
      </c>
      <c r="O153" s="71">
        <v>2126.4299999999998</v>
      </c>
      <c r="P153" s="71">
        <v>2146.25</v>
      </c>
      <c r="Q153" s="71">
        <v>2136.1999999999998</v>
      </c>
      <c r="R153" s="71">
        <v>2139.2800000000002</v>
      </c>
      <c r="S153" s="71">
        <v>2138.34</v>
      </c>
      <c r="T153" s="71">
        <v>2430.54</v>
      </c>
      <c r="U153" s="71">
        <v>2424.0300000000002</v>
      </c>
      <c r="V153" s="71">
        <v>2055.9499999999998</v>
      </c>
      <c r="W153" s="71">
        <v>1933.1</v>
      </c>
      <c r="X153" s="71">
        <v>1890.38</v>
      </c>
      <c r="Y153" s="71">
        <v>1870.88</v>
      </c>
      <c r="Z153" s="71">
        <v>1493.79</v>
      </c>
      <c r="AA153" s="71">
        <v>1333.42</v>
      </c>
    </row>
    <row r="154" spans="1:27" ht="12.75" hidden="1" customHeight="1" outlineLevel="1" x14ac:dyDescent="0.2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2562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2563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collapsed="1" x14ac:dyDescent="0.2">
      <c r="A157" s="162" t="s">
        <v>2564</v>
      </c>
      <c r="B157" s="54" t="str">
        <f>"31"&amp;"."&amp;$B$801&amp;"."&amp;$B$802</f>
        <v>31.05.2024</v>
      </c>
      <c r="C157" s="134" t="s">
        <v>76</v>
      </c>
      <c r="D157" s="135">
        <f>ROUND(((D158+D159+D161+D160)/1000),5)</f>
        <v>1.4971699999999999</v>
      </c>
      <c r="E157" s="135">
        <f>ROUND(((E158+E159+E161+E160)/1000),5)</f>
        <v>1.28298</v>
      </c>
      <c r="F157" s="135">
        <f>ROUND(((F158+F159+F161+F160)/1000),5)</f>
        <v>1.2119899999999999</v>
      </c>
      <c r="G157" s="135">
        <f t="shared" ref="G157:AA157" si="90">ROUND(((G158+G159+G161+G160)/1000),5)</f>
        <v>1.11822</v>
      </c>
      <c r="H157" s="135">
        <f t="shared" si="90"/>
        <v>1.0690299999999999</v>
      </c>
      <c r="I157" s="135">
        <f t="shared" si="90"/>
        <v>1.3915200000000001</v>
      </c>
      <c r="J157" s="135">
        <f t="shared" si="90"/>
        <v>1.5361100000000001</v>
      </c>
      <c r="K157" s="135">
        <f t="shared" si="90"/>
        <v>1.8736699999999999</v>
      </c>
      <c r="L157" s="135">
        <f t="shared" si="90"/>
        <v>2.2531500000000002</v>
      </c>
      <c r="M157" s="135">
        <f t="shared" si="90"/>
        <v>2.4489399999999999</v>
      </c>
      <c r="N157" s="135">
        <f t="shared" si="90"/>
        <v>2.6222099999999999</v>
      </c>
      <c r="O157" s="135">
        <f t="shared" si="90"/>
        <v>2.6352500000000001</v>
      </c>
      <c r="P157" s="135">
        <f t="shared" si="90"/>
        <v>2.4945200000000001</v>
      </c>
      <c r="Q157" s="135">
        <f t="shared" si="90"/>
        <v>2.6511399999999998</v>
      </c>
      <c r="R157" s="135">
        <f t="shared" si="90"/>
        <v>2.6597</v>
      </c>
      <c r="S157" s="135">
        <f t="shared" si="90"/>
        <v>2.7027000000000001</v>
      </c>
      <c r="T157" s="135">
        <f t="shared" si="90"/>
        <v>2.6867200000000002</v>
      </c>
      <c r="U157" s="135">
        <f t="shared" si="90"/>
        <v>2.4488799999999999</v>
      </c>
      <c r="V157" s="135">
        <f t="shared" si="90"/>
        <v>2.4270100000000001</v>
      </c>
      <c r="W157" s="135">
        <f t="shared" si="90"/>
        <v>2.3762400000000001</v>
      </c>
      <c r="X157" s="135">
        <f t="shared" si="90"/>
        <v>2.38381</v>
      </c>
      <c r="Y157" s="135">
        <f t="shared" si="90"/>
        <v>2.33195</v>
      </c>
      <c r="Z157" s="135">
        <f t="shared" si="90"/>
        <v>2.0929899999999999</v>
      </c>
      <c r="AA157" s="135">
        <f t="shared" si="90"/>
        <v>1.80904</v>
      </c>
    </row>
    <row r="158" spans="1:27" ht="12.75" hidden="1" customHeight="1" outlineLevel="1" x14ac:dyDescent="0.2">
      <c r="A158" s="163" t="s">
        <v>2565</v>
      </c>
      <c r="B158" s="94" t="s">
        <v>238</v>
      </c>
      <c r="C158" s="70" t="s">
        <v>79</v>
      </c>
      <c r="D158" s="71">
        <v>1161.9000000000001</v>
      </c>
      <c r="E158" s="71">
        <v>947.71</v>
      </c>
      <c r="F158" s="71">
        <v>876.72</v>
      </c>
      <c r="G158" s="71">
        <v>782.95</v>
      </c>
      <c r="H158" s="71">
        <v>733.76</v>
      </c>
      <c r="I158" s="71">
        <v>1056.25</v>
      </c>
      <c r="J158" s="71">
        <v>1200.8399999999999</v>
      </c>
      <c r="K158" s="71">
        <v>1538.4</v>
      </c>
      <c r="L158" s="71">
        <v>1917.88</v>
      </c>
      <c r="M158" s="71">
        <v>2113.67</v>
      </c>
      <c r="N158" s="71">
        <v>2286.94</v>
      </c>
      <c r="O158" s="71">
        <v>2299.98</v>
      </c>
      <c r="P158" s="71">
        <v>2159.25</v>
      </c>
      <c r="Q158" s="71">
        <v>2315.87</v>
      </c>
      <c r="R158" s="71">
        <v>2324.4299999999998</v>
      </c>
      <c r="S158" s="71">
        <v>2367.4299999999998</v>
      </c>
      <c r="T158" s="71">
        <v>2351.4499999999998</v>
      </c>
      <c r="U158" s="71">
        <v>2113.61</v>
      </c>
      <c r="V158" s="71">
        <v>2091.7399999999998</v>
      </c>
      <c r="W158" s="71">
        <v>2040.97</v>
      </c>
      <c r="X158" s="71">
        <v>2048.54</v>
      </c>
      <c r="Y158" s="71">
        <v>1996.68</v>
      </c>
      <c r="Z158" s="71">
        <v>1757.72</v>
      </c>
      <c r="AA158" s="71">
        <v>1473.77</v>
      </c>
    </row>
    <row r="159" spans="1:27" ht="12.75" hidden="1" customHeight="1" outlineLevel="1" x14ac:dyDescent="0.2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2567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2568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2569</v>
      </c>
      <c r="B166" s="54" t="str">
        <f>"01"&amp;"."&amp;$B$801&amp;"."&amp;$B$802</f>
        <v>01.05.2024</v>
      </c>
      <c r="C166" s="134" t="s">
        <v>76</v>
      </c>
      <c r="D166" s="135">
        <f>ROUND(((D167+D168+D170+D169)/1000),5)</f>
        <v>1.7372700000000001</v>
      </c>
      <c r="E166" s="135">
        <f>ROUND(((E167+E168+E170+E169)/1000),5)</f>
        <v>1.6995400000000001</v>
      </c>
      <c r="F166" s="135">
        <f>ROUND(((F167+F168+F170+F169)/1000),5)</f>
        <v>1.5633600000000001</v>
      </c>
      <c r="G166" s="135">
        <f t="shared" ref="G166:AA166" si="93">ROUND(((G167+G168+G170+G169)/1000),5)</f>
        <v>1.53976</v>
      </c>
      <c r="H166" s="135">
        <f t="shared" si="93"/>
        <v>1.49407</v>
      </c>
      <c r="I166" s="135">
        <f t="shared" si="93"/>
        <v>1.45906</v>
      </c>
      <c r="J166" s="135">
        <f t="shared" si="93"/>
        <v>1.4616400000000001</v>
      </c>
      <c r="K166" s="135">
        <f t="shared" si="93"/>
        <v>1.6197999999999999</v>
      </c>
      <c r="L166" s="135">
        <f t="shared" si="93"/>
        <v>1.78024</v>
      </c>
      <c r="M166" s="135">
        <f t="shared" si="93"/>
        <v>2.0152899999999998</v>
      </c>
      <c r="N166" s="135">
        <f t="shared" si="93"/>
        <v>2.15781</v>
      </c>
      <c r="O166" s="135">
        <f t="shared" si="93"/>
        <v>2.08765</v>
      </c>
      <c r="P166" s="135">
        <f t="shared" si="93"/>
        <v>2.0672199999999998</v>
      </c>
      <c r="Q166" s="135">
        <f t="shared" si="93"/>
        <v>2.09863</v>
      </c>
      <c r="R166" s="135">
        <f t="shared" si="93"/>
        <v>2.0574699999999999</v>
      </c>
      <c r="S166" s="135">
        <f t="shared" si="93"/>
        <v>2.0075099999999999</v>
      </c>
      <c r="T166" s="135">
        <f t="shared" si="93"/>
        <v>2.0469400000000002</v>
      </c>
      <c r="U166" s="135">
        <f t="shared" si="93"/>
        <v>2.0643099999999999</v>
      </c>
      <c r="V166" s="135">
        <f t="shared" si="93"/>
        <v>2.11843</v>
      </c>
      <c r="W166" s="135">
        <f t="shared" si="93"/>
        <v>2.2362500000000001</v>
      </c>
      <c r="X166" s="135">
        <f t="shared" si="93"/>
        <v>2.3248000000000002</v>
      </c>
      <c r="Y166" s="135">
        <f t="shared" si="93"/>
        <v>2.2249400000000001</v>
      </c>
      <c r="Z166" s="135">
        <f t="shared" si="93"/>
        <v>1.90934</v>
      </c>
      <c r="AA166" s="135">
        <f t="shared" si="93"/>
        <v>1.71984</v>
      </c>
    </row>
    <row r="167" spans="1:27" ht="12.75" hidden="1" customHeight="1" outlineLevel="1" x14ac:dyDescent="0.2">
      <c r="A167" s="163" t="s">
        <v>2570</v>
      </c>
      <c r="B167" s="94" t="s">
        <v>238</v>
      </c>
      <c r="C167" s="70" t="s">
        <v>79</v>
      </c>
      <c r="D167" s="71">
        <v>1355.06</v>
      </c>
      <c r="E167" s="71">
        <v>1317.33</v>
      </c>
      <c r="F167" s="71">
        <v>1181.1500000000001</v>
      </c>
      <c r="G167" s="71">
        <v>1157.55</v>
      </c>
      <c r="H167" s="71">
        <v>1111.8599999999999</v>
      </c>
      <c r="I167" s="71">
        <v>1076.8499999999999</v>
      </c>
      <c r="J167" s="71">
        <v>1079.43</v>
      </c>
      <c r="K167" s="71">
        <v>1237.5899999999999</v>
      </c>
      <c r="L167" s="71">
        <v>1398.03</v>
      </c>
      <c r="M167" s="71">
        <v>1633.08</v>
      </c>
      <c r="N167" s="71">
        <v>1775.6</v>
      </c>
      <c r="O167" s="71">
        <v>1705.44</v>
      </c>
      <c r="P167" s="71">
        <v>1685.01</v>
      </c>
      <c r="Q167" s="71">
        <v>1716.42</v>
      </c>
      <c r="R167" s="71">
        <v>1675.26</v>
      </c>
      <c r="S167" s="71">
        <v>1625.3</v>
      </c>
      <c r="T167" s="71">
        <v>1664.73</v>
      </c>
      <c r="U167" s="71">
        <v>1682.1</v>
      </c>
      <c r="V167" s="71">
        <v>1736.22</v>
      </c>
      <c r="W167" s="71">
        <v>1854.04</v>
      </c>
      <c r="X167" s="71">
        <v>1942.59</v>
      </c>
      <c r="Y167" s="71">
        <v>1842.73</v>
      </c>
      <c r="Z167" s="71">
        <v>1527.13</v>
      </c>
      <c r="AA167" s="71">
        <v>1337.63</v>
      </c>
    </row>
    <row r="168" spans="1:27" ht="12.75" hidden="1" customHeight="1" outlineLevel="1" x14ac:dyDescent="0.2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2572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2573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collapsed="1" x14ac:dyDescent="0.2">
      <c r="A171" s="162" t="s">
        <v>2574</v>
      </c>
      <c r="B171" s="54" t="str">
        <f>"02"&amp;"."&amp;$B$801&amp;"."&amp;$B$802</f>
        <v>02.05.2024</v>
      </c>
      <c r="C171" s="134" t="s">
        <v>76</v>
      </c>
      <c r="D171" s="135">
        <f>ROUND(((D172+D173+D175+D174)/1000),5)</f>
        <v>1.71217</v>
      </c>
      <c r="E171" s="135">
        <f>ROUND(((E172+E173+E175+E174)/1000),5)</f>
        <v>1.60073</v>
      </c>
      <c r="F171" s="135">
        <f>ROUND(((F172+F173+F175+F174)/1000),5)</f>
        <v>1.5680499999999999</v>
      </c>
      <c r="G171" s="135">
        <f t="shared" ref="G171:AA171" si="96">ROUND(((G172+G173+G175+G174)/1000),5)</f>
        <v>1.51278</v>
      </c>
      <c r="H171" s="135">
        <f t="shared" si="96"/>
        <v>1.5397099999999999</v>
      </c>
      <c r="I171" s="135">
        <f t="shared" si="96"/>
        <v>1.5846199999999999</v>
      </c>
      <c r="J171" s="135">
        <f t="shared" si="96"/>
        <v>1.70964</v>
      </c>
      <c r="K171" s="135">
        <f t="shared" si="96"/>
        <v>1.9418200000000001</v>
      </c>
      <c r="L171" s="135">
        <f t="shared" si="96"/>
        <v>2.26396</v>
      </c>
      <c r="M171" s="135">
        <f t="shared" si="96"/>
        <v>2.3801299999999999</v>
      </c>
      <c r="N171" s="135">
        <f t="shared" si="96"/>
        <v>2.4086400000000001</v>
      </c>
      <c r="O171" s="135">
        <f t="shared" si="96"/>
        <v>2.3442500000000002</v>
      </c>
      <c r="P171" s="135">
        <f t="shared" si="96"/>
        <v>2.3658100000000002</v>
      </c>
      <c r="Q171" s="135">
        <f t="shared" si="96"/>
        <v>2.4003800000000002</v>
      </c>
      <c r="R171" s="135">
        <f t="shared" si="96"/>
        <v>2.4196</v>
      </c>
      <c r="S171" s="135">
        <f t="shared" si="96"/>
        <v>2.36381</v>
      </c>
      <c r="T171" s="135">
        <f t="shared" si="96"/>
        <v>2.3555000000000001</v>
      </c>
      <c r="U171" s="135">
        <f t="shared" si="96"/>
        <v>2.3177699999999999</v>
      </c>
      <c r="V171" s="135">
        <f t="shared" si="96"/>
        <v>2.3431000000000002</v>
      </c>
      <c r="W171" s="135">
        <f t="shared" si="96"/>
        <v>2.3641700000000001</v>
      </c>
      <c r="X171" s="135">
        <f t="shared" si="96"/>
        <v>2.4078300000000001</v>
      </c>
      <c r="Y171" s="135">
        <f t="shared" si="96"/>
        <v>2.29094</v>
      </c>
      <c r="Z171" s="135">
        <f t="shared" si="96"/>
        <v>1.9256500000000001</v>
      </c>
      <c r="AA171" s="135">
        <f t="shared" si="96"/>
        <v>1.7523</v>
      </c>
    </row>
    <row r="172" spans="1:27" ht="12.75" hidden="1" customHeight="1" outlineLevel="1" x14ac:dyDescent="0.2">
      <c r="A172" s="163" t="s">
        <v>2575</v>
      </c>
      <c r="B172" s="94" t="s">
        <v>238</v>
      </c>
      <c r="C172" s="70" t="s">
        <v>79</v>
      </c>
      <c r="D172" s="71">
        <v>1329.96</v>
      </c>
      <c r="E172" s="71">
        <v>1218.52</v>
      </c>
      <c r="F172" s="71">
        <v>1185.8399999999999</v>
      </c>
      <c r="G172" s="71">
        <v>1130.57</v>
      </c>
      <c r="H172" s="71">
        <v>1157.5</v>
      </c>
      <c r="I172" s="71">
        <v>1202.4100000000001</v>
      </c>
      <c r="J172" s="71">
        <v>1327.43</v>
      </c>
      <c r="K172" s="71">
        <v>1559.61</v>
      </c>
      <c r="L172" s="71">
        <v>1881.75</v>
      </c>
      <c r="M172" s="71">
        <v>1997.92</v>
      </c>
      <c r="N172" s="71">
        <v>2026.43</v>
      </c>
      <c r="O172" s="71">
        <v>1962.04</v>
      </c>
      <c r="P172" s="71">
        <v>1983.6</v>
      </c>
      <c r="Q172" s="71">
        <v>2018.17</v>
      </c>
      <c r="R172" s="71">
        <v>2037.39</v>
      </c>
      <c r="S172" s="71">
        <v>1981.6</v>
      </c>
      <c r="T172" s="71">
        <v>1973.29</v>
      </c>
      <c r="U172" s="71">
        <v>1935.56</v>
      </c>
      <c r="V172" s="71">
        <v>1960.89</v>
      </c>
      <c r="W172" s="71">
        <v>1981.96</v>
      </c>
      <c r="X172" s="71">
        <v>2025.62</v>
      </c>
      <c r="Y172" s="71">
        <v>1908.73</v>
      </c>
      <c r="Z172" s="71">
        <v>1543.44</v>
      </c>
      <c r="AA172" s="71">
        <v>1370.09</v>
      </c>
    </row>
    <row r="173" spans="1:27" ht="12.75" hidden="1" customHeight="1" outlineLevel="1" x14ac:dyDescent="0.2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2577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2578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collapsed="1" x14ac:dyDescent="0.2">
      <c r="A176" s="162" t="s">
        <v>2579</v>
      </c>
      <c r="B176" s="54" t="str">
        <f>"03"&amp;"."&amp;$B$801&amp;"."&amp;$B$802</f>
        <v>03.05.2024</v>
      </c>
      <c r="C176" s="134" t="s">
        <v>76</v>
      </c>
      <c r="D176" s="135">
        <f>ROUND(((D177+D178+D180+D179)/1000),5)</f>
        <v>1.63087</v>
      </c>
      <c r="E176" s="135">
        <f>ROUND(((E177+E178+E180+E179)/1000),5)</f>
        <v>1.5581</v>
      </c>
      <c r="F176" s="135">
        <f>ROUND(((F177+F178+F180+F179)/1000),5)</f>
        <v>1.4596199999999999</v>
      </c>
      <c r="G176" s="135">
        <f t="shared" ref="G176:AA176" si="99">ROUND(((G177+G178+G180+G179)/1000),5)</f>
        <v>1.45766</v>
      </c>
      <c r="H176" s="135">
        <f t="shared" si="99"/>
        <v>1.49817</v>
      </c>
      <c r="I176" s="135">
        <f t="shared" si="99"/>
        <v>1.5947899999999999</v>
      </c>
      <c r="J176" s="135">
        <f t="shared" si="99"/>
        <v>1.7714399999999999</v>
      </c>
      <c r="K176" s="135">
        <f t="shared" si="99"/>
        <v>2.0511200000000001</v>
      </c>
      <c r="L176" s="135">
        <f t="shared" si="99"/>
        <v>2.2652800000000002</v>
      </c>
      <c r="M176" s="135">
        <f t="shared" si="99"/>
        <v>2.4232800000000001</v>
      </c>
      <c r="N176" s="135">
        <f t="shared" si="99"/>
        <v>2.51573</v>
      </c>
      <c r="O176" s="135">
        <f t="shared" si="99"/>
        <v>2.3795500000000001</v>
      </c>
      <c r="P176" s="135">
        <f t="shared" si="99"/>
        <v>2.3675299999999999</v>
      </c>
      <c r="Q176" s="135">
        <f t="shared" si="99"/>
        <v>2.38612</v>
      </c>
      <c r="R176" s="135">
        <f t="shared" si="99"/>
        <v>2.3529800000000001</v>
      </c>
      <c r="S176" s="135">
        <f t="shared" si="99"/>
        <v>2.3494199999999998</v>
      </c>
      <c r="T176" s="135">
        <f t="shared" si="99"/>
        <v>2.3506499999999999</v>
      </c>
      <c r="U176" s="135">
        <f t="shared" si="99"/>
        <v>2.3347199999999999</v>
      </c>
      <c r="V176" s="135">
        <f t="shared" si="99"/>
        <v>2.3195800000000002</v>
      </c>
      <c r="W176" s="135">
        <f t="shared" si="99"/>
        <v>2.3231600000000001</v>
      </c>
      <c r="X176" s="135">
        <f t="shared" si="99"/>
        <v>2.3932099999999998</v>
      </c>
      <c r="Y176" s="135">
        <f t="shared" si="99"/>
        <v>2.3019699999999998</v>
      </c>
      <c r="Z176" s="135">
        <f t="shared" si="99"/>
        <v>1.9970600000000001</v>
      </c>
      <c r="AA176" s="135">
        <f t="shared" si="99"/>
        <v>1.7822100000000001</v>
      </c>
    </row>
    <row r="177" spans="1:27" ht="12.75" hidden="1" customHeight="1" outlineLevel="1" x14ac:dyDescent="0.2">
      <c r="A177" s="163" t="s">
        <v>2580</v>
      </c>
      <c r="B177" s="94" t="s">
        <v>238</v>
      </c>
      <c r="C177" s="70" t="s">
        <v>79</v>
      </c>
      <c r="D177" s="71">
        <v>1248.6600000000001</v>
      </c>
      <c r="E177" s="71">
        <v>1175.8900000000001</v>
      </c>
      <c r="F177" s="71">
        <v>1077.4100000000001</v>
      </c>
      <c r="G177" s="71">
        <v>1075.45</v>
      </c>
      <c r="H177" s="71">
        <v>1115.96</v>
      </c>
      <c r="I177" s="71">
        <v>1212.58</v>
      </c>
      <c r="J177" s="71">
        <v>1389.23</v>
      </c>
      <c r="K177" s="71">
        <v>1668.91</v>
      </c>
      <c r="L177" s="71">
        <v>1883.07</v>
      </c>
      <c r="M177" s="71">
        <v>2041.07</v>
      </c>
      <c r="N177" s="71">
        <v>2133.52</v>
      </c>
      <c r="O177" s="71">
        <v>1997.34</v>
      </c>
      <c r="P177" s="71">
        <v>1985.32</v>
      </c>
      <c r="Q177" s="71">
        <v>2003.91</v>
      </c>
      <c r="R177" s="71">
        <v>1970.77</v>
      </c>
      <c r="S177" s="71">
        <v>1967.21</v>
      </c>
      <c r="T177" s="71">
        <v>1968.44</v>
      </c>
      <c r="U177" s="71">
        <v>1952.51</v>
      </c>
      <c r="V177" s="71">
        <v>1937.37</v>
      </c>
      <c r="W177" s="71">
        <v>1940.95</v>
      </c>
      <c r="X177" s="71">
        <v>2011</v>
      </c>
      <c r="Y177" s="71">
        <v>1919.76</v>
      </c>
      <c r="Z177" s="71">
        <v>1614.85</v>
      </c>
      <c r="AA177" s="71">
        <v>1400</v>
      </c>
    </row>
    <row r="178" spans="1:27" ht="12.75" hidden="1" customHeight="1" outlineLevel="1" x14ac:dyDescent="0.2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2582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2583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collapsed="1" x14ac:dyDescent="0.2">
      <c r="A181" s="162" t="s">
        <v>2584</v>
      </c>
      <c r="B181" s="54" t="str">
        <f>"04"&amp;"."&amp;$B$801&amp;"."&amp;$B$802</f>
        <v>04.05.2024</v>
      </c>
      <c r="C181" s="134" t="s">
        <v>76</v>
      </c>
      <c r="D181" s="135">
        <f>ROUND(((D182+D183+D185+D184)/1000),5)</f>
        <v>1.8700399999999999</v>
      </c>
      <c r="E181" s="135">
        <f>ROUND(((E182+E183+E185+E184)/1000),5)</f>
        <v>1.7774000000000001</v>
      </c>
      <c r="F181" s="135">
        <f>ROUND(((F182+F183+F185+F184)/1000),5)</f>
        <v>1.65174</v>
      </c>
      <c r="G181" s="135">
        <f t="shared" ref="G181:AA181" si="102">ROUND(((G182+G183+G185+G184)/1000),5)</f>
        <v>1.6033599999999999</v>
      </c>
      <c r="H181" s="135">
        <f t="shared" si="102"/>
        <v>1.58213</v>
      </c>
      <c r="I181" s="135">
        <f t="shared" si="102"/>
        <v>1.60365</v>
      </c>
      <c r="J181" s="135">
        <f t="shared" si="102"/>
        <v>1.69093</v>
      </c>
      <c r="K181" s="135">
        <f t="shared" si="102"/>
        <v>1.91953</v>
      </c>
      <c r="L181" s="135">
        <f t="shared" si="102"/>
        <v>2.20892</v>
      </c>
      <c r="M181" s="135">
        <f t="shared" si="102"/>
        <v>2.3870399999999998</v>
      </c>
      <c r="N181" s="135">
        <f t="shared" si="102"/>
        <v>2.4380899999999999</v>
      </c>
      <c r="O181" s="135">
        <f t="shared" si="102"/>
        <v>2.4374199999999999</v>
      </c>
      <c r="P181" s="135">
        <f t="shared" si="102"/>
        <v>2.42889</v>
      </c>
      <c r="Q181" s="135">
        <f t="shared" si="102"/>
        <v>2.4381699999999999</v>
      </c>
      <c r="R181" s="135">
        <f t="shared" si="102"/>
        <v>2.3858600000000001</v>
      </c>
      <c r="S181" s="135">
        <f t="shared" si="102"/>
        <v>2.2223899999999999</v>
      </c>
      <c r="T181" s="135">
        <f t="shared" si="102"/>
        <v>2.2468499999999998</v>
      </c>
      <c r="U181" s="135">
        <f t="shared" si="102"/>
        <v>2.1406999999999998</v>
      </c>
      <c r="V181" s="135">
        <f t="shared" si="102"/>
        <v>2.1861000000000002</v>
      </c>
      <c r="W181" s="135">
        <f t="shared" si="102"/>
        <v>2.28667</v>
      </c>
      <c r="X181" s="135">
        <f t="shared" si="102"/>
        <v>2.3631600000000001</v>
      </c>
      <c r="Y181" s="135">
        <f t="shared" si="102"/>
        <v>2.29114</v>
      </c>
      <c r="Z181" s="135">
        <f t="shared" si="102"/>
        <v>1.9593</v>
      </c>
      <c r="AA181" s="135">
        <f t="shared" si="102"/>
        <v>1.85697</v>
      </c>
    </row>
    <row r="182" spans="1:27" ht="12.75" hidden="1" customHeight="1" outlineLevel="1" x14ac:dyDescent="0.2">
      <c r="A182" s="163" t="s">
        <v>2585</v>
      </c>
      <c r="B182" s="94" t="s">
        <v>238</v>
      </c>
      <c r="C182" s="70" t="s">
        <v>79</v>
      </c>
      <c r="D182" s="71">
        <v>1487.83</v>
      </c>
      <c r="E182" s="71">
        <v>1395.19</v>
      </c>
      <c r="F182" s="71">
        <v>1269.53</v>
      </c>
      <c r="G182" s="71">
        <v>1221.1500000000001</v>
      </c>
      <c r="H182" s="71">
        <v>1199.92</v>
      </c>
      <c r="I182" s="71">
        <v>1221.44</v>
      </c>
      <c r="J182" s="71">
        <v>1308.72</v>
      </c>
      <c r="K182" s="71">
        <v>1537.32</v>
      </c>
      <c r="L182" s="71">
        <v>1826.71</v>
      </c>
      <c r="M182" s="71">
        <v>2004.83</v>
      </c>
      <c r="N182" s="71">
        <v>2055.88</v>
      </c>
      <c r="O182" s="71">
        <v>2055.21</v>
      </c>
      <c r="P182" s="71">
        <v>2046.68</v>
      </c>
      <c r="Q182" s="71">
        <v>2055.96</v>
      </c>
      <c r="R182" s="71">
        <v>2003.65</v>
      </c>
      <c r="S182" s="71">
        <v>1840.18</v>
      </c>
      <c r="T182" s="71">
        <v>1864.64</v>
      </c>
      <c r="U182" s="71">
        <v>1758.49</v>
      </c>
      <c r="V182" s="71">
        <v>1803.89</v>
      </c>
      <c r="W182" s="71">
        <v>1904.46</v>
      </c>
      <c r="X182" s="71">
        <v>1980.95</v>
      </c>
      <c r="Y182" s="71">
        <v>1908.93</v>
      </c>
      <c r="Z182" s="71">
        <v>1577.09</v>
      </c>
      <c r="AA182" s="71">
        <v>1474.76</v>
      </c>
    </row>
    <row r="183" spans="1:27" ht="12.75" hidden="1" customHeight="1" outlineLevel="1" x14ac:dyDescent="0.2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2587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2588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collapsed="1" x14ac:dyDescent="0.2">
      <c r="A186" s="162" t="s">
        <v>2589</v>
      </c>
      <c r="B186" s="54" t="str">
        <f>"05"&amp;"."&amp;$B$801&amp;"."&amp;$B$802</f>
        <v>05.05.2024</v>
      </c>
      <c r="C186" s="134" t="s">
        <v>76</v>
      </c>
      <c r="D186" s="135">
        <f>ROUND(((D187+D188+D190+D189)/1000),5)</f>
        <v>1.7974300000000001</v>
      </c>
      <c r="E186" s="135">
        <f>ROUND(((E187+E188+E190+E189)/1000),5)</f>
        <v>1.6029899999999999</v>
      </c>
      <c r="F186" s="135">
        <f>ROUND(((F187+F188+F190+F189)/1000),5)</f>
        <v>1.57599</v>
      </c>
      <c r="G186" s="135">
        <f t="shared" ref="G186:AA186" si="105">ROUND(((G187+G188+G190+G189)/1000),5)</f>
        <v>1.54399</v>
      </c>
      <c r="H186" s="135">
        <f t="shared" si="105"/>
        <v>1.5227999999999999</v>
      </c>
      <c r="I186" s="135">
        <f t="shared" si="105"/>
        <v>1.5451299999999999</v>
      </c>
      <c r="J186" s="135">
        <f t="shared" si="105"/>
        <v>1.45885</v>
      </c>
      <c r="K186" s="135">
        <f t="shared" si="105"/>
        <v>1.59507</v>
      </c>
      <c r="L186" s="135">
        <f t="shared" si="105"/>
        <v>1.8674200000000001</v>
      </c>
      <c r="M186" s="135">
        <f t="shared" si="105"/>
        <v>2.0370599999999999</v>
      </c>
      <c r="N186" s="135">
        <f t="shared" si="105"/>
        <v>2.08386</v>
      </c>
      <c r="O186" s="135">
        <f t="shared" si="105"/>
        <v>2.1114700000000002</v>
      </c>
      <c r="P186" s="135">
        <f t="shared" si="105"/>
        <v>2.0637300000000001</v>
      </c>
      <c r="Q186" s="135">
        <f t="shared" si="105"/>
        <v>2.06141</v>
      </c>
      <c r="R186" s="135">
        <f t="shared" si="105"/>
        <v>2.0583399999999998</v>
      </c>
      <c r="S186" s="135">
        <f t="shared" si="105"/>
        <v>1.9439599999999999</v>
      </c>
      <c r="T186" s="135">
        <f t="shared" si="105"/>
        <v>1.9270400000000001</v>
      </c>
      <c r="U186" s="135">
        <f t="shared" si="105"/>
        <v>1.93265</v>
      </c>
      <c r="V186" s="135">
        <f t="shared" si="105"/>
        <v>1.99447</v>
      </c>
      <c r="W186" s="135">
        <f t="shared" si="105"/>
        <v>2.1623100000000002</v>
      </c>
      <c r="X186" s="135">
        <f t="shared" si="105"/>
        <v>2.28708</v>
      </c>
      <c r="Y186" s="135">
        <f t="shared" si="105"/>
        <v>2.2614200000000002</v>
      </c>
      <c r="Z186" s="135">
        <f t="shared" si="105"/>
        <v>1.91737</v>
      </c>
      <c r="AA186" s="135">
        <f t="shared" si="105"/>
        <v>1.8534999999999999</v>
      </c>
    </row>
    <row r="187" spans="1:27" ht="12.75" hidden="1" customHeight="1" outlineLevel="1" x14ac:dyDescent="0.2">
      <c r="A187" s="163" t="s">
        <v>2590</v>
      </c>
      <c r="B187" s="94" t="s">
        <v>238</v>
      </c>
      <c r="C187" s="70" t="s">
        <v>79</v>
      </c>
      <c r="D187" s="71">
        <v>1415.22</v>
      </c>
      <c r="E187" s="71">
        <v>1220.78</v>
      </c>
      <c r="F187" s="71">
        <v>1193.78</v>
      </c>
      <c r="G187" s="71">
        <v>1161.78</v>
      </c>
      <c r="H187" s="71">
        <v>1140.5899999999999</v>
      </c>
      <c r="I187" s="71">
        <v>1162.92</v>
      </c>
      <c r="J187" s="71">
        <v>1076.6400000000001</v>
      </c>
      <c r="K187" s="71">
        <v>1212.8599999999999</v>
      </c>
      <c r="L187" s="71">
        <v>1485.21</v>
      </c>
      <c r="M187" s="71">
        <v>1654.85</v>
      </c>
      <c r="N187" s="71">
        <v>1701.65</v>
      </c>
      <c r="O187" s="71">
        <v>1729.26</v>
      </c>
      <c r="P187" s="71">
        <v>1681.52</v>
      </c>
      <c r="Q187" s="71">
        <v>1679.2</v>
      </c>
      <c r="R187" s="71">
        <v>1676.13</v>
      </c>
      <c r="S187" s="71">
        <v>1561.75</v>
      </c>
      <c r="T187" s="71">
        <v>1544.83</v>
      </c>
      <c r="U187" s="71">
        <v>1550.44</v>
      </c>
      <c r="V187" s="71">
        <v>1612.26</v>
      </c>
      <c r="W187" s="71">
        <v>1780.1</v>
      </c>
      <c r="X187" s="71">
        <v>1904.87</v>
      </c>
      <c r="Y187" s="71">
        <v>1879.21</v>
      </c>
      <c r="Z187" s="71">
        <v>1535.16</v>
      </c>
      <c r="AA187" s="71">
        <v>1471.29</v>
      </c>
    </row>
    <row r="188" spans="1:27" ht="12.75" hidden="1" customHeight="1" outlineLevel="1" x14ac:dyDescent="0.2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2592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2593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collapsed="1" x14ac:dyDescent="0.2">
      <c r="A191" s="162" t="s">
        <v>2594</v>
      </c>
      <c r="B191" s="54" t="str">
        <f>"06"&amp;"."&amp;$B$801&amp;"."&amp;$B$802</f>
        <v>06.05.2024</v>
      </c>
      <c r="C191" s="134" t="s">
        <v>76</v>
      </c>
      <c r="D191" s="135">
        <f>ROUND(((D192+D193+D195+D194)/1000),5)</f>
        <v>1.6491199999999999</v>
      </c>
      <c r="E191" s="135">
        <f>ROUND(((E192+E193+E195+E194)/1000),5)</f>
        <v>1.5571699999999999</v>
      </c>
      <c r="F191" s="135">
        <f>ROUND(((F192+F193+F195+F194)/1000),5)</f>
        <v>1.46821</v>
      </c>
      <c r="G191" s="135">
        <f t="shared" ref="G191:AA191" si="108">ROUND(((G192+G193+G195+G194)/1000),5)</f>
        <v>1.46008</v>
      </c>
      <c r="H191" s="135">
        <f t="shared" si="108"/>
        <v>1.46234</v>
      </c>
      <c r="I191" s="135">
        <f t="shared" si="108"/>
        <v>1.59778</v>
      </c>
      <c r="J191" s="135">
        <f t="shared" si="108"/>
        <v>1.76657</v>
      </c>
      <c r="K191" s="135">
        <f t="shared" si="108"/>
        <v>2.0501499999999999</v>
      </c>
      <c r="L191" s="135">
        <f t="shared" si="108"/>
        <v>2.3374899999999998</v>
      </c>
      <c r="M191" s="135">
        <f t="shared" si="108"/>
        <v>2.42042</v>
      </c>
      <c r="N191" s="135">
        <f t="shared" si="108"/>
        <v>2.42726</v>
      </c>
      <c r="O191" s="135">
        <f t="shared" si="108"/>
        <v>2.4295800000000001</v>
      </c>
      <c r="P191" s="135">
        <f t="shared" si="108"/>
        <v>2.4348299999999998</v>
      </c>
      <c r="Q191" s="135">
        <f t="shared" si="108"/>
        <v>2.4313099999999999</v>
      </c>
      <c r="R191" s="135">
        <f t="shared" si="108"/>
        <v>2.4283600000000001</v>
      </c>
      <c r="S191" s="135">
        <f t="shared" si="108"/>
        <v>2.42889</v>
      </c>
      <c r="T191" s="135">
        <f t="shared" si="108"/>
        <v>2.4197799999999998</v>
      </c>
      <c r="U191" s="135">
        <f t="shared" si="108"/>
        <v>2.3836599999999999</v>
      </c>
      <c r="V191" s="135">
        <f t="shared" si="108"/>
        <v>2.34727</v>
      </c>
      <c r="W191" s="135">
        <f t="shared" si="108"/>
        <v>2.37256</v>
      </c>
      <c r="X191" s="135">
        <f t="shared" si="108"/>
        <v>2.4207299999999998</v>
      </c>
      <c r="Y191" s="135">
        <f t="shared" si="108"/>
        <v>2.3551600000000001</v>
      </c>
      <c r="Z191" s="135">
        <f t="shared" si="108"/>
        <v>2.0128699999999999</v>
      </c>
      <c r="AA191" s="135">
        <f t="shared" si="108"/>
        <v>1.8481000000000001</v>
      </c>
    </row>
    <row r="192" spans="1:27" ht="12.75" hidden="1" customHeight="1" outlineLevel="1" x14ac:dyDescent="0.2">
      <c r="A192" s="163" t="s">
        <v>2595</v>
      </c>
      <c r="B192" s="94" t="s">
        <v>238</v>
      </c>
      <c r="C192" s="70" t="s">
        <v>79</v>
      </c>
      <c r="D192" s="71">
        <v>1266.9100000000001</v>
      </c>
      <c r="E192" s="71">
        <v>1174.96</v>
      </c>
      <c r="F192" s="71">
        <v>1086</v>
      </c>
      <c r="G192" s="71">
        <v>1077.8699999999999</v>
      </c>
      <c r="H192" s="71">
        <v>1080.1300000000001</v>
      </c>
      <c r="I192" s="71">
        <v>1215.57</v>
      </c>
      <c r="J192" s="71">
        <v>1384.36</v>
      </c>
      <c r="K192" s="71">
        <v>1667.94</v>
      </c>
      <c r="L192" s="71">
        <v>1955.28</v>
      </c>
      <c r="M192" s="71">
        <v>2038.21</v>
      </c>
      <c r="N192" s="71">
        <v>2045.05</v>
      </c>
      <c r="O192" s="71">
        <v>2047.37</v>
      </c>
      <c r="P192" s="71">
        <v>2052.62</v>
      </c>
      <c r="Q192" s="71">
        <v>2049.1</v>
      </c>
      <c r="R192" s="71">
        <v>2046.15</v>
      </c>
      <c r="S192" s="71">
        <v>2046.68</v>
      </c>
      <c r="T192" s="71">
        <v>2037.57</v>
      </c>
      <c r="U192" s="71">
        <v>2001.45</v>
      </c>
      <c r="V192" s="71">
        <v>1965.06</v>
      </c>
      <c r="W192" s="71">
        <v>1990.35</v>
      </c>
      <c r="X192" s="71">
        <v>2038.52</v>
      </c>
      <c r="Y192" s="71">
        <v>1972.95</v>
      </c>
      <c r="Z192" s="71">
        <v>1630.66</v>
      </c>
      <c r="AA192" s="71">
        <v>1465.89</v>
      </c>
    </row>
    <row r="193" spans="1:27" ht="12.75" hidden="1" customHeight="1" outlineLevel="1" x14ac:dyDescent="0.2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2597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2598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collapsed="1" x14ac:dyDescent="0.2">
      <c r="A196" s="162" t="s">
        <v>2599</v>
      </c>
      <c r="B196" s="54" t="str">
        <f>"07"&amp;"."&amp;$B$801&amp;"."&amp;$B$802</f>
        <v>07.05.2024</v>
      </c>
      <c r="C196" s="134" t="s">
        <v>76</v>
      </c>
      <c r="D196" s="135">
        <f>ROUND(((D197+D198+D200+D199)/1000),5)</f>
        <v>1.83464</v>
      </c>
      <c r="E196" s="135">
        <f>ROUND(((E197+E198+E200+E199)/1000),5)</f>
        <v>1.6437299999999999</v>
      </c>
      <c r="F196" s="135">
        <f>ROUND(((F197+F198+F200+F199)/1000),5)</f>
        <v>1.5711900000000001</v>
      </c>
      <c r="G196" s="135">
        <f t="shared" ref="G196:AA196" si="111">ROUND(((G197+G198+G200+G199)/1000),5)</f>
        <v>1.55504</v>
      </c>
      <c r="H196" s="135">
        <f t="shared" si="111"/>
        <v>1.5504199999999999</v>
      </c>
      <c r="I196" s="135">
        <f t="shared" si="111"/>
        <v>1.6233900000000001</v>
      </c>
      <c r="J196" s="135">
        <f t="shared" si="111"/>
        <v>1.77156</v>
      </c>
      <c r="K196" s="135">
        <f t="shared" si="111"/>
        <v>2.00414</v>
      </c>
      <c r="L196" s="135">
        <f t="shared" si="111"/>
        <v>2.2644099999999998</v>
      </c>
      <c r="M196" s="135">
        <f t="shared" si="111"/>
        <v>2.3416299999999999</v>
      </c>
      <c r="N196" s="135">
        <f t="shared" si="111"/>
        <v>2.3652099999999998</v>
      </c>
      <c r="O196" s="135">
        <f t="shared" si="111"/>
        <v>2.4306700000000001</v>
      </c>
      <c r="P196" s="135">
        <f t="shared" si="111"/>
        <v>2.42476</v>
      </c>
      <c r="Q196" s="135">
        <f t="shared" si="111"/>
        <v>2.44035</v>
      </c>
      <c r="R196" s="135">
        <f t="shared" si="111"/>
        <v>2.38449</v>
      </c>
      <c r="S196" s="135">
        <f t="shared" si="111"/>
        <v>2.36768</v>
      </c>
      <c r="T196" s="135">
        <f t="shared" si="111"/>
        <v>2.33812</v>
      </c>
      <c r="U196" s="135">
        <f t="shared" si="111"/>
        <v>2.3253300000000001</v>
      </c>
      <c r="V196" s="135">
        <f t="shared" si="111"/>
        <v>2.32484</v>
      </c>
      <c r="W196" s="135">
        <f t="shared" si="111"/>
        <v>2.33073</v>
      </c>
      <c r="X196" s="135">
        <f t="shared" si="111"/>
        <v>2.3971399999999998</v>
      </c>
      <c r="Y196" s="135">
        <f t="shared" si="111"/>
        <v>2.2245599999999999</v>
      </c>
      <c r="Z196" s="135">
        <f t="shared" si="111"/>
        <v>2.0666099999999998</v>
      </c>
      <c r="AA196" s="135">
        <f t="shared" si="111"/>
        <v>1.95566</v>
      </c>
    </row>
    <row r="197" spans="1:27" ht="12.75" hidden="1" customHeight="1" outlineLevel="1" x14ac:dyDescent="0.2">
      <c r="A197" s="163" t="s">
        <v>2600</v>
      </c>
      <c r="B197" s="94" t="s">
        <v>238</v>
      </c>
      <c r="C197" s="70" t="s">
        <v>79</v>
      </c>
      <c r="D197" s="71">
        <v>1452.43</v>
      </c>
      <c r="E197" s="71">
        <v>1261.52</v>
      </c>
      <c r="F197" s="71">
        <v>1188.98</v>
      </c>
      <c r="G197" s="71">
        <v>1172.83</v>
      </c>
      <c r="H197" s="71">
        <v>1168.21</v>
      </c>
      <c r="I197" s="71">
        <v>1241.18</v>
      </c>
      <c r="J197" s="71">
        <v>1389.35</v>
      </c>
      <c r="K197" s="71">
        <v>1621.93</v>
      </c>
      <c r="L197" s="71">
        <v>1882.2</v>
      </c>
      <c r="M197" s="71">
        <v>1959.42</v>
      </c>
      <c r="N197" s="71">
        <v>1983</v>
      </c>
      <c r="O197" s="71">
        <v>2048.46</v>
      </c>
      <c r="P197" s="71">
        <v>2042.55</v>
      </c>
      <c r="Q197" s="71">
        <v>2058.14</v>
      </c>
      <c r="R197" s="71">
        <v>2002.28</v>
      </c>
      <c r="S197" s="71">
        <v>1985.47</v>
      </c>
      <c r="T197" s="71">
        <v>1955.91</v>
      </c>
      <c r="U197" s="71">
        <v>1943.12</v>
      </c>
      <c r="V197" s="71">
        <v>1942.63</v>
      </c>
      <c r="W197" s="71">
        <v>1948.52</v>
      </c>
      <c r="X197" s="71">
        <v>2014.93</v>
      </c>
      <c r="Y197" s="71">
        <v>1842.35</v>
      </c>
      <c r="Z197" s="71">
        <v>1684.4</v>
      </c>
      <c r="AA197" s="71">
        <v>1573.45</v>
      </c>
    </row>
    <row r="198" spans="1:27" ht="12.75" hidden="1" customHeight="1" outlineLevel="1" x14ac:dyDescent="0.2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2602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2603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collapsed="1" x14ac:dyDescent="0.2">
      <c r="A201" s="162" t="s">
        <v>2604</v>
      </c>
      <c r="B201" s="54" t="str">
        <f>"08"&amp;"."&amp;$B$801&amp;"."&amp;$B$802</f>
        <v>08.05.2024</v>
      </c>
      <c r="C201" s="134" t="s">
        <v>76</v>
      </c>
      <c r="D201" s="135">
        <f>ROUND(((D202+D203+D205+D204)/1000),5)</f>
        <v>1.8297399999999999</v>
      </c>
      <c r="E201" s="135">
        <f>ROUND(((E202+E203+E205+E204)/1000),5)</f>
        <v>1.66394</v>
      </c>
      <c r="F201" s="135">
        <f>ROUND(((F202+F203+F205+F204)/1000),5)</f>
        <v>1.59253</v>
      </c>
      <c r="G201" s="135">
        <f t="shared" ref="G201:AA201" si="114">ROUND(((G202+G203+G205+G204)/1000),5)</f>
        <v>1.5823799999999999</v>
      </c>
      <c r="H201" s="135">
        <f t="shared" si="114"/>
        <v>1.5833600000000001</v>
      </c>
      <c r="I201" s="135">
        <f t="shared" si="114"/>
        <v>1.68163</v>
      </c>
      <c r="J201" s="135">
        <f t="shared" si="114"/>
        <v>1.72733</v>
      </c>
      <c r="K201" s="135">
        <f t="shared" si="114"/>
        <v>1.95025</v>
      </c>
      <c r="L201" s="135">
        <f t="shared" si="114"/>
        <v>2.1884399999999999</v>
      </c>
      <c r="M201" s="135">
        <f t="shared" si="114"/>
        <v>2.27902</v>
      </c>
      <c r="N201" s="135">
        <f t="shared" si="114"/>
        <v>2.3457599999999998</v>
      </c>
      <c r="O201" s="135">
        <f t="shared" si="114"/>
        <v>2.3919800000000002</v>
      </c>
      <c r="P201" s="135">
        <f t="shared" si="114"/>
        <v>2.4401999999999999</v>
      </c>
      <c r="Q201" s="135">
        <f t="shared" si="114"/>
        <v>2.4388299999999998</v>
      </c>
      <c r="R201" s="135">
        <f t="shared" si="114"/>
        <v>2.3910999999999998</v>
      </c>
      <c r="S201" s="135">
        <f t="shared" si="114"/>
        <v>2.3473000000000002</v>
      </c>
      <c r="T201" s="135">
        <f t="shared" si="114"/>
        <v>2.2899500000000002</v>
      </c>
      <c r="U201" s="135">
        <f t="shared" si="114"/>
        <v>2.2410700000000001</v>
      </c>
      <c r="V201" s="135">
        <f t="shared" si="114"/>
        <v>2.2489400000000002</v>
      </c>
      <c r="W201" s="135">
        <f t="shared" si="114"/>
        <v>2.2627600000000001</v>
      </c>
      <c r="X201" s="135">
        <f t="shared" si="114"/>
        <v>2.3138100000000001</v>
      </c>
      <c r="Y201" s="135">
        <f t="shared" si="114"/>
        <v>2.2814100000000002</v>
      </c>
      <c r="Z201" s="135">
        <f t="shared" si="114"/>
        <v>2.19259</v>
      </c>
      <c r="AA201" s="135">
        <f t="shared" si="114"/>
        <v>1.92523</v>
      </c>
    </row>
    <row r="202" spans="1:27" ht="12.75" hidden="1" customHeight="1" outlineLevel="1" x14ac:dyDescent="0.2">
      <c r="A202" s="163" t="s">
        <v>2605</v>
      </c>
      <c r="B202" s="94" t="s">
        <v>238</v>
      </c>
      <c r="C202" s="70" t="s">
        <v>79</v>
      </c>
      <c r="D202" s="71">
        <v>1447.53</v>
      </c>
      <c r="E202" s="71">
        <v>1281.73</v>
      </c>
      <c r="F202" s="71">
        <v>1210.32</v>
      </c>
      <c r="G202" s="71">
        <v>1200.17</v>
      </c>
      <c r="H202" s="71">
        <v>1201.1500000000001</v>
      </c>
      <c r="I202" s="71">
        <v>1299.42</v>
      </c>
      <c r="J202" s="71">
        <v>1345.12</v>
      </c>
      <c r="K202" s="71">
        <v>1568.04</v>
      </c>
      <c r="L202" s="71">
        <v>1806.23</v>
      </c>
      <c r="M202" s="71">
        <v>1896.81</v>
      </c>
      <c r="N202" s="71">
        <v>1963.55</v>
      </c>
      <c r="O202" s="71">
        <v>2009.77</v>
      </c>
      <c r="P202" s="71">
        <v>2057.9899999999998</v>
      </c>
      <c r="Q202" s="71">
        <v>2056.62</v>
      </c>
      <c r="R202" s="71">
        <v>2008.89</v>
      </c>
      <c r="S202" s="71">
        <v>1965.09</v>
      </c>
      <c r="T202" s="71">
        <v>1907.74</v>
      </c>
      <c r="U202" s="71">
        <v>1858.86</v>
      </c>
      <c r="V202" s="71">
        <v>1866.73</v>
      </c>
      <c r="W202" s="71">
        <v>1880.55</v>
      </c>
      <c r="X202" s="71">
        <v>1931.6</v>
      </c>
      <c r="Y202" s="71">
        <v>1899.2</v>
      </c>
      <c r="Z202" s="71">
        <v>1810.38</v>
      </c>
      <c r="AA202" s="71">
        <v>1543.02</v>
      </c>
    </row>
    <row r="203" spans="1:27" ht="12.75" hidden="1" customHeight="1" outlineLevel="1" x14ac:dyDescent="0.2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2607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2608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collapsed="1" x14ac:dyDescent="0.2">
      <c r="A206" s="162" t="s">
        <v>2609</v>
      </c>
      <c r="B206" s="54" t="str">
        <f>"09"&amp;"."&amp;$B$801&amp;"."&amp;$B$802</f>
        <v>09.05.2024</v>
      </c>
      <c r="C206" s="134" t="s">
        <v>76</v>
      </c>
      <c r="D206" s="135">
        <f>ROUND(((D207+D208+D210+D209)/1000),5)</f>
        <v>1.74668</v>
      </c>
      <c r="E206" s="135">
        <f>ROUND(((E207+E208+E210+E209)/1000),5)</f>
        <v>1.6208</v>
      </c>
      <c r="F206" s="135">
        <f>ROUND(((F207+F208+F210+F209)/1000),5)</f>
        <v>1.5848</v>
      </c>
      <c r="G206" s="135">
        <f t="shared" ref="G206:AA206" si="117">ROUND(((G207+G208+G210+G209)/1000),5)</f>
        <v>1.5576099999999999</v>
      </c>
      <c r="H206" s="135">
        <f t="shared" si="117"/>
        <v>1.5511600000000001</v>
      </c>
      <c r="I206" s="135">
        <f t="shared" si="117"/>
        <v>1.5539799999999999</v>
      </c>
      <c r="J206" s="135">
        <f t="shared" si="117"/>
        <v>1.52258</v>
      </c>
      <c r="K206" s="135">
        <f t="shared" si="117"/>
        <v>1.58419</v>
      </c>
      <c r="L206" s="135">
        <f t="shared" si="117"/>
        <v>1.81725</v>
      </c>
      <c r="M206" s="135">
        <f t="shared" si="117"/>
        <v>2.02366</v>
      </c>
      <c r="N206" s="135">
        <f t="shared" si="117"/>
        <v>2.0593699999999999</v>
      </c>
      <c r="O206" s="135">
        <f t="shared" si="117"/>
        <v>2.0620599999999998</v>
      </c>
      <c r="P206" s="135">
        <f t="shared" si="117"/>
        <v>2.0601500000000001</v>
      </c>
      <c r="Q206" s="135">
        <f t="shared" si="117"/>
        <v>2.05694</v>
      </c>
      <c r="R206" s="135">
        <f t="shared" si="117"/>
        <v>2.05654</v>
      </c>
      <c r="S206" s="135">
        <f t="shared" si="117"/>
        <v>2.0573100000000002</v>
      </c>
      <c r="T206" s="135">
        <f t="shared" si="117"/>
        <v>2.0534300000000001</v>
      </c>
      <c r="U206" s="135">
        <f t="shared" si="117"/>
        <v>2.0538500000000002</v>
      </c>
      <c r="V206" s="135">
        <f t="shared" si="117"/>
        <v>2.0612900000000001</v>
      </c>
      <c r="W206" s="135">
        <f t="shared" si="117"/>
        <v>2.0848800000000001</v>
      </c>
      <c r="X206" s="135">
        <f t="shared" si="117"/>
        <v>2.20322</v>
      </c>
      <c r="Y206" s="135">
        <f t="shared" si="117"/>
        <v>2.0652699999999999</v>
      </c>
      <c r="Z206" s="135">
        <f t="shared" si="117"/>
        <v>1.9283699999999999</v>
      </c>
      <c r="AA206" s="135">
        <f t="shared" si="117"/>
        <v>1.7444500000000001</v>
      </c>
    </row>
    <row r="207" spans="1:27" ht="12.75" hidden="1" customHeight="1" outlineLevel="1" x14ac:dyDescent="0.2">
      <c r="A207" s="163" t="s">
        <v>2610</v>
      </c>
      <c r="B207" s="94" t="s">
        <v>238</v>
      </c>
      <c r="C207" s="70" t="s">
        <v>79</v>
      </c>
      <c r="D207" s="71">
        <v>1364.47</v>
      </c>
      <c r="E207" s="71">
        <v>1238.5899999999999</v>
      </c>
      <c r="F207" s="71">
        <v>1202.5899999999999</v>
      </c>
      <c r="G207" s="71">
        <v>1175.4000000000001</v>
      </c>
      <c r="H207" s="71">
        <v>1168.95</v>
      </c>
      <c r="I207" s="71">
        <v>1171.77</v>
      </c>
      <c r="J207" s="71">
        <v>1140.3699999999999</v>
      </c>
      <c r="K207" s="71">
        <v>1201.98</v>
      </c>
      <c r="L207" s="71">
        <v>1435.04</v>
      </c>
      <c r="M207" s="71">
        <v>1641.45</v>
      </c>
      <c r="N207" s="71">
        <v>1677.16</v>
      </c>
      <c r="O207" s="71">
        <v>1679.85</v>
      </c>
      <c r="P207" s="71">
        <v>1677.94</v>
      </c>
      <c r="Q207" s="71">
        <v>1674.73</v>
      </c>
      <c r="R207" s="71">
        <v>1674.33</v>
      </c>
      <c r="S207" s="71">
        <v>1675.1</v>
      </c>
      <c r="T207" s="71">
        <v>1671.22</v>
      </c>
      <c r="U207" s="71">
        <v>1671.64</v>
      </c>
      <c r="V207" s="71">
        <v>1679.08</v>
      </c>
      <c r="W207" s="71">
        <v>1702.67</v>
      </c>
      <c r="X207" s="71">
        <v>1821.01</v>
      </c>
      <c r="Y207" s="71">
        <v>1683.06</v>
      </c>
      <c r="Z207" s="71">
        <v>1546.16</v>
      </c>
      <c r="AA207" s="71">
        <v>1362.24</v>
      </c>
    </row>
    <row r="208" spans="1:27" ht="12.75" hidden="1" customHeight="1" outlineLevel="1" x14ac:dyDescent="0.2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2612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2613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collapsed="1" x14ac:dyDescent="0.2">
      <c r="A211" s="162" t="s">
        <v>2614</v>
      </c>
      <c r="B211" s="54" t="str">
        <f>"10"&amp;"."&amp;$B$801&amp;"."&amp;$B$802</f>
        <v>10.05.2024</v>
      </c>
      <c r="C211" s="134" t="s">
        <v>76</v>
      </c>
      <c r="D211" s="135">
        <f>ROUND(((D212+D213+D215+D214)/1000),5)</f>
        <v>1.7490300000000001</v>
      </c>
      <c r="E211" s="135">
        <f>ROUND(((E212+E213+E215+E214)/1000),5)</f>
        <v>1.6184700000000001</v>
      </c>
      <c r="F211" s="135">
        <f>ROUND(((F212+F213+F215+F214)/1000),5)</f>
        <v>1.5566899999999999</v>
      </c>
      <c r="G211" s="135">
        <f t="shared" ref="G211:AA211" si="120">ROUND(((G212+G213+G215+G214)/1000),5)</f>
        <v>1.54871</v>
      </c>
      <c r="H211" s="135">
        <f t="shared" si="120"/>
        <v>1.5471900000000001</v>
      </c>
      <c r="I211" s="135">
        <f t="shared" si="120"/>
        <v>1.5466800000000001</v>
      </c>
      <c r="J211" s="135">
        <f t="shared" si="120"/>
        <v>1.53969</v>
      </c>
      <c r="K211" s="135">
        <f t="shared" si="120"/>
        <v>1.6141000000000001</v>
      </c>
      <c r="L211" s="135">
        <f t="shared" si="120"/>
        <v>1.8717999999999999</v>
      </c>
      <c r="M211" s="135">
        <f t="shared" si="120"/>
        <v>2.0584699999999998</v>
      </c>
      <c r="N211" s="135">
        <f t="shared" si="120"/>
        <v>2.09822</v>
      </c>
      <c r="O211" s="135">
        <f t="shared" si="120"/>
        <v>2.0995599999999999</v>
      </c>
      <c r="P211" s="135">
        <f t="shared" si="120"/>
        <v>2.0775800000000002</v>
      </c>
      <c r="Q211" s="135">
        <f t="shared" si="120"/>
        <v>2.0757500000000002</v>
      </c>
      <c r="R211" s="135">
        <f t="shared" si="120"/>
        <v>2.0714100000000002</v>
      </c>
      <c r="S211" s="135">
        <f t="shared" si="120"/>
        <v>2.0665499999999999</v>
      </c>
      <c r="T211" s="135">
        <f t="shared" si="120"/>
        <v>2.05864</v>
      </c>
      <c r="U211" s="135">
        <f t="shared" si="120"/>
        <v>2.0596700000000001</v>
      </c>
      <c r="V211" s="135">
        <f t="shared" si="120"/>
        <v>2.0635599999999998</v>
      </c>
      <c r="W211" s="135">
        <f t="shared" si="120"/>
        <v>2.0767000000000002</v>
      </c>
      <c r="X211" s="135">
        <f t="shared" si="120"/>
        <v>2.1884899999999998</v>
      </c>
      <c r="Y211" s="135">
        <f t="shared" si="120"/>
        <v>2.07681</v>
      </c>
      <c r="Z211" s="135">
        <f t="shared" si="120"/>
        <v>1.9762999999999999</v>
      </c>
      <c r="AA211" s="135">
        <f t="shared" si="120"/>
        <v>1.7741199999999999</v>
      </c>
    </row>
    <row r="212" spans="1:27" ht="12.75" hidden="1" customHeight="1" outlineLevel="1" x14ac:dyDescent="0.2">
      <c r="A212" s="163" t="s">
        <v>2615</v>
      </c>
      <c r="B212" s="94" t="s">
        <v>238</v>
      </c>
      <c r="C212" s="70" t="s">
        <v>79</v>
      </c>
      <c r="D212" s="71">
        <v>1366.82</v>
      </c>
      <c r="E212" s="71">
        <v>1236.26</v>
      </c>
      <c r="F212" s="71">
        <v>1174.48</v>
      </c>
      <c r="G212" s="71">
        <v>1166.5</v>
      </c>
      <c r="H212" s="71">
        <v>1164.98</v>
      </c>
      <c r="I212" s="71">
        <v>1164.47</v>
      </c>
      <c r="J212" s="71">
        <v>1157.48</v>
      </c>
      <c r="K212" s="71">
        <v>1231.8900000000001</v>
      </c>
      <c r="L212" s="71">
        <v>1489.59</v>
      </c>
      <c r="M212" s="71">
        <v>1676.26</v>
      </c>
      <c r="N212" s="71">
        <v>1716.01</v>
      </c>
      <c r="O212" s="71">
        <v>1717.35</v>
      </c>
      <c r="P212" s="71">
        <v>1695.37</v>
      </c>
      <c r="Q212" s="71">
        <v>1693.54</v>
      </c>
      <c r="R212" s="71">
        <v>1689.2</v>
      </c>
      <c r="S212" s="71">
        <v>1684.34</v>
      </c>
      <c r="T212" s="71">
        <v>1676.43</v>
      </c>
      <c r="U212" s="71">
        <v>1677.46</v>
      </c>
      <c r="V212" s="71">
        <v>1681.35</v>
      </c>
      <c r="W212" s="71">
        <v>1694.49</v>
      </c>
      <c r="X212" s="71">
        <v>1806.28</v>
      </c>
      <c r="Y212" s="71">
        <v>1694.6</v>
      </c>
      <c r="Z212" s="71">
        <v>1594.09</v>
      </c>
      <c r="AA212" s="71">
        <v>1391.91</v>
      </c>
    </row>
    <row r="213" spans="1:27" ht="12.75" hidden="1" customHeight="1" outlineLevel="1" x14ac:dyDescent="0.2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2617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2618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collapsed="1" x14ac:dyDescent="0.2">
      <c r="A216" s="162" t="s">
        <v>2619</v>
      </c>
      <c r="B216" s="54" t="str">
        <f>"11"&amp;"."&amp;$B$801&amp;"."&amp;$B$802</f>
        <v>11.05.2024</v>
      </c>
      <c r="C216" s="134" t="s">
        <v>76</v>
      </c>
      <c r="D216" s="135">
        <f>ROUND(((D217+D218+D220+D219)/1000),5)</f>
        <v>1.8005100000000001</v>
      </c>
      <c r="E216" s="135">
        <f>ROUND(((E217+E218+E220+E219)/1000),5)</f>
        <v>1.64828</v>
      </c>
      <c r="F216" s="135">
        <f>ROUND(((F217+F218+F220+F219)/1000),5)</f>
        <v>1.60134</v>
      </c>
      <c r="G216" s="135">
        <f t="shared" ref="G216:AA216" si="123">ROUND(((G217+G218+G220+G219)/1000),5)</f>
        <v>1.5817600000000001</v>
      </c>
      <c r="H216" s="135">
        <f t="shared" si="123"/>
        <v>1.5619499999999999</v>
      </c>
      <c r="I216" s="135">
        <f t="shared" si="123"/>
        <v>1.56212</v>
      </c>
      <c r="J216" s="135">
        <f t="shared" si="123"/>
        <v>1.55905</v>
      </c>
      <c r="K216" s="135">
        <f t="shared" si="123"/>
        <v>1.6936899999999999</v>
      </c>
      <c r="L216" s="135">
        <f t="shared" si="123"/>
        <v>1.87496</v>
      </c>
      <c r="M216" s="135">
        <f t="shared" si="123"/>
        <v>2.2034199999999999</v>
      </c>
      <c r="N216" s="135">
        <f t="shared" si="123"/>
        <v>2.24078</v>
      </c>
      <c r="O216" s="135">
        <f t="shared" si="123"/>
        <v>2.2413799999999999</v>
      </c>
      <c r="P216" s="135">
        <f t="shared" si="123"/>
        <v>2.2128899999999998</v>
      </c>
      <c r="Q216" s="135">
        <f t="shared" si="123"/>
        <v>2.2075999999999998</v>
      </c>
      <c r="R216" s="135">
        <f t="shared" si="123"/>
        <v>2.19956</v>
      </c>
      <c r="S216" s="135">
        <f t="shared" si="123"/>
        <v>2.2009099999999999</v>
      </c>
      <c r="T216" s="135">
        <f t="shared" si="123"/>
        <v>2.1652999999999998</v>
      </c>
      <c r="U216" s="135">
        <f t="shared" si="123"/>
        <v>2.15543</v>
      </c>
      <c r="V216" s="135">
        <f t="shared" si="123"/>
        <v>2.1661899999999998</v>
      </c>
      <c r="W216" s="135">
        <f t="shared" si="123"/>
        <v>2.21339</v>
      </c>
      <c r="X216" s="135">
        <f t="shared" si="123"/>
        <v>2.39716</v>
      </c>
      <c r="Y216" s="135">
        <f t="shared" si="123"/>
        <v>2.3644699999999998</v>
      </c>
      <c r="Z216" s="135">
        <f t="shared" si="123"/>
        <v>2.1316299999999999</v>
      </c>
      <c r="AA216" s="135">
        <f t="shared" si="123"/>
        <v>1.8382099999999999</v>
      </c>
    </row>
    <row r="217" spans="1:27" ht="12.75" hidden="1" customHeight="1" outlineLevel="1" x14ac:dyDescent="0.2">
      <c r="A217" s="163" t="s">
        <v>2620</v>
      </c>
      <c r="B217" s="94" t="s">
        <v>238</v>
      </c>
      <c r="C217" s="70" t="s">
        <v>79</v>
      </c>
      <c r="D217" s="71">
        <v>1418.3</v>
      </c>
      <c r="E217" s="71">
        <v>1266.07</v>
      </c>
      <c r="F217" s="71">
        <v>1219.1300000000001</v>
      </c>
      <c r="G217" s="71">
        <v>1199.55</v>
      </c>
      <c r="H217" s="71">
        <v>1179.74</v>
      </c>
      <c r="I217" s="71">
        <v>1179.9100000000001</v>
      </c>
      <c r="J217" s="71">
        <v>1176.8399999999999</v>
      </c>
      <c r="K217" s="71">
        <v>1311.48</v>
      </c>
      <c r="L217" s="71">
        <v>1492.75</v>
      </c>
      <c r="M217" s="71">
        <v>1821.21</v>
      </c>
      <c r="N217" s="71">
        <v>1858.57</v>
      </c>
      <c r="O217" s="71">
        <v>1859.17</v>
      </c>
      <c r="P217" s="71">
        <v>1830.68</v>
      </c>
      <c r="Q217" s="71">
        <v>1825.39</v>
      </c>
      <c r="R217" s="71">
        <v>1817.35</v>
      </c>
      <c r="S217" s="71">
        <v>1818.7</v>
      </c>
      <c r="T217" s="71">
        <v>1783.09</v>
      </c>
      <c r="U217" s="71">
        <v>1773.22</v>
      </c>
      <c r="V217" s="71">
        <v>1783.98</v>
      </c>
      <c r="W217" s="71">
        <v>1831.18</v>
      </c>
      <c r="X217" s="71">
        <v>2014.95</v>
      </c>
      <c r="Y217" s="71">
        <v>1982.26</v>
      </c>
      <c r="Z217" s="71">
        <v>1749.42</v>
      </c>
      <c r="AA217" s="71">
        <v>1456</v>
      </c>
    </row>
    <row r="218" spans="1:27" ht="12.75" hidden="1" customHeight="1" outlineLevel="1" x14ac:dyDescent="0.2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2622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2623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collapsed="1" x14ac:dyDescent="0.2">
      <c r="A221" s="162" t="s">
        <v>2624</v>
      </c>
      <c r="B221" s="54" t="str">
        <f>"12"&amp;"."&amp;$B$801&amp;"."&amp;$B$802</f>
        <v>12.05.2024</v>
      </c>
      <c r="C221" s="134" t="s">
        <v>76</v>
      </c>
      <c r="D221" s="135">
        <f>ROUND(((D222+D223+D225+D224)/1000),5)</f>
        <v>1.8506400000000001</v>
      </c>
      <c r="E221" s="135">
        <f>ROUND(((E222+E223+E225+E224)/1000),5)</f>
        <v>1.70086</v>
      </c>
      <c r="F221" s="135">
        <f>ROUND(((F222+F223+F225+F224)/1000),5)</f>
        <v>1.60057</v>
      </c>
      <c r="G221" s="135">
        <f t="shared" ref="G221:AA221" si="126">ROUND(((G222+G223+G225+G224)/1000),5)</f>
        <v>1.5627800000000001</v>
      </c>
      <c r="H221" s="135">
        <f t="shared" si="126"/>
        <v>1.5484800000000001</v>
      </c>
      <c r="I221" s="135">
        <f t="shared" si="126"/>
        <v>1.5499099999999999</v>
      </c>
      <c r="J221" s="135">
        <f t="shared" si="126"/>
        <v>1.4841899999999999</v>
      </c>
      <c r="K221" s="135">
        <f t="shared" si="126"/>
        <v>1.5845800000000001</v>
      </c>
      <c r="L221" s="135">
        <f t="shared" si="126"/>
        <v>1.8183</v>
      </c>
      <c r="M221" s="135">
        <f t="shared" si="126"/>
        <v>1.9702599999999999</v>
      </c>
      <c r="N221" s="135">
        <f t="shared" si="126"/>
        <v>2.0456500000000002</v>
      </c>
      <c r="O221" s="135">
        <f t="shared" si="126"/>
        <v>2.0554399999999999</v>
      </c>
      <c r="P221" s="135">
        <f t="shared" si="126"/>
        <v>2.0549900000000001</v>
      </c>
      <c r="Q221" s="135">
        <f t="shared" si="126"/>
        <v>2.0544600000000002</v>
      </c>
      <c r="R221" s="135">
        <f t="shared" si="126"/>
        <v>2.0545800000000001</v>
      </c>
      <c r="S221" s="135">
        <f t="shared" si="126"/>
        <v>2.0562999999999998</v>
      </c>
      <c r="T221" s="135">
        <f t="shared" si="126"/>
        <v>2.10982</v>
      </c>
      <c r="U221" s="135">
        <f t="shared" si="126"/>
        <v>2.1415700000000002</v>
      </c>
      <c r="V221" s="135">
        <f t="shared" si="126"/>
        <v>2.1113200000000001</v>
      </c>
      <c r="W221" s="135">
        <f t="shared" si="126"/>
        <v>2.1270699999999998</v>
      </c>
      <c r="X221" s="135">
        <f t="shared" si="126"/>
        <v>2.1666699999999999</v>
      </c>
      <c r="Y221" s="135">
        <f t="shared" si="126"/>
        <v>2.1553100000000001</v>
      </c>
      <c r="Z221" s="135">
        <f t="shared" si="126"/>
        <v>1.94302</v>
      </c>
      <c r="AA221" s="135">
        <f t="shared" si="126"/>
        <v>1.7479199999999999</v>
      </c>
    </row>
    <row r="222" spans="1:27" ht="12.75" hidden="1" customHeight="1" outlineLevel="1" x14ac:dyDescent="0.2">
      <c r="A222" s="163" t="s">
        <v>2625</v>
      </c>
      <c r="B222" s="94" t="s">
        <v>238</v>
      </c>
      <c r="C222" s="70" t="s">
        <v>79</v>
      </c>
      <c r="D222" s="71">
        <v>1468.43</v>
      </c>
      <c r="E222" s="71">
        <v>1318.65</v>
      </c>
      <c r="F222" s="71">
        <v>1218.3599999999999</v>
      </c>
      <c r="G222" s="71">
        <v>1180.57</v>
      </c>
      <c r="H222" s="71">
        <v>1166.27</v>
      </c>
      <c r="I222" s="71">
        <v>1167.7</v>
      </c>
      <c r="J222" s="71">
        <v>1101.98</v>
      </c>
      <c r="K222" s="71">
        <v>1202.3699999999999</v>
      </c>
      <c r="L222" s="71">
        <v>1436.09</v>
      </c>
      <c r="M222" s="71">
        <v>1588.05</v>
      </c>
      <c r="N222" s="71">
        <v>1663.44</v>
      </c>
      <c r="O222" s="71">
        <v>1673.23</v>
      </c>
      <c r="P222" s="71">
        <v>1672.78</v>
      </c>
      <c r="Q222" s="71">
        <v>1672.25</v>
      </c>
      <c r="R222" s="71">
        <v>1672.37</v>
      </c>
      <c r="S222" s="71">
        <v>1674.09</v>
      </c>
      <c r="T222" s="71">
        <v>1727.61</v>
      </c>
      <c r="U222" s="71">
        <v>1759.36</v>
      </c>
      <c r="V222" s="71">
        <v>1729.11</v>
      </c>
      <c r="W222" s="71">
        <v>1744.86</v>
      </c>
      <c r="X222" s="71">
        <v>1784.46</v>
      </c>
      <c r="Y222" s="71">
        <v>1773.1</v>
      </c>
      <c r="Z222" s="71">
        <v>1560.81</v>
      </c>
      <c r="AA222" s="71">
        <v>1365.71</v>
      </c>
    </row>
    <row r="223" spans="1:27" ht="12.75" hidden="1" customHeight="1" outlineLevel="1" x14ac:dyDescent="0.2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2627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2628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collapsed="1" x14ac:dyDescent="0.2">
      <c r="A226" s="162" t="s">
        <v>2629</v>
      </c>
      <c r="B226" s="54" t="str">
        <f>"13"&amp;"."&amp;$B$801&amp;"."&amp;$B$802</f>
        <v>13.05.2024</v>
      </c>
      <c r="C226" s="134" t="s">
        <v>76</v>
      </c>
      <c r="D226" s="135">
        <f>ROUND(((D227+D228+D230+D229)/1000),5)</f>
        <v>1.76963</v>
      </c>
      <c r="E226" s="135">
        <f>ROUND(((E227+E228+E230+E229)/1000),5)</f>
        <v>1.6306</v>
      </c>
      <c r="F226" s="135">
        <f>ROUND(((F227+F228+F230+F229)/1000),5)</f>
        <v>1.5718300000000001</v>
      </c>
      <c r="G226" s="135">
        <f t="shared" ref="G226:AA226" si="129">ROUND(((G227+G228+G230+G229)/1000),5)</f>
        <v>1.5615300000000001</v>
      </c>
      <c r="H226" s="135">
        <f t="shared" si="129"/>
        <v>1.5478700000000001</v>
      </c>
      <c r="I226" s="135">
        <f t="shared" si="129"/>
        <v>1.5980099999999999</v>
      </c>
      <c r="J226" s="135">
        <f t="shared" si="129"/>
        <v>1.78494</v>
      </c>
      <c r="K226" s="135">
        <f t="shared" si="129"/>
        <v>2.0140400000000001</v>
      </c>
      <c r="L226" s="135">
        <f t="shared" si="129"/>
        <v>2.3418899999999998</v>
      </c>
      <c r="M226" s="135">
        <f t="shared" si="129"/>
        <v>2.6839599999999999</v>
      </c>
      <c r="N226" s="135">
        <f t="shared" si="129"/>
        <v>2.83989</v>
      </c>
      <c r="O226" s="135">
        <f t="shared" si="129"/>
        <v>2.50048</v>
      </c>
      <c r="P226" s="135">
        <f t="shared" si="129"/>
        <v>2.39696</v>
      </c>
      <c r="Q226" s="135">
        <f t="shared" si="129"/>
        <v>2.4147799999999999</v>
      </c>
      <c r="R226" s="135">
        <f t="shared" si="129"/>
        <v>2.4106399999999999</v>
      </c>
      <c r="S226" s="135">
        <f t="shared" si="129"/>
        <v>2.3588900000000002</v>
      </c>
      <c r="T226" s="135">
        <f t="shared" si="129"/>
        <v>2.3442400000000001</v>
      </c>
      <c r="U226" s="135">
        <f t="shared" si="129"/>
        <v>2.2804000000000002</v>
      </c>
      <c r="V226" s="135">
        <f t="shared" si="129"/>
        <v>2.2950699999999999</v>
      </c>
      <c r="W226" s="135">
        <f t="shared" si="129"/>
        <v>2.4152100000000001</v>
      </c>
      <c r="X226" s="135">
        <f t="shared" si="129"/>
        <v>2.4554999999999998</v>
      </c>
      <c r="Y226" s="135">
        <f t="shared" si="129"/>
        <v>2.2601499999999999</v>
      </c>
      <c r="Z226" s="135">
        <f t="shared" si="129"/>
        <v>1.9006000000000001</v>
      </c>
      <c r="AA226" s="135">
        <f t="shared" si="129"/>
        <v>1.7303599999999999</v>
      </c>
    </row>
    <row r="227" spans="1:27" ht="12.75" hidden="1" customHeight="1" outlineLevel="1" x14ac:dyDescent="0.2">
      <c r="A227" s="163" t="s">
        <v>2630</v>
      </c>
      <c r="B227" s="94" t="s">
        <v>238</v>
      </c>
      <c r="C227" s="70" t="s">
        <v>79</v>
      </c>
      <c r="D227" s="71">
        <v>1387.42</v>
      </c>
      <c r="E227" s="71">
        <v>1248.3900000000001</v>
      </c>
      <c r="F227" s="71">
        <v>1189.6199999999999</v>
      </c>
      <c r="G227" s="71">
        <v>1179.32</v>
      </c>
      <c r="H227" s="71">
        <v>1165.6600000000001</v>
      </c>
      <c r="I227" s="71">
        <v>1215.8</v>
      </c>
      <c r="J227" s="71">
        <v>1402.73</v>
      </c>
      <c r="K227" s="71">
        <v>1631.83</v>
      </c>
      <c r="L227" s="71">
        <v>1959.68</v>
      </c>
      <c r="M227" s="71">
        <v>2301.75</v>
      </c>
      <c r="N227" s="71">
        <v>2457.6799999999998</v>
      </c>
      <c r="O227" s="71">
        <v>2118.27</v>
      </c>
      <c r="P227" s="71">
        <v>2014.75</v>
      </c>
      <c r="Q227" s="71">
        <v>2032.57</v>
      </c>
      <c r="R227" s="71">
        <v>2028.43</v>
      </c>
      <c r="S227" s="71">
        <v>1976.68</v>
      </c>
      <c r="T227" s="71">
        <v>1962.03</v>
      </c>
      <c r="U227" s="71">
        <v>1898.19</v>
      </c>
      <c r="V227" s="71">
        <v>1912.86</v>
      </c>
      <c r="W227" s="71">
        <v>2033</v>
      </c>
      <c r="X227" s="71">
        <v>2073.29</v>
      </c>
      <c r="Y227" s="71">
        <v>1877.94</v>
      </c>
      <c r="Z227" s="71">
        <v>1518.39</v>
      </c>
      <c r="AA227" s="71">
        <v>1348.15</v>
      </c>
    </row>
    <row r="228" spans="1:27" ht="12.75" hidden="1" customHeight="1" outlineLevel="1" x14ac:dyDescent="0.2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2632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2633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collapsed="1" x14ac:dyDescent="0.2">
      <c r="A231" s="162" t="s">
        <v>2634</v>
      </c>
      <c r="B231" s="54" t="str">
        <f>"14"&amp;"."&amp;$B$801&amp;"."&amp;$B$802</f>
        <v>14.05.2024</v>
      </c>
      <c r="C231" s="134" t="s">
        <v>76</v>
      </c>
      <c r="D231" s="135">
        <f>ROUND(((D232+D233+D235+D234)/1000),5)</f>
        <v>1.6668499999999999</v>
      </c>
      <c r="E231" s="135">
        <f>ROUND(((E232+E233+E235+E234)/1000),5)</f>
        <v>1.57901</v>
      </c>
      <c r="F231" s="135">
        <f>ROUND(((F232+F233+F235+F234)/1000),5)</f>
        <v>1.5392399999999999</v>
      </c>
      <c r="G231" s="135">
        <f t="shared" ref="G231:AA231" si="132">ROUND(((G232+G233+G235+G234)/1000),5)</f>
        <v>1.5359799999999999</v>
      </c>
      <c r="H231" s="135">
        <f t="shared" si="132"/>
        <v>1.5378700000000001</v>
      </c>
      <c r="I231" s="135">
        <f t="shared" si="132"/>
        <v>1.5797699999999999</v>
      </c>
      <c r="J231" s="135">
        <f t="shared" si="132"/>
        <v>1.7489699999999999</v>
      </c>
      <c r="K231" s="135">
        <f t="shared" si="132"/>
        <v>1.8682700000000001</v>
      </c>
      <c r="L231" s="135">
        <f t="shared" si="132"/>
        <v>2.19069</v>
      </c>
      <c r="M231" s="135">
        <f t="shared" si="132"/>
        <v>2.4576099999999999</v>
      </c>
      <c r="N231" s="135">
        <f t="shared" si="132"/>
        <v>2.4769000000000001</v>
      </c>
      <c r="O231" s="135">
        <f t="shared" si="132"/>
        <v>2.3375599999999999</v>
      </c>
      <c r="P231" s="135">
        <f t="shared" si="132"/>
        <v>2.3372600000000001</v>
      </c>
      <c r="Q231" s="135">
        <f t="shared" si="132"/>
        <v>2.3408899999999999</v>
      </c>
      <c r="R231" s="135">
        <f t="shared" si="132"/>
        <v>2.3313100000000002</v>
      </c>
      <c r="S231" s="135">
        <f t="shared" si="132"/>
        <v>2.3140100000000001</v>
      </c>
      <c r="T231" s="135">
        <f t="shared" si="132"/>
        <v>2.2733400000000001</v>
      </c>
      <c r="U231" s="135">
        <f t="shared" si="132"/>
        <v>2.2637900000000002</v>
      </c>
      <c r="V231" s="135">
        <f t="shared" si="132"/>
        <v>2.2568199999999998</v>
      </c>
      <c r="W231" s="135">
        <f t="shared" si="132"/>
        <v>2.2035</v>
      </c>
      <c r="X231" s="135">
        <f t="shared" si="132"/>
        <v>2.43228</v>
      </c>
      <c r="Y231" s="135">
        <f t="shared" si="132"/>
        <v>2.2865600000000001</v>
      </c>
      <c r="Z231" s="135">
        <f t="shared" si="132"/>
        <v>1.95557</v>
      </c>
      <c r="AA231" s="135">
        <f t="shared" si="132"/>
        <v>1.82504</v>
      </c>
    </row>
    <row r="232" spans="1:27" ht="12.75" hidden="1" customHeight="1" outlineLevel="1" x14ac:dyDescent="0.2">
      <c r="A232" s="163" t="s">
        <v>2635</v>
      </c>
      <c r="B232" s="94" t="s">
        <v>238</v>
      </c>
      <c r="C232" s="70" t="s">
        <v>79</v>
      </c>
      <c r="D232" s="71">
        <v>1284.6400000000001</v>
      </c>
      <c r="E232" s="71">
        <v>1196.8</v>
      </c>
      <c r="F232" s="71">
        <v>1157.03</v>
      </c>
      <c r="G232" s="71">
        <v>1153.77</v>
      </c>
      <c r="H232" s="71">
        <v>1155.6600000000001</v>
      </c>
      <c r="I232" s="71">
        <v>1197.56</v>
      </c>
      <c r="J232" s="71">
        <v>1366.76</v>
      </c>
      <c r="K232" s="71">
        <v>1486.06</v>
      </c>
      <c r="L232" s="71">
        <v>1808.48</v>
      </c>
      <c r="M232" s="71">
        <v>2075.4</v>
      </c>
      <c r="N232" s="71">
        <v>2094.69</v>
      </c>
      <c r="O232" s="71">
        <v>1955.35</v>
      </c>
      <c r="P232" s="71">
        <v>1955.05</v>
      </c>
      <c r="Q232" s="71">
        <v>1958.68</v>
      </c>
      <c r="R232" s="71">
        <v>1949.1</v>
      </c>
      <c r="S232" s="71">
        <v>1931.8</v>
      </c>
      <c r="T232" s="71">
        <v>1891.13</v>
      </c>
      <c r="U232" s="71">
        <v>1881.58</v>
      </c>
      <c r="V232" s="71">
        <v>1874.61</v>
      </c>
      <c r="W232" s="71">
        <v>1821.29</v>
      </c>
      <c r="X232" s="71">
        <v>2050.0700000000002</v>
      </c>
      <c r="Y232" s="71">
        <v>1904.35</v>
      </c>
      <c r="Z232" s="71">
        <v>1573.36</v>
      </c>
      <c r="AA232" s="71">
        <v>1442.83</v>
      </c>
    </row>
    <row r="233" spans="1:27" ht="12.75" hidden="1" customHeight="1" outlineLevel="1" x14ac:dyDescent="0.2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2637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2638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collapsed="1" x14ac:dyDescent="0.2">
      <c r="A236" s="162" t="s">
        <v>2639</v>
      </c>
      <c r="B236" s="54" t="str">
        <f>"15"&amp;"."&amp;$B$801&amp;"."&amp;$B$802</f>
        <v>15.05.2024</v>
      </c>
      <c r="C236" s="134" t="s">
        <v>76</v>
      </c>
      <c r="D236" s="135">
        <f>ROUND(((D237+D238+D240+D239)/1000),5)</f>
        <v>1.71367</v>
      </c>
      <c r="E236" s="135">
        <f>ROUND(((E237+E238+E240+E239)/1000),5)</f>
        <v>1.5870500000000001</v>
      </c>
      <c r="F236" s="135">
        <f>ROUND(((F237+F238+F240+F239)/1000),5)</f>
        <v>1.5788199999999999</v>
      </c>
      <c r="G236" s="135">
        <f t="shared" ref="G236:AA236" si="135">ROUND(((G237+G238+G240+G239)/1000),5)</f>
        <v>1.5737099999999999</v>
      </c>
      <c r="H236" s="135">
        <f t="shared" si="135"/>
        <v>1.5786500000000001</v>
      </c>
      <c r="I236" s="135">
        <f t="shared" si="135"/>
        <v>1.58914</v>
      </c>
      <c r="J236" s="135">
        <f t="shared" si="135"/>
        <v>1.8070200000000001</v>
      </c>
      <c r="K236" s="135">
        <f t="shared" si="135"/>
        <v>2.0644499999999999</v>
      </c>
      <c r="L236" s="135">
        <f t="shared" si="135"/>
        <v>2.3044699999999998</v>
      </c>
      <c r="M236" s="135">
        <f t="shared" si="135"/>
        <v>2.53634</v>
      </c>
      <c r="N236" s="135">
        <f t="shared" si="135"/>
        <v>2.5287199999999999</v>
      </c>
      <c r="O236" s="135">
        <f t="shared" si="135"/>
        <v>2.41106</v>
      </c>
      <c r="P236" s="135">
        <f t="shared" si="135"/>
        <v>2.4134199999999999</v>
      </c>
      <c r="Q236" s="135">
        <f t="shared" si="135"/>
        <v>2.4394100000000001</v>
      </c>
      <c r="R236" s="135">
        <f t="shared" si="135"/>
        <v>2.4168799999999999</v>
      </c>
      <c r="S236" s="135">
        <f t="shared" si="135"/>
        <v>2.40985</v>
      </c>
      <c r="T236" s="135">
        <f t="shared" si="135"/>
        <v>2.3873500000000001</v>
      </c>
      <c r="U236" s="135">
        <f t="shared" si="135"/>
        <v>2.3338399999999999</v>
      </c>
      <c r="V236" s="135">
        <f t="shared" si="135"/>
        <v>2.2936100000000001</v>
      </c>
      <c r="W236" s="135">
        <f t="shared" si="135"/>
        <v>2.26539</v>
      </c>
      <c r="X236" s="135">
        <f t="shared" si="135"/>
        <v>2.3304999999999998</v>
      </c>
      <c r="Y236" s="135">
        <f t="shared" si="135"/>
        <v>2.3072499999999998</v>
      </c>
      <c r="Z236" s="135">
        <f t="shared" si="135"/>
        <v>1.9421600000000001</v>
      </c>
      <c r="AA236" s="135">
        <f t="shared" si="135"/>
        <v>1.8277099999999999</v>
      </c>
    </row>
    <row r="237" spans="1:27" ht="12.75" hidden="1" customHeight="1" outlineLevel="1" x14ac:dyDescent="0.2">
      <c r="A237" s="163" t="s">
        <v>2640</v>
      </c>
      <c r="B237" s="94" t="s">
        <v>238</v>
      </c>
      <c r="C237" s="70" t="s">
        <v>79</v>
      </c>
      <c r="D237" s="71">
        <v>1331.46</v>
      </c>
      <c r="E237" s="71">
        <v>1204.8399999999999</v>
      </c>
      <c r="F237" s="71">
        <v>1196.6099999999999</v>
      </c>
      <c r="G237" s="71">
        <v>1191.5</v>
      </c>
      <c r="H237" s="71">
        <v>1196.44</v>
      </c>
      <c r="I237" s="71">
        <v>1206.93</v>
      </c>
      <c r="J237" s="71">
        <v>1424.81</v>
      </c>
      <c r="K237" s="71">
        <v>1682.24</v>
      </c>
      <c r="L237" s="71">
        <v>1922.26</v>
      </c>
      <c r="M237" s="71">
        <v>2154.13</v>
      </c>
      <c r="N237" s="71">
        <v>2146.5100000000002</v>
      </c>
      <c r="O237" s="71">
        <v>2028.85</v>
      </c>
      <c r="P237" s="71">
        <v>2031.21</v>
      </c>
      <c r="Q237" s="71">
        <v>2057.1999999999998</v>
      </c>
      <c r="R237" s="71">
        <v>2034.67</v>
      </c>
      <c r="S237" s="71">
        <v>2027.64</v>
      </c>
      <c r="T237" s="71">
        <v>2005.14</v>
      </c>
      <c r="U237" s="71">
        <v>1951.63</v>
      </c>
      <c r="V237" s="71">
        <v>1911.4</v>
      </c>
      <c r="W237" s="71">
        <v>1883.18</v>
      </c>
      <c r="X237" s="71">
        <v>1948.29</v>
      </c>
      <c r="Y237" s="71">
        <v>1925.04</v>
      </c>
      <c r="Z237" s="71">
        <v>1559.95</v>
      </c>
      <c r="AA237" s="71">
        <v>1445.5</v>
      </c>
    </row>
    <row r="238" spans="1:27" ht="12.75" hidden="1" customHeight="1" outlineLevel="1" x14ac:dyDescent="0.2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2642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2643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collapsed="1" x14ac:dyDescent="0.2">
      <c r="A241" s="162" t="s">
        <v>2644</v>
      </c>
      <c r="B241" s="54" t="str">
        <f>"16"&amp;"."&amp;$B$801&amp;"."&amp;$B$802</f>
        <v>16.05.2024</v>
      </c>
      <c r="C241" s="134" t="s">
        <v>76</v>
      </c>
      <c r="D241" s="135">
        <f>ROUND(((D242+D243+D245+D244)/1000),5)</f>
        <v>1.6628099999999999</v>
      </c>
      <c r="E241" s="135">
        <f>ROUND(((E242+E243+E245+E244)/1000),5)</f>
        <v>1.5707500000000001</v>
      </c>
      <c r="F241" s="135">
        <f>ROUND(((F242+F243+F245+F244)/1000),5)</f>
        <v>1.53972</v>
      </c>
      <c r="G241" s="135">
        <f t="shared" ref="G241:AA241" si="138">ROUND(((G242+G243+G245+G244)/1000),5)</f>
        <v>1.53732</v>
      </c>
      <c r="H241" s="135">
        <f t="shared" si="138"/>
        <v>1.5484899999999999</v>
      </c>
      <c r="I241" s="135">
        <f t="shared" si="138"/>
        <v>1.58361</v>
      </c>
      <c r="J241" s="135">
        <f t="shared" si="138"/>
        <v>1.7415499999999999</v>
      </c>
      <c r="K241" s="135">
        <f t="shared" si="138"/>
        <v>2.0005799999999998</v>
      </c>
      <c r="L241" s="135">
        <f t="shared" si="138"/>
        <v>2.2533500000000002</v>
      </c>
      <c r="M241" s="135">
        <f t="shared" si="138"/>
        <v>2.3117399999999999</v>
      </c>
      <c r="N241" s="135">
        <f t="shared" si="138"/>
        <v>2.34179</v>
      </c>
      <c r="O241" s="135">
        <f t="shared" si="138"/>
        <v>2.4019699999999999</v>
      </c>
      <c r="P241" s="135">
        <f t="shared" si="138"/>
        <v>2.3946200000000002</v>
      </c>
      <c r="Q241" s="135">
        <f t="shared" si="138"/>
        <v>2.40944</v>
      </c>
      <c r="R241" s="135">
        <f t="shared" si="138"/>
        <v>2.3984100000000002</v>
      </c>
      <c r="S241" s="135">
        <f t="shared" si="138"/>
        <v>2.3422399999999999</v>
      </c>
      <c r="T241" s="135">
        <f t="shared" si="138"/>
        <v>2.2784499999999999</v>
      </c>
      <c r="U241" s="135">
        <f t="shared" si="138"/>
        <v>2.2573300000000001</v>
      </c>
      <c r="V241" s="135">
        <f t="shared" si="138"/>
        <v>2.1642700000000001</v>
      </c>
      <c r="W241" s="135">
        <f t="shared" si="138"/>
        <v>2.0550799999999998</v>
      </c>
      <c r="X241" s="135">
        <f t="shared" si="138"/>
        <v>2.16967</v>
      </c>
      <c r="Y241" s="135">
        <f t="shared" si="138"/>
        <v>2.2622300000000002</v>
      </c>
      <c r="Z241" s="135">
        <f t="shared" si="138"/>
        <v>1.9548099999999999</v>
      </c>
      <c r="AA241" s="135">
        <f t="shared" si="138"/>
        <v>1.7378499999999999</v>
      </c>
    </row>
    <row r="242" spans="1:27" ht="12.75" hidden="1" customHeight="1" outlineLevel="1" x14ac:dyDescent="0.2">
      <c r="A242" s="163" t="s">
        <v>2645</v>
      </c>
      <c r="B242" s="94" t="s">
        <v>238</v>
      </c>
      <c r="C242" s="70" t="s">
        <v>79</v>
      </c>
      <c r="D242" s="71">
        <v>1280.5999999999999</v>
      </c>
      <c r="E242" s="71">
        <v>1188.54</v>
      </c>
      <c r="F242" s="71">
        <v>1157.51</v>
      </c>
      <c r="G242" s="71">
        <v>1155.1099999999999</v>
      </c>
      <c r="H242" s="71">
        <v>1166.28</v>
      </c>
      <c r="I242" s="71">
        <v>1201.4000000000001</v>
      </c>
      <c r="J242" s="71">
        <v>1359.34</v>
      </c>
      <c r="K242" s="71">
        <v>1618.37</v>
      </c>
      <c r="L242" s="71">
        <v>1871.14</v>
      </c>
      <c r="M242" s="71">
        <v>1929.53</v>
      </c>
      <c r="N242" s="71">
        <v>1959.58</v>
      </c>
      <c r="O242" s="71">
        <v>2019.76</v>
      </c>
      <c r="P242" s="71">
        <v>2012.41</v>
      </c>
      <c r="Q242" s="71">
        <v>2027.23</v>
      </c>
      <c r="R242" s="71">
        <v>2016.2</v>
      </c>
      <c r="S242" s="71">
        <v>1960.03</v>
      </c>
      <c r="T242" s="71">
        <v>1896.24</v>
      </c>
      <c r="U242" s="71">
        <v>1875.12</v>
      </c>
      <c r="V242" s="71">
        <v>1782.06</v>
      </c>
      <c r="W242" s="71">
        <v>1672.87</v>
      </c>
      <c r="X242" s="71">
        <v>1787.46</v>
      </c>
      <c r="Y242" s="71">
        <v>1880.02</v>
      </c>
      <c r="Z242" s="71">
        <v>1572.6</v>
      </c>
      <c r="AA242" s="71">
        <v>1355.64</v>
      </c>
    </row>
    <row r="243" spans="1:27" ht="12.75" hidden="1" customHeight="1" outlineLevel="1" x14ac:dyDescent="0.2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2647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2648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collapsed="1" x14ac:dyDescent="0.2">
      <c r="A246" s="162" t="s">
        <v>2649</v>
      </c>
      <c r="B246" s="54" t="str">
        <f>"17"&amp;"."&amp;$B$801&amp;"."&amp;$B$802</f>
        <v>17.05.2024</v>
      </c>
      <c r="C246" s="134" t="s">
        <v>76</v>
      </c>
      <c r="D246" s="135">
        <f>ROUND(((D247+D248+D250+D249)/1000),5)</f>
        <v>1.71783</v>
      </c>
      <c r="E246" s="135">
        <f>ROUND(((E247+E248+E250+E249)/1000),5)</f>
        <v>1.5843499999999999</v>
      </c>
      <c r="F246" s="135">
        <f>ROUND(((F247+F248+F250+F249)/1000),5)</f>
        <v>1.5478700000000001</v>
      </c>
      <c r="G246" s="135">
        <f t="shared" ref="G246:AA246" si="141">ROUND(((G247+G248+G250+G249)/1000),5)</f>
        <v>1.48533</v>
      </c>
      <c r="H246" s="135">
        <f t="shared" si="141"/>
        <v>1.5499700000000001</v>
      </c>
      <c r="I246" s="135">
        <f t="shared" si="141"/>
        <v>1.6391100000000001</v>
      </c>
      <c r="J246" s="135">
        <f t="shared" si="141"/>
        <v>1.81037</v>
      </c>
      <c r="K246" s="135">
        <f t="shared" si="141"/>
        <v>2.0827300000000002</v>
      </c>
      <c r="L246" s="135">
        <f t="shared" si="141"/>
        <v>2.39222</v>
      </c>
      <c r="M246" s="135">
        <f t="shared" si="141"/>
        <v>2.4507699999999999</v>
      </c>
      <c r="N246" s="135">
        <f t="shared" si="141"/>
        <v>2.4634499999999999</v>
      </c>
      <c r="O246" s="135">
        <f t="shared" si="141"/>
        <v>2.46827</v>
      </c>
      <c r="P246" s="135">
        <f t="shared" si="141"/>
        <v>2.5033799999999999</v>
      </c>
      <c r="Q246" s="135">
        <f t="shared" si="141"/>
        <v>2.5339399999999999</v>
      </c>
      <c r="R246" s="135">
        <f t="shared" si="141"/>
        <v>2.5099900000000002</v>
      </c>
      <c r="S246" s="135">
        <f t="shared" si="141"/>
        <v>2.5193699999999999</v>
      </c>
      <c r="T246" s="135">
        <f t="shared" si="141"/>
        <v>2.4703300000000001</v>
      </c>
      <c r="U246" s="135">
        <f t="shared" si="141"/>
        <v>2.4577800000000001</v>
      </c>
      <c r="V246" s="135">
        <f t="shared" si="141"/>
        <v>2.4264000000000001</v>
      </c>
      <c r="W246" s="135">
        <f t="shared" si="141"/>
        <v>2.38863</v>
      </c>
      <c r="X246" s="135">
        <f t="shared" si="141"/>
        <v>2.4037000000000002</v>
      </c>
      <c r="Y246" s="135">
        <f t="shared" si="141"/>
        <v>2.4637099999999998</v>
      </c>
      <c r="Z246" s="135">
        <f t="shared" si="141"/>
        <v>2.3713899999999999</v>
      </c>
      <c r="AA246" s="135">
        <f t="shared" si="141"/>
        <v>1.96207</v>
      </c>
    </row>
    <row r="247" spans="1:27" ht="12.75" hidden="1" customHeight="1" outlineLevel="1" x14ac:dyDescent="0.2">
      <c r="A247" s="163" t="s">
        <v>2650</v>
      </c>
      <c r="B247" s="94" t="s">
        <v>238</v>
      </c>
      <c r="C247" s="70" t="s">
        <v>79</v>
      </c>
      <c r="D247" s="71">
        <v>1335.62</v>
      </c>
      <c r="E247" s="71">
        <v>1202.1400000000001</v>
      </c>
      <c r="F247" s="71">
        <v>1165.6600000000001</v>
      </c>
      <c r="G247" s="71">
        <v>1103.1199999999999</v>
      </c>
      <c r="H247" s="71">
        <v>1167.76</v>
      </c>
      <c r="I247" s="71">
        <v>1256.9000000000001</v>
      </c>
      <c r="J247" s="71">
        <v>1428.16</v>
      </c>
      <c r="K247" s="71">
        <v>1700.52</v>
      </c>
      <c r="L247" s="71">
        <v>2010.01</v>
      </c>
      <c r="M247" s="71">
        <v>2068.56</v>
      </c>
      <c r="N247" s="71">
        <v>2081.2399999999998</v>
      </c>
      <c r="O247" s="71">
        <v>2086.06</v>
      </c>
      <c r="P247" s="71">
        <v>2121.17</v>
      </c>
      <c r="Q247" s="71">
        <v>2151.73</v>
      </c>
      <c r="R247" s="71">
        <v>2127.7800000000002</v>
      </c>
      <c r="S247" s="71">
        <v>2137.16</v>
      </c>
      <c r="T247" s="71">
        <v>2088.12</v>
      </c>
      <c r="U247" s="71">
        <v>2075.5700000000002</v>
      </c>
      <c r="V247" s="71">
        <v>2044.19</v>
      </c>
      <c r="W247" s="71">
        <v>2006.42</v>
      </c>
      <c r="X247" s="71">
        <v>2021.49</v>
      </c>
      <c r="Y247" s="71">
        <v>2081.5</v>
      </c>
      <c r="Z247" s="71">
        <v>1989.18</v>
      </c>
      <c r="AA247" s="71">
        <v>1579.86</v>
      </c>
    </row>
    <row r="248" spans="1:27" ht="12.75" hidden="1" customHeight="1" outlineLevel="1" x14ac:dyDescent="0.2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2652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2653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collapsed="1" x14ac:dyDescent="0.2">
      <c r="A251" s="162" t="s">
        <v>2654</v>
      </c>
      <c r="B251" s="54" t="str">
        <f>"18"&amp;"."&amp;$B$801&amp;"."&amp;$B$802</f>
        <v>18.05.2024</v>
      </c>
      <c r="C251" s="134" t="s">
        <v>76</v>
      </c>
      <c r="D251" s="135">
        <f>ROUND(((D252+D253+D255+D254)/1000),5)</f>
        <v>1.9152</v>
      </c>
      <c r="E251" s="135">
        <f>ROUND(((E252+E253+E255+E254)/1000),5)</f>
        <v>1.84155</v>
      </c>
      <c r="F251" s="135">
        <f>ROUND(((F252+F253+F255+F254)/1000),5)</f>
        <v>1.6991000000000001</v>
      </c>
      <c r="G251" s="135">
        <f t="shared" ref="G251:AA251" si="144">ROUND(((G252+G253+G255+G254)/1000),5)</f>
        <v>1.6472100000000001</v>
      </c>
      <c r="H251" s="135">
        <f t="shared" si="144"/>
        <v>1.6022700000000001</v>
      </c>
      <c r="I251" s="135">
        <f t="shared" si="144"/>
        <v>1.6191800000000001</v>
      </c>
      <c r="J251" s="135">
        <f t="shared" si="144"/>
        <v>1.6894899999999999</v>
      </c>
      <c r="K251" s="135">
        <f t="shared" si="144"/>
        <v>1.89964</v>
      </c>
      <c r="L251" s="135">
        <f t="shared" si="144"/>
        <v>2.1837</v>
      </c>
      <c r="M251" s="135">
        <f t="shared" si="144"/>
        <v>2.3456299999999999</v>
      </c>
      <c r="N251" s="135">
        <f t="shared" si="144"/>
        <v>2.4469699999999999</v>
      </c>
      <c r="O251" s="135">
        <f t="shared" si="144"/>
        <v>2.4529200000000002</v>
      </c>
      <c r="P251" s="135">
        <f t="shared" si="144"/>
        <v>2.4917600000000002</v>
      </c>
      <c r="Q251" s="135">
        <f t="shared" si="144"/>
        <v>2.4838399999999998</v>
      </c>
      <c r="R251" s="135">
        <f t="shared" si="144"/>
        <v>2.4620500000000001</v>
      </c>
      <c r="S251" s="135">
        <f t="shared" si="144"/>
        <v>2.4425400000000002</v>
      </c>
      <c r="T251" s="135">
        <f t="shared" si="144"/>
        <v>2.4304700000000001</v>
      </c>
      <c r="U251" s="135">
        <f t="shared" si="144"/>
        <v>2.4026100000000001</v>
      </c>
      <c r="V251" s="135">
        <f t="shared" si="144"/>
        <v>2.3886400000000001</v>
      </c>
      <c r="W251" s="135">
        <f t="shared" si="144"/>
        <v>2.4990600000000001</v>
      </c>
      <c r="X251" s="135">
        <f t="shared" si="144"/>
        <v>2.6214499999999998</v>
      </c>
      <c r="Y251" s="135">
        <f t="shared" si="144"/>
        <v>2.43893</v>
      </c>
      <c r="Z251" s="135">
        <f t="shared" si="144"/>
        <v>2.2729900000000001</v>
      </c>
      <c r="AA251" s="135">
        <f t="shared" si="144"/>
        <v>1.90415</v>
      </c>
    </row>
    <row r="252" spans="1:27" ht="12.75" hidden="1" customHeight="1" outlineLevel="1" x14ac:dyDescent="0.2">
      <c r="A252" s="163" t="s">
        <v>2655</v>
      </c>
      <c r="B252" s="94" t="s">
        <v>238</v>
      </c>
      <c r="C252" s="70" t="s">
        <v>79</v>
      </c>
      <c r="D252" s="71">
        <v>1532.99</v>
      </c>
      <c r="E252" s="71">
        <v>1459.34</v>
      </c>
      <c r="F252" s="71">
        <v>1316.89</v>
      </c>
      <c r="G252" s="71">
        <v>1265</v>
      </c>
      <c r="H252" s="71">
        <v>1220.06</v>
      </c>
      <c r="I252" s="71">
        <v>1236.97</v>
      </c>
      <c r="J252" s="71">
        <v>1307.28</v>
      </c>
      <c r="K252" s="71">
        <v>1517.43</v>
      </c>
      <c r="L252" s="71">
        <v>1801.49</v>
      </c>
      <c r="M252" s="71">
        <v>1963.42</v>
      </c>
      <c r="N252" s="71">
        <v>2064.7600000000002</v>
      </c>
      <c r="O252" s="71">
        <v>2070.71</v>
      </c>
      <c r="P252" s="71">
        <v>2109.5500000000002</v>
      </c>
      <c r="Q252" s="71">
        <v>2101.63</v>
      </c>
      <c r="R252" s="71">
        <v>2079.84</v>
      </c>
      <c r="S252" s="71">
        <v>2060.33</v>
      </c>
      <c r="T252" s="71">
        <v>2048.2600000000002</v>
      </c>
      <c r="U252" s="71">
        <v>2020.4</v>
      </c>
      <c r="V252" s="71">
        <v>2006.43</v>
      </c>
      <c r="W252" s="71">
        <v>2116.85</v>
      </c>
      <c r="X252" s="71">
        <v>2239.2399999999998</v>
      </c>
      <c r="Y252" s="71">
        <v>2056.7199999999998</v>
      </c>
      <c r="Z252" s="71">
        <v>1890.78</v>
      </c>
      <c r="AA252" s="71">
        <v>1521.94</v>
      </c>
    </row>
    <row r="253" spans="1:27" ht="12.75" hidden="1" customHeight="1" outlineLevel="1" x14ac:dyDescent="0.2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2657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2658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collapsed="1" x14ac:dyDescent="0.2">
      <c r="A256" s="162" t="s">
        <v>2659</v>
      </c>
      <c r="B256" s="54" t="str">
        <f>"19"&amp;"."&amp;$B$801&amp;"."&amp;$B$802</f>
        <v>19.05.2024</v>
      </c>
      <c r="C256" s="134" t="s">
        <v>76</v>
      </c>
      <c r="D256" s="135">
        <f>ROUND(((D257+D258+D260+D259)/1000),5)</f>
        <v>1.88079</v>
      </c>
      <c r="E256" s="135">
        <f>ROUND(((E257+E258+E260+E259)/1000),5)</f>
        <v>1.73421</v>
      </c>
      <c r="F256" s="135">
        <f>ROUND(((F257+F258+F260+F259)/1000),5)</f>
        <v>1.5973299999999999</v>
      </c>
      <c r="G256" s="135">
        <f t="shared" ref="G256:AA256" si="147">ROUND(((G257+G258+G260+G259)/1000),5)</f>
        <v>1.5818399999999999</v>
      </c>
      <c r="H256" s="135">
        <f t="shared" si="147"/>
        <v>1.5618099999999999</v>
      </c>
      <c r="I256" s="135">
        <f t="shared" si="147"/>
        <v>1.5378099999999999</v>
      </c>
      <c r="J256" s="135">
        <f t="shared" si="147"/>
        <v>1.4675400000000001</v>
      </c>
      <c r="K256" s="135">
        <f t="shared" si="147"/>
        <v>1.71146</v>
      </c>
      <c r="L256" s="135">
        <f t="shared" si="147"/>
        <v>1.94004</v>
      </c>
      <c r="M256" s="135">
        <f t="shared" si="147"/>
        <v>2.1528700000000001</v>
      </c>
      <c r="N256" s="135">
        <f t="shared" si="147"/>
        <v>2.3216600000000001</v>
      </c>
      <c r="O256" s="135">
        <f t="shared" si="147"/>
        <v>2.3653599999999999</v>
      </c>
      <c r="P256" s="135">
        <f t="shared" si="147"/>
        <v>2.3152599999999999</v>
      </c>
      <c r="Q256" s="135">
        <f t="shared" si="147"/>
        <v>2.31427</v>
      </c>
      <c r="R256" s="135">
        <f t="shared" si="147"/>
        <v>2.3051400000000002</v>
      </c>
      <c r="S256" s="135">
        <f t="shared" si="147"/>
        <v>2.29413</v>
      </c>
      <c r="T256" s="135">
        <f t="shared" si="147"/>
        <v>2.3019699999999998</v>
      </c>
      <c r="U256" s="135">
        <f t="shared" si="147"/>
        <v>2.3465600000000002</v>
      </c>
      <c r="V256" s="135">
        <f t="shared" si="147"/>
        <v>2.3452899999999999</v>
      </c>
      <c r="W256" s="135">
        <f t="shared" si="147"/>
        <v>2.40442</v>
      </c>
      <c r="X256" s="135">
        <f t="shared" si="147"/>
        <v>2.5574599999999998</v>
      </c>
      <c r="Y256" s="135">
        <f t="shared" si="147"/>
        <v>2.52305</v>
      </c>
      <c r="Z256" s="135">
        <f t="shared" si="147"/>
        <v>2.2452899999999998</v>
      </c>
      <c r="AA256" s="135">
        <f t="shared" si="147"/>
        <v>1.87696</v>
      </c>
    </row>
    <row r="257" spans="1:27" ht="12.75" hidden="1" customHeight="1" outlineLevel="1" x14ac:dyDescent="0.2">
      <c r="A257" s="163" t="s">
        <v>2660</v>
      </c>
      <c r="B257" s="94" t="s">
        <v>238</v>
      </c>
      <c r="C257" s="70" t="s">
        <v>79</v>
      </c>
      <c r="D257" s="71">
        <v>1498.58</v>
      </c>
      <c r="E257" s="71">
        <v>1352</v>
      </c>
      <c r="F257" s="71">
        <v>1215.1199999999999</v>
      </c>
      <c r="G257" s="71">
        <v>1199.6300000000001</v>
      </c>
      <c r="H257" s="71">
        <v>1179.5999999999999</v>
      </c>
      <c r="I257" s="71">
        <v>1155.5999999999999</v>
      </c>
      <c r="J257" s="71">
        <v>1085.33</v>
      </c>
      <c r="K257" s="71">
        <v>1329.25</v>
      </c>
      <c r="L257" s="71">
        <v>1557.83</v>
      </c>
      <c r="M257" s="71">
        <v>1770.66</v>
      </c>
      <c r="N257" s="71">
        <v>1939.45</v>
      </c>
      <c r="O257" s="71">
        <v>1983.15</v>
      </c>
      <c r="P257" s="71">
        <v>1933.05</v>
      </c>
      <c r="Q257" s="71">
        <v>1932.06</v>
      </c>
      <c r="R257" s="71">
        <v>1922.93</v>
      </c>
      <c r="S257" s="71">
        <v>1911.92</v>
      </c>
      <c r="T257" s="71">
        <v>1919.76</v>
      </c>
      <c r="U257" s="71">
        <v>1964.35</v>
      </c>
      <c r="V257" s="71">
        <v>1963.08</v>
      </c>
      <c r="W257" s="71">
        <v>2022.21</v>
      </c>
      <c r="X257" s="71">
        <v>2175.25</v>
      </c>
      <c r="Y257" s="71">
        <v>2140.84</v>
      </c>
      <c r="Z257" s="71">
        <v>1863.08</v>
      </c>
      <c r="AA257" s="71">
        <v>1494.75</v>
      </c>
    </row>
    <row r="258" spans="1:27" ht="12.75" hidden="1" customHeight="1" outlineLevel="1" x14ac:dyDescent="0.2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2662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2663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collapsed="1" x14ac:dyDescent="0.2">
      <c r="A261" s="162" t="s">
        <v>2664</v>
      </c>
      <c r="B261" s="54" t="str">
        <f>"20"&amp;"."&amp;$B$801&amp;"."&amp;$B$802</f>
        <v>20.05.2024</v>
      </c>
      <c r="C261" s="134" t="s">
        <v>76</v>
      </c>
      <c r="D261" s="135">
        <f>ROUND(((D262+D263+D265+D264)/1000),5)</f>
        <v>1.7333700000000001</v>
      </c>
      <c r="E261" s="135">
        <f>ROUND(((E262+E263+E265+E264)/1000),5)</f>
        <v>1.58182</v>
      </c>
      <c r="F261" s="135">
        <f>ROUND(((F262+F263+F265+F264)/1000),5)</f>
        <v>1.4760599999999999</v>
      </c>
      <c r="G261" s="135">
        <f t="shared" ref="G261:AA261" si="150">ROUND(((G262+G263+G265+G264)/1000),5)</f>
        <v>1.45811</v>
      </c>
      <c r="H261" s="135">
        <f t="shared" si="150"/>
        <v>1.4506399999999999</v>
      </c>
      <c r="I261" s="135">
        <f t="shared" si="150"/>
        <v>1.5457700000000001</v>
      </c>
      <c r="J261" s="135">
        <f t="shared" si="150"/>
        <v>1.73451</v>
      </c>
      <c r="K261" s="135">
        <f t="shared" si="150"/>
        <v>2.0787900000000001</v>
      </c>
      <c r="L261" s="135">
        <f t="shared" si="150"/>
        <v>2.3561700000000001</v>
      </c>
      <c r="M261" s="135">
        <f t="shared" si="150"/>
        <v>2.4799899999999999</v>
      </c>
      <c r="N261" s="135">
        <f t="shared" si="150"/>
        <v>2.4862899999999999</v>
      </c>
      <c r="O261" s="135">
        <f t="shared" si="150"/>
        <v>2.4843299999999999</v>
      </c>
      <c r="P261" s="135">
        <f t="shared" si="150"/>
        <v>2.48305</v>
      </c>
      <c r="Q261" s="135">
        <f t="shared" si="150"/>
        <v>2.50278</v>
      </c>
      <c r="R261" s="135">
        <f t="shared" si="150"/>
        <v>2.5043000000000002</v>
      </c>
      <c r="S261" s="135">
        <f t="shared" si="150"/>
        <v>2.4908199999999998</v>
      </c>
      <c r="T261" s="135">
        <f t="shared" si="150"/>
        <v>2.47953</v>
      </c>
      <c r="U261" s="135">
        <f t="shared" si="150"/>
        <v>2.45059</v>
      </c>
      <c r="V261" s="135">
        <f t="shared" si="150"/>
        <v>2.4076200000000001</v>
      </c>
      <c r="W261" s="135">
        <f t="shared" si="150"/>
        <v>2.2876099999999999</v>
      </c>
      <c r="X261" s="135">
        <f t="shared" si="150"/>
        <v>2.3326699999999998</v>
      </c>
      <c r="Y261" s="135">
        <f t="shared" si="150"/>
        <v>2.3588399999999998</v>
      </c>
      <c r="Z261" s="135">
        <f t="shared" si="150"/>
        <v>1.9679899999999999</v>
      </c>
      <c r="AA261" s="135">
        <f t="shared" si="150"/>
        <v>1.73959</v>
      </c>
    </row>
    <row r="262" spans="1:27" ht="12.75" hidden="1" customHeight="1" outlineLevel="1" x14ac:dyDescent="0.2">
      <c r="A262" s="163" t="s">
        <v>2665</v>
      </c>
      <c r="B262" s="94" t="s">
        <v>238</v>
      </c>
      <c r="C262" s="70" t="s">
        <v>79</v>
      </c>
      <c r="D262" s="71">
        <v>1351.16</v>
      </c>
      <c r="E262" s="71">
        <v>1199.6099999999999</v>
      </c>
      <c r="F262" s="71">
        <v>1093.8499999999999</v>
      </c>
      <c r="G262" s="71">
        <v>1075.9000000000001</v>
      </c>
      <c r="H262" s="71">
        <v>1068.43</v>
      </c>
      <c r="I262" s="71">
        <v>1163.56</v>
      </c>
      <c r="J262" s="71">
        <v>1352.3</v>
      </c>
      <c r="K262" s="71">
        <v>1696.58</v>
      </c>
      <c r="L262" s="71">
        <v>1973.96</v>
      </c>
      <c r="M262" s="71">
        <v>2097.7800000000002</v>
      </c>
      <c r="N262" s="71">
        <v>2104.08</v>
      </c>
      <c r="O262" s="71">
        <v>2102.12</v>
      </c>
      <c r="P262" s="71">
        <v>2100.84</v>
      </c>
      <c r="Q262" s="71">
        <v>2120.5700000000002</v>
      </c>
      <c r="R262" s="71">
        <v>2122.09</v>
      </c>
      <c r="S262" s="71">
        <v>2108.61</v>
      </c>
      <c r="T262" s="71">
        <v>2097.3200000000002</v>
      </c>
      <c r="U262" s="71">
        <v>2068.38</v>
      </c>
      <c r="V262" s="71">
        <v>2025.41</v>
      </c>
      <c r="W262" s="71">
        <v>1905.4</v>
      </c>
      <c r="X262" s="71">
        <v>1950.46</v>
      </c>
      <c r="Y262" s="71">
        <v>1976.63</v>
      </c>
      <c r="Z262" s="71">
        <v>1585.78</v>
      </c>
      <c r="AA262" s="71">
        <v>1357.38</v>
      </c>
    </row>
    <row r="263" spans="1:27" ht="12.75" hidden="1" customHeight="1" outlineLevel="1" x14ac:dyDescent="0.2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2667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2668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collapsed="1" x14ac:dyDescent="0.2">
      <c r="A266" s="162" t="s">
        <v>2669</v>
      </c>
      <c r="B266" s="54" t="str">
        <f>"21"&amp;"."&amp;$B$801&amp;"."&amp;$B$802</f>
        <v>21.05.2024</v>
      </c>
      <c r="C266" s="134" t="s">
        <v>76</v>
      </c>
      <c r="D266" s="135">
        <f>ROUND(((D267+D268+D270+D269)/1000),5)</f>
        <v>1.7064699999999999</v>
      </c>
      <c r="E266" s="135">
        <f>ROUND(((E267+E268+E270+E269)/1000),5)</f>
        <v>1.57287</v>
      </c>
      <c r="F266" s="135">
        <f>ROUND(((F267+F268+F270+F269)/1000),5)</f>
        <v>1.4575400000000001</v>
      </c>
      <c r="G266" s="135">
        <f t="shared" ref="G266:AA266" si="153">ROUND(((G267+G268+G270+G269)/1000),5)</f>
        <v>1.37209</v>
      </c>
      <c r="H266" s="135">
        <f t="shared" si="153"/>
        <v>1.42486</v>
      </c>
      <c r="I266" s="135">
        <f t="shared" si="153"/>
        <v>1.54884</v>
      </c>
      <c r="J266" s="135">
        <f t="shared" si="153"/>
        <v>1.74962</v>
      </c>
      <c r="K266" s="135">
        <f t="shared" si="153"/>
        <v>1.92269</v>
      </c>
      <c r="L266" s="135">
        <f t="shared" si="153"/>
        <v>2.2809499999999998</v>
      </c>
      <c r="M266" s="135">
        <f t="shared" si="153"/>
        <v>2.40924</v>
      </c>
      <c r="N266" s="135">
        <f t="shared" si="153"/>
        <v>2.4653800000000001</v>
      </c>
      <c r="O266" s="135">
        <f t="shared" si="153"/>
        <v>2.47052</v>
      </c>
      <c r="P266" s="135">
        <f t="shared" si="153"/>
        <v>2.4828100000000002</v>
      </c>
      <c r="Q266" s="135">
        <f t="shared" si="153"/>
        <v>2.4900899999999999</v>
      </c>
      <c r="R266" s="135">
        <f t="shared" si="153"/>
        <v>2.4765700000000002</v>
      </c>
      <c r="S266" s="135">
        <f t="shared" si="153"/>
        <v>2.4656500000000001</v>
      </c>
      <c r="T266" s="135">
        <f t="shared" si="153"/>
        <v>2.3302399999999999</v>
      </c>
      <c r="U266" s="135">
        <f t="shared" si="153"/>
        <v>2.2484500000000001</v>
      </c>
      <c r="V266" s="135">
        <f t="shared" si="153"/>
        <v>2.2780999999999998</v>
      </c>
      <c r="W266" s="135">
        <f t="shared" si="153"/>
        <v>2.2417500000000001</v>
      </c>
      <c r="X266" s="135">
        <f t="shared" si="153"/>
        <v>2.2655400000000001</v>
      </c>
      <c r="Y266" s="135">
        <f t="shared" si="153"/>
        <v>2.3099799999999999</v>
      </c>
      <c r="Z266" s="135">
        <f t="shared" si="153"/>
        <v>2.0036999999999998</v>
      </c>
      <c r="AA266" s="135">
        <f t="shared" si="153"/>
        <v>1.7336100000000001</v>
      </c>
    </row>
    <row r="267" spans="1:27" ht="12.75" hidden="1" customHeight="1" outlineLevel="1" x14ac:dyDescent="0.2">
      <c r="A267" s="163" t="s">
        <v>2670</v>
      </c>
      <c r="B267" s="94" t="s">
        <v>238</v>
      </c>
      <c r="C267" s="70" t="s">
        <v>79</v>
      </c>
      <c r="D267" s="71">
        <v>1324.26</v>
      </c>
      <c r="E267" s="71">
        <v>1190.6600000000001</v>
      </c>
      <c r="F267" s="71">
        <v>1075.33</v>
      </c>
      <c r="G267" s="71">
        <v>989.88</v>
      </c>
      <c r="H267" s="71">
        <v>1042.6500000000001</v>
      </c>
      <c r="I267" s="71">
        <v>1166.6300000000001</v>
      </c>
      <c r="J267" s="71">
        <v>1367.41</v>
      </c>
      <c r="K267" s="71">
        <v>1540.48</v>
      </c>
      <c r="L267" s="71">
        <v>1898.74</v>
      </c>
      <c r="M267" s="71">
        <v>2027.03</v>
      </c>
      <c r="N267" s="71">
        <v>2083.17</v>
      </c>
      <c r="O267" s="71">
        <v>2088.31</v>
      </c>
      <c r="P267" s="71">
        <v>2100.6</v>
      </c>
      <c r="Q267" s="71">
        <v>2107.88</v>
      </c>
      <c r="R267" s="71">
        <v>2094.36</v>
      </c>
      <c r="S267" s="71">
        <v>2083.44</v>
      </c>
      <c r="T267" s="71">
        <v>1948.03</v>
      </c>
      <c r="U267" s="71">
        <v>1866.24</v>
      </c>
      <c r="V267" s="71">
        <v>1895.89</v>
      </c>
      <c r="W267" s="71">
        <v>1859.54</v>
      </c>
      <c r="X267" s="71">
        <v>1883.33</v>
      </c>
      <c r="Y267" s="71">
        <v>1927.77</v>
      </c>
      <c r="Z267" s="71">
        <v>1621.49</v>
      </c>
      <c r="AA267" s="71">
        <v>1351.4</v>
      </c>
    </row>
    <row r="268" spans="1:27" ht="12.75" hidden="1" customHeight="1" outlineLevel="1" x14ac:dyDescent="0.2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2672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2673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collapsed="1" x14ac:dyDescent="0.2">
      <c r="A271" s="162" t="s">
        <v>2674</v>
      </c>
      <c r="B271" s="54" t="str">
        <f>"22"&amp;"."&amp;$B$801&amp;"."&amp;$B$802</f>
        <v>22.05.2024</v>
      </c>
      <c r="C271" s="134" t="s">
        <v>76</v>
      </c>
      <c r="D271" s="135">
        <f>ROUND(((D272+D273+D275+D274)/1000),5)</f>
        <v>1.61541</v>
      </c>
      <c r="E271" s="135">
        <f>ROUND(((E272+E273+E275+E274)/1000),5)</f>
        <v>1.4387799999999999</v>
      </c>
      <c r="F271" s="135">
        <f>ROUND(((F272+F273+F275+F274)/1000),5)</f>
        <v>1.32311</v>
      </c>
      <c r="G271" s="135">
        <f t="shared" ref="G271:AA271" si="156">ROUND(((G272+G273+G275+G274)/1000),5)</f>
        <v>1.27712</v>
      </c>
      <c r="H271" s="135">
        <f t="shared" si="156"/>
        <v>1.27973</v>
      </c>
      <c r="I271" s="135">
        <f t="shared" si="156"/>
        <v>1.4309499999999999</v>
      </c>
      <c r="J271" s="135">
        <f t="shared" si="156"/>
        <v>1.68594</v>
      </c>
      <c r="K271" s="135">
        <f t="shared" si="156"/>
        <v>1.9115599999999999</v>
      </c>
      <c r="L271" s="135">
        <f t="shared" si="156"/>
        <v>2.1747899999999998</v>
      </c>
      <c r="M271" s="135">
        <f t="shared" si="156"/>
        <v>2.4767899999999998</v>
      </c>
      <c r="N271" s="135">
        <f t="shared" si="156"/>
        <v>2.4831300000000001</v>
      </c>
      <c r="O271" s="135">
        <f t="shared" si="156"/>
        <v>2.4874100000000001</v>
      </c>
      <c r="P271" s="135">
        <f t="shared" si="156"/>
        <v>2.4890500000000002</v>
      </c>
      <c r="Q271" s="135">
        <f t="shared" si="156"/>
        <v>2.50536</v>
      </c>
      <c r="R271" s="135">
        <f t="shared" si="156"/>
        <v>2.4966699999999999</v>
      </c>
      <c r="S271" s="135">
        <f t="shared" si="156"/>
        <v>2.4846699999999999</v>
      </c>
      <c r="T271" s="135">
        <f t="shared" si="156"/>
        <v>2.4755099999999999</v>
      </c>
      <c r="U271" s="135">
        <f t="shared" si="156"/>
        <v>2.39046</v>
      </c>
      <c r="V271" s="135">
        <f t="shared" si="156"/>
        <v>2.2442099999999998</v>
      </c>
      <c r="W271" s="135">
        <f t="shared" si="156"/>
        <v>2.1445500000000002</v>
      </c>
      <c r="X271" s="135">
        <f t="shared" si="156"/>
        <v>2.1655000000000002</v>
      </c>
      <c r="Y271" s="135">
        <f t="shared" si="156"/>
        <v>2.2398199999999999</v>
      </c>
      <c r="Z271" s="135">
        <f t="shared" si="156"/>
        <v>1.9502200000000001</v>
      </c>
      <c r="AA271" s="135">
        <f t="shared" si="156"/>
        <v>1.70458</v>
      </c>
    </row>
    <row r="272" spans="1:27" ht="12.75" hidden="1" customHeight="1" outlineLevel="1" x14ac:dyDescent="0.2">
      <c r="A272" s="163" t="s">
        <v>2675</v>
      </c>
      <c r="B272" s="94" t="s">
        <v>238</v>
      </c>
      <c r="C272" s="70" t="s">
        <v>79</v>
      </c>
      <c r="D272" s="71">
        <v>1233.2</v>
      </c>
      <c r="E272" s="71">
        <v>1056.57</v>
      </c>
      <c r="F272" s="71">
        <v>940.9</v>
      </c>
      <c r="G272" s="71">
        <v>894.91</v>
      </c>
      <c r="H272" s="71">
        <v>897.52</v>
      </c>
      <c r="I272" s="71">
        <v>1048.74</v>
      </c>
      <c r="J272" s="71">
        <v>1303.73</v>
      </c>
      <c r="K272" s="71">
        <v>1529.35</v>
      </c>
      <c r="L272" s="71">
        <v>1792.58</v>
      </c>
      <c r="M272" s="71">
        <v>2094.58</v>
      </c>
      <c r="N272" s="71">
        <v>2100.92</v>
      </c>
      <c r="O272" s="71">
        <v>2105.1999999999998</v>
      </c>
      <c r="P272" s="71">
        <v>2106.84</v>
      </c>
      <c r="Q272" s="71">
        <v>2123.15</v>
      </c>
      <c r="R272" s="71">
        <v>2114.46</v>
      </c>
      <c r="S272" s="71">
        <v>2102.46</v>
      </c>
      <c r="T272" s="71">
        <v>2093.3000000000002</v>
      </c>
      <c r="U272" s="71">
        <v>2008.25</v>
      </c>
      <c r="V272" s="71">
        <v>1862</v>
      </c>
      <c r="W272" s="71">
        <v>1762.34</v>
      </c>
      <c r="X272" s="71">
        <v>1783.29</v>
      </c>
      <c r="Y272" s="71">
        <v>1857.61</v>
      </c>
      <c r="Z272" s="71">
        <v>1568.01</v>
      </c>
      <c r="AA272" s="71">
        <v>1322.37</v>
      </c>
    </row>
    <row r="273" spans="1:27" ht="12.75" hidden="1" customHeight="1" outlineLevel="1" x14ac:dyDescent="0.2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2677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2678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collapsed="1" x14ac:dyDescent="0.2">
      <c r="A276" s="162" t="s">
        <v>2679</v>
      </c>
      <c r="B276" s="54" t="str">
        <f>"23"&amp;"."&amp;$B$801&amp;"."&amp;$B$802</f>
        <v>23.05.2024</v>
      </c>
      <c r="C276" s="134" t="s">
        <v>76</v>
      </c>
      <c r="D276" s="135">
        <f>ROUND(((D277+D278+D280+D279)/1000),5)</f>
        <v>1.67164</v>
      </c>
      <c r="E276" s="135">
        <f>ROUND(((E277+E278+E280+E279)/1000),5)</f>
        <v>1.50823</v>
      </c>
      <c r="F276" s="135">
        <f>ROUND(((F277+F278+F280+F279)/1000),5)</f>
        <v>1.42767</v>
      </c>
      <c r="G276" s="135">
        <f t="shared" ref="G276:AA276" si="159">ROUND(((G277+G278+G280+G279)/1000),5)</f>
        <v>1.3916500000000001</v>
      </c>
      <c r="H276" s="135">
        <f t="shared" si="159"/>
        <v>1.31803</v>
      </c>
      <c r="I276" s="135">
        <f t="shared" si="159"/>
        <v>1.4544900000000001</v>
      </c>
      <c r="J276" s="135">
        <f t="shared" si="159"/>
        <v>1.8362400000000001</v>
      </c>
      <c r="K276" s="135">
        <f t="shared" si="159"/>
        <v>1.9378</v>
      </c>
      <c r="L276" s="135">
        <f t="shared" si="159"/>
        <v>2.2666599999999999</v>
      </c>
      <c r="M276" s="135">
        <f t="shared" si="159"/>
        <v>2.46855</v>
      </c>
      <c r="N276" s="135">
        <f t="shared" si="159"/>
        <v>2.4849000000000001</v>
      </c>
      <c r="O276" s="135">
        <f t="shared" si="159"/>
        <v>2.4913699999999999</v>
      </c>
      <c r="P276" s="135">
        <f t="shared" si="159"/>
        <v>2.49438</v>
      </c>
      <c r="Q276" s="135">
        <f t="shared" si="159"/>
        <v>2.5237099999999999</v>
      </c>
      <c r="R276" s="135">
        <f t="shared" si="159"/>
        <v>2.5214300000000001</v>
      </c>
      <c r="S276" s="135">
        <f t="shared" si="159"/>
        <v>2.50705</v>
      </c>
      <c r="T276" s="135">
        <f t="shared" si="159"/>
        <v>2.4955500000000002</v>
      </c>
      <c r="U276" s="135">
        <f t="shared" si="159"/>
        <v>2.4750100000000002</v>
      </c>
      <c r="V276" s="135">
        <f t="shared" si="159"/>
        <v>2.3798300000000001</v>
      </c>
      <c r="W276" s="135">
        <f t="shared" si="159"/>
        <v>2.2156600000000002</v>
      </c>
      <c r="X276" s="135">
        <f t="shared" si="159"/>
        <v>2.1874099999999999</v>
      </c>
      <c r="Y276" s="135">
        <f t="shared" si="159"/>
        <v>2.3257500000000002</v>
      </c>
      <c r="Z276" s="135">
        <f t="shared" si="159"/>
        <v>1.9896100000000001</v>
      </c>
      <c r="AA276" s="135">
        <f t="shared" si="159"/>
        <v>1.8696999999999999</v>
      </c>
    </row>
    <row r="277" spans="1:27" ht="12.75" hidden="1" customHeight="1" outlineLevel="1" x14ac:dyDescent="0.2">
      <c r="A277" s="163" t="s">
        <v>2680</v>
      </c>
      <c r="B277" s="94" t="s">
        <v>238</v>
      </c>
      <c r="C277" s="70" t="s">
        <v>79</v>
      </c>
      <c r="D277" s="71">
        <v>1289.43</v>
      </c>
      <c r="E277" s="71">
        <v>1126.02</v>
      </c>
      <c r="F277" s="71">
        <v>1045.46</v>
      </c>
      <c r="G277" s="71">
        <v>1009.44</v>
      </c>
      <c r="H277" s="71">
        <v>935.82</v>
      </c>
      <c r="I277" s="71">
        <v>1072.28</v>
      </c>
      <c r="J277" s="71">
        <v>1454.03</v>
      </c>
      <c r="K277" s="71">
        <v>1555.59</v>
      </c>
      <c r="L277" s="71">
        <v>1884.45</v>
      </c>
      <c r="M277" s="71">
        <v>2086.34</v>
      </c>
      <c r="N277" s="71">
        <v>2102.69</v>
      </c>
      <c r="O277" s="71">
        <v>2109.16</v>
      </c>
      <c r="P277" s="71">
        <v>2112.17</v>
      </c>
      <c r="Q277" s="71">
        <v>2141.5</v>
      </c>
      <c r="R277" s="71">
        <v>2139.2199999999998</v>
      </c>
      <c r="S277" s="71">
        <v>2124.84</v>
      </c>
      <c r="T277" s="71">
        <v>2113.34</v>
      </c>
      <c r="U277" s="71">
        <v>2092.8000000000002</v>
      </c>
      <c r="V277" s="71">
        <v>1997.62</v>
      </c>
      <c r="W277" s="71">
        <v>1833.45</v>
      </c>
      <c r="X277" s="71">
        <v>1805.2</v>
      </c>
      <c r="Y277" s="71">
        <v>1943.54</v>
      </c>
      <c r="Z277" s="71">
        <v>1607.4</v>
      </c>
      <c r="AA277" s="71">
        <v>1487.49</v>
      </c>
    </row>
    <row r="278" spans="1:27" ht="12.75" hidden="1" customHeight="1" outlineLevel="1" x14ac:dyDescent="0.2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2682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2683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collapsed="1" x14ac:dyDescent="0.2">
      <c r="A281" s="162" t="s">
        <v>2684</v>
      </c>
      <c r="B281" s="54" t="str">
        <f>"24"&amp;"."&amp;$B$801&amp;"."&amp;$B$802</f>
        <v>24.05.2024</v>
      </c>
      <c r="C281" s="134" t="s">
        <v>76</v>
      </c>
      <c r="D281" s="135">
        <f>ROUND(((D282+D283+D285+D284)/1000),5)</f>
        <v>1.74332</v>
      </c>
      <c r="E281" s="135">
        <f>ROUND(((E282+E283+E285+E284)/1000),5)</f>
        <v>1.54833</v>
      </c>
      <c r="F281" s="135">
        <f>ROUND(((F282+F283+F285+F284)/1000),5)</f>
        <v>1.4586600000000001</v>
      </c>
      <c r="G281" s="135">
        <f t="shared" ref="G281:AA281" si="162">ROUND(((G282+G283+G285+G284)/1000),5)</f>
        <v>1.40856</v>
      </c>
      <c r="H281" s="135">
        <f t="shared" si="162"/>
        <v>1.3444700000000001</v>
      </c>
      <c r="I281" s="135">
        <f t="shared" si="162"/>
        <v>1.5392399999999999</v>
      </c>
      <c r="J281" s="135">
        <f t="shared" si="162"/>
        <v>1.8094399999999999</v>
      </c>
      <c r="K281" s="135">
        <f t="shared" si="162"/>
        <v>2.0719400000000001</v>
      </c>
      <c r="L281" s="135">
        <f t="shared" si="162"/>
        <v>2.4677099999999998</v>
      </c>
      <c r="M281" s="135">
        <f t="shared" si="162"/>
        <v>2.5193300000000001</v>
      </c>
      <c r="N281" s="135">
        <f t="shared" si="162"/>
        <v>2.53071</v>
      </c>
      <c r="O281" s="135">
        <f t="shared" si="162"/>
        <v>2.5648399999999998</v>
      </c>
      <c r="P281" s="135">
        <f t="shared" si="162"/>
        <v>2.6326999999999998</v>
      </c>
      <c r="Q281" s="135">
        <f t="shared" si="162"/>
        <v>2.6816499999999999</v>
      </c>
      <c r="R281" s="135">
        <f t="shared" si="162"/>
        <v>2.6781299999999999</v>
      </c>
      <c r="S281" s="135">
        <f t="shared" si="162"/>
        <v>2.66553</v>
      </c>
      <c r="T281" s="135">
        <f t="shared" si="162"/>
        <v>2.6554899999999999</v>
      </c>
      <c r="U281" s="135">
        <f t="shared" si="162"/>
        <v>2.5434299999999999</v>
      </c>
      <c r="V281" s="135">
        <f t="shared" si="162"/>
        <v>2.4908600000000001</v>
      </c>
      <c r="W281" s="135">
        <f t="shared" si="162"/>
        <v>2.4497800000000001</v>
      </c>
      <c r="X281" s="135">
        <f t="shared" si="162"/>
        <v>2.4607000000000001</v>
      </c>
      <c r="Y281" s="135">
        <f t="shared" si="162"/>
        <v>2.5144000000000002</v>
      </c>
      <c r="Z281" s="135">
        <f t="shared" si="162"/>
        <v>2.4857</v>
      </c>
      <c r="AA281" s="135">
        <f t="shared" si="162"/>
        <v>2.0408900000000001</v>
      </c>
    </row>
    <row r="282" spans="1:27" ht="12.75" hidden="1" customHeight="1" outlineLevel="1" x14ac:dyDescent="0.2">
      <c r="A282" s="163" t="s">
        <v>2685</v>
      </c>
      <c r="B282" s="94" t="s">
        <v>238</v>
      </c>
      <c r="C282" s="70" t="s">
        <v>79</v>
      </c>
      <c r="D282" s="71">
        <v>1361.11</v>
      </c>
      <c r="E282" s="71">
        <v>1166.1199999999999</v>
      </c>
      <c r="F282" s="71">
        <v>1076.45</v>
      </c>
      <c r="G282" s="71">
        <v>1026.3499999999999</v>
      </c>
      <c r="H282" s="71">
        <v>962.26</v>
      </c>
      <c r="I282" s="71">
        <v>1157.03</v>
      </c>
      <c r="J282" s="71">
        <v>1427.23</v>
      </c>
      <c r="K282" s="71">
        <v>1689.73</v>
      </c>
      <c r="L282" s="71">
        <v>2085.5</v>
      </c>
      <c r="M282" s="71">
        <v>2137.12</v>
      </c>
      <c r="N282" s="71">
        <v>2148.5</v>
      </c>
      <c r="O282" s="71">
        <v>2182.63</v>
      </c>
      <c r="P282" s="71">
        <v>2250.4899999999998</v>
      </c>
      <c r="Q282" s="71">
        <v>2299.44</v>
      </c>
      <c r="R282" s="71">
        <v>2295.92</v>
      </c>
      <c r="S282" s="71">
        <v>2283.3200000000002</v>
      </c>
      <c r="T282" s="71">
        <v>2273.2800000000002</v>
      </c>
      <c r="U282" s="71">
        <v>2161.2199999999998</v>
      </c>
      <c r="V282" s="71">
        <v>2108.65</v>
      </c>
      <c r="W282" s="71">
        <v>2067.5700000000002</v>
      </c>
      <c r="X282" s="71">
        <v>2078.4899999999998</v>
      </c>
      <c r="Y282" s="71">
        <v>2132.19</v>
      </c>
      <c r="Z282" s="71">
        <v>2103.4899999999998</v>
      </c>
      <c r="AA282" s="71">
        <v>1658.68</v>
      </c>
    </row>
    <row r="283" spans="1:27" ht="12.75" hidden="1" customHeight="1" outlineLevel="1" x14ac:dyDescent="0.2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2687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2688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collapsed="1" x14ac:dyDescent="0.2">
      <c r="A286" s="162" t="s">
        <v>2689</v>
      </c>
      <c r="B286" s="54" t="str">
        <f>"25"&amp;"."&amp;$B$801&amp;"."&amp;$B$802</f>
        <v>25.05.2024</v>
      </c>
      <c r="C286" s="134" t="s">
        <v>76</v>
      </c>
      <c r="D286" s="135">
        <f>ROUND(((D287+D288+D290+D289)/1000),5)</f>
        <v>2.16757</v>
      </c>
      <c r="E286" s="135">
        <f>ROUND(((E287+E288+E290+E289)/1000),5)</f>
        <v>1.98576</v>
      </c>
      <c r="F286" s="135">
        <f>ROUND(((F287+F288+F290+F289)/1000),5)</f>
        <v>1.9294</v>
      </c>
      <c r="G286" s="135">
        <f t="shared" ref="G286:AA286" si="165">ROUND(((G287+G288+G290+G289)/1000),5)</f>
        <v>1.8714200000000001</v>
      </c>
      <c r="H286" s="135">
        <f t="shared" si="165"/>
        <v>1.7282200000000001</v>
      </c>
      <c r="I286" s="135">
        <f t="shared" si="165"/>
        <v>1.76349</v>
      </c>
      <c r="J286" s="135">
        <f t="shared" si="165"/>
        <v>1.8025500000000001</v>
      </c>
      <c r="K286" s="135">
        <f t="shared" si="165"/>
        <v>1.9693799999999999</v>
      </c>
      <c r="L286" s="135">
        <f t="shared" si="165"/>
        <v>2.4700000000000002</v>
      </c>
      <c r="M286" s="135">
        <f t="shared" si="165"/>
        <v>2.5026600000000001</v>
      </c>
      <c r="N286" s="135">
        <f t="shared" si="165"/>
        <v>2.5842000000000001</v>
      </c>
      <c r="O286" s="135">
        <f t="shared" si="165"/>
        <v>2.5844200000000002</v>
      </c>
      <c r="P286" s="135">
        <f t="shared" si="165"/>
        <v>2.7045400000000002</v>
      </c>
      <c r="Q286" s="135">
        <f t="shared" si="165"/>
        <v>2.73129</v>
      </c>
      <c r="R286" s="135">
        <f t="shared" si="165"/>
        <v>2.7036699999999998</v>
      </c>
      <c r="S286" s="135">
        <f t="shared" si="165"/>
        <v>2.6337199999999998</v>
      </c>
      <c r="T286" s="135">
        <f t="shared" si="165"/>
        <v>2.5928</v>
      </c>
      <c r="U286" s="135">
        <f t="shared" si="165"/>
        <v>2.5085600000000001</v>
      </c>
      <c r="V286" s="135">
        <f t="shared" si="165"/>
        <v>2.4834399999999999</v>
      </c>
      <c r="W286" s="135">
        <f t="shared" si="165"/>
        <v>2.4760200000000001</v>
      </c>
      <c r="X286" s="135">
        <f t="shared" si="165"/>
        <v>2.4750899999999998</v>
      </c>
      <c r="Y286" s="135">
        <f t="shared" si="165"/>
        <v>2.5402399999999998</v>
      </c>
      <c r="Z286" s="135">
        <f t="shared" si="165"/>
        <v>2.4555500000000001</v>
      </c>
      <c r="AA286" s="135">
        <f t="shared" si="165"/>
        <v>2.0785</v>
      </c>
    </row>
    <row r="287" spans="1:27" ht="12.75" hidden="1" customHeight="1" outlineLevel="1" x14ac:dyDescent="0.2">
      <c r="A287" s="163" t="s">
        <v>2690</v>
      </c>
      <c r="B287" s="94" t="s">
        <v>238</v>
      </c>
      <c r="C287" s="70" t="s">
        <v>79</v>
      </c>
      <c r="D287" s="71">
        <v>1785.36</v>
      </c>
      <c r="E287" s="71">
        <v>1603.55</v>
      </c>
      <c r="F287" s="71">
        <v>1547.19</v>
      </c>
      <c r="G287" s="71">
        <v>1489.21</v>
      </c>
      <c r="H287" s="71">
        <v>1346.01</v>
      </c>
      <c r="I287" s="71">
        <v>1381.28</v>
      </c>
      <c r="J287" s="71">
        <v>1420.34</v>
      </c>
      <c r="K287" s="71">
        <v>1587.17</v>
      </c>
      <c r="L287" s="71">
        <v>2087.79</v>
      </c>
      <c r="M287" s="71">
        <v>2120.4499999999998</v>
      </c>
      <c r="N287" s="71">
        <v>2201.9899999999998</v>
      </c>
      <c r="O287" s="71">
        <v>2202.21</v>
      </c>
      <c r="P287" s="71">
        <v>2322.33</v>
      </c>
      <c r="Q287" s="71">
        <v>2349.08</v>
      </c>
      <c r="R287" s="71">
        <v>2321.46</v>
      </c>
      <c r="S287" s="71">
        <v>2251.5100000000002</v>
      </c>
      <c r="T287" s="71">
        <v>2210.59</v>
      </c>
      <c r="U287" s="71">
        <v>2126.35</v>
      </c>
      <c r="V287" s="71">
        <v>2101.23</v>
      </c>
      <c r="W287" s="71">
        <v>2093.81</v>
      </c>
      <c r="X287" s="71">
        <v>2092.88</v>
      </c>
      <c r="Y287" s="71">
        <v>2158.0300000000002</v>
      </c>
      <c r="Z287" s="71">
        <v>2073.34</v>
      </c>
      <c r="AA287" s="71">
        <v>1696.29</v>
      </c>
    </row>
    <row r="288" spans="1:27" ht="12.75" hidden="1" customHeight="1" outlineLevel="1" x14ac:dyDescent="0.2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2692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2693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collapsed="1" x14ac:dyDescent="0.2">
      <c r="A291" s="162" t="s">
        <v>2694</v>
      </c>
      <c r="B291" s="54" t="str">
        <f>"26"&amp;"."&amp;$B$801&amp;"."&amp;$B$802</f>
        <v>26.05.2024</v>
      </c>
      <c r="C291" s="134" t="s">
        <v>76</v>
      </c>
      <c r="D291" s="135">
        <f>ROUND(((D292+D293+D295+D294)/1000),5)</f>
        <v>1.9969399999999999</v>
      </c>
      <c r="E291" s="135">
        <f>ROUND(((E292+E293+E295+E294)/1000),5)</f>
        <v>1.9013199999999999</v>
      </c>
      <c r="F291" s="135">
        <f>ROUND(((F292+F293+F295+F294)/1000),5)</f>
        <v>1.8115399999999999</v>
      </c>
      <c r="G291" s="135">
        <f t="shared" ref="G291:AA291" si="168">ROUND(((G292+G293+G295+G294)/1000),5)</f>
        <v>1.6713499999999999</v>
      </c>
      <c r="H291" s="135">
        <f t="shared" si="168"/>
        <v>1.56864</v>
      </c>
      <c r="I291" s="135">
        <f t="shared" si="168"/>
        <v>1.6791700000000001</v>
      </c>
      <c r="J291" s="135">
        <f t="shared" si="168"/>
        <v>1.47496</v>
      </c>
      <c r="K291" s="135">
        <f t="shared" si="168"/>
        <v>1.82826</v>
      </c>
      <c r="L291" s="135">
        <f t="shared" si="168"/>
        <v>2.1181399999999999</v>
      </c>
      <c r="M291" s="135">
        <f t="shared" si="168"/>
        <v>2.4806599999999999</v>
      </c>
      <c r="N291" s="135">
        <f t="shared" si="168"/>
        <v>2.5037400000000001</v>
      </c>
      <c r="O291" s="135">
        <f t="shared" si="168"/>
        <v>2.5108799999999998</v>
      </c>
      <c r="P291" s="135">
        <f t="shared" si="168"/>
        <v>2.5112399999999999</v>
      </c>
      <c r="Q291" s="135">
        <f t="shared" si="168"/>
        <v>2.5480499999999999</v>
      </c>
      <c r="R291" s="135">
        <f t="shared" si="168"/>
        <v>2.5473400000000002</v>
      </c>
      <c r="S291" s="135">
        <f t="shared" si="168"/>
        <v>2.51485</v>
      </c>
      <c r="T291" s="135">
        <f t="shared" si="168"/>
        <v>2.4846499999999998</v>
      </c>
      <c r="U291" s="135">
        <f t="shared" si="168"/>
        <v>2.47011</v>
      </c>
      <c r="V291" s="135">
        <f t="shared" si="168"/>
        <v>2.4433500000000001</v>
      </c>
      <c r="W291" s="135">
        <f t="shared" si="168"/>
        <v>2.4596399999999998</v>
      </c>
      <c r="X291" s="135">
        <f t="shared" si="168"/>
        <v>2.47925</v>
      </c>
      <c r="Y291" s="135">
        <f t="shared" si="168"/>
        <v>2.4775399999999999</v>
      </c>
      <c r="Z291" s="135">
        <f t="shared" si="168"/>
        <v>2.3667500000000001</v>
      </c>
      <c r="AA291" s="135">
        <f t="shared" si="168"/>
        <v>1.9505600000000001</v>
      </c>
    </row>
    <row r="292" spans="1:27" ht="12.75" hidden="1" customHeight="1" outlineLevel="1" x14ac:dyDescent="0.2">
      <c r="A292" s="163" t="s">
        <v>2695</v>
      </c>
      <c r="B292" s="94" t="s">
        <v>238</v>
      </c>
      <c r="C292" s="70" t="s">
        <v>79</v>
      </c>
      <c r="D292" s="71">
        <v>1614.73</v>
      </c>
      <c r="E292" s="71">
        <v>1519.11</v>
      </c>
      <c r="F292" s="71">
        <v>1429.33</v>
      </c>
      <c r="G292" s="71">
        <v>1289.1400000000001</v>
      </c>
      <c r="H292" s="71">
        <v>1186.43</v>
      </c>
      <c r="I292" s="71">
        <v>1296.96</v>
      </c>
      <c r="J292" s="71">
        <v>1092.75</v>
      </c>
      <c r="K292" s="71">
        <v>1446.05</v>
      </c>
      <c r="L292" s="71">
        <v>1735.93</v>
      </c>
      <c r="M292" s="71">
        <v>2098.4499999999998</v>
      </c>
      <c r="N292" s="71">
        <v>2121.5300000000002</v>
      </c>
      <c r="O292" s="71">
        <v>2128.67</v>
      </c>
      <c r="P292" s="71">
        <v>2129.0300000000002</v>
      </c>
      <c r="Q292" s="71">
        <v>2165.84</v>
      </c>
      <c r="R292" s="71">
        <v>2165.13</v>
      </c>
      <c r="S292" s="71">
        <v>2132.64</v>
      </c>
      <c r="T292" s="71">
        <v>2102.44</v>
      </c>
      <c r="U292" s="71">
        <v>2087.9</v>
      </c>
      <c r="V292" s="71">
        <v>2061.14</v>
      </c>
      <c r="W292" s="71">
        <v>2077.4299999999998</v>
      </c>
      <c r="X292" s="71">
        <v>2097.04</v>
      </c>
      <c r="Y292" s="71">
        <v>2095.33</v>
      </c>
      <c r="Z292" s="71">
        <v>1984.54</v>
      </c>
      <c r="AA292" s="71">
        <v>1568.35</v>
      </c>
    </row>
    <row r="293" spans="1:27" ht="12.75" hidden="1" customHeight="1" outlineLevel="1" x14ac:dyDescent="0.2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2697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2698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collapsed="1" x14ac:dyDescent="0.2">
      <c r="A296" s="162" t="s">
        <v>2699</v>
      </c>
      <c r="B296" s="54" t="str">
        <f>"27"&amp;"."&amp;$B$801&amp;"."&amp;$B$802</f>
        <v>27.05.2024</v>
      </c>
      <c r="C296" s="134" t="s">
        <v>76</v>
      </c>
      <c r="D296" s="135">
        <f>ROUND(((D297+D298+D300+D299)/1000),5)</f>
        <v>1.68899</v>
      </c>
      <c r="E296" s="135">
        <f>ROUND(((E297+E298+E300+E299)/1000),5)</f>
        <v>1.58334</v>
      </c>
      <c r="F296" s="135">
        <f>ROUND(((F297+F298+F300+F299)/1000),5)</f>
        <v>1.3945099999999999</v>
      </c>
      <c r="G296" s="135">
        <f t="shared" ref="G296:AA296" si="171">ROUND(((G297+G298+G300+G299)/1000),5)</f>
        <v>1.32789</v>
      </c>
      <c r="H296" s="135">
        <f t="shared" si="171"/>
        <v>1.2604</v>
      </c>
      <c r="I296" s="135">
        <f t="shared" si="171"/>
        <v>1.45624</v>
      </c>
      <c r="J296" s="135">
        <f t="shared" si="171"/>
        <v>1.61324</v>
      </c>
      <c r="K296" s="135">
        <f t="shared" si="171"/>
        <v>1.90015</v>
      </c>
      <c r="L296" s="135">
        <f t="shared" si="171"/>
        <v>2.2571300000000001</v>
      </c>
      <c r="M296" s="135">
        <f t="shared" si="171"/>
        <v>2.4639500000000001</v>
      </c>
      <c r="N296" s="135">
        <f t="shared" si="171"/>
        <v>2.4714299999999998</v>
      </c>
      <c r="O296" s="135">
        <f t="shared" si="171"/>
        <v>2.4365700000000001</v>
      </c>
      <c r="P296" s="135">
        <f t="shared" si="171"/>
        <v>2.39432</v>
      </c>
      <c r="Q296" s="135">
        <f t="shared" si="171"/>
        <v>2.46773</v>
      </c>
      <c r="R296" s="135">
        <f t="shared" si="171"/>
        <v>2.48705</v>
      </c>
      <c r="S296" s="135">
        <f t="shared" si="171"/>
        <v>2.4668899999999998</v>
      </c>
      <c r="T296" s="135">
        <f t="shared" si="171"/>
        <v>2.4323000000000001</v>
      </c>
      <c r="U296" s="135">
        <f t="shared" si="171"/>
        <v>2.3626100000000001</v>
      </c>
      <c r="V296" s="135">
        <f t="shared" si="171"/>
        <v>2.3102800000000001</v>
      </c>
      <c r="W296" s="135">
        <f t="shared" si="171"/>
        <v>2.2345600000000001</v>
      </c>
      <c r="X296" s="135">
        <f t="shared" si="171"/>
        <v>2.2338900000000002</v>
      </c>
      <c r="Y296" s="135">
        <f t="shared" si="171"/>
        <v>2.1869100000000001</v>
      </c>
      <c r="Z296" s="135">
        <f t="shared" si="171"/>
        <v>1.8785499999999999</v>
      </c>
      <c r="AA296" s="135">
        <f t="shared" si="171"/>
        <v>1.7373499999999999</v>
      </c>
    </row>
    <row r="297" spans="1:27" ht="12.75" hidden="1" customHeight="1" outlineLevel="1" x14ac:dyDescent="0.2">
      <c r="A297" s="163" t="s">
        <v>2700</v>
      </c>
      <c r="B297" s="94" t="s">
        <v>238</v>
      </c>
      <c r="C297" s="70" t="s">
        <v>79</v>
      </c>
      <c r="D297" s="71">
        <v>1306.78</v>
      </c>
      <c r="E297" s="71">
        <v>1201.1300000000001</v>
      </c>
      <c r="F297" s="71">
        <v>1012.3</v>
      </c>
      <c r="G297" s="71">
        <v>945.68</v>
      </c>
      <c r="H297" s="71">
        <v>878.19</v>
      </c>
      <c r="I297" s="71">
        <v>1074.03</v>
      </c>
      <c r="J297" s="71">
        <v>1231.03</v>
      </c>
      <c r="K297" s="71">
        <v>1517.94</v>
      </c>
      <c r="L297" s="71">
        <v>1874.92</v>
      </c>
      <c r="M297" s="71">
        <v>2081.7399999999998</v>
      </c>
      <c r="N297" s="71">
        <v>2089.2199999999998</v>
      </c>
      <c r="O297" s="71">
        <v>2054.36</v>
      </c>
      <c r="P297" s="71">
        <v>2012.11</v>
      </c>
      <c r="Q297" s="71">
        <v>2085.52</v>
      </c>
      <c r="R297" s="71">
        <v>2104.84</v>
      </c>
      <c r="S297" s="71">
        <v>2084.6799999999998</v>
      </c>
      <c r="T297" s="71">
        <v>2050.09</v>
      </c>
      <c r="U297" s="71">
        <v>1980.4</v>
      </c>
      <c r="V297" s="71">
        <v>1928.07</v>
      </c>
      <c r="W297" s="71">
        <v>1852.35</v>
      </c>
      <c r="X297" s="71">
        <v>1851.68</v>
      </c>
      <c r="Y297" s="71">
        <v>1804.7</v>
      </c>
      <c r="Z297" s="71">
        <v>1496.34</v>
      </c>
      <c r="AA297" s="71">
        <v>1355.14</v>
      </c>
    </row>
    <row r="298" spans="1:27" ht="12.75" hidden="1" customHeight="1" outlineLevel="1" x14ac:dyDescent="0.2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2702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2703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collapsed="1" x14ac:dyDescent="0.2">
      <c r="A301" s="162" t="s">
        <v>2704</v>
      </c>
      <c r="B301" s="54" t="str">
        <f>"28"&amp;"."&amp;$B$801&amp;"."&amp;$B$802</f>
        <v>28.05.2024</v>
      </c>
      <c r="C301" s="134" t="s">
        <v>76</v>
      </c>
      <c r="D301" s="135">
        <f>ROUND(((D302+D303+D305+D304)/1000),5)</f>
        <v>1.4432199999999999</v>
      </c>
      <c r="E301" s="135">
        <f>ROUND(((E302+E303+E305+E304)/1000),5)</f>
        <v>1.3090999999999999</v>
      </c>
      <c r="F301" s="135">
        <f>ROUND(((F302+F303+F305+F304)/1000),5)</f>
        <v>1.1989099999999999</v>
      </c>
      <c r="G301" s="135">
        <f t="shared" ref="G301:AA301" si="174">ROUND(((G302+G303+G305+G304)/1000),5)</f>
        <v>0.59104000000000001</v>
      </c>
      <c r="H301" s="135">
        <f t="shared" si="174"/>
        <v>0.58965000000000001</v>
      </c>
      <c r="I301" s="135">
        <f t="shared" si="174"/>
        <v>1.2315499999999999</v>
      </c>
      <c r="J301" s="135">
        <f t="shared" si="174"/>
        <v>1.61435</v>
      </c>
      <c r="K301" s="135">
        <f t="shared" si="174"/>
        <v>1.89266</v>
      </c>
      <c r="L301" s="135">
        <f t="shared" si="174"/>
        <v>2.2444899999999999</v>
      </c>
      <c r="M301" s="135">
        <f t="shared" si="174"/>
        <v>2.58731</v>
      </c>
      <c r="N301" s="135">
        <f t="shared" si="174"/>
        <v>2.64594</v>
      </c>
      <c r="O301" s="135">
        <f t="shared" si="174"/>
        <v>2.6456599999999999</v>
      </c>
      <c r="P301" s="135">
        <f t="shared" si="174"/>
        <v>2.5742699999999998</v>
      </c>
      <c r="Q301" s="135">
        <f t="shared" si="174"/>
        <v>2.6153300000000002</v>
      </c>
      <c r="R301" s="135">
        <f t="shared" si="174"/>
        <v>2.4957699999999998</v>
      </c>
      <c r="S301" s="135">
        <f t="shared" si="174"/>
        <v>2.4963000000000002</v>
      </c>
      <c r="T301" s="135">
        <f t="shared" si="174"/>
        <v>2.5535600000000001</v>
      </c>
      <c r="U301" s="135">
        <f t="shared" si="174"/>
        <v>2.51708</v>
      </c>
      <c r="V301" s="135">
        <f t="shared" si="174"/>
        <v>2.4034599999999999</v>
      </c>
      <c r="W301" s="135">
        <f t="shared" si="174"/>
        <v>2.3027899999999999</v>
      </c>
      <c r="X301" s="135">
        <f t="shared" si="174"/>
        <v>2.2979500000000002</v>
      </c>
      <c r="Y301" s="135">
        <f t="shared" si="174"/>
        <v>2.3151799999999998</v>
      </c>
      <c r="Z301" s="135">
        <f t="shared" si="174"/>
        <v>2.0158900000000002</v>
      </c>
      <c r="AA301" s="135">
        <f t="shared" si="174"/>
        <v>1.76003</v>
      </c>
    </row>
    <row r="302" spans="1:27" ht="12.75" hidden="1" customHeight="1" outlineLevel="1" x14ac:dyDescent="0.2">
      <c r="A302" s="163" t="s">
        <v>2705</v>
      </c>
      <c r="B302" s="94" t="s">
        <v>238</v>
      </c>
      <c r="C302" s="70" t="s">
        <v>79</v>
      </c>
      <c r="D302" s="71">
        <v>1061.01</v>
      </c>
      <c r="E302" s="71">
        <v>926.89</v>
      </c>
      <c r="F302" s="71">
        <v>816.7</v>
      </c>
      <c r="G302" s="71">
        <v>208.83</v>
      </c>
      <c r="H302" s="71">
        <v>207.44</v>
      </c>
      <c r="I302" s="71">
        <v>849.34</v>
      </c>
      <c r="J302" s="71">
        <v>1232.1400000000001</v>
      </c>
      <c r="K302" s="71">
        <v>1510.45</v>
      </c>
      <c r="L302" s="71">
        <v>1862.28</v>
      </c>
      <c r="M302" s="71">
        <v>2205.1</v>
      </c>
      <c r="N302" s="71">
        <v>2263.73</v>
      </c>
      <c r="O302" s="71">
        <v>2263.4499999999998</v>
      </c>
      <c r="P302" s="71">
        <v>2192.06</v>
      </c>
      <c r="Q302" s="71">
        <v>2233.12</v>
      </c>
      <c r="R302" s="71">
        <v>2113.56</v>
      </c>
      <c r="S302" s="71">
        <v>2114.09</v>
      </c>
      <c r="T302" s="71">
        <v>2171.35</v>
      </c>
      <c r="U302" s="71">
        <v>2134.87</v>
      </c>
      <c r="V302" s="71">
        <v>2021.25</v>
      </c>
      <c r="W302" s="71">
        <v>1920.58</v>
      </c>
      <c r="X302" s="71">
        <v>1915.74</v>
      </c>
      <c r="Y302" s="71">
        <v>1932.97</v>
      </c>
      <c r="Z302" s="71">
        <v>1633.68</v>
      </c>
      <c r="AA302" s="71">
        <v>1377.82</v>
      </c>
    </row>
    <row r="303" spans="1:27" ht="12.75" hidden="1" customHeight="1" outlineLevel="1" x14ac:dyDescent="0.2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2707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2708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collapsed="1" x14ac:dyDescent="0.2">
      <c r="A306" s="162" t="s">
        <v>2709</v>
      </c>
      <c r="B306" s="54" t="str">
        <f>"29"&amp;"."&amp;$B$801&amp;"."&amp;$B$802</f>
        <v>29.05.2024</v>
      </c>
      <c r="C306" s="134" t="s">
        <v>76</v>
      </c>
      <c r="D306" s="135">
        <f>ROUND(((D307+D308+D310+D309)/1000),5)</f>
        <v>1.5992299999999999</v>
      </c>
      <c r="E306" s="135">
        <f>ROUND(((E307+E308+E310+E309)/1000),5)</f>
        <v>1.4517899999999999</v>
      </c>
      <c r="F306" s="135">
        <f>ROUND(((F307+F308+F310+F309)/1000),5)</f>
        <v>1.2352000000000001</v>
      </c>
      <c r="G306" s="135">
        <f t="shared" ref="G306:AA306" si="177">ROUND(((G307+G308+G310+G309)/1000),5)</f>
        <v>1.1203000000000001</v>
      </c>
      <c r="H306" s="135">
        <f t="shared" si="177"/>
        <v>1.10833</v>
      </c>
      <c r="I306" s="135">
        <f t="shared" si="177"/>
        <v>1.4136599999999999</v>
      </c>
      <c r="J306" s="135">
        <f t="shared" si="177"/>
        <v>1.5335399999999999</v>
      </c>
      <c r="K306" s="135">
        <f t="shared" si="177"/>
        <v>1.81985</v>
      </c>
      <c r="L306" s="135">
        <f t="shared" si="177"/>
        <v>2.1060699999999999</v>
      </c>
      <c r="M306" s="135">
        <f t="shared" si="177"/>
        <v>2.4543699999999999</v>
      </c>
      <c r="N306" s="135">
        <f t="shared" si="177"/>
        <v>2.4598100000000001</v>
      </c>
      <c r="O306" s="135">
        <f t="shared" si="177"/>
        <v>2.4708700000000001</v>
      </c>
      <c r="P306" s="135">
        <f t="shared" si="177"/>
        <v>2.4639500000000001</v>
      </c>
      <c r="Q306" s="135">
        <f t="shared" si="177"/>
        <v>2.4887800000000002</v>
      </c>
      <c r="R306" s="135">
        <f t="shared" si="177"/>
        <v>2.50963</v>
      </c>
      <c r="S306" s="135">
        <f t="shared" si="177"/>
        <v>2.5067300000000001</v>
      </c>
      <c r="T306" s="135">
        <f t="shared" si="177"/>
        <v>2.4922599999999999</v>
      </c>
      <c r="U306" s="135">
        <f t="shared" si="177"/>
        <v>2.46455</v>
      </c>
      <c r="V306" s="135">
        <f t="shared" si="177"/>
        <v>2.37188</v>
      </c>
      <c r="W306" s="135">
        <f t="shared" si="177"/>
        <v>2.22872</v>
      </c>
      <c r="X306" s="135">
        <f t="shared" si="177"/>
        <v>2.1761200000000001</v>
      </c>
      <c r="Y306" s="135">
        <f t="shared" si="177"/>
        <v>2.14059</v>
      </c>
      <c r="Z306" s="135">
        <f t="shared" si="177"/>
        <v>1.89137</v>
      </c>
      <c r="AA306" s="135">
        <f t="shared" si="177"/>
        <v>1.74827</v>
      </c>
    </row>
    <row r="307" spans="1:27" ht="12.75" hidden="1" customHeight="1" outlineLevel="1" x14ac:dyDescent="0.2">
      <c r="A307" s="163" t="s">
        <v>2710</v>
      </c>
      <c r="B307" s="94" t="s">
        <v>238</v>
      </c>
      <c r="C307" s="70" t="s">
        <v>79</v>
      </c>
      <c r="D307" s="71">
        <v>1217.02</v>
      </c>
      <c r="E307" s="71">
        <v>1069.58</v>
      </c>
      <c r="F307" s="71">
        <v>852.99</v>
      </c>
      <c r="G307" s="71">
        <v>738.09</v>
      </c>
      <c r="H307" s="71">
        <v>726.12</v>
      </c>
      <c r="I307" s="71">
        <v>1031.45</v>
      </c>
      <c r="J307" s="71">
        <v>1151.33</v>
      </c>
      <c r="K307" s="71">
        <v>1437.64</v>
      </c>
      <c r="L307" s="71">
        <v>1723.86</v>
      </c>
      <c r="M307" s="71">
        <v>2072.16</v>
      </c>
      <c r="N307" s="71">
        <v>2077.6</v>
      </c>
      <c r="O307" s="71">
        <v>2088.66</v>
      </c>
      <c r="P307" s="71">
        <v>2081.7399999999998</v>
      </c>
      <c r="Q307" s="71">
        <v>2106.5700000000002</v>
      </c>
      <c r="R307" s="71">
        <v>2127.42</v>
      </c>
      <c r="S307" s="71">
        <v>2124.52</v>
      </c>
      <c r="T307" s="71">
        <v>2110.0500000000002</v>
      </c>
      <c r="U307" s="71">
        <v>2082.34</v>
      </c>
      <c r="V307" s="71">
        <v>1989.67</v>
      </c>
      <c r="W307" s="71">
        <v>1846.51</v>
      </c>
      <c r="X307" s="71">
        <v>1793.91</v>
      </c>
      <c r="Y307" s="71">
        <v>1758.38</v>
      </c>
      <c r="Z307" s="71">
        <v>1509.16</v>
      </c>
      <c r="AA307" s="71">
        <v>1366.06</v>
      </c>
    </row>
    <row r="308" spans="1:27" ht="12.75" hidden="1" customHeight="1" outlineLevel="1" x14ac:dyDescent="0.2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2712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2713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collapsed="1" x14ac:dyDescent="0.2">
      <c r="A311" s="162" t="s">
        <v>2714</v>
      </c>
      <c r="B311" s="54" t="str">
        <f>"30"&amp;"."&amp;$B$801&amp;"."&amp;$B$802</f>
        <v>30.05.2024</v>
      </c>
      <c r="C311" s="134" t="s">
        <v>76</v>
      </c>
      <c r="D311" s="135">
        <f>ROUND(((D312+D313+D315+D314)/1000),5)</f>
        <v>1.5557799999999999</v>
      </c>
      <c r="E311" s="135">
        <f>ROUND(((E312+E313+E315+E314)/1000),5)</f>
        <v>1.4125799999999999</v>
      </c>
      <c r="F311" s="135">
        <f>ROUND(((F312+F313+F315+F314)/1000),5)</f>
        <v>1.2598499999999999</v>
      </c>
      <c r="G311" s="135">
        <f t="shared" ref="G311:AA311" si="180">ROUND(((G312+G313+G315+G314)/1000),5)</f>
        <v>1.1591</v>
      </c>
      <c r="H311" s="135">
        <f t="shared" si="180"/>
        <v>1.1630100000000001</v>
      </c>
      <c r="I311" s="135">
        <f t="shared" si="180"/>
        <v>1.4501599999999999</v>
      </c>
      <c r="J311" s="135">
        <f t="shared" si="180"/>
        <v>1.53826</v>
      </c>
      <c r="K311" s="135">
        <f t="shared" si="180"/>
        <v>1.85751</v>
      </c>
      <c r="L311" s="135">
        <f t="shared" si="180"/>
        <v>2.2526099999999998</v>
      </c>
      <c r="M311" s="135">
        <f t="shared" si="180"/>
        <v>2.4691299999999998</v>
      </c>
      <c r="N311" s="135">
        <f t="shared" si="180"/>
        <v>2.51755</v>
      </c>
      <c r="O311" s="135">
        <f t="shared" si="180"/>
        <v>2.5086400000000002</v>
      </c>
      <c r="P311" s="135">
        <f t="shared" si="180"/>
        <v>2.5284599999999999</v>
      </c>
      <c r="Q311" s="135">
        <f t="shared" si="180"/>
        <v>2.5184099999999998</v>
      </c>
      <c r="R311" s="135">
        <f t="shared" si="180"/>
        <v>2.52149</v>
      </c>
      <c r="S311" s="135">
        <f t="shared" si="180"/>
        <v>2.5205500000000001</v>
      </c>
      <c r="T311" s="135">
        <f t="shared" si="180"/>
        <v>2.8127499999999999</v>
      </c>
      <c r="U311" s="135">
        <f t="shared" si="180"/>
        <v>2.8062399999999998</v>
      </c>
      <c r="V311" s="135">
        <f t="shared" si="180"/>
        <v>2.4381599999999999</v>
      </c>
      <c r="W311" s="135">
        <f t="shared" si="180"/>
        <v>2.3153100000000002</v>
      </c>
      <c r="X311" s="135">
        <f t="shared" si="180"/>
        <v>2.2725900000000001</v>
      </c>
      <c r="Y311" s="135">
        <f t="shared" si="180"/>
        <v>2.2530899999999998</v>
      </c>
      <c r="Z311" s="135">
        <f t="shared" si="180"/>
        <v>1.8759999999999999</v>
      </c>
      <c r="AA311" s="135">
        <f t="shared" si="180"/>
        <v>1.71563</v>
      </c>
    </row>
    <row r="312" spans="1:27" ht="12.75" hidden="1" customHeight="1" outlineLevel="1" x14ac:dyDescent="0.2">
      <c r="A312" s="163" t="s">
        <v>2715</v>
      </c>
      <c r="B312" s="94" t="s">
        <v>238</v>
      </c>
      <c r="C312" s="70" t="s">
        <v>79</v>
      </c>
      <c r="D312" s="71">
        <v>1173.57</v>
      </c>
      <c r="E312" s="71">
        <v>1030.3699999999999</v>
      </c>
      <c r="F312" s="71">
        <v>877.64</v>
      </c>
      <c r="G312" s="71">
        <v>776.89</v>
      </c>
      <c r="H312" s="71">
        <v>780.8</v>
      </c>
      <c r="I312" s="71">
        <v>1067.95</v>
      </c>
      <c r="J312" s="71">
        <v>1156.05</v>
      </c>
      <c r="K312" s="71">
        <v>1475.3</v>
      </c>
      <c r="L312" s="71">
        <v>1870.4</v>
      </c>
      <c r="M312" s="71">
        <v>2086.92</v>
      </c>
      <c r="N312" s="71">
        <v>2135.34</v>
      </c>
      <c r="O312" s="71">
        <v>2126.4299999999998</v>
      </c>
      <c r="P312" s="71">
        <v>2146.25</v>
      </c>
      <c r="Q312" s="71">
        <v>2136.1999999999998</v>
      </c>
      <c r="R312" s="71">
        <v>2139.2800000000002</v>
      </c>
      <c r="S312" s="71">
        <v>2138.34</v>
      </c>
      <c r="T312" s="71">
        <v>2430.54</v>
      </c>
      <c r="U312" s="71">
        <v>2424.0300000000002</v>
      </c>
      <c r="V312" s="71">
        <v>2055.9499999999998</v>
      </c>
      <c r="W312" s="71">
        <v>1933.1</v>
      </c>
      <c r="X312" s="71">
        <v>1890.38</v>
      </c>
      <c r="Y312" s="71">
        <v>1870.88</v>
      </c>
      <c r="Z312" s="71">
        <v>1493.79</v>
      </c>
      <c r="AA312" s="71">
        <v>1333.42</v>
      </c>
    </row>
    <row r="313" spans="1:27" ht="12.75" hidden="1" customHeight="1" outlineLevel="1" x14ac:dyDescent="0.2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2717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2718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collapsed="1" x14ac:dyDescent="0.2">
      <c r="A316" s="162" t="s">
        <v>2719</v>
      </c>
      <c r="B316" s="54" t="str">
        <f>"31"&amp;"."&amp;$B$801&amp;"."&amp;$B$802</f>
        <v>31.05.2024</v>
      </c>
      <c r="C316" s="134" t="s">
        <v>76</v>
      </c>
      <c r="D316" s="135">
        <f>ROUND(((D317+D318+D320+D319)/1000),5)</f>
        <v>1.5441100000000001</v>
      </c>
      <c r="E316" s="135">
        <f>ROUND(((E317+E318+E320+E319)/1000),5)</f>
        <v>1.32992</v>
      </c>
      <c r="F316" s="135">
        <f>ROUND(((F317+F318+F320+F319)/1000),5)</f>
        <v>1.2589300000000001</v>
      </c>
      <c r="G316" s="135">
        <f t="shared" ref="G316:AA316" si="183">ROUND(((G317+G318+G320+G319)/1000),5)</f>
        <v>1.16516</v>
      </c>
      <c r="H316" s="135">
        <f t="shared" si="183"/>
        <v>1.1159699999999999</v>
      </c>
      <c r="I316" s="135">
        <f t="shared" si="183"/>
        <v>1.4384600000000001</v>
      </c>
      <c r="J316" s="135">
        <f t="shared" si="183"/>
        <v>1.5830500000000001</v>
      </c>
      <c r="K316" s="135">
        <f t="shared" si="183"/>
        <v>1.9206099999999999</v>
      </c>
      <c r="L316" s="135">
        <f t="shared" si="183"/>
        <v>2.30009</v>
      </c>
      <c r="M316" s="135">
        <f t="shared" si="183"/>
        <v>2.4958800000000001</v>
      </c>
      <c r="N316" s="135">
        <f t="shared" si="183"/>
        <v>2.6691500000000001</v>
      </c>
      <c r="O316" s="135">
        <f t="shared" si="183"/>
        <v>2.6821899999999999</v>
      </c>
      <c r="P316" s="135">
        <f t="shared" si="183"/>
        <v>2.5414599999999998</v>
      </c>
      <c r="Q316" s="135">
        <f t="shared" si="183"/>
        <v>2.69808</v>
      </c>
      <c r="R316" s="135">
        <f t="shared" si="183"/>
        <v>2.7066400000000002</v>
      </c>
      <c r="S316" s="135">
        <f t="shared" si="183"/>
        <v>2.7496399999999999</v>
      </c>
      <c r="T316" s="135">
        <f t="shared" si="183"/>
        <v>2.73366</v>
      </c>
      <c r="U316" s="135">
        <f t="shared" si="183"/>
        <v>2.4958200000000001</v>
      </c>
      <c r="V316" s="135">
        <f t="shared" si="183"/>
        <v>2.4739499999999999</v>
      </c>
      <c r="W316" s="135">
        <f t="shared" si="183"/>
        <v>2.4231799999999999</v>
      </c>
      <c r="X316" s="135">
        <f t="shared" si="183"/>
        <v>2.4307500000000002</v>
      </c>
      <c r="Y316" s="135">
        <f t="shared" si="183"/>
        <v>2.3788900000000002</v>
      </c>
      <c r="Z316" s="135">
        <f t="shared" si="183"/>
        <v>2.1399300000000001</v>
      </c>
      <c r="AA316" s="135">
        <f t="shared" si="183"/>
        <v>1.85598</v>
      </c>
    </row>
    <row r="317" spans="1:27" ht="12.75" hidden="1" customHeight="1" outlineLevel="1" x14ac:dyDescent="0.2">
      <c r="A317" s="163" t="s">
        <v>2720</v>
      </c>
      <c r="B317" s="94" t="s">
        <v>238</v>
      </c>
      <c r="C317" s="70" t="s">
        <v>79</v>
      </c>
      <c r="D317" s="71">
        <v>1161.9000000000001</v>
      </c>
      <c r="E317" s="71">
        <v>947.71</v>
      </c>
      <c r="F317" s="71">
        <v>876.72</v>
      </c>
      <c r="G317" s="71">
        <v>782.95</v>
      </c>
      <c r="H317" s="71">
        <v>733.76</v>
      </c>
      <c r="I317" s="71">
        <v>1056.25</v>
      </c>
      <c r="J317" s="71">
        <v>1200.8399999999999</v>
      </c>
      <c r="K317" s="71">
        <v>1538.4</v>
      </c>
      <c r="L317" s="71">
        <v>1917.88</v>
      </c>
      <c r="M317" s="71">
        <v>2113.67</v>
      </c>
      <c r="N317" s="71">
        <v>2286.94</v>
      </c>
      <c r="O317" s="71">
        <v>2299.98</v>
      </c>
      <c r="P317" s="71">
        <v>2159.25</v>
      </c>
      <c r="Q317" s="71">
        <v>2315.87</v>
      </c>
      <c r="R317" s="71">
        <v>2324.4299999999998</v>
      </c>
      <c r="S317" s="71">
        <v>2367.4299999999998</v>
      </c>
      <c r="T317" s="71">
        <v>2351.4499999999998</v>
      </c>
      <c r="U317" s="71">
        <v>2113.61</v>
      </c>
      <c r="V317" s="71">
        <v>2091.7399999999998</v>
      </c>
      <c r="W317" s="71">
        <v>2040.97</v>
      </c>
      <c r="X317" s="71">
        <v>2048.54</v>
      </c>
      <c r="Y317" s="71">
        <v>1996.68</v>
      </c>
      <c r="Z317" s="71">
        <v>1757.72</v>
      </c>
      <c r="AA317" s="71">
        <v>1473.77</v>
      </c>
    </row>
    <row r="318" spans="1:27" ht="12.75" hidden="1" customHeight="1" outlineLevel="1" x14ac:dyDescent="0.2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2722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2723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2724</v>
      </c>
      <c r="B325" s="54" t="str">
        <f>"01"&amp;"."&amp;$B$801&amp;"."&amp;$B$802</f>
        <v>01.05.2024</v>
      </c>
      <c r="C325" s="134" t="s">
        <v>76</v>
      </c>
      <c r="D325" s="135">
        <f>ROUND(((D326+D327+D329+D328)/1000),5)</f>
        <v>1.84118</v>
      </c>
      <c r="E325" s="135">
        <f>ROUND(((E326+E327+E329+E328)/1000),5)</f>
        <v>1.80345</v>
      </c>
      <c r="F325" s="135">
        <f>ROUND(((F326+F327+F329+F328)/1000),5)</f>
        <v>1.66727</v>
      </c>
      <c r="G325" s="135">
        <f t="shared" ref="G325:AA325" si="186">ROUND(((G326+G327+G329+G328)/1000),5)</f>
        <v>1.64367</v>
      </c>
      <c r="H325" s="135">
        <f t="shared" si="186"/>
        <v>1.59798</v>
      </c>
      <c r="I325" s="135">
        <f t="shared" si="186"/>
        <v>1.56297</v>
      </c>
      <c r="J325" s="135">
        <f t="shared" si="186"/>
        <v>1.56555</v>
      </c>
      <c r="K325" s="135">
        <f t="shared" si="186"/>
        <v>1.7237100000000001</v>
      </c>
      <c r="L325" s="135">
        <f t="shared" si="186"/>
        <v>1.88415</v>
      </c>
      <c r="M325" s="135">
        <f t="shared" si="186"/>
        <v>2.1192000000000002</v>
      </c>
      <c r="N325" s="135">
        <f t="shared" si="186"/>
        <v>2.26172</v>
      </c>
      <c r="O325" s="135">
        <f t="shared" si="186"/>
        <v>2.19156</v>
      </c>
      <c r="P325" s="135">
        <f t="shared" si="186"/>
        <v>2.1711299999999998</v>
      </c>
      <c r="Q325" s="135">
        <f t="shared" si="186"/>
        <v>2.2025399999999999</v>
      </c>
      <c r="R325" s="135">
        <f t="shared" si="186"/>
        <v>2.1613799999999999</v>
      </c>
      <c r="S325" s="135">
        <f t="shared" si="186"/>
        <v>2.1114199999999999</v>
      </c>
      <c r="T325" s="135">
        <f t="shared" si="186"/>
        <v>2.1508500000000002</v>
      </c>
      <c r="U325" s="135">
        <f t="shared" si="186"/>
        <v>2.1682199999999998</v>
      </c>
      <c r="V325" s="135">
        <f t="shared" si="186"/>
        <v>2.22234</v>
      </c>
      <c r="W325" s="135">
        <f t="shared" si="186"/>
        <v>2.34016</v>
      </c>
      <c r="X325" s="135">
        <f t="shared" si="186"/>
        <v>2.4287100000000001</v>
      </c>
      <c r="Y325" s="135">
        <f t="shared" si="186"/>
        <v>2.3288500000000001</v>
      </c>
      <c r="Z325" s="135">
        <f t="shared" si="186"/>
        <v>2.0132500000000002</v>
      </c>
      <c r="AA325" s="135">
        <f t="shared" si="186"/>
        <v>1.82375</v>
      </c>
    </row>
    <row r="326" spans="1:27" ht="12.75" hidden="1" customHeight="1" outlineLevel="1" x14ac:dyDescent="0.2">
      <c r="A326" s="163" t="s">
        <v>2725</v>
      </c>
      <c r="B326" s="94" t="s">
        <v>238</v>
      </c>
      <c r="C326" s="70" t="s">
        <v>79</v>
      </c>
      <c r="D326" s="71">
        <v>1355.06</v>
      </c>
      <c r="E326" s="71">
        <v>1317.33</v>
      </c>
      <c r="F326" s="71">
        <v>1181.1500000000001</v>
      </c>
      <c r="G326" s="71">
        <v>1157.55</v>
      </c>
      <c r="H326" s="71">
        <v>1111.8599999999999</v>
      </c>
      <c r="I326" s="71">
        <v>1076.8499999999999</v>
      </c>
      <c r="J326" s="71">
        <v>1079.43</v>
      </c>
      <c r="K326" s="71">
        <v>1237.5899999999999</v>
      </c>
      <c r="L326" s="71">
        <v>1398.03</v>
      </c>
      <c r="M326" s="71">
        <v>1633.08</v>
      </c>
      <c r="N326" s="71">
        <v>1775.6</v>
      </c>
      <c r="O326" s="71">
        <v>1705.44</v>
      </c>
      <c r="P326" s="71">
        <v>1685.01</v>
      </c>
      <c r="Q326" s="71">
        <v>1716.42</v>
      </c>
      <c r="R326" s="71">
        <v>1675.26</v>
      </c>
      <c r="S326" s="71">
        <v>1625.3</v>
      </c>
      <c r="T326" s="71">
        <v>1664.73</v>
      </c>
      <c r="U326" s="71">
        <v>1682.1</v>
      </c>
      <c r="V326" s="71">
        <v>1736.22</v>
      </c>
      <c r="W326" s="71">
        <v>1854.04</v>
      </c>
      <c r="X326" s="71">
        <v>1942.59</v>
      </c>
      <c r="Y326" s="71">
        <v>1842.73</v>
      </c>
      <c r="Z326" s="71">
        <v>1527.13</v>
      </c>
      <c r="AA326" s="71">
        <v>1337.63</v>
      </c>
    </row>
    <row r="327" spans="1:27" ht="12.75" hidden="1" customHeight="1" outlineLevel="1" x14ac:dyDescent="0.2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2727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2728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collapsed="1" x14ac:dyDescent="0.2">
      <c r="A330" s="162" t="s">
        <v>2729</v>
      </c>
      <c r="B330" s="54" t="str">
        <f>"02"&amp;"."&amp;$B$801&amp;"."&amp;$B$802</f>
        <v>02.05.2024</v>
      </c>
      <c r="C330" s="134" t="s">
        <v>76</v>
      </c>
      <c r="D330" s="135">
        <f>ROUND(((D331+D332+D334+D333)/1000),5)</f>
        <v>1.8160799999999999</v>
      </c>
      <c r="E330" s="135">
        <f>ROUND(((E331+E332+E334+E333)/1000),5)</f>
        <v>1.7046399999999999</v>
      </c>
      <c r="F330" s="135">
        <f>ROUND(((F331+F332+F334+F333)/1000),5)</f>
        <v>1.6719599999999999</v>
      </c>
      <c r="G330" s="135">
        <f t="shared" ref="G330:AA330" si="189">ROUND(((G331+G332+G334+G333)/1000),5)</f>
        <v>1.61669</v>
      </c>
      <c r="H330" s="135">
        <f t="shared" si="189"/>
        <v>1.6436200000000001</v>
      </c>
      <c r="I330" s="135">
        <f t="shared" si="189"/>
        <v>1.6885300000000001</v>
      </c>
      <c r="J330" s="135">
        <f t="shared" si="189"/>
        <v>1.81355</v>
      </c>
      <c r="K330" s="135">
        <f t="shared" si="189"/>
        <v>2.0457299999999998</v>
      </c>
      <c r="L330" s="135">
        <f t="shared" si="189"/>
        <v>2.3678699999999999</v>
      </c>
      <c r="M330" s="135">
        <f t="shared" si="189"/>
        <v>2.4840399999999998</v>
      </c>
      <c r="N330" s="135">
        <f t="shared" si="189"/>
        <v>2.5125500000000001</v>
      </c>
      <c r="O330" s="135">
        <f t="shared" si="189"/>
        <v>2.4481600000000001</v>
      </c>
      <c r="P330" s="135">
        <f t="shared" si="189"/>
        <v>2.4697200000000001</v>
      </c>
      <c r="Q330" s="135">
        <f t="shared" si="189"/>
        <v>2.5042900000000001</v>
      </c>
      <c r="R330" s="135">
        <f t="shared" si="189"/>
        <v>2.5235099999999999</v>
      </c>
      <c r="S330" s="135">
        <f t="shared" si="189"/>
        <v>2.4677199999999999</v>
      </c>
      <c r="T330" s="135">
        <f t="shared" si="189"/>
        <v>2.4594100000000001</v>
      </c>
      <c r="U330" s="135">
        <f t="shared" si="189"/>
        <v>2.4216799999999998</v>
      </c>
      <c r="V330" s="135">
        <f t="shared" si="189"/>
        <v>2.4470100000000001</v>
      </c>
      <c r="W330" s="135">
        <f t="shared" si="189"/>
        <v>2.4680800000000001</v>
      </c>
      <c r="X330" s="135">
        <f t="shared" si="189"/>
        <v>2.5117400000000001</v>
      </c>
      <c r="Y330" s="135">
        <f t="shared" si="189"/>
        <v>2.3948499999999999</v>
      </c>
      <c r="Z330" s="135">
        <f t="shared" si="189"/>
        <v>2.02956</v>
      </c>
      <c r="AA330" s="135">
        <f t="shared" si="189"/>
        <v>1.8562099999999999</v>
      </c>
    </row>
    <row r="331" spans="1:27" ht="12.75" hidden="1" customHeight="1" outlineLevel="1" x14ac:dyDescent="0.2">
      <c r="A331" s="163" t="s">
        <v>2730</v>
      </c>
      <c r="B331" s="94" t="s">
        <v>238</v>
      </c>
      <c r="C331" s="70" t="s">
        <v>79</v>
      </c>
      <c r="D331" s="71">
        <v>1329.96</v>
      </c>
      <c r="E331" s="71">
        <v>1218.52</v>
      </c>
      <c r="F331" s="71">
        <v>1185.8399999999999</v>
      </c>
      <c r="G331" s="71">
        <v>1130.57</v>
      </c>
      <c r="H331" s="71">
        <v>1157.5</v>
      </c>
      <c r="I331" s="71">
        <v>1202.4100000000001</v>
      </c>
      <c r="J331" s="71">
        <v>1327.43</v>
      </c>
      <c r="K331" s="71">
        <v>1559.61</v>
      </c>
      <c r="L331" s="71">
        <v>1881.75</v>
      </c>
      <c r="M331" s="71">
        <v>1997.92</v>
      </c>
      <c r="N331" s="71">
        <v>2026.43</v>
      </c>
      <c r="O331" s="71">
        <v>1962.04</v>
      </c>
      <c r="P331" s="71">
        <v>1983.6</v>
      </c>
      <c r="Q331" s="71">
        <v>2018.17</v>
      </c>
      <c r="R331" s="71">
        <v>2037.39</v>
      </c>
      <c r="S331" s="71">
        <v>1981.6</v>
      </c>
      <c r="T331" s="71">
        <v>1973.29</v>
      </c>
      <c r="U331" s="71">
        <v>1935.56</v>
      </c>
      <c r="V331" s="71">
        <v>1960.89</v>
      </c>
      <c r="W331" s="71">
        <v>1981.96</v>
      </c>
      <c r="X331" s="71">
        <v>2025.62</v>
      </c>
      <c r="Y331" s="71">
        <v>1908.73</v>
      </c>
      <c r="Z331" s="71">
        <v>1543.44</v>
      </c>
      <c r="AA331" s="71">
        <v>1370.09</v>
      </c>
    </row>
    <row r="332" spans="1:27" ht="12.75" hidden="1" customHeight="1" outlineLevel="1" x14ac:dyDescent="0.2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2732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2733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collapsed="1" x14ac:dyDescent="0.2">
      <c r="A335" s="162" t="s">
        <v>2734</v>
      </c>
      <c r="B335" s="54" t="str">
        <f>"03"&amp;"."&amp;$B$801&amp;"."&amp;$B$802</f>
        <v>03.05.2024</v>
      </c>
      <c r="C335" s="134" t="s">
        <v>76</v>
      </c>
      <c r="D335" s="135">
        <f>ROUND(((D336+D337+D339+D338)/1000),5)</f>
        <v>1.73478</v>
      </c>
      <c r="E335" s="135">
        <f>ROUND(((E336+E337+E339+E338)/1000),5)</f>
        <v>1.66201</v>
      </c>
      <c r="F335" s="135">
        <f>ROUND(((F336+F337+F339+F338)/1000),5)</f>
        <v>1.5635300000000001</v>
      </c>
      <c r="G335" s="135">
        <f t="shared" ref="G335:AA335" si="192">ROUND(((G336+G337+G339+G338)/1000),5)</f>
        <v>1.5615699999999999</v>
      </c>
      <c r="H335" s="135">
        <f t="shared" si="192"/>
        <v>1.6020799999999999</v>
      </c>
      <c r="I335" s="135">
        <f t="shared" si="192"/>
        <v>1.6987000000000001</v>
      </c>
      <c r="J335" s="135">
        <f t="shared" si="192"/>
        <v>1.8753500000000001</v>
      </c>
      <c r="K335" s="135">
        <f t="shared" si="192"/>
        <v>2.15503</v>
      </c>
      <c r="L335" s="135">
        <f t="shared" si="192"/>
        <v>2.3691900000000001</v>
      </c>
      <c r="M335" s="135">
        <f t="shared" si="192"/>
        <v>2.52719</v>
      </c>
      <c r="N335" s="135">
        <f t="shared" si="192"/>
        <v>2.61964</v>
      </c>
      <c r="O335" s="135">
        <f t="shared" si="192"/>
        <v>2.48346</v>
      </c>
      <c r="P335" s="135">
        <f t="shared" si="192"/>
        <v>2.4714399999999999</v>
      </c>
      <c r="Q335" s="135">
        <f t="shared" si="192"/>
        <v>2.49003</v>
      </c>
      <c r="R335" s="135">
        <f t="shared" si="192"/>
        <v>2.45689</v>
      </c>
      <c r="S335" s="135">
        <f t="shared" si="192"/>
        <v>2.4533299999999998</v>
      </c>
      <c r="T335" s="135">
        <f t="shared" si="192"/>
        <v>2.4545599999999999</v>
      </c>
      <c r="U335" s="135">
        <f t="shared" si="192"/>
        <v>2.4386299999999999</v>
      </c>
      <c r="V335" s="135">
        <f t="shared" si="192"/>
        <v>2.4234900000000001</v>
      </c>
      <c r="W335" s="135">
        <f t="shared" si="192"/>
        <v>2.4270700000000001</v>
      </c>
      <c r="X335" s="135">
        <f t="shared" si="192"/>
        <v>2.4971199999999998</v>
      </c>
      <c r="Y335" s="135">
        <f t="shared" si="192"/>
        <v>2.4058799999999998</v>
      </c>
      <c r="Z335" s="135">
        <f t="shared" si="192"/>
        <v>2.1009699999999998</v>
      </c>
      <c r="AA335" s="135">
        <f t="shared" si="192"/>
        <v>1.88612</v>
      </c>
    </row>
    <row r="336" spans="1:27" ht="12.75" hidden="1" customHeight="1" outlineLevel="1" x14ac:dyDescent="0.2">
      <c r="A336" s="163" t="s">
        <v>2735</v>
      </c>
      <c r="B336" s="94" t="s">
        <v>238</v>
      </c>
      <c r="C336" s="70" t="s">
        <v>79</v>
      </c>
      <c r="D336" s="71">
        <v>1248.6600000000001</v>
      </c>
      <c r="E336" s="71">
        <v>1175.8900000000001</v>
      </c>
      <c r="F336" s="71">
        <v>1077.4100000000001</v>
      </c>
      <c r="G336" s="71">
        <v>1075.45</v>
      </c>
      <c r="H336" s="71">
        <v>1115.96</v>
      </c>
      <c r="I336" s="71">
        <v>1212.58</v>
      </c>
      <c r="J336" s="71">
        <v>1389.23</v>
      </c>
      <c r="K336" s="71">
        <v>1668.91</v>
      </c>
      <c r="L336" s="71">
        <v>1883.07</v>
      </c>
      <c r="M336" s="71">
        <v>2041.07</v>
      </c>
      <c r="N336" s="71">
        <v>2133.52</v>
      </c>
      <c r="O336" s="71">
        <v>1997.34</v>
      </c>
      <c r="P336" s="71">
        <v>1985.32</v>
      </c>
      <c r="Q336" s="71">
        <v>2003.91</v>
      </c>
      <c r="R336" s="71">
        <v>1970.77</v>
      </c>
      <c r="S336" s="71">
        <v>1967.21</v>
      </c>
      <c r="T336" s="71">
        <v>1968.44</v>
      </c>
      <c r="U336" s="71">
        <v>1952.51</v>
      </c>
      <c r="V336" s="71">
        <v>1937.37</v>
      </c>
      <c r="W336" s="71">
        <v>1940.95</v>
      </c>
      <c r="X336" s="71">
        <v>2011</v>
      </c>
      <c r="Y336" s="71">
        <v>1919.76</v>
      </c>
      <c r="Z336" s="71">
        <v>1614.85</v>
      </c>
      <c r="AA336" s="71">
        <v>1400</v>
      </c>
    </row>
    <row r="337" spans="1:27" ht="12.75" hidden="1" customHeight="1" outlineLevel="1" x14ac:dyDescent="0.2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2737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2738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collapsed="1" x14ac:dyDescent="0.2">
      <c r="A340" s="162" t="s">
        <v>2739</v>
      </c>
      <c r="B340" s="54" t="str">
        <f>"04"&amp;"."&amp;$B$801&amp;"."&amp;$B$802</f>
        <v>04.05.2024</v>
      </c>
      <c r="C340" s="134" t="s">
        <v>76</v>
      </c>
      <c r="D340" s="135">
        <f>ROUND(((D341+D342+D344+D343)/1000),5)</f>
        <v>1.9739500000000001</v>
      </c>
      <c r="E340" s="135">
        <f>ROUND(((E341+E342+E344+E343)/1000),5)</f>
        <v>1.88131</v>
      </c>
      <c r="F340" s="135">
        <f>ROUND(((F341+F342+F344+F343)/1000),5)</f>
        <v>1.7556499999999999</v>
      </c>
      <c r="G340" s="135">
        <f t="shared" ref="G340:AA340" si="195">ROUND(((G341+G342+G344+G343)/1000),5)</f>
        <v>1.7072700000000001</v>
      </c>
      <c r="H340" s="135">
        <f t="shared" si="195"/>
        <v>1.68604</v>
      </c>
      <c r="I340" s="135">
        <f t="shared" si="195"/>
        <v>1.70756</v>
      </c>
      <c r="J340" s="135">
        <f t="shared" si="195"/>
        <v>1.79484</v>
      </c>
      <c r="K340" s="135">
        <f t="shared" si="195"/>
        <v>2.0234399999999999</v>
      </c>
      <c r="L340" s="135">
        <f t="shared" si="195"/>
        <v>2.3128299999999999</v>
      </c>
      <c r="M340" s="135">
        <f t="shared" si="195"/>
        <v>2.4909500000000002</v>
      </c>
      <c r="N340" s="135">
        <f t="shared" si="195"/>
        <v>2.5419999999999998</v>
      </c>
      <c r="O340" s="135">
        <f t="shared" si="195"/>
        <v>2.5413299999999999</v>
      </c>
      <c r="P340" s="135">
        <f t="shared" si="195"/>
        <v>2.5327999999999999</v>
      </c>
      <c r="Q340" s="135">
        <f t="shared" si="195"/>
        <v>2.5420799999999999</v>
      </c>
      <c r="R340" s="135">
        <f t="shared" si="195"/>
        <v>2.48977</v>
      </c>
      <c r="S340" s="135">
        <f t="shared" si="195"/>
        <v>2.3262999999999998</v>
      </c>
      <c r="T340" s="135">
        <f t="shared" si="195"/>
        <v>2.3507600000000002</v>
      </c>
      <c r="U340" s="135">
        <f t="shared" si="195"/>
        <v>2.2446100000000002</v>
      </c>
      <c r="V340" s="135">
        <f t="shared" si="195"/>
        <v>2.2900100000000001</v>
      </c>
      <c r="W340" s="135">
        <f t="shared" si="195"/>
        <v>2.3905799999999999</v>
      </c>
      <c r="X340" s="135">
        <f t="shared" si="195"/>
        <v>2.4670700000000001</v>
      </c>
      <c r="Y340" s="135">
        <f t="shared" si="195"/>
        <v>2.3950499999999999</v>
      </c>
      <c r="Z340" s="135">
        <f t="shared" si="195"/>
        <v>2.0632100000000002</v>
      </c>
      <c r="AA340" s="135">
        <f t="shared" si="195"/>
        <v>1.96088</v>
      </c>
    </row>
    <row r="341" spans="1:27" ht="12.75" hidden="1" customHeight="1" outlineLevel="1" x14ac:dyDescent="0.2">
      <c r="A341" s="163" t="s">
        <v>2740</v>
      </c>
      <c r="B341" s="94" t="s">
        <v>238</v>
      </c>
      <c r="C341" s="70" t="s">
        <v>79</v>
      </c>
      <c r="D341" s="71">
        <v>1487.83</v>
      </c>
      <c r="E341" s="71">
        <v>1395.19</v>
      </c>
      <c r="F341" s="71">
        <v>1269.53</v>
      </c>
      <c r="G341" s="71">
        <v>1221.1500000000001</v>
      </c>
      <c r="H341" s="71">
        <v>1199.92</v>
      </c>
      <c r="I341" s="71">
        <v>1221.44</v>
      </c>
      <c r="J341" s="71">
        <v>1308.72</v>
      </c>
      <c r="K341" s="71">
        <v>1537.32</v>
      </c>
      <c r="L341" s="71">
        <v>1826.71</v>
      </c>
      <c r="M341" s="71">
        <v>2004.83</v>
      </c>
      <c r="N341" s="71">
        <v>2055.88</v>
      </c>
      <c r="O341" s="71">
        <v>2055.21</v>
      </c>
      <c r="P341" s="71">
        <v>2046.68</v>
      </c>
      <c r="Q341" s="71">
        <v>2055.96</v>
      </c>
      <c r="R341" s="71">
        <v>2003.65</v>
      </c>
      <c r="S341" s="71">
        <v>1840.18</v>
      </c>
      <c r="T341" s="71">
        <v>1864.64</v>
      </c>
      <c r="U341" s="71">
        <v>1758.49</v>
      </c>
      <c r="V341" s="71">
        <v>1803.89</v>
      </c>
      <c r="W341" s="71">
        <v>1904.46</v>
      </c>
      <c r="X341" s="71">
        <v>1980.95</v>
      </c>
      <c r="Y341" s="71">
        <v>1908.93</v>
      </c>
      <c r="Z341" s="71">
        <v>1577.09</v>
      </c>
      <c r="AA341" s="71">
        <v>1474.76</v>
      </c>
    </row>
    <row r="342" spans="1:27" ht="12.75" hidden="1" customHeight="1" outlineLevel="1" x14ac:dyDescent="0.2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2742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2743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collapsed="1" x14ac:dyDescent="0.2">
      <c r="A345" s="162" t="s">
        <v>2744</v>
      </c>
      <c r="B345" s="54" t="str">
        <f>"05"&amp;"."&amp;$B$801&amp;"."&amp;$B$802</f>
        <v>05.05.2024</v>
      </c>
      <c r="C345" s="134" t="s">
        <v>76</v>
      </c>
      <c r="D345" s="135">
        <f>ROUND(((D346+D347+D349+D348)/1000),5)</f>
        <v>1.90134</v>
      </c>
      <c r="E345" s="135">
        <f>ROUND(((E346+E347+E349+E348)/1000),5)</f>
        <v>1.7069000000000001</v>
      </c>
      <c r="F345" s="135">
        <f>ROUND(((F346+F347+F349+F348)/1000),5)</f>
        <v>1.6798999999999999</v>
      </c>
      <c r="G345" s="135">
        <f t="shared" ref="G345:AA345" si="198">ROUND(((G346+G347+G349+G348)/1000),5)</f>
        <v>1.6478999999999999</v>
      </c>
      <c r="H345" s="135">
        <f t="shared" si="198"/>
        <v>1.6267100000000001</v>
      </c>
      <c r="I345" s="135">
        <f t="shared" si="198"/>
        <v>1.6490400000000001</v>
      </c>
      <c r="J345" s="135">
        <f t="shared" si="198"/>
        <v>1.5627599999999999</v>
      </c>
      <c r="K345" s="135">
        <f t="shared" si="198"/>
        <v>1.6989799999999999</v>
      </c>
      <c r="L345" s="135">
        <f t="shared" si="198"/>
        <v>1.97133</v>
      </c>
      <c r="M345" s="135">
        <f t="shared" si="198"/>
        <v>2.1409699999999998</v>
      </c>
      <c r="N345" s="135">
        <f t="shared" si="198"/>
        <v>2.18777</v>
      </c>
      <c r="O345" s="135">
        <f t="shared" si="198"/>
        <v>2.2153800000000001</v>
      </c>
      <c r="P345" s="135">
        <f t="shared" si="198"/>
        <v>2.16764</v>
      </c>
      <c r="Q345" s="135">
        <f t="shared" si="198"/>
        <v>2.1653199999999999</v>
      </c>
      <c r="R345" s="135">
        <f t="shared" si="198"/>
        <v>2.1622499999999998</v>
      </c>
      <c r="S345" s="135">
        <f t="shared" si="198"/>
        <v>2.0478700000000001</v>
      </c>
      <c r="T345" s="135">
        <f t="shared" si="198"/>
        <v>2.0309499999999998</v>
      </c>
      <c r="U345" s="135">
        <f t="shared" si="198"/>
        <v>2.0365600000000001</v>
      </c>
      <c r="V345" s="135">
        <f t="shared" si="198"/>
        <v>2.0983800000000001</v>
      </c>
      <c r="W345" s="135">
        <f t="shared" si="198"/>
        <v>2.2662200000000001</v>
      </c>
      <c r="X345" s="135">
        <f t="shared" si="198"/>
        <v>2.3909899999999999</v>
      </c>
      <c r="Y345" s="135">
        <f t="shared" si="198"/>
        <v>2.3653300000000002</v>
      </c>
      <c r="Z345" s="135">
        <f t="shared" si="198"/>
        <v>2.02128</v>
      </c>
      <c r="AA345" s="135">
        <f t="shared" si="198"/>
        <v>1.9574100000000001</v>
      </c>
    </row>
    <row r="346" spans="1:27" ht="12.75" hidden="1" customHeight="1" outlineLevel="1" x14ac:dyDescent="0.2">
      <c r="A346" s="163" t="s">
        <v>2745</v>
      </c>
      <c r="B346" s="94" t="s">
        <v>238</v>
      </c>
      <c r="C346" s="70" t="s">
        <v>79</v>
      </c>
      <c r="D346" s="71">
        <v>1415.22</v>
      </c>
      <c r="E346" s="71">
        <v>1220.78</v>
      </c>
      <c r="F346" s="71">
        <v>1193.78</v>
      </c>
      <c r="G346" s="71">
        <v>1161.78</v>
      </c>
      <c r="H346" s="71">
        <v>1140.5899999999999</v>
      </c>
      <c r="I346" s="71">
        <v>1162.92</v>
      </c>
      <c r="J346" s="71">
        <v>1076.6400000000001</v>
      </c>
      <c r="K346" s="71">
        <v>1212.8599999999999</v>
      </c>
      <c r="L346" s="71">
        <v>1485.21</v>
      </c>
      <c r="M346" s="71">
        <v>1654.85</v>
      </c>
      <c r="N346" s="71">
        <v>1701.65</v>
      </c>
      <c r="O346" s="71">
        <v>1729.26</v>
      </c>
      <c r="P346" s="71">
        <v>1681.52</v>
      </c>
      <c r="Q346" s="71">
        <v>1679.2</v>
      </c>
      <c r="R346" s="71">
        <v>1676.13</v>
      </c>
      <c r="S346" s="71">
        <v>1561.75</v>
      </c>
      <c r="T346" s="71">
        <v>1544.83</v>
      </c>
      <c r="U346" s="71">
        <v>1550.44</v>
      </c>
      <c r="V346" s="71">
        <v>1612.26</v>
      </c>
      <c r="W346" s="71">
        <v>1780.1</v>
      </c>
      <c r="X346" s="71">
        <v>1904.87</v>
      </c>
      <c r="Y346" s="71">
        <v>1879.21</v>
      </c>
      <c r="Z346" s="71">
        <v>1535.16</v>
      </c>
      <c r="AA346" s="71">
        <v>1471.29</v>
      </c>
    </row>
    <row r="347" spans="1:27" ht="12.75" hidden="1" customHeight="1" outlineLevel="1" x14ac:dyDescent="0.2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2747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2748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collapsed="1" x14ac:dyDescent="0.2">
      <c r="A350" s="162" t="s">
        <v>2749</v>
      </c>
      <c r="B350" s="54" t="str">
        <f>"06"&amp;"."&amp;$B$801&amp;"."&amp;$B$802</f>
        <v>06.05.2024</v>
      </c>
      <c r="C350" s="134" t="s">
        <v>76</v>
      </c>
      <c r="D350" s="135">
        <f>ROUND(((D351+D352+D354+D353)/1000),5)</f>
        <v>1.7530300000000001</v>
      </c>
      <c r="E350" s="135">
        <f>ROUND(((E351+E352+E354+E353)/1000),5)</f>
        <v>1.6610799999999999</v>
      </c>
      <c r="F350" s="135">
        <f>ROUND(((F351+F352+F354+F353)/1000),5)</f>
        <v>1.57212</v>
      </c>
      <c r="G350" s="135">
        <f t="shared" ref="G350:AA350" si="201">ROUND(((G351+G352+G354+G353)/1000),5)</f>
        <v>1.56399</v>
      </c>
      <c r="H350" s="135">
        <f t="shared" si="201"/>
        <v>1.5662499999999999</v>
      </c>
      <c r="I350" s="135">
        <f t="shared" si="201"/>
        <v>1.7016899999999999</v>
      </c>
      <c r="J350" s="135">
        <f t="shared" si="201"/>
        <v>1.8704799999999999</v>
      </c>
      <c r="K350" s="135">
        <f t="shared" si="201"/>
        <v>2.1540599999999999</v>
      </c>
      <c r="L350" s="135">
        <f t="shared" si="201"/>
        <v>2.4413999999999998</v>
      </c>
      <c r="M350" s="135">
        <f t="shared" si="201"/>
        <v>2.52433</v>
      </c>
      <c r="N350" s="135">
        <f t="shared" si="201"/>
        <v>2.5311699999999999</v>
      </c>
      <c r="O350" s="135">
        <f t="shared" si="201"/>
        <v>2.53349</v>
      </c>
      <c r="P350" s="135">
        <f t="shared" si="201"/>
        <v>2.5387400000000002</v>
      </c>
      <c r="Q350" s="135">
        <f t="shared" si="201"/>
        <v>2.5352199999999998</v>
      </c>
      <c r="R350" s="135">
        <f t="shared" si="201"/>
        <v>2.53227</v>
      </c>
      <c r="S350" s="135">
        <f t="shared" si="201"/>
        <v>2.5327999999999999</v>
      </c>
      <c r="T350" s="135">
        <f t="shared" si="201"/>
        <v>2.5236900000000002</v>
      </c>
      <c r="U350" s="135">
        <f t="shared" si="201"/>
        <v>2.4875699999999998</v>
      </c>
      <c r="V350" s="135">
        <f t="shared" si="201"/>
        <v>2.4511799999999999</v>
      </c>
      <c r="W350" s="135">
        <f t="shared" si="201"/>
        <v>2.4764699999999999</v>
      </c>
      <c r="X350" s="135">
        <f t="shared" si="201"/>
        <v>2.5246400000000002</v>
      </c>
      <c r="Y350" s="135">
        <f t="shared" si="201"/>
        <v>2.4590700000000001</v>
      </c>
      <c r="Z350" s="135">
        <f t="shared" si="201"/>
        <v>2.1167799999999999</v>
      </c>
      <c r="AA350" s="135">
        <f t="shared" si="201"/>
        <v>1.95201</v>
      </c>
    </row>
    <row r="351" spans="1:27" ht="12.75" hidden="1" customHeight="1" outlineLevel="1" x14ac:dyDescent="0.2">
      <c r="A351" s="163" t="s">
        <v>2750</v>
      </c>
      <c r="B351" s="94" t="s">
        <v>238</v>
      </c>
      <c r="C351" s="70" t="s">
        <v>79</v>
      </c>
      <c r="D351" s="71">
        <v>1266.9100000000001</v>
      </c>
      <c r="E351" s="71">
        <v>1174.96</v>
      </c>
      <c r="F351" s="71">
        <v>1086</v>
      </c>
      <c r="G351" s="71">
        <v>1077.8699999999999</v>
      </c>
      <c r="H351" s="71">
        <v>1080.1300000000001</v>
      </c>
      <c r="I351" s="71">
        <v>1215.57</v>
      </c>
      <c r="J351" s="71">
        <v>1384.36</v>
      </c>
      <c r="K351" s="71">
        <v>1667.94</v>
      </c>
      <c r="L351" s="71">
        <v>1955.28</v>
      </c>
      <c r="M351" s="71">
        <v>2038.21</v>
      </c>
      <c r="N351" s="71">
        <v>2045.05</v>
      </c>
      <c r="O351" s="71">
        <v>2047.37</v>
      </c>
      <c r="P351" s="71">
        <v>2052.62</v>
      </c>
      <c r="Q351" s="71">
        <v>2049.1</v>
      </c>
      <c r="R351" s="71">
        <v>2046.15</v>
      </c>
      <c r="S351" s="71">
        <v>2046.68</v>
      </c>
      <c r="T351" s="71">
        <v>2037.57</v>
      </c>
      <c r="U351" s="71">
        <v>2001.45</v>
      </c>
      <c r="V351" s="71">
        <v>1965.06</v>
      </c>
      <c r="W351" s="71">
        <v>1990.35</v>
      </c>
      <c r="X351" s="71">
        <v>2038.52</v>
      </c>
      <c r="Y351" s="71">
        <v>1972.95</v>
      </c>
      <c r="Z351" s="71">
        <v>1630.66</v>
      </c>
      <c r="AA351" s="71">
        <v>1465.89</v>
      </c>
    </row>
    <row r="352" spans="1:27" ht="12.75" hidden="1" customHeight="1" outlineLevel="1" x14ac:dyDescent="0.2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2752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2753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collapsed="1" x14ac:dyDescent="0.2">
      <c r="A355" s="162" t="s">
        <v>2754</v>
      </c>
      <c r="B355" s="54" t="str">
        <f>"07"&amp;"."&amp;$B$801&amp;"."&amp;$B$802</f>
        <v>07.05.2024</v>
      </c>
      <c r="C355" s="134" t="s">
        <v>76</v>
      </c>
      <c r="D355" s="135">
        <f>ROUND(((D356+D357+D359+D358)/1000),5)</f>
        <v>1.93855</v>
      </c>
      <c r="E355" s="135">
        <f>ROUND(((E356+E357+E359+E358)/1000),5)</f>
        <v>1.7476400000000001</v>
      </c>
      <c r="F355" s="135">
        <f>ROUND(((F356+F357+F359+F358)/1000),5)</f>
        <v>1.6751</v>
      </c>
      <c r="G355" s="135">
        <f t="shared" ref="G355:AA355" si="204">ROUND(((G356+G357+G359+G358)/1000),5)</f>
        <v>1.6589499999999999</v>
      </c>
      <c r="H355" s="135">
        <f t="shared" si="204"/>
        <v>1.6543300000000001</v>
      </c>
      <c r="I355" s="135">
        <f t="shared" si="204"/>
        <v>1.7273000000000001</v>
      </c>
      <c r="J355" s="135">
        <f t="shared" si="204"/>
        <v>1.87547</v>
      </c>
      <c r="K355" s="135">
        <f t="shared" si="204"/>
        <v>2.10805</v>
      </c>
      <c r="L355" s="135">
        <f t="shared" si="204"/>
        <v>2.3683200000000002</v>
      </c>
      <c r="M355" s="135">
        <f t="shared" si="204"/>
        <v>2.4455399999999998</v>
      </c>
      <c r="N355" s="135">
        <f t="shared" si="204"/>
        <v>2.4691200000000002</v>
      </c>
      <c r="O355" s="135">
        <f t="shared" si="204"/>
        <v>2.5345800000000001</v>
      </c>
      <c r="P355" s="135">
        <f t="shared" si="204"/>
        <v>2.52867</v>
      </c>
      <c r="Q355" s="135">
        <f t="shared" si="204"/>
        <v>2.54426</v>
      </c>
      <c r="R355" s="135">
        <f t="shared" si="204"/>
        <v>2.4883999999999999</v>
      </c>
      <c r="S355" s="135">
        <f t="shared" si="204"/>
        <v>2.47159</v>
      </c>
      <c r="T355" s="135">
        <f t="shared" si="204"/>
        <v>2.4420299999999999</v>
      </c>
      <c r="U355" s="135">
        <f t="shared" si="204"/>
        <v>2.4292400000000001</v>
      </c>
      <c r="V355" s="135">
        <f t="shared" si="204"/>
        <v>2.42875</v>
      </c>
      <c r="W355" s="135">
        <f t="shared" si="204"/>
        <v>2.4346399999999999</v>
      </c>
      <c r="X355" s="135">
        <f t="shared" si="204"/>
        <v>2.5010500000000002</v>
      </c>
      <c r="Y355" s="135">
        <f t="shared" si="204"/>
        <v>2.3284699999999998</v>
      </c>
      <c r="Z355" s="135">
        <f t="shared" si="204"/>
        <v>2.1705199999999998</v>
      </c>
      <c r="AA355" s="135">
        <f t="shared" si="204"/>
        <v>2.0595699999999999</v>
      </c>
    </row>
    <row r="356" spans="1:27" ht="12.75" hidden="1" customHeight="1" outlineLevel="1" x14ac:dyDescent="0.2">
      <c r="A356" s="163" t="s">
        <v>2755</v>
      </c>
      <c r="B356" s="94" t="s">
        <v>238</v>
      </c>
      <c r="C356" s="70" t="s">
        <v>79</v>
      </c>
      <c r="D356" s="71">
        <v>1452.43</v>
      </c>
      <c r="E356" s="71">
        <v>1261.52</v>
      </c>
      <c r="F356" s="71">
        <v>1188.98</v>
      </c>
      <c r="G356" s="71">
        <v>1172.83</v>
      </c>
      <c r="H356" s="71">
        <v>1168.21</v>
      </c>
      <c r="I356" s="71">
        <v>1241.18</v>
      </c>
      <c r="J356" s="71">
        <v>1389.35</v>
      </c>
      <c r="K356" s="71">
        <v>1621.93</v>
      </c>
      <c r="L356" s="71">
        <v>1882.2</v>
      </c>
      <c r="M356" s="71">
        <v>1959.42</v>
      </c>
      <c r="N356" s="71">
        <v>1983</v>
      </c>
      <c r="O356" s="71">
        <v>2048.46</v>
      </c>
      <c r="P356" s="71">
        <v>2042.55</v>
      </c>
      <c r="Q356" s="71">
        <v>2058.14</v>
      </c>
      <c r="R356" s="71">
        <v>2002.28</v>
      </c>
      <c r="S356" s="71">
        <v>1985.47</v>
      </c>
      <c r="T356" s="71">
        <v>1955.91</v>
      </c>
      <c r="U356" s="71">
        <v>1943.12</v>
      </c>
      <c r="V356" s="71">
        <v>1942.63</v>
      </c>
      <c r="W356" s="71">
        <v>1948.52</v>
      </c>
      <c r="X356" s="71">
        <v>2014.93</v>
      </c>
      <c r="Y356" s="71">
        <v>1842.35</v>
      </c>
      <c r="Z356" s="71">
        <v>1684.4</v>
      </c>
      <c r="AA356" s="71">
        <v>1573.45</v>
      </c>
    </row>
    <row r="357" spans="1:27" ht="12.75" hidden="1" customHeight="1" outlineLevel="1" x14ac:dyDescent="0.2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2757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2758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collapsed="1" x14ac:dyDescent="0.2">
      <c r="A360" s="162" t="s">
        <v>2759</v>
      </c>
      <c r="B360" s="54" t="str">
        <f>"08"&amp;"."&amp;$B$801&amp;"."&amp;$B$802</f>
        <v>08.05.2024</v>
      </c>
      <c r="C360" s="134" t="s">
        <v>76</v>
      </c>
      <c r="D360" s="135">
        <f>ROUND(((D361+D362+D364+D363)/1000),5)</f>
        <v>1.9336500000000001</v>
      </c>
      <c r="E360" s="135">
        <f>ROUND(((E361+E362+E364+E363)/1000),5)</f>
        <v>1.7678499999999999</v>
      </c>
      <c r="F360" s="135">
        <f>ROUND(((F361+F362+F364+F363)/1000),5)</f>
        <v>1.6964399999999999</v>
      </c>
      <c r="G360" s="135">
        <f t="shared" ref="G360:AA360" si="207">ROUND(((G361+G362+G364+G363)/1000),5)</f>
        <v>1.6862900000000001</v>
      </c>
      <c r="H360" s="135">
        <f t="shared" si="207"/>
        <v>1.68727</v>
      </c>
      <c r="I360" s="135">
        <f t="shared" si="207"/>
        <v>1.7855399999999999</v>
      </c>
      <c r="J360" s="135">
        <f t="shared" si="207"/>
        <v>1.83124</v>
      </c>
      <c r="K360" s="135">
        <f t="shared" si="207"/>
        <v>2.05416</v>
      </c>
      <c r="L360" s="135">
        <f t="shared" si="207"/>
        <v>2.2923499999999999</v>
      </c>
      <c r="M360" s="135">
        <f t="shared" si="207"/>
        <v>2.38293</v>
      </c>
      <c r="N360" s="135">
        <f t="shared" si="207"/>
        <v>2.4496699999999998</v>
      </c>
      <c r="O360" s="135">
        <f t="shared" si="207"/>
        <v>2.4958900000000002</v>
      </c>
      <c r="P360" s="135">
        <f t="shared" si="207"/>
        <v>2.5441099999999999</v>
      </c>
      <c r="Q360" s="135">
        <f t="shared" si="207"/>
        <v>2.5427399999999998</v>
      </c>
      <c r="R360" s="135">
        <f t="shared" si="207"/>
        <v>2.4950100000000002</v>
      </c>
      <c r="S360" s="135">
        <f t="shared" si="207"/>
        <v>2.4512100000000001</v>
      </c>
      <c r="T360" s="135">
        <f t="shared" si="207"/>
        <v>2.3938600000000001</v>
      </c>
      <c r="U360" s="135">
        <f t="shared" si="207"/>
        <v>2.3449800000000001</v>
      </c>
      <c r="V360" s="135">
        <f t="shared" si="207"/>
        <v>2.3528500000000001</v>
      </c>
      <c r="W360" s="135">
        <f t="shared" si="207"/>
        <v>2.3666700000000001</v>
      </c>
      <c r="X360" s="135">
        <f t="shared" si="207"/>
        <v>2.4177200000000001</v>
      </c>
      <c r="Y360" s="135">
        <f t="shared" si="207"/>
        <v>2.3853200000000001</v>
      </c>
      <c r="Z360" s="135">
        <f t="shared" si="207"/>
        <v>2.2965</v>
      </c>
      <c r="AA360" s="135">
        <f t="shared" si="207"/>
        <v>2.0291399999999999</v>
      </c>
    </row>
    <row r="361" spans="1:27" ht="12.75" hidden="1" customHeight="1" outlineLevel="1" x14ac:dyDescent="0.2">
      <c r="A361" s="163" t="s">
        <v>2760</v>
      </c>
      <c r="B361" s="94" t="s">
        <v>238</v>
      </c>
      <c r="C361" s="70" t="s">
        <v>79</v>
      </c>
      <c r="D361" s="71">
        <v>1447.53</v>
      </c>
      <c r="E361" s="71">
        <v>1281.73</v>
      </c>
      <c r="F361" s="71">
        <v>1210.32</v>
      </c>
      <c r="G361" s="71">
        <v>1200.17</v>
      </c>
      <c r="H361" s="71">
        <v>1201.1500000000001</v>
      </c>
      <c r="I361" s="71">
        <v>1299.42</v>
      </c>
      <c r="J361" s="71">
        <v>1345.12</v>
      </c>
      <c r="K361" s="71">
        <v>1568.04</v>
      </c>
      <c r="L361" s="71">
        <v>1806.23</v>
      </c>
      <c r="M361" s="71">
        <v>1896.81</v>
      </c>
      <c r="N361" s="71">
        <v>1963.55</v>
      </c>
      <c r="O361" s="71">
        <v>2009.77</v>
      </c>
      <c r="P361" s="71">
        <v>2057.9899999999998</v>
      </c>
      <c r="Q361" s="71">
        <v>2056.62</v>
      </c>
      <c r="R361" s="71">
        <v>2008.89</v>
      </c>
      <c r="S361" s="71">
        <v>1965.09</v>
      </c>
      <c r="T361" s="71">
        <v>1907.74</v>
      </c>
      <c r="U361" s="71">
        <v>1858.86</v>
      </c>
      <c r="V361" s="71">
        <v>1866.73</v>
      </c>
      <c r="W361" s="71">
        <v>1880.55</v>
      </c>
      <c r="X361" s="71">
        <v>1931.6</v>
      </c>
      <c r="Y361" s="71">
        <v>1899.2</v>
      </c>
      <c r="Z361" s="71">
        <v>1810.38</v>
      </c>
      <c r="AA361" s="71">
        <v>1543.02</v>
      </c>
    </row>
    <row r="362" spans="1:27" ht="12.75" hidden="1" customHeight="1" outlineLevel="1" x14ac:dyDescent="0.2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2762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2763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collapsed="1" x14ac:dyDescent="0.2">
      <c r="A365" s="162" t="s">
        <v>2764</v>
      </c>
      <c r="B365" s="54" t="str">
        <f>"09"&amp;"."&amp;$B$801&amp;"."&amp;$B$802</f>
        <v>09.05.2024</v>
      </c>
      <c r="C365" s="134" t="s">
        <v>76</v>
      </c>
      <c r="D365" s="135">
        <f>ROUND(((D366+D367+D369+D368)/1000),5)</f>
        <v>1.85059</v>
      </c>
      <c r="E365" s="135">
        <f>ROUND(((E366+E367+E369+E368)/1000),5)</f>
        <v>1.72471</v>
      </c>
      <c r="F365" s="135">
        <f>ROUND(((F366+F367+F369+F368)/1000),5)</f>
        <v>1.6887099999999999</v>
      </c>
      <c r="G365" s="135">
        <f t="shared" ref="G365:AA365" si="210">ROUND(((G366+G367+G369+G368)/1000),5)</f>
        <v>1.6615200000000001</v>
      </c>
      <c r="H365" s="135">
        <f t="shared" si="210"/>
        <v>1.65507</v>
      </c>
      <c r="I365" s="135">
        <f t="shared" si="210"/>
        <v>1.6578900000000001</v>
      </c>
      <c r="J365" s="135">
        <f t="shared" si="210"/>
        <v>1.62649</v>
      </c>
      <c r="K365" s="135">
        <f t="shared" si="210"/>
        <v>1.6880999999999999</v>
      </c>
      <c r="L365" s="135">
        <f t="shared" si="210"/>
        <v>1.92116</v>
      </c>
      <c r="M365" s="135">
        <f t="shared" si="210"/>
        <v>2.12757</v>
      </c>
      <c r="N365" s="135">
        <f t="shared" si="210"/>
        <v>2.1632799999999999</v>
      </c>
      <c r="O365" s="135">
        <f t="shared" si="210"/>
        <v>2.1659700000000002</v>
      </c>
      <c r="P365" s="135">
        <f t="shared" si="210"/>
        <v>2.1640600000000001</v>
      </c>
      <c r="Q365" s="135">
        <f t="shared" si="210"/>
        <v>2.1608499999999999</v>
      </c>
      <c r="R365" s="135">
        <f t="shared" si="210"/>
        <v>2.16045</v>
      </c>
      <c r="S365" s="135">
        <f t="shared" si="210"/>
        <v>2.1612200000000001</v>
      </c>
      <c r="T365" s="135">
        <f t="shared" si="210"/>
        <v>2.15734</v>
      </c>
      <c r="U365" s="135">
        <f t="shared" si="210"/>
        <v>2.1577600000000001</v>
      </c>
      <c r="V365" s="135">
        <f t="shared" si="210"/>
        <v>2.1652</v>
      </c>
      <c r="W365" s="135">
        <f t="shared" si="210"/>
        <v>2.18879</v>
      </c>
      <c r="X365" s="135">
        <f t="shared" si="210"/>
        <v>2.3071299999999999</v>
      </c>
      <c r="Y365" s="135">
        <f t="shared" si="210"/>
        <v>2.1691799999999999</v>
      </c>
      <c r="Z365" s="135">
        <f t="shared" si="210"/>
        <v>2.0322800000000001</v>
      </c>
      <c r="AA365" s="135">
        <f t="shared" si="210"/>
        <v>1.84836</v>
      </c>
    </row>
    <row r="366" spans="1:27" ht="12.75" hidden="1" customHeight="1" outlineLevel="1" x14ac:dyDescent="0.2">
      <c r="A366" s="163" t="s">
        <v>2765</v>
      </c>
      <c r="B366" s="94" t="s">
        <v>238</v>
      </c>
      <c r="C366" s="70" t="s">
        <v>79</v>
      </c>
      <c r="D366" s="71">
        <v>1364.47</v>
      </c>
      <c r="E366" s="71">
        <v>1238.5899999999999</v>
      </c>
      <c r="F366" s="71">
        <v>1202.5899999999999</v>
      </c>
      <c r="G366" s="71">
        <v>1175.4000000000001</v>
      </c>
      <c r="H366" s="71">
        <v>1168.95</v>
      </c>
      <c r="I366" s="71">
        <v>1171.77</v>
      </c>
      <c r="J366" s="71">
        <v>1140.3699999999999</v>
      </c>
      <c r="K366" s="71">
        <v>1201.98</v>
      </c>
      <c r="L366" s="71">
        <v>1435.04</v>
      </c>
      <c r="M366" s="71">
        <v>1641.45</v>
      </c>
      <c r="N366" s="71">
        <v>1677.16</v>
      </c>
      <c r="O366" s="71">
        <v>1679.85</v>
      </c>
      <c r="P366" s="71">
        <v>1677.94</v>
      </c>
      <c r="Q366" s="71">
        <v>1674.73</v>
      </c>
      <c r="R366" s="71">
        <v>1674.33</v>
      </c>
      <c r="S366" s="71">
        <v>1675.1</v>
      </c>
      <c r="T366" s="71">
        <v>1671.22</v>
      </c>
      <c r="U366" s="71">
        <v>1671.64</v>
      </c>
      <c r="V366" s="71">
        <v>1679.08</v>
      </c>
      <c r="W366" s="71">
        <v>1702.67</v>
      </c>
      <c r="X366" s="71">
        <v>1821.01</v>
      </c>
      <c r="Y366" s="71">
        <v>1683.06</v>
      </c>
      <c r="Z366" s="71">
        <v>1546.16</v>
      </c>
      <c r="AA366" s="71">
        <v>1362.24</v>
      </c>
    </row>
    <row r="367" spans="1:27" ht="12.75" hidden="1" customHeight="1" outlineLevel="1" x14ac:dyDescent="0.2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2767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2768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collapsed="1" x14ac:dyDescent="0.2">
      <c r="A370" s="162" t="s">
        <v>2769</v>
      </c>
      <c r="B370" s="54" t="str">
        <f>"10"&amp;"."&amp;$B$801&amp;"."&amp;$B$802</f>
        <v>10.05.2024</v>
      </c>
      <c r="C370" s="134" t="s">
        <v>76</v>
      </c>
      <c r="D370" s="135">
        <f>ROUND(((D371+D372+D374+D373)/1000),5)</f>
        <v>1.85294</v>
      </c>
      <c r="E370" s="135">
        <f>ROUND(((E371+E372+E374+E373)/1000),5)</f>
        <v>1.72238</v>
      </c>
      <c r="F370" s="135">
        <f>ROUND(((F371+F372+F374+F373)/1000),5)</f>
        <v>1.6606000000000001</v>
      </c>
      <c r="G370" s="135">
        <f t="shared" ref="G370:AA370" si="213">ROUND(((G371+G372+G374+G373)/1000),5)</f>
        <v>1.65262</v>
      </c>
      <c r="H370" s="135">
        <f t="shared" si="213"/>
        <v>1.6511</v>
      </c>
      <c r="I370" s="135">
        <f t="shared" si="213"/>
        <v>1.65059</v>
      </c>
      <c r="J370" s="135">
        <f t="shared" si="213"/>
        <v>1.6435999999999999</v>
      </c>
      <c r="K370" s="135">
        <f t="shared" si="213"/>
        <v>1.71801</v>
      </c>
      <c r="L370" s="135">
        <f t="shared" si="213"/>
        <v>1.9757100000000001</v>
      </c>
      <c r="M370" s="135">
        <f t="shared" si="213"/>
        <v>2.1623800000000002</v>
      </c>
      <c r="N370" s="135">
        <f t="shared" si="213"/>
        <v>2.2021299999999999</v>
      </c>
      <c r="O370" s="135">
        <f t="shared" si="213"/>
        <v>2.2034699999999998</v>
      </c>
      <c r="P370" s="135">
        <f t="shared" si="213"/>
        <v>2.1814900000000002</v>
      </c>
      <c r="Q370" s="135">
        <f t="shared" si="213"/>
        <v>2.1796600000000002</v>
      </c>
      <c r="R370" s="135">
        <f t="shared" si="213"/>
        <v>2.1753200000000001</v>
      </c>
      <c r="S370" s="135">
        <f t="shared" si="213"/>
        <v>2.1704599999999998</v>
      </c>
      <c r="T370" s="135">
        <f t="shared" si="213"/>
        <v>2.16255</v>
      </c>
      <c r="U370" s="135">
        <f t="shared" si="213"/>
        <v>2.1635800000000001</v>
      </c>
      <c r="V370" s="135">
        <f t="shared" si="213"/>
        <v>2.1674699999999998</v>
      </c>
      <c r="W370" s="135">
        <f t="shared" si="213"/>
        <v>2.1806100000000002</v>
      </c>
      <c r="X370" s="135">
        <f t="shared" si="213"/>
        <v>2.2924000000000002</v>
      </c>
      <c r="Y370" s="135">
        <f t="shared" si="213"/>
        <v>2.18072</v>
      </c>
      <c r="Z370" s="135">
        <f t="shared" si="213"/>
        <v>2.0802100000000001</v>
      </c>
      <c r="AA370" s="135">
        <f t="shared" si="213"/>
        <v>1.8780300000000001</v>
      </c>
    </row>
    <row r="371" spans="1:27" ht="12.75" hidden="1" customHeight="1" outlineLevel="1" x14ac:dyDescent="0.2">
      <c r="A371" s="163" t="s">
        <v>2770</v>
      </c>
      <c r="B371" s="94" t="s">
        <v>238</v>
      </c>
      <c r="C371" s="70" t="s">
        <v>79</v>
      </c>
      <c r="D371" s="71">
        <v>1366.82</v>
      </c>
      <c r="E371" s="71">
        <v>1236.26</v>
      </c>
      <c r="F371" s="71">
        <v>1174.48</v>
      </c>
      <c r="G371" s="71">
        <v>1166.5</v>
      </c>
      <c r="H371" s="71">
        <v>1164.98</v>
      </c>
      <c r="I371" s="71">
        <v>1164.47</v>
      </c>
      <c r="J371" s="71">
        <v>1157.48</v>
      </c>
      <c r="K371" s="71">
        <v>1231.8900000000001</v>
      </c>
      <c r="L371" s="71">
        <v>1489.59</v>
      </c>
      <c r="M371" s="71">
        <v>1676.26</v>
      </c>
      <c r="N371" s="71">
        <v>1716.01</v>
      </c>
      <c r="O371" s="71">
        <v>1717.35</v>
      </c>
      <c r="P371" s="71">
        <v>1695.37</v>
      </c>
      <c r="Q371" s="71">
        <v>1693.54</v>
      </c>
      <c r="R371" s="71">
        <v>1689.2</v>
      </c>
      <c r="S371" s="71">
        <v>1684.34</v>
      </c>
      <c r="T371" s="71">
        <v>1676.43</v>
      </c>
      <c r="U371" s="71">
        <v>1677.46</v>
      </c>
      <c r="V371" s="71">
        <v>1681.35</v>
      </c>
      <c r="W371" s="71">
        <v>1694.49</v>
      </c>
      <c r="X371" s="71">
        <v>1806.28</v>
      </c>
      <c r="Y371" s="71">
        <v>1694.6</v>
      </c>
      <c r="Z371" s="71">
        <v>1594.09</v>
      </c>
      <c r="AA371" s="71">
        <v>1391.91</v>
      </c>
    </row>
    <row r="372" spans="1:27" ht="12.75" hidden="1" customHeight="1" outlineLevel="1" x14ac:dyDescent="0.2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2772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2773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collapsed="1" x14ac:dyDescent="0.2">
      <c r="A375" s="162" t="s">
        <v>2774</v>
      </c>
      <c r="B375" s="54" t="str">
        <f>"11"&amp;"."&amp;$B$801&amp;"."&amp;$B$802</f>
        <v>11.05.2024</v>
      </c>
      <c r="C375" s="134" t="s">
        <v>76</v>
      </c>
      <c r="D375" s="135">
        <f>ROUND(((D376+D377+D379+D378)/1000),5)</f>
        <v>1.90442</v>
      </c>
      <c r="E375" s="135">
        <f>ROUND(((E376+E377+E379+E378)/1000),5)</f>
        <v>1.7521899999999999</v>
      </c>
      <c r="F375" s="135">
        <f>ROUND(((F376+F377+F379+F378)/1000),5)</f>
        <v>1.7052499999999999</v>
      </c>
      <c r="G375" s="135">
        <f t="shared" ref="G375:AA375" si="216">ROUND(((G376+G377+G379+G378)/1000),5)</f>
        <v>1.68567</v>
      </c>
      <c r="H375" s="135">
        <f t="shared" si="216"/>
        <v>1.6658599999999999</v>
      </c>
      <c r="I375" s="135">
        <f t="shared" si="216"/>
        <v>1.6660299999999999</v>
      </c>
      <c r="J375" s="135">
        <f t="shared" si="216"/>
        <v>1.66296</v>
      </c>
      <c r="K375" s="135">
        <f t="shared" si="216"/>
        <v>1.7976000000000001</v>
      </c>
      <c r="L375" s="135">
        <f t="shared" si="216"/>
        <v>1.9788699999999999</v>
      </c>
      <c r="M375" s="135">
        <f t="shared" si="216"/>
        <v>2.3073299999999999</v>
      </c>
      <c r="N375" s="135">
        <f t="shared" si="216"/>
        <v>2.3446899999999999</v>
      </c>
      <c r="O375" s="135">
        <f t="shared" si="216"/>
        <v>2.3452899999999999</v>
      </c>
      <c r="P375" s="135">
        <f t="shared" si="216"/>
        <v>2.3168000000000002</v>
      </c>
      <c r="Q375" s="135">
        <f t="shared" si="216"/>
        <v>2.3115100000000002</v>
      </c>
      <c r="R375" s="135">
        <f t="shared" si="216"/>
        <v>2.3034699999999999</v>
      </c>
      <c r="S375" s="135">
        <f t="shared" si="216"/>
        <v>2.3048199999999999</v>
      </c>
      <c r="T375" s="135">
        <f t="shared" si="216"/>
        <v>2.2692100000000002</v>
      </c>
      <c r="U375" s="135">
        <f t="shared" si="216"/>
        <v>2.2593399999999999</v>
      </c>
      <c r="V375" s="135">
        <f t="shared" si="216"/>
        <v>2.2700999999999998</v>
      </c>
      <c r="W375" s="135">
        <f t="shared" si="216"/>
        <v>2.3172999999999999</v>
      </c>
      <c r="X375" s="135">
        <f t="shared" si="216"/>
        <v>2.5010699999999999</v>
      </c>
      <c r="Y375" s="135">
        <f t="shared" si="216"/>
        <v>2.4683799999999998</v>
      </c>
      <c r="Z375" s="135">
        <f t="shared" si="216"/>
        <v>2.2355399999999999</v>
      </c>
      <c r="AA375" s="135">
        <f t="shared" si="216"/>
        <v>1.9421200000000001</v>
      </c>
    </row>
    <row r="376" spans="1:27" ht="12.75" hidden="1" customHeight="1" outlineLevel="1" x14ac:dyDescent="0.2">
      <c r="A376" s="163" t="s">
        <v>2775</v>
      </c>
      <c r="B376" s="94" t="s">
        <v>238</v>
      </c>
      <c r="C376" s="70" t="s">
        <v>79</v>
      </c>
      <c r="D376" s="71">
        <v>1418.3</v>
      </c>
      <c r="E376" s="71">
        <v>1266.07</v>
      </c>
      <c r="F376" s="71">
        <v>1219.1300000000001</v>
      </c>
      <c r="G376" s="71">
        <v>1199.55</v>
      </c>
      <c r="H376" s="71">
        <v>1179.74</v>
      </c>
      <c r="I376" s="71">
        <v>1179.9100000000001</v>
      </c>
      <c r="J376" s="71">
        <v>1176.8399999999999</v>
      </c>
      <c r="K376" s="71">
        <v>1311.48</v>
      </c>
      <c r="L376" s="71">
        <v>1492.75</v>
      </c>
      <c r="M376" s="71">
        <v>1821.21</v>
      </c>
      <c r="N376" s="71">
        <v>1858.57</v>
      </c>
      <c r="O376" s="71">
        <v>1859.17</v>
      </c>
      <c r="P376" s="71">
        <v>1830.68</v>
      </c>
      <c r="Q376" s="71">
        <v>1825.39</v>
      </c>
      <c r="R376" s="71">
        <v>1817.35</v>
      </c>
      <c r="S376" s="71">
        <v>1818.7</v>
      </c>
      <c r="T376" s="71">
        <v>1783.09</v>
      </c>
      <c r="U376" s="71">
        <v>1773.22</v>
      </c>
      <c r="V376" s="71">
        <v>1783.98</v>
      </c>
      <c r="W376" s="71">
        <v>1831.18</v>
      </c>
      <c r="X376" s="71">
        <v>2014.95</v>
      </c>
      <c r="Y376" s="71">
        <v>1982.26</v>
      </c>
      <c r="Z376" s="71">
        <v>1749.42</v>
      </c>
      <c r="AA376" s="71">
        <v>1456</v>
      </c>
    </row>
    <row r="377" spans="1:27" ht="12.75" hidden="1" customHeight="1" outlineLevel="1" x14ac:dyDescent="0.2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2777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2778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collapsed="1" x14ac:dyDescent="0.2">
      <c r="A380" s="162" t="s">
        <v>2779</v>
      </c>
      <c r="B380" s="54" t="str">
        <f>"12"&amp;"."&amp;$B$801&amp;"."&amp;$B$802</f>
        <v>12.05.2024</v>
      </c>
      <c r="C380" s="134" t="s">
        <v>76</v>
      </c>
      <c r="D380" s="135">
        <f>ROUND(((D381+D382+D384+D383)/1000),5)</f>
        <v>1.95455</v>
      </c>
      <c r="E380" s="135">
        <f>ROUND(((E381+E382+E384+E383)/1000),5)</f>
        <v>1.80477</v>
      </c>
      <c r="F380" s="135">
        <f>ROUND(((F381+F382+F384+F383)/1000),5)</f>
        <v>1.70448</v>
      </c>
      <c r="G380" s="135">
        <f t="shared" ref="G380:AA380" si="219">ROUND(((G381+G382+G384+G383)/1000),5)</f>
        <v>1.66669</v>
      </c>
      <c r="H380" s="135">
        <f t="shared" si="219"/>
        <v>1.65239</v>
      </c>
      <c r="I380" s="135">
        <f t="shared" si="219"/>
        <v>1.6538200000000001</v>
      </c>
      <c r="J380" s="135">
        <f t="shared" si="219"/>
        <v>1.5881000000000001</v>
      </c>
      <c r="K380" s="135">
        <f t="shared" si="219"/>
        <v>1.68849</v>
      </c>
      <c r="L380" s="135">
        <f t="shared" si="219"/>
        <v>1.92221</v>
      </c>
      <c r="M380" s="135">
        <f t="shared" si="219"/>
        <v>2.0741700000000001</v>
      </c>
      <c r="N380" s="135">
        <f t="shared" si="219"/>
        <v>2.1495600000000001</v>
      </c>
      <c r="O380" s="135">
        <f t="shared" si="219"/>
        <v>2.1593499999999999</v>
      </c>
      <c r="P380" s="135">
        <f t="shared" si="219"/>
        <v>2.1589</v>
      </c>
      <c r="Q380" s="135">
        <f t="shared" si="219"/>
        <v>2.1583700000000001</v>
      </c>
      <c r="R380" s="135">
        <f t="shared" si="219"/>
        <v>2.15849</v>
      </c>
      <c r="S380" s="135">
        <f t="shared" si="219"/>
        <v>2.1602100000000002</v>
      </c>
      <c r="T380" s="135">
        <f t="shared" si="219"/>
        <v>2.21373</v>
      </c>
      <c r="U380" s="135">
        <f t="shared" si="219"/>
        <v>2.2454800000000001</v>
      </c>
      <c r="V380" s="135">
        <f t="shared" si="219"/>
        <v>2.21523</v>
      </c>
      <c r="W380" s="135">
        <f t="shared" si="219"/>
        <v>2.2309800000000002</v>
      </c>
      <c r="X380" s="135">
        <f t="shared" si="219"/>
        <v>2.2705799999999998</v>
      </c>
      <c r="Y380" s="135">
        <f t="shared" si="219"/>
        <v>2.25922</v>
      </c>
      <c r="Z380" s="135">
        <f t="shared" si="219"/>
        <v>2.0469300000000001</v>
      </c>
      <c r="AA380" s="135">
        <f t="shared" si="219"/>
        <v>1.8518300000000001</v>
      </c>
    </row>
    <row r="381" spans="1:27" ht="12.75" hidden="1" customHeight="1" outlineLevel="1" x14ac:dyDescent="0.2">
      <c r="A381" s="163" t="s">
        <v>2780</v>
      </c>
      <c r="B381" s="94" t="s">
        <v>238</v>
      </c>
      <c r="C381" s="70" t="s">
        <v>79</v>
      </c>
      <c r="D381" s="71">
        <v>1468.43</v>
      </c>
      <c r="E381" s="71">
        <v>1318.65</v>
      </c>
      <c r="F381" s="71">
        <v>1218.3599999999999</v>
      </c>
      <c r="G381" s="71">
        <v>1180.57</v>
      </c>
      <c r="H381" s="71">
        <v>1166.27</v>
      </c>
      <c r="I381" s="71">
        <v>1167.7</v>
      </c>
      <c r="J381" s="71">
        <v>1101.98</v>
      </c>
      <c r="K381" s="71">
        <v>1202.3699999999999</v>
      </c>
      <c r="L381" s="71">
        <v>1436.09</v>
      </c>
      <c r="M381" s="71">
        <v>1588.05</v>
      </c>
      <c r="N381" s="71">
        <v>1663.44</v>
      </c>
      <c r="O381" s="71">
        <v>1673.23</v>
      </c>
      <c r="P381" s="71">
        <v>1672.78</v>
      </c>
      <c r="Q381" s="71">
        <v>1672.25</v>
      </c>
      <c r="R381" s="71">
        <v>1672.37</v>
      </c>
      <c r="S381" s="71">
        <v>1674.09</v>
      </c>
      <c r="T381" s="71">
        <v>1727.61</v>
      </c>
      <c r="U381" s="71">
        <v>1759.36</v>
      </c>
      <c r="V381" s="71">
        <v>1729.11</v>
      </c>
      <c r="W381" s="71">
        <v>1744.86</v>
      </c>
      <c r="X381" s="71">
        <v>1784.46</v>
      </c>
      <c r="Y381" s="71">
        <v>1773.1</v>
      </c>
      <c r="Z381" s="71">
        <v>1560.81</v>
      </c>
      <c r="AA381" s="71">
        <v>1365.71</v>
      </c>
    </row>
    <row r="382" spans="1:27" ht="12.75" hidden="1" customHeight="1" outlineLevel="1" x14ac:dyDescent="0.2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2782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2783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collapsed="1" x14ac:dyDescent="0.2">
      <c r="A385" s="162" t="s">
        <v>2784</v>
      </c>
      <c r="B385" s="54" t="str">
        <f>"13"&amp;"."&amp;$B$801&amp;"."&amp;$B$802</f>
        <v>13.05.2024</v>
      </c>
      <c r="C385" s="134" t="s">
        <v>76</v>
      </c>
      <c r="D385" s="135">
        <f>ROUND(((D386+D387+D389+D388)/1000),5)</f>
        <v>1.87354</v>
      </c>
      <c r="E385" s="135">
        <f>ROUND(((E386+E387+E389+E388)/1000),5)</f>
        <v>1.73451</v>
      </c>
      <c r="F385" s="135">
        <f>ROUND(((F386+F387+F389+F388)/1000),5)</f>
        <v>1.67574</v>
      </c>
      <c r="G385" s="135">
        <f t="shared" ref="G385:AA385" si="222">ROUND(((G386+G387+G389+G388)/1000),5)</f>
        <v>1.66544</v>
      </c>
      <c r="H385" s="135">
        <f t="shared" si="222"/>
        <v>1.65178</v>
      </c>
      <c r="I385" s="135">
        <f t="shared" si="222"/>
        <v>1.7019200000000001</v>
      </c>
      <c r="J385" s="135">
        <f t="shared" si="222"/>
        <v>1.8888499999999999</v>
      </c>
      <c r="K385" s="135">
        <f t="shared" si="222"/>
        <v>2.11795</v>
      </c>
      <c r="L385" s="135">
        <f t="shared" si="222"/>
        <v>2.4458000000000002</v>
      </c>
      <c r="M385" s="135">
        <f t="shared" si="222"/>
        <v>2.7878699999999998</v>
      </c>
      <c r="N385" s="135">
        <f t="shared" si="222"/>
        <v>2.9438</v>
      </c>
      <c r="O385" s="135">
        <f t="shared" si="222"/>
        <v>2.60439</v>
      </c>
      <c r="P385" s="135">
        <f t="shared" si="222"/>
        <v>2.5008699999999999</v>
      </c>
      <c r="Q385" s="135">
        <f t="shared" si="222"/>
        <v>2.5186899999999999</v>
      </c>
      <c r="R385" s="135">
        <f t="shared" si="222"/>
        <v>2.5145499999999998</v>
      </c>
      <c r="S385" s="135">
        <f t="shared" si="222"/>
        <v>2.4628000000000001</v>
      </c>
      <c r="T385" s="135">
        <f t="shared" si="222"/>
        <v>2.44815</v>
      </c>
      <c r="U385" s="135">
        <f t="shared" si="222"/>
        <v>2.3843100000000002</v>
      </c>
      <c r="V385" s="135">
        <f t="shared" si="222"/>
        <v>2.3989799999999999</v>
      </c>
      <c r="W385" s="135">
        <f t="shared" si="222"/>
        <v>2.51912</v>
      </c>
      <c r="X385" s="135">
        <f t="shared" si="222"/>
        <v>2.5594100000000002</v>
      </c>
      <c r="Y385" s="135">
        <f t="shared" si="222"/>
        <v>2.3640599999999998</v>
      </c>
      <c r="Z385" s="135">
        <f t="shared" si="222"/>
        <v>2.0045099999999998</v>
      </c>
      <c r="AA385" s="135">
        <f t="shared" si="222"/>
        <v>1.8342700000000001</v>
      </c>
    </row>
    <row r="386" spans="1:27" ht="12.75" hidden="1" customHeight="1" outlineLevel="1" x14ac:dyDescent="0.2">
      <c r="A386" s="163" t="s">
        <v>2785</v>
      </c>
      <c r="B386" s="94" t="s">
        <v>238</v>
      </c>
      <c r="C386" s="70" t="s">
        <v>79</v>
      </c>
      <c r="D386" s="71">
        <v>1387.42</v>
      </c>
      <c r="E386" s="71">
        <v>1248.3900000000001</v>
      </c>
      <c r="F386" s="71">
        <v>1189.6199999999999</v>
      </c>
      <c r="G386" s="71">
        <v>1179.32</v>
      </c>
      <c r="H386" s="71">
        <v>1165.6600000000001</v>
      </c>
      <c r="I386" s="71">
        <v>1215.8</v>
      </c>
      <c r="J386" s="71">
        <v>1402.73</v>
      </c>
      <c r="K386" s="71">
        <v>1631.83</v>
      </c>
      <c r="L386" s="71">
        <v>1959.68</v>
      </c>
      <c r="M386" s="71">
        <v>2301.75</v>
      </c>
      <c r="N386" s="71">
        <v>2457.6799999999998</v>
      </c>
      <c r="O386" s="71">
        <v>2118.27</v>
      </c>
      <c r="P386" s="71">
        <v>2014.75</v>
      </c>
      <c r="Q386" s="71">
        <v>2032.57</v>
      </c>
      <c r="R386" s="71">
        <v>2028.43</v>
      </c>
      <c r="S386" s="71">
        <v>1976.68</v>
      </c>
      <c r="T386" s="71">
        <v>1962.03</v>
      </c>
      <c r="U386" s="71">
        <v>1898.19</v>
      </c>
      <c r="V386" s="71">
        <v>1912.86</v>
      </c>
      <c r="W386" s="71">
        <v>2033</v>
      </c>
      <c r="X386" s="71">
        <v>2073.29</v>
      </c>
      <c r="Y386" s="71">
        <v>1877.94</v>
      </c>
      <c r="Z386" s="71">
        <v>1518.39</v>
      </c>
      <c r="AA386" s="71">
        <v>1348.15</v>
      </c>
    </row>
    <row r="387" spans="1:27" ht="12.75" hidden="1" customHeight="1" outlineLevel="1" x14ac:dyDescent="0.2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2787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2788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collapsed="1" x14ac:dyDescent="0.2">
      <c r="A390" s="162" t="s">
        <v>2789</v>
      </c>
      <c r="B390" s="54" t="str">
        <f>"14"&amp;"."&amp;$B$801&amp;"."&amp;$B$802</f>
        <v>14.05.2024</v>
      </c>
      <c r="C390" s="134" t="s">
        <v>76</v>
      </c>
      <c r="D390" s="135">
        <f>ROUND(((D391+D392+D394+D393)/1000),5)</f>
        <v>1.7707599999999999</v>
      </c>
      <c r="E390" s="135">
        <f>ROUND(((E391+E392+E394+E393)/1000),5)</f>
        <v>1.68292</v>
      </c>
      <c r="F390" s="135">
        <f>ROUND(((F391+F392+F394+F393)/1000),5)</f>
        <v>1.6431500000000001</v>
      </c>
      <c r="G390" s="135">
        <f t="shared" ref="G390:AA390" si="225">ROUND(((G391+G392+G394+G393)/1000),5)</f>
        <v>1.6398900000000001</v>
      </c>
      <c r="H390" s="135">
        <f t="shared" si="225"/>
        <v>1.64178</v>
      </c>
      <c r="I390" s="135">
        <f t="shared" si="225"/>
        <v>1.6836800000000001</v>
      </c>
      <c r="J390" s="135">
        <f t="shared" si="225"/>
        <v>1.8528800000000001</v>
      </c>
      <c r="K390" s="135">
        <f t="shared" si="225"/>
        <v>1.97218</v>
      </c>
      <c r="L390" s="135">
        <f t="shared" si="225"/>
        <v>2.2946</v>
      </c>
      <c r="M390" s="135">
        <f t="shared" si="225"/>
        <v>2.5615199999999998</v>
      </c>
      <c r="N390" s="135">
        <f t="shared" si="225"/>
        <v>2.58081</v>
      </c>
      <c r="O390" s="135">
        <f t="shared" si="225"/>
        <v>2.4414699999999998</v>
      </c>
      <c r="P390" s="135">
        <f t="shared" si="225"/>
        <v>2.4411700000000001</v>
      </c>
      <c r="Q390" s="135">
        <f t="shared" si="225"/>
        <v>2.4447999999999999</v>
      </c>
      <c r="R390" s="135">
        <f t="shared" si="225"/>
        <v>2.4352200000000002</v>
      </c>
      <c r="S390" s="135">
        <f t="shared" si="225"/>
        <v>2.4179200000000001</v>
      </c>
      <c r="T390" s="135">
        <f t="shared" si="225"/>
        <v>2.3772500000000001</v>
      </c>
      <c r="U390" s="135">
        <f t="shared" si="225"/>
        <v>2.3677000000000001</v>
      </c>
      <c r="V390" s="135">
        <f t="shared" si="225"/>
        <v>2.3607300000000002</v>
      </c>
      <c r="W390" s="135">
        <f t="shared" si="225"/>
        <v>2.30741</v>
      </c>
      <c r="X390" s="135">
        <f t="shared" si="225"/>
        <v>2.5361899999999999</v>
      </c>
      <c r="Y390" s="135">
        <f t="shared" si="225"/>
        <v>2.3904700000000001</v>
      </c>
      <c r="Z390" s="135">
        <f t="shared" si="225"/>
        <v>2.0594800000000002</v>
      </c>
      <c r="AA390" s="135">
        <f t="shared" si="225"/>
        <v>1.9289499999999999</v>
      </c>
    </row>
    <row r="391" spans="1:27" ht="12.75" hidden="1" customHeight="1" outlineLevel="1" x14ac:dyDescent="0.2">
      <c r="A391" s="163" t="s">
        <v>2790</v>
      </c>
      <c r="B391" s="94" t="s">
        <v>238</v>
      </c>
      <c r="C391" s="70" t="s">
        <v>79</v>
      </c>
      <c r="D391" s="71">
        <v>1284.6400000000001</v>
      </c>
      <c r="E391" s="71">
        <v>1196.8</v>
      </c>
      <c r="F391" s="71">
        <v>1157.03</v>
      </c>
      <c r="G391" s="71">
        <v>1153.77</v>
      </c>
      <c r="H391" s="71">
        <v>1155.6600000000001</v>
      </c>
      <c r="I391" s="71">
        <v>1197.56</v>
      </c>
      <c r="J391" s="71">
        <v>1366.76</v>
      </c>
      <c r="K391" s="71">
        <v>1486.06</v>
      </c>
      <c r="L391" s="71">
        <v>1808.48</v>
      </c>
      <c r="M391" s="71">
        <v>2075.4</v>
      </c>
      <c r="N391" s="71">
        <v>2094.69</v>
      </c>
      <c r="O391" s="71">
        <v>1955.35</v>
      </c>
      <c r="P391" s="71">
        <v>1955.05</v>
      </c>
      <c r="Q391" s="71">
        <v>1958.68</v>
      </c>
      <c r="R391" s="71">
        <v>1949.1</v>
      </c>
      <c r="S391" s="71">
        <v>1931.8</v>
      </c>
      <c r="T391" s="71">
        <v>1891.13</v>
      </c>
      <c r="U391" s="71">
        <v>1881.58</v>
      </c>
      <c r="V391" s="71">
        <v>1874.61</v>
      </c>
      <c r="W391" s="71">
        <v>1821.29</v>
      </c>
      <c r="X391" s="71">
        <v>2050.0700000000002</v>
      </c>
      <c r="Y391" s="71">
        <v>1904.35</v>
      </c>
      <c r="Z391" s="71">
        <v>1573.36</v>
      </c>
      <c r="AA391" s="71">
        <v>1442.83</v>
      </c>
    </row>
    <row r="392" spans="1:27" ht="12.75" hidden="1" customHeight="1" outlineLevel="1" x14ac:dyDescent="0.2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2792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2793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collapsed="1" x14ac:dyDescent="0.2">
      <c r="A395" s="162" t="s">
        <v>2794</v>
      </c>
      <c r="B395" s="54" t="str">
        <f>"15"&amp;"."&amp;$B$801&amp;"."&amp;$B$802</f>
        <v>15.05.2024</v>
      </c>
      <c r="C395" s="134" t="s">
        <v>76</v>
      </c>
      <c r="D395" s="135">
        <f>ROUND(((D396+D397+D399+D398)/1000),5)</f>
        <v>1.81758</v>
      </c>
      <c r="E395" s="135">
        <f>ROUND(((E396+E397+E399+E398)/1000),5)</f>
        <v>1.69096</v>
      </c>
      <c r="F395" s="135">
        <f>ROUND(((F396+F397+F399+F398)/1000),5)</f>
        <v>1.6827300000000001</v>
      </c>
      <c r="G395" s="135">
        <f t="shared" ref="G395:AA395" si="228">ROUND(((G396+G397+G399+G398)/1000),5)</f>
        <v>1.6776199999999999</v>
      </c>
      <c r="H395" s="135">
        <f t="shared" si="228"/>
        <v>1.6825600000000001</v>
      </c>
      <c r="I395" s="135">
        <f t="shared" si="228"/>
        <v>1.6930499999999999</v>
      </c>
      <c r="J395" s="135">
        <f t="shared" si="228"/>
        <v>1.91093</v>
      </c>
      <c r="K395" s="135">
        <f t="shared" si="228"/>
        <v>2.1683599999999998</v>
      </c>
      <c r="L395" s="135">
        <f t="shared" si="228"/>
        <v>2.4083800000000002</v>
      </c>
      <c r="M395" s="135">
        <f t="shared" si="228"/>
        <v>2.64025</v>
      </c>
      <c r="N395" s="135">
        <f t="shared" si="228"/>
        <v>2.6326299999999998</v>
      </c>
      <c r="O395" s="135">
        <f t="shared" si="228"/>
        <v>2.5149699999999999</v>
      </c>
      <c r="P395" s="135">
        <f t="shared" si="228"/>
        <v>2.5173299999999998</v>
      </c>
      <c r="Q395" s="135">
        <f t="shared" si="228"/>
        <v>2.54332</v>
      </c>
      <c r="R395" s="135">
        <f t="shared" si="228"/>
        <v>2.5207899999999999</v>
      </c>
      <c r="S395" s="135">
        <f t="shared" si="228"/>
        <v>2.51376</v>
      </c>
      <c r="T395" s="135">
        <f t="shared" si="228"/>
        <v>2.49126</v>
      </c>
      <c r="U395" s="135">
        <f t="shared" si="228"/>
        <v>2.4377499999999999</v>
      </c>
      <c r="V395" s="135">
        <f t="shared" si="228"/>
        <v>2.3975200000000001</v>
      </c>
      <c r="W395" s="135">
        <f t="shared" si="228"/>
        <v>2.3693</v>
      </c>
      <c r="X395" s="135">
        <f t="shared" si="228"/>
        <v>2.4344100000000002</v>
      </c>
      <c r="Y395" s="135">
        <f t="shared" si="228"/>
        <v>2.4111600000000002</v>
      </c>
      <c r="Z395" s="135">
        <f t="shared" si="228"/>
        <v>2.0460699999999998</v>
      </c>
      <c r="AA395" s="135">
        <f t="shared" si="228"/>
        <v>1.9316199999999999</v>
      </c>
    </row>
    <row r="396" spans="1:27" ht="12.75" hidden="1" customHeight="1" outlineLevel="1" x14ac:dyDescent="0.2">
      <c r="A396" s="163" t="s">
        <v>2795</v>
      </c>
      <c r="B396" s="94" t="s">
        <v>238</v>
      </c>
      <c r="C396" s="70" t="s">
        <v>79</v>
      </c>
      <c r="D396" s="71">
        <v>1331.46</v>
      </c>
      <c r="E396" s="71">
        <v>1204.8399999999999</v>
      </c>
      <c r="F396" s="71">
        <v>1196.6099999999999</v>
      </c>
      <c r="G396" s="71">
        <v>1191.5</v>
      </c>
      <c r="H396" s="71">
        <v>1196.44</v>
      </c>
      <c r="I396" s="71">
        <v>1206.93</v>
      </c>
      <c r="J396" s="71">
        <v>1424.81</v>
      </c>
      <c r="K396" s="71">
        <v>1682.24</v>
      </c>
      <c r="L396" s="71">
        <v>1922.26</v>
      </c>
      <c r="M396" s="71">
        <v>2154.13</v>
      </c>
      <c r="N396" s="71">
        <v>2146.5100000000002</v>
      </c>
      <c r="O396" s="71">
        <v>2028.85</v>
      </c>
      <c r="P396" s="71">
        <v>2031.21</v>
      </c>
      <c r="Q396" s="71">
        <v>2057.1999999999998</v>
      </c>
      <c r="R396" s="71">
        <v>2034.67</v>
      </c>
      <c r="S396" s="71">
        <v>2027.64</v>
      </c>
      <c r="T396" s="71">
        <v>2005.14</v>
      </c>
      <c r="U396" s="71">
        <v>1951.63</v>
      </c>
      <c r="V396" s="71">
        <v>1911.4</v>
      </c>
      <c r="W396" s="71">
        <v>1883.18</v>
      </c>
      <c r="X396" s="71">
        <v>1948.29</v>
      </c>
      <c r="Y396" s="71">
        <v>1925.04</v>
      </c>
      <c r="Z396" s="71">
        <v>1559.95</v>
      </c>
      <c r="AA396" s="71">
        <v>1445.5</v>
      </c>
    </row>
    <row r="397" spans="1:27" ht="12.75" hidden="1" customHeight="1" outlineLevel="1" x14ac:dyDescent="0.2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2797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2798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collapsed="1" x14ac:dyDescent="0.2">
      <c r="A400" s="162" t="s">
        <v>2799</v>
      </c>
      <c r="B400" s="54" t="str">
        <f>"16"&amp;"."&amp;$B$801&amp;"."&amp;$B$802</f>
        <v>16.05.2024</v>
      </c>
      <c r="C400" s="134" t="s">
        <v>76</v>
      </c>
      <c r="D400" s="135">
        <f>ROUND(((D401+D402+D404+D403)/1000),5)</f>
        <v>1.7667200000000001</v>
      </c>
      <c r="E400" s="135">
        <f>ROUND(((E401+E402+E404+E403)/1000),5)</f>
        <v>1.67466</v>
      </c>
      <c r="F400" s="135">
        <f>ROUND(((F401+F402+F404+F403)/1000),5)</f>
        <v>1.6436299999999999</v>
      </c>
      <c r="G400" s="135">
        <f t="shared" ref="G400:AA400" si="231">ROUND(((G401+G402+G404+G403)/1000),5)</f>
        <v>1.64123</v>
      </c>
      <c r="H400" s="135">
        <f t="shared" si="231"/>
        <v>1.6524000000000001</v>
      </c>
      <c r="I400" s="135">
        <f t="shared" si="231"/>
        <v>1.6875199999999999</v>
      </c>
      <c r="J400" s="135">
        <f t="shared" si="231"/>
        <v>1.8454600000000001</v>
      </c>
      <c r="K400" s="135">
        <f t="shared" si="231"/>
        <v>2.1044900000000002</v>
      </c>
      <c r="L400" s="135">
        <f t="shared" si="231"/>
        <v>2.3572600000000001</v>
      </c>
      <c r="M400" s="135">
        <f t="shared" si="231"/>
        <v>2.4156499999999999</v>
      </c>
      <c r="N400" s="135">
        <f t="shared" si="231"/>
        <v>2.4457</v>
      </c>
      <c r="O400" s="135">
        <f t="shared" si="231"/>
        <v>2.5058799999999999</v>
      </c>
      <c r="P400" s="135">
        <f t="shared" si="231"/>
        <v>2.4985300000000001</v>
      </c>
      <c r="Q400" s="135">
        <f t="shared" si="231"/>
        <v>2.51335</v>
      </c>
      <c r="R400" s="135">
        <f t="shared" si="231"/>
        <v>2.5023200000000001</v>
      </c>
      <c r="S400" s="135">
        <f t="shared" si="231"/>
        <v>2.4461499999999998</v>
      </c>
      <c r="T400" s="135">
        <f t="shared" si="231"/>
        <v>2.3823599999999998</v>
      </c>
      <c r="U400" s="135">
        <f t="shared" si="231"/>
        <v>2.36124</v>
      </c>
      <c r="V400" s="135">
        <f t="shared" si="231"/>
        <v>2.2681800000000001</v>
      </c>
      <c r="W400" s="135">
        <f t="shared" si="231"/>
        <v>2.1589900000000002</v>
      </c>
      <c r="X400" s="135">
        <f t="shared" si="231"/>
        <v>2.2735799999999999</v>
      </c>
      <c r="Y400" s="135">
        <f t="shared" si="231"/>
        <v>2.3661400000000001</v>
      </c>
      <c r="Z400" s="135">
        <f t="shared" si="231"/>
        <v>2.0587200000000001</v>
      </c>
      <c r="AA400" s="135">
        <f t="shared" si="231"/>
        <v>1.8417600000000001</v>
      </c>
    </row>
    <row r="401" spans="1:27" ht="12.75" hidden="1" customHeight="1" outlineLevel="1" x14ac:dyDescent="0.2">
      <c r="A401" s="163" t="s">
        <v>2800</v>
      </c>
      <c r="B401" s="94" t="s">
        <v>238</v>
      </c>
      <c r="C401" s="70" t="s">
        <v>79</v>
      </c>
      <c r="D401" s="71">
        <v>1280.5999999999999</v>
      </c>
      <c r="E401" s="71">
        <v>1188.54</v>
      </c>
      <c r="F401" s="71">
        <v>1157.51</v>
      </c>
      <c r="G401" s="71">
        <v>1155.1099999999999</v>
      </c>
      <c r="H401" s="71">
        <v>1166.28</v>
      </c>
      <c r="I401" s="71">
        <v>1201.4000000000001</v>
      </c>
      <c r="J401" s="71">
        <v>1359.34</v>
      </c>
      <c r="K401" s="71">
        <v>1618.37</v>
      </c>
      <c r="L401" s="71">
        <v>1871.14</v>
      </c>
      <c r="M401" s="71">
        <v>1929.53</v>
      </c>
      <c r="N401" s="71">
        <v>1959.58</v>
      </c>
      <c r="O401" s="71">
        <v>2019.76</v>
      </c>
      <c r="P401" s="71">
        <v>2012.41</v>
      </c>
      <c r="Q401" s="71">
        <v>2027.23</v>
      </c>
      <c r="R401" s="71">
        <v>2016.2</v>
      </c>
      <c r="S401" s="71">
        <v>1960.03</v>
      </c>
      <c r="T401" s="71">
        <v>1896.24</v>
      </c>
      <c r="U401" s="71">
        <v>1875.12</v>
      </c>
      <c r="V401" s="71">
        <v>1782.06</v>
      </c>
      <c r="W401" s="71">
        <v>1672.87</v>
      </c>
      <c r="X401" s="71">
        <v>1787.46</v>
      </c>
      <c r="Y401" s="71">
        <v>1880.02</v>
      </c>
      <c r="Z401" s="71">
        <v>1572.6</v>
      </c>
      <c r="AA401" s="71">
        <v>1355.64</v>
      </c>
    </row>
    <row r="402" spans="1:27" ht="12.75" hidden="1" customHeight="1" outlineLevel="1" x14ac:dyDescent="0.2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2802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2803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collapsed="1" x14ac:dyDescent="0.2">
      <c r="A405" s="162" t="s">
        <v>2804</v>
      </c>
      <c r="B405" s="54" t="str">
        <f>"17"&amp;"."&amp;$B$801&amp;"."&amp;$B$802</f>
        <v>17.05.2024</v>
      </c>
      <c r="C405" s="134" t="s">
        <v>76</v>
      </c>
      <c r="D405" s="135">
        <f>ROUND(((D406+D407+D409+D408)/1000),5)</f>
        <v>1.8217399999999999</v>
      </c>
      <c r="E405" s="135">
        <f>ROUND(((E406+E407+E409+E408)/1000),5)</f>
        <v>1.6882600000000001</v>
      </c>
      <c r="F405" s="135">
        <f>ROUND(((F406+F407+F409+F408)/1000),5)</f>
        <v>1.65178</v>
      </c>
      <c r="G405" s="135">
        <f t="shared" ref="G405:AA405" si="234">ROUND(((G406+G407+G409+G408)/1000),5)</f>
        <v>1.58924</v>
      </c>
      <c r="H405" s="135">
        <f t="shared" si="234"/>
        <v>1.65388</v>
      </c>
      <c r="I405" s="135">
        <f t="shared" si="234"/>
        <v>1.74302</v>
      </c>
      <c r="J405" s="135">
        <f t="shared" si="234"/>
        <v>1.91428</v>
      </c>
      <c r="K405" s="135">
        <f t="shared" si="234"/>
        <v>2.1866400000000001</v>
      </c>
      <c r="L405" s="135">
        <f t="shared" si="234"/>
        <v>2.49613</v>
      </c>
      <c r="M405" s="135">
        <f t="shared" si="234"/>
        <v>2.5546799999999998</v>
      </c>
      <c r="N405" s="135">
        <f t="shared" si="234"/>
        <v>2.5673599999999999</v>
      </c>
      <c r="O405" s="135">
        <f t="shared" si="234"/>
        <v>2.5721799999999999</v>
      </c>
      <c r="P405" s="135">
        <f t="shared" si="234"/>
        <v>2.6072899999999999</v>
      </c>
      <c r="Q405" s="135">
        <f t="shared" si="234"/>
        <v>2.6378499999999998</v>
      </c>
      <c r="R405" s="135">
        <f t="shared" si="234"/>
        <v>2.6139000000000001</v>
      </c>
      <c r="S405" s="135">
        <f t="shared" si="234"/>
        <v>2.6232799999999998</v>
      </c>
      <c r="T405" s="135">
        <f t="shared" si="234"/>
        <v>2.5742400000000001</v>
      </c>
      <c r="U405" s="135">
        <f t="shared" si="234"/>
        <v>2.56169</v>
      </c>
      <c r="V405" s="135">
        <f t="shared" si="234"/>
        <v>2.5303100000000001</v>
      </c>
      <c r="W405" s="135">
        <f t="shared" si="234"/>
        <v>2.49254</v>
      </c>
      <c r="X405" s="135">
        <f t="shared" si="234"/>
        <v>2.5076100000000001</v>
      </c>
      <c r="Y405" s="135">
        <f t="shared" si="234"/>
        <v>2.5676199999999998</v>
      </c>
      <c r="Z405" s="135">
        <f t="shared" si="234"/>
        <v>2.4752999999999998</v>
      </c>
      <c r="AA405" s="135">
        <f t="shared" si="234"/>
        <v>2.0659800000000001</v>
      </c>
    </row>
    <row r="406" spans="1:27" ht="12.75" hidden="1" customHeight="1" outlineLevel="1" x14ac:dyDescent="0.2">
      <c r="A406" s="163" t="s">
        <v>2805</v>
      </c>
      <c r="B406" s="94" t="s">
        <v>238</v>
      </c>
      <c r="C406" s="70" t="s">
        <v>79</v>
      </c>
      <c r="D406" s="71">
        <v>1335.62</v>
      </c>
      <c r="E406" s="71">
        <v>1202.1400000000001</v>
      </c>
      <c r="F406" s="71">
        <v>1165.6600000000001</v>
      </c>
      <c r="G406" s="71">
        <v>1103.1199999999999</v>
      </c>
      <c r="H406" s="71">
        <v>1167.76</v>
      </c>
      <c r="I406" s="71">
        <v>1256.9000000000001</v>
      </c>
      <c r="J406" s="71">
        <v>1428.16</v>
      </c>
      <c r="K406" s="71">
        <v>1700.52</v>
      </c>
      <c r="L406" s="71">
        <v>2010.01</v>
      </c>
      <c r="M406" s="71">
        <v>2068.56</v>
      </c>
      <c r="N406" s="71">
        <v>2081.2399999999998</v>
      </c>
      <c r="O406" s="71">
        <v>2086.06</v>
      </c>
      <c r="P406" s="71">
        <v>2121.17</v>
      </c>
      <c r="Q406" s="71">
        <v>2151.73</v>
      </c>
      <c r="R406" s="71">
        <v>2127.7800000000002</v>
      </c>
      <c r="S406" s="71">
        <v>2137.16</v>
      </c>
      <c r="T406" s="71">
        <v>2088.12</v>
      </c>
      <c r="U406" s="71">
        <v>2075.5700000000002</v>
      </c>
      <c r="V406" s="71">
        <v>2044.19</v>
      </c>
      <c r="W406" s="71">
        <v>2006.42</v>
      </c>
      <c r="X406" s="71">
        <v>2021.49</v>
      </c>
      <c r="Y406" s="71">
        <v>2081.5</v>
      </c>
      <c r="Z406" s="71">
        <v>1989.18</v>
      </c>
      <c r="AA406" s="71">
        <v>1579.86</v>
      </c>
    </row>
    <row r="407" spans="1:27" ht="12.75" hidden="1" customHeight="1" outlineLevel="1" x14ac:dyDescent="0.2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2807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2808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collapsed="1" x14ac:dyDescent="0.2">
      <c r="A410" s="162" t="s">
        <v>2809</v>
      </c>
      <c r="B410" s="54" t="str">
        <f>"18"&amp;"."&amp;$B$801&amp;"."&amp;$B$802</f>
        <v>18.05.2024</v>
      </c>
      <c r="C410" s="134" t="s">
        <v>76</v>
      </c>
      <c r="D410" s="135">
        <f>ROUND(((D411+D412+D414+D413)/1000),5)</f>
        <v>2.01911</v>
      </c>
      <c r="E410" s="135">
        <f>ROUND(((E411+E412+E414+E413)/1000),5)</f>
        <v>1.94546</v>
      </c>
      <c r="F410" s="135">
        <f>ROUND(((F411+F412+F414+F413)/1000),5)</f>
        <v>1.80301</v>
      </c>
      <c r="G410" s="135">
        <f t="shared" ref="G410:AA410" si="237">ROUND(((G411+G412+G414+G413)/1000),5)</f>
        <v>1.75112</v>
      </c>
      <c r="H410" s="135">
        <f t="shared" si="237"/>
        <v>1.70618</v>
      </c>
      <c r="I410" s="135">
        <f t="shared" si="237"/>
        <v>1.72309</v>
      </c>
      <c r="J410" s="135">
        <f t="shared" si="237"/>
        <v>1.7934000000000001</v>
      </c>
      <c r="K410" s="135">
        <f t="shared" si="237"/>
        <v>2.0035500000000002</v>
      </c>
      <c r="L410" s="135">
        <f t="shared" si="237"/>
        <v>2.2876099999999999</v>
      </c>
      <c r="M410" s="135">
        <f t="shared" si="237"/>
        <v>2.4495399999999998</v>
      </c>
      <c r="N410" s="135">
        <f t="shared" si="237"/>
        <v>2.5508799999999998</v>
      </c>
      <c r="O410" s="135">
        <f t="shared" si="237"/>
        <v>2.5568300000000002</v>
      </c>
      <c r="P410" s="135">
        <f t="shared" si="237"/>
        <v>2.5956700000000001</v>
      </c>
      <c r="Q410" s="135">
        <f t="shared" si="237"/>
        <v>2.5877500000000002</v>
      </c>
      <c r="R410" s="135">
        <f t="shared" si="237"/>
        <v>2.56596</v>
      </c>
      <c r="S410" s="135">
        <f t="shared" si="237"/>
        <v>2.5464500000000001</v>
      </c>
      <c r="T410" s="135">
        <f t="shared" si="237"/>
        <v>2.5343800000000001</v>
      </c>
      <c r="U410" s="135">
        <f t="shared" si="237"/>
        <v>2.5065200000000001</v>
      </c>
      <c r="V410" s="135">
        <f t="shared" si="237"/>
        <v>2.49255</v>
      </c>
      <c r="W410" s="135">
        <f t="shared" si="237"/>
        <v>2.60297</v>
      </c>
      <c r="X410" s="135">
        <f t="shared" si="237"/>
        <v>2.7253599999999998</v>
      </c>
      <c r="Y410" s="135">
        <f t="shared" si="237"/>
        <v>2.54284</v>
      </c>
      <c r="Z410" s="135">
        <f t="shared" si="237"/>
        <v>2.3769</v>
      </c>
      <c r="AA410" s="135">
        <f t="shared" si="237"/>
        <v>2.00806</v>
      </c>
    </row>
    <row r="411" spans="1:27" ht="12.75" hidden="1" customHeight="1" outlineLevel="1" x14ac:dyDescent="0.2">
      <c r="A411" s="163" t="s">
        <v>2810</v>
      </c>
      <c r="B411" s="94" t="s">
        <v>238</v>
      </c>
      <c r="C411" s="70" t="s">
        <v>79</v>
      </c>
      <c r="D411" s="71">
        <v>1532.99</v>
      </c>
      <c r="E411" s="71">
        <v>1459.34</v>
      </c>
      <c r="F411" s="71">
        <v>1316.89</v>
      </c>
      <c r="G411" s="71">
        <v>1265</v>
      </c>
      <c r="H411" s="71">
        <v>1220.06</v>
      </c>
      <c r="I411" s="71">
        <v>1236.97</v>
      </c>
      <c r="J411" s="71">
        <v>1307.28</v>
      </c>
      <c r="K411" s="71">
        <v>1517.43</v>
      </c>
      <c r="L411" s="71">
        <v>1801.49</v>
      </c>
      <c r="M411" s="71">
        <v>1963.42</v>
      </c>
      <c r="N411" s="71">
        <v>2064.7600000000002</v>
      </c>
      <c r="O411" s="71">
        <v>2070.71</v>
      </c>
      <c r="P411" s="71">
        <v>2109.5500000000002</v>
      </c>
      <c r="Q411" s="71">
        <v>2101.63</v>
      </c>
      <c r="R411" s="71">
        <v>2079.84</v>
      </c>
      <c r="S411" s="71">
        <v>2060.33</v>
      </c>
      <c r="T411" s="71">
        <v>2048.2600000000002</v>
      </c>
      <c r="U411" s="71">
        <v>2020.4</v>
      </c>
      <c r="V411" s="71">
        <v>2006.43</v>
      </c>
      <c r="W411" s="71">
        <v>2116.85</v>
      </c>
      <c r="X411" s="71">
        <v>2239.2399999999998</v>
      </c>
      <c r="Y411" s="71">
        <v>2056.7199999999998</v>
      </c>
      <c r="Z411" s="71">
        <v>1890.78</v>
      </c>
      <c r="AA411" s="71">
        <v>1521.94</v>
      </c>
    </row>
    <row r="412" spans="1:27" ht="12.75" hidden="1" customHeight="1" outlineLevel="1" x14ac:dyDescent="0.2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2812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2813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collapsed="1" x14ac:dyDescent="0.2">
      <c r="A415" s="162" t="s">
        <v>2814</v>
      </c>
      <c r="B415" s="54" t="str">
        <f>"19"&amp;"."&amp;$B$801&amp;"."&amp;$B$802</f>
        <v>19.05.2024</v>
      </c>
      <c r="C415" s="134" t="s">
        <v>76</v>
      </c>
      <c r="D415" s="135">
        <f>ROUND(((D416+D417+D419+D418)/1000),5)</f>
        <v>1.9846999999999999</v>
      </c>
      <c r="E415" s="135">
        <f>ROUND(((E416+E417+E419+E418)/1000),5)</f>
        <v>1.83812</v>
      </c>
      <c r="F415" s="135">
        <f>ROUND(((F416+F417+F419+F418)/1000),5)</f>
        <v>1.7012400000000001</v>
      </c>
      <c r="G415" s="135">
        <f t="shared" ref="G415:AA415" si="240">ROUND(((G416+G417+G419+G418)/1000),5)</f>
        <v>1.6857500000000001</v>
      </c>
      <c r="H415" s="135">
        <f t="shared" si="240"/>
        <v>1.6657200000000001</v>
      </c>
      <c r="I415" s="135">
        <f t="shared" si="240"/>
        <v>1.6417200000000001</v>
      </c>
      <c r="J415" s="135">
        <f t="shared" si="240"/>
        <v>1.57145</v>
      </c>
      <c r="K415" s="135">
        <f t="shared" si="240"/>
        <v>1.8153699999999999</v>
      </c>
      <c r="L415" s="135">
        <f t="shared" si="240"/>
        <v>2.0439500000000002</v>
      </c>
      <c r="M415" s="135">
        <f t="shared" si="240"/>
        <v>2.25678</v>
      </c>
      <c r="N415" s="135">
        <f t="shared" si="240"/>
        <v>2.42557</v>
      </c>
      <c r="O415" s="135">
        <f t="shared" si="240"/>
        <v>2.4692699999999999</v>
      </c>
      <c r="P415" s="135">
        <f t="shared" si="240"/>
        <v>2.4191699999999998</v>
      </c>
      <c r="Q415" s="135">
        <f t="shared" si="240"/>
        <v>2.41818</v>
      </c>
      <c r="R415" s="135">
        <f t="shared" si="240"/>
        <v>2.4090500000000001</v>
      </c>
      <c r="S415" s="135">
        <f t="shared" si="240"/>
        <v>2.3980399999999999</v>
      </c>
      <c r="T415" s="135">
        <f t="shared" si="240"/>
        <v>2.4058799999999998</v>
      </c>
      <c r="U415" s="135">
        <f t="shared" si="240"/>
        <v>2.4504700000000001</v>
      </c>
      <c r="V415" s="135">
        <f t="shared" si="240"/>
        <v>2.4491999999999998</v>
      </c>
      <c r="W415" s="135">
        <f t="shared" si="240"/>
        <v>2.5083299999999999</v>
      </c>
      <c r="X415" s="135">
        <f t="shared" si="240"/>
        <v>2.6613699999999998</v>
      </c>
      <c r="Y415" s="135">
        <f t="shared" si="240"/>
        <v>2.62696</v>
      </c>
      <c r="Z415" s="135">
        <f t="shared" si="240"/>
        <v>2.3492000000000002</v>
      </c>
      <c r="AA415" s="135">
        <f t="shared" si="240"/>
        <v>1.9808699999999999</v>
      </c>
    </row>
    <row r="416" spans="1:27" ht="12.75" hidden="1" customHeight="1" outlineLevel="1" x14ac:dyDescent="0.2">
      <c r="A416" s="163" t="s">
        <v>2815</v>
      </c>
      <c r="B416" s="94" t="s">
        <v>238</v>
      </c>
      <c r="C416" s="70" t="s">
        <v>79</v>
      </c>
      <c r="D416" s="71">
        <v>1498.58</v>
      </c>
      <c r="E416" s="71">
        <v>1352</v>
      </c>
      <c r="F416" s="71">
        <v>1215.1199999999999</v>
      </c>
      <c r="G416" s="71">
        <v>1199.6300000000001</v>
      </c>
      <c r="H416" s="71">
        <v>1179.5999999999999</v>
      </c>
      <c r="I416" s="71">
        <v>1155.5999999999999</v>
      </c>
      <c r="J416" s="71">
        <v>1085.33</v>
      </c>
      <c r="K416" s="71">
        <v>1329.25</v>
      </c>
      <c r="L416" s="71">
        <v>1557.83</v>
      </c>
      <c r="M416" s="71">
        <v>1770.66</v>
      </c>
      <c r="N416" s="71">
        <v>1939.45</v>
      </c>
      <c r="O416" s="71">
        <v>1983.15</v>
      </c>
      <c r="P416" s="71">
        <v>1933.05</v>
      </c>
      <c r="Q416" s="71">
        <v>1932.06</v>
      </c>
      <c r="R416" s="71">
        <v>1922.93</v>
      </c>
      <c r="S416" s="71">
        <v>1911.92</v>
      </c>
      <c r="T416" s="71">
        <v>1919.76</v>
      </c>
      <c r="U416" s="71">
        <v>1964.35</v>
      </c>
      <c r="V416" s="71">
        <v>1963.08</v>
      </c>
      <c r="W416" s="71">
        <v>2022.21</v>
      </c>
      <c r="X416" s="71">
        <v>2175.25</v>
      </c>
      <c r="Y416" s="71">
        <v>2140.84</v>
      </c>
      <c r="Z416" s="71">
        <v>1863.08</v>
      </c>
      <c r="AA416" s="71">
        <v>1494.75</v>
      </c>
    </row>
    <row r="417" spans="1:27" ht="12.75" hidden="1" customHeight="1" outlineLevel="1" x14ac:dyDescent="0.2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2817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2818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collapsed="1" x14ac:dyDescent="0.2">
      <c r="A420" s="162" t="s">
        <v>2819</v>
      </c>
      <c r="B420" s="54" t="str">
        <f>"20"&amp;"."&amp;$B$801&amp;"."&amp;$B$802</f>
        <v>20.05.2024</v>
      </c>
      <c r="C420" s="134" t="s">
        <v>76</v>
      </c>
      <c r="D420" s="135">
        <f>ROUND(((D421+D422+D424+D423)/1000),5)</f>
        <v>1.83728</v>
      </c>
      <c r="E420" s="135">
        <f>ROUND(((E421+E422+E424+E423)/1000),5)</f>
        <v>1.68573</v>
      </c>
      <c r="F420" s="135">
        <f>ROUND(((F421+F422+F424+F423)/1000),5)</f>
        <v>1.5799700000000001</v>
      </c>
      <c r="G420" s="135">
        <f t="shared" ref="G420:AA420" si="243">ROUND(((G421+G422+G424+G423)/1000),5)</f>
        <v>1.56202</v>
      </c>
      <c r="H420" s="135">
        <f t="shared" si="243"/>
        <v>1.5545500000000001</v>
      </c>
      <c r="I420" s="135">
        <f t="shared" si="243"/>
        <v>1.64968</v>
      </c>
      <c r="J420" s="135">
        <f t="shared" si="243"/>
        <v>1.8384199999999999</v>
      </c>
      <c r="K420" s="135">
        <f t="shared" si="243"/>
        <v>2.1827000000000001</v>
      </c>
      <c r="L420" s="135">
        <f t="shared" si="243"/>
        <v>2.46008</v>
      </c>
      <c r="M420" s="135">
        <f t="shared" si="243"/>
        <v>2.5838999999999999</v>
      </c>
      <c r="N420" s="135">
        <f t="shared" si="243"/>
        <v>2.5901999999999998</v>
      </c>
      <c r="O420" s="135">
        <f t="shared" si="243"/>
        <v>2.5882399999999999</v>
      </c>
      <c r="P420" s="135">
        <f t="shared" si="243"/>
        <v>2.5869599999999999</v>
      </c>
      <c r="Q420" s="135">
        <f t="shared" si="243"/>
        <v>2.60669</v>
      </c>
      <c r="R420" s="135">
        <f t="shared" si="243"/>
        <v>2.6082100000000001</v>
      </c>
      <c r="S420" s="135">
        <f t="shared" si="243"/>
        <v>2.5947300000000002</v>
      </c>
      <c r="T420" s="135">
        <f t="shared" si="243"/>
        <v>2.58344</v>
      </c>
      <c r="U420" s="135">
        <f t="shared" si="243"/>
        <v>2.5545</v>
      </c>
      <c r="V420" s="135">
        <f t="shared" si="243"/>
        <v>2.51153</v>
      </c>
      <c r="W420" s="135">
        <f t="shared" si="243"/>
        <v>2.3915199999999999</v>
      </c>
      <c r="X420" s="135">
        <f t="shared" si="243"/>
        <v>2.4365800000000002</v>
      </c>
      <c r="Y420" s="135">
        <f t="shared" si="243"/>
        <v>2.4627500000000002</v>
      </c>
      <c r="Z420" s="135">
        <f t="shared" si="243"/>
        <v>2.0718999999999999</v>
      </c>
      <c r="AA420" s="135">
        <f t="shared" si="243"/>
        <v>1.8434999999999999</v>
      </c>
    </row>
    <row r="421" spans="1:27" ht="12.75" hidden="1" customHeight="1" outlineLevel="1" x14ac:dyDescent="0.2">
      <c r="A421" s="163" t="s">
        <v>2820</v>
      </c>
      <c r="B421" s="94" t="s">
        <v>238</v>
      </c>
      <c r="C421" s="70" t="s">
        <v>79</v>
      </c>
      <c r="D421" s="71">
        <v>1351.16</v>
      </c>
      <c r="E421" s="71">
        <v>1199.6099999999999</v>
      </c>
      <c r="F421" s="71">
        <v>1093.8499999999999</v>
      </c>
      <c r="G421" s="71">
        <v>1075.9000000000001</v>
      </c>
      <c r="H421" s="71">
        <v>1068.43</v>
      </c>
      <c r="I421" s="71">
        <v>1163.56</v>
      </c>
      <c r="J421" s="71">
        <v>1352.3</v>
      </c>
      <c r="K421" s="71">
        <v>1696.58</v>
      </c>
      <c r="L421" s="71">
        <v>1973.96</v>
      </c>
      <c r="M421" s="71">
        <v>2097.7800000000002</v>
      </c>
      <c r="N421" s="71">
        <v>2104.08</v>
      </c>
      <c r="O421" s="71">
        <v>2102.12</v>
      </c>
      <c r="P421" s="71">
        <v>2100.84</v>
      </c>
      <c r="Q421" s="71">
        <v>2120.5700000000002</v>
      </c>
      <c r="R421" s="71">
        <v>2122.09</v>
      </c>
      <c r="S421" s="71">
        <v>2108.61</v>
      </c>
      <c r="T421" s="71">
        <v>2097.3200000000002</v>
      </c>
      <c r="U421" s="71">
        <v>2068.38</v>
      </c>
      <c r="V421" s="71">
        <v>2025.41</v>
      </c>
      <c r="W421" s="71">
        <v>1905.4</v>
      </c>
      <c r="X421" s="71">
        <v>1950.46</v>
      </c>
      <c r="Y421" s="71">
        <v>1976.63</v>
      </c>
      <c r="Z421" s="71">
        <v>1585.78</v>
      </c>
      <c r="AA421" s="71">
        <v>1357.38</v>
      </c>
    </row>
    <row r="422" spans="1:27" ht="12.75" hidden="1" customHeight="1" outlineLevel="1" x14ac:dyDescent="0.2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2822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2823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collapsed="1" x14ac:dyDescent="0.2">
      <c r="A425" s="162" t="s">
        <v>2824</v>
      </c>
      <c r="B425" s="54" t="str">
        <f>"21"&amp;"."&amp;$B$801&amp;"."&amp;$B$802</f>
        <v>21.05.2024</v>
      </c>
      <c r="C425" s="134" t="s">
        <v>76</v>
      </c>
      <c r="D425" s="135">
        <f>ROUND(((D426+D427+D429+D428)/1000),5)</f>
        <v>1.8103800000000001</v>
      </c>
      <c r="E425" s="135">
        <f>ROUND(((E426+E427+E429+E428)/1000),5)</f>
        <v>1.6767799999999999</v>
      </c>
      <c r="F425" s="135">
        <f>ROUND(((F426+F427+F429+F428)/1000),5)</f>
        <v>1.56145</v>
      </c>
      <c r="G425" s="135">
        <f t="shared" ref="G425:AA425" si="246">ROUND(((G426+G427+G429+G428)/1000),5)</f>
        <v>1.476</v>
      </c>
      <c r="H425" s="135">
        <f t="shared" si="246"/>
        <v>1.52877</v>
      </c>
      <c r="I425" s="135">
        <f t="shared" si="246"/>
        <v>1.6527499999999999</v>
      </c>
      <c r="J425" s="135">
        <f t="shared" si="246"/>
        <v>1.8535299999999999</v>
      </c>
      <c r="K425" s="135">
        <f t="shared" si="246"/>
        <v>2.0266000000000002</v>
      </c>
      <c r="L425" s="135">
        <f t="shared" si="246"/>
        <v>2.3848600000000002</v>
      </c>
      <c r="M425" s="135">
        <f t="shared" si="246"/>
        <v>2.51315</v>
      </c>
      <c r="N425" s="135">
        <f t="shared" si="246"/>
        <v>2.5692900000000001</v>
      </c>
      <c r="O425" s="135">
        <f t="shared" si="246"/>
        <v>2.57443</v>
      </c>
      <c r="P425" s="135">
        <f t="shared" si="246"/>
        <v>2.5867200000000001</v>
      </c>
      <c r="Q425" s="135">
        <f t="shared" si="246"/>
        <v>2.5939999999999999</v>
      </c>
      <c r="R425" s="135">
        <f t="shared" si="246"/>
        <v>2.5804800000000001</v>
      </c>
      <c r="S425" s="135">
        <f t="shared" si="246"/>
        <v>2.5695600000000001</v>
      </c>
      <c r="T425" s="135">
        <f t="shared" si="246"/>
        <v>2.4341499999999998</v>
      </c>
      <c r="U425" s="135">
        <f t="shared" si="246"/>
        <v>2.35236</v>
      </c>
      <c r="V425" s="135">
        <f t="shared" si="246"/>
        <v>2.3820100000000002</v>
      </c>
      <c r="W425" s="135">
        <f t="shared" si="246"/>
        <v>2.3456600000000001</v>
      </c>
      <c r="X425" s="135">
        <f t="shared" si="246"/>
        <v>2.3694500000000001</v>
      </c>
      <c r="Y425" s="135">
        <f t="shared" si="246"/>
        <v>2.4138899999999999</v>
      </c>
      <c r="Z425" s="135">
        <f t="shared" si="246"/>
        <v>2.1076100000000002</v>
      </c>
      <c r="AA425" s="135">
        <f t="shared" si="246"/>
        <v>1.83752</v>
      </c>
    </row>
    <row r="426" spans="1:27" ht="12.75" hidden="1" customHeight="1" outlineLevel="1" x14ac:dyDescent="0.2">
      <c r="A426" s="163" t="s">
        <v>2825</v>
      </c>
      <c r="B426" s="94" t="s">
        <v>238</v>
      </c>
      <c r="C426" s="70" t="s">
        <v>79</v>
      </c>
      <c r="D426" s="71">
        <v>1324.26</v>
      </c>
      <c r="E426" s="71">
        <v>1190.6600000000001</v>
      </c>
      <c r="F426" s="71">
        <v>1075.33</v>
      </c>
      <c r="G426" s="71">
        <v>989.88</v>
      </c>
      <c r="H426" s="71">
        <v>1042.6500000000001</v>
      </c>
      <c r="I426" s="71">
        <v>1166.6300000000001</v>
      </c>
      <c r="J426" s="71">
        <v>1367.41</v>
      </c>
      <c r="K426" s="71">
        <v>1540.48</v>
      </c>
      <c r="L426" s="71">
        <v>1898.74</v>
      </c>
      <c r="M426" s="71">
        <v>2027.03</v>
      </c>
      <c r="N426" s="71">
        <v>2083.17</v>
      </c>
      <c r="O426" s="71">
        <v>2088.31</v>
      </c>
      <c r="P426" s="71">
        <v>2100.6</v>
      </c>
      <c r="Q426" s="71">
        <v>2107.88</v>
      </c>
      <c r="R426" s="71">
        <v>2094.36</v>
      </c>
      <c r="S426" s="71">
        <v>2083.44</v>
      </c>
      <c r="T426" s="71">
        <v>1948.03</v>
      </c>
      <c r="U426" s="71">
        <v>1866.24</v>
      </c>
      <c r="V426" s="71">
        <v>1895.89</v>
      </c>
      <c r="W426" s="71">
        <v>1859.54</v>
      </c>
      <c r="X426" s="71">
        <v>1883.33</v>
      </c>
      <c r="Y426" s="71">
        <v>1927.77</v>
      </c>
      <c r="Z426" s="71">
        <v>1621.49</v>
      </c>
      <c r="AA426" s="71">
        <v>1351.4</v>
      </c>
    </row>
    <row r="427" spans="1:27" ht="12.75" hidden="1" customHeight="1" outlineLevel="1" x14ac:dyDescent="0.2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2827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2828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collapsed="1" x14ac:dyDescent="0.2">
      <c r="A430" s="162" t="s">
        <v>2829</v>
      </c>
      <c r="B430" s="54" t="str">
        <f>"22"&amp;"."&amp;$B$801&amp;"."&amp;$B$802</f>
        <v>22.05.2024</v>
      </c>
      <c r="C430" s="134" t="s">
        <v>76</v>
      </c>
      <c r="D430" s="135">
        <f>ROUND(((D431+D432+D434+D433)/1000),5)</f>
        <v>1.71932</v>
      </c>
      <c r="E430" s="135">
        <f>ROUND(((E431+E432+E434+E433)/1000),5)</f>
        <v>1.5426899999999999</v>
      </c>
      <c r="F430" s="135">
        <f>ROUND(((F431+F432+F434+F433)/1000),5)</f>
        <v>1.42702</v>
      </c>
      <c r="G430" s="135">
        <f t="shared" ref="G430:AA430" si="249">ROUND(((G431+G432+G434+G433)/1000),5)</f>
        <v>1.38103</v>
      </c>
      <c r="H430" s="135">
        <f t="shared" si="249"/>
        <v>1.38364</v>
      </c>
      <c r="I430" s="135">
        <f t="shared" si="249"/>
        <v>1.5348599999999999</v>
      </c>
      <c r="J430" s="135">
        <f t="shared" si="249"/>
        <v>1.7898499999999999</v>
      </c>
      <c r="K430" s="135">
        <f t="shared" si="249"/>
        <v>2.0154700000000001</v>
      </c>
      <c r="L430" s="135">
        <f t="shared" si="249"/>
        <v>2.2787000000000002</v>
      </c>
      <c r="M430" s="135">
        <f t="shared" si="249"/>
        <v>2.5807000000000002</v>
      </c>
      <c r="N430" s="135">
        <f t="shared" si="249"/>
        <v>2.58704</v>
      </c>
      <c r="O430" s="135">
        <f t="shared" si="249"/>
        <v>2.5913200000000001</v>
      </c>
      <c r="P430" s="135">
        <f t="shared" si="249"/>
        <v>2.5929600000000002</v>
      </c>
      <c r="Q430" s="135">
        <f t="shared" si="249"/>
        <v>2.60927</v>
      </c>
      <c r="R430" s="135">
        <f t="shared" si="249"/>
        <v>2.6005799999999999</v>
      </c>
      <c r="S430" s="135">
        <f t="shared" si="249"/>
        <v>2.5885799999999999</v>
      </c>
      <c r="T430" s="135">
        <f t="shared" si="249"/>
        <v>2.5794199999999998</v>
      </c>
      <c r="U430" s="135">
        <f t="shared" si="249"/>
        <v>2.49437</v>
      </c>
      <c r="V430" s="135">
        <f t="shared" si="249"/>
        <v>2.3481200000000002</v>
      </c>
      <c r="W430" s="135">
        <f t="shared" si="249"/>
        <v>2.2484600000000001</v>
      </c>
      <c r="X430" s="135">
        <f t="shared" si="249"/>
        <v>2.2694100000000001</v>
      </c>
      <c r="Y430" s="135">
        <f t="shared" si="249"/>
        <v>2.3437299999999999</v>
      </c>
      <c r="Z430" s="135">
        <f t="shared" si="249"/>
        <v>2.0541299999999998</v>
      </c>
      <c r="AA430" s="135">
        <f t="shared" si="249"/>
        <v>1.8084899999999999</v>
      </c>
    </row>
    <row r="431" spans="1:27" ht="12.75" hidden="1" customHeight="1" outlineLevel="1" x14ac:dyDescent="0.2">
      <c r="A431" s="163" t="s">
        <v>2830</v>
      </c>
      <c r="B431" s="94" t="s">
        <v>238</v>
      </c>
      <c r="C431" s="70" t="s">
        <v>79</v>
      </c>
      <c r="D431" s="71">
        <v>1233.2</v>
      </c>
      <c r="E431" s="71">
        <v>1056.57</v>
      </c>
      <c r="F431" s="71">
        <v>940.9</v>
      </c>
      <c r="G431" s="71">
        <v>894.91</v>
      </c>
      <c r="H431" s="71">
        <v>897.52</v>
      </c>
      <c r="I431" s="71">
        <v>1048.74</v>
      </c>
      <c r="J431" s="71">
        <v>1303.73</v>
      </c>
      <c r="K431" s="71">
        <v>1529.35</v>
      </c>
      <c r="L431" s="71">
        <v>1792.58</v>
      </c>
      <c r="M431" s="71">
        <v>2094.58</v>
      </c>
      <c r="N431" s="71">
        <v>2100.92</v>
      </c>
      <c r="O431" s="71">
        <v>2105.1999999999998</v>
      </c>
      <c r="P431" s="71">
        <v>2106.84</v>
      </c>
      <c r="Q431" s="71">
        <v>2123.15</v>
      </c>
      <c r="R431" s="71">
        <v>2114.46</v>
      </c>
      <c r="S431" s="71">
        <v>2102.46</v>
      </c>
      <c r="T431" s="71">
        <v>2093.3000000000002</v>
      </c>
      <c r="U431" s="71">
        <v>2008.25</v>
      </c>
      <c r="V431" s="71">
        <v>1862</v>
      </c>
      <c r="W431" s="71">
        <v>1762.34</v>
      </c>
      <c r="X431" s="71">
        <v>1783.29</v>
      </c>
      <c r="Y431" s="71">
        <v>1857.61</v>
      </c>
      <c r="Z431" s="71">
        <v>1568.01</v>
      </c>
      <c r="AA431" s="71">
        <v>1322.37</v>
      </c>
    </row>
    <row r="432" spans="1:27" ht="12.75" hidden="1" customHeight="1" outlineLevel="1" x14ac:dyDescent="0.2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2832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2833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collapsed="1" x14ac:dyDescent="0.2">
      <c r="A435" s="162" t="s">
        <v>2834</v>
      </c>
      <c r="B435" s="54" t="str">
        <f>"23"&amp;"."&amp;$B$801&amp;"."&amp;$B$802</f>
        <v>23.05.2024</v>
      </c>
      <c r="C435" s="134" t="s">
        <v>76</v>
      </c>
      <c r="D435" s="135">
        <f>ROUND(((D436+D437+D439+D438)/1000),5)</f>
        <v>1.77555</v>
      </c>
      <c r="E435" s="135">
        <f>ROUND(((E436+E437+E439+E438)/1000),5)</f>
        <v>1.6121399999999999</v>
      </c>
      <c r="F435" s="135">
        <f>ROUND(((F436+F437+F439+F438)/1000),5)</f>
        <v>1.5315799999999999</v>
      </c>
      <c r="G435" s="135">
        <f t="shared" ref="G435:AA435" si="252">ROUND(((G436+G437+G439+G438)/1000),5)</f>
        <v>1.49556</v>
      </c>
      <c r="H435" s="135">
        <f t="shared" si="252"/>
        <v>1.42194</v>
      </c>
      <c r="I435" s="135">
        <f t="shared" si="252"/>
        <v>1.5584</v>
      </c>
      <c r="J435" s="135">
        <f t="shared" si="252"/>
        <v>1.94015</v>
      </c>
      <c r="K435" s="135">
        <f t="shared" si="252"/>
        <v>2.0417100000000001</v>
      </c>
      <c r="L435" s="135">
        <f t="shared" si="252"/>
        <v>2.3705699999999998</v>
      </c>
      <c r="M435" s="135">
        <f t="shared" si="252"/>
        <v>2.57246</v>
      </c>
      <c r="N435" s="135">
        <f t="shared" si="252"/>
        <v>2.5888100000000001</v>
      </c>
      <c r="O435" s="135">
        <f t="shared" si="252"/>
        <v>2.5952799999999998</v>
      </c>
      <c r="P435" s="135">
        <f t="shared" si="252"/>
        <v>2.59829</v>
      </c>
      <c r="Q435" s="135">
        <f t="shared" si="252"/>
        <v>2.6276199999999998</v>
      </c>
      <c r="R435" s="135">
        <f t="shared" si="252"/>
        <v>2.62534</v>
      </c>
      <c r="S435" s="135">
        <f t="shared" si="252"/>
        <v>2.6109599999999999</v>
      </c>
      <c r="T435" s="135">
        <f t="shared" si="252"/>
        <v>2.5994600000000001</v>
      </c>
      <c r="U435" s="135">
        <f t="shared" si="252"/>
        <v>2.5789200000000001</v>
      </c>
      <c r="V435" s="135">
        <f t="shared" si="252"/>
        <v>2.4837400000000001</v>
      </c>
      <c r="W435" s="135">
        <f t="shared" si="252"/>
        <v>2.3195700000000001</v>
      </c>
      <c r="X435" s="135">
        <f t="shared" si="252"/>
        <v>2.2913199999999998</v>
      </c>
      <c r="Y435" s="135">
        <f t="shared" si="252"/>
        <v>2.4296600000000002</v>
      </c>
      <c r="Z435" s="135">
        <f t="shared" si="252"/>
        <v>2.0935199999999998</v>
      </c>
      <c r="AA435" s="135">
        <f t="shared" si="252"/>
        <v>1.9736100000000001</v>
      </c>
    </row>
    <row r="436" spans="1:27" ht="12.75" hidden="1" customHeight="1" outlineLevel="1" x14ac:dyDescent="0.2">
      <c r="A436" s="163" t="s">
        <v>2835</v>
      </c>
      <c r="B436" s="94" t="s">
        <v>238</v>
      </c>
      <c r="C436" s="70" t="s">
        <v>79</v>
      </c>
      <c r="D436" s="71">
        <v>1289.43</v>
      </c>
      <c r="E436" s="71">
        <v>1126.02</v>
      </c>
      <c r="F436" s="71">
        <v>1045.46</v>
      </c>
      <c r="G436" s="71">
        <v>1009.44</v>
      </c>
      <c r="H436" s="71">
        <v>935.82</v>
      </c>
      <c r="I436" s="71">
        <v>1072.28</v>
      </c>
      <c r="J436" s="71">
        <v>1454.03</v>
      </c>
      <c r="K436" s="71">
        <v>1555.59</v>
      </c>
      <c r="L436" s="71">
        <v>1884.45</v>
      </c>
      <c r="M436" s="71">
        <v>2086.34</v>
      </c>
      <c r="N436" s="71">
        <v>2102.69</v>
      </c>
      <c r="O436" s="71">
        <v>2109.16</v>
      </c>
      <c r="P436" s="71">
        <v>2112.17</v>
      </c>
      <c r="Q436" s="71">
        <v>2141.5</v>
      </c>
      <c r="R436" s="71">
        <v>2139.2199999999998</v>
      </c>
      <c r="S436" s="71">
        <v>2124.84</v>
      </c>
      <c r="T436" s="71">
        <v>2113.34</v>
      </c>
      <c r="U436" s="71">
        <v>2092.8000000000002</v>
      </c>
      <c r="V436" s="71">
        <v>1997.62</v>
      </c>
      <c r="W436" s="71">
        <v>1833.45</v>
      </c>
      <c r="X436" s="71">
        <v>1805.2</v>
      </c>
      <c r="Y436" s="71">
        <v>1943.54</v>
      </c>
      <c r="Z436" s="71">
        <v>1607.4</v>
      </c>
      <c r="AA436" s="71">
        <v>1487.49</v>
      </c>
    </row>
    <row r="437" spans="1:27" ht="12.75" hidden="1" customHeight="1" outlineLevel="1" x14ac:dyDescent="0.2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2837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2838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collapsed="1" x14ac:dyDescent="0.2">
      <c r="A440" s="162" t="s">
        <v>2839</v>
      </c>
      <c r="B440" s="54" t="str">
        <f>"24"&amp;"."&amp;$B$801&amp;"."&amp;$B$802</f>
        <v>24.05.2024</v>
      </c>
      <c r="C440" s="134" t="s">
        <v>76</v>
      </c>
      <c r="D440" s="135">
        <f>ROUND(((D441+D442+D444+D443)/1000),5)</f>
        <v>1.8472299999999999</v>
      </c>
      <c r="E440" s="135">
        <f>ROUND(((E441+E442+E444+E443)/1000),5)</f>
        <v>1.6522399999999999</v>
      </c>
      <c r="F440" s="135">
        <f>ROUND(((F441+F442+F444+F443)/1000),5)</f>
        <v>1.56257</v>
      </c>
      <c r="G440" s="135">
        <f t="shared" ref="G440:AA440" si="255">ROUND(((G441+G442+G444+G443)/1000),5)</f>
        <v>1.51247</v>
      </c>
      <c r="H440" s="135">
        <f t="shared" si="255"/>
        <v>1.44838</v>
      </c>
      <c r="I440" s="135">
        <f t="shared" si="255"/>
        <v>1.6431500000000001</v>
      </c>
      <c r="J440" s="135">
        <f t="shared" si="255"/>
        <v>1.9133500000000001</v>
      </c>
      <c r="K440" s="135">
        <f t="shared" si="255"/>
        <v>2.1758500000000001</v>
      </c>
      <c r="L440" s="135">
        <f t="shared" si="255"/>
        <v>2.5716199999999998</v>
      </c>
      <c r="M440" s="135">
        <f t="shared" si="255"/>
        <v>2.62324</v>
      </c>
      <c r="N440" s="135">
        <f t="shared" si="255"/>
        <v>2.63462</v>
      </c>
      <c r="O440" s="135">
        <f t="shared" si="255"/>
        <v>2.6687500000000002</v>
      </c>
      <c r="P440" s="135">
        <f t="shared" si="255"/>
        <v>2.7366100000000002</v>
      </c>
      <c r="Q440" s="135">
        <f t="shared" si="255"/>
        <v>2.7855599999999998</v>
      </c>
      <c r="R440" s="135">
        <f t="shared" si="255"/>
        <v>2.7820399999999998</v>
      </c>
      <c r="S440" s="135">
        <f t="shared" si="255"/>
        <v>2.7694399999999999</v>
      </c>
      <c r="T440" s="135">
        <f t="shared" si="255"/>
        <v>2.7593999999999999</v>
      </c>
      <c r="U440" s="135">
        <f t="shared" si="255"/>
        <v>2.6473399999999998</v>
      </c>
      <c r="V440" s="135">
        <f t="shared" si="255"/>
        <v>2.59477</v>
      </c>
      <c r="W440" s="135">
        <f t="shared" si="255"/>
        <v>2.55369</v>
      </c>
      <c r="X440" s="135">
        <f t="shared" si="255"/>
        <v>2.5646100000000001</v>
      </c>
      <c r="Y440" s="135">
        <f t="shared" si="255"/>
        <v>2.6183100000000001</v>
      </c>
      <c r="Z440" s="135">
        <f t="shared" si="255"/>
        <v>2.58961</v>
      </c>
      <c r="AA440" s="135">
        <f t="shared" si="255"/>
        <v>2.1448</v>
      </c>
    </row>
    <row r="441" spans="1:27" ht="12.75" hidden="1" customHeight="1" outlineLevel="1" x14ac:dyDescent="0.2">
      <c r="A441" s="163" t="s">
        <v>2840</v>
      </c>
      <c r="B441" s="94" t="s">
        <v>238</v>
      </c>
      <c r="C441" s="70" t="s">
        <v>79</v>
      </c>
      <c r="D441" s="71">
        <v>1361.11</v>
      </c>
      <c r="E441" s="71">
        <v>1166.1199999999999</v>
      </c>
      <c r="F441" s="71">
        <v>1076.45</v>
      </c>
      <c r="G441" s="71">
        <v>1026.3499999999999</v>
      </c>
      <c r="H441" s="71">
        <v>962.26</v>
      </c>
      <c r="I441" s="71">
        <v>1157.03</v>
      </c>
      <c r="J441" s="71">
        <v>1427.23</v>
      </c>
      <c r="K441" s="71">
        <v>1689.73</v>
      </c>
      <c r="L441" s="71">
        <v>2085.5</v>
      </c>
      <c r="M441" s="71">
        <v>2137.12</v>
      </c>
      <c r="N441" s="71">
        <v>2148.5</v>
      </c>
      <c r="O441" s="71">
        <v>2182.63</v>
      </c>
      <c r="P441" s="71">
        <v>2250.4899999999998</v>
      </c>
      <c r="Q441" s="71">
        <v>2299.44</v>
      </c>
      <c r="R441" s="71">
        <v>2295.92</v>
      </c>
      <c r="S441" s="71">
        <v>2283.3200000000002</v>
      </c>
      <c r="T441" s="71">
        <v>2273.2800000000002</v>
      </c>
      <c r="U441" s="71">
        <v>2161.2199999999998</v>
      </c>
      <c r="V441" s="71">
        <v>2108.65</v>
      </c>
      <c r="W441" s="71">
        <v>2067.5700000000002</v>
      </c>
      <c r="X441" s="71">
        <v>2078.4899999999998</v>
      </c>
      <c r="Y441" s="71">
        <v>2132.19</v>
      </c>
      <c r="Z441" s="71">
        <v>2103.4899999999998</v>
      </c>
      <c r="AA441" s="71">
        <v>1658.68</v>
      </c>
    </row>
    <row r="442" spans="1:27" ht="12.75" hidden="1" customHeight="1" outlineLevel="1" x14ac:dyDescent="0.2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2842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2843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collapsed="1" x14ac:dyDescent="0.2">
      <c r="A445" s="162" t="s">
        <v>2844</v>
      </c>
      <c r="B445" s="54" t="str">
        <f>"25"&amp;"."&amp;$B$801&amp;"."&amp;$B$802</f>
        <v>25.05.2024</v>
      </c>
      <c r="C445" s="134" t="s">
        <v>76</v>
      </c>
      <c r="D445" s="135">
        <f>ROUND(((D446+D447+D449+D448)/1000),5)</f>
        <v>2.2714799999999999</v>
      </c>
      <c r="E445" s="135">
        <f>ROUND(((E446+E447+E449+E448)/1000),5)</f>
        <v>2.0896699999999999</v>
      </c>
      <c r="F445" s="135">
        <f>ROUND(((F446+F447+F449+F448)/1000),5)</f>
        <v>2.0333100000000002</v>
      </c>
      <c r="G445" s="135">
        <f t="shared" ref="G445:AA445" si="258">ROUND(((G446+G447+G449+G448)/1000),5)</f>
        <v>1.97533</v>
      </c>
      <c r="H445" s="135">
        <f t="shared" si="258"/>
        <v>1.83213</v>
      </c>
      <c r="I445" s="135">
        <f t="shared" si="258"/>
        <v>1.8673999999999999</v>
      </c>
      <c r="J445" s="135">
        <f t="shared" si="258"/>
        <v>1.90646</v>
      </c>
      <c r="K445" s="135">
        <f t="shared" si="258"/>
        <v>2.0732900000000001</v>
      </c>
      <c r="L445" s="135">
        <f t="shared" si="258"/>
        <v>2.5739100000000001</v>
      </c>
      <c r="M445" s="135">
        <f t="shared" si="258"/>
        <v>2.6065700000000001</v>
      </c>
      <c r="N445" s="135">
        <f t="shared" si="258"/>
        <v>2.68811</v>
      </c>
      <c r="O445" s="135">
        <f t="shared" si="258"/>
        <v>2.6883300000000001</v>
      </c>
      <c r="P445" s="135">
        <f t="shared" si="258"/>
        <v>2.8084500000000001</v>
      </c>
      <c r="Q445" s="135">
        <f t="shared" si="258"/>
        <v>2.8351999999999999</v>
      </c>
      <c r="R445" s="135">
        <f t="shared" si="258"/>
        <v>2.8075800000000002</v>
      </c>
      <c r="S445" s="135">
        <f t="shared" si="258"/>
        <v>2.7376299999999998</v>
      </c>
      <c r="T445" s="135">
        <f t="shared" si="258"/>
        <v>2.6967099999999999</v>
      </c>
      <c r="U445" s="135">
        <f t="shared" si="258"/>
        <v>2.6124700000000001</v>
      </c>
      <c r="V445" s="135">
        <f t="shared" si="258"/>
        <v>2.5873499999999998</v>
      </c>
      <c r="W445" s="135">
        <f t="shared" si="258"/>
        <v>2.5799300000000001</v>
      </c>
      <c r="X445" s="135">
        <f t="shared" si="258"/>
        <v>2.5790000000000002</v>
      </c>
      <c r="Y445" s="135">
        <f t="shared" si="258"/>
        <v>2.6441499999999998</v>
      </c>
      <c r="Z445" s="135">
        <f t="shared" si="258"/>
        <v>2.5594600000000001</v>
      </c>
      <c r="AA445" s="135">
        <f t="shared" si="258"/>
        <v>2.18241</v>
      </c>
    </row>
    <row r="446" spans="1:27" ht="12.75" hidden="1" customHeight="1" outlineLevel="1" x14ac:dyDescent="0.2">
      <c r="A446" s="163" t="s">
        <v>2845</v>
      </c>
      <c r="B446" s="94" t="s">
        <v>238</v>
      </c>
      <c r="C446" s="70" t="s">
        <v>79</v>
      </c>
      <c r="D446" s="71">
        <v>1785.36</v>
      </c>
      <c r="E446" s="71">
        <v>1603.55</v>
      </c>
      <c r="F446" s="71">
        <v>1547.19</v>
      </c>
      <c r="G446" s="71">
        <v>1489.21</v>
      </c>
      <c r="H446" s="71">
        <v>1346.01</v>
      </c>
      <c r="I446" s="71">
        <v>1381.28</v>
      </c>
      <c r="J446" s="71">
        <v>1420.34</v>
      </c>
      <c r="K446" s="71">
        <v>1587.17</v>
      </c>
      <c r="L446" s="71">
        <v>2087.79</v>
      </c>
      <c r="M446" s="71">
        <v>2120.4499999999998</v>
      </c>
      <c r="N446" s="71">
        <v>2201.9899999999998</v>
      </c>
      <c r="O446" s="71">
        <v>2202.21</v>
      </c>
      <c r="P446" s="71">
        <v>2322.33</v>
      </c>
      <c r="Q446" s="71">
        <v>2349.08</v>
      </c>
      <c r="R446" s="71">
        <v>2321.46</v>
      </c>
      <c r="S446" s="71">
        <v>2251.5100000000002</v>
      </c>
      <c r="T446" s="71">
        <v>2210.59</v>
      </c>
      <c r="U446" s="71">
        <v>2126.35</v>
      </c>
      <c r="V446" s="71">
        <v>2101.23</v>
      </c>
      <c r="W446" s="71">
        <v>2093.81</v>
      </c>
      <c r="X446" s="71">
        <v>2092.88</v>
      </c>
      <c r="Y446" s="71">
        <v>2158.0300000000002</v>
      </c>
      <c r="Z446" s="71">
        <v>2073.34</v>
      </c>
      <c r="AA446" s="71">
        <v>1696.29</v>
      </c>
    </row>
    <row r="447" spans="1:27" ht="12.75" hidden="1" customHeight="1" outlineLevel="1" x14ac:dyDescent="0.2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2847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2848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collapsed="1" x14ac:dyDescent="0.2">
      <c r="A450" s="162" t="s">
        <v>2849</v>
      </c>
      <c r="B450" s="54" t="str">
        <f>"26"&amp;"."&amp;$B$801&amp;"."&amp;$B$802</f>
        <v>26.05.2024</v>
      </c>
      <c r="C450" s="134" t="s">
        <v>76</v>
      </c>
      <c r="D450" s="135">
        <f>ROUND(((D451+D452+D454+D453)/1000),5)</f>
        <v>2.1008499999999999</v>
      </c>
      <c r="E450" s="135">
        <f>ROUND(((E451+E452+E454+E453)/1000),5)</f>
        <v>2.0052300000000001</v>
      </c>
      <c r="F450" s="135">
        <f>ROUND(((F451+F452+F454+F453)/1000),5)</f>
        <v>1.9154500000000001</v>
      </c>
      <c r="G450" s="135">
        <f t="shared" ref="G450:AA450" si="261">ROUND(((G451+G452+G454+G453)/1000),5)</f>
        <v>1.7752600000000001</v>
      </c>
      <c r="H450" s="135">
        <f t="shared" si="261"/>
        <v>1.67255</v>
      </c>
      <c r="I450" s="135">
        <f t="shared" si="261"/>
        <v>1.78308</v>
      </c>
      <c r="J450" s="135">
        <f t="shared" si="261"/>
        <v>1.57887</v>
      </c>
      <c r="K450" s="135">
        <f t="shared" si="261"/>
        <v>1.9321699999999999</v>
      </c>
      <c r="L450" s="135">
        <f t="shared" si="261"/>
        <v>2.2220499999999999</v>
      </c>
      <c r="M450" s="135">
        <f t="shared" si="261"/>
        <v>2.5845699999999998</v>
      </c>
      <c r="N450" s="135">
        <f t="shared" si="261"/>
        <v>2.60765</v>
      </c>
      <c r="O450" s="135">
        <f t="shared" si="261"/>
        <v>2.6147900000000002</v>
      </c>
      <c r="P450" s="135">
        <f t="shared" si="261"/>
        <v>2.6151499999999999</v>
      </c>
      <c r="Q450" s="135">
        <f t="shared" si="261"/>
        <v>2.6519599999999999</v>
      </c>
      <c r="R450" s="135">
        <f t="shared" si="261"/>
        <v>2.6512500000000001</v>
      </c>
      <c r="S450" s="135">
        <f t="shared" si="261"/>
        <v>2.61876</v>
      </c>
      <c r="T450" s="135">
        <f t="shared" si="261"/>
        <v>2.5885600000000002</v>
      </c>
      <c r="U450" s="135">
        <f t="shared" si="261"/>
        <v>2.57402</v>
      </c>
      <c r="V450" s="135">
        <f t="shared" si="261"/>
        <v>2.5472600000000001</v>
      </c>
      <c r="W450" s="135">
        <f t="shared" si="261"/>
        <v>2.5635500000000002</v>
      </c>
      <c r="X450" s="135">
        <f t="shared" si="261"/>
        <v>2.5831599999999999</v>
      </c>
      <c r="Y450" s="135">
        <f t="shared" si="261"/>
        <v>2.5814499999999998</v>
      </c>
      <c r="Z450" s="135">
        <f t="shared" si="261"/>
        <v>2.4706600000000001</v>
      </c>
      <c r="AA450" s="135">
        <f t="shared" si="261"/>
        <v>2.0544699999999998</v>
      </c>
    </row>
    <row r="451" spans="1:27" ht="12.75" hidden="1" customHeight="1" outlineLevel="1" x14ac:dyDescent="0.2">
      <c r="A451" s="163" t="s">
        <v>2850</v>
      </c>
      <c r="B451" s="94" t="s">
        <v>238</v>
      </c>
      <c r="C451" s="70" t="s">
        <v>79</v>
      </c>
      <c r="D451" s="71">
        <v>1614.73</v>
      </c>
      <c r="E451" s="71">
        <v>1519.11</v>
      </c>
      <c r="F451" s="71">
        <v>1429.33</v>
      </c>
      <c r="G451" s="71">
        <v>1289.1400000000001</v>
      </c>
      <c r="H451" s="71">
        <v>1186.43</v>
      </c>
      <c r="I451" s="71">
        <v>1296.96</v>
      </c>
      <c r="J451" s="71">
        <v>1092.75</v>
      </c>
      <c r="K451" s="71">
        <v>1446.05</v>
      </c>
      <c r="L451" s="71">
        <v>1735.93</v>
      </c>
      <c r="M451" s="71">
        <v>2098.4499999999998</v>
      </c>
      <c r="N451" s="71">
        <v>2121.5300000000002</v>
      </c>
      <c r="O451" s="71">
        <v>2128.67</v>
      </c>
      <c r="P451" s="71">
        <v>2129.0300000000002</v>
      </c>
      <c r="Q451" s="71">
        <v>2165.84</v>
      </c>
      <c r="R451" s="71">
        <v>2165.13</v>
      </c>
      <c r="S451" s="71">
        <v>2132.64</v>
      </c>
      <c r="T451" s="71">
        <v>2102.44</v>
      </c>
      <c r="U451" s="71">
        <v>2087.9</v>
      </c>
      <c r="V451" s="71">
        <v>2061.14</v>
      </c>
      <c r="W451" s="71">
        <v>2077.4299999999998</v>
      </c>
      <c r="X451" s="71">
        <v>2097.04</v>
      </c>
      <c r="Y451" s="71">
        <v>2095.33</v>
      </c>
      <c r="Z451" s="71">
        <v>1984.54</v>
      </c>
      <c r="AA451" s="71">
        <v>1568.35</v>
      </c>
    </row>
    <row r="452" spans="1:27" ht="12.75" hidden="1" customHeight="1" outlineLevel="1" x14ac:dyDescent="0.2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2852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2853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collapsed="1" x14ac:dyDescent="0.2">
      <c r="A455" s="162" t="s">
        <v>2854</v>
      </c>
      <c r="B455" s="54" t="str">
        <f>"27"&amp;"."&amp;$B$801&amp;"."&amp;$B$802</f>
        <v>27.05.2024</v>
      </c>
      <c r="C455" s="134" t="s">
        <v>76</v>
      </c>
      <c r="D455" s="135">
        <f>ROUND(((D456+D457+D459+D458)/1000),5)</f>
        <v>1.7928999999999999</v>
      </c>
      <c r="E455" s="135">
        <f>ROUND(((E456+E457+E459+E458)/1000),5)</f>
        <v>1.6872499999999999</v>
      </c>
      <c r="F455" s="135">
        <f>ROUND(((F456+F457+F459+F458)/1000),5)</f>
        <v>1.4984200000000001</v>
      </c>
      <c r="G455" s="135">
        <f t="shared" ref="G455:AA455" si="264">ROUND(((G456+G457+G459+G458)/1000),5)</f>
        <v>1.4318</v>
      </c>
      <c r="H455" s="135">
        <f t="shared" si="264"/>
        <v>1.3643099999999999</v>
      </c>
      <c r="I455" s="135">
        <f t="shared" si="264"/>
        <v>1.5601499999999999</v>
      </c>
      <c r="J455" s="135">
        <f t="shared" si="264"/>
        <v>1.71715</v>
      </c>
      <c r="K455" s="135">
        <f t="shared" si="264"/>
        <v>2.00406</v>
      </c>
      <c r="L455" s="135">
        <f t="shared" si="264"/>
        <v>2.36104</v>
      </c>
      <c r="M455" s="135">
        <f t="shared" si="264"/>
        <v>2.56786</v>
      </c>
      <c r="N455" s="135">
        <f t="shared" si="264"/>
        <v>2.5753400000000002</v>
      </c>
      <c r="O455" s="135">
        <f t="shared" si="264"/>
        <v>2.5404800000000001</v>
      </c>
      <c r="P455" s="135">
        <f t="shared" si="264"/>
        <v>2.49823</v>
      </c>
      <c r="Q455" s="135">
        <f t="shared" si="264"/>
        <v>2.5716399999999999</v>
      </c>
      <c r="R455" s="135">
        <f t="shared" si="264"/>
        <v>2.5909599999999999</v>
      </c>
      <c r="S455" s="135">
        <f t="shared" si="264"/>
        <v>2.5708000000000002</v>
      </c>
      <c r="T455" s="135">
        <f t="shared" si="264"/>
        <v>2.5362100000000001</v>
      </c>
      <c r="U455" s="135">
        <f t="shared" si="264"/>
        <v>2.46652</v>
      </c>
      <c r="V455" s="135">
        <f t="shared" si="264"/>
        <v>2.4141900000000001</v>
      </c>
      <c r="W455" s="135">
        <f t="shared" si="264"/>
        <v>2.33847</v>
      </c>
      <c r="X455" s="135">
        <f t="shared" si="264"/>
        <v>2.3378000000000001</v>
      </c>
      <c r="Y455" s="135">
        <f t="shared" si="264"/>
        <v>2.2908200000000001</v>
      </c>
      <c r="Z455" s="135">
        <f t="shared" si="264"/>
        <v>1.9824600000000001</v>
      </c>
      <c r="AA455" s="135">
        <f t="shared" si="264"/>
        <v>1.8412599999999999</v>
      </c>
    </row>
    <row r="456" spans="1:27" ht="12.75" hidden="1" customHeight="1" outlineLevel="1" x14ac:dyDescent="0.2">
      <c r="A456" s="163" t="s">
        <v>2855</v>
      </c>
      <c r="B456" s="94" t="s">
        <v>238</v>
      </c>
      <c r="C456" s="70" t="s">
        <v>79</v>
      </c>
      <c r="D456" s="71">
        <v>1306.78</v>
      </c>
      <c r="E456" s="71">
        <v>1201.1300000000001</v>
      </c>
      <c r="F456" s="71">
        <v>1012.3</v>
      </c>
      <c r="G456" s="71">
        <v>945.68</v>
      </c>
      <c r="H456" s="71">
        <v>878.19</v>
      </c>
      <c r="I456" s="71">
        <v>1074.03</v>
      </c>
      <c r="J456" s="71">
        <v>1231.03</v>
      </c>
      <c r="K456" s="71">
        <v>1517.94</v>
      </c>
      <c r="L456" s="71">
        <v>1874.92</v>
      </c>
      <c r="M456" s="71">
        <v>2081.7399999999998</v>
      </c>
      <c r="N456" s="71">
        <v>2089.2199999999998</v>
      </c>
      <c r="O456" s="71">
        <v>2054.36</v>
      </c>
      <c r="P456" s="71">
        <v>2012.11</v>
      </c>
      <c r="Q456" s="71">
        <v>2085.52</v>
      </c>
      <c r="R456" s="71">
        <v>2104.84</v>
      </c>
      <c r="S456" s="71">
        <v>2084.6799999999998</v>
      </c>
      <c r="T456" s="71">
        <v>2050.09</v>
      </c>
      <c r="U456" s="71">
        <v>1980.4</v>
      </c>
      <c r="V456" s="71">
        <v>1928.07</v>
      </c>
      <c r="W456" s="71">
        <v>1852.35</v>
      </c>
      <c r="X456" s="71">
        <v>1851.68</v>
      </c>
      <c r="Y456" s="71">
        <v>1804.7</v>
      </c>
      <c r="Z456" s="71">
        <v>1496.34</v>
      </c>
      <c r="AA456" s="71">
        <v>1355.14</v>
      </c>
    </row>
    <row r="457" spans="1:27" ht="12.75" hidden="1" customHeight="1" outlineLevel="1" x14ac:dyDescent="0.2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2857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2858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collapsed="1" x14ac:dyDescent="0.2">
      <c r="A460" s="162" t="s">
        <v>2859</v>
      </c>
      <c r="B460" s="54" t="str">
        <f>"28"&amp;"."&amp;$B$801&amp;"."&amp;$B$802</f>
        <v>28.05.2024</v>
      </c>
      <c r="C460" s="134" t="s">
        <v>76</v>
      </c>
      <c r="D460" s="135">
        <f>ROUND(((D461+D462+D464+D463)/1000),5)</f>
        <v>1.5471299999999999</v>
      </c>
      <c r="E460" s="135">
        <f>ROUND(((E461+E462+E464+E463)/1000),5)</f>
        <v>1.4130100000000001</v>
      </c>
      <c r="F460" s="135">
        <f>ROUND(((F461+F462+F464+F463)/1000),5)</f>
        <v>1.3028200000000001</v>
      </c>
      <c r="G460" s="135">
        <f t="shared" ref="G460:AA460" si="267">ROUND(((G461+G462+G464+G463)/1000),5)</f>
        <v>0.69494999999999996</v>
      </c>
      <c r="H460" s="135">
        <f t="shared" si="267"/>
        <v>0.69355999999999995</v>
      </c>
      <c r="I460" s="135">
        <f t="shared" si="267"/>
        <v>1.3354600000000001</v>
      </c>
      <c r="J460" s="135">
        <f t="shared" si="267"/>
        <v>1.7182599999999999</v>
      </c>
      <c r="K460" s="135">
        <f t="shared" si="267"/>
        <v>1.99657</v>
      </c>
      <c r="L460" s="135">
        <f t="shared" si="267"/>
        <v>2.3483999999999998</v>
      </c>
      <c r="M460" s="135">
        <f t="shared" si="267"/>
        <v>2.6912199999999999</v>
      </c>
      <c r="N460" s="135">
        <f t="shared" si="267"/>
        <v>2.7498499999999999</v>
      </c>
      <c r="O460" s="135">
        <f t="shared" si="267"/>
        <v>2.7495699999999998</v>
      </c>
      <c r="P460" s="135">
        <f t="shared" si="267"/>
        <v>2.6781799999999998</v>
      </c>
      <c r="Q460" s="135">
        <f t="shared" si="267"/>
        <v>2.7192400000000001</v>
      </c>
      <c r="R460" s="135">
        <f t="shared" si="267"/>
        <v>2.5996800000000002</v>
      </c>
      <c r="S460" s="135">
        <f t="shared" si="267"/>
        <v>2.6002100000000001</v>
      </c>
      <c r="T460" s="135">
        <f t="shared" si="267"/>
        <v>2.65747</v>
      </c>
      <c r="U460" s="135">
        <f t="shared" si="267"/>
        <v>2.6209899999999999</v>
      </c>
      <c r="V460" s="135">
        <f t="shared" si="267"/>
        <v>2.5073699999999999</v>
      </c>
      <c r="W460" s="135">
        <f t="shared" si="267"/>
        <v>2.4066999999999998</v>
      </c>
      <c r="X460" s="135">
        <f t="shared" si="267"/>
        <v>2.4018600000000001</v>
      </c>
      <c r="Y460" s="135">
        <f t="shared" si="267"/>
        <v>2.4190900000000002</v>
      </c>
      <c r="Z460" s="135">
        <f t="shared" si="267"/>
        <v>2.1198000000000001</v>
      </c>
      <c r="AA460" s="135">
        <f t="shared" si="267"/>
        <v>1.8639399999999999</v>
      </c>
    </row>
    <row r="461" spans="1:27" ht="12.75" hidden="1" customHeight="1" outlineLevel="1" x14ac:dyDescent="0.2">
      <c r="A461" s="163" t="s">
        <v>2860</v>
      </c>
      <c r="B461" s="94" t="s">
        <v>238</v>
      </c>
      <c r="C461" s="70" t="s">
        <v>79</v>
      </c>
      <c r="D461" s="71">
        <v>1061.01</v>
      </c>
      <c r="E461" s="71">
        <v>926.89</v>
      </c>
      <c r="F461" s="71">
        <v>816.7</v>
      </c>
      <c r="G461" s="71">
        <v>208.83</v>
      </c>
      <c r="H461" s="71">
        <v>207.44</v>
      </c>
      <c r="I461" s="71">
        <v>849.34</v>
      </c>
      <c r="J461" s="71">
        <v>1232.1400000000001</v>
      </c>
      <c r="K461" s="71">
        <v>1510.45</v>
      </c>
      <c r="L461" s="71">
        <v>1862.28</v>
      </c>
      <c r="M461" s="71">
        <v>2205.1</v>
      </c>
      <c r="N461" s="71">
        <v>2263.73</v>
      </c>
      <c r="O461" s="71">
        <v>2263.4499999999998</v>
      </c>
      <c r="P461" s="71">
        <v>2192.06</v>
      </c>
      <c r="Q461" s="71">
        <v>2233.12</v>
      </c>
      <c r="R461" s="71">
        <v>2113.56</v>
      </c>
      <c r="S461" s="71">
        <v>2114.09</v>
      </c>
      <c r="T461" s="71">
        <v>2171.35</v>
      </c>
      <c r="U461" s="71">
        <v>2134.87</v>
      </c>
      <c r="V461" s="71">
        <v>2021.25</v>
      </c>
      <c r="W461" s="71">
        <v>1920.58</v>
      </c>
      <c r="X461" s="71">
        <v>1915.74</v>
      </c>
      <c r="Y461" s="71">
        <v>1932.97</v>
      </c>
      <c r="Z461" s="71">
        <v>1633.68</v>
      </c>
      <c r="AA461" s="71">
        <v>1377.82</v>
      </c>
    </row>
    <row r="462" spans="1:27" ht="12.75" hidden="1" customHeight="1" outlineLevel="1" x14ac:dyDescent="0.2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2862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2863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collapsed="1" x14ac:dyDescent="0.2">
      <c r="A465" s="162" t="s">
        <v>2864</v>
      </c>
      <c r="B465" s="54" t="str">
        <f>"29"&amp;"."&amp;$B$801&amp;"."&amp;$B$802</f>
        <v>29.05.2024</v>
      </c>
      <c r="C465" s="134" t="s">
        <v>76</v>
      </c>
      <c r="D465" s="135">
        <f>ROUND(((D466+D467+D469+D468)/1000),5)</f>
        <v>1.7031400000000001</v>
      </c>
      <c r="E465" s="135">
        <f>ROUND(((E466+E467+E469+E468)/1000),5)</f>
        <v>1.5557000000000001</v>
      </c>
      <c r="F465" s="135">
        <f>ROUND(((F466+F467+F469+F468)/1000),5)</f>
        <v>1.33911</v>
      </c>
      <c r="G465" s="135">
        <f t="shared" ref="G465:AA465" si="270">ROUND(((G466+G467+G469+G468)/1000),5)</f>
        <v>1.22421</v>
      </c>
      <c r="H465" s="135">
        <f t="shared" si="270"/>
        <v>1.21224</v>
      </c>
      <c r="I465" s="135">
        <f t="shared" si="270"/>
        <v>1.5175700000000001</v>
      </c>
      <c r="J465" s="135">
        <f t="shared" si="270"/>
        <v>1.6374500000000001</v>
      </c>
      <c r="K465" s="135">
        <f t="shared" si="270"/>
        <v>1.9237599999999999</v>
      </c>
      <c r="L465" s="135">
        <f t="shared" si="270"/>
        <v>2.2099799999999998</v>
      </c>
      <c r="M465" s="135">
        <f t="shared" si="270"/>
        <v>2.5582799999999999</v>
      </c>
      <c r="N465" s="135">
        <f t="shared" si="270"/>
        <v>2.56372</v>
      </c>
      <c r="O465" s="135">
        <f t="shared" si="270"/>
        <v>2.5747800000000001</v>
      </c>
      <c r="P465" s="135">
        <f t="shared" si="270"/>
        <v>2.56786</v>
      </c>
      <c r="Q465" s="135">
        <f t="shared" si="270"/>
        <v>2.5926900000000002</v>
      </c>
      <c r="R465" s="135">
        <f t="shared" si="270"/>
        <v>2.61354</v>
      </c>
      <c r="S465" s="135">
        <f t="shared" si="270"/>
        <v>2.6106400000000001</v>
      </c>
      <c r="T465" s="135">
        <f t="shared" si="270"/>
        <v>2.5961699999999999</v>
      </c>
      <c r="U465" s="135">
        <f t="shared" si="270"/>
        <v>2.56846</v>
      </c>
      <c r="V465" s="135">
        <f t="shared" si="270"/>
        <v>2.4757899999999999</v>
      </c>
      <c r="W465" s="135">
        <f t="shared" si="270"/>
        <v>2.33263</v>
      </c>
      <c r="X465" s="135">
        <f t="shared" si="270"/>
        <v>2.28003</v>
      </c>
      <c r="Y465" s="135">
        <f t="shared" si="270"/>
        <v>2.2444999999999999</v>
      </c>
      <c r="Z465" s="135">
        <f t="shared" si="270"/>
        <v>1.9952799999999999</v>
      </c>
      <c r="AA465" s="135">
        <f t="shared" si="270"/>
        <v>1.8521799999999999</v>
      </c>
    </row>
    <row r="466" spans="1:27" ht="12.75" hidden="1" customHeight="1" outlineLevel="1" x14ac:dyDescent="0.2">
      <c r="A466" s="163" t="s">
        <v>2865</v>
      </c>
      <c r="B466" s="94" t="s">
        <v>238</v>
      </c>
      <c r="C466" s="70" t="s">
        <v>79</v>
      </c>
      <c r="D466" s="71">
        <v>1217.02</v>
      </c>
      <c r="E466" s="71">
        <v>1069.58</v>
      </c>
      <c r="F466" s="71">
        <v>852.99</v>
      </c>
      <c r="G466" s="71">
        <v>738.09</v>
      </c>
      <c r="H466" s="71">
        <v>726.12</v>
      </c>
      <c r="I466" s="71">
        <v>1031.45</v>
      </c>
      <c r="J466" s="71">
        <v>1151.33</v>
      </c>
      <c r="K466" s="71">
        <v>1437.64</v>
      </c>
      <c r="L466" s="71">
        <v>1723.86</v>
      </c>
      <c r="M466" s="71">
        <v>2072.16</v>
      </c>
      <c r="N466" s="71">
        <v>2077.6</v>
      </c>
      <c r="O466" s="71">
        <v>2088.66</v>
      </c>
      <c r="P466" s="71">
        <v>2081.7399999999998</v>
      </c>
      <c r="Q466" s="71">
        <v>2106.5700000000002</v>
      </c>
      <c r="R466" s="71">
        <v>2127.42</v>
      </c>
      <c r="S466" s="71">
        <v>2124.52</v>
      </c>
      <c r="T466" s="71">
        <v>2110.0500000000002</v>
      </c>
      <c r="U466" s="71">
        <v>2082.34</v>
      </c>
      <c r="V466" s="71">
        <v>1989.67</v>
      </c>
      <c r="W466" s="71">
        <v>1846.51</v>
      </c>
      <c r="X466" s="71">
        <v>1793.91</v>
      </c>
      <c r="Y466" s="71">
        <v>1758.38</v>
      </c>
      <c r="Z466" s="71">
        <v>1509.16</v>
      </c>
      <c r="AA466" s="71">
        <v>1366.06</v>
      </c>
    </row>
    <row r="467" spans="1:27" ht="12.75" hidden="1" customHeight="1" outlineLevel="1" x14ac:dyDescent="0.2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2867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2868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collapsed="1" x14ac:dyDescent="0.2">
      <c r="A470" s="162" t="s">
        <v>2869</v>
      </c>
      <c r="B470" s="54" t="str">
        <f>"30"&amp;"."&amp;$B$801&amp;"."&amp;$B$802</f>
        <v>30.05.2024</v>
      </c>
      <c r="C470" s="134" t="s">
        <v>76</v>
      </c>
      <c r="D470" s="135">
        <f>ROUND(((D471+D472+D474+D473)/1000),5)</f>
        <v>1.6596900000000001</v>
      </c>
      <c r="E470" s="135">
        <f>ROUND(((E471+E472+E474+E473)/1000),5)</f>
        <v>1.5164899999999999</v>
      </c>
      <c r="F470" s="135">
        <f>ROUND(((F471+F472+F474+F473)/1000),5)</f>
        <v>1.3637600000000001</v>
      </c>
      <c r="G470" s="135">
        <f t="shared" ref="G470:AA470" si="273">ROUND(((G471+G472+G474+G473)/1000),5)</f>
        <v>1.26301</v>
      </c>
      <c r="H470" s="135">
        <f t="shared" si="273"/>
        <v>1.26692</v>
      </c>
      <c r="I470" s="135">
        <f t="shared" si="273"/>
        <v>1.5540700000000001</v>
      </c>
      <c r="J470" s="135">
        <f t="shared" si="273"/>
        <v>1.6421699999999999</v>
      </c>
      <c r="K470" s="135">
        <f t="shared" si="273"/>
        <v>1.9614199999999999</v>
      </c>
      <c r="L470" s="135">
        <f t="shared" si="273"/>
        <v>2.3565200000000002</v>
      </c>
      <c r="M470" s="135">
        <f t="shared" si="273"/>
        <v>2.5730400000000002</v>
      </c>
      <c r="N470" s="135">
        <f t="shared" si="273"/>
        <v>2.6214599999999999</v>
      </c>
      <c r="O470" s="135">
        <f t="shared" si="273"/>
        <v>2.6125500000000001</v>
      </c>
      <c r="P470" s="135">
        <f t="shared" si="273"/>
        <v>2.6323699999999999</v>
      </c>
      <c r="Q470" s="135">
        <f t="shared" si="273"/>
        <v>2.6223200000000002</v>
      </c>
      <c r="R470" s="135">
        <f t="shared" si="273"/>
        <v>2.6254</v>
      </c>
      <c r="S470" s="135">
        <f t="shared" si="273"/>
        <v>2.62446</v>
      </c>
      <c r="T470" s="135">
        <f t="shared" si="273"/>
        <v>2.9166599999999998</v>
      </c>
      <c r="U470" s="135">
        <f t="shared" si="273"/>
        <v>2.9101499999999998</v>
      </c>
      <c r="V470" s="135">
        <f t="shared" si="273"/>
        <v>2.5420699999999998</v>
      </c>
      <c r="W470" s="135">
        <f t="shared" si="273"/>
        <v>2.4192200000000001</v>
      </c>
      <c r="X470" s="135">
        <f t="shared" si="273"/>
        <v>2.3765000000000001</v>
      </c>
      <c r="Y470" s="135">
        <f t="shared" si="273"/>
        <v>2.3570000000000002</v>
      </c>
      <c r="Z470" s="135">
        <f t="shared" si="273"/>
        <v>1.9799100000000001</v>
      </c>
      <c r="AA470" s="135">
        <f t="shared" si="273"/>
        <v>1.8195399999999999</v>
      </c>
    </row>
    <row r="471" spans="1:27" ht="12.75" hidden="1" customHeight="1" outlineLevel="1" x14ac:dyDescent="0.2">
      <c r="A471" s="163" t="s">
        <v>2870</v>
      </c>
      <c r="B471" s="94" t="s">
        <v>238</v>
      </c>
      <c r="C471" s="70" t="s">
        <v>79</v>
      </c>
      <c r="D471" s="71">
        <v>1173.57</v>
      </c>
      <c r="E471" s="71">
        <v>1030.3699999999999</v>
      </c>
      <c r="F471" s="71">
        <v>877.64</v>
      </c>
      <c r="G471" s="71">
        <v>776.89</v>
      </c>
      <c r="H471" s="71">
        <v>780.8</v>
      </c>
      <c r="I471" s="71">
        <v>1067.95</v>
      </c>
      <c r="J471" s="71">
        <v>1156.05</v>
      </c>
      <c r="K471" s="71">
        <v>1475.3</v>
      </c>
      <c r="L471" s="71">
        <v>1870.4</v>
      </c>
      <c r="M471" s="71">
        <v>2086.92</v>
      </c>
      <c r="N471" s="71">
        <v>2135.34</v>
      </c>
      <c r="O471" s="71">
        <v>2126.4299999999998</v>
      </c>
      <c r="P471" s="71">
        <v>2146.25</v>
      </c>
      <c r="Q471" s="71">
        <v>2136.1999999999998</v>
      </c>
      <c r="R471" s="71">
        <v>2139.2800000000002</v>
      </c>
      <c r="S471" s="71">
        <v>2138.34</v>
      </c>
      <c r="T471" s="71">
        <v>2430.54</v>
      </c>
      <c r="U471" s="71">
        <v>2424.0300000000002</v>
      </c>
      <c r="V471" s="71">
        <v>2055.9499999999998</v>
      </c>
      <c r="W471" s="71">
        <v>1933.1</v>
      </c>
      <c r="X471" s="71">
        <v>1890.38</v>
      </c>
      <c r="Y471" s="71">
        <v>1870.88</v>
      </c>
      <c r="Z471" s="71">
        <v>1493.79</v>
      </c>
      <c r="AA471" s="71">
        <v>1333.42</v>
      </c>
    </row>
    <row r="472" spans="1:27" ht="12.75" hidden="1" customHeight="1" outlineLevel="1" x14ac:dyDescent="0.2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2872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2873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collapsed="1" x14ac:dyDescent="0.2">
      <c r="A475" s="162" t="s">
        <v>2874</v>
      </c>
      <c r="B475" s="54" t="str">
        <f>"31"&amp;"."&amp;$B$801&amp;"."&amp;$B$802</f>
        <v>31.05.2024</v>
      </c>
      <c r="C475" s="134" t="s">
        <v>76</v>
      </c>
      <c r="D475" s="135">
        <f>ROUND(((D476+D477+D479+D478)/1000),5)</f>
        <v>1.64802</v>
      </c>
      <c r="E475" s="135">
        <f>ROUND(((E476+E477+E479+E478)/1000),5)</f>
        <v>1.4338299999999999</v>
      </c>
      <c r="F475" s="135">
        <f>ROUND(((F476+F477+F479+F478)/1000),5)</f>
        <v>1.3628400000000001</v>
      </c>
      <c r="G475" s="135">
        <f t="shared" ref="G475:AA475" si="276">ROUND(((G476+G477+G479+G478)/1000),5)</f>
        <v>1.2690699999999999</v>
      </c>
      <c r="H475" s="135">
        <f t="shared" si="276"/>
        <v>1.2198800000000001</v>
      </c>
      <c r="I475" s="135">
        <f t="shared" si="276"/>
        <v>1.54237</v>
      </c>
      <c r="J475" s="135">
        <f t="shared" si="276"/>
        <v>1.68696</v>
      </c>
      <c r="K475" s="135">
        <f t="shared" si="276"/>
        <v>2.0245199999999999</v>
      </c>
      <c r="L475" s="135">
        <f t="shared" si="276"/>
        <v>2.4039999999999999</v>
      </c>
      <c r="M475" s="135">
        <f t="shared" si="276"/>
        <v>2.59979</v>
      </c>
      <c r="N475" s="135">
        <f t="shared" si="276"/>
        <v>2.7730600000000001</v>
      </c>
      <c r="O475" s="135">
        <f t="shared" si="276"/>
        <v>2.7860999999999998</v>
      </c>
      <c r="P475" s="135">
        <f t="shared" si="276"/>
        <v>2.6453700000000002</v>
      </c>
      <c r="Q475" s="135">
        <f t="shared" si="276"/>
        <v>2.80199</v>
      </c>
      <c r="R475" s="135">
        <f t="shared" si="276"/>
        <v>2.8105500000000001</v>
      </c>
      <c r="S475" s="135">
        <f t="shared" si="276"/>
        <v>2.8535499999999998</v>
      </c>
      <c r="T475" s="135">
        <f t="shared" si="276"/>
        <v>2.8375699999999999</v>
      </c>
      <c r="U475" s="135">
        <f t="shared" si="276"/>
        <v>2.5997300000000001</v>
      </c>
      <c r="V475" s="135">
        <f t="shared" si="276"/>
        <v>2.5778599999999998</v>
      </c>
      <c r="W475" s="135">
        <f t="shared" si="276"/>
        <v>2.5270899999999998</v>
      </c>
      <c r="X475" s="135">
        <f t="shared" si="276"/>
        <v>2.5346600000000001</v>
      </c>
      <c r="Y475" s="135">
        <f t="shared" si="276"/>
        <v>2.4828000000000001</v>
      </c>
      <c r="Z475" s="135">
        <f t="shared" si="276"/>
        <v>2.2438400000000001</v>
      </c>
      <c r="AA475" s="135">
        <f t="shared" si="276"/>
        <v>1.9598899999999999</v>
      </c>
    </row>
    <row r="476" spans="1:27" ht="12.75" hidden="1" customHeight="1" outlineLevel="1" x14ac:dyDescent="0.2">
      <c r="A476" s="163" t="s">
        <v>2875</v>
      </c>
      <c r="B476" s="94" t="s">
        <v>238</v>
      </c>
      <c r="C476" s="70" t="s">
        <v>79</v>
      </c>
      <c r="D476" s="71">
        <v>1161.9000000000001</v>
      </c>
      <c r="E476" s="71">
        <v>947.71</v>
      </c>
      <c r="F476" s="71">
        <v>876.72</v>
      </c>
      <c r="G476" s="71">
        <v>782.95</v>
      </c>
      <c r="H476" s="71">
        <v>733.76</v>
      </c>
      <c r="I476" s="71">
        <v>1056.25</v>
      </c>
      <c r="J476" s="71">
        <v>1200.8399999999999</v>
      </c>
      <c r="K476" s="71">
        <v>1538.4</v>
      </c>
      <c r="L476" s="71">
        <v>1917.88</v>
      </c>
      <c r="M476" s="71">
        <v>2113.67</v>
      </c>
      <c r="N476" s="71">
        <v>2286.94</v>
      </c>
      <c r="O476" s="71">
        <v>2299.98</v>
      </c>
      <c r="P476" s="71">
        <v>2159.25</v>
      </c>
      <c r="Q476" s="71">
        <v>2315.87</v>
      </c>
      <c r="R476" s="71">
        <v>2324.4299999999998</v>
      </c>
      <c r="S476" s="71">
        <v>2367.4299999999998</v>
      </c>
      <c r="T476" s="71">
        <v>2351.4499999999998</v>
      </c>
      <c r="U476" s="71">
        <v>2113.61</v>
      </c>
      <c r="V476" s="71">
        <v>2091.7399999999998</v>
      </c>
      <c r="W476" s="71">
        <v>2040.97</v>
      </c>
      <c r="X476" s="71">
        <v>2048.54</v>
      </c>
      <c r="Y476" s="71">
        <v>1996.68</v>
      </c>
      <c r="Z476" s="71">
        <v>1757.72</v>
      </c>
      <c r="AA476" s="71">
        <v>1473.77</v>
      </c>
    </row>
    <row r="477" spans="1:27" ht="12.75" hidden="1" customHeight="1" outlineLevel="1" x14ac:dyDescent="0.2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2877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2878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2879</v>
      </c>
      <c r="B484" s="54" t="str">
        <f>"01"&amp;"."&amp;$B$801&amp;"."&amp;$B$802</f>
        <v>01.05.2024</v>
      </c>
      <c r="C484" s="134" t="s">
        <v>76</v>
      </c>
      <c r="D484" s="135">
        <f>ROUND(((D485+D486+D488+D487)/1000),5)</f>
        <v>2.0583300000000002</v>
      </c>
      <c r="E484" s="135">
        <f>ROUND(((E485+E486+E488+E487)/1000),5)</f>
        <v>2.0206</v>
      </c>
      <c r="F484" s="135">
        <f>ROUND(((F485+F486+F488+F487)/1000),5)</f>
        <v>1.88442</v>
      </c>
      <c r="G484" s="135">
        <f t="shared" ref="G484:AA484" si="279">ROUND(((G485+G486+G488+G487)/1000),5)</f>
        <v>1.8608199999999999</v>
      </c>
      <c r="H484" s="135">
        <f t="shared" si="279"/>
        <v>1.8151299999999999</v>
      </c>
      <c r="I484" s="135">
        <f t="shared" si="279"/>
        <v>1.7801199999999999</v>
      </c>
      <c r="J484" s="135">
        <f t="shared" si="279"/>
        <v>1.7827</v>
      </c>
      <c r="K484" s="135">
        <f t="shared" si="279"/>
        <v>1.94086</v>
      </c>
      <c r="L484" s="135">
        <f t="shared" si="279"/>
        <v>2.1013000000000002</v>
      </c>
      <c r="M484" s="135">
        <f t="shared" si="279"/>
        <v>2.3363499999999999</v>
      </c>
      <c r="N484" s="135">
        <f t="shared" si="279"/>
        <v>2.4788700000000001</v>
      </c>
      <c r="O484" s="135">
        <f t="shared" si="279"/>
        <v>2.4087100000000001</v>
      </c>
      <c r="P484" s="135">
        <f t="shared" si="279"/>
        <v>2.38828</v>
      </c>
      <c r="Q484" s="135">
        <f t="shared" si="279"/>
        <v>2.4196900000000001</v>
      </c>
      <c r="R484" s="135">
        <f t="shared" si="279"/>
        <v>2.37853</v>
      </c>
      <c r="S484" s="135">
        <f t="shared" si="279"/>
        <v>2.32857</v>
      </c>
      <c r="T484" s="135">
        <f t="shared" si="279"/>
        <v>2.3679999999999999</v>
      </c>
      <c r="U484" s="135">
        <f t="shared" si="279"/>
        <v>2.38537</v>
      </c>
      <c r="V484" s="135">
        <f t="shared" si="279"/>
        <v>2.4394900000000002</v>
      </c>
      <c r="W484" s="135">
        <f t="shared" si="279"/>
        <v>2.5573100000000002</v>
      </c>
      <c r="X484" s="135">
        <f t="shared" si="279"/>
        <v>2.6458599999999999</v>
      </c>
      <c r="Y484" s="135">
        <f t="shared" si="279"/>
        <v>2.5459999999999998</v>
      </c>
      <c r="Z484" s="135">
        <f t="shared" si="279"/>
        <v>2.2303999999999999</v>
      </c>
      <c r="AA484" s="135">
        <f t="shared" si="279"/>
        <v>2.0409000000000002</v>
      </c>
    </row>
    <row r="485" spans="1:27" ht="12.75" hidden="1" customHeight="1" outlineLevel="1" x14ac:dyDescent="0.2">
      <c r="A485" s="163" t="s">
        <v>2880</v>
      </c>
      <c r="B485" s="94" t="s">
        <v>238</v>
      </c>
      <c r="C485" s="70" t="s">
        <v>79</v>
      </c>
      <c r="D485" s="71">
        <v>1355.06</v>
      </c>
      <c r="E485" s="71">
        <v>1317.33</v>
      </c>
      <c r="F485" s="71">
        <v>1181.1500000000001</v>
      </c>
      <c r="G485" s="71">
        <v>1157.55</v>
      </c>
      <c r="H485" s="71">
        <v>1111.8599999999999</v>
      </c>
      <c r="I485" s="71">
        <v>1076.8499999999999</v>
      </c>
      <c r="J485" s="71">
        <v>1079.43</v>
      </c>
      <c r="K485" s="71">
        <v>1237.5899999999999</v>
      </c>
      <c r="L485" s="71">
        <v>1398.03</v>
      </c>
      <c r="M485" s="71">
        <v>1633.08</v>
      </c>
      <c r="N485" s="71">
        <v>1775.6</v>
      </c>
      <c r="O485" s="71">
        <v>1705.44</v>
      </c>
      <c r="P485" s="71">
        <v>1685.01</v>
      </c>
      <c r="Q485" s="71">
        <v>1716.42</v>
      </c>
      <c r="R485" s="71">
        <v>1675.26</v>
      </c>
      <c r="S485" s="71">
        <v>1625.3</v>
      </c>
      <c r="T485" s="71">
        <v>1664.73</v>
      </c>
      <c r="U485" s="71">
        <v>1682.1</v>
      </c>
      <c r="V485" s="71">
        <v>1736.22</v>
      </c>
      <c r="W485" s="71">
        <v>1854.04</v>
      </c>
      <c r="X485" s="71">
        <v>1942.59</v>
      </c>
      <c r="Y485" s="71">
        <v>1842.73</v>
      </c>
      <c r="Z485" s="71">
        <v>1527.13</v>
      </c>
      <c r="AA485" s="71">
        <v>1337.63</v>
      </c>
    </row>
    <row r="486" spans="1:27" ht="12.75" hidden="1" customHeight="1" outlineLevel="1" x14ac:dyDescent="0.2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2882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2883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collapsed="1" x14ac:dyDescent="0.2">
      <c r="A489" s="162" t="s">
        <v>2884</v>
      </c>
      <c r="B489" s="54" t="str">
        <f>"02"&amp;"."&amp;$B$801&amp;"."&amp;$B$802</f>
        <v>02.05.2024</v>
      </c>
      <c r="C489" s="134" t="s">
        <v>76</v>
      </c>
      <c r="D489" s="135">
        <f>ROUND(((D490+D491+D493+D492)/1000),5)</f>
        <v>2.0332300000000001</v>
      </c>
      <c r="E489" s="135">
        <f>ROUND(((E490+E491+E493+E492)/1000),5)</f>
        <v>1.9217900000000001</v>
      </c>
      <c r="F489" s="135">
        <f>ROUND(((F490+F491+F493+F492)/1000),5)</f>
        <v>1.8891100000000001</v>
      </c>
      <c r="G489" s="135">
        <f t="shared" ref="G489:AA489" si="282">ROUND(((G490+G491+G493+G492)/1000),5)</f>
        <v>1.8338399999999999</v>
      </c>
      <c r="H489" s="135">
        <f t="shared" si="282"/>
        <v>1.86077</v>
      </c>
      <c r="I489" s="135">
        <f t="shared" si="282"/>
        <v>1.90568</v>
      </c>
      <c r="J489" s="135">
        <f t="shared" si="282"/>
        <v>2.0306999999999999</v>
      </c>
      <c r="K489" s="135">
        <f t="shared" si="282"/>
        <v>2.26288</v>
      </c>
      <c r="L489" s="135">
        <f t="shared" si="282"/>
        <v>2.5850200000000001</v>
      </c>
      <c r="M489" s="135">
        <f t="shared" si="282"/>
        <v>2.70119</v>
      </c>
      <c r="N489" s="135">
        <f t="shared" si="282"/>
        <v>2.7296999999999998</v>
      </c>
      <c r="O489" s="135">
        <f t="shared" si="282"/>
        <v>2.6653099999999998</v>
      </c>
      <c r="P489" s="135">
        <f t="shared" si="282"/>
        <v>2.6868699999999999</v>
      </c>
      <c r="Q489" s="135">
        <f t="shared" si="282"/>
        <v>2.7214399999999999</v>
      </c>
      <c r="R489" s="135">
        <f t="shared" si="282"/>
        <v>2.7406600000000001</v>
      </c>
      <c r="S489" s="135">
        <f t="shared" si="282"/>
        <v>2.6848700000000001</v>
      </c>
      <c r="T489" s="135">
        <f t="shared" si="282"/>
        <v>2.6765599999999998</v>
      </c>
      <c r="U489" s="135">
        <f t="shared" si="282"/>
        <v>2.63883</v>
      </c>
      <c r="V489" s="135">
        <f t="shared" si="282"/>
        <v>2.6641599999999999</v>
      </c>
      <c r="W489" s="135">
        <f t="shared" si="282"/>
        <v>2.6852299999999998</v>
      </c>
      <c r="X489" s="135">
        <f t="shared" si="282"/>
        <v>2.7288899999999998</v>
      </c>
      <c r="Y489" s="135">
        <f t="shared" si="282"/>
        <v>2.6120000000000001</v>
      </c>
      <c r="Z489" s="135">
        <f t="shared" si="282"/>
        <v>2.2467100000000002</v>
      </c>
      <c r="AA489" s="135">
        <f t="shared" si="282"/>
        <v>2.0733600000000001</v>
      </c>
    </row>
    <row r="490" spans="1:27" ht="12.75" hidden="1" customHeight="1" outlineLevel="1" x14ac:dyDescent="0.2">
      <c r="A490" s="163" t="s">
        <v>2885</v>
      </c>
      <c r="B490" s="94" t="s">
        <v>238</v>
      </c>
      <c r="C490" s="70" t="s">
        <v>79</v>
      </c>
      <c r="D490" s="71">
        <v>1329.96</v>
      </c>
      <c r="E490" s="71">
        <v>1218.52</v>
      </c>
      <c r="F490" s="71">
        <v>1185.8399999999999</v>
      </c>
      <c r="G490" s="71">
        <v>1130.57</v>
      </c>
      <c r="H490" s="71">
        <v>1157.5</v>
      </c>
      <c r="I490" s="71">
        <v>1202.4100000000001</v>
      </c>
      <c r="J490" s="71">
        <v>1327.43</v>
      </c>
      <c r="K490" s="71">
        <v>1559.61</v>
      </c>
      <c r="L490" s="71">
        <v>1881.75</v>
      </c>
      <c r="M490" s="71">
        <v>1997.92</v>
      </c>
      <c r="N490" s="71">
        <v>2026.43</v>
      </c>
      <c r="O490" s="71">
        <v>1962.04</v>
      </c>
      <c r="P490" s="71">
        <v>1983.6</v>
      </c>
      <c r="Q490" s="71">
        <v>2018.17</v>
      </c>
      <c r="R490" s="71">
        <v>2037.39</v>
      </c>
      <c r="S490" s="71">
        <v>1981.6</v>
      </c>
      <c r="T490" s="71">
        <v>1973.29</v>
      </c>
      <c r="U490" s="71">
        <v>1935.56</v>
      </c>
      <c r="V490" s="71">
        <v>1960.89</v>
      </c>
      <c r="W490" s="71">
        <v>1981.96</v>
      </c>
      <c r="X490" s="71">
        <v>2025.62</v>
      </c>
      <c r="Y490" s="71">
        <v>1908.73</v>
      </c>
      <c r="Z490" s="71">
        <v>1543.44</v>
      </c>
      <c r="AA490" s="71">
        <v>1370.09</v>
      </c>
    </row>
    <row r="491" spans="1:27" ht="12.75" hidden="1" customHeight="1" outlineLevel="1" x14ac:dyDescent="0.2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2887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2888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collapsed="1" x14ac:dyDescent="0.2">
      <c r="A494" s="162" t="s">
        <v>2889</v>
      </c>
      <c r="B494" s="54" t="str">
        <f>"03"&amp;"."&amp;$B$801&amp;"."&amp;$B$802</f>
        <v>03.05.2024</v>
      </c>
      <c r="C494" s="134" t="s">
        <v>76</v>
      </c>
      <c r="D494" s="135">
        <f>ROUND(((D495+D496+D498+D497)/1000),5)</f>
        <v>1.9519299999999999</v>
      </c>
      <c r="E494" s="135">
        <f>ROUND(((E495+E496+E498+E497)/1000),5)</f>
        <v>1.8791599999999999</v>
      </c>
      <c r="F494" s="135">
        <f>ROUND(((F495+F496+F498+F497)/1000),5)</f>
        <v>1.78068</v>
      </c>
      <c r="G494" s="135">
        <f t="shared" ref="G494:AA494" si="285">ROUND(((G495+G496+G498+G497)/1000),5)</f>
        <v>1.7787200000000001</v>
      </c>
      <c r="H494" s="135">
        <f t="shared" si="285"/>
        <v>1.8192299999999999</v>
      </c>
      <c r="I494" s="135">
        <f t="shared" si="285"/>
        <v>1.9158500000000001</v>
      </c>
      <c r="J494" s="135">
        <f t="shared" si="285"/>
        <v>2.0924999999999998</v>
      </c>
      <c r="K494" s="135">
        <f t="shared" si="285"/>
        <v>2.3721800000000002</v>
      </c>
      <c r="L494" s="135">
        <f t="shared" si="285"/>
        <v>2.5863399999999999</v>
      </c>
      <c r="M494" s="135">
        <f t="shared" si="285"/>
        <v>2.7443399999999998</v>
      </c>
      <c r="N494" s="135">
        <f t="shared" si="285"/>
        <v>2.8367900000000001</v>
      </c>
      <c r="O494" s="135">
        <f t="shared" si="285"/>
        <v>2.7006100000000002</v>
      </c>
      <c r="P494" s="135">
        <f t="shared" si="285"/>
        <v>2.68859</v>
      </c>
      <c r="Q494" s="135">
        <f t="shared" si="285"/>
        <v>2.7071800000000001</v>
      </c>
      <c r="R494" s="135">
        <f t="shared" si="285"/>
        <v>2.6740400000000002</v>
      </c>
      <c r="S494" s="135">
        <f t="shared" si="285"/>
        <v>2.67048</v>
      </c>
      <c r="T494" s="135">
        <f t="shared" si="285"/>
        <v>2.67171</v>
      </c>
      <c r="U494" s="135">
        <f t="shared" si="285"/>
        <v>2.65578</v>
      </c>
      <c r="V494" s="135">
        <f t="shared" si="285"/>
        <v>2.6406399999999999</v>
      </c>
      <c r="W494" s="135">
        <f t="shared" si="285"/>
        <v>2.6442199999999998</v>
      </c>
      <c r="X494" s="135">
        <f t="shared" si="285"/>
        <v>2.71427</v>
      </c>
      <c r="Y494" s="135">
        <f t="shared" si="285"/>
        <v>2.62303</v>
      </c>
      <c r="Z494" s="135">
        <f t="shared" si="285"/>
        <v>2.31812</v>
      </c>
      <c r="AA494" s="135">
        <f t="shared" si="285"/>
        <v>2.1032700000000002</v>
      </c>
    </row>
    <row r="495" spans="1:27" ht="12.75" hidden="1" customHeight="1" outlineLevel="1" x14ac:dyDescent="0.2">
      <c r="A495" s="163" t="s">
        <v>2890</v>
      </c>
      <c r="B495" s="94" t="s">
        <v>238</v>
      </c>
      <c r="C495" s="70" t="s">
        <v>79</v>
      </c>
      <c r="D495" s="71">
        <v>1248.6600000000001</v>
      </c>
      <c r="E495" s="71">
        <v>1175.8900000000001</v>
      </c>
      <c r="F495" s="71">
        <v>1077.4100000000001</v>
      </c>
      <c r="G495" s="71">
        <v>1075.45</v>
      </c>
      <c r="H495" s="71">
        <v>1115.96</v>
      </c>
      <c r="I495" s="71">
        <v>1212.58</v>
      </c>
      <c r="J495" s="71">
        <v>1389.23</v>
      </c>
      <c r="K495" s="71">
        <v>1668.91</v>
      </c>
      <c r="L495" s="71">
        <v>1883.07</v>
      </c>
      <c r="M495" s="71">
        <v>2041.07</v>
      </c>
      <c r="N495" s="71">
        <v>2133.52</v>
      </c>
      <c r="O495" s="71">
        <v>1997.34</v>
      </c>
      <c r="P495" s="71">
        <v>1985.32</v>
      </c>
      <c r="Q495" s="71">
        <v>2003.91</v>
      </c>
      <c r="R495" s="71">
        <v>1970.77</v>
      </c>
      <c r="S495" s="71">
        <v>1967.21</v>
      </c>
      <c r="T495" s="71">
        <v>1968.44</v>
      </c>
      <c r="U495" s="71">
        <v>1952.51</v>
      </c>
      <c r="V495" s="71">
        <v>1937.37</v>
      </c>
      <c r="W495" s="71">
        <v>1940.95</v>
      </c>
      <c r="X495" s="71">
        <v>2011</v>
      </c>
      <c r="Y495" s="71">
        <v>1919.76</v>
      </c>
      <c r="Z495" s="71">
        <v>1614.85</v>
      </c>
      <c r="AA495" s="71">
        <v>1400</v>
      </c>
    </row>
    <row r="496" spans="1:27" ht="12.75" hidden="1" customHeight="1" outlineLevel="1" x14ac:dyDescent="0.2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2892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2893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collapsed="1" x14ac:dyDescent="0.2">
      <c r="A499" s="162" t="s">
        <v>2894</v>
      </c>
      <c r="B499" s="54" t="str">
        <f>"04"&amp;"."&amp;$B$801&amp;"."&amp;$B$802</f>
        <v>04.05.2024</v>
      </c>
      <c r="C499" s="134" t="s">
        <v>76</v>
      </c>
      <c r="D499" s="135">
        <f>ROUND(((D500+D501+D503+D502)/1000),5)</f>
        <v>2.1911</v>
      </c>
      <c r="E499" s="135">
        <f>ROUND(((E500+E501+E503+E502)/1000),5)</f>
        <v>2.0984600000000002</v>
      </c>
      <c r="F499" s="135">
        <f>ROUND(((F500+F501+F503+F502)/1000),5)</f>
        <v>1.9728000000000001</v>
      </c>
      <c r="G499" s="135">
        <f t="shared" ref="G499:AA499" si="288">ROUND(((G500+G501+G503+G502)/1000),5)</f>
        <v>1.92442</v>
      </c>
      <c r="H499" s="135">
        <f t="shared" si="288"/>
        <v>1.9031899999999999</v>
      </c>
      <c r="I499" s="135">
        <f t="shared" si="288"/>
        <v>1.9247099999999999</v>
      </c>
      <c r="J499" s="135">
        <f t="shared" si="288"/>
        <v>2.0119899999999999</v>
      </c>
      <c r="K499" s="135">
        <f t="shared" si="288"/>
        <v>2.2405900000000001</v>
      </c>
      <c r="L499" s="135">
        <f t="shared" si="288"/>
        <v>2.5299800000000001</v>
      </c>
      <c r="M499" s="135">
        <f t="shared" si="288"/>
        <v>2.7081</v>
      </c>
      <c r="N499" s="135">
        <f t="shared" si="288"/>
        <v>2.75915</v>
      </c>
      <c r="O499" s="135">
        <f t="shared" si="288"/>
        <v>2.75848</v>
      </c>
      <c r="P499" s="135">
        <f t="shared" si="288"/>
        <v>2.7499500000000001</v>
      </c>
      <c r="Q499" s="135">
        <f t="shared" si="288"/>
        <v>2.7592300000000001</v>
      </c>
      <c r="R499" s="135">
        <f t="shared" si="288"/>
        <v>2.7069200000000002</v>
      </c>
      <c r="S499" s="135">
        <f t="shared" si="288"/>
        <v>2.54345</v>
      </c>
      <c r="T499" s="135">
        <f t="shared" si="288"/>
        <v>2.5679099999999999</v>
      </c>
      <c r="U499" s="135">
        <f t="shared" si="288"/>
        <v>2.4617599999999999</v>
      </c>
      <c r="V499" s="135">
        <f t="shared" si="288"/>
        <v>2.5071599999999998</v>
      </c>
      <c r="W499" s="135">
        <f t="shared" si="288"/>
        <v>2.6077300000000001</v>
      </c>
      <c r="X499" s="135">
        <f t="shared" si="288"/>
        <v>2.6842199999999998</v>
      </c>
      <c r="Y499" s="135">
        <f t="shared" si="288"/>
        <v>2.6122000000000001</v>
      </c>
      <c r="Z499" s="135">
        <f t="shared" si="288"/>
        <v>2.2803599999999999</v>
      </c>
      <c r="AA499" s="135">
        <f t="shared" si="288"/>
        <v>2.1780300000000001</v>
      </c>
    </row>
    <row r="500" spans="1:27" ht="12.75" hidden="1" customHeight="1" outlineLevel="1" x14ac:dyDescent="0.2">
      <c r="A500" s="163" t="s">
        <v>2895</v>
      </c>
      <c r="B500" s="94" t="s">
        <v>238</v>
      </c>
      <c r="C500" s="70" t="s">
        <v>79</v>
      </c>
      <c r="D500" s="71">
        <v>1487.83</v>
      </c>
      <c r="E500" s="71">
        <v>1395.19</v>
      </c>
      <c r="F500" s="71">
        <v>1269.53</v>
      </c>
      <c r="G500" s="71">
        <v>1221.1500000000001</v>
      </c>
      <c r="H500" s="71">
        <v>1199.92</v>
      </c>
      <c r="I500" s="71">
        <v>1221.44</v>
      </c>
      <c r="J500" s="71">
        <v>1308.72</v>
      </c>
      <c r="K500" s="71">
        <v>1537.32</v>
      </c>
      <c r="L500" s="71">
        <v>1826.71</v>
      </c>
      <c r="M500" s="71">
        <v>2004.83</v>
      </c>
      <c r="N500" s="71">
        <v>2055.88</v>
      </c>
      <c r="O500" s="71">
        <v>2055.21</v>
      </c>
      <c r="P500" s="71">
        <v>2046.68</v>
      </c>
      <c r="Q500" s="71">
        <v>2055.96</v>
      </c>
      <c r="R500" s="71">
        <v>2003.65</v>
      </c>
      <c r="S500" s="71">
        <v>1840.18</v>
      </c>
      <c r="T500" s="71">
        <v>1864.64</v>
      </c>
      <c r="U500" s="71">
        <v>1758.49</v>
      </c>
      <c r="V500" s="71">
        <v>1803.89</v>
      </c>
      <c r="W500" s="71">
        <v>1904.46</v>
      </c>
      <c r="X500" s="71">
        <v>1980.95</v>
      </c>
      <c r="Y500" s="71">
        <v>1908.93</v>
      </c>
      <c r="Z500" s="71">
        <v>1577.09</v>
      </c>
      <c r="AA500" s="71">
        <v>1474.76</v>
      </c>
    </row>
    <row r="501" spans="1:27" ht="12.75" hidden="1" customHeight="1" outlineLevel="1" x14ac:dyDescent="0.2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2897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2898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collapsed="1" x14ac:dyDescent="0.2">
      <c r="A504" s="162" t="s">
        <v>2899</v>
      </c>
      <c r="B504" s="54" t="str">
        <f>"05"&amp;"."&amp;$B$801&amp;"."&amp;$B$802</f>
        <v>05.05.2024</v>
      </c>
      <c r="C504" s="134" t="s">
        <v>76</v>
      </c>
      <c r="D504" s="135">
        <f>ROUND(((D505+D506+D508+D507)/1000),5)</f>
        <v>2.11849</v>
      </c>
      <c r="E504" s="135">
        <f>ROUND(((E505+E506+E508+E507)/1000),5)</f>
        <v>1.92405</v>
      </c>
      <c r="F504" s="135">
        <f>ROUND(((F505+F506+F508+F507)/1000),5)</f>
        <v>1.8970499999999999</v>
      </c>
      <c r="G504" s="135">
        <f t="shared" ref="G504:AA504" si="291">ROUND(((G505+G506+G508+G507)/1000),5)</f>
        <v>1.8650500000000001</v>
      </c>
      <c r="H504" s="135">
        <f t="shared" si="291"/>
        <v>1.8438600000000001</v>
      </c>
      <c r="I504" s="135">
        <f t="shared" si="291"/>
        <v>1.86619</v>
      </c>
      <c r="J504" s="135">
        <f t="shared" si="291"/>
        <v>1.7799100000000001</v>
      </c>
      <c r="K504" s="135">
        <f t="shared" si="291"/>
        <v>1.9161300000000001</v>
      </c>
      <c r="L504" s="135">
        <f t="shared" si="291"/>
        <v>2.1884800000000002</v>
      </c>
      <c r="M504" s="135">
        <f t="shared" si="291"/>
        <v>2.35812</v>
      </c>
      <c r="N504" s="135">
        <f t="shared" si="291"/>
        <v>2.4049200000000002</v>
      </c>
      <c r="O504" s="135">
        <f t="shared" si="291"/>
        <v>2.4325299999999999</v>
      </c>
      <c r="P504" s="135">
        <f t="shared" si="291"/>
        <v>2.3847900000000002</v>
      </c>
      <c r="Q504" s="135">
        <f t="shared" si="291"/>
        <v>2.3824700000000001</v>
      </c>
      <c r="R504" s="135">
        <f t="shared" si="291"/>
        <v>2.3794</v>
      </c>
      <c r="S504" s="135">
        <f t="shared" si="291"/>
        <v>2.2650199999999998</v>
      </c>
      <c r="T504" s="135">
        <f t="shared" si="291"/>
        <v>2.2481</v>
      </c>
      <c r="U504" s="135">
        <f t="shared" si="291"/>
        <v>2.2537099999999999</v>
      </c>
      <c r="V504" s="135">
        <f t="shared" si="291"/>
        <v>2.3155299999999999</v>
      </c>
      <c r="W504" s="135">
        <f t="shared" si="291"/>
        <v>2.4833699999999999</v>
      </c>
      <c r="X504" s="135">
        <f t="shared" si="291"/>
        <v>2.6081400000000001</v>
      </c>
      <c r="Y504" s="135">
        <f t="shared" si="291"/>
        <v>2.5824799999999999</v>
      </c>
      <c r="Z504" s="135">
        <f t="shared" si="291"/>
        <v>2.2384300000000001</v>
      </c>
      <c r="AA504" s="135">
        <f t="shared" si="291"/>
        <v>2.17456</v>
      </c>
    </row>
    <row r="505" spans="1:27" ht="12.75" hidden="1" customHeight="1" outlineLevel="1" x14ac:dyDescent="0.2">
      <c r="A505" s="163" t="s">
        <v>2900</v>
      </c>
      <c r="B505" s="94" t="s">
        <v>238</v>
      </c>
      <c r="C505" s="70" t="s">
        <v>79</v>
      </c>
      <c r="D505" s="71">
        <v>1415.22</v>
      </c>
      <c r="E505" s="71">
        <v>1220.78</v>
      </c>
      <c r="F505" s="71">
        <v>1193.78</v>
      </c>
      <c r="G505" s="71">
        <v>1161.78</v>
      </c>
      <c r="H505" s="71">
        <v>1140.5899999999999</v>
      </c>
      <c r="I505" s="71">
        <v>1162.92</v>
      </c>
      <c r="J505" s="71">
        <v>1076.6400000000001</v>
      </c>
      <c r="K505" s="71">
        <v>1212.8599999999999</v>
      </c>
      <c r="L505" s="71">
        <v>1485.21</v>
      </c>
      <c r="M505" s="71">
        <v>1654.85</v>
      </c>
      <c r="N505" s="71">
        <v>1701.65</v>
      </c>
      <c r="O505" s="71">
        <v>1729.26</v>
      </c>
      <c r="P505" s="71">
        <v>1681.52</v>
      </c>
      <c r="Q505" s="71">
        <v>1679.2</v>
      </c>
      <c r="R505" s="71">
        <v>1676.13</v>
      </c>
      <c r="S505" s="71">
        <v>1561.75</v>
      </c>
      <c r="T505" s="71">
        <v>1544.83</v>
      </c>
      <c r="U505" s="71">
        <v>1550.44</v>
      </c>
      <c r="V505" s="71">
        <v>1612.26</v>
      </c>
      <c r="W505" s="71">
        <v>1780.1</v>
      </c>
      <c r="X505" s="71">
        <v>1904.87</v>
      </c>
      <c r="Y505" s="71">
        <v>1879.21</v>
      </c>
      <c r="Z505" s="71">
        <v>1535.16</v>
      </c>
      <c r="AA505" s="71">
        <v>1471.29</v>
      </c>
    </row>
    <row r="506" spans="1:27" ht="12.75" hidden="1" customHeight="1" outlineLevel="1" x14ac:dyDescent="0.2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2902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2903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collapsed="1" x14ac:dyDescent="0.2">
      <c r="A509" s="162" t="s">
        <v>2904</v>
      </c>
      <c r="B509" s="54" t="str">
        <f>"06"&amp;"."&amp;$B$801&amp;"."&amp;$B$802</f>
        <v>06.05.2024</v>
      </c>
      <c r="C509" s="134" t="s">
        <v>76</v>
      </c>
      <c r="D509" s="135">
        <f>ROUND(((D510+D511+D513+D512)/1000),5)</f>
        <v>1.97018</v>
      </c>
      <c r="E509" s="135">
        <f>ROUND(((E510+E511+E513+E512)/1000),5)</f>
        <v>1.8782300000000001</v>
      </c>
      <c r="F509" s="135">
        <f>ROUND(((F510+F511+F513+F512)/1000),5)</f>
        <v>1.7892699999999999</v>
      </c>
      <c r="G509" s="135">
        <f t="shared" ref="G509:AA509" si="294">ROUND(((G510+G511+G513+G512)/1000),5)</f>
        <v>1.7811399999999999</v>
      </c>
      <c r="H509" s="135">
        <f t="shared" si="294"/>
        <v>1.7834000000000001</v>
      </c>
      <c r="I509" s="135">
        <f t="shared" si="294"/>
        <v>1.9188400000000001</v>
      </c>
      <c r="J509" s="135">
        <f t="shared" si="294"/>
        <v>2.0876299999999999</v>
      </c>
      <c r="K509" s="135">
        <f t="shared" si="294"/>
        <v>2.37121</v>
      </c>
      <c r="L509" s="135">
        <f t="shared" si="294"/>
        <v>2.65855</v>
      </c>
      <c r="M509" s="135">
        <f t="shared" si="294"/>
        <v>2.7414800000000001</v>
      </c>
      <c r="N509" s="135">
        <f t="shared" si="294"/>
        <v>2.7483200000000001</v>
      </c>
      <c r="O509" s="135">
        <f t="shared" si="294"/>
        <v>2.7506400000000002</v>
      </c>
      <c r="P509" s="135">
        <f t="shared" si="294"/>
        <v>2.75589</v>
      </c>
      <c r="Q509" s="135">
        <f t="shared" si="294"/>
        <v>2.75237</v>
      </c>
      <c r="R509" s="135">
        <f t="shared" si="294"/>
        <v>2.7494200000000002</v>
      </c>
      <c r="S509" s="135">
        <f t="shared" si="294"/>
        <v>2.7499500000000001</v>
      </c>
      <c r="T509" s="135">
        <f t="shared" si="294"/>
        <v>2.7408399999999999</v>
      </c>
      <c r="U509" s="135">
        <f t="shared" si="294"/>
        <v>2.70472</v>
      </c>
      <c r="V509" s="135">
        <f t="shared" si="294"/>
        <v>2.6683300000000001</v>
      </c>
      <c r="W509" s="135">
        <f t="shared" si="294"/>
        <v>2.6936200000000001</v>
      </c>
      <c r="X509" s="135">
        <f t="shared" si="294"/>
        <v>2.7417899999999999</v>
      </c>
      <c r="Y509" s="135">
        <f t="shared" si="294"/>
        <v>2.6762199999999998</v>
      </c>
      <c r="Z509" s="135">
        <f t="shared" si="294"/>
        <v>2.3339300000000001</v>
      </c>
      <c r="AA509" s="135">
        <f t="shared" si="294"/>
        <v>2.1691600000000002</v>
      </c>
    </row>
    <row r="510" spans="1:27" ht="12.75" hidden="1" customHeight="1" outlineLevel="1" x14ac:dyDescent="0.2">
      <c r="A510" s="163" t="s">
        <v>2905</v>
      </c>
      <c r="B510" s="94" t="s">
        <v>238</v>
      </c>
      <c r="C510" s="70" t="s">
        <v>79</v>
      </c>
      <c r="D510" s="71">
        <v>1266.9100000000001</v>
      </c>
      <c r="E510" s="71">
        <v>1174.96</v>
      </c>
      <c r="F510" s="71">
        <v>1086</v>
      </c>
      <c r="G510" s="71">
        <v>1077.8699999999999</v>
      </c>
      <c r="H510" s="71">
        <v>1080.1300000000001</v>
      </c>
      <c r="I510" s="71">
        <v>1215.57</v>
      </c>
      <c r="J510" s="71">
        <v>1384.36</v>
      </c>
      <c r="K510" s="71">
        <v>1667.94</v>
      </c>
      <c r="L510" s="71">
        <v>1955.28</v>
      </c>
      <c r="M510" s="71">
        <v>2038.21</v>
      </c>
      <c r="N510" s="71">
        <v>2045.05</v>
      </c>
      <c r="O510" s="71">
        <v>2047.37</v>
      </c>
      <c r="P510" s="71">
        <v>2052.62</v>
      </c>
      <c r="Q510" s="71">
        <v>2049.1</v>
      </c>
      <c r="R510" s="71">
        <v>2046.15</v>
      </c>
      <c r="S510" s="71">
        <v>2046.68</v>
      </c>
      <c r="T510" s="71">
        <v>2037.57</v>
      </c>
      <c r="U510" s="71">
        <v>2001.45</v>
      </c>
      <c r="V510" s="71">
        <v>1965.06</v>
      </c>
      <c r="W510" s="71">
        <v>1990.35</v>
      </c>
      <c r="X510" s="71">
        <v>2038.52</v>
      </c>
      <c r="Y510" s="71">
        <v>1972.95</v>
      </c>
      <c r="Z510" s="71">
        <v>1630.66</v>
      </c>
      <c r="AA510" s="71">
        <v>1465.89</v>
      </c>
    </row>
    <row r="511" spans="1:27" ht="12.75" hidden="1" customHeight="1" outlineLevel="1" x14ac:dyDescent="0.2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2907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2908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collapsed="1" x14ac:dyDescent="0.2">
      <c r="A514" s="162" t="s">
        <v>2909</v>
      </c>
      <c r="B514" s="54" t="str">
        <f>"07"&amp;"."&amp;$B$801&amp;"."&amp;$B$802</f>
        <v>07.05.2024</v>
      </c>
      <c r="C514" s="134" t="s">
        <v>76</v>
      </c>
      <c r="D514" s="135">
        <f>ROUND(((D515+D516+D518+D517)/1000),5)</f>
        <v>2.1556999999999999</v>
      </c>
      <c r="E514" s="135">
        <f>ROUND(((E515+E516+E518+E517)/1000),5)</f>
        <v>1.96479</v>
      </c>
      <c r="F514" s="135">
        <f>ROUND(((F515+F516+F518+F517)/1000),5)</f>
        <v>1.89225</v>
      </c>
      <c r="G514" s="135">
        <f t="shared" ref="G514:AA514" si="297">ROUND(((G515+G516+G518+G517)/1000),5)</f>
        <v>1.8761000000000001</v>
      </c>
      <c r="H514" s="135">
        <f t="shared" si="297"/>
        <v>1.87148</v>
      </c>
      <c r="I514" s="135">
        <f t="shared" si="297"/>
        <v>1.94445</v>
      </c>
      <c r="J514" s="135">
        <f t="shared" si="297"/>
        <v>2.0926200000000001</v>
      </c>
      <c r="K514" s="135">
        <f t="shared" si="297"/>
        <v>2.3252000000000002</v>
      </c>
      <c r="L514" s="135">
        <f t="shared" si="297"/>
        <v>2.5854699999999999</v>
      </c>
      <c r="M514" s="135">
        <f t="shared" si="297"/>
        <v>2.66269</v>
      </c>
      <c r="N514" s="135">
        <f t="shared" si="297"/>
        <v>2.6862699999999999</v>
      </c>
      <c r="O514" s="135">
        <f t="shared" si="297"/>
        <v>2.7517299999999998</v>
      </c>
      <c r="P514" s="135">
        <f t="shared" si="297"/>
        <v>2.7458200000000001</v>
      </c>
      <c r="Q514" s="135">
        <f t="shared" si="297"/>
        <v>2.7614100000000001</v>
      </c>
      <c r="R514" s="135">
        <f t="shared" si="297"/>
        <v>2.7055500000000001</v>
      </c>
      <c r="S514" s="135">
        <f t="shared" si="297"/>
        <v>2.6887400000000001</v>
      </c>
      <c r="T514" s="135">
        <f t="shared" si="297"/>
        <v>2.6591800000000001</v>
      </c>
      <c r="U514" s="135">
        <f t="shared" si="297"/>
        <v>2.6463899999999998</v>
      </c>
      <c r="V514" s="135">
        <f t="shared" si="297"/>
        <v>2.6459000000000001</v>
      </c>
      <c r="W514" s="135">
        <f t="shared" si="297"/>
        <v>2.6517900000000001</v>
      </c>
      <c r="X514" s="135">
        <f t="shared" si="297"/>
        <v>2.7181999999999999</v>
      </c>
      <c r="Y514" s="135">
        <f t="shared" si="297"/>
        <v>2.54562</v>
      </c>
      <c r="Z514" s="135">
        <f t="shared" si="297"/>
        <v>2.38767</v>
      </c>
      <c r="AA514" s="135">
        <f t="shared" si="297"/>
        <v>2.2767200000000001</v>
      </c>
    </row>
    <row r="515" spans="1:27" ht="12.75" hidden="1" customHeight="1" outlineLevel="1" x14ac:dyDescent="0.2">
      <c r="A515" s="163" t="s">
        <v>2910</v>
      </c>
      <c r="B515" s="94" t="s">
        <v>238</v>
      </c>
      <c r="C515" s="70" t="s">
        <v>79</v>
      </c>
      <c r="D515" s="71">
        <v>1452.43</v>
      </c>
      <c r="E515" s="71">
        <v>1261.52</v>
      </c>
      <c r="F515" s="71">
        <v>1188.98</v>
      </c>
      <c r="G515" s="71">
        <v>1172.83</v>
      </c>
      <c r="H515" s="71">
        <v>1168.21</v>
      </c>
      <c r="I515" s="71">
        <v>1241.18</v>
      </c>
      <c r="J515" s="71">
        <v>1389.35</v>
      </c>
      <c r="K515" s="71">
        <v>1621.93</v>
      </c>
      <c r="L515" s="71">
        <v>1882.2</v>
      </c>
      <c r="M515" s="71">
        <v>1959.42</v>
      </c>
      <c r="N515" s="71">
        <v>1983</v>
      </c>
      <c r="O515" s="71">
        <v>2048.46</v>
      </c>
      <c r="P515" s="71">
        <v>2042.55</v>
      </c>
      <c r="Q515" s="71">
        <v>2058.14</v>
      </c>
      <c r="R515" s="71">
        <v>2002.28</v>
      </c>
      <c r="S515" s="71">
        <v>1985.47</v>
      </c>
      <c r="T515" s="71">
        <v>1955.91</v>
      </c>
      <c r="U515" s="71">
        <v>1943.12</v>
      </c>
      <c r="V515" s="71">
        <v>1942.63</v>
      </c>
      <c r="W515" s="71">
        <v>1948.52</v>
      </c>
      <c r="X515" s="71">
        <v>2014.93</v>
      </c>
      <c r="Y515" s="71">
        <v>1842.35</v>
      </c>
      <c r="Z515" s="71">
        <v>1684.4</v>
      </c>
      <c r="AA515" s="71">
        <v>1573.45</v>
      </c>
    </row>
    <row r="516" spans="1:27" ht="12.75" hidden="1" customHeight="1" outlineLevel="1" x14ac:dyDescent="0.2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2912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2913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collapsed="1" x14ac:dyDescent="0.2">
      <c r="A519" s="162" t="s">
        <v>2914</v>
      </c>
      <c r="B519" s="54" t="str">
        <f>"08"&amp;"."&amp;$B$801&amp;"."&amp;$B$802</f>
        <v>08.05.2024</v>
      </c>
      <c r="C519" s="134" t="s">
        <v>76</v>
      </c>
      <c r="D519" s="135">
        <f>ROUND(((D520+D521+D523+D522)/1000),5)</f>
        <v>2.1507999999999998</v>
      </c>
      <c r="E519" s="135">
        <f>ROUND(((E520+E521+E523+E522)/1000),5)</f>
        <v>1.9850000000000001</v>
      </c>
      <c r="F519" s="135">
        <f>ROUND(((F520+F521+F523+F522)/1000),5)</f>
        <v>1.9135899999999999</v>
      </c>
      <c r="G519" s="135">
        <f t="shared" ref="G519:AA519" si="300">ROUND(((G520+G521+G523+G522)/1000),5)</f>
        <v>1.90344</v>
      </c>
      <c r="H519" s="135">
        <f t="shared" si="300"/>
        <v>1.90442</v>
      </c>
      <c r="I519" s="135">
        <f t="shared" si="300"/>
        <v>2.0026899999999999</v>
      </c>
      <c r="J519" s="135">
        <f t="shared" si="300"/>
        <v>2.0483899999999999</v>
      </c>
      <c r="K519" s="135">
        <f t="shared" si="300"/>
        <v>2.2713100000000002</v>
      </c>
      <c r="L519" s="135">
        <f t="shared" si="300"/>
        <v>2.5095000000000001</v>
      </c>
      <c r="M519" s="135">
        <f t="shared" si="300"/>
        <v>2.6000800000000002</v>
      </c>
      <c r="N519" s="135">
        <f t="shared" si="300"/>
        <v>2.66682</v>
      </c>
      <c r="O519" s="135">
        <f t="shared" si="300"/>
        <v>2.7130399999999999</v>
      </c>
      <c r="P519" s="135">
        <f t="shared" si="300"/>
        <v>2.76126</v>
      </c>
      <c r="Q519" s="135">
        <f t="shared" si="300"/>
        <v>2.75989</v>
      </c>
      <c r="R519" s="135">
        <f t="shared" si="300"/>
        <v>2.7121599999999999</v>
      </c>
      <c r="S519" s="135">
        <f t="shared" si="300"/>
        <v>2.6683599999999998</v>
      </c>
      <c r="T519" s="135">
        <f t="shared" si="300"/>
        <v>2.6110099999999998</v>
      </c>
      <c r="U519" s="135">
        <f t="shared" si="300"/>
        <v>2.5621299999999998</v>
      </c>
      <c r="V519" s="135">
        <f t="shared" si="300"/>
        <v>2.57</v>
      </c>
      <c r="W519" s="135">
        <f t="shared" si="300"/>
        <v>2.5838199999999998</v>
      </c>
      <c r="X519" s="135">
        <f t="shared" si="300"/>
        <v>2.6348699999999998</v>
      </c>
      <c r="Y519" s="135">
        <f t="shared" si="300"/>
        <v>2.6024699999999998</v>
      </c>
      <c r="Z519" s="135">
        <f t="shared" si="300"/>
        <v>2.5136500000000002</v>
      </c>
      <c r="AA519" s="135">
        <f t="shared" si="300"/>
        <v>2.2462900000000001</v>
      </c>
    </row>
    <row r="520" spans="1:27" ht="12.75" hidden="1" customHeight="1" outlineLevel="1" x14ac:dyDescent="0.2">
      <c r="A520" s="163" t="s">
        <v>2915</v>
      </c>
      <c r="B520" s="94" t="s">
        <v>238</v>
      </c>
      <c r="C520" s="70" t="s">
        <v>79</v>
      </c>
      <c r="D520" s="71">
        <v>1447.53</v>
      </c>
      <c r="E520" s="71">
        <v>1281.73</v>
      </c>
      <c r="F520" s="71">
        <v>1210.32</v>
      </c>
      <c r="G520" s="71">
        <v>1200.17</v>
      </c>
      <c r="H520" s="71">
        <v>1201.1500000000001</v>
      </c>
      <c r="I520" s="71">
        <v>1299.42</v>
      </c>
      <c r="J520" s="71">
        <v>1345.12</v>
      </c>
      <c r="K520" s="71">
        <v>1568.04</v>
      </c>
      <c r="L520" s="71">
        <v>1806.23</v>
      </c>
      <c r="M520" s="71">
        <v>1896.81</v>
      </c>
      <c r="N520" s="71">
        <v>1963.55</v>
      </c>
      <c r="O520" s="71">
        <v>2009.77</v>
      </c>
      <c r="P520" s="71">
        <v>2057.9899999999998</v>
      </c>
      <c r="Q520" s="71">
        <v>2056.62</v>
      </c>
      <c r="R520" s="71">
        <v>2008.89</v>
      </c>
      <c r="S520" s="71">
        <v>1965.09</v>
      </c>
      <c r="T520" s="71">
        <v>1907.74</v>
      </c>
      <c r="U520" s="71">
        <v>1858.86</v>
      </c>
      <c r="V520" s="71">
        <v>1866.73</v>
      </c>
      <c r="W520" s="71">
        <v>1880.55</v>
      </c>
      <c r="X520" s="71">
        <v>1931.6</v>
      </c>
      <c r="Y520" s="71">
        <v>1899.2</v>
      </c>
      <c r="Z520" s="71">
        <v>1810.38</v>
      </c>
      <c r="AA520" s="71">
        <v>1543.02</v>
      </c>
    </row>
    <row r="521" spans="1:27" ht="12.75" hidden="1" customHeight="1" outlineLevel="1" x14ac:dyDescent="0.2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2917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2918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collapsed="1" x14ac:dyDescent="0.2">
      <c r="A524" s="162" t="s">
        <v>2919</v>
      </c>
      <c r="B524" s="54" t="str">
        <f>"09"&amp;"."&amp;$B$801&amp;"."&amp;$B$802</f>
        <v>09.05.2024</v>
      </c>
      <c r="C524" s="134" t="s">
        <v>76</v>
      </c>
      <c r="D524" s="135">
        <f>ROUND(((D525+D526+D528+D527)/1000),5)</f>
        <v>2.0677400000000001</v>
      </c>
      <c r="E524" s="135">
        <f>ROUND(((E525+E526+E528+E527)/1000),5)</f>
        <v>1.9418599999999999</v>
      </c>
      <c r="F524" s="135">
        <f>ROUND(((F525+F526+F528+F527)/1000),5)</f>
        <v>1.9058600000000001</v>
      </c>
      <c r="G524" s="135">
        <f t="shared" ref="G524:AA524" si="303">ROUND(((G525+G526+G528+G527)/1000),5)</f>
        <v>1.8786700000000001</v>
      </c>
      <c r="H524" s="135">
        <f t="shared" si="303"/>
        <v>1.87222</v>
      </c>
      <c r="I524" s="135">
        <f t="shared" si="303"/>
        <v>1.87504</v>
      </c>
      <c r="J524" s="135">
        <f t="shared" si="303"/>
        <v>1.8436399999999999</v>
      </c>
      <c r="K524" s="135">
        <f t="shared" si="303"/>
        <v>1.9052500000000001</v>
      </c>
      <c r="L524" s="135">
        <f t="shared" si="303"/>
        <v>2.1383100000000002</v>
      </c>
      <c r="M524" s="135">
        <f t="shared" si="303"/>
        <v>2.3447200000000001</v>
      </c>
      <c r="N524" s="135">
        <f t="shared" si="303"/>
        <v>2.38043</v>
      </c>
      <c r="O524" s="135">
        <f t="shared" si="303"/>
        <v>2.3831199999999999</v>
      </c>
      <c r="P524" s="135">
        <f t="shared" si="303"/>
        <v>2.3812099999999998</v>
      </c>
      <c r="Q524" s="135">
        <f t="shared" si="303"/>
        <v>2.3780000000000001</v>
      </c>
      <c r="R524" s="135">
        <f t="shared" si="303"/>
        <v>2.3776000000000002</v>
      </c>
      <c r="S524" s="135">
        <f t="shared" si="303"/>
        <v>2.3783699999999999</v>
      </c>
      <c r="T524" s="135">
        <f t="shared" si="303"/>
        <v>2.3744900000000002</v>
      </c>
      <c r="U524" s="135">
        <f t="shared" si="303"/>
        <v>2.3749099999999999</v>
      </c>
      <c r="V524" s="135">
        <f t="shared" si="303"/>
        <v>2.3823500000000002</v>
      </c>
      <c r="W524" s="135">
        <f t="shared" si="303"/>
        <v>2.4059400000000002</v>
      </c>
      <c r="X524" s="135">
        <f t="shared" si="303"/>
        <v>2.5242800000000001</v>
      </c>
      <c r="Y524" s="135">
        <f t="shared" si="303"/>
        <v>2.3863300000000001</v>
      </c>
      <c r="Z524" s="135">
        <f t="shared" si="303"/>
        <v>2.2494299999999998</v>
      </c>
      <c r="AA524" s="135">
        <f t="shared" si="303"/>
        <v>2.0655100000000002</v>
      </c>
    </row>
    <row r="525" spans="1:27" ht="12.75" hidden="1" customHeight="1" outlineLevel="1" x14ac:dyDescent="0.2">
      <c r="A525" s="163" t="s">
        <v>2920</v>
      </c>
      <c r="B525" s="94" t="s">
        <v>238</v>
      </c>
      <c r="C525" s="70" t="s">
        <v>79</v>
      </c>
      <c r="D525" s="71">
        <v>1364.47</v>
      </c>
      <c r="E525" s="71">
        <v>1238.5899999999999</v>
      </c>
      <c r="F525" s="71">
        <v>1202.5899999999999</v>
      </c>
      <c r="G525" s="71">
        <v>1175.4000000000001</v>
      </c>
      <c r="H525" s="71">
        <v>1168.95</v>
      </c>
      <c r="I525" s="71">
        <v>1171.77</v>
      </c>
      <c r="J525" s="71">
        <v>1140.3699999999999</v>
      </c>
      <c r="K525" s="71">
        <v>1201.98</v>
      </c>
      <c r="L525" s="71">
        <v>1435.04</v>
      </c>
      <c r="M525" s="71">
        <v>1641.45</v>
      </c>
      <c r="N525" s="71">
        <v>1677.16</v>
      </c>
      <c r="O525" s="71">
        <v>1679.85</v>
      </c>
      <c r="P525" s="71">
        <v>1677.94</v>
      </c>
      <c r="Q525" s="71">
        <v>1674.73</v>
      </c>
      <c r="R525" s="71">
        <v>1674.33</v>
      </c>
      <c r="S525" s="71">
        <v>1675.1</v>
      </c>
      <c r="T525" s="71">
        <v>1671.22</v>
      </c>
      <c r="U525" s="71">
        <v>1671.64</v>
      </c>
      <c r="V525" s="71">
        <v>1679.08</v>
      </c>
      <c r="W525" s="71">
        <v>1702.67</v>
      </c>
      <c r="X525" s="71">
        <v>1821.01</v>
      </c>
      <c r="Y525" s="71">
        <v>1683.06</v>
      </c>
      <c r="Z525" s="71">
        <v>1546.16</v>
      </c>
      <c r="AA525" s="71">
        <v>1362.24</v>
      </c>
    </row>
    <row r="526" spans="1:27" ht="12.75" hidden="1" customHeight="1" outlineLevel="1" x14ac:dyDescent="0.2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2922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2923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collapsed="1" x14ac:dyDescent="0.2">
      <c r="A529" s="162" t="s">
        <v>2924</v>
      </c>
      <c r="B529" s="54" t="str">
        <f>"10"&amp;"."&amp;$B$801&amp;"."&amp;$B$802</f>
        <v>10.05.2024</v>
      </c>
      <c r="C529" s="134" t="s">
        <v>76</v>
      </c>
      <c r="D529" s="135">
        <f>ROUND(((D530+D531+D533+D532)/1000),5)</f>
        <v>2.07009</v>
      </c>
      <c r="E529" s="135">
        <f>ROUND(((E530+E531+E533+E532)/1000),5)</f>
        <v>1.93953</v>
      </c>
      <c r="F529" s="135">
        <f>ROUND(((F530+F531+F533+F532)/1000),5)</f>
        <v>1.87775</v>
      </c>
      <c r="G529" s="135">
        <f t="shared" ref="G529:AA529" si="306">ROUND(((G530+G531+G533+G532)/1000),5)</f>
        <v>1.8697699999999999</v>
      </c>
      <c r="H529" s="135">
        <f t="shared" si="306"/>
        <v>1.86825</v>
      </c>
      <c r="I529" s="135">
        <f t="shared" si="306"/>
        <v>1.86774</v>
      </c>
      <c r="J529" s="135">
        <f t="shared" si="306"/>
        <v>1.8607499999999999</v>
      </c>
      <c r="K529" s="135">
        <f t="shared" si="306"/>
        <v>1.93516</v>
      </c>
      <c r="L529" s="135">
        <f t="shared" si="306"/>
        <v>2.19286</v>
      </c>
      <c r="M529" s="135">
        <f t="shared" si="306"/>
        <v>2.3795299999999999</v>
      </c>
      <c r="N529" s="135">
        <f t="shared" si="306"/>
        <v>2.4192800000000001</v>
      </c>
      <c r="O529" s="135">
        <f t="shared" si="306"/>
        <v>2.42062</v>
      </c>
      <c r="P529" s="135">
        <f t="shared" si="306"/>
        <v>2.3986399999999999</v>
      </c>
      <c r="Q529" s="135">
        <f t="shared" si="306"/>
        <v>2.3968099999999999</v>
      </c>
      <c r="R529" s="135">
        <f t="shared" si="306"/>
        <v>2.3924699999999999</v>
      </c>
      <c r="S529" s="135">
        <f t="shared" si="306"/>
        <v>2.38761</v>
      </c>
      <c r="T529" s="135">
        <f t="shared" si="306"/>
        <v>2.3797000000000001</v>
      </c>
      <c r="U529" s="135">
        <f t="shared" si="306"/>
        <v>2.3807299999999998</v>
      </c>
      <c r="V529" s="135">
        <f t="shared" si="306"/>
        <v>2.38462</v>
      </c>
      <c r="W529" s="135">
        <f t="shared" si="306"/>
        <v>2.3977599999999999</v>
      </c>
      <c r="X529" s="135">
        <f t="shared" si="306"/>
        <v>2.5095499999999999</v>
      </c>
      <c r="Y529" s="135">
        <f t="shared" si="306"/>
        <v>2.3978700000000002</v>
      </c>
      <c r="Z529" s="135">
        <f t="shared" si="306"/>
        <v>2.2973599999999998</v>
      </c>
      <c r="AA529" s="135">
        <f t="shared" si="306"/>
        <v>2.09518</v>
      </c>
    </row>
    <row r="530" spans="1:27" ht="12.75" hidden="1" customHeight="1" outlineLevel="1" x14ac:dyDescent="0.2">
      <c r="A530" s="163" t="s">
        <v>2925</v>
      </c>
      <c r="B530" s="94" t="s">
        <v>238</v>
      </c>
      <c r="C530" s="70" t="s">
        <v>79</v>
      </c>
      <c r="D530" s="71">
        <v>1366.82</v>
      </c>
      <c r="E530" s="71">
        <v>1236.26</v>
      </c>
      <c r="F530" s="71">
        <v>1174.48</v>
      </c>
      <c r="G530" s="71">
        <v>1166.5</v>
      </c>
      <c r="H530" s="71">
        <v>1164.98</v>
      </c>
      <c r="I530" s="71">
        <v>1164.47</v>
      </c>
      <c r="J530" s="71">
        <v>1157.48</v>
      </c>
      <c r="K530" s="71">
        <v>1231.8900000000001</v>
      </c>
      <c r="L530" s="71">
        <v>1489.59</v>
      </c>
      <c r="M530" s="71">
        <v>1676.26</v>
      </c>
      <c r="N530" s="71">
        <v>1716.01</v>
      </c>
      <c r="O530" s="71">
        <v>1717.35</v>
      </c>
      <c r="P530" s="71">
        <v>1695.37</v>
      </c>
      <c r="Q530" s="71">
        <v>1693.54</v>
      </c>
      <c r="R530" s="71">
        <v>1689.2</v>
      </c>
      <c r="S530" s="71">
        <v>1684.34</v>
      </c>
      <c r="T530" s="71">
        <v>1676.43</v>
      </c>
      <c r="U530" s="71">
        <v>1677.46</v>
      </c>
      <c r="V530" s="71">
        <v>1681.35</v>
      </c>
      <c r="W530" s="71">
        <v>1694.49</v>
      </c>
      <c r="X530" s="71">
        <v>1806.28</v>
      </c>
      <c r="Y530" s="71">
        <v>1694.6</v>
      </c>
      <c r="Z530" s="71">
        <v>1594.09</v>
      </c>
      <c r="AA530" s="71">
        <v>1391.91</v>
      </c>
    </row>
    <row r="531" spans="1:27" ht="12.75" hidden="1" customHeight="1" outlineLevel="1" x14ac:dyDescent="0.2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2927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2928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collapsed="1" x14ac:dyDescent="0.2">
      <c r="A534" s="162" t="s">
        <v>2929</v>
      </c>
      <c r="B534" s="54" t="str">
        <f>"11"&amp;"."&amp;$B$801&amp;"."&amp;$B$802</f>
        <v>11.05.2024</v>
      </c>
      <c r="C534" s="134" t="s">
        <v>76</v>
      </c>
      <c r="D534" s="135">
        <f>ROUND(((D535+D536+D538+D537)/1000),5)</f>
        <v>2.1215700000000002</v>
      </c>
      <c r="E534" s="135">
        <f>ROUND(((E535+E536+E538+E537)/1000),5)</f>
        <v>1.9693400000000001</v>
      </c>
      <c r="F534" s="135">
        <f>ROUND(((F535+F536+F538+F537)/1000),5)</f>
        <v>1.9224000000000001</v>
      </c>
      <c r="G534" s="135">
        <f t="shared" ref="G534:AA534" si="309">ROUND(((G535+G536+G538+G537)/1000),5)</f>
        <v>1.90282</v>
      </c>
      <c r="H534" s="135">
        <f t="shared" si="309"/>
        <v>1.8830100000000001</v>
      </c>
      <c r="I534" s="135">
        <f t="shared" si="309"/>
        <v>1.8831800000000001</v>
      </c>
      <c r="J534" s="135">
        <f t="shared" si="309"/>
        <v>1.8801099999999999</v>
      </c>
      <c r="K534" s="135">
        <f t="shared" si="309"/>
        <v>2.0147499999999998</v>
      </c>
      <c r="L534" s="135">
        <f t="shared" si="309"/>
        <v>2.1960199999999999</v>
      </c>
      <c r="M534" s="135">
        <f t="shared" si="309"/>
        <v>2.5244800000000001</v>
      </c>
      <c r="N534" s="135">
        <f t="shared" si="309"/>
        <v>2.5618400000000001</v>
      </c>
      <c r="O534" s="135">
        <f t="shared" si="309"/>
        <v>2.5624400000000001</v>
      </c>
      <c r="P534" s="135">
        <f t="shared" si="309"/>
        <v>2.5339499999999999</v>
      </c>
      <c r="Q534" s="135">
        <f t="shared" si="309"/>
        <v>2.5286599999999999</v>
      </c>
      <c r="R534" s="135">
        <f t="shared" si="309"/>
        <v>2.5206200000000001</v>
      </c>
      <c r="S534" s="135">
        <f t="shared" si="309"/>
        <v>2.52197</v>
      </c>
      <c r="T534" s="135">
        <f t="shared" si="309"/>
        <v>2.4863599999999999</v>
      </c>
      <c r="U534" s="135">
        <f t="shared" si="309"/>
        <v>2.4764900000000001</v>
      </c>
      <c r="V534" s="135">
        <f t="shared" si="309"/>
        <v>2.48725</v>
      </c>
      <c r="W534" s="135">
        <f t="shared" si="309"/>
        <v>2.5344500000000001</v>
      </c>
      <c r="X534" s="135">
        <f t="shared" si="309"/>
        <v>2.7182200000000001</v>
      </c>
      <c r="Y534" s="135">
        <f t="shared" si="309"/>
        <v>2.68553</v>
      </c>
      <c r="Z534" s="135">
        <f t="shared" si="309"/>
        <v>2.45269</v>
      </c>
      <c r="AA534" s="135">
        <f t="shared" si="309"/>
        <v>2.1592699999999998</v>
      </c>
    </row>
    <row r="535" spans="1:27" ht="12.75" hidden="1" customHeight="1" outlineLevel="1" x14ac:dyDescent="0.2">
      <c r="A535" s="163" t="s">
        <v>2930</v>
      </c>
      <c r="B535" s="94" t="s">
        <v>238</v>
      </c>
      <c r="C535" s="70" t="s">
        <v>79</v>
      </c>
      <c r="D535" s="71">
        <v>1418.3</v>
      </c>
      <c r="E535" s="71">
        <v>1266.07</v>
      </c>
      <c r="F535" s="71">
        <v>1219.1300000000001</v>
      </c>
      <c r="G535" s="71">
        <v>1199.55</v>
      </c>
      <c r="H535" s="71">
        <v>1179.74</v>
      </c>
      <c r="I535" s="71">
        <v>1179.9100000000001</v>
      </c>
      <c r="J535" s="71">
        <v>1176.8399999999999</v>
      </c>
      <c r="K535" s="71">
        <v>1311.48</v>
      </c>
      <c r="L535" s="71">
        <v>1492.75</v>
      </c>
      <c r="M535" s="71">
        <v>1821.21</v>
      </c>
      <c r="N535" s="71">
        <v>1858.57</v>
      </c>
      <c r="O535" s="71">
        <v>1859.17</v>
      </c>
      <c r="P535" s="71">
        <v>1830.68</v>
      </c>
      <c r="Q535" s="71">
        <v>1825.39</v>
      </c>
      <c r="R535" s="71">
        <v>1817.35</v>
      </c>
      <c r="S535" s="71">
        <v>1818.7</v>
      </c>
      <c r="T535" s="71">
        <v>1783.09</v>
      </c>
      <c r="U535" s="71">
        <v>1773.22</v>
      </c>
      <c r="V535" s="71">
        <v>1783.98</v>
      </c>
      <c r="W535" s="71">
        <v>1831.18</v>
      </c>
      <c r="X535" s="71">
        <v>2014.95</v>
      </c>
      <c r="Y535" s="71">
        <v>1982.26</v>
      </c>
      <c r="Z535" s="71">
        <v>1749.42</v>
      </c>
      <c r="AA535" s="71">
        <v>1456</v>
      </c>
    </row>
    <row r="536" spans="1:27" ht="12.75" hidden="1" customHeight="1" outlineLevel="1" x14ac:dyDescent="0.2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2932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2933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collapsed="1" x14ac:dyDescent="0.2">
      <c r="A539" s="162" t="s">
        <v>2934</v>
      </c>
      <c r="B539" s="54" t="str">
        <f>"12"&amp;"."&amp;$B$801&amp;"."&amp;$B$802</f>
        <v>12.05.2024</v>
      </c>
      <c r="C539" s="134" t="s">
        <v>76</v>
      </c>
      <c r="D539" s="135">
        <f>ROUND(((D540+D541+D543+D542)/1000),5)</f>
        <v>2.1717</v>
      </c>
      <c r="E539" s="135">
        <f>ROUND(((E540+E541+E543+E542)/1000),5)</f>
        <v>2.0219200000000002</v>
      </c>
      <c r="F539" s="135">
        <f>ROUND(((F540+F541+F543+F542)/1000),5)</f>
        <v>1.9216299999999999</v>
      </c>
      <c r="G539" s="135">
        <f t="shared" ref="G539:AA539" si="312">ROUND(((G540+G541+G543+G542)/1000),5)</f>
        <v>1.88384</v>
      </c>
      <c r="H539" s="135">
        <f t="shared" si="312"/>
        <v>1.86954</v>
      </c>
      <c r="I539" s="135">
        <f t="shared" si="312"/>
        <v>1.87097</v>
      </c>
      <c r="J539" s="135">
        <f t="shared" si="312"/>
        <v>1.80525</v>
      </c>
      <c r="K539" s="135">
        <f t="shared" si="312"/>
        <v>1.90564</v>
      </c>
      <c r="L539" s="135">
        <f t="shared" si="312"/>
        <v>2.1393599999999999</v>
      </c>
      <c r="M539" s="135">
        <f t="shared" si="312"/>
        <v>2.2913199999999998</v>
      </c>
      <c r="N539" s="135">
        <f t="shared" si="312"/>
        <v>2.3667099999999999</v>
      </c>
      <c r="O539" s="135">
        <f t="shared" si="312"/>
        <v>2.3765000000000001</v>
      </c>
      <c r="P539" s="135">
        <f t="shared" si="312"/>
        <v>2.3760500000000002</v>
      </c>
      <c r="Q539" s="135">
        <f t="shared" si="312"/>
        <v>2.3755199999999999</v>
      </c>
      <c r="R539" s="135">
        <f t="shared" si="312"/>
        <v>2.3756400000000002</v>
      </c>
      <c r="S539" s="135">
        <f t="shared" si="312"/>
        <v>2.3773599999999999</v>
      </c>
      <c r="T539" s="135">
        <f t="shared" si="312"/>
        <v>2.4308800000000002</v>
      </c>
      <c r="U539" s="135">
        <f t="shared" si="312"/>
        <v>2.4626299999999999</v>
      </c>
      <c r="V539" s="135">
        <f t="shared" si="312"/>
        <v>2.4323800000000002</v>
      </c>
      <c r="W539" s="135">
        <f t="shared" si="312"/>
        <v>2.4481299999999999</v>
      </c>
      <c r="X539" s="135">
        <f t="shared" si="312"/>
        <v>2.48773</v>
      </c>
      <c r="Y539" s="135">
        <f t="shared" si="312"/>
        <v>2.4763700000000002</v>
      </c>
      <c r="Z539" s="135">
        <f t="shared" si="312"/>
        <v>2.2640799999999999</v>
      </c>
      <c r="AA539" s="135">
        <f t="shared" si="312"/>
        <v>2.0689799999999998</v>
      </c>
    </row>
    <row r="540" spans="1:27" ht="12.75" hidden="1" customHeight="1" outlineLevel="1" x14ac:dyDescent="0.2">
      <c r="A540" s="163" t="s">
        <v>2935</v>
      </c>
      <c r="B540" s="94" t="s">
        <v>238</v>
      </c>
      <c r="C540" s="70" t="s">
        <v>79</v>
      </c>
      <c r="D540" s="71">
        <v>1468.43</v>
      </c>
      <c r="E540" s="71">
        <v>1318.65</v>
      </c>
      <c r="F540" s="71">
        <v>1218.3599999999999</v>
      </c>
      <c r="G540" s="71">
        <v>1180.57</v>
      </c>
      <c r="H540" s="71">
        <v>1166.27</v>
      </c>
      <c r="I540" s="71">
        <v>1167.7</v>
      </c>
      <c r="J540" s="71">
        <v>1101.98</v>
      </c>
      <c r="K540" s="71">
        <v>1202.3699999999999</v>
      </c>
      <c r="L540" s="71">
        <v>1436.09</v>
      </c>
      <c r="M540" s="71">
        <v>1588.05</v>
      </c>
      <c r="N540" s="71">
        <v>1663.44</v>
      </c>
      <c r="O540" s="71">
        <v>1673.23</v>
      </c>
      <c r="P540" s="71">
        <v>1672.78</v>
      </c>
      <c r="Q540" s="71">
        <v>1672.25</v>
      </c>
      <c r="R540" s="71">
        <v>1672.37</v>
      </c>
      <c r="S540" s="71">
        <v>1674.09</v>
      </c>
      <c r="T540" s="71">
        <v>1727.61</v>
      </c>
      <c r="U540" s="71">
        <v>1759.36</v>
      </c>
      <c r="V540" s="71">
        <v>1729.11</v>
      </c>
      <c r="W540" s="71">
        <v>1744.86</v>
      </c>
      <c r="X540" s="71">
        <v>1784.46</v>
      </c>
      <c r="Y540" s="71">
        <v>1773.1</v>
      </c>
      <c r="Z540" s="71">
        <v>1560.81</v>
      </c>
      <c r="AA540" s="71">
        <v>1365.71</v>
      </c>
    </row>
    <row r="541" spans="1:27" ht="12.75" hidden="1" customHeight="1" outlineLevel="1" x14ac:dyDescent="0.2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2937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2938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collapsed="1" x14ac:dyDescent="0.2">
      <c r="A544" s="162" t="s">
        <v>2939</v>
      </c>
      <c r="B544" s="54" t="str">
        <f>"13"&amp;"."&amp;$B$801&amp;"."&amp;$B$802</f>
        <v>13.05.2024</v>
      </c>
      <c r="C544" s="134" t="s">
        <v>76</v>
      </c>
      <c r="D544" s="135">
        <f>ROUND(((D545+D546+D548+D547)/1000),5)</f>
        <v>2.0906899999999999</v>
      </c>
      <c r="E544" s="135">
        <f>ROUND(((E545+E546+E548+E547)/1000),5)</f>
        <v>1.95166</v>
      </c>
      <c r="F544" s="135">
        <f>ROUND(((F545+F546+F548+F547)/1000),5)</f>
        <v>1.89289</v>
      </c>
      <c r="G544" s="135">
        <f t="shared" ref="G544:AA544" si="315">ROUND(((G545+G546+G548+G547)/1000),5)</f>
        <v>1.88259</v>
      </c>
      <c r="H544" s="135">
        <f t="shared" si="315"/>
        <v>1.86893</v>
      </c>
      <c r="I544" s="135">
        <f t="shared" si="315"/>
        <v>1.9190700000000001</v>
      </c>
      <c r="J544" s="135">
        <f t="shared" si="315"/>
        <v>2.1059999999999999</v>
      </c>
      <c r="K544" s="135">
        <f t="shared" si="315"/>
        <v>2.3351000000000002</v>
      </c>
      <c r="L544" s="135">
        <f t="shared" si="315"/>
        <v>2.6629499999999999</v>
      </c>
      <c r="M544" s="135">
        <f t="shared" si="315"/>
        <v>3.00502</v>
      </c>
      <c r="N544" s="135">
        <f t="shared" si="315"/>
        <v>3.1609500000000001</v>
      </c>
      <c r="O544" s="135">
        <f t="shared" si="315"/>
        <v>2.8215400000000002</v>
      </c>
      <c r="P544" s="135">
        <f t="shared" si="315"/>
        <v>2.7180200000000001</v>
      </c>
      <c r="Q544" s="135">
        <f t="shared" si="315"/>
        <v>2.73584</v>
      </c>
      <c r="R544" s="135">
        <f t="shared" si="315"/>
        <v>2.7317</v>
      </c>
      <c r="S544" s="135">
        <f t="shared" si="315"/>
        <v>2.6799499999999998</v>
      </c>
      <c r="T544" s="135">
        <f t="shared" si="315"/>
        <v>2.6652999999999998</v>
      </c>
      <c r="U544" s="135">
        <f t="shared" si="315"/>
        <v>2.6014599999999999</v>
      </c>
      <c r="V544" s="135">
        <f t="shared" si="315"/>
        <v>2.6161300000000001</v>
      </c>
      <c r="W544" s="135">
        <f t="shared" si="315"/>
        <v>2.7362700000000002</v>
      </c>
      <c r="X544" s="135">
        <f t="shared" si="315"/>
        <v>2.7765599999999999</v>
      </c>
      <c r="Y544" s="135">
        <f t="shared" si="315"/>
        <v>2.58121</v>
      </c>
      <c r="Z544" s="135">
        <f t="shared" si="315"/>
        <v>2.22166</v>
      </c>
      <c r="AA544" s="135">
        <f t="shared" si="315"/>
        <v>2.0514199999999998</v>
      </c>
    </row>
    <row r="545" spans="1:27" ht="12.75" hidden="1" customHeight="1" outlineLevel="1" x14ac:dyDescent="0.2">
      <c r="A545" s="163" t="s">
        <v>2940</v>
      </c>
      <c r="B545" s="94" t="s">
        <v>238</v>
      </c>
      <c r="C545" s="70" t="s">
        <v>79</v>
      </c>
      <c r="D545" s="71">
        <v>1387.42</v>
      </c>
      <c r="E545" s="71">
        <v>1248.3900000000001</v>
      </c>
      <c r="F545" s="71">
        <v>1189.6199999999999</v>
      </c>
      <c r="G545" s="71">
        <v>1179.32</v>
      </c>
      <c r="H545" s="71">
        <v>1165.6600000000001</v>
      </c>
      <c r="I545" s="71">
        <v>1215.8</v>
      </c>
      <c r="J545" s="71">
        <v>1402.73</v>
      </c>
      <c r="K545" s="71">
        <v>1631.83</v>
      </c>
      <c r="L545" s="71">
        <v>1959.68</v>
      </c>
      <c r="M545" s="71">
        <v>2301.75</v>
      </c>
      <c r="N545" s="71">
        <v>2457.6799999999998</v>
      </c>
      <c r="O545" s="71">
        <v>2118.27</v>
      </c>
      <c r="P545" s="71">
        <v>2014.75</v>
      </c>
      <c r="Q545" s="71">
        <v>2032.57</v>
      </c>
      <c r="R545" s="71">
        <v>2028.43</v>
      </c>
      <c r="S545" s="71">
        <v>1976.68</v>
      </c>
      <c r="T545" s="71">
        <v>1962.03</v>
      </c>
      <c r="U545" s="71">
        <v>1898.19</v>
      </c>
      <c r="V545" s="71">
        <v>1912.86</v>
      </c>
      <c r="W545" s="71">
        <v>2033</v>
      </c>
      <c r="X545" s="71">
        <v>2073.29</v>
      </c>
      <c r="Y545" s="71">
        <v>1877.94</v>
      </c>
      <c r="Z545" s="71">
        <v>1518.39</v>
      </c>
      <c r="AA545" s="71">
        <v>1348.15</v>
      </c>
    </row>
    <row r="546" spans="1:27" ht="12.75" hidden="1" customHeight="1" outlineLevel="1" x14ac:dyDescent="0.2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2942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2943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collapsed="1" x14ac:dyDescent="0.2">
      <c r="A549" s="162" t="s">
        <v>2944</v>
      </c>
      <c r="B549" s="54" t="str">
        <f>"14"&amp;"."&amp;$B$801&amp;"."&amp;$B$802</f>
        <v>14.05.2024</v>
      </c>
      <c r="C549" s="134" t="s">
        <v>76</v>
      </c>
      <c r="D549" s="135">
        <f>ROUND(((D550+D551+D553+D552)/1000),5)</f>
        <v>1.9879100000000001</v>
      </c>
      <c r="E549" s="135">
        <f>ROUND(((E550+E551+E553+E552)/1000),5)</f>
        <v>1.9000699999999999</v>
      </c>
      <c r="F549" s="135">
        <f>ROUND(((F550+F551+F553+F552)/1000),5)</f>
        <v>1.8603000000000001</v>
      </c>
      <c r="G549" s="135">
        <f t="shared" ref="G549:AA549" si="318">ROUND(((G550+G551+G553+G552)/1000),5)</f>
        <v>1.85704</v>
      </c>
      <c r="H549" s="135">
        <f t="shared" si="318"/>
        <v>1.85893</v>
      </c>
      <c r="I549" s="135">
        <f t="shared" si="318"/>
        <v>1.90083</v>
      </c>
      <c r="J549" s="135">
        <f t="shared" si="318"/>
        <v>2.07003</v>
      </c>
      <c r="K549" s="135">
        <f t="shared" si="318"/>
        <v>2.18933</v>
      </c>
      <c r="L549" s="135">
        <f t="shared" si="318"/>
        <v>2.5117500000000001</v>
      </c>
      <c r="M549" s="135">
        <f t="shared" si="318"/>
        <v>2.77867</v>
      </c>
      <c r="N549" s="135">
        <f t="shared" si="318"/>
        <v>2.7979599999999998</v>
      </c>
      <c r="O549" s="135">
        <f t="shared" si="318"/>
        <v>2.65862</v>
      </c>
      <c r="P549" s="135">
        <f t="shared" si="318"/>
        <v>2.6583199999999998</v>
      </c>
      <c r="Q549" s="135">
        <f t="shared" si="318"/>
        <v>2.66195</v>
      </c>
      <c r="R549" s="135">
        <f t="shared" si="318"/>
        <v>2.6523699999999999</v>
      </c>
      <c r="S549" s="135">
        <f t="shared" si="318"/>
        <v>2.6350699999999998</v>
      </c>
      <c r="T549" s="135">
        <f t="shared" si="318"/>
        <v>2.5943999999999998</v>
      </c>
      <c r="U549" s="135">
        <f t="shared" si="318"/>
        <v>2.5848499999999999</v>
      </c>
      <c r="V549" s="135">
        <f t="shared" si="318"/>
        <v>2.5778799999999999</v>
      </c>
      <c r="W549" s="135">
        <f t="shared" si="318"/>
        <v>2.5245600000000001</v>
      </c>
      <c r="X549" s="135">
        <f t="shared" si="318"/>
        <v>2.7533400000000001</v>
      </c>
      <c r="Y549" s="135">
        <f t="shared" si="318"/>
        <v>2.6076199999999998</v>
      </c>
      <c r="Z549" s="135">
        <f t="shared" si="318"/>
        <v>2.2766299999999999</v>
      </c>
      <c r="AA549" s="135">
        <f t="shared" si="318"/>
        <v>2.1461000000000001</v>
      </c>
    </row>
    <row r="550" spans="1:27" ht="12.75" hidden="1" customHeight="1" outlineLevel="1" x14ac:dyDescent="0.2">
      <c r="A550" s="163" t="s">
        <v>2945</v>
      </c>
      <c r="B550" s="94" t="s">
        <v>238</v>
      </c>
      <c r="C550" s="70" t="s">
        <v>79</v>
      </c>
      <c r="D550" s="71">
        <v>1284.6400000000001</v>
      </c>
      <c r="E550" s="71">
        <v>1196.8</v>
      </c>
      <c r="F550" s="71">
        <v>1157.03</v>
      </c>
      <c r="G550" s="71">
        <v>1153.77</v>
      </c>
      <c r="H550" s="71">
        <v>1155.6600000000001</v>
      </c>
      <c r="I550" s="71">
        <v>1197.56</v>
      </c>
      <c r="J550" s="71">
        <v>1366.76</v>
      </c>
      <c r="K550" s="71">
        <v>1486.06</v>
      </c>
      <c r="L550" s="71">
        <v>1808.48</v>
      </c>
      <c r="M550" s="71">
        <v>2075.4</v>
      </c>
      <c r="N550" s="71">
        <v>2094.69</v>
      </c>
      <c r="O550" s="71">
        <v>1955.35</v>
      </c>
      <c r="P550" s="71">
        <v>1955.05</v>
      </c>
      <c r="Q550" s="71">
        <v>1958.68</v>
      </c>
      <c r="R550" s="71">
        <v>1949.1</v>
      </c>
      <c r="S550" s="71">
        <v>1931.8</v>
      </c>
      <c r="T550" s="71">
        <v>1891.13</v>
      </c>
      <c r="U550" s="71">
        <v>1881.58</v>
      </c>
      <c r="V550" s="71">
        <v>1874.61</v>
      </c>
      <c r="W550" s="71">
        <v>1821.29</v>
      </c>
      <c r="X550" s="71">
        <v>2050.0700000000002</v>
      </c>
      <c r="Y550" s="71">
        <v>1904.35</v>
      </c>
      <c r="Z550" s="71">
        <v>1573.36</v>
      </c>
      <c r="AA550" s="71">
        <v>1442.83</v>
      </c>
    </row>
    <row r="551" spans="1:27" ht="12.75" hidden="1" customHeight="1" outlineLevel="1" x14ac:dyDescent="0.2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2947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2948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collapsed="1" x14ac:dyDescent="0.2">
      <c r="A554" s="162" t="s">
        <v>2949</v>
      </c>
      <c r="B554" s="54" t="str">
        <f>"15"&amp;"."&amp;$B$801&amp;"."&amp;$B$802</f>
        <v>15.05.2024</v>
      </c>
      <c r="C554" s="134" t="s">
        <v>76</v>
      </c>
      <c r="D554" s="135">
        <f>ROUND(((D555+D556+D558+D557)/1000),5)</f>
        <v>2.0347300000000001</v>
      </c>
      <c r="E554" s="135">
        <f>ROUND(((E555+E556+E558+E557)/1000),5)</f>
        <v>1.90811</v>
      </c>
      <c r="F554" s="135">
        <f>ROUND(((F555+F556+F558+F557)/1000),5)</f>
        <v>1.89988</v>
      </c>
      <c r="G554" s="135">
        <f t="shared" ref="G554:AA554" si="321">ROUND(((G555+G556+G558+G557)/1000),5)</f>
        <v>1.8947700000000001</v>
      </c>
      <c r="H554" s="135">
        <f t="shared" si="321"/>
        <v>1.89971</v>
      </c>
      <c r="I554" s="135">
        <f t="shared" si="321"/>
        <v>1.9101999999999999</v>
      </c>
      <c r="J554" s="135">
        <f t="shared" si="321"/>
        <v>2.1280800000000002</v>
      </c>
      <c r="K554" s="135">
        <f t="shared" si="321"/>
        <v>2.38551</v>
      </c>
      <c r="L554" s="135">
        <f t="shared" si="321"/>
        <v>2.6255299999999999</v>
      </c>
      <c r="M554" s="135">
        <f t="shared" si="321"/>
        <v>2.8574000000000002</v>
      </c>
      <c r="N554" s="135">
        <f t="shared" si="321"/>
        <v>2.84978</v>
      </c>
      <c r="O554" s="135">
        <f t="shared" si="321"/>
        <v>2.7321200000000001</v>
      </c>
      <c r="P554" s="135">
        <f t="shared" si="321"/>
        <v>2.73448</v>
      </c>
      <c r="Q554" s="135">
        <f t="shared" si="321"/>
        <v>2.7604700000000002</v>
      </c>
      <c r="R554" s="135">
        <f t="shared" si="321"/>
        <v>2.73794</v>
      </c>
      <c r="S554" s="135">
        <f t="shared" si="321"/>
        <v>2.7309100000000002</v>
      </c>
      <c r="T554" s="135">
        <f t="shared" si="321"/>
        <v>2.7084100000000002</v>
      </c>
      <c r="U554" s="135">
        <f t="shared" si="321"/>
        <v>2.6549</v>
      </c>
      <c r="V554" s="135">
        <f t="shared" si="321"/>
        <v>2.6146699999999998</v>
      </c>
      <c r="W554" s="135">
        <f t="shared" si="321"/>
        <v>2.5864500000000001</v>
      </c>
      <c r="X554" s="135">
        <f t="shared" si="321"/>
        <v>2.6515599999999999</v>
      </c>
      <c r="Y554" s="135">
        <f t="shared" si="321"/>
        <v>2.6283099999999999</v>
      </c>
      <c r="Z554" s="135">
        <f t="shared" si="321"/>
        <v>2.26322</v>
      </c>
      <c r="AA554" s="135">
        <f t="shared" si="321"/>
        <v>2.1487699999999998</v>
      </c>
    </row>
    <row r="555" spans="1:27" ht="12.75" hidden="1" customHeight="1" outlineLevel="1" x14ac:dyDescent="0.2">
      <c r="A555" s="163" t="s">
        <v>2950</v>
      </c>
      <c r="B555" s="94" t="s">
        <v>238</v>
      </c>
      <c r="C555" s="70" t="s">
        <v>79</v>
      </c>
      <c r="D555" s="71">
        <v>1331.46</v>
      </c>
      <c r="E555" s="71">
        <v>1204.8399999999999</v>
      </c>
      <c r="F555" s="71">
        <v>1196.6099999999999</v>
      </c>
      <c r="G555" s="71">
        <v>1191.5</v>
      </c>
      <c r="H555" s="71">
        <v>1196.44</v>
      </c>
      <c r="I555" s="71">
        <v>1206.93</v>
      </c>
      <c r="J555" s="71">
        <v>1424.81</v>
      </c>
      <c r="K555" s="71">
        <v>1682.24</v>
      </c>
      <c r="L555" s="71">
        <v>1922.26</v>
      </c>
      <c r="M555" s="71">
        <v>2154.13</v>
      </c>
      <c r="N555" s="71">
        <v>2146.5100000000002</v>
      </c>
      <c r="O555" s="71">
        <v>2028.85</v>
      </c>
      <c r="P555" s="71">
        <v>2031.21</v>
      </c>
      <c r="Q555" s="71">
        <v>2057.1999999999998</v>
      </c>
      <c r="R555" s="71">
        <v>2034.67</v>
      </c>
      <c r="S555" s="71">
        <v>2027.64</v>
      </c>
      <c r="T555" s="71">
        <v>2005.14</v>
      </c>
      <c r="U555" s="71">
        <v>1951.63</v>
      </c>
      <c r="V555" s="71">
        <v>1911.4</v>
      </c>
      <c r="W555" s="71">
        <v>1883.18</v>
      </c>
      <c r="X555" s="71">
        <v>1948.29</v>
      </c>
      <c r="Y555" s="71">
        <v>1925.04</v>
      </c>
      <c r="Z555" s="71">
        <v>1559.95</v>
      </c>
      <c r="AA555" s="71">
        <v>1445.5</v>
      </c>
    </row>
    <row r="556" spans="1:27" ht="12.75" hidden="1" customHeight="1" outlineLevel="1" x14ac:dyDescent="0.2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2952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2953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collapsed="1" x14ac:dyDescent="0.2">
      <c r="A559" s="162" t="s">
        <v>2954</v>
      </c>
      <c r="B559" s="54" t="str">
        <f>"16"&amp;"."&amp;$B$801&amp;"."&amp;$B$802</f>
        <v>16.05.2024</v>
      </c>
      <c r="C559" s="134" t="s">
        <v>76</v>
      </c>
      <c r="D559" s="135">
        <f>ROUND(((D560+D561+D563+D562)/1000),5)</f>
        <v>1.98387</v>
      </c>
      <c r="E559" s="135">
        <f>ROUND(((E560+E561+E563+E562)/1000),5)</f>
        <v>1.89181</v>
      </c>
      <c r="F559" s="135">
        <f>ROUND(((F560+F561+F563+F562)/1000),5)</f>
        <v>1.8607800000000001</v>
      </c>
      <c r="G559" s="135">
        <f t="shared" ref="G559:AA559" si="324">ROUND(((G560+G561+G563+G562)/1000),5)</f>
        <v>1.8583799999999999</v>
      </c>
      <c r="H559" s="135">
        <f t="shared" si="324"/>
        <v>1.86955</v>
      </c>
      <c r="I559" s="135">
        <f t="shared" si="324"/>
        <v>1.9046700000000001</v>
      </c>
      <c r="J559" s="135">
        <f t="shared" si="324"/>
        <v>2.0626099999999998</v>
      </c>
      <c r="K559" s="135">
        <f t="shared" si="324"/>
        <v>2.3216399999999999</v>
      </c>
      <c r="L559" s="135">
        <f t="shared" si="324"/>
        <v>2.5744099999999999</v>
      </c>
      <c r="M559" s="135">
        <f t="shared" si="324"/>
        <v>2.6328</v>
      </c>
      <c r="N559" s="135">
        <f t="shared" si="324"/>
        <v>2.6628500000000002</v>
      </c>
      <c r="O559" s="135">
        <f t="shared" si="324"/>
        <v>2.7230300000000001</v>
      </c>
      <c r="P559" s="135">
        <f t="shared" si="324"/>
        <v>2.7156799999999999</v>
      </c>
      <c r="Q559" s="135">
        <f t="shared" si="324"/>
        <v>2.7305000000000001</v>
      </c>
      <c r="R559" s="135">
        <f t="shared" si="324"/>
        <v>2.7194699999999998</v>
      </c>
      <c r="S559" s="135">
        <f t="shared" si="324"/>
        <v>2.6633</v>
      </c>
      <c r="T559" s="135">
        <f t="shared" si="324"/>
        <v>2.59951</v>
      </c>
      <c r="U559" s="135">
        <f t="shared" si="324"/>
        <v>2.5783900000000002</v>
      </c>
      <c r="V559" s="135">
        <f t="shared" si="324"/>
        <v>2.4853299999999998</v>
      </c>
      <c r="W559" s="135">
        <f t="shared" si="324"/>
        <v>2.3761399999999999</v>
      </c>
      <c r="X559" s="135">
        <f t="shared" si="324"/>
        <v>2.4907300000000001</v>
      </c>
      <c r="Y559" s="135">
        <f t="shared" si="324"/>
        <v>2.5832899999999999</v>
      </c>
      <c r="Z559" s="135">
        <f t="shared" si="324"/>
        <v>2.2758699999999998</v>
      </c>
      <c r="AA559" s="135">
        <f t="shared" si="324"/>
        <v>2.05891</v>
      </c>
    </row>
    <row r="560" spans="1:27" ht="12.75" hidden="1" customHeight="1" outlineLevel="1" x14ac:dyDescent="0.2">
      <c r="A560" s="163" t="s">
        <v>2955</v>
      </c>
      <c r="B560" s="94" t="s">
        <v>238</v>
      </c>
      <c r="C560" s="70" t="s">
        <v>79</v>
      </c>
      <c r="D560" s="71">
        <v>1280.5999999999999</v>
      </c>
      <c r="E560" s="71">
        <v>1188.54</v>
      </c>
      <c r="F560" s="71">
        <v>1157.51</v>
      </c>
      <c r="G560" s="71">
        <v>1155.1099999999999</v>
      </c>
      <c r="H560" s="71">
        <v>1166.28</v>
      </c>
      <c r="I560" s="71">
        <v>1201.4000000000001</v>
      </c>
      <c r="J560" s="71">
        <v>1359.34</v>
      </c>
      <c r="K560" s="71">
        <v>1618.37</v>
      </c>
      <c r="L560" s="71">
        <v>1871.14</v>
      </c>
      <c r="M560" s="71">
        <v>1929.53</v>
      </c>
      <c r="N560" s="71">
        <v>1959.58</v>
      </c>
      <c r="O560" s="71">
        <v>2019.76</v>
      </c>
      <c r="P560" s="71">
        <v>2012.41</v>
      </c>
      <c r="Q560" s="71">
        <v>2027.23</v>
      </c>
      <c r="R560" s="71">
        <v>2016.2</v>
      </c>
      <c r="S560" s="71">
        <v>1960.03</v>
      </c>
      <c r="T560" s="71">
        <v>1896.24</v>
      </c>
      <c r="U560" s="71">
        <v>1875.12</v>
      </c>
      <c r="V560" s="71">
        <v>1782.06</v>
      </c>
      <c r="W560" s="71">
        <v>1672.87</v>
      </c>
      <c r="X560" s="71">
        <v>1787.46</v>
      </c>
      <c r="Y560" s="71">
        <v>1880.02</v>
      </c>
      <c r="Z560" s="71">
        <v>1572.6</v>
      </c>
      <c r="AA560" s="71">
        <v>1355.64</v>
      </c>
    </row>
    <row r="561" spans="1:27" ht="12.75" hidden="1" customHeight="1" outlineLevel="1" x14ac:dyDescent="0.2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2957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2958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collapsed="1" x14ac:dyDescent="0.2">
      <c r="A564" s="162" t="s">
        <v>2959</v>
      </c>
      <c r="B564" s="54" t="str">
        <f>"17"&amp;"."&amp;$B$801&amp;"."&amp;$B$802</f>
        <v>17.05.2024</v>
      </c>
      <c r="C564" s="134" t="s">
        <v>76</v>
      </c>
      <c r="D564" s="135">
        <f>ROUND(((D565+D566+D568+D567)/1000),5)</f>
        <v>2.0388899999999999</v>
      </c>
      <c r="E564" s="135">
        <f>ROUND(((E565+E566+E568+E567)/1000),5)</f>
        <v>1.90541</v>
      </c>
      <c r="F564" s="135">
        <f>ROUND(((F565+F566+F568+F567)/1000),5)</f>
        <v>1.86893</v>
      </c>
      <c r="G564" s="135">
        <f t="shared" ref="G564:AA564" si="327">ROUND(((G565+G566+G568+G567)/1000),5)</f>
        <v>1.8063899999999999</v>
      </c>
      <c r="H564" s="135">
        <f t="shared" si="327"/>
        <v>1.87103</v>
      </c>
      <c r="I564" s="135">
        <f t="shared" si="327"/>
        <v>1.96017</v>
      </c>
      <c r="J564" s="135">
        <f t="shared" si="327"/>
        <v>2.1314299999999999</v>
      </c>
      <c r="K564" s="135">
        <f t="shared" si="327"/>
        <v>2.4037899999999999</v>
      </c>
      <c r="L564" s="135">
        <f t="shared" si="327"/>
        <v>2.7132800000000001</v>
      </c>
      <c r="M564" s="135">
        <f t="shared" si="327"/>
        <v>2.77183</v>
      </c>
      <c r="N564" s="135">
        <f t="shared" si="327"/>
        <v>2.78451</v>
      </c>
      <c r="O564" s="135">
        <f t="shared" si="327"/>
        <v>2.7893300000000001</v>
      </c>
      <c r="P564" s="135">
        <f t="shared" si="327"/>
        <v>2.8244400000000001</v>
      </c>
      <c r="Q564" s="135">
        <f t="shared" si="327"/>
        <v>2.855</v>
      </c>
      <c r="R564" s="135">
        <f t="shared" si="327"/>
        <v>2.8310499999999998</v>
      </c>
      <c r="S564" s="135">
        <f t="shared" si="327"/>
        <v>2.84043</v>
      </c>
      <c r="T564" s="135">
        <f t="shared" si="327"/>
        <v>2.7913899999999998</v>
      </c>
      <c r="U564" s="135">
        <f t="shared" si="327"/>
        <v>2.7788400000000002</v>
      </c>
      <c r="V564" s="135">
        <f t="shared" si="327"/>
        <v>2.7474599999999998</v>
      </c>
      <c r="W564" s="135">
        <f t="shared" si="327"/>
        <v>2.7096900000000002</v>
      </c>
      <c r="X564" s="135">
        <f t="shared" si="327"/>
        <v>2.7247599999999998</v>
      </c>
      <c r="Y564" s="135">
        <f t="shared" si="327"/>
        <v>2.78477</v>
      </c>
      <c r="Z564" s="135">
        <f t="shared" si="327"/>
        <v>2.69245</v>
      </c>
      <c r="AA564" s="135">
        <f t="shared" si="327"/>
        <v>2.2831299999999999</v>
      </c>
    </row>
    <row r="565" spans="1:27" ht="12.75" hidden="1" customHeight="1" outlineLevel="1" x14ac:dyDescent="0.2">
      <c r="A565" s="163" t="s">
        <v>2960</v>
      </c>
      <c r="B565" s="94" t="s">
        <v>238</v>
      </c>
      <c r="C565" s="70" t="s">
        <v>79</v>
      </c>
      <c r="D565" s="71">
        <v>1335.62</v>
      </c>
      <c r="E565" s="71">
        <v>1202.1400000000001</v>
      </c>
      <c r="F565" s="71">
        <v>1165.6600000000001</v>
      </c>
      <c r="G565" s="71">
        <v>1103.1199999999999</v>
      </c>
      <c r="H565" s="71">
        <v>1167.76</v>
      </c>
      <c r="I565" s="71">
        <v>1256.9000000000001</v>
      </c>
      <c r="J565" s="71">
        <v>1428.16</v>
      </c>
      <c r="K565" s="71">
        <v>1700.52</v>
      </c>
      <c r="L565" s="71">
        <v>2010.01</v>
      </c>
      <c r="M565" s="71">
        <v>2068.56</v>
      </c>
      <c r="N565" s="71">
        <v>2081.2399999999998</v>
      </c>
      <c r="O565" s="71">
        <v>2086.06</v>
      </c>
      <c r="P565" s="71">
        <v>2121.17</v>
      </c>
      <c r="Q565" s="71">
        <v>2151.73</v>
      </c>
      <c r="R565" s="71">
        <v>2127.7800000000002</v>
      </c>
      <c r="S565" s="71">
        <v>2137.16</v>
      </c>
      <c r="T565" s="71">
        <v>2088.12</v>
      </c>
      <c r="U565" s="71">
        <v>2075.5700000000002</v>
      </c>
      <c r="V565" s="71">
        <v>2044.19</v>
      </c>
      <c r="W565" s="71">
        <v>2006.42</v>
      </c>
      <c r="X565" s="71">
        <v>2021.49</v>
      </c>
      <c r="Y565" s="71">
        <v>2081.5</v>
      </c>
      <c r="Z565" s="71">
        <v>1989.18</v>
      </c>
      <c r="AA565" s="71">
        <v>1579.86</v>
      </c>
    </row>
    <row r="566" spans="1:27" ht="12.75" hidden="1" customHeight="1" outlineLevel="1" x14ac:dyDescent="0.2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2962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2963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collapsed="1" x14ac:dyDescent="0.2">
      <c r="A569" s="162" t="s">
        <v>2964</v>
      </c>
      <c r="B569" s="54" t="str">
        <f>"18"&amp;"."&amp;$B$801&amp;"."&amp;$B$802</f>
        <v>18.05.2024</v>
      </c>
      <c r="C569" s="134" t="s">
        <v>76</v>
      </c>
      <c r="D569" s="135">
        <f>ROUND(((D570+D571+D573+D572)/1000),5)</f>
        <v>2.2362600000000001</v>
      </c>
      <c r="E569" s="135">
        <f>ROUND(((E570+E571+E573+E572)/1000),5)</f>
        <v>2.1626099999999999</v>
      </c>
      <c r="F569" s="135">
        <f>ROUND(((F570+F571+F573+F572)/1000),5)</f>
        <v>2.0201600000000002</v>
      </c>
      <c r="G569" s="135">
        <f t="shared" ref="G569:AA569" si="330">ROUND(((G570+G571+G573+G572)/1000),5)</f>
        <v>1.96827</v>
      </c>
      <c r="H569" s="135">
        <f t="shared" si="330"/>
        <v>1.92333</v>
      </c>
      <c r="I569" s="135">
        <f t="shared" si="330"/>
        <v>1.94024</v>
      </c>
      <c r="J569" s="135">
        <f t="shared" si="330"/>
        <v>2.0105499999999998</v>
      </c>
      <c r="K569" s="135">
        <f t="shared" si="330"/>
        <v>2.2206999999999999</v>
      </c>
      <c r="L569" s="135">
        <f t="shared" si="330"/>
        <v>2.5047600000000001</v>
      </c>
      <c r="M569" s="135">
        <f t="shared" si="330"/>
        <v>2.66669</v>
      </c>
      <c r="N569" s="135">
        <f t="shared" si="330"/>
        <v>2.76803</v>
      </c>
      <c r="O569" s="135">
        <f t="shared" si="330"/>
        <v>2.7739799999999999</v>
      </c>
      <c r="P569" s="135">
        <f t="shared" si="330"/>
        <v>2.8128199999999999</v>
      </c>
      <c r="Q569" s="135">
        <f t="shared" si="330"/>
        <v>2.8048999999999999</v>
      </c>
      <c r="R569" s="135">
        <f t="shared" si="330"/>
        <v>2.7831100000000002</v>
      </c>
      <c r="S569" s="135">
        <f t="shared" si="330"/>
        <v>2.7635999999999998</v>
      </c>
      <c r="T569" s="135">
        <f t="shared" si="330"/>
        <v>2.7515299999999998</v>
      </c>
      <c r="U569" s="135">
        <f t="shared" si="330"/>
        <v>2.7236699999999998</v>
      </c>
      <c r="V569" s="135">
        <f t="shared" si="330"/>
        <v>2.7097000000000002</v>
      </c>
      <c r="W569" s="135">
        <f t="shared" si="330"/>
        <v>2.8201200000000002</v>
      </c>
      <c r="X569" s="135">
        <f t="shared" si="330"/>
        <v>2.94251</v>
      </c>
      <c r="Y569" s="135">
        <f t="shared" si="330"/>
        <v>2.7599900000000002</v>
      </c>
      <c r="Z569" s="135">
        <f t="shared" si="330"/>
        <v>2.5940500000000002</v>
      </c>
      <c r="AA569" s="135">
        <f t="shared" si="330"/>
        <v>2.2252100000000001</v>
      </c>
    </row>
    <row r="570" spans="1:27" ht="12.75" hidden="1" customHeight="1" outlineLevel="1" x14ac:dyDescent="0.2">
      <c r="A570" s="163" t="s">
        <v>2965</v>
      </c>
      <c r="B570" s="94" t="s">
        <v>238</v>
      </c>
      <c r="C570" s="70" t="s">
        <v>79</v>
      </c>
      <c r="D570" s="71">
        <v>1532.99</v>
      </c>
      <c r="E570" s="71">
        <v>1459.34</v>
      </c>
      <c r="F570" s="71">
        <v>1316.89</v>
      </c>
      <c r="G570" s="71">
        <v>1265</v>
      </c>
      <c r="H570" s="71">
        <v>1220.06</v>
      </c>
      <c r="I570" s="71">
        <v>1236.97</v>
      </c>
      <c r="J570" s="71">
        <v>1307.28</v>
      </c>
      <c r="K570" s="71">
        <v>1517.43</v>
      </c>
      <c r="L570" s="71">
        <v>1801.49</v>
      </c>
      <c r="M570" s="71">
        <v>1963.42</v>
      </c>
      <c r="N570" s="71">
        <v>2064.7600000000002</v>
      </c>
      <c r="O570" s="71">
        <v>2070.71</v>
      </c>
      <c r="P570" s="71">
        <v>2109.5500000000002</v>
      </c>
      <c r="Q570" s="71">
        <v>2101.63</v>
      </c>
      <c r="R570" s="71">
        <v>2079.84</v>
      </c>
      <c r="S570" s="71">
        <v>2060.33</v>
      </c>
      <c r="T570" s="71">
        <v>2048.2600000000002</v>
      </c>
      <c r="U570" s="71">
        <v>2020.4</v>
      </c>
      <c r="V570" s="71">
        <v>2006.43</v>
      </c>
      <c r="W570" s="71">
        <v>2116.85</v>
      </c>
      <c r="X570" s="71">
        <v>2239.2399999999998</v>
      </c>
      <c r="Y570" s="71">
        <v>2056.7199999999998</v>
      </c>
      <c r="Z570" s="71">
        <v>1890.78</v>
      </c>
      <c r="AA570" s="71">
        <v>1521.94</v>
      </c>
    </row>
    <row r="571" spans="1:27" ht="12.75" hidden="1" customHeight="1" outlineLevel="1" x14ac:dyDescent="0.2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2967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2968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collapsed="1" x14ac:dyDescent="0.2">
      <c r="A574" s="162" t="s">
        <v>2969</v>
      </c>
      <c r="B574" s="54" t="str">
        <f>"19"&amp;"."&amp;$B$801&amp;"."&amp;$B$802</f>
        <v>19.05.2024</v>
      </c>
      <c r="C574" s="134" t="s">
        <v>76</v>
      </c>
      <c r="D574" s="135">
        <f>ROUND(((D575+D576+D578+D577)/1000),5)</f>
        <v>2.2018499999999999</v>
      </c>
      <c r="E574" s="135">
        <f>ROUND(((E575+E576+E578+E577)/1000),5)</f>
        <v>2.0552700000000002</v>
      </c>
      <c r="F574" s="135">
        <f>ROUND(((F575+F576+F578+F577)/1000),5)</f>
        <v>1.91839</v>
      </c>
      <c r="G574" s="135">
        <f t="shared" ref="G574:AA574" si="333">ROUND(((G575+G576+G578+G577)/1000),5)</f>
        <v>1.9029</v>
      </c>
      <c r="H574" s="135">
        <f t="shared" si="333"/>
        <v>1.88287</v>
      </c>
      <c r="I574" s="135">
        <f t="shared" si="333"/>
        <v>1.85887</v>
      </c>
      <c r="J574" s="135">
        <f t="shared" si="333"/>
        <v>1.7886</v>
      </c>
      <c r="K574" s="135">
        <f t="shared" si="333"/>
        <v>2.0325199999999999</v>
      </c>
      <c r="L574" s="135">
        <f t="shared" si="333"/>
        <v>2.2610999999999999</v>
      </c>
      <c r="M574" s="135">
        <f t="shared" si="333"/>
        <v>2.4739300000000002</v>
      </c>
      <c r="N574" s="135">
        <f t="shared" si="333"/>
        <v>2.6427200000000002</v>
      </c>
      <c r="O574" s="135">
        <f t="shared" si="333"/>
        <v>2.68642</v>
      </c>
      <c r="P574" s="135">
        <f t="shared" si="333"/>
        <v>2.63632</v>
      </c>
      <c r="Q574" s="135">
        <f t="shared" si="333"/>
        <v>2.6353300000000002</v>
      </c>
      <c r="R574" s="135">
        <f t="shared" si="333"/>
        <v>2.6261999999999999</v>
      </c>
      <c r="S574" s="135">
        <f t="shared" si="333"/>
        <v>2.6151900000000001</v>
      </c>
      <c r="T574" s="135">
        <f t="shared" si="333"/>
        <v>2.62303</v>
      </c>
      <c r="U574" s="135">
        <f t="shared" si="333"/>
        <v>2.6676199999999999</v>
      </c>
      <c r="V574" s="135">
        <f t="shared" si="333"/>
        <v>2.66635</v>
      </c>
      <c r="W574" s="135">
        <f t="shared" si="333"/>
        <v>2.7254800000000001</v>
      </c>
      <c r="X574" s="135">
        <f t="shared" si="333"/>
        <v>2.87852</v>
      </c>
      <c r="Y574" s="135">
        <f t="shared" si="333"/>
        <v>2.8441100000000001</v>
      </c>
      <c r="Z574" s="135">
        <f t="shared" si="333"/>
        <v>2.5663499999999999</v>
      </c>
      <c r="AA574" s="135">
        <f t="shared" si="333"/>
        <v>2.1980200000000001</v>
      </c>
    </row>
    <row r="575" spans="1:27" ht="12.75" hidden="1" customHeight="1" outlineLevel="1" x14ac:dyDescent="0.2">
      <c r="A575" s="163" t="s">
        <v>2970</v>
      </c>
      <c r="B575" s="94" t="s">
        <v>238</v>
      </c>
      <c r="C575" s="70" t="s">
        <v>79</v>
      </c>
      <c r="D575" s="71">
        <v>1498.58</v>
      </c>
      <c r="E575" s="71">
        <v>1352</v>
      </c>
      <c r="F575" s="71">
        <v>1215.1199999999999</v>
      </c>
      <c r="G575" s="71">
        <v>1199.6300000000001</v>
      </c>
      <c r="H575" s="71">
        <v>1179.5999999999999</v>
      </c>
      <c r="I575" s="71">
        <v>1155.5999999999999</v>
      </c>
      <c r="J575" s="71">
        <v>1085.33</v>
      </c>
      <c r="K575" s="71">
        <v>1329.25</v>
      </c>
      <c r="L575" s="71">
        <v>1557.83</v>
      </c>
      <c r="M575" s="71">
        <v>1770.66</v>
      </c>
      <c r="N575" s="71">
        <v>1939.45</v>
      </c>
      <c r="O575" s="71">
        <v>1983.15</v>
      </c>
      <c r="P575" s="71">
        <v>1933.05</v>
      </c>
      <c r="Q575" s="71">
        <v>1932.06</v>
      </c>
      <c r="R575" s="71">
        <v>1922.93</v>
      </c>
      <c r="S575" s="71">
        <v>1911.92</v>
      </c>
      <c r="T575" s="71">
        <v>1919.76</v>
      </c>
      <c r="U575" s="71">
        <v>1964.35</v>
      </c>
      <c r="V575" s="71">
        <v>1963.08</v>
      </c>
      <c r="W575" s="71">
        <v>2022.21</v>
      </c>
      <c r="X575" s="71">
        <v>2175.25</v>
      </c>
      <c r="Y575" s="71">
        <v>2140.84</v>
      </c>
      <c r="Z575" s="71">
        <v>1863.08</v>
      </c>
      <c r="AA575" s="71">
        <v>1494.75</v>
      </c>
    </row>
    <row r="576" spans="1:27" ht="12.75" hidden="1" customHeight="1" outlineLevel="1" x14ac:dyDescent="0.2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2972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2973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collapsed="1" x14ac:dyDescent="0.2">
      <c r="A579" s="162" t="s">
        <v>2974</v>
      </c>
      <c r="B579" s="54" t="str">
        <f>"20"&amp;"."&amp;$B$801&amp;"."&amp;$B$802</f>
        <v>20.05.2024</v>
      </c>
      <c r="C579" s="134" t="s">
        <v>76</v>
      </c>
      <c r="D579" s="135">
        <f>ROUND(((D580+D581+D583+D582)/1000),5)</f>
        <v>2.05443</v>
      </c>
      <c r="E579" s="135">
        <f>ROUND(((E580+E581+E583+E582)/1000),5)</f>
        <v>1.9028799999999999</v>
      </c>
      <c r="F579" s="135">
        <f>ROUND(((F580+F581+F583+F582)/1000),5)</f>
        <v>1.7971200000000001</v>
      </c>
      <c r="G579" s="135">
        <f t="shared" ref="G579:AA579" si="336">ROUND(((G580+G581+G583+G582)/1000),5)</f>
        <v>1.7791699999999999</v>
      </c>
      <c r="H579" s="135">
        <f t="shared" si="336"/>
        <v>1.7717000000000001</v>
      </c>
      <c r="I579" s="135">
        <f t="shared" si="336"/>
        <v>1.86683</v>
      </c>
      <c r="J579" s="135">
        <f t="shared" si="336"/>
        <v>2.0555699999999999</v>
      </c>
      <c r="K579" s="135">
        <f t="shared" si="336"/>
        <v>2.3998499999999998</v>
      </c>
      <c r="L579" s="135">
        <f t="shared" si="336"/>
        <v>2.6772300000000002</v>
      </c>
      <c r="M579" s="135">
        <f t="shared" si="336"/>
        <v>2.80105</v>
      </c>
      <c r="N579" s="135">
        <f t="shared" si="336"/>
        <v>2.80735</v>
      </c>
      <c r="O579" s="135">
        <f t="shared" si="336"/>
        <v>2.8053900000000001</v>
      </c>
      <c r="P579" s="135">
        <f t="shared" si="336"/>
        <v>2.8041100000000001</v>
      </c>
      <c r="Q579" s="135">
        <f t="shared" si="336"/>
        <v>2.8238400000000001</v>
      </c>
      <c r="R579" s="135">
        <f t="shared" si="336"/>
        <v>2.8253599999999999</v>
      </c>
      <c r="S579" s="135">
        <f t="shared" si="336"/>
        <v>2.8118799999999999</v>
      </c>
      <c r="T579" s="135">
        <f t="shared" si="336"/>
        <v>2.8005900000000001</v>
      </c>
      <c r="U579" s="135">
        <f t="shared" si="336"/>
        <v>2.7716500000000002</v>
      </c>
      <c r="V579" s="135">
        <f t="shared" si="336"/>
        <v>2.7286800000000002</v>
      </c>
      <c r="W579" s="135">
        <f t="shared" si="336"/>
        <v>2.60867</v>
      </c>
      <c r="X579" s="135">
        <f t="shared" si="336"/>
        <v>2.6537299999999999</v>
      </c>
      <c r="Y579" s="135">
        <f t="shared" si="336"/>
        <v>2.6798999999999999</v>
      </c>
      <c r="Z579" s="135">
        <f t="shared" si="336"/>
        <v>2.28905</v>
      </c>
      <c r="AA579" s="135">
        <f t="shared" si="336"/>
        <v>2.0606499999999999</v>
      </c>
    </row>
    <row r="580" spans="1:27" ht="12.75" hidden="1" customHeight="1" outlineLevel="1" x14ac:dyDescent="0.2">
      <c r="A580" s="163" t="s">
        <v>2975</v>
      </c>
      <c r="B580" s="94" t="s">
        <v>238</v>
      </c>
      <c r="C580" s="70" t="s">
        <v>79</v>
      </c>
      <c r="D580" s="71">
        <v>1351.16</v>
      </c>
      <c r="E580" s="71">
        <v>1199.6099999999999</v>
      </c>
      <c r="F580" s="71">
        <v>1093.8499999999999</v>
      </c>
      <c r="G580" s="71">
        <v>1075.9000000000001</v>
      </c>
      <c r="H580" s="71">
        <v>1068.43</v>
      </c>
      <c r="I580" s="71">
        <v>1163.56</v>
      </c>
      <c r="J580" s="71">
        <v>1352.3</v>
      </c>
      <c r="K580" s="71">
        <v>1696.58</v>
      </c>
      <c r="L580" s="71">
        <v>1973.96</v>
      </c>
      <c r="M580" s="71">
        <v>2097.7800000000002</v>
      </c>
      <c r="N580" s="71">
        <v>2104.08</v>
      </c>
      <c r="O580" s="71">
        <v>2102.12</v>
      </c>
      <c r="P580" s="71">
        <v>2100.84</v>
      </c>
      <c r="Q580" s="71">
        <v>2120.5700000000002</v>
      </c>
      <c r="R580" s="71">
        <v>2122.09</v>
      </c>
      <c r="S580" s="71">
        <v>2108.61</v>
      </c>
      <c r="T580" s="71">
        <v>2097.3200000000002</v>
      </c>
      <c r="U580" s="71">
        <v>2068.38</v>
      </c>
      <c r="V580" s="71">
        <v>2025.41</v>
      </c>
      <c r="W580" s="71">
        <v>1905.4</v>
      </c>
      <c r="X580" s="71">
        <v>1950.46</v>
      </c>
      <c r="Y580" s="71">
        <v>1976.63</v>
      </c>
      <c r="Z580" s="71">
        <v>1585.78</v>
      </c>
      <c r="AA580" s="71">
        <v>1357.38</v>
      </c>
    </row>
    <row r="581" spans="1:27" ht="12.75" hidden="1" customHeight="1" outlineLevel="1" x14ac:dyDescent="0.2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2977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2978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collapsed="1" x14ac:dyDescent="0.2">
      <c r="A584" s="162" t="s">
        <v>2979</v>
      </c>
      <c r="B584" s="54" t="str">
        <f>"21"&amp;"."&amp;$B$801&amp;"."&amp;$B$802</f>
        <v>21.05.2024</v>
      </c>
      <c r="C584" s="134" t="s">
        <v>76</v>
      </c>
      <c r="D584" s="135">
        <f>ROUND(((D585+D586+D588+D587)/1000),5)</f>
        <v>2.0275300000000001</v>
      </c>
      <c r="E584" s="135">
        <f>ROUND(((E585+E586+E588+E587)/1000),5)</f>
        <v>1.8939299999999999</v>
      </c>
      <c r="F584" s="135">
        <f>ROUND(((F585+F586+F588+F587)/1000),5)</f>
        <v>1.7786</v>
      </c>
      <c r="G584" s="135">
        <f t="shared" ref="G584:AA584" si="339">ROUND(((G585+G586+G588+G587)/1000),5)</f>
        <v>1.6931499999999999</v>
      </c>
      <c r="H584" s="135">
        <f t="shared" si="339"/>
        <v>1.7459199999999999</v>
      </c>
      <c r="I584" s="135">
        <f t="shared" si="339"/>
        <v>1.8698999999999999</v>
      </c>
      <c r="J584" s="135">
        <f t="shared" si="339"/>
        <v>2.0706799999999999</v>
      </c>
      <c r="K584" s="135">
        <f t="shared" si="339"/>
        <v>2.2437499999999999</v>
      </c>
      <c r="L584" s="135">
        <f t="shared" si="339"/>
        <v>2.6020099999999999</v>
      </c>
      <c r="M584" s="135">
        <f t="shared" si="339"/>
        <v>2.7303000000000002</v>
      </c>
      <c r="N584" s="135">
        <f t="shared" si="339"/>
        <v>2.7864399999999998</v>
      </c>
      <c r="O584" s="135">
        <f t="shared" si="339"/>
        <v>2.7915800000000002</v>
      </c>
      <c r="P584" s="135">
        <f t="shared" si="339"/>
        <v>2.8038699999999999</v>
      </c>
      <c r="Q584" s="135">
        <f t="shared" si="339"/>
        <v>2.81115</v>
      </c>
      <c r="R584" s="135">
        <f t="shared" si="339"/>
        <v>2.7976299999999998</v>
      </c>
      <c r="S584" s="135">
        <f t="shared" si="339"/>
        <v>2.7867099999999998</v>
      </c>
      <c r="T584" s="135">
        <f t="shared" si="339"/>
        <v>2.6513</v>
      </c>
      <c r="U584" s="135">
        <f t="shared" si="339"/>
        <v>2.5695100000000002</v>
      </c>
      <c r="V584" s="135">
        <f t="shared" si="339"/>
        <v>2.5991599999999999</v>
      </c>
      <c r="W584" s="135">
        <f t="shared" si="339"/>
        <v>2.5628099999999998</v>
      </c>
      <c r="X584" s="135">
        <f t="shared" si="339"/>
        <v>2.5865999999999998</v>
      </c>
      <c r="Y584" s="135">
        <f t="shared" si="339"/>
        <v>2.63104</v>
      </c>
      <c r="Z584" s="135">
        <f t="shared" si="339"/>
        <v>2.3247599999999999</v>
      </c>
      <c r="AA584" s="135">
        <f t="shared" si="339"/>
        <v>2.0546700000000002</v>
      </c>
    </row>
    <row r="585" spans="1:27" ht="12.75" hidden="1" customHeight="1" outlineLevel="1" x14ac:dyDescent="0.2">
      <c r="A585" s="163" t="s">
        <v>2980</v>
      </c>
      <c r="B585" s="94" t="s">
        <v>238</v>
      </c>
      <c r="C585" s="70" t="s">
        <v>79</v>
      </c>
      <c r="D585" s="71">
        <v>1324.26</v>
      </c>
      <c r="E585" s="71">
        <v>1190.6600000000001</v>
      </c>
      <c r="F585" s="71">
        <v>1075.33</v>
      </c>
      <c r="G585" s="71">
        <v>989.88</v>
      </c>
      <c r="H585" s="71">
        <v>1042.6500000000001</v>
      </c>
      <c r="I585" s="71">
        <v>1166.6300000000001</v>
      </c>
      <c r="J585" s="71">
        <v>1367.41</v>
      </c>
      <c r="K585" s="71">
        <v>1540.48</v>
      </c>
      <c r="L585" s="71">
        <v>1898.74</v>
      </c>
      <c r="M585" s="71">
        <v>2027.03</v>
      </c>
      <c r="N585" s="71">
        <v>2083.17</v>
      </c>
      <c r="O585" s="71">
        <v>2088.31</v>
      </c>
      <c r="P585" s="71">
        <v>2100.6</v>
      </c>
      <c r="Q585" s="71">
        <v>2107.88</v>
      </c>
      <c r="R585" s="71">
        <v>2094.36</v>
      </c>
      <c r="S585" s="71">
        <v>2083.44</v>
      </c>
      <c r="T585" s="71">
        <v>1948.03</v>
      </c>
      <c r="U585" s="71">
        <v>1866.24</v>
      </c>
      <c r="V585" s="71">
        <v>1895.89</v>
      </c>
      <c r="W585" s="71">
        <v>1859.54</v>
      </c>
      <c r="X585" s="71">
        <v>1883.33</v>
      </c>
      <c r="Y585" s="71">
        <v>1927.77</v>
      </c>
      <c r="Z585" s="71">
        <v>1621.49</v>
      </c>
      <c r="AA585" s="71">
        <v>1351.4</v>
      </c>
    </row>
    <row r="586" spans="1:27" ht="12.75" hidden="1" customHeight="1" outlineLevel="1" x14ac:dyDescent="0.2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2982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2983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collapsed="1" x14ac:dyDescent="0.2">
      <c r="A589" s="162" t="s">
        <v>2984</v>
      </c>
      <c r="B589" s="54" t="str">
        <f>"22"&amp;"."&amp;$B$801&amp;"."&amp;$B$802</f>
        <v>22.05.2024</v>
      </c>
      <c r="C589" s="134" t="s">
        <v>76</v>
      </c>
      <c r="D589" s="135">
        <f>ROUND(((D590+D591+D593+D592)/1000),5)</f>
        <v>1.9364699999999999</v>
      </c>
      <c r="E589" s="135">
        <f>ROUND(((E590+E591+E593+E592)/1000),5)</f>
        <v>1.7598400000000001</v>
      </c>
      <c r="F589" s="135">
        <f>ROUND(((F590+F591+F593+F592)/1000),5)</f>
        <v>1.6441699999999999</v>
      </c>
      <c r="G589" s="135">
        <f t="shared" ref="G589:AA589" si="342">ROUND(((G590+G591+G593+G592)/1000),5)</f>
        <v>1.5981799999999999</v>
      </c>
      <c r="H589" s="135">
        <f t="shared" si="342"/>
        <v>1.6007899999999999</v>
      </c>
      <c r="I589" s="135">
        <f t="shared" si="342"/>
        <v>1.7520100000000001</v>
      </c>
      <c r="J589" s="135">
        <f t="shared" si="342"/>
        <v>2.0070000000000001</v>
      </c>
      <c r="K589" s="135">
        <f t="shared" si="342"/>
        <v>2.2326199999999998</v>
      </c>
      <c r="L589" s="135">
        <f t="shared" si="342"/>
        <v>2.4958499999999999</v>
      </c>
      <c r="M589" s="135">
        <f t="shared" si="342"/>
        <v>2.7978499999999999</v>
      </c>
      <c r="N589" s="135">
        <f t="shared" si="342"/>
        <v>2.8041900000000002</v>
      </c>
      <c r="O589" s="135">
        <f t="shared" si="342"/>
        <v>2.8084699999999998</v>
      </c>
      <c r="P589" s="135">
        <f t="shared" si="342"/>
        <v>2.8101099999999999</v>
      </c>
      <c r="Q589" s="135">
        <f t="shared" si="342"/>
        <v>2.8264200000000002</v>
      </c>
      <c r="R589" s="135">
        <f t="shared" si="342"/>
        <v>2.8177300000000001</v>
      </c>
      <c r="S589" s="135">
        <f t="shared" si="342"/>
        <v>2.8057300000000001</v>
      </c>
      <c r="T589" s="135">
        <f t="shared" si="342"/>
        <v>2.79657</v>
      </c>
      <c r="U589" s="135">
        <f t="shared" si="342"/>
        <v>2.7115200000000002</v>
      </c>
      <c r="V589" s="135">
        <f t="shared" si="342"/>
        <v>2.5652699999999999</v>
      </c>
      <c r="W589" s="135">
        <f t="shared" si="342"/>
        <v>2.4656099999999999</v>
      </c>
      <c r="X589" s="135">
        <f t="shared" si="342"/>
        <v>2.4865599999999999</v>
      </c>
      <c r="Y589" s="135">
        <f t="shared" si="342"/>
        <v>2.56088</v>
      </c>
      <c r="Z589" s="135">
        <f t="shared" si="342"/>
        <v>2.27128</v>
      </c>
      <c r="AA589" s="135">
        <f t="shared" si="342"/>
        <v>2.0256400000000001</v>
      </c>
    </row>
    <row r="590" spans="1:27" ht="12.75" hidden="1" customHeight="1" outlineLevel="1" x14ac:dyDescent="0.2">
      <c r="A590" s="163" t="s">
        <v>2985</v>
      </c>
      <c r="B590" s="94" t="s">
        <v>238</v>
      </c>
      <c r="C590" s="70" t="s">
        <v>79</v>
      </c>
      <c r="D590" s="71">
        <v>1233.2</v>
      </c>
      <c r="E590" s="71">
        <v>1056.57</v>
      </c>
      <c r="F590" s="71">
        <v>940.9</v>
      </c>
      <c r="G590" s="71">
        <v>894.91</v>
      </c>
      <c r="H590" s="71">
        <v>897.52</v>
      </c>
      <c r="I590" s="71">
        <v>1048.74</v>
      </c>
      <c r="J590" s="71">
        <v>1303.73</v>
      </c>
      <c r="K590" s="71">
        <v>1529.35</v>
      </c>
      <c r="L590" s="71">
        <v>1792.58</v>
      </c>
      <c r="M590" s="71">
        <v>2094.58</v>
      </c>
      <c r="N590" s="71">
        <v>2100.92</v>
      </c>
      <c r="O590" s="71">
        <v>2105.1999999999998</v>
      </c>
      <c r="P590" s="71">
        <v>2106.84</v>
      </c>
      <c r="Q590" s="71">
        <v>2123.15</v>
      </c>
      <c r="R590" s="71">
        <v>2114.46</v>
      </c>
      <c r="S590" s="71">
        <v>2102.46</v>
      </c>
      <c r="T590" s="71">
        <v>2093.3000000000002</v>
      </c>
      <c r="U590" s="71">
        <v>2008.25</v>
      </c>
      <c r="V590" s="71">
        <v>1862</v>
      </c>
      <c r="W590" s="71">
        <v>1762.34</v>
      </c>
      <c r="X590" s="71">
        <v>1783.29</v>
      </c>
      <c r="Y590" s="71">
        <v>1857.61</v>
      </c>
      <c r="Z590" s="71">
        <v>1568.01</v>
      </c>
      <c r="AA590" s="71">
        <v>1322.37</v>
      </c>
    </row>
    <row r="591" spans="1:27" ht="12.75" hidden="1" customHeight="1" outlineLevel="1" x14ac:dyDescent="0.2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2987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2988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collapsed="1" x14ac:dyDescent="0.2">
      <c r="A594" s="162" t="s">
        <v>2989</v>
      </c>
      <c r="B594" s="54" t="str">
        <f>"23"&amp;"."&amp;$B$801&amp;"."&amp;$B$802</f>
        <v>23.05.2024</v>
      </c>
      <c r="C594" s="134" t="s">
        <v>76</v>
      </c>
      <c r="D594" s="135">
        <f>ROUND(((D595+D596+D598+D597)/1000),5)</f>
        <v>1.9926999999999999</v>
      </c>
      <c r="E594" s="135">
        <f>ROUND(((E595+E596+E598+E597)/1000),5)</f>
        <v>1.8292900000000001</v>
      </c>
      <c r="F594" s="135">
        <f>ROUND(((F595+F596+F598+F597)/1000),5)</f>
        <v>1.7487299999999999</v>
      </c>
      <c r="G594" s="135">
        <f t="shared" ref="G594:AA594" si="345">ROUND(((G595+G596+G598+G597)/1000),5)</f>
        <v>1.71271</v>
      </c>
      <c r="H594" s="135">
        <f t="shared" si="345"/>
        <v>1.6390899999999999</v>
      </c>
      <c r="I594" s="135">
        <f t="shared" si="345"/>
        <v>1.77555</v>
      </c>
      <c r="J594" s="135">
        <f t="shared" si="345"/>
        <v>2.1573000000000002</v>
      </c>
      <c r="K594" s="135">
        <f t="shared" si="345"/>
        <v>2.2588599999999999</v>
      </c>
      <c r="L594" s="135">
        <f t="shared" si="345"/>
        <v>2.58772</v>
      </c>
      <c r="M594" s="135">
        <f t="shared" si="345"/>
        <v>2.7896100000000001</v>
      </c>
      <c r="N594" s="135">
        <f t="shared" si="345"/>
        <v>2.8059599999999998</v>
      </c>
      <c r="O594" s="135">
        <f t="shared" si="345"/>
        <v>2.81243</v>
      </c>
      <c r="P594" s="135">
        <f t="shared" si="345"/>
        <v>2.8154400000000002</v>
      </c>
      <c r="Q594" s="135">
        <f t="shared" si="345"/>
        <v>2.84477</v>
      </c>
      <c r="R594" s="135">
        <f t="shared" si="345"/>
        <v>2.8424900000000002</v>
      </c>
      <c r="S594" s="135">
        <f t="shared" si="345"/>
        <v>2.8281100000000001</v>
      </c>
      <c r="T594" s="135">
        <f t="shared" si="345"/>
        <v>2.8166099999999998</v>
      </c>
      <c r="U594" s="135">
        <f t="shared" si="345"/>
        <v>2.7960699999999998</v>
      </c>
      <c r="V594" s="135">
        <f t="shared" si="345"/>
        <v>2.7008899999999998</v>
      </c>
      <c r="W594" s="135">
        <f t="shared" si="345"/>
        <v>2.5367199999999999</v>
      </c>
      <c r="X594" s="135">
        <f t="shared" si="345"/>
        <v>2.50847</v>
      </c>
      <c r="Y594" s="135">
        <f t="shared" si="345"/>
        <v>2.6468099999999999</v>
      </c>
      <c r="Z594" s="135">
        <f t="shared" si="345"/>
        <v>2.31067</v>
      </c>
      <c r="AA594" s="135">
        <f t="shared" si="345"/>
        <v>2.19076</v>
      </c>
    </row>
    <row r="595" spans="1:27" ht="12.75" hidden="1" customHeight="1" outlineLevel="1" x14ac:dyDescent="0.2">
      <c r="A595" s="163" t="s">
        <v>2990</v>
      </c>
      <c r="B595" s="94" t="s">
        <v>238</v>
      </c>
      <c r="C595" s="70" t="s">
        <v>79</v>
      </c>
      <c r="D595" s="71">
        <v>1289.43</v>
      </c>
      <c r="E595" s="71">
        <v>1126.02</v>
      </c>
      <c r="F595" s="71">
        <v>1045.46</v>
      </c>
      <c r="G595" s="71">
        <v>1009.44</v>
      </c>
      <c r="H595" s="71">
        <v>935.82</v>
      </c>
      <c r="I595" s="71">
        <v>1072.28</v>
      </c>
      <c r="J595" s="71">
        <v>1454.03</v>
      </c>
      <c r="K595" s="71">
        <v>1555.59</v>
      </c>
      <c r="L595" s="71">
        <v>1884.45</v>
      </c>
      <c r="M595" s="71">
        <v>2086.34</v>
      </c>
      <c r="N595" s="71">
        <v>2102.69</v>
      </c>
      <c r="O595" s="71">
        <v>2109.16</v>
      </c>
      <c r="P595" s="71">
        <v>2112.17</v>
      </c>
      <c r="Q595" s="71">
        <v>2141.5</v>
      </c>
      <c r="R595" s="71">
        <v>2139.2199999999998</v>
      </c>
      <c r="S595" s="71">
        <v>2124.84</v>
      </c>
      <c r="T595" s="71">
        <v>2113.34</v>
      </c>
      <c r="U595" s="71">
        <v>2092.8000000000002</v>
      </c>
      <c r="V595" s="71">
        <v>1997.62</v>
      </c>
      <c r="W595" s="71">
        <v>1833.45</v>
      </c>
      <c r="X595" s="71">
        <v>1805.2</v>
      </c>
      <c r="Y595" s="71">
        <v>1943.54</v>
      </c>
      <c r="Z595" s="71">
        <v>1607.4</v>
      </c>
      <c r="AA595" s="71">
        <v>1487.49</v>
      </c>
    </row>
    <row r="596" spans="1:27" ht="12.75" hidden="1" customHeight="1" outlineLevel="1" x14ac:dyDescent="0.2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2992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2993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collapsed="1" x14ac:dyDescent="0.2">
      <c r="A599" s="162" t="s">
        <v>2994</v>
      </c>
      <c r="B599" s="54" t="str">
        <f>"24"&amp;"."&amp;$B$801&amp;"."&amp;$B$802</f>
        <v>24.05.2024</v>
      </c>
      <c r="C599" s="134" t="s">
        <v>76</v>
      </c>
      <c r="D599" s="135">
        <f>ROUND(((D600+D601+D603+D602)/1000),5)</f>
        <v>2.0643799999999999</v>
      </c>
      <c r="E599" s="135">
        <f>ROUND(((E600+E601+E603+E602)/1000),5)</f>
        <v>1.8693900000000001</v>
      </c>
      <c r="F599" s="135">
        <f>ROUND(((F600+F601+F603+F602)/1000),5)</f>
        <v>1.77972</v>
      </c>
      <c r="G599" s="135">
        <f t="shared" ref="G599:AA599" si="348">ROUND(((G600+G601+G603+G602)/1000),5)</f>
        <v>1.7296199999999999</v>
      </c>
      <c r="H599" s="135">
        <f t="shared" si="348"/>
        <v>1.66553</v>
      </c>
      <c r="I599" s="135">
        <f t="shared" si="348"/>
        <v>1.8603000000000001</v>
      </c>
      <c r="J599" s="135">
        <f t="shared" si="348"/>
        <v>2.1305000000000001</v>
      </c>
      <c r="K599" s="135">
        <f t="shared" si="348"/>
        <v>2.3929999999999998</v>
      </c>
      <c r="L599" s="135">
        <f t="shared" si="348"/>
        <v>2.78877</v>
      </c>
      <c r="M599" s="135">
        <f t="shared" si="348"/>
        <v>2.8403900000000002</v>
      </c>
      <c r="N599" s="135">
        <f t="shared" si="348"/>
        <v>2.8517700000000001</v>
      </c>
      <c r="O599" s="135">
        <f t="shared" si="348"/>
        <v>2.8858999999999999</v>
      </c>
      <c r="P599" s="135">
        <f t="shared" si="348"/>
        <v>2.9537599999999999</v>
      </c>
      <c r="Q599" s="135">
        <f t="shared" si="348"/>
        <v>3.00271</v>
      </c>
      <c r="R599" s="135">
        <f t="shared" si="348"/>
        <v>2.99919</v>
      </c>
      <c r="S599" s="135">
        <f t="shared" si="348"/>
        <v>2.9865900000000001</v>
      </c>
      <c r="T599" s="135">
        <f t="shared" si="348"/>
        <v>2.97655</v>
      </c>
      <c r="U599" s="135">
        <f t="shared" si="348"/>
        <v>2.86449</v>
      </c>
      <c r="V599" s="135">
        <f t="shared" si="348"/>
        <v>2.8119200000000002</v>
      </c>
      <c r="W599" s="135">
        <f t="shared" si="348"/>
        <v>2.7708400000000002</v>
      </c>
      <c r="X599" s="135">
        <f t="shared" si="348"/>
        <v>2.7817599999999998</v>
      </c>
      <c r="Y599" s="135">
        <f t="shared" si="348"/>
        <v>2.8354599999999999</v>
      </c>
      <c r="Z599" s="135">
        <f t="shared" si="348"/>
        <v>2.8067600000000001</v>
      </c>
      <c r="AA599" s="135">
        <f t="shared" si="348"/>
        <v>2.3619500000000002</v>
      </c>
    </row>
    <row r="600" spans="1:27" ht="12.75" hidden="1" customHeight="1" outlineLevel="1" x14ac:dyDescent="0.2">
      <c r="A600" s="163" t="s">
        <v>2995</v>
      </c>
      <c r="B600" s="94" t="s">
        <v>238</v>
      </c>
      <c r="C600" s="70" t="s">
        <v>79</v>
      </c>
      <c r="D600" s="71">
        <v>1361.11</v>
      </c>
      <c r="E600" s="71">
        <v>1166.1199999999999</v>
      </c>
      <c r="F600" s="71">
        <v>1076.45</v>
      </c>
      <c r="G600" s="71">
        <v>1026.3499999999999</v>
      </c>
      <c r="H600" s="71">
        <v>962.26</v>
      </c>
      <c r="I600" s="71">
        <v>1157.03</v>
      </c>
      <c r="J600" s="71">
        <v>1427.23</v>
      </c>
      <c r="K600" s="71">
        <v>1689.73</v>
      </c>
      <c r="L600" s="71">
        <v>2085.5</v>
      </c>
      <c r="M600" s="71">
        <v>2137.12</v>
      </c>
      <c r="N600" s="71">
        <v>2148.5</v>
      </c>
      <c r="O600" s="71">
        <v>2182.63</v>
      </c>
      <c r="P600" s="71">
        <v>2250.4899999999998</v>
      </c>
      <c r="Q600" s="71">
        <v>2299.44</v>
      </c>
      <c r="R600" s="71">
        <v>2295.92</v>
      </c>
      <c r="S600" s="71">
        <v>2283.3200000000002</v>
      </c>
      <c r="T600" s="71">
        <v>2273.2800000000002</v>
      </c>
      <c r="U600" s="71">
        <v>2161.2199999999998</v>
      </c>
      <c r="V600" s="71">
        <v>2108.65</v>
      </c>
      <c r="W600" s="71">
        <v>2067.5700000000002</v>
      </c>
      <c r="X600" s="71">
        <v>2078.4899999999998</v>
      </c>
      <c r="Y600" s="71">
        <v>2132.19</v>
      </c>
      <c r="Z600" s="71">
        <v>2103.4899999999998</v>
      </c>
      <c r="AA600" s="71">
        <v>1658.68</v>
      </c>
    </row>
    <row r="601" spans="1:27" ht="12.75" hidden="1" customHeight="1" outlineLevel="1" x14ac:dyDescent="0.2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2997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2998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collapsed="1" x14ac:dyDescent="0.2">
      <c r="A604" s="162" t="s">
        <v>2999</v>
      </c>
      <c r="B604" s="54" t="str">
        <f>"25"&amp;"."&amp;$B$801&amp;"."&amp;$B$802</f>
        <v>25.05.2024</v>
      </c>
      <c r="C604" s="134" t="s">
        <v>76</v>
      </c>
      <c r="D604" s="135">
        <f>ROUND(((D605+D606+D608+D607)/1000),5)</f>
        <v>2.4886300000000001</v>
      </c>
      <c r="E604" s="135">
        <f>ROUND(((E605+E606+E608+E607)/1000),5)</f>
        <v>2.3068200000000001</v>
      </c>
      <c r="F604" s="135">
        <f>ROUND(((F605+F606+F608+F607)/1000),5)</f>
        <v>2.2504599999999999</v>
      </c>
      <c r="G604" s="135">
        <f t="shared" ref="G604:AA604" si="351">ROUND(((G605+G606+G608+G607)/1000),5)</f>
        <v>2.1924800000000002</v>
      </c>
      <c r="H604" s="135">
        <f t="shared" si="351"/>
        <v>2.04928</v>
      </c>
      <c r="I604" s="135">
        <f t="shared" si="351"/>
        <v>2.0845500000000001</v>
      </c>
      <c r="J604" s="135">
        <f t="shared" si="351"/>
        <v>2.1236100000000002</v>
      </c>
      <c r="K604" s="135">
        <f t="shared" si="351"/>
        <v>2.2904399999999998</v>
      </c>
      <c r="L604" s="135">
        <f t="shared" si="351"/>
        <v>2.7910599999999999</v>
      </c>
      <c r="M604" s="135">
        <f t="shared" si="351"/>
        <v>2.8237199999999998</v>
      </c>
      <c r="N604" s="135">
        <f t="shared" si="351"/>
        <v>2.9052600000000002</v>
      </c>
      <c r="O604" s="135">
        <f t="shared" si="351"/>
        <v>2.9054799999999998</v>
      </c>
      <c r="P604" s="135">
        <f t="shared" si="351"/>
        <v>3.0255999999999998</v>
      </c>
      <c r="Q604" s="135">
        <f t="shared" si="351"/>
        <v>3.0523500000000001</v>
      </c>
      <c r="R604" s="135">
        <f t="shared" si="351"/>
        <v>3.0247299999999999</v>
      </c>
      <c r="S604" s="135">
        <f t="shared" si="351"/>
        <v>2.95478</v>
      </c>
      <c r="T604" s="135">
        <f t="shared" si="351"/>
        <v>2.9138600000000001</v>
      </c>
      <c r="U604" s="135">
        <f t="shared" si="351"/>
        <v>2.8296199999999998</v>
      </c>
      <c r="V604" s="135">
        <f t="shared" si="351"/>
        <v>2.8045</v>
      </c>
      <c r="W604" s="135">
        <f t="shared" si="351"/>
        <v>2.7970799999999998</v>
      </c>
      <c r="X604" s="135">
        <f t="shared" si="351"/>
        <v>2.7961499999999999</v>
      </c>
      <c r="Y604" s="135">
        <f t="shared" si="351"/>
        <v>2.8613</v>
      </c>
      <c r="Z604" s="135">
        <f t="shared" si="351"/>
        <v>2.7766099999999998</v>
      </c>
      <c r="AA604" s="135">
        <f t="shared" si="351"/>
        <v>2.3995600000000001</v>
      </c>
    </row>
    <row r="605" spans="1:27" ht="12.75" hidden="1" customHeight="1" outlineLevel="1" x14ac:dyDescent="0.2">
      <c r="A605" s="163" t="s">
        <v>3000</v>
      </c>
      <c r="B605" s="94" t="s">
        <v>238</v>
      </c>
      <c r="C605" s="70" t="s">
        <v>79</v>
      </c>
      <c r="D605" s="71">
        <v>1785.36</v>
      </c>
      <c r="E605" s="71">
        <v>1603.55</v>
      </c>
      <c r="F605" s="71">
        <v>1547.19</v>
      </c>
      <c r="G605" s="71">
        <v>1489.21</v>
      </c>
      <c r="H605" s="71">
        <v>1346.01</v>
      </c>
      <c r="I605" s="71">
        <v>1381.28</v>
      </c>
      <c r="J605" s="71">
        <v>1420.34</v>
      </c>
      <c r="K605" s="71">
        <v>1587.17</v>
      </c>
      <c r="L605" s="71">
        <v>2087.79</v>
      </c>
      <c r="M605" s="71">
        <v>2120.4499999999998</v>
      </c>
      <c r="N605" s="71">
        <v>2201.9899999999998</v>
      </c>
      <c r="O605" s="71">
        <v>2202.21</v>
      </c>
      <c r="P605" s="71">
        <v>2322.33</v>
      </c>
      <c r="Q605" s="71">
        <v>2349.08</v>
      </c>
      <c r="R605" s="71">
        <v>2321.46</v>
      </c>
      <c r="S605" s="71">
        <v>2251.5100000000002</v>
      </c>
      <c r="T605" s="71">
        <v>2210.59</v>
      </c>
      <c r="U605" s="71">
        <v>2126.35</v>
      </c>
      <c r="V605" s="71">
        <v>2101.23</v>
      </c>
      <c r="W605" s="71">
        <v>2093.81</v>
      </c>
      <c r="X605" s="71">
        <v>2092.88</v>
      </c>
      <c r="Y605" s="71">
        <v>2158.0300000000002</v>
      </c>
      <c r="Z605" s="71">
        <v>2073.34</v>
      </c>
      <c r="AA605" s="71">
        <v>1696.29</v>
      </c>
    </row>
    <row r="606" spans="1:27" ht="12.75" hidden="1" customHeight="1" outlineLevel="1" x14ac:dyDescent="0.2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3002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3003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collapsed="1" x14ac:dyDescent="0.2">
      <c r="A609" s="162" t="s">
        <v>3004</v>
      </c>
      <c r="B609" s="54" t="str">
        <f>"26"&amp;"."&amp;$B$801&amp;"."&amp;$B$802</f>
        <v>26.05.2024</v>
      </c>
      <c r="C609" s="134" t="s">
        <v>76</v>
      </c>
      <c r="D609" s="135">
        <f>ROUND(((D610+D611+D613+D612)/1000),5)</f>
        <v>2.3180000000000001</v>
      </c>
      <c r="E609" s="135">
        <f>ROUND(((E610+E611+E613+E612)/1000),5)</f>
        <v>2.2223799999999998</v>
      </c>
      <c r="F609" s="135">
        <f>ROUND(((F610+F611+F613+F612)/1000),5)</f>
        <v>2.1326000000000001</v>
      </c>
      <c r="G609" s="135">
        <f t="shared" ref="G609:AA609" si="354">ROUND(((G610+G611+G613+G612)/1000),5)</f>
        <v>1.99241</v>
      </c>
      <c r="H609" s="135">
        <f t="shared" si="354"/>
        <v>1.8896999999999999</v>
      </c>
      <c r="I609" s="135">
        <f t="shared" si="354"/>
        <v>2.0002300000000002</v>
      </c>
      <c r="J609" s="135">
        <f t="shared" si="354"/>
        <v>1.7960199999999999</v>
      </c>
      <c r="K609" s="135">
        <f t="shared" si="354"/>
        <v>2.1493199999999999</v>
      </c>
      <c r="L609" s="135">
        <f t="shared" si="354"/>
        <v>2.4392</v>
      </c>
      <c r="M609" s="135">
        <f t="shared" si="354"/>
        <v>2.80172</v>
      </c>
      <c r="N609" s="135">
        <f t="shared" si="354"/>
        <v>2.8248000000000002</v>
      </c>
      <c r="O609" s="135">
        <f t="shared" si="354"/>
        <v>2.8319399999999999</v>
      </c>
      <c r="P609" s="135">
        <f t="shared" si="354"/>
        <v>2.8323</v>
      </c>
      <c r="Q609" s="135">
        <f t="shared" si="354"/>
        <v>2.86911</v>
      </c>
      <c r="R609" s="135">
        <f t="shared" si="354"/>
        <v>2.8683999999999998</v>
      </c>
      <c r="S609" s="135">
        <f t="shared" si="354"/>
        <v>2.8359100000000002</v>
      </c>
      <c r="T609" s="135">
        <f t="shared" si="354"/>
        <v>2.8057099999999999</v>
      </c>
      <c r="U609" s="135">
        <f t="shared" si="354"/>
        <v>2.7911700000000002</v>
      </c>
      <c r="V609" s="135">
        <f t="shared" si="354"/>
        <v>2.7644099999999998</v>
      </c>
      <c r="W609" s="135">
        <f t="shared" si="354"/>
        <v>2.7806999999999999</v>
      </c>
      <c r="X609" s="135">
        <f t="shared" si="354"/>
        <v>2.8003100000000001</v>
      </c>
      <c r="Y609" s="135">
        <f t="shared" si="354"/>
        <v>2.7986</v>
      </c>
      <c r="Z609" s="135">
        <f t="shared" si="354"/>
        <v>2.6878099999999998</v>
      </c>
      <c r="AA609" s="135">
        <f t="shared" si="354"/>
        <v>2.27162</v>
      </c>
    </row>
    <row r="610" spans="1:27" ht="12.75" hidden="1" customHeight="1" outlineLevel="1" x14ac:dyDescent="0.2">
      <c r="A610" s="163" t="s">
        <v>3005</v>
      </c>
      <c r="B610" s="94" t="s">
        <v>238</v>
      </c>
      <c r="C610" s="70" t="s">
        <v>79</v>
      </c>
      <c r="D610" s="71">
        <v>1614.73</v>
      </c>
      <c r="E610" s="71">
        <v>1519.11</v>
      </c>
      <c r="F610" s="71">
        <v>1429.33</v>
      </c>
      <c r="G610" s="71">
        <v>1289.1400000000001</v>
      </c>
      <c r="H610" s="71">
        <v>1186.43</v>
      </c>
      <c r="I610" s="71">
        <v>1296.96</v>
      </c>
      <c r="J610" s="71">
        <v>1092.75</v>
      </c>
      <c r="K610" s="71">
        <v>1446.05</v>
      </c>
      <c r="L610" s="71">
        <v>1735.93</v>
      </c>
      <c r="M610" s="71">
        <v>2098.4499999999998</v>
      </c>
      <c r="N610" s="71">
        <v>2121.5300000000002</v>
      </c>
      <c r="O610" s="71">
        <v>2128.67</v>
      </c>
      <c r="P610" s="71">
        <v>2129.0300000000002</v>
      </c>
      <c r="Q610" s="71">
        <v>2165.84</v>
      </c>
      <c r="R610" s="71">
        <v>2165.13</v>
      </c>
      <c r="S610" s="71">
        <v>2132.64</v>
      </c>
      <c r="T610" s="71">
        <v>2102.44</v>
      </c>
      <c r="U610" s="71">
        <v>2087.9</v>
      </c>
      <c r="V610" s="71">
        <v>2061.14</v>
      </c>
      <c r="W610" s="71">
        <v>2077.4299999999998</v>
      </c>
      <c r="X610" s="71">
        <v>2097.04</v>
      </c>
      <c r="Y610" s="71">
        <v>2095.33</v>
      </c>
      <c r="Z610" s="71">
        <v>1984.54</v>
      </c>
      <c r="AA610" s="71">
        <v>1568.35</v>
      </c>
    </row>
    <row r="611" spans="1:27" ht="12.75" hidden="1" customHeight="1" outlineLevel="1" x14ac:dyDescent="0.2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3007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3008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collapsed="1" x14ac:dyDescent="0.2">
      <c r="A614" s="162" t="s">
        <v>3009</v>
      </c>
      <c r="B614" s="54" t="str">
        <f>"27"&amp;"."&amp;$B$801&amp;"."&amp;$B$802</f>
        <v>27.05.2024</v>
      </c>
      <c r="C614" s="134" t="s">
        <v>76</v>
      </c>
      <c r="D614" s="135">
        <f>ROUND(((D615+D616+D618+D617)/1000),5)</f>
        <v>2.0100500000000001</v>
      </c>
      <c r="E614" s="135">
        <f>ROUND(((E615+E616+E618+E617)/1000),5)</f>
        <v>1.9044000000000001</v>
      </c>
      <c r="F614" s="135">
        <f>ROUND(((F615+F616+F618+F617)/1000),5)</f>
        <v>1.71557</v>
      </c>
      <c r="G614" s="135">
        <f t="shared" ref="G614:AA614" si="357">ROUND(((G615+G616+G618+G617)/1000),5)</f>
        <v>1.6489499999999999</v>
      </c>
      <c r="H614" s="135">
        <f t="shared" si="357"/>
        <v>1.5814600000000001</v>
      </c>
      <c r="I614" s="135">
        <f t="shared" si="357"/>
        <v>1.7773000000000001</v>
      </c>
      <c r="J614" s="135">
        <f t="shared" si="357"/>
        <v>1.9342999999999999</v>
      </c>
      <c r="K614" s="135">
        <f t="shared" si="357"/>
        <v>2.2212100000000001</v>
      </c>
      <c r="L614" s="135">
        <f t="shared" si="357"/>
        <v>2.5781900000000002</v>
      </c>
      <c r="M614" s="135">
        <f t="shared" si="357"/>
        <v>2.7850100000000002</v>
      </c>
      <c r="N614" s="135">
        <f t="shared" si="357"/>
        <v>2.7924899999999999</v>
      </c>
      <c r="O614" s="135">
        <f t="shared" si="357"/>
        <v>2.7576299999999998</v>
      </c>
      <c r="P614" s="135">
        <f t="shared" si="357"/>
        <v>2.7153800000000001</v>
      </c>
      <c r="Q614" s="135">
        <f t="shared" si="357"/>
        <v>2.7887900000000001</v>
      </c>
      <c r="R614" s="135">
        <f t="shared" si="357"/>
        <v>2.8081100000000001</v>
      </c>
      <c r="S614" s="135">
        <f t="shared" si="357"/>
        <v>2.7879499999999999</v>
      </c>
      <c r="T614" s="135">
        <f t="shared" si="357"/>
        <v>2.7533599999999998</v>
      </c>
      <c r="U614" s="135">
        <f t="shared" si="357"/>
        <v>2.6836700000000002</v>
      </c>
      <c r="V614" s="135">
        <f t="shared" si="357"/>
        <v>2.6313399999999998</v>
      </c>
      <c r="W614" s="135">
        <f t="shared" si="357"/>
        <v>2.5556199999999998</v>
      </c>
      <c r="X614" s="135">
        <f t="shared" si="357"/>
        <v>2.5549499999999998</v>
      </c>
      <c r="Y614" s="135">
        <f t="shared" si="357"/>
        <v>2.5079699999999998</v>
      </c>
      <c r="Z614" s="135">
        <f t="shared" si="357"/>
        <v>2.1996099999999998</v>
      </c>
      <c r="AA614" s="135">
        <f t="shared" si="357"/>
        <v>2.0584099999999999</v>
      </c>
    </row>
    <row r="615" spans="1:27" ht="12.75" hidden="1" customHeight="1" outlineLevel="1" x14ac:dyDescent="0.2">
      <c r="A615" s="163" t="s">
        <v>3010</v>
      </c>
      <c r="B615" s="94" t="s">
        <v>238</v>
      </c>
      <c r="C615" s="70" t="s">
        <v>79</v>
      </c>
      <c r="D615" s="71">
        <v>1306.78</v>
      </c>
      <c r="E615" s="71">
        <v>1201.1300000000001</v>
      </c>
      <c r="F615" s="71">
        <v>1012.3</v>
      </c>
      <c r="G615" s="71">
        <v>945.68</v>
      </c>
      <c r="H615" s="71">
        <v>878.19</v>
      </c>
      <c r="I615" s="71">
        <v>1074.03</v>
      </c>
      <c r="J615" s="71">
        <v>1231.03</v>
      </c>
      <c r="K615" s="71">
        <v>1517.94</v>
      </c>
      <c r="L615" s="71">
        <v>1874.92</v>
      </c>
      <c r="M615" s="71">
        <v>2081.7399999999998</v>
      </c>
      <c r="N615" s="71">
        <v>2089.2199999999998</v>
      </c>
      <c r="O615" s="71">
        <v>2054.36</v>
      </c>
      <c r="P615" s="71">
        <v>2012.11</v>
      </c>
      <c r="Q615" s="71">
        <v>2085.52</v>
      </c>
      <c r="R615" s="71">
        <v>2104.84</v>
      </c>
      <c r="S615" s="71">
        <v>2084.6799999999998</v>
      </c>
      <c r="T615" s="71">
        <v>2050.09</v>
      </c>
      <c r="U615" s="71">
        <v>1980.4</v>
      </c>
      <c r="V615" s="71">
        <v>1928.07</v>
      </c>
      <c r="W615" s="71">
        <v>1852.35</v>
      </c>
      <c r="X615" s="71">
        <v>1851.68</v>
      </c>
      <c r="Y615" s="71">
        <v>1804.7</v>
      </c>
      <c r="Z615" s="71">
        <v>1496.34</v>
      </c>
      <c r="AA615" s="71">
        <v>1355.14</v>
      </c>
    </row>
    <row r="616" spans="1:27" ht="12.75" hidden="1" customHeight="1" outlineLevel="1" x14ac:dyDescent="0.2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3012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3013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collapsed="1" x14ac:dyDescent="0.2">
      <c r="A619" s="162" t="s">
        <v>3014</v>
      </c>
      <c r="B619" s="54" t="str">
        <f>"28"&amp;"."&amp;$B$801&amp;"."&amp;$B$802</f>
        <v>28.05.2024</v>
      </c>
      <c r="C619" s="134" t="s">
        <v>76</v>
      </c>
      <c r="D619" s="135">
        <f>ROUND(((D620+D621+D623+D622)/1000),5)</f>
        <v>1.7642800000000001</v>
      </c>
      <c r="E619" s="135">
        <f>ROUND(((E620+E621+E623+E622)/1000),5)</f>
        <v>1.6301600000000001</v>
      </c>
      <c r="F619" s="135">
        <f>ROUND(((F620+F621+F623+F622)/1000),5)</f>
        <v>1.51997</v>
      </c>
      <c r="G619" s="135">
        <f t="shared" ref="G619:AA619" si="360">ROUND(((G620+G621+G623+G622)/1000),5)</f>
        <v>0.91210000000000002</v>
      </c>
      <c r="H619" s="135">
        <f t="shared" si="360"/>
        <v>0.91071000000000002</v>
      </c>
      <c r="I619" s="135">
        <f t="shared" si="360"/>
        <v>1.55261</v>
      </c>
      <c r="J619" s="135">
        <f t="shared" si="360"/>
        <v>1.9354100000000001</v>
      </c>
      <c r="K619" s="135">
        <f t="shared" si="360"/>
        <v>2.2137199999999999</v>
      </c>
      <c r="L619" s="135">
        <f t="shared" si="360"/>
        <v>2.56555</v>
      </c>
      <c r="M619" s="135">
        <f t="shared" si="360"/>
        <v>2.9083700000000001</v>
      </c>
      <c r="N619" s="135">
        <f t="shared" si="360"/>
        <v>2.9670000000000001</v>
      </c>
      <c r="O619" s="135">
        <f t="shared" si="360"/>
        <v>2.96672</v>
      </c>
      <c r="P619" s="135">
        <f t="shared" si="360"/>
        <v>2.89533</v>
      </c>
      <c r="Q619" s="135">
        <f t="shared" si="360"/>
        <v>2.9363899999999998</v>
      </c>
      <c r="R619" s="135">
        <f t="shared" si="360"/>
        <v>2.8168299999999999</v>
      </c>
      <c r="S619" s="135">
        <f t="shared" si="360"/>
        <v>2.8173599999999999</v>
      </c>
      <c r="T619" s="135">
        <f t="shared" si="360"/>
        <v>2.8746200000000002</v>
      </c>
      <c r="U619" s="135">
        <f t="shared" si="360"/>
        <v>2.8381400000000001</v>
      </c>
      <c r="V619" s="135">
        <f t="shared" si="360"/>
        <v>2.7245200000000001</v>
      </c>
      <c r="W619" s="135">
        <f t="shared" si="360"/>
        <v>2.62385</v>
      </c>
      <c r="X619" s="135">
        <f t="shared" si="360"/>
        <v>2.6190099999999998</v>
      </c>
      <c r="Y619" s="135">
        <f t="shared" si="360"/>
        <v>2.6362399999999999</v>
      </c>
      <c r="Z619" s="135">
        <f t="shared" si="360"/>
        <v>2.3369499999999999</v>
      </c>
      <c r="AA619" s="135">
        <f t="shared" si="360"/>
        <v>2.0810900000000001</v>
      </c>
    </row>
    <row r="620" spans="1:27" ht="12.75" hidden="1" customHeight="1" outlineLevel="1" x14ac:dyDescent="0.2">
      <c r="A620" s="163" t="s">
        <v>3015</v>
      </c>
      <c r="B620" s="94" t="s">
        <v>238</v>
      </c>
      <c r="C620" s="70" t="s">
        <v>79</v>
      </c>
      <c r="D620" s="71">
        <v>1061.01</v>
      </c>
      <c r="E620" s="71">
        <v>926.89</v>
      </c>
      <c r="F620" s="71">
        <v>816.7</v>
      </c>
      <c r="G620" s="71">
        <v>208.83</v>
      </c>
      <c r="H620" s="71">
        <v>207.44</v>
      </c>
      <c r="I620" s="71">
        <v>849.34</v>
      </c>
      <c r="J620" s="71">
        <v>1232.1400000000001</v>
      </c>
      <c r="K620" s="71">
        <v>1510.45</v>
      </c>
      <c r="L620" s="71">
        <v>1862.28</v>
      </c>
      <c r="M620" s="71">
        <v>2205.1</v>
      </c>
      <c r="N620" s="71">
        <v>2263.73</v>
      </c>
      <c r="O620" s="71">
        <v>2263.4499999999998</v>
      </c>
      <c r="P620" s="71">
        <v>2192.06</v>
      </c>
      <c r="Q620" s="71">
        <v>2233.12</v>
      </c>
      <c r="R620" s="71">
        <v>2113.56</v>
      </c>
      <c r="S620" s="71">
        <v>2114.09</v>
      </c>
      <c r="T620" s="71">
        <v>2171.35</v>
      </c>
      <c r="U620" s="71">
        <v>2134.87</v>
      </c>
      <c r="V620" s="71">
        <v>2021.25</v>
      </c>
      <c r="W620" s="71">
        <v>1920.58</v>
      </c>
      <c r="X620" s="71">
        <v>1915.74</v>
      </c>
      <c r="Y620" s="71">
        <v>1932.97</v>
      </c>
      <c r="Z620" s="71">
        <v>1633.68</v>
      </c>
      <c r="AA620" s="71">
        <v>1377.82</v>
      </c>
    </row>
    <row r="621" spans="1:27" ht="12.75" hidden="1" customHeight="1" outlineLevel="1" x14ac:dyDescent="0.2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3017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3018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collapsed="1" x14ac:dyDescent="0.2">
      <c r="A624" s="162" t="s">
        <v>3019</v>
      </c>
      <c r="B624" s="54" t="str">
        <f>"29"&amp;"."&amp;$B$801&amp;"."&amp;$B$802</f>
        <v>29.05.2024</v>
      </c>
      <c r="C624" s="134" t="s">
        <v>76</v>
      </c>
      <c r="D624" s="135">
        <f>ROUND(((D625+D626+D628+D627)/1000),5)</f>
        <v>1.9202900000000001</v>
      </c>
      <c r="E624" s="135">
        <f>ROUND(((E625+E626+E628+E627)/1000),5)</f>
        <v>1.77285</v>
      </c>
      <c r="F624" s="135">
        <f>ROUND(((F625+F626+F628+F627)/1000),5)</f>
        <v>1.55626</v>
      </c>
      <c r="G624" s="135">
        <f t="shared" ref="G624:AA624" si="363">ROUND(((G625+G626+G628+G627)/1000),5)</f>
        <v>1.44136</v>
      </c>
      <c r="H624" s="135">
        <f t="shared" si="363"/>
        <v>1.4293899999999999</v>
      </c>
      <c r="I624" s="135">
        <f t="shared" si="363"/>
        <v>1.73472</v>
      </c>
      <c r="J624" s="135">
        <f t="shared" si="363"/>
        <v>1.8546</v>
      </c>
      <c r="K624" s="135">
        <f t="shared" si="363"/>
        <v>2.1409099999999999</v>
      </c>
      <c r="L624" s="135">
        <f t="shared" si="363"/>
        <v>2.42713</v>
      </c>
      <c r="M624" s="135">
        <f t="shared" si="363"/>
        <v>2.7754300000000001</v>
      </c>
      <c r="N624" s="135">
        <f t="shared" si="363"/>
        <v>2.7808700000000002</v>
      </c>
      <c r="O624" s="135">
        <f t="shared" si="363"/>
        <v>2.7919299999999998</v>
      </c>
      <c r="P624" s="135">
        <f t="shared" si="363"/>
        <v>2.7850100000000002</v>
      </c>
      <c r="Q624" s="135">
        <f t="shared" si="363"/>
        <v>2.8098399999999999</v>
      </c>
      <c r="R624" s="135">
        <f t="shared" si="363"/>
        <v>2.8306900000000002</v>
      </c>
      <c r="S624" s="135">
        <f t="shared" si="363"/>
        <v>2.8277899999999998</v>
      </c>
      <c r="T624" s="135">
        <f t="shared" si="363"/>
        <v>2.81332</v>
      </c>
      <c r="U624" s="135">
        <f t="shared" si="363"/>
        <v>2.7856100000000001</v>
      </c>
      <c r="V624" s="135">
        <f t="shared" si="363"/>
        <v>2.6929400000000001</v>
      </c>
      <c r="W624" s="135">
        <f t="shared" si="363"/>
        <v>2.5497800000000002</v>
      </c>
      <c r="X624" s="135">
        <f t="shared" si="363"/>
        <v>2.4971800000000002</v>
      </c>
      <c r="Y624" s="135">
        <f t="shared" si="363"/>
        <v>2.4616500000000001</v>
      </c>
      <c r="Z624" s="135">
        <f t="shared" si="363"/>
        <v>2.2124299999999999</v>
      </c>
      <c r="AA624" s="135">
        <f t="shared" si="363"/>
        <v>2.0693299999999999</v>
      </c>
    </row>
    <row r="625" spans="1:27" ht="12.75" hidden="1" customHeight="1" outlineLevel="1" x14ac:dyDescent="0.2">
      <c r="A625" s="163" t="s">
        <v>3020</v>
      </c>
      <c r="B625" s="94" t="s">
        <v>238</v>
      </c>
      <c r="C625" s="70" t="s">
        <v>79</v>
      </c>
      <c r="D625" s="71">
        <v>1217.02</v>
      </c>
      <c r="E625" s="71">
        <v>1069.58</v>
      </c>
      <c r="F625" s="71">
        <v>852.99</v>
      </c>
      <c r="G625" s="71">
        <v>738.09</v>
      </c>
      <c r="H625" s="71">
        <v>726.12</v>
      </c>
      <c r="I625" s="71">
        <v>1031.45</v>
      </c>
      <c r="J625" s="71">
        <v>1151.33</v>
      </c>
      <c r="K625" s="71">
        <v>1437.64</v>
      </c>
      <c r="L625" s="71">
        <v>1723.86</v>
      </c>
      <c r="M625" s="71">
        <v>2072.16</v>
      </c>
      <c r="N625" s="71">
        <v>2077.6</v>
      </c>
      <c r="O625" s="71">
        <v>2088.66</v>
      </c>
      <c r="P625" s="71">
        <v>2081.7399999999998</v>
      </c>
      <c r="Q625" s="71">
        <v>2106.5700000000002</v>
      </c>
      <c r="R625" s="71">
        <v>2127.42</v>
      </c>
      <c r="S625" s="71">
        <v>2124.52</v>
      </c>
      <c r="T625" s="71">
        <v>2110.0500000000002</v>
      </c>
      <c r="U625" s="71">
        <v>2082.34</v>
      </c>
      <c r="V625" s="71">
        <v>1989.67</v>
      </c>
      <c r="W625" s="71">
        <v>1846.51</v>
      </c>
      <c r="X625" s="71">
        <v>1793.91</v>
      </c>
      <c r="Y625" s="71">
        <v>1758.38</v>
      </c>
      <c r="Z625" s="71">
        <v>1509.16</v>
      </c>
      <c r="AA625" s="71">
        <v>1366.06</v>
      </c>
    </row>
    <row r="626" spans="1:27" ht="12.75" hidden="1" customHeight="1" outlineLevel="1" x14ac:dyDescent="0.2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3022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3023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collapsed="1" x14ac:dyDescent="0.2">
      <c r="A629" s="162" t="s">
        <v>3024</v>
      </c>
      <c r="B629" s="54" t="str">
        <f>"30"&amp;"."&amp;$B$801&amp;"."&amp;$B$802</f>
        <v>30.05.2024</v>
      </c>
      <c r="C629" s="134" t="s">
        <v>76</v>
      </c>
      <c r="D629" s="135">
        <f>ROUND(((D630+D631+D633+D632)/1000),5)</f>
        <v>1.8768400000000001</v>
      </c>
      <c r="E629" s="135">
        <f>ROUND(((E630+E631+E633+E632)/1000),5)</f>
        <v>1.7336400000000001</v>
      </c>
      <c r="F629" s="135">
        <f>ROUND(((F630+F631+F633+F632)/1000),5)</f>
        <v>1.58091</v>
      </c>
      <c r="G629" s="135">
        <f t="shared" ref="G629:AA629" si="366">ROUND(((G630+G631+G633+G632)/1000),5)</f>
        <v>1.4801599999999999</v>
      </c>
      <c r="H629" s="135">
        <f t="shared" si="366"/>
        <v>1.48407</v>
      </c>
      <c r="I629" s="135">
        <f t="shared" si="366"/>
        <v>1.77122</v>
      </c>
      <c r="J629" s="135">
        <f t="shared" si="366"/>
        <v>1.8593200000000001</v>
      </c>
      <c r="K629" s="135">
        <f t="shared" si="366"/>
        <v>2.1785700000000001</v>
      </c>
      <c r="L629" s="135">
        <f t="shared" si="366"/>
        <v>2.5736699999999999</v>
      </c>
      <c r="M629" s="135">
        <f t="shared" si="366"/>
        <v>2.7901899999999999</v>
      </c>
      <c r="N629" s="135">
        <f t="shared" si="366"/>
        <v>2.8386100000000001</v>
      </c>
      <c r="O629" s="135">
        <f t="shared" si="366"/>
        <v>2.8296999999999999</v>
      </c>
      <c r="P629" s="135">
        <f t="shared" si="366"/>
        <v>2.8495200000000001</v>
      </c>
      <c r="Q629" s="135">
        <f t="shared" si="366"/>
        <v>2.8394699999999999</v>
      </c>
      <c r="R629" s="135">
        <f t="shared" si="366"/>
        <v>2.8425500000000001</v>
      </c>
      <c r="S629" s="135">
        <f t="shared" si="366"/>
        <v>2.8416100000000002</v>
      </c>
      <c r="T629" s="135">
        <f t="shared" si="366"/>
        <v>3.13381</v>
      </c>
      <c r="U629" s="135">
        <f t="shared" si="366"/>
        <v>3.1273</v>
      </c>
      <c r="V629" s="135">
        <f t="shared" si="366"/>
        <v>2.75922</v>
      </c>
      <c r="W629" s="135">
        <f t="shared" si="366"/>
        <v>2.6363699999999999</v>
      </c>
      <c r="X629" s="135">
        <f t="shared" si="366"/>
        <v>2.5936499999999998</v>
      </c>
      <c r="Y629" s="135">
        <f t="shared" si="366"/>
        <v>2.5741499999999999</v>
      </c>
      <c r="Z629" s="135">
        <f t="shared" si="366"/>
        <v>2.19706</v>
      </c>
      <c r="AA629" s="135">
        <f t="shared" si="366"/>
        <v>2.0366900000000001</v>
      </c>
    </row>
    <row r="630" spans="1:27" ht="12.75" hidden="1" customHeight="1" outlineLevel="1" x14ac:dyDescent="0.2">
      <c r="A630" s="163" t="s">
        <v>3025</v>
      </c>
      <c r="B630" s="94" t="s">
        <v>238</v>
      </c>
      <c r="C630" s="70" t="s">
        <v>79</v>
      </c>
      <c r="D630" s="71">
        <v>1173.57</v>
      </c>
      <c r="E630" s="71">
        <v>1030.3699999999999</v>
      </c>
      <c r="F630" s="71">
        <v>877.64</v>
      </c>
      <c r="G630" s="71">
        <v>776.89</v>
      </c>
      <c r="H630" s="71">
        <v>780.8</v>
      </c>
      <c r="I630" s="71">
        <v>1067.95</v>
      </c>
      <c r="J630" s="71">
        <v>1156.05</v>
      </c>
      <c r="K630" s="71">
        <v>1475.3</v>
      </c>
      <c r="L630" s="71">
        <v>1870.4</v>
      </c>
      <c r="M630" s="71">
        <v>2086.92</v>
      </c>
      <c r="N630" s="71">
        <v>2135.34</v>
      </c>
      <c r="O630" s="71">
        <v>2126.4299999999998</v>
      </c>
      <c r="P630" s="71">
        <v>2146.25</v>
      </c>
      <c r="Q630" s="71">
        <v>2136.1999999999998</v>
      </c>
      <c r="R630" s="71">
        <v>2139.2800000000002</v>
      </c>
      <c r="S630" s="71">
        <v>2138.34</v>
      </c>
      <c r="T630" s="71">
        <v>2430.54</v>
      </c>
      <c r="U630" s="71">
        <v>2424.0300000000002</v>
      </c>
      <c r="V630" s="71">
        <v>2055.9499999999998</v>
      </c>
      <c r="W630" s="71">
        <v>1933.1</v>
      </c>
      <c r="X630" s="71">
        <v>1890.38</v>
      </c>
      <c r="Y630" s="71">
        <v>1870.88</v>
      </c>
      <c r="Z630" s="71">
        <v>1493.79</v>
      </c>
      <c r="AA630" s="71">
        <v>1333.42</v>
      </c>
    </row>
    <row r="631" spans="1:27" ht="12.75" hidden="1" customHeight="1" outlineLevel="1" x14ac:dyDescent="0.2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3027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3028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collapsed="1" x14ac:dyDescent="0.2">
      <c r="A634" s="162" t="s">
        <v>3029</v>
      </c>
      <c r="B634" s="54" t="str">
        <f>"31"&amp;"."&amp;$B$801&amp;"."&amp;$B$802</f>
        <v>31.05.2024</v>
      </c>
      <c r="C634" s="134" t="s">
        <v>76</v>
      </c>
      <c r="D634" s="135">
        <f>ROUND(((D635+D636+D638+D637)/1000),5)</f>
        <v>1.86517</v>
      </c>
      <c r="E634" s="135">
        <f>ROUND(((E635+E636+E638+E637)/1000),5)</f>
        <v>1.6509799999999999</v>
      </c>
      <c r="F634" s="135">
        <f>ROUND(((F635+F636+F638+F637)/1000),5)</f>
        <v>1.57999</v>
      </c>
      <c r="G634" s="135">
        <f t="shared" ref="G634:AA634" si="369">ROUND(((G635+G636+G638+G637)/1000),5)</f>
        <v>1.4862200000000001</v>
      </c>
      <c r="H634" s="135">
        <f t="shared" si="369"/>
        <v>1.43703</v>
      </c>
      <c r="I634" s="135">
        <f t="shared" si="369"/>
        <v>1.75952</v>
      </c>
      <c r="J634" s="135">
        <f t="shared" si="369"/>
        <v>1.90411</v>
      </c>
      <c r="K634" s="135">
        <f t="shared" si="369"/>
        <v>2.2416700000000001</v>
      </c>
      <c r="L634" s="135">
        <f t="shared" si="369"/>
        <v>2.6211500000000001</v>
      </c>
      <c r="M634" s="135">
        <f t="shared" si="369"/>
        <v>2.8169400000000002</v>
      </c>
      <c r="N634" s="135">
        <f t="shared" si="369"/>
        <v>2.9902099999999998</v>
      </c>
      <c r="O634" s="135">
        <f t="shared" si="369"/>
        <v>3.00325</v>
      </c>
      <c r="P634" s="135">
        <f t="shared" si="369"/>
        <v>2.86252</v>
      </c>
      <c r="Q634" s="135">
        <f t="shared" si="369"/>
        <v>3.0191400000000002</v>
      </c>
      <c r="R634" s="135">
        <f t="shared" si="369"/>
        <v>3.0276999999999998</v>
      </c>
      <c r="S634" s="135">
        <f t="shared" si="369"/>
        <v>3.0707</v>
      </c>
      <c r="T634" s="135">
        <f t="shared" si="369"/>
        <v>3.0547200000000001</v>
      </c>
      <c r="U634" s="135">
        <f t="shared" si="369"/>
        <v>2.8168799999999998</v>
      </c>
      <c r="V634" s="135">
        <f t="shared" si="369"/>
        <v>2.79501</v>
      </c>
      <c r="W634" s="135">
        <f t="shared" si="369"/>
        <v>2.74424</v>
      </c>
      <c r="X634" s="135">
        <f t="shared" si="369"/>
        <v>2.7518099999999999</v>
      </c>
      <c r="Y634" s="135">
        <f t="shared" si="369"/>
        <v>2.6999499999999999</v>
      </c>
      <c r="Z634" s="135">
        <f t="shared" si="369"/>
        <v>2.4609899999999998</v>
      </c>
      <c r="AA634" s="135">
        <f t="shared" si="369"/>
        <v>2.1770399999999999</v>
      </c>
    </row>
    <row r="635" spans="1:27" ht="12.75" hidden="1" customHeight="1" outlineLevel="1" x14ac:dyDescent="0.2">
      <c r="A635" s="163" t="s">
        <v>3030</v>
      </c>
      <c r="B635" s="94" t="s">
        <v>238</v>
      </c>
      <c r="C635" s="70" t="s">
        <v>79</v>
      </c>
      <c r="D635" s="71">
        <v>1161.9000000000001</v>
      </c>
      <c r="E635" s="71">
        <v>947.71</v>
      </c>
      <c r="F635" s="71">
        <v>876.72</v>
      </c>
      <c r="G635" s="71">
        <v>782.95</v>
      </c>
      <c r="H635" s="71">
        <v>733.76</v>
      </c>
      <c r="I635" s="71">
        <v>1056.25</v>
      </c>
      <c r="J635" s="71">
        <v>1200.8399999999999</v>
      </c>
      <c r="K635" s="71">
        <v>1538.4</v>
      </c>
      <c r="L635" s="71">
        <v>1917.88</v>
      </c>
      <c r="M635" s="71">
        <v>2113.67</v>
      </c>
      <c r="N635" s="71">
        <v>2286.94</v>
      </c>
      <c r="O635" s="71">
        <v>2299.98</v>
      </c>
      <c r="P635" s="71">
        <v>2159.25</v>
      </c>
      <c r="Q635" s="71">
        <v>2315.87</v>
      </c>
      <c r="R635" s="71">
        <v>2324.4299999999998</v>
      </c>
      <c r="S635" s="71">
        <v>2367.4299999999998</v>
      </c>
      <c r="T635" s="71">
        <v>2351.4499999999998</v>
      </c>
      <c r="U635" s="71">
        <v>2113.61</v>
      </c>
      <c r="V635" s="71">
        <v>2091.7399999999998</v>
      </c>
      <c r="W635" s="71">
        <v>2040.97</v>
      </c>
      <c r="X635" s="71">
        <v>2048.54</v>
      </c>
      <c r="Y635" s="71">
        <v>1996.68</v>
      </c>
      <c r="Z635" s="71">
        <v>1757.72</v>
      </c>
      <c r="AA635" s="71">
        <v>1473.77</v>
      </c>
    </row>
    <row r="636" spans="1:27" ht="12.75" hidden="1" customHeight="1" outlineLevel="1" x14ac:dyDescent="0.2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3032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3033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3034</v>
      </c>
      <c r="B643" s="54" t="str">
        <f>"01"&amp;"."&amp;$B$801&amp;"."&amp;$B$802</f>
        <v>01.05.2024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0</v>
      </c>
      <c r="K643" s="135">
        <f t="shared" si="372"/>
        <v>0</v>
      </c>
      <c r="L643" s="135">
        <f t="shared" si="372"/>
        <v>4.0349999999999997E-2</v>
      </c>
      <c r="M643" s="135">
        <f t="shared" si="372"/>
        <v>0</v>
      </c>
      <c r="N643" s="135">
        <f t="shared" si="372"/>
        <v>0</v>
      </c>
      <c r="O643" s="135">
        <f t="shared" si="372"/>
        <v>3.4720000000000001E-2</v>
      </c>
      <c r="P643" s="135">
        <f t="shared" si="372"/>
        <v>0</v>
      </c>
      <c r="Q643" s="135">
        <f t="shared" si="372"/>
        <v>4.2819999999999997E-2</v>
      </c>
      <c r="R643" s="135">
        <f t="shared" si="372"/>
        <v>0.16111</v>
      </c>
      <c r="S643" s="135">
        <f t="shared" si="372"/>
        <v>0</v>
      </c>
      <c r="T643" s="135">
        <f t="shared" si="372"/>
        <v>0</v>
      </c>
      <c r="U643" s="135">
        <f t="shared" si="372"/>
        <v>0</v>
      </c>
      <c r="V643" s="135">
        <f t="shared" si="372"/>
        <v>0</v>
      </c>
      <c r="W643" s="135">
        <f t="shared" si="372"/>
        <v>0</v>
      </c>
      <c r="X643" s="135">
        <f t="shared" si="372"/>
        <v>0.10865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hidden="1" customHeight="1" outlineLevel="1" x14ac:dyDescent="0.2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40.35</v>
      </c>
      <c r="M644" s="71">
        <v>0</v>
      </c>
      <c r="N644" s="71">
        <v>0</v>
      </c>
      <c r="O644" s="71">
        <v>34.72</v>
      </c>
      <c r="P644" s="71">
        <v>0</v>
      </c>
      <c r="Q644" s="71">
        <v>42.82</v>
      </c>
      <c r="R644" s="71">
        <v>161.11000000000001</v>
      </c>
      <c r="S644" s="71">
        <v>0</v>
      </c>
      <c r="T644" s="71">
        <v>0</v>
      </c>
      <c r="U644" s="71">
        <v>0</v>
      </c>
      <c r="V644" s="71">
        <v>0</v>
      </c>
      <c r="W644" s="71">
        <v>0</v>
      </c>
      <c r="X644" s="71">
        <v>108.65</v>
      </c>
      <c r="Y644" s="71">
        <v>0</v>
      </c>
      <c r="Z644" s="71">
        <v>0</v>
      </c>
      <c r="AA644" s="71">
        <v>0</v>
      </c>
    </row>
    <row r="645" spans="1:27" collapsed="1" x14ac:dyDescent="0.2">
      <c r="A645" s="162" t="s">
        <v>3036</v>
      </c>
      <c r="B645" s="54" t="str">
        <f>"02"&amp;"."&amp;$B$801&amp;"."&amp;$B$802</f>
        <v>02.05.2024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0</v>
      </c>
      <c r="H645" s="135">
        <f t="shared" si="373"/>
        <v>0</v>
      </c>
      <c r="I645" s="135">
        <f t="shared" si="373"/>
        <v>5.8340000000000003E-2</v>
      </c>
      <c r="J645" s="135">
        <f t="shared" si="373"/>
        <v>0.11199000000000001</v>
      </c>
      <c r="K645" s="135">
        <f t="shared" si="373"/>
        <v>0.14974000000000001</v>
      </c>
      <c r="L645" s="135">
        <f t="shared" si="373"/>
        <v>3.1870000000000002E-2</v>
      </c>
      <c r="M645" s="135">
        <f t="shared" si="373"/>
        <v>0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8.8000000000000003E-4</v>
      </c>
      <c r="W645" s="135">
        <f t="shared" si="373"/>
        <v>2.528E-2</v>
      </c>
      <c r="X645" s="135">
        <f t="shared" si="373"/>
        <v>1.106E-2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0</v>
      </c>
      <c r="H646" s="71">
        <v>0</v>
      </c>
      <c r="I646" s="71">
        <v>58.34</v>
      </c>
      <c r="J646" s="71">
        <v>111.99</v>
      </c>
      <c r="K646" s="71">
        <v>149.74</v>
      </c>
      <c r="L646" s="71">
        <v>31.87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0.88</v>
      </c>
      <c r="W646" s="71">
        <v>25.28</v>
      </c>
      <c r="X646" s="71">
        <v>11.06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3038</v>
      </c>
      <c r="B647" s="54" t="str">
        <f>"03"&amp;"."&amp;$B$801&amp;"."&amp;$B$802</f>
        <v>03.05.2024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3.1E-4</v>
      </c>
      <c r="G647" s="135">
        <f t="shared" si="374"/>
        <v>5.5399999999999998E-3</v>
      </c>
      <c r="H647" s="135">
        <f t="shared" si="374"/>
        <v>3.9660000000000001E-2</v>
      </c>
      <c r="I647" s="135">
        <f t="shared" si="374"/>
        <v>0.13575000000000001</v>
      </c>
      <c r="J647" s="135">
        <f t="shared" si="374"/>
        <v>9.3810000000000004E-2</v>
      </c>
      <c r="K647" s="135">
        <f t="shared" si="374"/>
        <v>0.19292999999999999</v>
      </c>
      <c r="L647" s="135">
        <f t="shared" si="374"/>
        <v>7.3849999999999999E-2</v>
      </c>
      <c r="M647" s="135">
        <f t="shared" si="374"/>
        <v>3.0540000000000001E-2</v>
      </c>
      <c r="N647" s="135">
        <f t="shared" si="374"/>
        <v>7.8200000000000006E-3</v>
      </c>
      <c r="O647" s="135">
        <f t="shared" si="374"/>
        <v>1.951E-2</v>
      </c>
      <c r="P647" s="135">
        <f t="shared" si="374"/>
        <v>3.6519999999999997E-2</v>
      </c>
      <c r="Q647" s="135">
        <f t="shared" si="374"/>
        <v>3.2169999999999997E-2</v>
      </c>
      <c r="R647" s="135">
        <f t="shared" si="374"/>
        <v>6.9500000000000006E-2</v>
      </c>
      <c r="S647" s="135">
        <f t="shared" si="374"/>
        <v>6.1899999999999997E-2</v>
      </c>
      <c r="T647" s="135">
        <f t="shared" si="374"/>
        <v>0</v>
      </c>
      <c r="U647" s="135">
        <f t="shared" si="374"/>
        <v>0</v>
      </c>
      <c r="V647" s="135">
        <f t="shared" si="374"/>
        <v>2.3689999999999999E-2</v>
      </c>
      <c r="W647" s="135">
        <f t="shared" si="374"/>
        <v>9.2700000000000005E-2</v>
      </c>
      <c r="X647" s="135">
        <f t="shared" si="374"/>
        <v>4.3450000000000003E-2</v>
      </c>
      <c r="Y647" s="135">
        <f t="shared" si="374"/>
        <v>6.0639999999999999E-2</v>
      </c>
      <c r="Z647" s="135">
        <f t="shared" si="374"/>
        <v>5.3999999999999999E-2</v>
      </c>
      <c r="AA647" s="135">
        <f t="shared" si="374"/>
        <v>0.16877</v>
      </c>
    </row>
    <row r="648" spans="1:27" ht="12.75" hidden="1" customHeight="1" outlineLevel="1" x14ac:dyDescent="0.2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0.31</v>
      </c>
      <c r="G648" s="71">
        <v>5.54</v>
      </c>
      <c r="H648" s="71">
        <v>39.659999999999997</v>
      </c>
      <c r="I648" s="71">
        <v>135.75</v>
      </c>
      <c r="J648" s="71">
        <v>93.81</v>
      </c>
      <c r="K648" s="71">
        <v>192.93</v>
      </c>
      <c r="L648" s="71">
        <v>73.849999999999994</v>
      </c>
      <c r="M648" s="71">
        <v>30.54</v>
      </c>
      <c r="N648" s="71">
        <v>7.82</v>
      </c>
      <c r="O648" s="71">
        <v>19.510000000000002</v>
      </c>
      <c r="P648" s="71">
        <v>36.520000000000003</v>
      </c>
      <c r="Q648" s="71">
        <v>32.17</v>
      </c>
      <c r="R648" s="71">
        <v>69.5</v>
      </c>
      <c r="S648" s="71">
        <v>61.9</v>
      </c>
      <c r="T648" s="71">
        <v>0</v>
      </c>
      <c r="U648" s="71">
        <v>0</v>
      </c>
      <c r="V648" s="71">
        <v>23.69</v>
      </c>
      <c r="W648" s="71">
        <v>92.7</v>
      </c>
      <c r="X648" s="71">
        <v>43.45</v>
      </c>
      <c r="Y648" s="71">
        <v>60.64</v>
      </c>
      <c r="Z648" s="71">
        <v>54</v>
      </c>
      <c r="AA648" s="71">
        <v>168.77</v>
      </c>
    </row>
    <row r="649" spans="1:27" collapsed="1" x14ac:dyDescent="0.2">
      <c r="A649" s="162" t="s">
        <v>3040</v>
      </c>
      <c r="B649" s="54" t="str">
        <f>"04"&amp;"."&amp;$B$801&amp;"."&amp;$B$802</f>
        <v>04.05.2024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2.828E-2</v>
      </c>
      <c r="F649" s="135">
        <f t="shared" si="375"/>
        <v>0.15246999999999999</v>
      </c>
      <c r="G649" s="135">
        <f t="shared" si="375"/>
        <v>0.19175</v>
      </c>
      <c r="H649" s="135">
        <f t="shared" si="375"/>
        <v>0.17693</v>
      </c>
      <c r="I649" s="135">
        <f t="shared" si="375"/>
        <v>0.21715999999999999</v>
      </c>
      <c r="J649" s="135">
        <f t="shared" si="375"/>
        <v>0.20957000000000001</v>
      </c>
      <c r="K649" s="135">
        <f t="shared" si="375"/>
        <v>0.16183</v>
      </c>
      <c r="L649" s="135">
        <f t="shared" si="375"/>
        <v>7.9020000000000007E-2</v>
      </c>
      <c r="M649" s="135">
        <f t="shared" si="375"/>
        <v>6.5430000000000002E-2</v>
      </c>
      <c r="N649" s="135">
        <f t="shared" si="375"/>
        <v>6.8709999999999993E-2</v>
      </c>
      <c r="O649" s="135">
        <f t="shared" si="375"/>
        <v>4.8779999999999997E-2</v>
      </c>
      <c r="P649" s="135">
        <f t="shared" si="375"/>
        <v>1.6199999999999999E-2</v>
      </c>
      <c r="Q649" s="135">
        <f t="shared" si="375"/>
        <v>0</v>
      </c>
      <c r="R649" s="135">
        <f t="shared" si="375"/>
        <v>3.5220000000000001E-2</v>
      </c>
      <c r="S649" s="135">
        <f t="shared" si="375"/>
        <v>5.1790000000000003E-2</v>
      </c>
      <c r="T649" s="135">
        <f t="shared" si="375"/>
        <v>3.0470000000000001E-2</v>
      </c>
      <c r="U649" s="135">
        <f t="shared" si="375"/>
        <v>0.16914999999999999</v>
      </c>
      <c r="V649" s="135">
        <f t="shared" si="375"/>
        <v>0.21862000000000001</v>
      </c>
      <c r="W649" s="135">
        <f t="shared" si="375"/>
        <v>0.1452</v>
      </c>
      <c r="X649" s="135">
        <f t="shared" si="375"/>
        <v>0.14413999999999999</v>
      </c>
      <c r="Y649" s="135">
        <f t="shared" si="375"/>
        <v>9.0859999999999996E-2</v>
      </c>
      <c r="Z649" s="135">
        <f t="shared" si="375"/>
        <v>0.26479999999999998</v>
      </c>
      <c r="AA649" s="135">
        <f t="shared" si="375"/>
        <v>0</v>
      </c>
    </row>
    <row r="650" spans="1:27" ht="12.75" hidden="1" customHeight="1" outlineLevel="1" x14ac:dyDescent="0.2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28.28</v>
      </c>
      <c r="F650" s="71">
        <v>152.47</v>
      </c>
      <c r="G650" s="71">
        <v>191.75</v>
      </c>
      <c r="H650" s="71">
        <v>176.93</v>
      </c>
      <c r="I650" s="71">
        <v>217.16</v>
      </c>
      <c r="J650" s="71">
        <v>209.57</v>
      </c>
      <c r="K650" s="71">
        <v>161.83000000000001</v>
      </c>
      <c r="L650" s="71">
        <v>79.02</v>
      </c>
      <c r="M650" s="71">
        <v>65.430000000000007</v>
      </c>
      <c r="N650" s="71">
        <v>68.709999999999994</v>
      </c>
      <c r="O650" s="71">
        <v>48.78</v>
      </c>
      <c r="P650" s="71">
        <v>16.2</v>
      </c>
      <c r="Q650" s="71">
        <v>0</v>
      </c>
      <c r="R650" s="71">
        <v>35.22</v>
      </c>
      <c r="S650" s="71">
        <v>51.79</v>
      </c>
      <c r="T650" s="71">
        <v>30.47</v>
      </c>
      <c r="U650" s="71">
        <v>169.15</v>
      </c>
      <c r="V650" s="71">
        <v>218.62</v>
      </c>
      <c r="W650" s="71">
        <v>145.19999999999999</v>
      </c>
      <c r="X650" s="71">
        <v>144.13999999999999</v>
      </c>
      <c r="Y650" s="71">
        <v>90.86</v>
      </c>
      <c r="Z650" s="71">
        <v>264.8</v>
      </c>
      <c r="AA650" s="71">
        <v>0</v>
      </c>
    </row>
    <row r="651" spans="1:27" collapsed="1" x14ac:dyDescent="0.2">
      <c r="A651" s="162" t="s">
        <v>3042</v>
      </c>
      <c r="B651" s="54" t="str">
        <f>"05"&amp;"."&amp;$B$801&amp;"."&amp;$B$802</f>
        <v>05.05.2024</v>
      </c>
      <c r="C651" s="134" t="s">
        <v>76</v>
      </c>
      <c r="D651" s="135">
        <f>ROUND((D652)/1000,5)</f>
        <v>2.794E-2</v>
      </c>
      <c r="E651" s="135">
        <f t="shared" ref="E651:AA651" si="376">ROUND((E652)/1000,5)</f>
        <v>0.14821999999999999</v>
      </c>
      <c r="F651" s="135">
        <f t="shared" si="376"/>
        <v>2.1579999999999998E-2</v>
      </c>
      <c r="G651" s="135">
        <f t="shared" si="376"/>
        <v>4.3889999999999998E-2</v>
      </c>
      <c r="H651" s="135">
        <f t="shared" si="376"/>
        <v>2.3709999999999998E-2</v>
      </c>
      <c r="I651" s="135">
        <f t="shared" si="376"/>
        <v>0.14262</v>
      </c>
      <c r="J651" s="135">
        <f t="shared" si="376"/>
        <v>0.13264000000000001</v>
      </c>
      <c r="K651" s="135">
        <f t="shared" si="376"/>
        <v>0.21356</v>
      </c>
      <c r="L651" s="135">
        <f t="shared" si="376"/>
        <v>0</v>
      </c>
      <c r="M651" s="135">
        <f t="shared" si="376"/>
        <v>0</v>
      </c>
      <c r="N651" s="135">
        <f t="shared" si="376"/>
        <v>0</v>
      </c>
      <c r="O651" s="135">
        <f t="shared" si="376"/>
        <v>0</v>
      </c>
      <c r="P651" s="135">
        <f t="shared" si="376"/>
        <v>0</v>
      </c>
      <c r="Q651" s="135">
        <f t="shared" si="376"/>
        <v>0</v>
      </c>
      <c r="R651" s="135">
        <f t="shared" si="376"/>
        <v>0</v>
      </c>
      <c r="S651" s="135">
        <f t="shared" si="376"/>
        <v>4.5600000000000002E-2</v>
      </c>
      <c r="T651" s="135">
        <f t="shared" si="376"/>
        <v>4.3650000000000001E-2</v>
      </c>
      <c r="U651" s="135">
        <f t="shared" si="376"/>
        <v>0.14544000000000001</v>
      </c>
      <c r="V651" s="135">
        <f t="shared" si="376"/>
        <v>0.30407000000000001</v>
      </c>
      <c r="W651" s="135">
        <f t="shared" si="376"/>
        <v>0.13161</v>
      </c>
      <c r="X651" s="135">
        <f t="shared" si="376"/>
        <v>0.19431000000000001</v>
      </c>
      <c r="Y651" s="135">
        <f t="shared" si="376"/>
        <v>1.227E-2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3043</v>
      </c>
      <c r="B652" s="94" t="s">
        <v>238</v>
      </c>
      <c r="C652" s="70" t="s">
        <v>79</v>
      </c>
      <c r="D652" s="71">
        <v>27.94</v>
      </c>
      <c r="E652" s="71">
        <v>148.22</v>
      </c>
      <c r="F652" s="71">
        <v>21.58</v>
      </c>
      <c r="G652" s="71">
        <v>43.89</v>
      </c>
      <c r="H652" s="71">
        <v>23.71</v>
      </c>
      <c r="I652" s="71">
        <v>142.62</v>
      </c>
      <c r="J652" s="71">
        <v>132.63999999999999</v>
      </c>
      <c r="K652" s="71">
        <v>213.56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0</v>
      </c>
      <c r="S652" s="71">
        <v>45.6</v>
      </c>
      <c r="T652" s="71">
        <v>43.65</v>
      </c>
      <c r="U652" s="71">
        <v>145.44</v>
      </c>
      <c r="V652" s="71">
        <v>304.07</v>
      </c>
      <c r="W652" s="71">
        <v>131.61000000000001</v>
      </c>
      <c r="X652" s="71">
        <v>194.31</v>
      </c>
      <c r="Y652" s="71">
        <v>12.27</v>
      </c>
      <c r="Z652" s="71">
        <v>0</v>
      </c>
      <c r="AA652" s="71">
        <v>0</v>
      </c>
    </row>
    <row r="653" spans="1:27" collapsed="1" x14ac:dyDescent="0.2">
      <c r="A653" s="162" t="s">
        <v>3044</v>
      </c>
      <c r="B653" s="54" t="str">
        <f>"06"&amp;"."&amp;$B$801&amp;"."&amp;$B$802</f>
        <v>06.05.2024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2.2159999999999999E-2</v>
      </c>
      <c r="F653" s="135">
        <f t="shared" si="377"/>
        <v>8.9609999999999995E-2</v>
      </c>
      <c r="G653" s="135">
        <f t="shared" si="377"/>
        <v>9.4560000000000005E-2</v>
      </c>
      <c r="H653" s="135">
        <f t="shared" si="377"/>
        <v>0.11985</v>
      </c>
      <c r="I653" s="135">
        <f t="shared" si="377"/>
        <v>0.14122000000000001</v>
      </c>
      <c r="J653" s="135">
        <f t="shared" si="377"/>
        <v>6.1370000000000001E-2</v>
      </c>
      <c r="K653" s="135">
        <f t="shared" si="377"/>
        <v>0.18296000000000001</v>
      </c>
      <c r="L653" s="135">
        <f t="shared" si="377"/>
        <v>9.1990000000000002E-2</v>
      </c>
      <c r="M653" s="135">
        <f t="shared" si="377"/>
        <v>0.20605999999999999</v>
      </c>
      <c r="N653" s="135">
        <f t="shared" si="377"/>
        <v>0.13602</v>
      </c>
      <c r="O653" s="135">
        <f t="shared" si="377"/>
        <v>0.22663</v>
      </c>
      <c r="P653" s="135">
        <f t="shared" si="377"/>
        <v>0.1512</v>
      </c>
      <c r="Q653" s="135">
        <f t="shared" si="377"/>
        <v>8.6989999999999998E-2</v>
      </c>
      <c r="R653" s="135">
        <f t="shared" si="377"/>
        <v>6.241E-2</v>
      </c>
      <c r="S653" s="135">
        <f t="shared" si="377"/>
        <v>7.9399999999999998E-2</v>
      </c>
      <c r="T653" s="135">
        <f t="shared" si="377"/>
        <v>1.6889999999999999E-2</v>
      </c>
      <c r="U653" s="135">
        <f t="shared" si="377"/>
        <v>6.9260000000000002E-2</v>
      </c>
      <c r="V653" s="135">
        <f t="shared" si="377"/>
        <v>9.0230000000000005E-2</v>
      </c>
      <c r="W653" s="135">
        <f t="shared" si="377"/>
        <v>6.4820000000000003E-2</v>
      </c>
      <c r="X653" s="135">
        <f t="shared" si="377"/>
        <v>0.31759999999999999</v>
      </c>
      <c r="Y653" s="135">
        <f t="shared" si="377"/>
        <v>6.1699999999999998E-2</v>
      </c>
      <c r="Z653" s="135">
        <f t="shared" si="377"/>
        <v>0.13494</v>
      </c>
      <c r="AA653" s="135">
        <f t="shared" si="377"/>
        <v>6.071E-2</v>
      </c>
    </row>
    <row r="654" spans="1:27" ht="12.75" hidden="1" customHeight="1" outlineLevel="1" x14ac:dyDescent="0.2">
      <c r="A654" s="163" t="s">
        <v>3045</v>
      </c>
      <c r="B654" s="94" t="s">
        <v>238</v>
      </c>
      <c r="C654" s="70" t="s">
        <v>79</v>
      </c>
      <c r="D654" s="71">
        <v>0</v>
      </c>
      <c r="E654" s="71">
        <v>22.16</v>
      </c>
      <c r="F654" s="71">
        <v>89.61</v>
      </c>
      <c r="G654" s="71">
        <v>94.56</v>
      </c>
      <c r="H654" s="71">
        <v>119.85</v>
      </c>
      <c r="I654" s="71">
        <v>141.22</v>
      </c>
      <c r="J654" s="71">
        <v>61.37</v>
      </c>
      <c r="K654" s="71">
        <v>182.96</v>
      </c>
      <c r="L654" s="71">
        <v>91.99</v>
      </c>
      <c r="M654" s="71">
        <v>206.06</v>
      </c>
      <c r="N654" s="71">
        <v>136.02000000000001</v>
      </c>
      <c r="O654" s="71">
        <v>226.63</v>
      </c>
      <c r="P654" s="71">
        <v>151.19999999999999</v>
      </c>
      <c r="Q654" s="71">
        <v>86.99</v>
      </c>
      <c r="R654" s="71">
        <v>62.41</v>
      </c>
      <c r="S654" s="71">
        <v>79.400000000000006</v>
      </c>
      <c r="T654" s="71">
        <v>16.89</v>
      </c>
      <c r="U654" s="71">
        <v>69.260000000000005</v>
      </c>
      <c r="V654" s="71">
        <v>90.23</v>
      </c>
      <c r="W654" s="71">
        <v>64.819999999999993</v>
      </c>
      <c r="X654" s="71">
        <v>317.60000000000002</v>
      </c>
      <c r="Y654" s="71">
        <v>61.7</v>
      </c>
      <c r="Z654" s="71">
        <v>134.94</v>
      </c>
      <c r="AA654" s="71">
        <v>60.71</v>
      </c>
    </row>
    <row r="655" spans="1:27" collapsed="1" x14ac:dyDescent="0.2">
      <c r="A655" s="162" t="s">
        <v>3046</v>
      </c>
      <c r="B655" s="54" t="str">
        <f>"07"&amp;"."&amp;$B$801&amp;"."&amp;$B$802</f>
        <v>07.05.2024</v>
      </c>
      <c r="C655" s="134" t="s">
        <v>76</v>
      </c>
      <c r="D655" s="135">
        <f>ROUND((D656)/1000,5)</f>
        <v>5.203E-2</v>
      </c>
      <c r="E655" s="135">
        <f t="shared" ref="E655:AA655" si="378">ROUND((E656)/1000,5)</f>
        <v>0.13824</v>
      </c>
      <c r="F655" s="135">
        <f t="shared" si="378"/>
        <v>0.36370000000000002</v>
      </c>
      <c r="G655" s="135">
        <f t="shared" si="378"/>
        <v>0.37458000000000002</v>
      </c>
      <c r="H655" s="135">
        <f t="shared" si="378"/>
        <v>0.35526000000000002</v>
      </c>
      <c r="I655" s="135">
        <f t="shared" si="378"/>
        <v>0.30642000000000003</v>
      </c>
      <c r="J655" s="135">
        <f t="shared" si="378"/>
        <v>0.16566</v>
      </c>
      <c r="K655" s="135">
        <f t="shared" si="378"/>
        <v>0.28122999999999998</v>
      </c>
      <c r="L655" s="135">
        <f t="shared" si="378"/>
        <v>0.36531999999999998</v>
      </c>
      <c r="M655" s="135">
        <f t="shared" si="378"/>
        <v>0.55935999999999997</v>
      </c>
      <c r="N655" s="135">
        <f t="shared" si="378"/>
        <v>0.47323999999999999</v>
      </c>
      <c r="O655" s="135">
        <f t="shared" si="378"/>
        <v>0.38755000000000001</v>
      </c>
      <c r="P655" s="135">
        <f t="shared" si="378"/>
        <v>1.6951799999999999</v>
      </c>
      <c r="Q655" s="135">
        <f t="shared" si="378"/>
        <v>1.60659</v>
      </c>
      <c r="R655" s="135">
        <f t="shared" si="378"/>
        <v>1.7735700000000001</v>
      </c>
      <c r="S655" s="135">
        <f t="shared" si="378"/>
        <v>1.21417</v>
      </c>
      <c r="T655" s="135">
        <f t="shared" si="378"/>
        <v>0.62853999999999999</v>
      </c>
      <c r="U655" s="135">
        <f t="shared" si="378"/>
        <v>0.54623999999999995</v>
      </c>
      <c r="V655" s="135">
        <f t="shared" si="378"/>
        <v>0.52376999999999996</v>
      </c>
      <c r="W655" s="135">
        <f t="shared" si="378"/>
        <v>0.50351000000000001</v>
      </c>
      <c r="X655" s="135">
        <f t="shared" si="378"/>
        <v>1.12096</v>
      </c>
      <c r="Y655" s="135">
        <f t="shared" si="378"/>
        <v>0.27990999999999999</v>
      </c>
      <c r="Z655" s="135">
        <f t="shared" si="378"/>
        <v>0.34525</v>
      </c>
      <c r="AA655" s="135">
        <f t="shared" si="378"/>
        <v>0.42832999999999999</v>
      </c>
    </row>
    <row r="656" spans="1:27" ht="12.75" hidden="1" customHeight="1" outlineLevel="1" x14ac:dyDescent="0.2">
      <c r="A656" s="163" t="s">
        <v>3047</v>
      </c>
      <c r="B656" s="94" t="s">
        <v>238</v>
      </c>
      <c r="C656" s="70" t="s">
        <v>79</v>
      </c>
      <c r="D656" s="71">
        <v>52.03</v>
      </c>
      <c r="E656" s="71">
        <v>138.24</v>
      </c>
      <c r="F656" s="71">
        <v>363.7</v>
      </c>
      <c r="G656" s="71">
        <v>374.58</v>
      </c>
      <c r="H656" s="71">
        <v>355.26</v>
      </c>
      <c r="I656" s="71">
        <v>306.42</v>
      </c>
      <c r="J656" s="71">
        <v>165.66</v>
      </c>
      <c r="K656" s="71">
        <v>281.23</v>
      </c>
      <c r="L656" s="71">
        <v>365.32</v>
      </c>
      <c r="M656" s="71">
        <v>559.36</v>
      </c>
      <c r="N656" s="71">
        <v>473.24</v>
      </c>
      <c r="O656" s="71">
        <v>387.55</v>
      </c>
      <c r="P656" s="71">
        <v>1695.18</v>
      </c>
      <c r="Q656" s="71">
        <v>1606.59</v>
      </c>
      <c r="R656" s="71">
        <v>1773.57</v>
      </c>
      <c r="S656" s="71">
        <v>1214.17</v>
      </c>
      <c r="T656" s="71">
        <v>628.54</v>
      </c>
      <c r="U656" s="71">
        <v>546.24</v>
      </c>
      <c r="V656" s="71">
        <v>523.77</v>
      </c>
      <c r="W656" s="71">
        <v>503.51</v>
      </c>
      <c r="X656" s="71">
        <v>1120.96</v>
      </c>
      <c r="Y656" s="71">
        <v>279.91000000000003</v>
      </c>
      <c r="Z656" s="71">
        <v>345.25</v>
      </c>
      <c r="AA656" s="71">
        <v>428.33</v>
      </c>
    </row>
    <row r="657" spans="1:27" collapsed="1" x14ac:dyDescent="0.2">
      <c r="A657" s="162" t="s">
        <v>3048</v>
      </c>
      <c r="B657" s="54" t="str">
        <f>"08"&amp;"."&amp;$B$801&amp;"."&amp;$B$802</f>
        <v>08.05.2024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1.7919999999999998E-2</v>
      </c>
      <c r="F657" s="135">
        <f t="shared" si="379"/>
        <v>0.13841000000000001</v>
      </c>
      <c r="G657" s="135">
        <f t="shared" si="379"/>
        <v>6.0839999999999998E-2</v>
      </c>
      <c r="H657" s="135">
        <f t="shared" si="379"/>
        <v>8.3580000000000002E-2</v>
      </c>
      <c r="I657" s="135">
        <f t="shared" si="379"/>
        <v>0.16077</v>
      </c>
      <c r="J657" s="135">
        <f t="shared" si="379"/>
        <v>0.23547000000000001</v>
      </c>
      <c r="K657" s="135">
        <f t="shared" si="379"/>
        <v>0.23549999999999999</v>
      </c>
      <c r="L657" s="135">
        <f t="shared" si="379"/>
        <v>0.43881999999999999</v>
      </c>
      <c r="M657" s="135">
        <f t="shared" si="379"/>
        <v>0.41871000000000003</v>
      </c>
      <c r="N657" s="135">
        <f t="shared" si="379"/>
        <v>0.36096</v>
      </c>
      <c r="O657" s="135">
        <f t="shared" si="379"/>
        <v>0.15296000000000001</v>
      </c>
      <c r="P657" s="135">
        <f t="shared" si="379"/>
        <v>1.1350000000000001E-2</v>
      </c>
      <c r="Q657" s="135">
        <f t="shared" si="379"/>
        <v>1.24E-3</v>
      </c>
      <c r="R657" s="135">
        <f t="shared" si="379"/>
        <v>9.4530000000000003E-2</v>
      </c>
      <c r="S657" s="135">
        <f t="shared" si="379"/>
        <v>9.6339999999999995E-2</v>
      </c>
      <c r="T657" s="135">
        <f t="shared" si="379"/>
        <v>8.3229999999999998E-2</v>
      </c>
      <c r="U657" s="135">
        <f t="shared" si="379"/>
        <v>0.17119000000000001</v>
      </c>
      <c r="V657" s="135">
        <f t="shared" si="379"/>
        <v>0.31390000000000001</v>
      </c>
      <c r="W657" s="135">
        <f t="shared" si="379"/>
        <v>0.30928</v>
      </c>
      <c r="X657" s="135">
        <f t="shared" si="379"/>
        <v>0.19980000000000001</v>
      </c>
      <c r="Y657" s="135">
        <f t="shared" si="379"/>
        <v>0.12289</v>
      </c>
      <c r="Z657" s="135">
        <f t="shared" si="379"/>
        <v>0</v>
      </c>
      <c r="AA657" s="135">
        <f t="shared" si="379"/>
        <v>0</v>
      </c>
    </row>
    <row r="658" spans="1:27" ht="12.75" hidden="1" customHeight="1" outlineLevel="1" x14ac:dyDescent="0.2">
      <c r="A658" s="163" t="s">
        <v>3049</v>
      </c>
      <c r="B658" s="94" t="s">
        <v>238</v>
      </c>
      <c r="C658" s="70" t="s">
        <v>79</v>
      </c>
      <c r="D658" s="71">
        <v>0</v>
      </c>
      <c r="E658" s="71">
        <v>17.920000000000002</v>
      </c>
      <c r="F658" s="71">
        <v>138.41</v>
      </c>
      <c r="G658" s="71">
        <v>60.84</v>
      </c>
      <c r="H658" s="71">
        <v>83.58</v>
      </c>
      <c r="I658" s="71">
        <v>160.77000000000001</v>
      </c>
      <c r="J658" s="71">
        <v>235.47</v>
      </c>
      <c r="K658" s="71">
        <v>235.5</v>
      </c>
      <c r="L658" s="71">
        <v>438.82</v>
      </c>
      <c r="M658" s="71">
        <v>418.71</v>
      </c>
      <c r="N658" s="71">
        <v>360.96</v>
      </c>
      <c r="O658" s="71">
        <v>152.96</v>
      </c>
      <c r="P658" s="71">
        <v>11.35</v>
      </c>
      <c r="Q658" s="71">
        <v>1.24</v>
      </c>
      <c r="R658" s="71">
        <v>94.53</v>
      </c>
      <c r="S658" s="71">
        <v>96.34</v>
      </c>
      <c r="T658" s="71">
        <v>83.23</v>
      </c>
      <c r="U658" s="71">
        <v>171.19</v>
      </c>
      <c r="V658" s="71">
        <v>313.89999999999998</v>
      </c>
      <c r="W658" s="71">
        <v>309.27999999999997</v>
      </c>
      <c r="X658" s="71">
        <v>199.8</v>
      </c>
      <c r="Y658" s="71">
        <v>122.89</v>
      </c>
      <c r="Z658" s="71">
        <v>0</v>
      </c>
      <c r="AA658" s="71">
        <v>0</v>
      </c>
    </row>
    <row r="659" spans="1:27" collapsed="1" x14ac:dyDescent="0.2">
      <c r="A659" s="162" t="s">
        <v>3050</v>
      </c>
      <c r="B659" s="54" t="str">
        <f>"09"&amp;"."&amp;$B$801&amp;"."&amp;$B$802</f>
        <v>09.05.2024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9.3060000000000004E-2</v>
      </c>
      <c r="F659" s="135">
        <f t="shared" si="380"/>
        <v>9.8549999999999999E-2</v>
      </c>
      <c r="G659" s="135">
        <f t="shared" si="380"/>
        <v>0.11301</v>
      </c>
      <c r="H659" s="135">
        <f t="shared" si="380"/>
        <v>5.6259999999999998E-2</v>
      </c>
      <c r="I659" s="135">
        <f t="shared" si="380"/>
        <v>0.18371000000000001</v>
      </c>
      <c r="J659" s="135">
        <f t="shared" si="380"/>
        <v>0.11215</v>
      </c>
      <c r="K659" s="135">
        <f t="shared" si="380"/>
        <v>0.24790000000000001</v>
      </c>
      <c r="L659" s="135">
        <f t="shared" si="380"/>
        <v>0.23244000000000001</v>
      </c>
      <c r="M659" s="135">
        <f t="shared" si="380"/>
        <v>0.18103</v>
      </c>
      <c r="N659" s="135">
        <f t="shared" si="380"/>
        <v>0.16791</v>
      </c>
      <c r="O659" s="135">
        <f t="shared" si="380"/>
        <v>0.17560999999999999</v>
      </c>
      <c r="P659" s="135">
        <f t="shared" si="380"/>
        <v>0.17372000000000001</v>
      </c>
      <c r="Q659" s="135">
        <f t="shared" si="380"/>
        <v>0.17516000000000001</v>
      </c>
      <c r="R659" s="135">
        <f t="shared" si="380"/>
        <v>0.18204999999999999</v>
      </c>
      <c r="S659" s="135">
        <f t="shared" si="380"/>
        <v>0.15557000000000001</v>
      </c>
      <c r="T659" s="135">
        <f t="shared" si="380"/>
        <v>4.3589999999999997E-2</v>
      </c>
      <c r="U659" s="135">
        <f t="shared" si="380"/>
        <v>2.9850000000000002E-2</v>
      </c>
      <c r="V659" s="135">
        <f t="shared" si="380"/>
        <v>0.18548000000000001</v>
      </c>
      <c r="W659" s="135">
        <f t="shared" si="380"/>
        <v>0.19950999999999999</v>
      </c>
      <c r="X659" s="135">
        <f t="shared" si="380"/>
        <v>0.31039</v>
      </c>
      <c r="Y659" s="135">
        <f t="shared" si="380"/>
        <v>0.15001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3051</v>
      </c>
      <c r="B660" s="94" t="s">
        <v>238</v>
      </c>
      <c r="C660" s="70" t="s">
        <v>79</v>
      </c>
      <c r="D660" s="71">
        <v>0</v>
      </c>
      <c r="E660" s="71">
        <v>93.06</v>
      </c>
      <c r="F660" s="71">
        <v>98.55</v>
      </c>
      <c r="G660" s="71">
        <v>113.01</v>
      </c>
      <c r="H660" s="71">
        <v>56.26</v>
      </c>
      <c r="I660" s="71">
        <v>183.71</v>
      </c>
      <c r="J660" s="71">
        <v>112.15</v>
      </c>
      <c r="K660" s="71">
        <v>247.9</v>
      </c>
      <c r="L660" s="71">
        <v>232.44</v>
      </c>
      <c r="M660" s="71">
        <v>181.03</v>
      </c>
      <c r="N660" s="71">
        <v>167.91</v>
      </c>
      <c r="O660" s="71">
        <v>175.61</v>
      </c>
      <c r="P660" s="71">
        <v>173.72</v>
      </c>
      <c r="Q660" s="71">
        <v>175.16</v>
      </c>
      <c r="R660" s="71">
        <v>182.05</v>
      </c>
      <c r="S660" s="71">
        <v>155.57</v>
      </c>
      <c r="T660" s="71">
        <v>43.59</v>
      </c>
      <c r="U660" s="71">
        <v>29.85</v>
      </c>
      <c r="V660" s="71">
        <v>185.48</v>
      </c>
      <c r="W660" s="71">
        <v>199.51</v>
      </c>
      <c r="X660" s="71">
        <v>310.39</v>
      </c>
      <c r="Y660" s="71">
        <v>150.01</v>
      </c>
      <c r="Z660" s="71">
        <v>0</v>
      </c>
      <c r="AA660" s="71">
        <v>0</v>
      </c>
    </row>
    <row r="661" spans="1:27" collapsed="1" x14ac:dyDescent="0.2">
      <c r="A661" s="162" t="s">
        <v>3052</v>
      </c>
      <c r="B661" s="54" t="str">
        <f>"10"&amp;"."&amp;$B$801&amp;"."&amp;$B$802</f>
        <v>10.05.2024</v>
      </c>
      <c r="C661" s="134" t="s">
        <v>76</v>
      </c>
      <c r="D661" s="135">
        <f>ROUND((D662)/1000,5)</f>
        <v>4.1020000000000001E-2</v>
      </c>
      <c r="E661" s="135">
        <f t="shared" ref="E661:AA661" si="381">ROUND((E662)/1000,5)</f>
        <v>4.657E-2</v>
      </c>
      <c r="F661" s="135">
        <f t="shared" si="381"/>
        <v>1.5679999999999999E-2</v>
      </c>
      <c r="G661" s="135">
        <f t="shared" si="381"/>
        <v>1.4189999999999999E-2</v>
      </c>
      <c r="H661" s="135">
        <f t="shared" si="381"/>
        <v>0</v>
      </c>
      <c r="I661" s="135">
        <f t="shared" si="381"/>
        <v>1.303E-2</v>
      </c>
      <c r="J661" s="135">
        <f t="shared" si="381"/>
        <v>1.4E-3</v>
      </c>
      <c r="K661" s="135">
        <f t="shared" si="381"/>
        <v>6.1460000000000001E-2</v>
      </c>
      <c r="L661" s="135">
        <f t="shared" si="381"/>
        <v>6.4600000000000005E-2</v>
      </c>
      <c r="M661" s="135">
        <f t="shared" si="381"/>
        <v>7.4799999999999997E-3</v>
      </c>
      <c r="N661" s="135">
        <f t="shared" si="381"/>
        <v>4.6870000000000002E-2</v>
      </c>
      <c r="O661" s="135">
        <f t="shared" si="381"/>
        <v>5.0979999999999998E-2</v>
      </c>
      <c r="P661" s="135">
        <f t="shared" si="381"/>
        <v>5.5129999999999998E-2</v>
      </c>
      <c r="Q661" s="135">
        <f t="shared" si="381"/>
        <v>5.9959999999999999E-2</v>
      </c>
      <c r="R661" s="135">
        <f t="shared" si="381"/>
        <v>0.12035999999999999</v>
      </c>
      <c r="S661" s="135">
        <f t="shared" si="381"/>
        <v>0.10709</v>
      </c>
      <c r="T661" s="135">
        <f t="shared" si="381"/>
        <v>0.11879000000000001</v>
      </c>
      <c r="U661" s="135">
        <f t="shared" si="381"/>
        <v>0.11414000000000001</v>
      </c>
      <c r="V661" s="135">
        <f t="shared" si="381"/>
        <v>0.17552000000000001</v>
      </c>
      <c r="W661" s="135">
        <f t="shared" si="381"/>
        <v>0.19636999999999999</v>
      </c>
      <c r="X661" s="135">
        <f t="shared" si="381"/>
        <v>5.3620000000000001E-2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3053</v>
      </c>
      <c r="B662" s="94" t="s">
        <v>238</v>
      </c>
      <c r="C662" s="70" t="s">
        <v>79</v>
      </c>
      <c r="D662" s="71">
        <v>41.02</v>
      </c>
      <c r="E662" s="71">
        <v>46.57</v>
      </c>
      <c r="F662" s="71">
        <v>15.68</v>
      </c>
      <c r="G662" s="71">
        <v>14.19</v>
      </c>
      <c r="H662" s="71">
        <v>0</v>
      </c>
      <c r="I662" s="71">
        <v>13.03</v>
      </c>
      <c r="J662" s="71">
        <v>1.4</v>
      </c>
      <c r="K662" s="71">
        <v>61.46</v>
      </c>
      <c r="L662" s="71">
        <v>64.599999999999994</v>
      </c>
      <c r="M662" s="71">
        <v>7.48</v>
      </c>
      <c r="N662" s="71">
        <v>46.87</v>
      </c>
      <c r="O662" s="71">
        <v>50.98</v>
      </c>
      <c r="P662" s="71">
        <v>55.13</v>
      </c>
      <c r="Q662" s="71">
        <v>59.96</v>
      </c>
      <c r="R662" s="71">
        <v>120.36</v>
      </c>
      <c r="S662" s="71">
        <v>107.09</v>
      </c>
      <c r="T662" s="71">
        <v>118.79</v>
      </c>
      <c r="U662" s="71">
        <v>114.14</v>
      </c>
      <c r="V662" s="71">
        <v>175.52</v>
      </c>
      <c r="W662" s="71">
        <v>196.37</v>
      </c>
      <c r="X662" s="71">
        <v>53.62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3054</v>
      </c>
      <c r="B663" s="54" t="str">
        <f>"11"&amp;"."&amp;$B$801&amp;"."&amp;$B$802</f>
        <v>11.05.2024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0</v>
      </c>
      <c r="I663" s="135">
        <f t="shared" si="382"/>
        <v>1.762E-2</v>
      </c>
      <c r="J663" s="135">
        <f t="shared" si="382"/>
        <v>3.746E-2</v>
      </c>
      <c r="K663" s="135">
        <f t="shared" si="382"/>
        <v>0.1075</v>
      </c>
      <c r="L663" s="135">
        <f t="shared" si="382"/>
        <v>2.9319999999999999E-2</v>
      </c>
      <c r="M663" s="135">
        <f t="shared" si="382"/>
        <v>2.3730000000000001E-2</v>
      </c>
      <c r="N663" s="135">
        <f t="shared" si="382"/>
        <v>8.5529999999999995E-2</v>
      </c>
      <c r="O663" s="135">
        <f t="shared" si="382"/>
        <v>8.2419999999999993E-2</v>
      </c>
      <c r="P663" s="135">
        <f t="shared" si="382"/>
        <v>0.13006000000000001</v>
      </c>
      <c r="Q663" s="135">
        <f t="shared" si="382"/>
        <v>0.11143</v>
      </c>
      <c r="R663" s="135">
        <f t="shared" si="382"/>
        <v>9.6250000000000002E-2</v>
      </c>
      <c r="S663" s="135">
        <f t="shared" si="382"/>
        <v>7.3899999999999993E-2</v>
      </c>
      <c r="T663" s="135">
        <f t="shared" si="382"/>
        <v>5.4620000000000002E-2</v>
      </c>
      <c r="U663" s="135">
        <f t="shared" si="382"/>
        <v>5.1290000000000002E-2</v>
      </c>
      <c r="V663" s="135">
        <f t="shared" si="382"/>
        <v>6.9139999999999993E-2</v>
      </c>
      <c r="W663" s="135">
        <f t="shared" si="382"/>
        <v>0.10824</v>
      </c>
      <c r="X663" s="135">
        <f t="shared" si="382"/>
        <v>5.4210000000000001E-2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0</v>
      </c>
      <c r="I664" s="71">
        <v>17.62</v>
      </c>
      <c r="J664" s="71">
        <v>37.46</v>
      </c>
      <c r="K664" s="71">
        <v>107.5</v>
      </c>
      <c r="L664" s="71">
        <v>29.32</v>
      </c>
      <c r="M664" s="71">
        <v>23.73</v>
      </c>
      <c r="N664" s="71">
        <v>85.53</v>
      </c>
      <c r="O664" s="71">
        <v>82.42</v>
      </c>
      <c r="P664" s="71">
        <v>130.06</v>
      </c>
      <c r="Q664" s="71">
        <v>111.43</v>
      </c>
      <c r="R664" s="71">
        <v>96.25</v>
      </c>
      <c r="S664" s="71">
        <v>73.900000000000006</v>
      </c>
      <c r="T664" s="71">
        <v>54.62</v>
      </c>
      <c r="U664" s="71">
        <v>51.29</v>
      </c>
      <c r="V664" s="71">
        <v>69.14</v>
      </c>
      <c r="W664" s="71">
        <v>108.24</v>
      </c>
      <c r="X664" s="71">
        <v>54.21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3056</v>
      </c>
      <c r="B665" s="54" t="str">
        <f>"12"&amp;"."&amp;$B$801&amp;"."&amp;$B$802</f>
        <v>12.05.2024</v>
      </c>
      <c r="C665" s="134" t="s">
        <v>76</v>
      </c>
      <c r="D665" s="135">
        <f>ROUND((D666)/1000,5)</f>
        <v>7.0899999999999999E-3</v>
      </c>
      <c r="E665" s="135">
        <f t="shared" ref="E665:AA665" si="383">ROUND((E666)/1000,5)</f>
        <v>5.7140000000000003E-2</v>
      </c>
      <c r="F665" s="135">
        <f t="shared" si="383"/>
        <v>9.8360000000000003E-2</v>
      </c>
      <c r="G665" s="135">
        <f t="shared" si="383"/>
        <v>2.7279999999999999E-2</v>
      </c>
      <c r="H665" s="135">
        <f t="shared" si="383"/>
        <v>3.8700000000000002E-3</v>
      </c>
      <c r="I665" s="135">
        <f t="shared" si="383"/>
        <v>2.18E-2</v>
      </c>
      <c r="J665" s="135">
        <f t="shared" si="383"/>
        <v>9.3109999999999998E-2</v>
      </c>
      <c r="K665" s="135">
        <f t="shared" si="383"/>
        <v>0.24381</v>
      </c>
      <c r="L665" s="135">
        <f t="shared" si="383"/>
        <v>0.22924</v>
      </c>
      <c r="M665" s="135">
        <f t="shared" si="383"/>
        <v>0.26074999999999998</v>
      </c>
      <c r="N665" s="135">
        <f t="shared" si="383"/>
        <v>0.30913000000000002</v>
      </c>
      <c r="O665" s="135">
        <f t="shared" si="383"/>
        <v>0.30581999999999998</v>
      </c>
      <c r="P665" s="135">
        <f t="shared" si="383"/>
        <v>0.30364000000000002</v>
      </c>
      <c r="Q665" s="135">
        <f t="shared" si="383"/>
        <v>0.30542000000000002</v>
      </c>
      <c r="R665" s="135">
        <f t="shared" si="383"/>
        <v>0.40850999999999998</v>
      </c>
      <c r="S665" s="135">
        <f t="shared" si="383"/>
        <v>0.44885000000000003</v>
      </c>
      <c r="T665" s="135">
        <f t="shared" si="383"/>
        <v>0.36987999999999999</v>
      </c>
      <c r="U665" s="135">
        <f t="shared" si="383"/>
        <v>0.27928999999999998</v>
      </c>
      <c r="V665" s="135">
        <f t="shared" si="383"/>
        <v>0.30701000000000001</v>
      </c>
      <c r="W665" s="135">
        <f t="shared" si="383"/>
        <v>0.30801000000000001</v>
      </c>
      <c r="X665" s="135">
        <f t="shared" si="383"/>
        <v>0.42753999999999998</v>
      </c>
      <c r="Y665" s="135">
        <f t="shared" si="383"/>
        <v>0.21829000000000001</v>
      </c>
      <c r="Z665" s="135">
        <f t="shared" si="383"/>
        <v>0.11309</v>
      </c>
      <c r="AA665" s="135">
        <f t="shared" si="383"/>
        <v>2.6499999999999999E-2</v>
      </c>
    </row>
    <row r="666" spans="1:27" ht="12.75" hidden="1" customHeight="1" outlineLevel="1" x14ac:dyDescent="0.2">
      <c r="A666" s="163" t="s">
        <v>3057</v>
      </c>
      <c r="B666" s="94" t="s">
        <v>238</v>
      </c>
      <c r="C666" s="70" t="s">
        <v>79</v>
      </c>
      <c r="D666" s="71">
        <v>7.09</v>
      </c>
      <c r="E666" s="71">
        <v>57.14</v>
      </c>
      <c r="F666" s="71">
        <v>98.36</v>
      </c>
      <c r="G666" s="71">
        <v>27.28</v>
      </c>
      <c r="H666" s="71">
        <v>3.87</v>
      </c>
      <c r="I666" s="71">
        <v>21.8</v>
      </c>
      <c r="J666" s="71">
        <v>93.11</v>
      </c>
      <c r="K666" s="71">
        <v>243.81</v>
      </c>
      <c r="L666" s="71">
        <v>229.24</v>
      </c>
      <c r="M666" s="71">
        <v>260.75</v>
      </c>
      <c r="N666" s="71">
        <v>309.13</v>
      </c>
      <c r="O666" s="71">
        <v>305.82</v>
      </c>
      <c r="P666" s="71">
        <v>303.64</v>
      </c>
      <c r="Q666" s="71">
        <v>305.42</v>
      </c>
      <c r="R666" s="71">
        <v>408.51</v>
      </c>
      <c r="S666" s="71">
        <v>448.85</v>
      </c>
      <c r="T666" s="71">
        <v>369.88</v>
      </c>
      <c r="U666" s="71">
        <v>279.29000000000002</v>
      </c>
      <c r="V666" s="71">
        <v>307.01</v>
      </c>
      <c r="W666" s="71">
        <v>308.01</v>
      </c>
      <c r="X666" s="71">
        <v>427.54</v>
      </c>
      <c r="Y666" s="71">
        <v>218.29</v>
      </c>
      <c r="Z666" s="71">
        <v>113.09</v>
      </c>
      <c r="AA666" s="71">
        <v>26.5</v>
      </c>
    </row>
    <row r="667" spans="1:27" collapsed="1" x14ac:dyDescent="0.2">
      <c r="A667" s="162" t="s">
        <v>3058</v>
      </c>
      <c r="B667" s="54" t="str">
        <f>"13"&amp;"."&amp;$B$801&amp;"."&amp;$B$802</f>
        <v>13.05.2024</v>
      </c>
      <c r="C667" s="134" t="s">
        <v>76</v>
      </c>
      <c r="D667" s="135">
        <f>ROUND((D668)/1000,5)</f>
        <v>6.7220000000000002E-2</v>
      </c>
      <c r="E667" s="135">
        <f t="shared" ref="E667:AA667" si="384">ROUND((E668)/1000,5)</f>
        <v>2.768E-2</v>
      </c>
      <c r="F667" s="135">
        <f t="shared" si="384"/>
        <v>1.5970000000000002E-2</v>
      </c>
      <c r="G667" s="135">
        <f t="shared" si="384"/>
        <v>4.8799999999999998E-3</v>
      </c>
      <c r="H667" s="135">
        <f t="shared" si="384"/>
        <v>4.5420000000000002E-2</v>
      </c>
      <c r="I667" s="135">
        <f t="shared" si="384"/>
        <v>0.22075</v>
      </c>
      <c r="J667" s="135">
        <f t="shared" si="384"/>
        <v>0.13103999999999999</v>
      </c>
      <c r="K667" s="135">
        <f t="shared" si="384"/>
        <v>0.36607000000000001</v>
      </c>
      <c r="L667" s="135">
        <f t="shared" si="384"/>
        <v>0.19234000000000001</v>
      </c>
      <c r="M667" s="135">
        <f t="shared" si="384"/>
        <v>8.4589999999999999E-2</v>
      </c>
      <c r="N667" s="135">
        <f t="shared" si="384"/>
        <v>9.0789999999999996E-2</v>
      </c>
      <c r="O667" s="135">
        <f t="shared" si="384"/>
        <v>7.7280000000000001E-2</v>
      </c>
      <c r="P667" s="135">
        <f t="shared" si="384"/>
        <v>0.15558</v>
      </c>
      <c r="Q667" s="135">
        <f t="shared" si="384"/>
        <v>0.12529000000000001</v>
      </c>
      <c r="R667" s="135">
        <f t="shared" si="384"/>
        <v>0.14335999999999999</v>
      </c>
      <c r="S667" s="135">
        <f t="shared" si="384"/>
        <v>0.27100999999999997</v>
      </c>
      <c r="T667" s="135">
        <f t="shared" si="384"/>
        <v>0.15851999999999999</v>
      </c>
      <c r="U667" s="135">
        <f t="shared" si="384"/>
        <v>0.19570000000000001</v>
      </c>
      <c r="V667" s="135">
        <f t="shared" si="384"/>
        <v>0.10056</v>
      </c>
      <c r="W667" s="135">
        <f t="shared" si="384"/>
        <v>6.5879999999999994E-2</v>
      </c>
      <c r="X667" s="135">
        <f t="shared" si="384"/>
        <v>6.1809999999999997E-2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3059</v>
      </c>
      <c r="B668" s="94" t="s">
        <v>238</v>
      </c>
      <c r="C668" s="70" t="s">
        <v>79</v>
      </c>
      <c r="D668" s="71">
        <v>67.22</v>
      </c>
      <c r="E668" s="71">
        <v>27.68</v>
      </c>
      <c r="F668" s="71">
        <v>15.97</v>
      </c>
      <c r="G668" s="71">
        <v>4.88</v>
      </c>
      <c r="H668" s="71">
        <v>45.42</v>
      </c>
      <c r="I668" s="71">
        <v>220.75</v>
      </c>
      <c r="J668" s="71">
        <v>131.04</v>
      </c>
      <c r="K668" s="71">
        <v>366.07</v>
      </c>
      <c r="L668" s="71">
        <v>192.34</v>
      </c>
      <c r="M668" s="71">
        <v>84.59</v>
      </c>
      <c r="N668" s="71">
        <v>90.79</v>
      </c>
      <c r="O668" s="71">
        <v>77.28</v>
      </c>
      <c r="P668" s="71">
        <v>155.58000000000001</v>
      </c>
      <c r="Q668" s="71">
        <v>125.29</v>
      </c>
      <c r="R668" s="71">
        <v>143.36000000000001</v>
      </c>
      <c r="S668" s="71">
        <v>271.01</v>
      </c>
      <c r="T668" s="71">
        <v>158.52000000000001</v>
      </c>
      <c r="U668" s="71">
        <v>195.7</v>
      </c>
      <c r="V668" s="71">
        <v>100.56</v>
      </c>
      <c r="W668" s="71">
        <v>65.88</v>
      </c>
      <c r="X668" s="71">
        <v>61.81</v>
      </c>
      <c r="Y668" s="71">
        <v>0</v>
      </c>
      <c r="Z668" s="71">
        <v>0</v>
      </c>
      <c r="AA668" s="71">
        <v>0</v>
      </c>
    </row>
    <row r="669" spans="1:27" collapsed="1" x14ac:dyDescent="0.2">
      <c r="A669" s="162" t="s">
        <v>3060</v>
      </c>
      <c r="B669" s="54" t="str">
        <f>"14"&amp;"."&amp;$B$801&amp;"."&amp;$B$802</f>
        <v>14.05.2024</v>
      </c>
      <c r="C669" s="134" t="s">
        <v>76</v>
      </c>
      <c r="D669" s="135">
        <f>ROUND((D670)/1000,5)</f>
        <v>2.9309999999999999E-2</v>
      </c>
      <c r="E669" s="135">
        <f t="shared" ref="E669:AA669" si="385">ROUND((E670)/1000,5)</f>
        <v>4.0529999999999997E-2</v>
      </c>
      <c r="F669" s="135">
        <f t="shared" si="385"/>
        <v>3.2349999999999997E-2</v>
      </c>
      <c r="G669" s="135">
        <f t="shared" si="385"/>
        <v>3.0700000000000002E-2</v>
      </c>
      <c r="H669" s="135">
        <f t="shared" si="385"/>
        <v>7.8320000000000001E-2</v>
      </c>
      <c r="I669" s="135">
        <f t="shared" si="385"/>
        <v>0.31453999999999999</v>
      </c>
      <c r="J669" s="135">
        <f t="shared" si="385"/>
        <v>0.11459999999999999</v>
      </c>
      <c r="K669" s="135">
        <f t="shared" si="385"/>
        <v>0.39809</v>
      </c>
      <c r="L669" s="135">
        <f t="shared" si="385"/>
        <v>0.373</v>
      </c>
      <c r="M669" s="135">
        <f t="shared" si="385"/>
        <v>0.49286000000000002</v>
      </c>
      <c r="N669" s="135">
        <f t="shared" si="385"/>
        <v>8.8469999999999993E-2</v>
      </c>
      <c r="O669" s="135">
        <f t="shared" si="385"/>
        <v>3.4779999999999998E-2</v>
      </c>
      <c r="P669" s="135">
        <f t="shared" si="385"/>
        <v>3.6819999999999999E-2</v>
      </c>
      <c r="Q669" s="135">
        <f t="shared" si="385"/>
        <v>3.0110000000000001E-2</v>
      </c>
      <c r="R669" s="135">
        <f t="shared" si="385"/>
        <v>3.6060000000000002E-2</v>
      </c>
      <c r="S669" s="135">
        <f t="shared" si="385"/>
        <v>5.2510000000000001E-2</v>
      </c>
      <c r="T669" s="135">
        <f t="shared" si="385"/>
        <v>0</v>
      </c>
      <c r="U669" s="135">
        <f t="shared" si="385"/>
        <v>0</v>
      </c>
      <c r="V669" s="135">
        <f t="shared" si="385"/>
        <v>0</v>
      </c>
      <c r="W669" s="135">
        <f t="shared" si="385"/>
        <v>0</v>
      </c>
      <c r="X669" s="135">
        <f t="shared" si="385"/>
        <v>3.2799999999999999E-3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3061</v>
      </c>
      <c r="B670" s="94" t="s">
        <v>238</v>
      </c>
      <c r="C670" s="70" t="s">
        <v>79</v>
      </c>
      <c r="D670" s="71">
        <v>29.31</v>
      </c>
      <c r="E670" s="71">
        <v>40.53</v>
      </c>
      <c r="F670" s="71">
        <v>32.35</v>
      </c>
      <c r="G670" s="71">
        <v>30.7</v>
      </c>
      <c r="H670" s="71">
        <v>78.319999999999993</v>
      </c>
      <c r="I670" s="71">
        <v>314.54000000000002</v>
      </c>
      <c r="J670" s="71">
        <v>114.6</v>
      </c>
      <c r="K670" s="71">
        <v>398.09</v>
      </c>
      <c r="L670" s="71">
        <v>373</v>
      </c>
      <c r="M670" s="71">
        <v>492.86</v>
      </c>
      <c r="N670" s="71">
        <v>88.47</v>
      </c>
      <c r="O670" s="71">
        <v>34.78</v>
      </c>
      <c r="P670" s="71">
        <v>36.82</v>
      </c>
      <c r="Q670" s="71">
        <v>30.11</v>
      </c>
      <c r="R670" s="71">
        <v>36.06</v>
      </c>
      <c r="S670" s="71">
        <v>52.51</v>
      </c>
      <c r="T670" s="71">
        <v>0</v>
      </c>
      <c r="U670" s="71">
        <v>0</v>
      </c>
      <c r="V670" s="71">
        <v>0</v>
      </c>
      <c r="W670" s="71">
        <v>0</v>
      </c>
      <c r="X670" s="71">
        <v>3.28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3062</v>
      </c>
      <c r="B671" s="54" t="str">
        <f>"15"&amp;"."&amp;$B$801&amp;"."&amp;$B$802</f>
        <v>15.05.2024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1.1E-4</v>
      </c>
      <c r="I671" s="135">
        <f t="shared" si="386"/>
        <v>0.11897000000000001</v>
      </c>
      <c r="J671" s="135">
        <f t="shared" si="386"/>
        <v>8.6620000000000003E-2</v>
      </c>
      <c r="K671" s="135">
        <f t="shared" si="386"/>
        <v>0.24765999999999999</v>
      </c>
      <c r="L671" s="135">
        <f t="shared" si="386"/>
        <v>5.2299999999999999E-2</v>
      </c>
      <c r="M671" s="135">
        <f t="shared" si="386"/>
        <v>3.1370000000000002E-2</v>
      </c>
      <c r="N671" s="135">
        <f t="shared" si="386"/>
        <v>5.2839999999999998E-2</v>
      </c>
      <c r="O671" s="135">
        <f t="shared" si="386"/>
        <v>0</v>
      </c>
      <c r="P671" s="135">
        <f t="shared" si="386"/>
        <v>0</v>
      </c>
      <c r="Q671" s="135">
        <f t="shared" si="386"/>
        <v>0</v>
      </c>
      <c r="R671" s="135">
        <f t="shared" si="386"/>
        <v>0</v>
      </c>
      <c r="S671" s="135">
        <f t="shared" si="386"/>
        <v>0</v>
      </c>
      <c r="T671" s="135">
        <f t="shared" si="386"/>
        <v>0</v>
      </c>
      <c r="U671" s="135">
        <f t="shared" si="386"/>
        <v>0</v>
      </c>
      <c r="V671" s="135">
        <f t="shared" si="386"/>
        <v>0</v>
      </c>
      <c r="W671" s="135">
        <f t="shared" si="386"/>
        <v>9.7999999999999997E-4</v>
      </c>
      <c r="X671" s="135">
        <f t="shared" si="386"/>
        <v>0.11812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0.11</v>
      </c>
      <c r="I672" s="71">
        <v>118.97</v>
      </c>
      <c r="J672" s="71">
        <v>86.62</v>
      </c>
      <c r="K672" s="71">
        <v>247.66</v>
      </c>
      <c r="L672" s="71">
        <v>52.3</v>
      </c>
      <c r="M672" s="71">
        <v>31.37</v>
      </c>
      <c r="N672" s="71">
        <v>52.84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0</v>
      </c>
      <c r="W672" s="71">
        <v>0.98</v>
      </c>
      <c r="X672" s="71">
        <v>118.12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3064</v>
      </c>
      <c r="B673" s="54" t="str">
        <f>"16"&amp;"."&amp;$B$801&amp;"."&amp;$B$802</f>
        <v>16.05.2024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2.1800000000000001E-3</v>
      </c>
      <c r="I673" s="135">
        <f t="shared" si="387"/>
        <v>9.1730000000000006E-2</v>
      </c>
      <c r="J673" s="135">
        <f t="shared" si="387"/>
        <v>0.12242</v>
      </c>
      <c r="K673" s="135">
        <f t="shared" si="387"/>
        <v>0.23215</v>
      </c>
      <c r="L673" s="135">
        <f t="shared" si="387"/>
        <v>0.14226</v>
      </c>
      <c r="M673" s="135">
        <f t="shared" si="387"/>
        <v>9.7540000000000002E-2</v>
      </c>
      <c r="N673" s="135">
        <f t="shared" si="387"/>
        <v>7.324E-2</v>
      </c>
      <c r="O673" s="135">
        <f t="shared" si="387"/>
        <v>3.3700000000000002E-3</v>
      </c>
      <c r="P673" s="135">
        <f t="shared" si="387"/>
        <v>0</v>
      </c>
      <c r="Q673" s="135">
        <f t="shared" si="387"/>
        <v>0</v>
      </c>
      <c r="R673" s="135">
        <f t="shared" si="387"/>
        <v>7.2999999999999996E-4</v>
      </c>
      <c r="S673" s="135">
        <f t="shared" si="387"/>
        <v>0</v>
      </c>
      <c r="T673" s="135">
        <f t="shared" si="387"/>
        <v>0</v>
      </c>
      <c r="U673" s="135">
        <f t="shared" si="387"/>
        <v>0</v>
      </c>
      <c r="V673" s="135">
        <f t="shared" si="387"/>
        <v>1.085E-2</v>
      </c>
      <c r="W673" s="135">
        <f t="shared" si="387"/>
        <v>0.14867</v>
      </c>
      <c r="X673" s="135">
        <f t="shared" si="387"/>
        <v>0.16231999999999999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2.1800000000000002</v>
      </c>
      <c r="I674" s="71">
        <v>91.73</v>
      </c>
      <c r="J674" s="71">
        <v>122.42</v>
      </c>
      <c r="K674" s="71">
        <v>232.15</v>
      </c>
      <c r="L674" s="71">
        <v>142.26</v>
      </c>
      <c r="M674" s="71">
        <v>97.54</v>
      </c>
      <c r="N674" s="71">
        <v>73.239999999999995</v>
      </c>
      <c r="O674" s="71">
        <v>3.37</v>
      </c>
      <c r="P674" s="71">
        <v>0</v>
      </c>
      <c r="Q674" s="71">
        <v>0</v>
      </c>
      <c r="R674" s="71">
        <v>0.73</v>
      </c>
      <c r="S674" s="71">
        <v>0</v>
      </c>
      <c r="T674" s="71">
        <v>0</v>
      </c>
      <c r="U674" s="71">
        <v>0</v>
      </c>
      <c r="V674" s="71">
        <v>10.85</v>
      </c>
      <c r="W674" s="71">
        <v>148.66999999999999</v>
      </c>
      <c r="X674" s="71">
        <v>162.32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3066</v>
      </c>
      <c r="B675" s="54" t="str">
        <f>"17"&amp;"."&amp;$B$801&amp;"."&amp;$B$802</f>
        <v>17.05.2024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5.4829999999999997E-2</v>
      </c>
      <c r="J675" s="135">
        <f t="shared" si="388"/>
        <v>0.1183</v>
      </c>
      <c r="K675" s="135">
        <f t="shared" si="388"/>
        <v>0.18482999999999999</v>
      </c>
      <c r="L675" s="135">
        <f t="shared" si="388"/>
        <v>5.2880000000000003E-2</v>
      </c>
      <c r="M675" s="135">
        <f t="shared" si="388"/>
        <v>0.12142</v>
      </c>
      <c r="N675" s="135">
        <f t="shared" si="388"/>
        <v>9.6710000000000004E-2</v>
      </c>
      <c r="O675" s="135">
        <f t="shared" si="388"/>
        <v>1.17E-3</v>
      </c>
      <c r="P675" s="135">
        <f t="shared" si="388"/>
        <v>6.8169999999999994E-2</v>
      </c>
      <c r="Q675" s="135">
        <f t="shared" si="388"/>
        <v>3.7400000000000003E-2</v>
      </c>
      <c r="R675" s="135">
        <f t="shared" si="388"/>
        <v>1.103E-2</v>
      </c>
      <c r="S675" s="135">
        <f t="shared" si="388"/>
        <v>1.864E-2</v>
      </c>
      <c r="T675" s="135">
        <f t="shared" si="388"/>
        <v>1.6400000000000001E-2</v>
      </c>
      <c r="U675" s="135">
        <f t="shared" si="388"/>
        <v>0</v>
      </c>
      <c r="V675" s="135">
        <f t="shared" si="388"/>
        <v>0</v>
      </c>
      <c r="W675" s="135">
        <f t="shared" si="388"/>
        <v>0</v>
      </c>
      <c r="X675" s="135">
        <f t="shared" si="388"/>
        <v>0.17286000000000001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54.83</v>
      </c>
      <c r="J676" s="71">
        <v>118.3</v>
      </c>
      <c r="K676" s="71">
        <v>184.83</v>
      </c>
      <c r="L676" s="71">
        <v>52.88</v>
      </c>
      <c r="M676" s="71">
        <v>121.42</v>
      </c>
      <c r="N676" s="71">
        <v>96.71</v>
      </c>
      <c r="O676" s="71">
        <v>1.17</v>
      </c>
      <c r="P676" s="71">
        <v>68.17</v>
      </c>
      <c r="Q676" s="71">
        <v>37.4</v>
      </c>
      <c r="R676" s="71">
        <v>11.03</v>
      </c>
      <c r="S676" s="71">
        <v>18.64</v>
      </c>
      <c r="T676" s="71">
        <v>16.399999999999999</v>
      </c>
      <c r="U676" s="71">
        <v>0</v>
      </c>
      <c r="V676" s="71">
        <v>0</v>
      </c>
      <c r="W676" s="71">
        <v>0</v>
      </c>
      <c r="X676" s="71">
        <v>172.86</v>
      </c>
      <c r="Y676" s="71">
        <v>0</v>
      </c>
      <c r="Z676" s="71">
        <v>0</v>
      </c>
      <c r="AA676" s="71">
        <v>0</v>
      </c>
    </row>
    <row r="677" spans="1:27" collapsed="1" x14ac:dyDescent="0.2">
      <c r="A677" s="162" t="s">
        <v>3068</v>
      </c>
      <c r="B677" s="54" t="str">
        <f>"18"&amp;"."&amp;$B$801&amp;"."&amp;$B$802</f>
        <v>18.05.2024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</v>
      </c>
      <c r="J677" s="135">
        <f t="shared" si="389"/>
        <v>0</v>
      </c>
      <c r="K677" s="135">
        <f t="shared" si="389"/>
        <v>0</v>
      </c>
      <c r="L677" s="135">
        <f t="shared" si="389"/>
        <v>0</v>
      </c>
      <c r="M677" s="135">
        <f t="shared" si="389"/>
        <v>0</v>
      </c>
      <c r="N677" s="135">
        <f t="shared" si="389"/>
        <v>2.9999999999999997E-4</v>
      </c>
      <c r="O677" s="135">
        <f t="shared" si="389"/>
        <v>1.576E-2</v>
      </c>
      <c r="P677" s="135">
        <f t="shared" si="389"/>
        <v>0</v>
      </c>
      <c r="Q677" s="135">
        <f t="shared" si="389"/>
        <v>0</v>
      </c>
      <c r="R677" s="135">
        <f t="shared" si="389"/>
        <v>0</v>
      </c>
      <c r="S677" s="135">
        <f t="shared" si="389"/>
        <v>0</v>
      </c>
      <c r="T677" s="135">
        <f t="shared" si="389"/>
        <v>0</v>
      </c>
      <c r="U677" s="135">
        <f t="shared" si="389"/>
        <v>0</v>
      </c>
      <c r="V677" s="135">
        <f t="shared" si="389"/>
        <v>0</v>
      </c>
      <c r="W677" s="135">
        <f t="shared" si="389"/>
        <v>2.2000000000000001E-4</v>
      </c>
      <c r="X677" s="135">
        <f t="shared" si="389"/>
        <v>2.3000000000000001E-4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0.3</v>
      </c>
      <c r="O678" s="71">
        <v>15.76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0.22</v>
      </c>
      <c r="X678" s="71">
        <v>0.23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3070</v>
      </c>
      <c r="B679" s="54" t="str">
        <f>"19"&amp;"."&amp;$B$801&amp;"."&amp;$B$802</f>
        <v>19.05.2024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</v>
      </c>
      <c r="I679" s="135">
        <f t="shared" si="390"/>
        <v>0</v>
      </c>
      <c r="J679" s="135">
        <f t="shared" si="390"/>
        <v>0</v>
      </c>
      <c r="K679" s="135">
        <f t="shared" si="390"/>
        <v>0</v>
      </c>
      <c r="L679" s="135">
        <f t="shared" si="390"/>
        <v>0</v>
      </c>
      <c r="M679" s="135">
        <f t="shared" si="390"/>
        <v>0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0</v>
      </c>
      <c r="U679" s="135">
        <f t="shared" si="390"/>
        <v>0</v>
      </c>
      <c r="V679" s="135">
        <f t="shared" si="390"/>
        <v>0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0</v>
      </c>
      <c r="K680" s="71">
        <v>0</v>
      </c>
      <c r="L680" s="71">
        <v>0</v>
      </c>
      <c r="M680" s="71">
        <v>0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3072</v>
      </c>
      <c r="B681" s="54" t="str">
        <f>"20"&amp;"."&amp;$B$801&amp;"."&amp;$B$802</f>
        <v>20.05.2024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0</v>
      </c>
      <c r="I681" s="135">
        <f t="shared" si="391"/>
        <v>7.4459999999999998E-2</v>
      </c>
      <c r="J681" s="135">
        <f t="shared" si="391"/>
        <v>0.16364000000000001</v>
      </c>
      <c r="K681" s="135">
        <f t="shared" si="391"/>
        <v>4.555E-2</v>
      </c>
      <c r="L681" s="135">
        <f t="shared" si="391"/>
        <v>0</v>
      </c>
      <c r="M681" s="135">
        <f t="shared" si="391"/>
        <v>0</v>
      </c>
      <c r="N681" s="135">
        <f t="shared" si="391"/>
        <v>0</v>
      </c>
      <c r="O681" s="135">
        <f t="shared" si="391"/>
        <v>0</v>
      </c>
      <c r="P681" s="135">
        <f t="shared" si="391"/>
        <v>4.2999999999999999E-4</v>
      </c>
      <c r="Q681" s="135">
        <f t="shared" si="391"/>
        <v>1.8400000000000001E-3</v>
      </c>
      <c r="R681" s="135">
        <f t="shared" si="391"/>
        <v>1.0000000000000001E-5</v>
      </c>
      <c r="S681" s="135">
        <f t="shared" si="391"/>
        <v>0</v>
      </c>
      <c r="T681" s="135">
        <f t="shared" si="391"/>
        <v>0</v>
      </c>
      <c r="U681" s="135">
        <f t="shared" si="391"/>
        <v>0</v>
      </c>
      <c r="V681" s="135">
        <f t="shared" si="391"/>
        <v>0</v>
      </c>
      <c r="W681" s="135">
        <f t="shared" si="391"/>
        <v>1.5859999999999999E-2</v>
      </c>
      <c r="X681" s="135">
        <f t="shared" si="391"/>
        <v>4.8999999999999998E-4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hidden="1" customHeight="1" outlineLevel="1" x14ac:dyDescent="0.2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0</v>
      </c>
      <c r="I682" s="71">
        <v>74.459999999999994</v>
      </c>
      <c r="J682" s="71">
        <v>163.63999999999999</v>
      </c>
      <c r="K682" s="71">
        <v>45.55</v>
      </c>
      <c r="L682" s="71">
        <v>0</v>
      </c>
      <c r="M682" s="71">
        <v>0</v>
      </c>
      <c r="N682" s="71">
        <v>0</v>
      </c>
      <c r="O682" s="71">
        <v>0</v>
      </c>
      <c r="P682" s="71">
        <v>0.43</v>
      </c>
      <c r="Q682" s="71">
        <v>1.84</v>
      </c>
      <c r="R682" s="71">
        <v>0.01</v>
      </c>
      <c r="S682" s="71">
        <v>0</v>
      </c>
      <c r="T682" s="71">
        <v>0</v>
      </c>
      <c r="U682" s="71">
        <v>0</v>
      </c>
      <c r="V682" s="71">
        <v>0</v>
      </c>
      <c r="W682" s="71">
        <v>15.86</v>
      </c>
      <c r="X682" s="71">
        <v>0.49</v>
      </c>
      <c r="Y682" s="71">
        <v>0</v>
      </c>
      <c r="Z682" s="71">
        <v>0</v>
      </c>
      <c r="AA682" s="71">
        <v>0</v>
      </c>
    </row>
    <row r="683" spans="1:27" collapsed="1" x14ac:dyDescent="0.2">
      <c r="A683" s="162" t="s">
        <v>3074</v>
      </c>
      <c r="B683" s="54" t="str">
        <f>"21"&amp;"."&amp;$B$801&amp;"."&amp;$B$802</f>
        <v>21.05.2024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0</v>
      </c>
      <c r="H683" s="135">
        <f t="shared" si="392"/>
        <v>0</v>
      </c>
      <c r="I683" s="135">
        <f t="shared" si="392"/>
        <v>6.8909999999999999E-2</v>
      </c>
      <c r="J683" s="135">
        <f t="shared" si="392"/>
        <v>0.12421</v>
      </c>
      <c r="K683" s="135">
        <f t="shared" si="392"/>
        <v>0.14878</v>
      </c>
      <c r="L683" s="135">
        <f t="shared" si="392"/>
        <v>8.6999999999999994E-3</v>
      </c>
      <c r="M683" s="135">
        <f t="shared" si="392"/>
        <v>0.15706999999999999</v>
      </c>
      <c r="N683" s="135">
        <f t="shared" si="392"/>
        <v>0.14712</v>
      </c>
      <c r="O683" s="135">
        <f t="shared" si="392"/>
        <v>4.7299999999999998E-3</v>
      </c>
      <c r="P683" s="135">
        <f t="shared" si="392"/>
        <v>1.112E-2</v>
      </c>
      <c r="Q683" s="135">
        <f t="shared" si="392"/>
        <v>0.12648000000000001</v>
      </c>
      <c r="R683" s="135">
        <f t="shared" si="392"/>
        <v>7.1910000000000002E-2</v>
      </c>
      <c r="S683" s="135">
        <f t="shared" si="392"/>
        <v>2.741E-2</v>
      </c>
      <c r="T683" s="135">
        <f t="shared" si="392"/>
        <v>0.11971999999999999</v>
      </c>
      <c r="U683" s="135">
        <f t="shared" si="392"/>
        <v>0.10596999999999999</v>
      </c>
      <c r="V683" s="135">
        <f t="shared" si="392"/>
        <v>1.84E-2</v>
      </c>
      <c r="W683" s="135">
        <f t="shared" si="392"/>
        <v>0.13200000000000001</v>
      </c>
      <c r="X683" s="135">
        <f t="shared" si="392"/>
        <v>0.28299999999999997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</v>
      </c>
      <c r="H684" s="71">
        <v>0</v>
      </c>
      <c r="I684" s="71">
        <v>68.91</v>
      </c>
      <c r="J684" s="71">
        <v>124.21</v>
      </c>
      <c r="K684" s="71">
        <v>148.78</v>
      </c>
      <c r="L684" s="71">
        <v>8.6999999999999993</v>
      </c>
      <c r="M684" s="71">
        <v>157.07</v>
      </c>
      <c r="N684" s="71">
        <v>147.12</v>
      </c>
      <c r="O684" s="71">
        <v>4.7300000000000004</v>
      </c>
      <c r="P684" s="71">
        <v>11.12</v>
      </c>
      <c r="Q684" s="71">
        <v>126.48</v>
      </c>
      <c r="R684" s="71">
        <v>71.91</v>
      </c>
      <c r="S684" s="71">
        <v>27.41</v>
      </c>
      <c r="T684" s="71">
        <v>119.72</v>
      </c>
      <c r="U684" s="71">
        <v>105.97</v>
      </c>
      <c r="V684" s="71">
        <v>18.399999999999999</v>
      </c>
      <c r="W684" s="71">
        <v>132</v>
      </c>
      <c r="X684" s="71">
        <v>283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3076</v>
      </c>
      <c r="B685" s="54" t="str">
        <f>"22"&amp;"."&amp;$B$801&amp;"."&amp;$B$802</f>
        <v>22.05.2024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0.20988000000000001</v>
      </c>
      <c r="J685" s="135">
        <f t="shared" si="393"/>
        <v>0.15451000000000001</v>
      </c>
      <c r="K685" s="135">
        <f t="shared" si="393"/>
        <v>0.16283</v>
      </c>
      <c r="L685" s="135">
        <f t="shared" si="393"/>
        <v>7.1569999999999995E-2</v>
      </c>
      <c r="M685" s="135">
        <f t="shared" si="393"/>
        <v>0</v>
      </c>
      <c r="N685" s="135">
        <f t="shared" si="393"/>
        <v>0</v>
      </c>
      <c r="O685" s="135">
        <f t="shared" si="393"/>
        <v>0</v>
      </c>
      <c r="P685" s="135">
        <f t="shared" si="393"/>
        <v>3.7289999999999997E-2</v>
      </c>
      <c r="Q685" s="135">
        <f t="shared" si="393"/>
        <v>0.16642000000000001</v>
      </c>
      <c r="R685" s="135">
        <f t="shared" si="393"/>
        <v>3.9370000000000002E-2</v>
      </c>
      <c r="S685" s="135">
        <f t="shared" si="393"/>
        <v>5.2019999999999997E-2</v>
      </c>
      <c r="T685" s="135">
        <f t="shared" si="393"/>
        <v>1.4500000000000001E-2</v>
      </c>
      <c r="U685" s="135">
        <f t="shared" si="393"/>
        <v>0.10087</v>
      </c>
      <c r="V685" s="135">
        <f t="shared" si="393"/>
        <v>0.18897</v>
      </c>
      <c r="W685" s="135">
        <f t="shared" si="393"/>
        <v>0.10909000000000001</v>
      </c>
      <c r="X685" s="135">
        <f t="shared" si="393"/>
        <v>0.31003999999999998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209.88</v>
      </c>
      <c r="J686" s="71">
        <v>154.51</v>
      </c>
      <c r="K686" s="71">
        <v>162.83000000000001</v>
      </c>
      <c r="L686" s="71">
        <v>71.569999999999993</v>
      </c>
      <c r="M686" s="71">
        <v>0</v>
      </c>
      <c r="N686" s="71">
        <v>0</v>
      </c>
      <c r="O686" s="71">
        <v>0</v>
      </c>
      <c r="P686" s="71">
        <v>37.29</v>
      </c>
      <c r="Q686" s="71">
        <v>166.42</v>
      </c>
      <c r="R686" s="71">
        <v>39.369999999999997</v>
      </c>
      <c r="S686" s="71">
        <v>52.02</v>
      </c>
      <c r="T686" s="71">
        <v>14.5</v>
      </c>
      <c r="U686" s="71">
        <v>100.87</v>
      </c>
      <c r="V686" s="71">
        <v>188.97</v>
      </c>
      <c r="W686" s="71">
        <v>109.09</v>
      </c>
      <c r="X686" s="71">
        <v>310.04000000000002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3078</v>
      </c>
      <c r="B687" s="54" t="str">
        <f>"23"&amp;"."&amp;$B$801&amp;"."&amp;$B$802</f>
        <v>23.05.2024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5.8E-4</v>
      </c>
      <c r="G687" s="135">
        <f t="shared" si="394"/>
        <v>0</v>
      </c>
      <c r="H687" s="135">
        <f t="shared" si="394"/>
        <v>0.14732999999999999</v>
      </c>
      <c r="I687" s="135">
        <f t="shared" si="394"/>
        <v>0.43270999999999998</v>
      </c>
      <c r="J687" s="135">
        <f t="shared" si="394"/>
        <v>8.6199999999999999E-2</v>
      </c>
      <c r="K687" s="135">
        <f t="shared" si="394"/>
        <v>0.37203999999999998</v>
      </c>
      <c r="L687" s="135">
        <f t="shared" si="394"/>
        <v>0.21804999999999999</v>
      </c>
      <c r="M687" s="135">
        <f t="shared" si="394"/>
        <v>5.3269999999999998E-2</v>
      </c>
      <c r="N687" s="135">
        <f t="shared" si="394"/>
        <v>1.7500000000000002E-2</v>
      </c>
      <c r="O687" s="135">
        <f t="shared" si="394"/>
        <v>0</v>
      </c>
      <c r="P687" s="135">
        <f t="shared" si="394"/>
        <v>0.13755000000000001</v>
      </c>
      <c r="Q687" s="135">
        <f t="shared" si="394"/>
        <v>0.15447</v>
      </c>
      <c r="R687" s="135">
        <f t="shared" si="394"/>
        <v>0.13811999999999999</v>
      </c>
      <c r="S687" s="135">
        <f t="shared" si="394"/>
        <v>0.14996000000000001</v>
      </c>
      <c r="T687" s="135">
        <f t="shared" si="394"/>
        <v>0</v>
      </c>
      <c r="U687" s="135">
        <f t="shared" si="394"/>
        <v>1E-4</v>
      </c>
      <c r="V687" s="135">
        <f t="shared" si="394"/>
        <v>9.0560000000000002E-2</v>
      </c>
      <c r="W687" s="135">
        <f t="shared" si="394"/>
        <v>7.3000000000000001E-3</v>
      </c>
      <c r="X687" s="135">
        <f t="shared" si="394"/>
        <v>9.9330000000000002E-2</v>
      </c>
      <c r="Y687" s="135">
        <f t="shared" si="394"/>
        <v>2.7859999999999999E-2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0.57999999999999996</v>
      </c>
      <c r="G688" s="71">
        <v>0</v>
      </c>
      <c r="H688" s="71">
        <v>147.33000000000001</v>
      </c>
      <c r="I688" s="71">
        <v>432.71</v>
      </c>
      <c r="J688" s="71">
        <v>86.2</v>
      </c>
      <c r="K688" s="71">
        <v>372.04</v>
      </c>
      <c r="L688" s="71">
        <v>218.05</v>
      </c>
      <c r="M688" s="71">
        <v>53.27</v>
      </c>
      <c r="N688" s="71">
        <v>17.5</v>
      </c>
      <c r="O688" s="71">
        <v>0</v>
      </c>
      <c r="P688" s="71">
        <v>137.55000000000001</v>
      </c>
      <c r="Q688" s="71">
        <v>154.47</v>
      </c>
      <c r="R688" s="71">
        <v>138.12</v>
      </c>
      <c r="S688" s="71">
        <v>149.96</v>
      </c>
      <c r="T688" s="71">
        <v>0</v>
      </c>
      <c r="U688" s="71">
        <v>0.1</v>
      </c>
      <c r="V688" s="71">
        <v>90.56</v>
      </c>
      <c r="W688" s="71">
        <v>7.3</v>
      </c>
      <c r="X688" s="71">
        <v>99.33</v>
      </c>
      <c r="Y688" s="71">
        <v>27.86</v>
      </c>
      <c r="Z688" s="71">
        <v>0</v>
      </c>
      <c r="AA688" s="71">
        <v>0</v>
      </c>
    </row>
    <row r="689" spans="1:27" collapsed="1" x14ac:dyDescent="0.2">
      <c r="A689" s="162" t="s">
        <v>3080</v>
      </c>
      <c r="B689" s="54" t="str">
        <f>"24"&amp;"."&amp;$B$801&amp;"."&amp;$B$802</f>
        <v>24.05.2024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0.11319</v>
      </c>
      <c r="I689" s="135">
        <f t="shared" si="395"/>
        <v>0.26751000000000003</v>
      </c>
      <c r="J689" s="135">
        <f t="shared" si="395"/>
        <v>0.10213999999999999</v>
      </c>
      <c r="K689" s="135">
        <f t="shared" si="395"/>
        <v>0.36599999999999999</v>
      </c>
      <c r="L689" s="135">
        <f t="shared" si="395"/>
        <v>6.0010000000000001E-2</v>
      </c>
      <c r="M689" s="135">
        <f t="shared" si="395"/>
        <v>0</v>
      </c>
      <c r="N689" s="135">
        <f t="shared" si="395"/>
        <v>1.9000000000000001E-4</v>
      </c>
      <c r="O689" s="135">
        <f t="shared" si="395"/>
        <v>0</v>
      </c>
      <c r="P689" s="135">
        <f t="shared" si="395"/>
        <v>0.11952</v>
      </c>
      <c r="Q689" s="135">
        <f t="shared" si="395"/>
        <v>9.3700000000000006E-2</v>
      </c>
      <c r="R689" s="135">
        <f t="shared" si="395"/>
        <v>6.1789999999999998E-2</v>
      </c>
      <c r="S689" s="135">
        <f t="shared" si="395"/>
        <v>0.24562</v>
      </c>
      <c r="T689" s="135">
        <f t="shared" si="395"/>
        <v>0.11473</v>
      </c>
      <c r="U689" s="135">
        <f t="shared" si="395"/>
        <v>6.2300000000000003E-3</v>
      </c>
      <c r="V689" s="135">
        <f t="shared" si="395"/>
        <v>0</v>
      </c>
      <c r="W689" s="135">
        <f t="shared" si="395"/>
        <v>3.0249999999999999E-2</v>
      </c>
      <c r="X689" s="135">
        <f t="shared" si="395"/>
        <v>2.7490000000000001E-2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113.19</v>
      </c>
      <c r="I690" s="71">
        <v>267.51</v>
      </c>
      <c r="J690" s="71">
        <v>102.14</v>
      </c>
      <c r="K690" s="71">
        <v>366</v>
      </c>
      <c r="L690" s="71">
        <v>60.01</v>
      </c>
      <c r="M690" s="71">
        <v>0</v>
      </c>
      <c r="N690" s="71">
        <v>0.19</v>
      </c>
      <c r="O690" s="71">
        <v>0</v>
      </c>
      <c r="P690" s="71">
        <v>119.52</v>
      </c>
      <c r="Q690" s="71">
        <v>93.7</v>
      </c>
      <c r="R690" s="71">
        <v>61.79</v>
      </c>
      <c r="S690" s="71">
        <v>245.62</v>
      </c>
      <c r="T690" s="71">
        <v>114.73</v>
      </c>
      <c r="U690" s="71">
        <v>6.23</v>
      </c>
      <c r="V690" s="71">
        <v>0</v>
      </c>
      <c r="W690" s="71">
        <v>30.25</v>
      </c>
      <c r="X690" s="71">
        <v>27.49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3082</v>
      </c>
      <c r="B691" s="54" t="str">
        <f>"25"&amp;"."&amp;$B$801&amp;"."&amp;$B$802</f>
        <v>25.05.2024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</v>
      </c>
      <c r="I691" s="135">
        <f t="shared" si="396"/>
        <v>0.1424</v>
      </c>
      <c r="J691" s="135">
        <f t="shared" si="396"/>
        <v>3.7479999999999999E-2</v>
      </c>
      <c r="K691" s="135">
        <f t="shared" si="396"/>
        <v>7.3959999999999998E-2</v>
      </c>
      <c r="L691" s="135">
        <f t="shared" si="396"/>
        <v>1.6559999999999998E-2</v>
      </c>
      <c r="M691" s="135">
        <f t="shared" si="396"/>
        <v>0.13714999999999999</v>
      </c>
      <c r="N691" s="135">
        <f t="shared" si="396"/>
        <v>0.10659</v>
      </c>
      <c r="O691" s="135">
        <f t="shared" si="396"/>
        <v>0.14762</v>
      </c>
      <c r="P691" s="135">
        <f t="shared" si="396"/>
        <v>0.24937000000000001</v>
      </c>
      <c r="Q691" s="135">
        <f t="shared" si="396"/>
        <v>0.33978000000000003</v>
      </c>
      <c r="R691" s="135">
        <f t="shared" si="396"/>
        <v>0.19527</v>
      </c>
      <c r="S691" s="135">
        <f t="shared" si="396"/>
        <v>0.15268999999999999</v>
      </c>
      <c r="T691" s="135">
        <f t="shared" si="396"/>
        <v>0.11667</v>
      </c>
      <c r="U691" s="135">
        <f t="shared" si="396"/>
        <v>0.23532</v>
      </c>
      <c r="V691" s="135">
        <f t="shared" si="396"/>
        <v>1.5910000000000001E-2</v>
      </c>
      <c r="W691" s="135">
        <f t="shared" si="396"/>
        <v>5.2300000000000003E-3</v>
      </c>
      <c r="X691" s="135">
        <f t="shared" si="396"/>
        <v>1.6299999999999999E-3</v>
      </c>
      <c r="Y691" s="135">
        <f t="shared" si="396"/>
        <v>1.0000000000000001E-5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3083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0</v>
      </c>
      <c r="I692" s="71">
        <v>142.4</v>
      </c>
      <c r="J692" s="71">
        <v>37.479999999999997</v>
      </c>
      <c r="K692" s="71">
        <v>73.959999999999994</v>
      </c>
      <c r="L692" s="71">
        <v>16.559999999999999</v>
      </c>
      <c r="M692" s="71">
        <v>137.15</v>
      </c>
      <c r="N692" s="71">
        <v>106.59</v>
      </c>
      <c r="O692" s="71">
        <v>147.62</v>
      </c>
      <c r="P692" s="71">
        <v>249.37</v>
      </c>
      <c r="Q692" s="71">
        <v>339.78</v>
      </c>
      <c r="R692" s="71">
        <v>195.27</v>
      </c>
      <c r="S692" s="71">
        <v>152.69</v>
      </c>
      <c r="T692" s="71">
        <v>116.67</v>
      </c>
      <c r="U692" s="71">
        <v>235.32</v>
      </c>
      <c r="V692" s="71">
        <v>15.91</v>
      </c>
      <c r="W692" s="71">
        <v>5.23</v>
      </c>
      <c r="X692" s="71">
        <v>1.63</v>
      </c>
      <c r="Y692" s="71">
        <v>0.01</v>
      </c>
      <c r="Z692" s="71">
        <v>0</v>
      </c>
      <c r="AA692" s="71">
        <v>0</v>
      </c>
    </row>
    <row r="693" spans="1:27" collapsed="1" x14ac:dyDescent="0.2">
      <c r="A693" s="162" t="s">
        <v>3084</v>
      </c>
      <c r="B693" s="54" t="str">
        <f>"26"&amp;"."&amp;$B$801&amp;"."&amp;$B$802</f>
        <v>26.05.2024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0</v>
      </c>
      <c r="I693" s="135">
        <f t="shared" si="397"/>
        <v>0</v>
      </c>
      <c r="J693" s="135">
        <f t="shared" si="397"/>
        <v>0</v>
      </c>
      <c r="K693" s="135">
        <f t="shared" si="397"/>
        <v>0</v>
      </c>
      <c r="L693" s="135">
        <f t="shared" si="397"/>
        <v>0</v>
      </c>
      <c r="M693" s="135">
        <f t="shared" si="397"/>
        <v>2.5000000000000001E-4</v>
      </c>
      <c r="N693" s="135">
        <f t="shared" si="397"/>
        <v>3.0899999999999999E-3</v>
      </c>
      <c r="O693" s="135">
        <f t="shared" si="397"/>
        <v>3.3340000000000002E-2</v>
      </c>
      <c r="P693" s="135">
        <f t="shared" si="397"/>
        <v>9.2200000000000008E-3</v>
      </c>
      <c r="Q693" s="135">
        <f t="shared" si="397"/>
        <v>3.3800000000000002E-3</v>
      </c>
      <c r="R693" s="135">
        <f t="shared" si="397"/>
        <v>1.1800000000000001E-3</v>
      </c>
      <c r="S693" s="135">
        <f t="shared" si="397"/>
        <v>4.4110000000000003E-2</v>
      </c>
      <c r="T693" s="135">
        <f t="shared" si="397"/>
        <v>3.7599999999999999E-3</v>
      </c>
      <c r="U693" s="135">
        <f t="shared" si="397"/>
        <v>0</v>
      </c>
      <c r="V693" s="135">
        <f t="shared" si="397"/>
        <v>3.9109999999999999E-2</v>
      </c>
      <c r="W693" s="135">
        <f t="shared" si="397"/>
        <v>0</v>
      </c>
      <c r="X693" s="135">
        <f t="shared" si="397"/>
        <v>4.9800000000000001E-3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0.25</v>
      </c>
      <c r="N694" s="71">
        <v>3.09</v>
      </c>
      <c r="O694" s="71">
        <v>33.340000000000003</v>
      </c>
      <c r="P694" s="71">
        <v>9.2200000000000006</v>
      </c>
      <c r="Q694" s="71">
        <v>3.38</v>
      </c>
      <c r="R694" s="71">
        <v>1.18</v>
      </c>
      <c r="S694" s="71">
        <v>44.11</v>
      </c>
      <c r="T694" s="71">
        <v>3.76</v>
      </c>
      <c r="U694" s="71">
        <v>0</v>
      </c>
      <c r="V694" s="71">
        <v>39.11</v>
      </c>
      <c r="W694" s="71">
        <v>0</v>
      </c>
      <c r="X694" s="71">
        <v>4.9800000000000004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3086</v>
      </c>
      <c r="B695" s="54" t="str">
        <f>"27"&amp;"."&amp;$B$801&amp;"."&amp;$B$802</f>
        <v>27.05.2024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0</v>
      </c>
      <c r="H695" s="135">
        <f t="shared" si="398"/>
        <v>0.10136000000000001</v>
      </c>
      <c r="I695" s="135">
        <f t="shared" si="398"/>
        <v>0.16377</v>
      </c>
      <c r="J695" s="135">
        <f t="shared" si="398"/>
        <v>0.19342000000000001</v>
      </c>
      <c r="K695" s="135">
        <f t="shared" si="398"/>
        <v>0.24732000000000001</v>
      </c>
      <c r="L695" s="135">
        <f t="shared" si="398"/>
        <v>0.21534</v>
      </c>
      <c r="M695" s="135">
        <f t="shared" si="398"/>
        <v>1.3050000000000001E-2</v>
      </c>
      <c r="N695" s="135">
        <f t="shared" si="398"/>
        <v>2.4660000000000001E-2</v>
      </c>
      <c r="O695" s="135">
        <f t="shared" si="398"/>
        <v>4.9279999999999997E-2</v>
      </c>
      <c r="P695" s="135">
        <f t="shared" si="398"/>
        <v>9.3210000000000001E-2</v>
      </c>
      <c r="Q695" s="135">
        <f t="shared" si="398"/>
        <v>7.5840000000000005E-2</v>
      </c>
      <c r="R695" s="135">
        <f t="shared" si="398"/>
        <v>0.15187</v>
      </c>
      <c r="S695" s="135">
        <f t="shared" si="398"/>
        <v>0.19903000000000001</v>
      </c>
      <c r="T695" s="135">
        <f t="shared" si="398"/>
        <v>6.3519999999999993E-2</v>
      </c>
      <c r="U695" s="135">
        <f t="shared" si="398"/>
        <v>0.13827999999999999</v>
      </c>
      <c r="V695" s="135">
        <f t="shared" si="398"/>
        <v>0.15891</v>
      </c>
      <c r="W695" s="135">
        <f t="shared" si="398"/>
        <v>0.16447000000000001</v>
      </c>
      <c r="X695" s="135">
        <f t="shared" si="398"/>
        <v>0.16372999999999999</v>
      </c>
      <c r="Y695" s="135">
        <f t="shared" si="398"/>
        <v>1.149E-2</v>
      </c>
      <c r="Z695" s="135">
        <f t="shared" si="398"/>
        <v>7.2450000000000001E-2</v>
      </c>
      <c r="AA695" s="135">
        <f t="shared" si="398"/>
        <v>0</v>
      </c>
    </row>
    <row r="696" spans="1:27" ht="12.75" hidden="1" customHeight="1" outlineLevel="1" x14ac:dyDescent="0.2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</v>
      </c>
      <c r="H696" s="71">
        <v>101.36</v>
      </c>
      <c r="I696" s="71">
        <v>163.77000000000001</v>
      </c>
      <c r="J696" s="71">
        <v>193.42</v>
      </c>
      <c r="K696" s="71">
        <v>247.32</v>
      </c>
      <c r="L696" s="71">
        <v>215.34</v>
      </c>
      <c r="M696" s="71">
        <v>13.05</v>
      </c>
      <c r="N696" s="71">
        <v>24.66</v>
      </c>
      <c r="O696" s="71">
        <v>49.28</v>
      </c>
      <c r="P696" s="71">
        <v>93.21</v>
      </c>
      <c r="Q696" s="71">
        <v>75.84</v>
      </c>
      <c r="R696" s="71">
        <v>151.87</v>
      </c>
      <c r="S696" s="71">
        <v>199.03</v>
      </c>
      <c r="T696" s="71">
        <v>63.52</v>
      </c>
      <c r="U696" s="71">
        <v>138.28</v>
      </c>
      <c r="V696" s="71">
        <v>158.91</v>
      </c>
      <c r="W696" s="71">
        <v>164.47</v>
      </c>
      <c r="X696" s="71">
        <v>163.72999999999999</v>
      </c>
      <c r="Y696" s="71">
        <v>11.49</v>
      </c>
      <c r="Z696" s="71">
        <v>72.45</v>
      </c>
      <c r="AA696" s="71">
        <v>0</v>
      </c>
    </row>
    <row r="697" spans="1:27" collapsed="1" x14ac:dyDescent="0.2">
      <c r="A697" s="162" t="s">
        <v>3088</v>
      </c>
      <c r="B697" s="54" t="str">
        <f>"28"&amp;"."&amp;$B$801&amp;"."&amp;$B$802</f>
        <v>28.05.2024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0.30993999999999999</v>
      </c>
      <c r="J697" s="135">
        <f t="shared" si="399"/>
        <v>0.20746000000000001</v>
      </c>
      <c r="K697" s="135">
        <f t="shared" si="399"/>
        <v>0.35253000000000001</v>
      </c>
      <c r="L697" s="135">
        <f t="shared" si="399"/>
        <v>0.25466</v>
      </c>
      <c r="M697" s="135">
        <f t="shared" si="399"/>
        <v>8.0549999999999997E-2</v>
      </c>
      <c r="N697" s="135">
        <f t="shared" si="399"/>
        <v>0.10463</v>
      </c>
      <c r="O697" s="135">
        <f t="shared" si="399"/>
        <v>0.10485</v>
      </c>
      <c r="P697" s="135">
        <f t="shared" si="399"/>
        <v>0.12046999999999999</v>
      </c>
      <c r="Q697" s="135">
        <f t="shared" si="399"/>
        <v>8.7900000000000006E-2</v>
      </c>
      <c r="R697" s="135">
        <f t="shared" si="399"/>
        <v>0.17399999999999999</v>
      </c>
      <c r="S697" s="135">
        <f t="shared" si="399"/>
        <v>0.16256999999999999</v>
      </c>
      <c r="T697" s="135">
        <f t="shared" si="399"/>
        <v>3.236E-2</v>
      </c>
      <c r="U697" s="135">
        <f t="shared" si="399"/>
        <v>5.2780000000000001E-2</v>
      </c>
      <c r="V697" s="135">
        <f t="shared" si="399"/>
        <v>9.0620000000000006E-2</v>
      </c>
      <c r="W697" s="135">
        <f t="shared" si="399"/>
        <v>5.0779999999999999E-2</v>
      </c>
      <c r="X697" s="135">
        <f t="shared" si="399"/>
        <v>6.0040000000000003E-2</v>
      </c>
      <c r="Y697" s="135">
        <f t="shared" si="399"/>
        <v>3.3899999999999998E-3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309.94</v>
      </c>
      <c r="J698" s="71">
        <v>207.46</v>
      </c>
      <c r="K698" s="71">
        <v>352.53</v>
      </c>
      <c r="L698" s="71">
        <v>254.66</v>
      </c>
      <c r="M698" s="71">
        <v>80.55</v>
      </c>
      <c r="N698" s="71">
        <v>104.63</v>
      </c>
      <c r="O698" s="71">
        <v>104.85</v>
      </c>
      <c r="P698" s="71">
        <v>120.47</v>
      </c>
      <c r="Q698" s="71">
        <v>87.9</v>
      </c>
      <c r="R698" s="71">
        <v>174</v>
      </c>
      <c r="S698" s="71">
        <v>162.57</v>
      </c>
      <c r="T698" s="71">
        <v>32.36</v>
      </c>
      <c r="U698" s="71">
        <v>52.78</v>
      </c>
      <c r="V698" s="71">
        <v>90.62</v>
      </c>
      <c r="W698" s="71">
        <v>50.78</v>
      </c>
      <c r="X698" s="71">
        <v>60.04</v>
      </c>
      <c r="Y698" s="71">
        <v>3.39</v>
      </c>
      <c r="Z698" s="71">
        <v>0</v>
      </c>
      <c r="AA698" s="71">
        <v>0</v>
      </c>
    </row>
    <row r="699" spans="1:27" collapsed="1" x14ac:dyDescent="0.2">
      <c r="A699" s="162" t="s">
        <v>3090</v>
      </c>
      <c r="B699" s="54" t="str">
        <f>"29"&amp;"."&amp;$B$801&amp;"."&amp;$B$802</f>
        <v>29.05.2024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1.345E-2</v>
      </c>
      <c r="I699" s="135">
        <f t="shared" si="400"/>
        <v>0.10742</v>
      </c>
      <c r="J699" s="135">
        <f t="shared" si="400"/>
        <v>0.28519</v>
      </c>
      <c r="K699" s="135">
        <f t="shared" si="400"/>
        <v>0.22328999999999999</v>
      </c>
      <c r="L699" s="135">
        <f t="shared" si="400"/>
        <v>0.34290999999999999</v>
      </c>
      <c r="M699" s="135">
        <f t="shared" si="400"/>
        <v>5.0250000000000003E-2</v>
      </c>
      <c r="N699" s="135">
        <f t="shared" si="400"/>
        <v>4.2939999999999999E-2</v>
      </c>
      <c r="O699" s="135">
        <f t="shared" si="400"/>
        <v>3.4090000000000002E-2</v>
      </c>
      <c r="P699" s="135">
        <f t="shared" si="400"/>
        <v>3.3759999999999998E-2</v>
      </c>
      <c r="Q699" s="135">
        <f t="shared" si="400"/>
        <v>5.6509999999999998E-2</v>
      </c>
      <c r="R699" s="135">
        <f t="shared" si="400"/>
        <v>6.336E-2</v>
      </c>
      <c r="S699" s="135">
        <f t="shared" si="400"/>
        <v>0.18301000000000001</v>
      </c>
      <c r="T699" s="135">
        <f t="shared" si="400"/>
        <v>6.0449999999999997E-2</v>
      </c>
      <c r="U699" s="135">
        <f t="shared" si="400"/>
        <v>3.4369999999999998E-2</v>
      </c>
      <c r="V699" s="135">
        <f t="shared" si="400"/>
        <v>0.11962</v>
      </c>
      <c r="W699" s="135">
        <f t="shared" si="400"/>
        <v>0.24471999999999999</v>
      </c>
      <c r="X699" s="135">
        <f t="shared" si="400"/>
        <v>0.25208999999999998</v>
      </c>
      <c r="Y699" s="135">
        <f t="shared" si="400"/>
        <v>6.1960000000000001E-2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13.45</v>
      </c>
      <c r="I700" s="71">
        <v>107.42</v>
      </c>
      <c r="J700" s="71">
        <v>285.19</v>
      </c>
      <c r="K700" s="71">
        <v>223.29</v>
      </c>
      <c r="L700" s="71">
        <v>342.91</v>
      </c>
      <c r="M700" s="71">
        <v>50.25</v>
      </c>
      <c r="N700" s="71">
        <v>42.94</v>
      </c>
      <c r="O700" s="71">
        <v>34.090000000000003</v>
      </c>
      <c r="P700" s="71">
        <v>33.76</v>
      </c>
      <c r="Q700" s="71">
        <v>56.51</v>
      </c>
      <c r="R700" s="71">
        <v>63.36</v>
      </c>
      <c r="S700" s="71">
        <v>183.01</v>
      </c>
      <c r="T700" s="71">
        <v>60.45</v>
      </c>
      <c r="U700" s="71">
        <v>34.369999999999997</v>
      </c>
      <c r="V700" s="71">
        <v>119.62</v>
      </c>
      <c r="W700" s="71">
        <v>244.72</v>
      </c>
      <c r="X700" s="71">
        <v>252.09</v>
      </c>
      <c r="Y700" s="71">
        <v>61.96</v>
      </c>
      <c r="Z700" s="71">
        <v>0</v>
      </c>
      <c r="AA700" s="71">
        <v>0</v>
      </c>
    </row>
    <row r="701" spans="1:27" collapsed="1" x14ac:dyDescent="0.2">
      <c r="A701" s="162" t="s">
        <v>3092</v>
      </c>
      <c r="B701" s="54" t="str">
        <f>"30"&amp;"."&amp;$B$801&amp;"."&amp;$B$802</f>
        <v>30.05.2024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2.895E-2</v>
      </c>
      <c r="I701" s="135">
        <f t="shared" si="401"/>
        <v>9.5710000000000003E-2</v>
      </c>
      <c r="J701" s="135">
        <f t="shared" si="401"/>
        <v>0.25203999999999999</v>
      </c>
      <c r="K701" s="135">
        <f t="shared" si="401"/>
        <v>0.28911999999999999</v>
      </c>
      <c r="L701" s="135">
        <f t="shared" si="401"/>
        <v>0.21557999999999999</v>
      </c>
      <c r="M701" s="135">
        <f t="shared" si="401"/>
        <v>3.1859999999999999E-2</v>
      </c>
      <c r="N701" s="135">
        <f t="shared" si="401"/>
        <v>1.47E-3</v>
      </c>
      <c r="O701" s="135">
        <f t="shared" si="401"/>
        <v>1.32E-3</v>
      </c>
      <c r="P701" s="135">
        <f t="shared" si="401"/>
        <v>2.0469999999999999E-2</v>
      </c>
      <c r="Q701" s="135">
        <f t="shared" si="401"/>
        <v>4.7000000000000002E-3</v>
      </c>
      <c r="R701" s="135">
        <f t="shared" si="401"/>
        <v>4.0989999999999999E-2</v>
      </c>
      <c r="S701" s="135">
        <f t="shared" si="401"/>
        <v>6.9139999999999993E-2</v>
      </c>
      <c r="T701" s="135">
        <f t="shared" si="401"/>
        <v>0</v>
      </c>
      <c r="U701" s="135">
        <f t="shared" si="401"/>
        <v>0</v>
      </c>
      <c r="V701" s="135">
        <f t="shared" si="401"/>
        <v>5.074E-2</v>
      </c>
      <c r="W701" s="135">
        <f t="shared" si="401"/>
        <v>9.5649999999999999E-2</v>
      </c>
      <c r="X701" s="135">
        <f t="shared" si="401"/>
        <v>0.14487</v>
      </c>
      <c r="Y701" s="135">
        <f t="shared" si="401"/>
        <v>6.3600000000000002E-3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28.95</v>
      </c>
      <c r="I702" s="71">
        <v>95.71</v>
      </c>
      <c r="J702" s="71">
        <v>252.04</v>
      </c>
      <c r="K702" s="71">
        <v>289.12</v>
      </c>
      <c r="L702" s="71">
        <v>215.58</v>
      </c>
      <c r="M702" s="71">
        <v>31.86</v>
      </c>
      <c r="N702" s="71">
        <v>1.47</v>
      </c>
      <c r="O702" s="71">
        <v>1.32</v>
      </c>
      <c r="P702" s="71">
        <v>20.47</v>
      </c>
      <c r="Q702" s="71">
        <v>4.7</v>
      </c>
      <c r="R702" s="71">
        <v>40.99</v>
      </c>
      <c r="S702" s="71">
        <v>69.14</v>
      </c>
      <c r="T702" s="71">
        <v>0</v>
      </c>
      <c r="U702" s="71">
        <v>0</v>
      </c>
      <c r="V702" s="71">
        <v>50.74</v>
      </c>
      <c r="W702" s="71">
        <v>95.65</v>
      </c>
      <c r="X702" s="71">
        <v>144.87</v>
      </c>
      <c r="Y702" s="71">
        <v>6.36</v>
      </c>
      <c r="Z702" s="71">
        <v>0</v>
      </c>
      <c r="AA702" s="71">
        <v>0</v>
      </c>
    </row>
    <row r="703" spans="1:27" collapsed="1" x14ac:dyDescent="0.2">
      <c r="A703" s="162" t="s">
        <v>3094</v>
      </c>
      <c r="B703" s="54" t="str">
        <f>"31"&amp;"."&amp;$B$801&amp;"."&amp;$B$802</f>
        <v>31.05.2024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0</v>
      </c>
      <c r="G703" s="135">
        <f t="shared" si="402"/>
        <v>0</v>
      </c>
      <c r="H703" s="135">
        <f t="shared" si="402"/>
        <v>0.14688999999999999</v>
      </c>
      <c r="I703" s="135">
        <f t="shared" si="402"/>
        <v>0.16236</v>
      </c>
      <c r="J703" s="135">
        <f t="shared" si="402"/>
        <v>0.24453</v>
      </c>
      <c r="K703" s="135">
        <f t="shared" si="402"/>
        <v>0.20172000000000001</v>
      </c>
      <c r="L703" s="135">
        <f t="shared" si="402"/>
        <v>0.18323999999999999</v>
      </c>
      <c r="M703" s="135">
        <f t="shared" si="402"/>
        <v>0.18537999999999999</v>
      </c>
      <c r="N703" s="135">
        <f t="shared" si="402"/>
        <v>6.1670000000000003E-2</v>
      </c>
      <c r="O703" s="135">
        <f t="shared" si="402"/>
        <v>3.6749999999999998E-2</v>
      </c>
      <c r="P703" s="135">
        <f t="shared" si="402"/>
        <v>2.7220000000000001E-2</v>
      </c>
      <c r="Q703" s="135">
        <f t="shared" si="402"/>
        <v>0.11239</v>
      </c>
      <c r="R703" s="135">
        <f t="shared" si="402"/>
        <v>0.20673</v>
      </c>
      <c r="S703" s="135">
        <f t="shared" si="402"/>
        <v>0.72024999999999995</v>
      </c>
      <c r="T703" s="135">
        <f t="shared" si="402"/>
        <v>5.8909999999999997E-2</v>
      </c>
      <c r="U703" s="135">
        <f t="shared" si="402"/>
        <v>6.1780000000000002E-2</v>
      </c>
      <c r="V703" s="135">
        <f t="shared" si="402"/>
        <v>4.2399999999999998E-3</v>
      </c>
      <c r="W703" s="135">
        <f t="shared" si="402"/>
        <v>1.797E-2</v>
      </c>
      <c r="X703" s="135">
        <f t="shared" si="402"/>
        <v>1.52E-2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0</v>
      </c>
      <c r="G704" s="71">
        <v>0</v>
      </c>
      <c r="H704" s="71">
        <v>146.88999999999999</v>
      </c>
      <c r="I704" s="71">
        <v>162.36000000000001</v>
      </c>
      <c r="J704" s="71">
        <v>244.53</v>
      </c>
      <c r="K704" s="71">
        <v>201.72</v>
      </c>
      <c r="L704" s="71">
        <v>183.24</v>
      </c>
      <c r="M704" s="71">
        <v>185.38</v>
      </c>
      <c r="N704" s="71">
        <v>61.67</v>
      </c>
      <c r="O704" s="71">
        <v>36.75</v>
      </c>
      <c r="P704" s="71">
        <v>27.22</v>
      </c>
      <c r="Q704" s="71">
        <v>112.39</v>
      </c>
      <c r="R704" s="71">
        <v>206.73</v>
      </c>
      <c r="S704" s="71">
        <v>720.25</v>
      </c>
      <c r="T704" s="71">
        <v>58.91</v>
      </c>
      <c r="U704" s="71">
        <v>61.78</v>
      </c>
      <c r="V704" s="71">
        <v>4.24</v>
      </c>
      <c r="W704" s="71">
        <v>17.97</v>
      </c>
      <c r="X704" s="71">
        <v>15.2</v>
      </c>
      <c r="Y704" s="71">
        <v>0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3096</v>
      </c>
      <c r="B709" s="54" t="str">
        <f>"01"&amp;"."&amp;$B$801&amp;"."&amp;$B$802</f>
        <v>01.05.2024</v>
      </c>
      <c r="C709" s="134" t="s">
        <v>76</v>
      </c>
      <c r="D709" s="135">
        <f>ROUND((D710)/1000,5)</f>
        <v>0.13178000000000001</v>
      </c>
      <c r="E709" s="135">
        <f t="shared" ref="E709:AA709" si="403">ROUND((E710)/1000,5)</f>
        <v>0.37091000000000002</v>
      </c>
      <c r="F709" s="135">
        <f t="shared" si="403"/>
        <v>0.58753999999999995</v>
      </c>
      <c r="G709" s="135">
        <f t="shared" si="403"/>
        <v>0.83552000000000004</v>
      </c>
      <c r="H709" s="135">
        <f t="shared" si="403"/>
        <v>0.80779000000000001</v>
      </c>
      <c r="I709" s="135">
        <f t="shared" si="403"/>
        <v>0.61251</v>
      </c>
      <c r="J709" s="135">
        <f t="shared" si="403"/>
        <v>0.37658000000000003</v>
      </c>
      <c r="K709" s="135">
        <f t="shared" si="403"/>
        <v>4.3119999999999999E-2</v>
      </c>
      <c r="L709" s="135">
        <f t="shared" si="403"/>
        <v>0</v>
      </c>
      <c r="M709" s="135">
        <f t="shared" si="403"/>
        <v>6.5110000000000001E-2</v>
      </c>
      <c r="N709" s="135">
        <f t="shared" si="403"/>
        <v>0.14099999999999999</v>
      </c>
      <c r="O709" s="135">
        <f t="shared" si="403"/>
        <v>0</v>
      </c>
      <c r="P709" s="135">
        <f t="shared" si="403"/>
        <v>2.9680000000000002E-2</v>
      </c>
      <c r="Q709" s="135">
        <f t="shared" si="403"/>
        <v>0</v>
      </c>
      <c r="R709" s="135">
        <f t="shared" si="403"/>
        <v>0</v>
      </c>
      <c r="S709" s="135">
        <f t="shared" si="403"/>
        <v>0.29881999999999997</v>
      </c>
      <c r="T709" s="135">
        <f t="shared" si="403"/>
        <v>0.35370000000000001</v>
      </c>
      <c r="U709" s="135">
        <f t="shared" si="403"/>
        <v>0.36469000000000001</v>
      </c>
      <c r="V709" s="135">
        <f t="shared" si="403"/>
        <v>0.22520000000000001</v>
      </c>
      <c r="W709" s="135">
        <f t="shared" si="403"/>
        <v>0.10679</v>
      </c>
      <c r="X709" s="135">
        <f t="shared" si="403"/>
        <v>6.3500000000000001E-2</v>
      </c>
      <c r="Y709" s="135">
        <f t="shared" si="403"/>
        <v>0.33738000000000001</v>
      </c>
      <c r="Z709" s="135">
        <f t="shared" si="403"/>
        <v>0.71097999999999995</v>
      </c>
      <c r="AA709" s="135">
        <f t="shared" si="403"/>
        <v>0.42193999999999998</v>
      </c>
    </row>
    <row r="710" spans="1:27" ht="12.75" hidden="1" customHeight="1" outlineLevel="1" x14ac:dyDescent="0.2">
      <c r="A710" s="163" t="s">
        <v>3097</v>
      </c>
      <c r="B710" s="94" t="s">
        <v>238</v>
      </c>
      <c r="C710" s="70" t="s">
        <v>79</v>
      </c>
      <c r="D710" s="71">
        <v>131.78</v>
      </c>
      <c r="E710" s="71">
        <v>370.91</v>
      </c>
      <c r="F710" s="71">
        <v>587.54</v>
      </c>
      <c r="G710" s="71">
        <v>835.52</v>
      </c>
      <c r="H710" s="71">
        <v>807.79</v>
      </c>
      <c r="I710" s="71">
        <v>612.51</v>
      </c>
      <c r="J710" s="71">
        <v>376.58</v>
      </c>
      <c r="K710" s="71">
        <v>43.12</v>
      </c>
      <c r="L710" s="71">
        <v>0</v>
      </c>
      <c r="M710" s="71">
        <v>65.11</v>
      </c>
      <c r="N710" s="71">
        <v>141</v>
      </c>
      <c r="O710" s="71">
        <v>0</v>
      </c>
      <c r="P710" s="71">
        <v>29.68</v>
      </c>
      <c r="Q710" s="71">
        <v>0</v>
      </c>
      <c r="R710" s="71">
        <v>0</v>
      </c>
      <c r="S710" s="71">
        <v>298.82</v>
      </c>
      <c r="T710" s="71">
        <v>353.7</v>
      </c>
      <c r="U710" s="71">
        <v>364.69</v>
      </c>
      <c r="V710" s="71">
        <v>225.2</v>
      </c>
      <c r="W710" s="71">
        <v>106.79</v>
      </c>
      <c r="X710" s="71">
        <v>63.5</v>
      </c>
      <c r="Y710" s="71">
        <v>337.38</v>
      </c>
      <c r="Z710" s="71">
        <v>710.98</v>
      </c>
      <c r="AA710" s="71">
        <v>421.94</v>
      </c>
    </row>
    <row r="711" spans="1:27" collapsed="1" x14ac:dyDescent="0.2">
      <c r="A711" s="162" t="s">
        <v>3098</v>
      </c>
      <c r="B711" s="54" t="str">
        <f>"02"&amp;"."&amp;$B$801&amp;"."&amp;$B$802</f>
        <v>02.05.2024</v>
      </c>
      <c r="C711" s="134" t="s">
        <v>76</v>
      </c>
      <c r="D711" s="135">
        <f>ROUND((D712)/1000,5)</f>
        <v>0.14429</v>
      </c>
      <c r="E711" s="135">
        <f t="shared" ref="E711:AA711" si="404">ROUND((E712)/1000,5)</f>
        <v>0.14205000000000001</v>
      </c>
      <c r="F711" s="135">
        <f t="shared" si="404"/>
        <v>0.35482000000000002</v>
      </c>
      <c r="G711" s="135">
        <f t="shared" si="404"/>
        <v>0.24847</v>
      </c>
      <c r="H711" s="135">
        <f t="shared" si="404"/>
        <v>4.8899999999999999E-2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9.214E-2</v>
      </c>
      <c r="N711" s="135">
        <f t="shared" si="404"/>
        <v>0.14726</v>
      </c>
      <c r="O711" s="135">
        <f t="shared" si="404"/>
        <v>0.23291000000000001</v>
      </c>
      <c r="P711" s="135">
        <f t="shared" si="404"/>
        <v>0.17954000000000001</v>
      </c>
      <c r="Q711" s="135">
        <f t="shared" si="404"/>
        <v>0.12689</v>
      </c>
      <c r="R711" s="135">
        <f t="shared" si="404"/>
        <v>0.18415000000000001</v>
      </c>
      <c r="S711" s="135">
        <f t="shared" si="404"/>
        <v>0.25801000000000002</v>
      </c>
      <c r="T711" s="135">
        <f t="shared" si="404"/>
        <v>0.17252999999999999</v>
      </c>
      <c r="U711" s="135">
        <f t="shared" si="404"/>
        <v>0.17496</v>
      </c>
      <c r="V711" s="135">
        <f t="shared" si="404"/>
        <v>6.6540000000000002E-2</v>
      </c>
      <c r="W711" s="135">
        <f t="shared" si="404"/>
        <v>2.1049999999999999E-2</v>
      </c>
      <c r="X711" s="135">
        <f t="shared" si="404"/>
        <v>6.0000000000000002E-5</v>
      </c>
      <c r="Y711" s="135">
        <f t="shared" si="404"/>
        <v>0.21425</v>
      </c>
      <c r="Z711" s="135">
        <f t="shared" si="404"/>
        <v>0.15046000000000001</v>
      </c>
      <c r="AA711" s="135">
        <f t="shared" si="404"/>
        <v>6.0879999999999997E-2</v>
      </c>
    </row>
    <row r="712" spans="1:27" ht="12.75" hidden="1" customHeight="1" outlineLevel="1" x14ac:dyDescent="0.2">
      <c r="A712" s="163" t="s">
        <v>3099</v>
      </c>
      <c r="B712" s="94" t="s">
        <v>238</v>
      </c>
      <c r="C712" s="70" t="s">
        <v>79</v>
      </c>
      <c r="D712" s="71">
        <v>144.29</v>
      </c>
      <c r="E712" s="71">
        <v>142.05000000000001</v>
      </c>
      <c r="F712" s="71">
        <v>354.82</v>
      </c>
      <c r="G712" s="71">
        <v>248.47</v>
      </c>
      <c r="H712" s="71">
        <v>48.9</v>
      </c>
      <c r="I712" s="71">
        <v>0</v>
      </c>
      <c r="J712" s="71">
        <v>0</v>
      </c>
      <c r="K712" s="71">
        <v>0</v>
      </c>
      <c r="L712" s="71">
        <v>0</v>
      </c>
      <c r="M712" s="71">
        <v>92.14</v>
      </c>
      <c r="N712" s="71">
        <v>147.26</v>
      </c>
      <c r="O712" s="71">
        <v>232.91</v>
      </c>
      <c r="P712" s="71">
        <v>179.54</v>
      </c>
      <c r="Q712" s="71">
        <v>126.89</v>
      </c>
      <c r="R712" s="71">
        <v>184.15</v>
      </c>
      <c r="S712" s="71">
        <v>258.01</v>
      </c>
      <c r="T712" s="71">
        <v>172.53</v>
      </c>
      <c r="U712" s="71">
        <v>174.96</v>
      </c>
      <c r="V712" s="71">
        <v>66.540000000000006</v>
      </c>
      <c r="W712" s="71">
        <v>21.05</v>
      </c>
      <c r="X712" s="71">
        <v>0.06</v>
      </c>
      <c r="Y712" s="71">
        <v>214.25</v>
      </c>
      <c r="Z712" s="71">
        <v>150.46</v>
      </c>
      <c r="AA712" s="71">
        <v>60.88</v>
      </c>
    </row>
    <row r="713" spans="1:27" collapsed="1" x14ac:dyDescent="0.2">
      <c r="A713" s="162" t="s">
        <v>3100</v>
      </c>
      <c r="B713" s="54" t="str">
        <f>"03"&amp;"."&amp;$B$801&amp;"."&amp;$B$802</f>
        <v>03.05.2024</v>
      </c>
      <c r="C713" s="134" t="s">
        <v>76</v>
      </c>
      <c r="D713" s="135">
        <f>ROUND((D714)/1000,5)</f>
        <v>0.10712000000000001</v>
      </c>
      <c r="E713" s="135">
        <f t="shared" ref="E713:AA713" si="405">ROUND((E714)/1000,5)</f>
        <v>0.10913</v>
      </c>
      <c r="F713" s="135">
        <f t="shared" si="405"/>
        <v>4.0000000000000003E-5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6.0000000000000002E-5</v>
      </c>
      <c r="N713" s="135">
        <f t="shared" si="405"/>
        <v>8.9380000000000001E-2</v>
      </c>
      <c r="O713" s="135">
        <f t="shared" si="405"/>
        <v>1.56E-3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1.3780000000000001E-2</v>
      </c>
      <c r="U713" s="135">
        <f t="shared" si="405"/>
        <v>3.9820000000000001E-2</v>
      </c>
      <c r="V713" s="135">
        <f t="shared" si="405"/>
        <v>1.38E-2</v>
      </c>
      <c r="W713" s="135">
        <f t="shared" si="405"/>
        <v>0</v>
      </c>
      <c r="X713" s="135">
        <f t="shared" si="405"/>
        <v>0</v>
      </c>
      <c r="Y713" s="135">
        <f t="shared" si="405"/>
        <v>0</v>
      </c>
      <c r="Z713" s="135">
        <f t="shared" si="405"/>
        <v>0</v>
      </c>
      <c r="AA713" s="135">
        <f t="shared" si="405"/>
        <v>0</v>
      </c>
    </row>
    <row r="714" spans="1:27" ht="12.75" hidden="1" customHeight="1" outlineLevel="1" x14ac:dyDescent="0.2">
      <c r="A714" s="163" t="s">
        <v>3101</v>
      </c>
      <c r="B714" s="94" t="s">
        <v>238</v>
      </c>
      <c r="C714" s="70" t="s">
        <v>79</v>
      </c>
      <c r="D714" s="71">
        <v>107.12</v>
      </c>
      <c r="E714" s="71">
        <v>109.13</v>
      </c>
      <c r="F714" s="71">
        <v>0.04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0.06</v>
      </c>
      <c r="N714" s="71">
        <v>89.38</v>
      </c>
      <c r="O714" s="71">
        <v>1.56</v>
      </c>
      <c r="P714" s="71">
        <v>0</v>
      </c>
      <c r="Q714" s="71">
        <v>0</v>
      </c>
      <c r="R714" s="71">
        <v>0</v>
      </c>
      <c r="S714" s="71">
        <v>0</v>
      </c>
      <c r="T714" s="71">
        <v>13.78</v>
      </c>
      <c r="U714" s="71">
        <v>39.82</v>
      </c>
      <c r="V714" s="71">
        <v>13.8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</row>
    <row r="715" spans="1:27" collapsed="1" x14ac:dyDescent="0.2">
      <c r="A715" s="162" t="s">
        <v>3102</v>
      </c>
      <c r="B715" s="54" t="str">
        <f>"04"&amp;"."&amp;$B$801&amp;"."&amp;$B$802</f>
        <v>04.05.2024</v>
      </c>
      <c r="C715" s="134" t="s">
        <v>76</v>
      </c>
      <c r="D715" s="135">
        <f>ROUND((D716)/1000,5)</f>
        <v>3.8379999999999997E-2</v>
      </c>
      <c r="E715" s="135">
        <f t="shared" ref="E715:AA715" si="406">ROUND((E716)/1000,5)</f>
        <v>0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1.158E-2</v>
      </c>
      <c r="R715" s="135">
        <f t="shared" si="406"/>
        <v>0</v>
      </c>
      <c r="S715" s="135">
        <f t="shared" si="406"/>
        <v>0</v>
      </c>
      <c r="T715" s="135">
        <f t="shared" si="406"/>
        <v>1.1100000000000001E-3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0</v>
      </c>
      <c r="Z715" s="135">
        <f t="shared" si="406"/>
        <v>0</v>
      </c>
      <c r="AA715" s="135">
        <f t="shared" si="406"/>
        <v>5.2319999999999998E-2</v>
      </c>
    </row>
    <row r="716" spans="1:27" ht="12.75" hidden="1" customHeight="1" outlineLevel="1" x14ac:dyDescent="0.2">
      <c r="A716" s="163" t="s">
        <v>3103</v>
      </c>
      <c r="B716" s="94" t="s">
        <v>238</v>
      </c>
      <c r="C716" s="70" t="s">
        <v>79</v>
      </c>
      <c r="D716" s="71">
        <v>38.380000000000003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11.58</v>
      </c>
      <c r="R716" s="71">
        <v>0</v>
      </c>
      <c r="S716" s="71">
        <v>0</v>
      </c>
      <c r="T716" s="71">
        <v>1.1100000000000001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52.32</v>
      </c>
    </row>
    <row r="717" spans="1:27" collapsed="1" x14ac:dyDescent="0.2">
      <c r="A717" s="162" t="s">
        <v>3104</v>
      </c>
      <c r="B717" s="54" t="str">
        <f>"05"&amp;"."&amp;$B$801&amp;"."&amp;$B$802</f>
        <v>05.05.2024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7.8740000000000004E-2</v>
      </c>
      <c r="M717" s="135">
        <f t="shared" si="407"/>
        <v>0.20177</v>
      </c>
      <c r="N717" s="135">
        <f t="shared" si="407"/>
        <v>0.18915000000000001</v>
      </c>
      <c r="O717" s="135">
        <f t="shared" si="407"/>
        <v>0.2034</v>
      </c>
      <c r="P717" s="135">
        <f t="shared" si="407"/>
        <v>2.5729999999999999E-2</v>
      </c>
      <c r="Q717" s="135">
        <f t="shared" si="407"/>
        <v>0.19878000000000001</v>
      </c>
      <c r="R717" s="135">
        <f t="shared" si="407"/>
        <v>0.15071000000000001</v>
      </c>
      <c r="S717" s="135">
        <f t="shared" si="407"/>
        <v>4.3720000000000002E-2</v>
      </c>
      <c r="T717" s="135">
        <f t="shared" si="407"/>
        <v>5.5419999999999997E-2</v>
      </c>
      <c r="U717" s="135">
        <f t="shared" si="407"/>
        <v>6.2300000000000003E-3</v>
      </c>
      <c r="V717" s="135">
        <f t="shared" si="407"/>
        <v>0</v>
      </c>
      <c r="W717" s="135">
        <f t="shared" si="407"/>
        <v>0</v>
      </c>
      <c r="X717" s="135">
        <f t="shared" si="407"/>
        <v>4.3400000000000001E-3</v>
      </c>
      <c r="Y717" s="135">
        <f t="shared" si="407"/>
        <v>2.3199999999999998E-2</v>
      </c>
      <c r="Z717" s="135">
        <f t="shared" si="407"/>
        <v>0.12655</v>
      </c>
      <c r="AA717" s="135">
        <f t="shared" si="407"/>
        <v>0.12698000000000001</v>
      </c>
    </row>
    <row r="718" spans="1:27" ht="12.75" hidden="1" customHeight="1" outlineLevel="1" x14ac:dyDescent="0.2">
      <c r="A718" s="163" t="s">
        <v>3105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78.739999999999995</v>
      </c>
      <c r="M718" s="71">
        <v>201.77</v>
      </c>
      <c r="N718" s="71">
        <v>189.15</v>
      </c>
      <c r="O718" s="71">
        <v>203.4</v>
      </c>
      <c r="P718" s="71">
        <v>25.73</v>
      </c>
      <c r="Q718" s="71">
        <v>198.78</v>
      </c>
      <c r="R718" s="71">
        <v>150.71</v>
      </c>
      <c r="S718" s="71">
        <v>43.72</v>
      </c>
      <c r="T718" s="71">
        <v>55.42</v>
      </c>
      <c r="U718" s="71">
        <v>6.23</v>
      </c>
      <c r="V718" s="71">
        <v>0</v>
      </c>
      <c r="W718" s="71">
        <v>0</v>
      </c>
      <c r="X718" s="71">
        <v>4.34</v>
      </c>
      <c r="Y718" s="71">
        <v>23.2</v>
      </c>
      <c r="Z718" s="71">
        <v>126.55</v>
      </c>
      <c r="AA718" s="71">
        <v>126.98</v>
      </c>
    </row>
    <row r="719" spans="1:27" collapsed="1" x14ac:dyDescent="0.2">
      <c r="A719" s="162" t="s">
        <v>3106</v>
      </c>
      <c r="B719" s="54" t="str">
        <f>"06"&amp;"."&amp;$B$801&amp;"."&amp;$B$802</f>
        <v>06.05.2024</v>
      </c>
      <c r="C719" s="134" t="s">
        <v>76</v>
      </c>
      <c r="D719" s="135">
        <f>ROUND((D720)/1000,5)</f>
        <v>9.0270000000000003E-2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1.2999999999999999E-3</v>
      </c>
      <c r="W719" s="135">
        <f t="shared" si="408"/>
        <v>1.6639999999999999E-2</v>
      </c>
      <c r="X719" s="135">
        <f t="shared" si="408"/>
        <v>0</v>
      </c>
      <c r="Y719" s="135">
        <f t="shared" si="408"/>
        <v>9.7400000000000004E-3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3107</v>
      </c>
      <c r="B720" s="94" t="s">
        <v>238</v>
      </c>
      <c r="C720" s="70" t="s">
        <v>79</v>
      </c>
      <c r="D720" s="71">
        <v>90.27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1.3</v>
      </c>
      <c r="W720" s="71">
        <v>16.64</v>
      </c>
      <c r="X720" s="71">
        <v>0</v>
      </c>
      <c r="Y720" s="71">
        <v>9.74</v>
      </c>
      <c r="Z720" s="71">
        <v>0</v>
      </c>
      <c r="AA720" s="71">
        <v>0</v>
      </c>
    </row>
    <row r="721" spans="1:27" collapsed="1" x14ac:dyDescent="0.2">
      <c r="A721" s="162" t="s">
        <v>3108</v>
      </c>
      <c r="B721" s="54" t="str">
        <f>"07"&amp;"."&amp;$B$801&amp;"."&amp;$B$802</f>
        <v>07.05.2024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2.8600000000000001E-3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1.06E-3</v>
      </c>
      <c r="X721" s="135">
        <f t="shared" si="409"/>
        <v>0</v>
      </c>
      <c r="Y721" s="135">
        <f t="shared" si="409"/>
        <v>1.6449999999999999E-2</v>
      </c>
      <c r="Z721" s="135">
        <f t="shared" si="409"/>
        <v>0</v>
      </c>
      <c r="AA721" s="135">
        <f t="shared" si="409"/>
        <v>0</v>
      </c>
    </row>
    <row r="722" spans="1:27" ht="12.75" hidden="1" customHeight="1" outlineLevel="1" x14ac:dyDescent="0.2">
      <c r="A722" s="163" t="s">
        <v>3109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2.86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1.06</v>
      </c>
      <c r="X722" s="71">
        <v>0</v>
      </c>
      <c r="Y722" s="71">
        <v>16.45</v>
      </c>
      <c r="Z722" s="71">
        <v>0</v>
      </c>
      <c r="AA722" s="71">
        <v>0</v>
      </c>
    </row>
    <row r="723" spans="1:27" collapsed="1" x14ac:dyDescent="0.2">
      <c r="A723" s="162" t="s">
        <v>3110</v>
      </c>
      <c r="B723" s="54" t="str">
        <f>"08"&amp;"."&amp;$B$801&amp;"."&amp;$B$802</f>
        <v>08.05.2024</v>
      </c>
      <c r="C723" s="134" t="s">
        <v>76</v>
      </c>
      <c r="D723" s="135">
        <f>ROUND((D724)/1000,5)</f>
        <v>2.418E-2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7.1400000000000005E-2</v>
      </c>
      <c r="N723" s="135">
        <f t="shared" si="410"/>
        <v>8.09E-2</v>
      </c>
      <c r="O723" s="135">
        <f t="shared" si="410"/>
        <v>8.3379999999999996E-2</v>
      </c>
      <c r="P723" s="135">
        <f t="shared" si="410"/>
        <v>0.10208</v>
      </c>
      <c r="Q723" s="135">
        <f t="shared" si="410"/>
        <v>2.683E-2</v>
      </c>
      <c r="R723" s="135">
        <f t="shared" si="410"/>
        <v>4.8230000000000002E-2</v>
      </c>
      <c r="S723" s="135">
        <f t="shared" si="410"/>
        <v>6.4219999999999999E-2</v>
      </c>
      <c r="T723" s="135">
        <f t="shared" si="410"/>
        <v>0.15293999999999999</v>
      </c>
      <c r="U723" s="135">
        <f t="shared" si="410"/>
        <v>6.5579999999999999E-2</v>
      </c>
      <c r="V723" s="135">
        <f t="shared" si="410"/>
        <v>7.0849999999999996E-2</v>
      </c>
      <c r="W723" s="135">
        <f t="shared" si="410"/>
        <v>2.4199999999999999E-2</v>
      </c>
      <c r="X723" s="135">
        <f t="shared" si="410"/>
        <v>4.2750000000000003E-2</v>
      </c>
      <c r="Y723" s="135">
        <f t="shared" si="410"/>
        <v>0.10045999999999999</v>
      </c>
      <c r="Z723" s="135">
        <f t="shared" si="410"/>
        <v>0.55208999999999997</v>
      </c>
      <c r="AA723" s="135">
        <f t="shared" si="410"/>
        <v>0.4672</v>
      </c>
    </row>
    <row r="724" spans="1:27" ht="12.75" hidden="1" customHeight="1" outlineLevel="1" x14ac:dyDescent="0.2">
      <c r="A724" s="163" t="s">
        <v>3111</v>
      </c>
      <c r="B724" s="94" t="s">
        <v>238</v>
      </c>
      <c r="C724" s="70" t="s">
        <v>79</v>
      </c>
      <c r="D724" s="71">
        <v>24.18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71.400000000000006</v>
      </c>
      <c r="N724" s="71">
        <v>80.900000000000006</v>
      </c>
      <c r="O724" s="71">
        <v>83.38</v>
      </c>
      <c r="P724" s="71">
        <v>102.08</v>
      </c>
      <c r="Q724" s="71">
        <v>26.83</v>
      </c>
      <c r="R724" s="71">
        <v>48.23</v>
      </c>
      <c r="S724" s="71">
        <v>64.22</v>
      </c>
      <c r="T724" s="71">
        <v>152.94</v>
      </c>
      <c r="U724" s="71">
        <v>65.58</v>
      </c>
      <c r="V724" s="71">
        <v>70.849999999999994</v>
      </c>
      <c r="W724" s="71">
        <v>24.2</v>
      </c>
      <c r="X724" s="71">
        <v>42.75</v>
      </c>
      <c r="Y724" s="71">
        <v>100.46</v>
      </c>
      <c r="Z724" s="71">
        <v>552.09</v>
      </c>
      <c r="AA724" s="71">
        <v>467.2</v>
      </c>
    </row>
    <row r="725" spans="1:27" collapsed="1" x14ac:dyDescent="0.2">
      <c r="A725" s="162" t="s">
        <v>3112</v>
      </c>
      <c r="B725" s="54" t="str">
        <f>"09"&amp;"."&amp;$B$801&amp;"."&amp;$B$802</f>
        <v>09.05.2024</v>
      </c>
      <c r="C725" s="134" t="s">
        <v>76</v>
      </c>
      <c r="D725" s="135">
        <f>ROUND((D726)/1000,5)</f>
        <v>1.3559999999999999E-2</v>
      </c>
      <c r="E725" s="135">
        <f t="shared" ref="E725:AA725" si="411">ROUND((E726)/1000,5)</f>
        <v>0</v>
      </c>
      <c r="F725" s="135">
        <f t="shared" si="411"/>
        <v>0</v>
      </c>
      <c r="G725" s="135">
        <f t="shared" si="411"/>
        <v>0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0</v>
      </c>
      <c r="O725" s="135">
        <f t="shared" si="411"/>
        <v>0</v>
      </c>
      <c r="P725" s="135">
        <f t="shared" si="411"/>
        <v>0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0</v>
      </c>
      <c r="Y725" s="135">
        <f t="shared" si="411"/>
        <v>4.9009999999999998E-2</v>
      </c>
      <c r="Z725" s="135">
        <f t="shared" si="411"/>
        <v>0.43797000000000003</v>
      </c>
      <c r="AA725" s="135">
        <f t="shared" si="411"/>
        <v>0.15998999999999999</v>
      </c>
    </row>
    <row r="726" spans="1:27" ht="12.75" hidden="1" customHeight="1" outlineLevel="1" x14ac:dyDescent="0.2">
      <c r="A726" s="163" t="s">
        <v>3113</v>
      </c>
      <c r="B726" s="94" t="s">
        <v>238</v>
      </c>
      <c r="C726" s="70" t="s">
        <v>79</v>
      </c>
      <c r="D726" s="71">
        <v>13.56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49.01</v>
      </c>
      <c r="Z726" s="71">
        <v>437.97</v>
      </c>
      <c r="AA726" s="71">
        <v>159.99</v>
      </c>
    </row>
    <row r="727" spans="1:27" collapsed="1" x14ac:dyDescent="0.2">
      <c r="A727" s="162" t="s">
        <v>3114</v>
      </c>
      <c r="B727" s="54" t="str">
        <f>"10"&amp;"."&amp;$B$801&amp;"."&amp;$B$802</f>
        <v>10.05.2024</v>
      </c>
      <c r="C727" s="134" t="s">
        <v>76</v>
      </c>
      <c r="D727" s="135">
        <f>ROUND((D728)/1000,5)</f>
        <v>0</v>
      </c>
      <c r="E727" s="135">
        <f t="shared" ref="E727:AA727" si="412">ROUND((E728)/1000,5)</f>
        <v>0</v>
      </c>
      <c r="F727" s="135">
        <f t="shared" si="412"/>
        <v>0</v>
      </c>
      <c r="G727" s="135">
        <f t="shared" si="412"/>
        <v>0</v>
      </c>
      <c r="H727" s="135">
        <f t="shared" si="412"/>
        <v>2.4219999999999998E-2</v>
      </c>
      <c r="I727" s="135">
        <f t="shared" si="412"/>
        <v>0</v>
      </c>
      <c r="J727" s="135">
        <f t="shared" si="412"/>
        <v>2.7999999999999998E-4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1.6629999999999999E-2</v>
      </c>
      <c r="Z727" s="135">
        <f t="shared" si="412"/>
        <v>0.442</v>
      </c>
      <c r="AA727" s="135">
        <f t="shared" si="412"/>
        <v>0.31263000000000002</v>
      </c>
    </row>
    <row r="728" spans="1:27" ht="12.75" hidden="1" customHeight="1" outlineLevel="1" x14ac:dyDescent="0.2">
      <c r="A728" s="163" t="s">
        <v>3115</v>
      </c>
      <c r="B728" s="94" t="s">
        <v>238</v>
      </c>
      <c r="C728" s="70" t="s">
        <v>79</v>
      </c>
      <c r="D728" s="71">
        <v>0</v>
      </c>
      <c r="E728" s="71">
        <v>0</v>
      </c>
      <c r="F728" s="71">
        <v>0</v>
      </c>
      <c r="G728" s="71">
        <v>0</v>
      </c>
      <c r="H728" s="71">
        <v>24.22</v>
      </c>
      <c r="I728" s="71">
        <v>0</v>
      </c>
      <c r="J728" s="71">
        <v>0.28000000000000003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16.63</v>
      </c>
      <c r="Z728" s="71">
        <v>442</v>
      </c>
      <c r="AA728" s="71">
        <v>312.63</v>
      </c>
    </row>
    <row r="729" spans="1:27" collapsed="1" x14ac:dyDescent="0.2">
      <c r="A729" s="162" t="s">
        <v>3116</v>
      </c>
      <c r="B729" s="54" t="str">
        <f>"11"&amp;"."&amp;$B$801&amp;"."&amp;$B$802</f>
        <v>11.05.2024</v>
      </c>
      <c r="C729" s="134" t="s">
        <v>76</v>
      </c>
      <c r="D729" s="135">
        <f>ROUND((D730)/1000,5)</f>
        <v>7.4840000000000004E-2</v>
      </c>
      <c r="E729" s="135">
        <f t="shared" ref="E729:AA729" si="413">ROUND((E730)/1000,5)</f>
        <v>2.6610000000000002E-2</v>
      </c>
      <c r="F729" s="135">
        <f t="shared" si="413"/>
        <v>4.6620000000000002E-2</v>
      </c>
      <c r="G729" s="135">
        <f t="shared" si="413"/>
        <v>3.6859999999999997E-2</v>
      </c>
      <c r="H729" s="135">
        <f t="shared" si="413"/>
        <v>1.086E-2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0</v>
      </c>
      <c r="N729" s="135">
        <f t="shared" si="413"/>
        <v>0</v>
      </c>
      <c r="O729" s="135">
        <f t="shared" si="413"/>
        <v>0</v>
      </c>
      <c r="P729" s="135">
        <f t="shared" si="413"/>
        <v>0</v>
      </c>
      <c r="Q729" s="135">
        <f t="shared" si="413"/>
        <v>0</v>
      </c>
      <c r="R729" s="135">
        <f t="shared" si="413"/>
        <v>0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0</v>
      </c>
      <c r="X729" s="135">
        <f t="shared" si="413"/>
        <v>7.0580000000000004E-2</v>
      </c>
      <c r="Y729" s="135">
        <f t="shared" si="413"/>
        <v>0.15762000000000001</v>
      </c>
      <c r="Z729" s="135">
        <f t="shared" si="413"/>
        <v>0.40065000000000001</v>
      </c>
      <c r="AA729" s="135">
        <f t="shared" si="413"/>
        <v>0.21801999999999999</v>
      </c>
    </row>
    <row r="730" spans="1:27" ht="12.75" hidden="1" customHeight="1" outlineLevel="1" x14ac:dyDescent="0.2">
      <c r="A730" s="163" t="s">
        <v>3117</v>
      </c>
      <c r="B730" s="94" t="s">
        <v>238</v>
      </c>
      <c r="C730" s="70" t="s">
        <v>79</v>
      </c>
      <c r="D730" s="71">
        <v>74.84</v>
      </c>
      <c r="E730" s="71">
        <v>26.61</v>
      </c>
      <c r="F730" s="71">
        <v>46.62</v>
      </c>
      <c r="G730" s="71">
        <v>36.86</v>
      </c>
      <c r="H730" s="71">
        <v>10.86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71">
        <v>0</v>
      </c>
      <c r="X730" s="71">
        <v>70.58</v>
      </c>
      <c r="Y730" s="71">
        <v>157.62</v>
      </c>
      <c r="Z730" s="71">
        <v>400.65</v>
      </c>
      <c r="AA730" s="71">
        <v>218.02</v>
      </c>
    </row>
    <row r="731" spans="1:27" collapsed="1" x14ac:dyDescent="0.2">
      <c r="A731" s="162" t="s">
        <v>3118</v>
      </c>
      <c r="B731" s="54" t="str">
        <f>"12"&amp;"."&amp;$B$801&amp;"."&amp;$B$802</f>
        <v>12.05.2024</v>
      </c>
      <c r="C731" s="134" t="s">
        <v>76</v>
      </c>
      <c r="D731" s="135">
        <f>ROUND((D732)/1000,5)</f>
        <v>0</v>
      </c>
      <c r="E731" s="135">
        <f t="shared" ref="E731:AA731" si="414">ROUND((E732)/1000,5)</f>
        <v>0</v>
      </c>
      <c r="F731" s="135">
        <f t="shared" si="414"/>
        <v>0</v>
      </c>
      <c r="G731" s="135">
        <f t="shared" si="414"/>
        <v>0</v>
      </c>
      <c r="H731" s="135">
        <f t="shared" si="414"/>
        <v>1.4999999999999999E-4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0</v>
      </c>
      <c r="O731" s="135">
        <f t="shared" si="414"/>
        <v>0</v>
      </c>
      <c r="P731" s="135">
        <f t="shared" si="414"/>
        <v>0</v>
      </c>
      <c r="Q731" s="135">
        <f t="shared" si="414"/>
        <v>0</v>
      </c>
      <c r="R731" s="135">
        <f t="shared" si="414"/>
        <v>0</v>
      </c>
      <c r="S731" s="135">
        <f t="shared" si="414"/>
        <v>0</v>
      </c>
      <c r="T731" s="135">
        <f t="shared" si="414"/>
        <v>0</v>
      </c>
      <c r="U731" s="135">
        <f t="shared" si="414"/>
        <v>0</v>
      </c>
      <c r="V731" s="135">
        <f t="shared" si="414"/>
        <v>0</v>
      </c>
      <c r="W731" s="135">
        <f t="shared" si="414"/>
        <v>0</v>
      </c>
      <c r="X731" s="135">
        <f t="shared" si="414"/>
        <v>0</v>
      </c>
      <c r="Y731" s="135">
        <f t="shared" si="414"/>
        <v>0</v>
      </c>
      <c r="Z731" s="135">
        <f t="shared" si="414"/>
        <v>0</v>
      </c>
      <c r="AA731" s="135">
        <f t="shared" si="414"/>
        <v>0</v>
      </c>
    </row>
    <row r="732" spans="1:27" ht="12.75" hidden="1" customHeight="1" outlineLevel="1" x14ac:dyDescent="0.2">
      <c r="A732" s="163" t="s">
        <v>3119</v>
      </c>
      <c r="B732" s="94" t="s">
        <v>238</v>
      </c>
      <c r="C732" s="70" t="s">
        <v>79</v>
      </c>
      <c r="D732" s="71">
        <v>0</v>
      </c>
      <c r="E732" s="71">
        <v>0</v>
      </c>
      <c r="F732" s="71">
        <v>0</v>
      </c>
      <c r="G732" s="71">
        <v>0</v>
      </c>
      <c r="H732" s="71">
        <v>0.15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</row>
    <row r="733" spans="1:27" collapsed="1" x14ac:dyDescent="0.2">
      <c r="A733" s="162" t="s">
        <v>3120</v>
      </c>
      <c r="B733" s="54" t="str">
        <f>"13"&amp;"."&amp;$B$801&amp;"."&amp;$B$802</f>
        <v>13.05.2024</v>
      </c>
      <c r="C733" s="134" t="s">
        <v>76</v>
      </c>
      <c r="D733" s="135">
        <f>ROUND((D734)/1000,5)</f>
        <v>0</v>
      </c>
      <c r="E733" s="135">
        <f t="shared" ref="E733:AA733" si="415">ROUND((E734)/1000,5)</f>
        <v>0</v>
      </c>
      <c r="F733" s="135">
        <f t="shared" si="415"/>
        <v>0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6.5500000000000003E-3</v>
      </c>
      <c r="M733" s="135">
        <f t="shared" si="415"/>
        <v>0.21479999999999999</v>
      </c>
      <c r="N733" s="135">
        <f t="shared" si="415"/>
        <v>0.28582000000000002</v>
      </c>
      <c r="O733" s="135">
        <f t="shared" si="415"/>
        <v>6.7669999999999994E-2</v>
      </c>
      <c r="P733" s="135">
        <f t="shared" si="415"/>
        <v>0</v>
      </c>
      <c r="Q733" s="135">
        <f t="shared" si="415"/>
        <v>0</v>
      </c>
      <c r="R733" s="135">
        <f t="shared" si="415"/>
        <v>0</v>
      </c>
      <c r="S733" s="135">
        <f t="shared" si="415"/>
        <v>0</v>
      </c>
      <c r="T733" s="135">
        <f t="shared" si="415"/>
        <v>0</v>
      </c>
      <c r="U733" s="135">
        <f t="shared" si="415"/>
        <v>0</v>
      </c>
      <c r="V733" s="135">
        <f t="shared" si="415"/>
        <v>9.6900000000000007E-3</v>
      </c>
      <c r="W733" s="135">
        <f t="shared" si="415"/>
        <v>7.5209999999999999E-2</v>
      </c>
      <c r="X733" s="135">
        <f t="shared" si="415"/>
        <v>5.6570000000000002E-2</v>
      </c>
      <c r="Y733" s="135">
        <f t="shared" si="415"/>
        <v>0.12091</v>
      </c>
      <c r="Z733" s="135">
        <f t="shared" si="415"/>
        <v>7.5020000000000003E-2</v>
      </c>
      <c r="AA733" s="135">
        <f t="shared" si="415"/>
        <v>0.16647999999999999</v>
      </c>
    </row>
    <row r="734" spans="1:27" ht="12.75" hidden="1" customHeight="1" outlineLevel="1" x14ac:dyDescent="0.2">
      <c r="A734" s="163" t="s">
        <v>3121</v>
      </c>
      <c r="B734" s="94" t="s">
        <v>238</v>
      </c>
      <c r="C734" s="70" t="s">
        <v>79</v>
      </c>
      <c r="D734" s="71">
        <v>0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6.55</v>
      </c>
      <c r="M734" s="71">
        <v>214.8</v>
      </c>
      <c r="N734" s="71">
        <v>285.82</v>
      </c>
      <c r="O734" s="71">
        <v>67.67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9.69</v>
      </c>
      <c r="W734" s="71">
        <v>75.209999999999994</v>
      </c>
      <c r="X734" s="71">
        <v>56.57</v>
      </c>
      <c r="Y734" s="71">
        <v>120.91</v>
      </c>
      <c r="Z734" s="71">
        <v>75.02</v>
      </c>
      <c r="AA734" s="71">
        <v>166.48</v>
      </c>
    </row>
    <row r="735" spans="1:27" collapsed="1" x14ac:dyDescent="0.2">
      <c r="A735" s="162" t="s">
        <v>3122</v>
      </c>
      <c r="B735" s="54" t="str">
        <f>"14"&amp;"."&amp;$B$801&amp;"."&amp;$B$802</f>
        <v>14.05.2024</v>
      </c>
      <c r="C735" s="134" t="s">
        <v>76</v>
      </c>
      <c r="D735" s="135">
        <f>ROUND((D736)/1000,5)</f>
        <v>0</v>
      </c>
      <c r="E735" s="135">
        <f t="shared" ref="E735:AA735" si="416">ROUND((E736)/1000,5)</f>
        <v>0</v>
      </c>
      <c r="F735" s="135">
        <f t="shared" si="416"/>
        <v>0</v>
      </c>
      <c r="G735" s="135">
        <f t="shared" si="416"/>
        <v>0</v>
      </c>
      <c r="H735" s="135">
        <f t="shared" si="416"/>
        <v>0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6.6E-4</v>
      </c>
      <c r="N735" s="135">
        <f t="shared" si="416"/>
        <v>0</v>
      </c>
      <c r="O735" s="135">
        <f t="shared" si="416"/>
        <v>2.5000000000000001E-4</v>
      </c>
      <c r="P735" s="135">
        <f t="shared" si="416"/>
        <v>0</v>
      </c>
      <c r="Q735" s="135">
        <f t="shared" si="416"/>
        <v>0</v>
      </c>
      <c r="R735" s="135">
        <f t="shared" si="416"/>
        <v>0</v>
      </c>
      <c r="S735" s="135">
        <f t="shared" si="416"/>
        <v>0</v>
      </c>
      <c r="T735" s="135">
        <f t="shared" si="416"/>
        <v>8.4379999999999997E-2</v>
      </c>
      <c r="U735" s="135">
        <f t="shared" si="416"/>
        <v>6.4399999999999999E-2</v>
      </c>
      <c r="V735" s="135">
        <f t="shared" si="416"/>
        <v>6.4949999999999994E-2</v>
      </c>
      <c r="W735" s="135">
        <f t="shared" si="416"/>
        <v>5.953E-2</v>
      </c>
      <c r="X735" s="135">
        <f t="shared" si="416"/>
        <v>5.0139999999999997E-2</v>
      </c>
      <c r="Y735" s="135">
        <f t="shared" si="416"/>
        <v>2.1770000000000001E-2</v>
      </c>
      <c r="Z735" s="135">
        <f t="shared" si="416"/>
        <v>0.21148</v>
      </c>
      <c r="AA735" s="135">
        <f t="shared" si="416"/>
        <v>0.28412999999999999</v>
      </c>
    </row>
    <row r="736" spans="1:27" ht="12.75" hidden="1" customHeight="1" outlineLevel="1" x14ac:dyDescent="0.2">
      <c r="A736" s="163" t="s">
        <v>3123</v>
      </c>
      <c r="B736" s="94" t="s">
        <v>238</v>
      </c>
      <c r="C736" s="70" t="s">
        <v>79</v>
      </c>
      <c r="D736" s="71">
        <v>0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0</v>
      </c>
      <c r="L736" s="71">
        <v>0</v>
      </c>
      <c r="M736" s="71">
        <v>0.66</v>
      </c>
      <c r="N736" s="71">
        <v>0</v>
      </c>
      <c r="O736" s="71">
        <v>0.25</v>
      </c>
      <c r="P736" s="71">
        <v>0</v>
      </c>
      <c r="Q736" s="71">
        <v>0</v>
      </c>
      <c r="R736" s="71">
        <v>0</v>
      </c>
      <c r="S736" s="71">
        <v>0</v>
      </c>
      <c r="T736" s="71">
        <v>84.38</v>
      </c>
      <c r="U736" s="71">
        <v>64.400000000000006</v>
      </c>
      <c r="V736" s="71">
        <v>64.95</v>
      </c>
      <c r="W736" s="71">
        <v>59.53</v>
      </c>
      <c r="X736" s="71">
        <v>50.14</v>
      </c>
      <c r="Y736" s="71">
        <v>21.77</v>
      </c>
      <c r="Z736" s="71">
        <v>211.48</v>
      </c>
      <c r="AA736" s="71">
        <v>284.13</v>
      </c>
    </row>
    <row r="737" spans="1:27" collapsed="1" x14ac:dyDescent="0.2">
      <c r="A737" s="162" t="s">
        <v>3124</v>
      </c>
      <c r="B737" s="54" t="str">
        <f>"15"&amp;"."&amp;$B$801&amp;"."&amp;$B$802</f>
        <v>15.05.2024</v>
      </c>
      <c r="C737" s="134" t="s">
        <v>76</v>
      </c>
      <c r="D737" s="135">
        <f>ROUND((D738)/1000,5)</f>
        <v>0.14266000000000001</v>
      </c>
      <c r="E737" s="135">
        <f t="shared" ref="E737:AA737" si="417">ROUND((E738)/1000,5)</f>
        <v>1.24E-2</v>
      </c>
      <c r="F737" s="135">
        <f t="shared" si="417"/>
        <v>6.2300000000000003E-3</v>
      </c>
      <c r="G737" s="135">
        <f t="shared" si="417"/>
        <v>7.3899999999999999E-3</v>
      </c>
      <c r="H737" s="135">
        <f t="shared" si="417"/>
        <v>1.3799999999999999E-3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2.409E-2</v>
      </c>
      <c r="N737" s="135">
        <f t="shared" si="417"/>
        <v>2.802E-2</v>
      </c>
      <c r="O737" s="135">
        <f t="shared" si="417"/>
        <v>0.13124</v>
      </c>
      <c r="P737" s="135">
        <f t="shared" si="417"/>
        <v>0.18325</v>
      </c>
      <c r="Q737" s="135">
        <f t="shared" si="417"/>
        <v>0.1406</v>
      </c>
      <c r="R737" s="135">
        <f t="shared" si="417"/>
        <v>0.16017000000000001</v>
      </c>
      <c r="S737" s="135">
        <f t="shared" si="417"/>
        <v>0.15337000000000001</v>
      </c>
      <c r="T737" s="135">
        <f t="shared" si="417"/>
        <v>0.22867000000000001</v>
      </c>
      <c r="U737" s="135">
        <f t="shared" si="417"/>
        <v>0.19514000000000001</v>
      </c>
      <c r="V737" s="135">
        <f t="shared" si="417"/>
        <v>0.21390999999999999</v>
      </c>
      <c r="W737" s="135">
        <f t="shared" si="417"/>
        <v>5.3650000000000003E-2</v>
      </c>
      <c r="X737" s="135">
        <f t="shared" si="417"/>
        <v>1.5469999999999999E-2</v>
      </c>
      <c r="Y737" s="135">
        <f t="shared" si="417"/>
        <v>0.20688000000000001</v>
      </c>
      <c r="Z737" s="135">
        <f t="shared" si="417"/>
        <v>0.45055000000000001</v>
      </c>
      <c r="AA737" s="135">
        <f t="shared" si="417"/>
        <v>0.30621999999999999</v>
      </c>
    </row>
    <row r="738" spans="1:27" ht="12.75" hidden="1" customHeight="1" outlineLevel="1" x14ac:dyDescent="0.2">
      <c r="A738" s="163" t="s">
        <v>3125</v>
      </c>
      <c r="B738" s="94" t="s">
        <v>238</v>
      </c>
      <c r="C738" s="70" t="s">
        <v>79</v>
      </c>
      <c r="D738" s="71">
        <v>142.66</v>
      </c>
      <c r="E738" s="71">
        <v>12.4</v>
      </c>
      <c r="F738" s="71">
        <v>6.23</v>
      </c>
      <c r="G738" s="71">
        <v>7.39</v>
      </c>
      <c r="H738" s="71">
        <v>1.38</v>
      </c>
      <c r="I738" s="71">
        <v>0</v>
      </c>
      <c r="J738" s="71">
        <v>0</v>
      </c>
      <c r="K738" s="71">
        <v>0</v>
      </c>
      <c r="L738" s="71">
        <v>0</v>
      </c>
      <c r="M738" s="71">
        <v>24.09</v>
      </c>
      <c r="N738" s="71">
        <v>28.02</v>
      </c>
      <c r="O738" s="71">
        <v>131.24</v>
      </c>
      <c r="P738" s="71">
        <v>183.25</v>
      </c>
      <c r="Q738" s="71">
        <v>140.6</v>
      </c>
      <c r="R738" s="71">
        <v>160.16999999999999</v>
      </c>
      <c r="S738" s="71">
        <v>153.37</v>
      </c>
      <c r="T738" s="71">
        <v>228.67</v>
      </c>
      <c r="U738" s="71">
        <v>195.14</v>
      </c>
      <c r="V738" s="71">
        <v>213.91</v>
      </c>
      <c r="W738" s="71">
        <v>53.65</v>
      </c>
      <c r="X738" s="71">
        <v>15.47</v>
      </c>
      <c r="Y738" s="71">
        <v>206.88</v>
      </c>
      <c r="Z738" s="71">
        <v>450.55</v>
      </c>
      <c r="AA738" s="71">
        <v>306.22000000000003</v>
      </c>
    </row>
    <row r="739" spans="1:27" collapsed="1" x14ac:dyDescent="0.2">
      <c r="A739" s="162" t="s">
        <v>3126</v>
      </c>
      <c r="B739" s="54" t="str">
        <f>"16"&amp;"."&amp;$B$801&amp;"."&amp;$B$802</f>
        <v>16.05.2024</v>
      </c>
      <c r="C739" s="134" t="s">
        <v>76</v>
      </c>
      <c r="D739" s="135">
        <f>ROUND((D740)/1000,5)</f>
        <v>0.11346000000000001</v>
      </c>
      <c r="E739" s="135">
        <f t="shared" ref="E739:AA739" si="418">ROUND((E740)/1000,5)</f>
        <v>4.5240000000000002E-2</v>
      </c>
      <c r="F739" s="135">
        <f t="shared" si="418"/>
        <v>8.0049999999999996E-2</v>
      </c>
      <c r="G739" s="135">
        <f t="shared" si="418"/>
        <v>7.7179999999999999E-2</v>
      </c>
      <c r="H739" s="135">
        <f t="shared" si="418"/>
        <v>3.0000000000000001E-5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7.77E-3</v>
      </c>
      <c r="N739" s="135">
        <f t="shared" si="418"/>
        <v>1.866E-2</v>
      </c>
      <c r="O739" s="135">
        <f t="shared" si="418"/>
        <v>3.3640000000000003E-2</v>
      </c>
      <c r="P739" s="135">
        <f t="shared" si="418"/>
        <v>9.0340000000000004E-2</v>
      </c>
      <c r="Q739" s="135">
        <f t="shared" si="418"/>
        <v>2.691E-2</v>
      </c>
      <c r="R739" s="135">
        <f t="shared" si="418"/>
        <v>3.4029999999999998E-2</v>
      </c>
      <c r="S739" s="135">
        <f t="shared" si="418"/>
        <v>1.3610000000000001E-2</v>
      </c>
      <c r="T739" s="135">
        <f t="shared" si="418"/>
        <v>8.3229999999999998E-2</v>
      </c>
      <c r="U739" s="135">
        <f t="shared" si="418"/>
        <v>0.15866</v>
      </c>
      <c r="V739" s="135">
        <f t="shared" si="418"/>
        <v>8.6919999999999997E-2</v>
      </c>
      <c r="W739" s="135">
        <f t="shared" si="418"/>
        <v>2.189E-2</v>
      </c>
      <c r="X739" s="135">
        <f t="shared" si="418"/>
        <v>1.5180000000000001E-2</v>
      </c>
      <c r="Y739" s="135">
        <f t="shared" si="418"/>
        <v>0.12136</v>
      </c>
      <c r="Z739" s="135">
        <f t="shared" si="418"/>
        <v>0.61090999999999995</v>
      </c>
      <c r="AA739" s="135">
        <f t="shared" si="418"/>
        <v>0.38096999999999998</v>
      </c>
    </row>
    <row r="740" spans="1:27" ht="12.75" hidden="1" customHeight="1" outlineLevel="1" x14ac:dyDescent="0.2">
      <c r="A740" s="163" t="s">
        <v>3127</v>
      </c>
      <c r="B740" s="94" t="s">
        <v>238</v>
      </c>
      <c r="C740" s="70" t="s">
        <v>79</v>
      </c>
      <c r="D740" s="71">
        <v>113.46</v>
      </c>
      <c r="E740" s="71">
        <v>45.24</v>
      </c>
      <c r="F740" s="71">
        <v>80.05</v>
      </c>
      <c r="G740" s="71">
        <v>77.180000000000007</v>
      </c>
      <c r="H740" s="71">
        <v>0.03</v>
      </c>
      <c r="I740" s="71">
        <v>0</v>
      </c>
      <c r="J740" s="71">
        <v>0</v>
      </c>
      <c r="K740" s="71">
        <v>0</v>
      </c>
      <c r="L740" s="71">
        <v>0</v>
      </c>
      <c r="M740" s="71">
        <v>7.77</v>
      </c>
      <c r="N740" s="71">
        <v>18.66</v>
      </c>
      <c r="O740" s="71">
        <v>33.64</v>
      </c>
      <c r="P740" s="71">
        <v>90.34</v>
      </c>
      <c r="Q740" s="71">
        <v>26.91</v>
      </c>
      <c r="R740" s="71">
        <v>34.03</v>
      </c>
      <c r="S740" s="71">
        <v>13.61</v>
      </c>
      <c r="T740" s="71">
        <v>83.23</v>
      </c>
      <c r="U740" s="71">
        <v>158.66</v>
      </c>
      <c r="V740" s="71">
        <v>86.92</v>
      </c>
      <c r="W740" s="71">
        <v>21.89</v>
      </c>
      <c r="X740" s="71">
        <v>15.18</v>
      </c>
      <c r="Y740" s="71">
        <v>121.36</v>
      </c>
      <c r="Z740" s="71">
        <v>610.91</v>
      </c>
      <c r="AA740" s="71">
        <v>380.97</v>
      </c>
    </row>
    <row r="741" spans="1:27" collapsed="1" x14ac:dyDescent="0.2">
      <c r="A741" s="162" t="s">
        <v>3128</v>
      </c>
      <c r="B741" s="54" t="str">
        <f>"17"&amp;"."&amp;$B$801&amp;"."&amp;$B$802</f>
        <v>17.05.2024</v>
      </c>
      <c r="C741" s="134" t="s">
        <v>76</v>
      </c>
      <c r="D741" s="135">
        <f>ROUND((D742)/1000,5)</f>
        <v>0.15026</v>
      </c>
      <c r="E741" s="135">
        <f t="shared" ref="E741:AA741" si="419">ROUND((E742)/1000,5)</f>
        <v>0.10691000000000001</v>
      </c>
      <c r="F741" s="135">
        <f t="shared" si="419"/>
        <v>9.0620000000000006E-2</v>
      </c>
      <c r="G741" s="135">
        <f t="shared" si="419"/>
        <v>2.7529999999999999E-2</v>
      </c>
      <c r="H741" s="135">
        <f t="shared" si="419"/>
        <v>7.2139999999999996E-2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2.9999999999999997E-4</v>
      </c>
      <c r="M741" s="135">
        <f t="shared" si="419"/>
        <v>1.48E-3</v>
      </c>
      <c r="N741" s="135">
        <f t="shared" si="419"/>
        <v>5.5000000000000003E-4</v>
      </c>
      <c r="O741" s="135">
        <f t="shared" si="419"/>
        <v>1.4290000000000001E-2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3.7859999999999998E-2</v>
      </c>
      <c r="V741" s="135">
        <f t="shared" si="419"/>
        <v>1.5049999999999999E-2</v>
      </c>
      <c r="W741" s="135">
        <f t="shared" si="419"/>
        <v>2.631E-2</v>
      </c>
      <c r="X741" s="135">
        <f t="shared" si="419"/>
        <v>0</v>
      </c>
      <c r="Y741" s="135">
        <f t="shared" si="419"/>
        <v>5.9560000000000002E-2</v>
      </c>
      <c r="Z741" s="135">
        <f t="shared" si="419"/>
        <v>0.34265000000000001</v>
      </c>
      <c r="AA741" s="135">
        <f t="shared" si="419"/>
        <v>0.49895</v>
      </c>
    </row>
    <row r="742" spans="1:27" ht="12.75" hidden="1" customHeight="1" outlineLevel="1" x14ac:dyDescent="0.2">
      <c r="A742" s="163" t="s">
        <v>3129</v>
      </c>
      <c r="B742" s="94" t="s">
        <v>238</v>
      </c>
      <c r="C742" s="70" t="s">
        <v>79</v>
      </c>
      <c r="D742" s="71">
        <v>150.26</v>
      </c>
      <c r="E742" s="71">
        <v>106.91</v>
      </c>
      <c r="F742" s="71">
        <v>90.62</v>
      </c>
      <c r="G742" s="71">
        <v>27.53</v>
      </c>
      <c r="H742" s="71">
        <v>72.14</v>
      </c>
      <c r="I742" s="71">
        <v>0</v>
      </c>
      <c r="J742" s="71">
        <v>0</v>
      </c>
      <c r="K742" s="71">
        <v>0</v>
      </c>
      <c r="L742" s="71">
        <v>0.3</v>
      </c>
      <c r="M742" s="71">
        <v>1.48</v>
      </c>
      <c r="N742" s="71">
        <v>0.55000000000000004</v>
      </c>
      <c r="O742" s="71">
        <v>14.29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37.86</v>
      </c>
      <c r="V742" s="71">
        <v>15.05</v>
      </c>
      <c r="W742" s="71">
        <v>26.31</v>
      </c>
      <c r="X742" s="71">
        <v>0</v>
      </c>
      <c r="Y742" s="71">
        <v>59.56</v>
      </c>
      <c r="Z742" s="71">
        <v>342.65</v>
      </c>
      <c r="AA742" s="71">
        <v>498.95</v>
      </c>
    </row>
    <row r="743" spans="1:27" collapsed="1" x14ac:dyDescent="0.2">
      <c r="A743" s="162" t="s">
        <v>3130</v>
      </c>
      <c r="B743" s="54" t="str">
        <f>"18"&amp;"."&amp;$B$801&amp;"."&amp;$B$802</f>
        <v>18.05.2024</v>
      </c>
      <c r="C743" s="134" t="s">
        <v>76</v>
      </c>
      <c r="D743" s="135">
        <f>ROUND((D744)/1000,5)</f>
        <v>0.24143000000000001</v>
      </c>
      <c r="E743" s="135">
        <f t="shared" ref="E743:AA743" si="420">ROUND((E744)/1000,5)</f>
        <v>6.4399999999999999E-2</v>
      </c>
      <c r="F743" s="135">
        <f t="shared" si="420"/>
        <v>0.11011</v>
      </c>
      <c r="G743" s="135">
        <f t="shared" si="420"/>
        <v>0.11914</v>
      </c>
      <c r="H743" s="135">
        <f t="shared" si="420"/>
        <v>2.759E-2</v>
      </c>
      <c r="I743" s="135">
        <f t="shared" si="420"/>
        <v>6.8140000000000006E-2</v>
      </c>
      <c r="J743" s="135">
        <f t="shared" si="420"/>
        <v>0.11994</v>
      </c>
      <c r="K743" s="135">
        <f t="shared" si="420"/>
        <v>0.15037</v>
      </c>
      <c r="L743" s="135">
        <f t="shared" si="420"/>
        <v>1.2970000000000001E-2</v>
      </c>
      <c r="M743" s="135">
        <f t="shared" si="420"/>
        <v>0.16339000000000001</v>
      </c>
      <c r="N743" s="135">
        <f t="shared" si="420"/>
        <v>9.4310000000000005E-2</v>
      </c>
      <c r="O743" s="135">
        <f t="shared" si="420"/>
        <v>3.9019999999999999E-2</v>
      </c>
      <c r="P743" s="135">
        <f t="shared" si="420"/>
        <v>2.47E-2</v>
      </c>
      <c r="Q743" s="135">
        <f t="shared" si="420"/>
        <v>0.19547999999999999</v>
      </c>
      <c r="R743" s="135">
        <f t="shared" si="420"/>
        <v>0.23532</v>
      </c>
      <c r="S743" s="135">
        <f t="shared" si="420"/>
        <v>0.22828999999999999</v>
      </c>
      <c r="T743" s="135">
        <f t="shared" si="420"/>
        <v>0.21384</v>
      </c>
      <c r="U743" s="135">
        <f t="shared" si="420"/>
        <v>0.19317000000000001</v>
      </c>
      <c r="V743" s="135">
        <f t="shared" si="420"/>
        <v>0.24654000000000001</v>
      </c>
      <c r="W743" s="135">
        <f t="shared" si="420"/>
        <v>0.24181</v>
      </c>
      <c r="X743" s="135">
        <f t="shared" si="420"/>
        <v>2.1800000000000001E-3</v>
      </c>
      <c r="Y743" s="135">
        <f t="shared" si="420"/>
        <v>0.35622999999999999</v>
      </c>
      <c r="Z743" s="135">
        <f t="shared" si="420"/>
        <v>0.68694</v>
      </c>
      <c r="AA743" s="135">
        <f t="shared" si="420"/>
        <v>0.24843999999999999</v>
      </c>
    </row>
    <row r="744" spans="1:27" ht="12.75" hidden="1" customHeight="1" outlineLevel="1" x14ac:dyDescent="0.2">
      <c r="A744" s="163" t="s">
        <v>3131</v>
      </c>
      <c r="B744" s="94" t="s">
        <v>238</v>
      </c>
      <c r="C744" s="70" t="s">
        <v>79</v>
      </c>
      <c r="D744" s="71">
        <v>241.43</v>
      </c>
      <c r="E744" s="71">
        <v>64.400000000000006</v>
      </c>
      <c r="F744" s="71">
        <v>110.11</v>
      </c>
      <c r="G744" s="71">
        <v>119.14</v>
      </c>
      <c r="H744" s="71">
        <v>27.59</v>
      </c>
      <c r="I744" s="71">
        <v>68.14</v>
      </c>
      <c r="J744" s="71">
        <v>119.94</v>
      </c>
      <c r="K744" s="71">
        <v>150.37</v>
      </c>
      <c r="L744" s="71">
        <v>12.97</v>
      </c>
      <c r="M744" s="71">
        <v>163.38999999999999</v>
      </c>
      <c r="N744" s="71">
        <v>94.31</v>
      </c>
      <c r="O744" s="71">
        <v>39.020000000000003</v>
      </c>
      <c r="P744" s="71">
        <v>24.7</v>
      </c>
      <c r="Q744" s="71">
        <v>195.48</v>
      </c>
      <c r="R744" s="71">
        <v>235.32</v>
      </c>
      <c r="S744" s="71">
        <v>228.29</v>
      </c>
      <c r="T744" s="71">
        <v>213.84</v>
      </c>
      <c r="U744" s="71">
        <v>193.17</v>
      </c>
      <c r="V744" s="71">
        <v>246.54</v>
      </c>
      <c r="W744" s="71">
        <v>241.81</v>
      </c>
      <c r="X744" s="71">
        <v>2.1800000000000002</v>
      </c>
      <c r="Y744" s="71">
        <v>356.23</v>
      </c>
      <c r="Z744" s="71">
        <v>686.94</v>
      </c>
      <c r="AA744" s="71">
        <v>248.44</v>
      </c>
    </row>
    <row r="745" spans="1:27" collapsed="1" x14ac:dyDescent="0.2">
      <c r="A745" s="162" t="s">
        <v>3132</v>
      </c>
      <c r="B745" s="54" t="str">
        <f>"19"&amp;"."&amp;$B$801&amp;"."&amp;$B$802</f>
        <v>19.05.2024</v>
      </c>
      <c r="C745" s="134" t="s">
        <v>76</v>
      </c>
      <c r="D745" s="135">
        <f>ROUND((D746)/1000,5)</f>
        <v>0.15426999999999999</v>
      </c>
      <c r="E745" s="135">
        <f t="shared" ref="E745:AA745" si="421">ROUND((E746)/1000,5)</f>
        <v>0.16872000000000001</v>
      </c>
      <c r="F745" s="135">
        <f t="shared" si="421"/>
        <v>0.14272000000000001</v>
      </c>
      <c r="G745" s="135">
        <f t="shared" si="421"/>
        <v>0.16705</v>
      </c>
      <c r="H745" s="135">
        <f t="shared" si="421"/>
        <v>0.27850999999999998</v>
      </c>
      <c r="I745" s="135">
        <f t="shared" si="421"/>
        <v>8.1309999999999993E-2</v>
      </c>
      <c r="J745" s="135">
        <f t="shared" si="421"/>
        <v>0.21684999999999999</v>
      </c>
      <c r="K745" s="135">
        <f t="shared" si="421"/>
        <v>3.6080000000000001E-2</v>
      </c>
      <c r="L745" s="135">
        <f t="shared" si="421"/>
        <v>0.16450999999999999</v>
      </c>
      <c r="M745" s="135">
        <f t="shared" si="421"/>
        <v>9.8339999999999997E-2</v>
      </c>
      <c r="N745" s="135">
        <f t="shared" si="421"/>
        <v>0.26551999999999998</v>
      </c>
      <c r="O745" s="135">
        <f t="shared" si="421"/>
        <v>0.42745</v>
      </c>
      <c r="P745" s="135">
        <f t="shared" si="421"/>
        <v>0.36392999999999998</v>
      </c>
      <c r="Q745" s="135">
        <f t="shared" si="421"/>
        <v>0.26063999999999998</v>
      </c>
      <c r="R745" s="135">
        <f t="shared" si="421"/>
        <v>0.33889000000000002</v>
      </c>
      <c r="S745" s="135">
        <f t="shared" si="421"/>
        <v>0.25801000000000002</v>
      </c>
      <c r="T745" s="135">
        <f t="shared" si="421"/>
        <v>0.34949999999999998</v>
      </c>
      <c r="U745" s="135">
        <f t="shared" si="421"/>
        <v>0.16359000000000001</v>
      </c>
      <c r="V745" s="135">
        <f t="shared" si="421"/>
        <v>0.16264999999999999</v>
      </c>
      <c r="W745" s="135">
        <f t="shared" si="421"/>
        <v>0.21179000000000001</v>
      </c>
      <c r="X745" s="135">
        <f t="shared" si="421"/>
        <v>0.24196999999999999</v>
      </c>
      <c r="Y745" s="135">
        <f t="shared" si="421"/>
        <v>0.33157999999999999</v>
      </c>
      <c r="Z745" s="135">
        <f t="shared" si="421"/>
        <v>0.68759999999999999</v>
      </c>
      <c r="AA745" s="135">
        <f t="shared" si="421"/>
        <v>0.61580999999999997</v>
      </c>
    </row>
    <row r="746" spans="1:27" ht="12.75" hidden="1" customHeight="1" outlineLevel="1" x14ac:dyDescent="0.2">
      <c r="A746" s="163" t="s">
        <v>3133</v>
      </c>
      <c r="B746" s="94" t="s">
        <v>238</v>
      </c>
      <c r="C746" s="70" t="s">
        <v>79</v>
      </c>
      <c r="D746" s="71">
        <v>154.27000000000001</v>
      </c>
      <c r="E746" s="71">
        <v>168.72</v>
      </c>
      <c r="F746" s="71">
        <v>142.72</v>
      </c>
      <c r="G746" s="71">
        <v>167.05</v>
      </c>
      <c r="H746" s="71">
        <v>278.51</v>
      </c>
      <c r="I746" s="71">
        <v>81.31</v>
      </c>
      <c r="J746" s="71">
        <v>216.85</v>
      </c>
      <c r="K746" s="71">
        <v>36.08</v>
      </c>
      <c r="L746" s="71">
        <v>164.51</v>
      </c>
      <c r="M746" s="71">
        <v>98.34</v>
      </c>
      <c r="N746" s="71">
        <v>265.52</v>
      </c>
      <c r="O746" s="71">
        <v>427.45</v>
      </c>
      <c r="P746" s="71">
        <v>363.93</v>
      </c>
      <c r="Q746" s="71">
        <v>260.64</v>
      </c>
      <c r="R746" s="71">
        <v>338.89</v>
      </c>
      <c r="S746" s="71">
        <v>258.01</v>
      </c>
      <c r="T746" s="71">
        <v>349.5</v>
      </c>
      <c r="U746" s="71">
        <v>163.59</v>
      </c>
      <c r="V746" s="71">
        <v>162.65</v>
      </c>
      <c r="W746" s="71">
        <v>211.79</v>
      </c>
      <c r="X746" s="71">
        <v>241.97</v>
      </c>
      <c r="Y746" s="71">
        <v>331.58</v>
      </c>
      <c r="Z746" s="71">
        <v>687.6</v>
      </c>
      <c r="AA746" s="71">
        <v>615.80999999999995</v>
      </c>
    </row>
    <row r="747" spans="1:27" collapsed="1" x14ac:dyDescent="0.2">
      <c r="A747" s="162" t="s">
        <v>3134</v>
      </c>
      <c r="B747" s="54" t="str">
        <f>"20"&amp;"."&amp;$B$801&amp;"."&amp;$B$802</f>
        <v>20.05.2024</v>
      </c>
      <c r="C747" s="134" t="s">
        <v>76</v>
      </c>
      <c r="D747" s="135">
        <f>ROUND((D748)/1000,5)</f>
        <v>0.17393</v>
      </c>
      <c r="E747" s="135">
        <f t="shared" ref="E747:AA747" si="422">ROUND((E748)/1000,5)</f>
        <v>0.22142999999999999</v>
      </c>
      <c r="F747" s="135">
        <f t="shared" si="422"/>
        <v>0.15567</v>
      </c>
      <c r="G747" s="135">
        <f t="shared" si="422"/>
        <v>0.35265000000000002</v>
      </c>
      <c r="H747" s="135">
        <f t="shared" si="422"/>
        <v>4.0890000000000003E-2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3.3660000000000002E-2</v>
      </c>
      <c r="M747" s="135">
        <f t="shared" si="422"/>
        <v>3.2259999999999997E-2</v>
      </c>
      <c r="N747" s="135">
        <f t="shared" si="422"/>
        <v>1.8939999999999999E-2</v>
      </c>
      <c r="O747" s="135">
        <f t="shared" si="422"/>
        <v>3.6740000000000002E-2</v>
      </c>
      <c r="P747" s="135">
        <f t="shared" si="422"/>
        <v>2.33E-3</v>
      </c>
      <c r="Q747" s="135">
        <f t="shared" si="422"/>
        <v>9.1199999999999996E-3</v>
      </c>
      <c r="R747" s="135">
        <f t="shared" si="422"/>
        <v>1.2699999999999999E-2</v>
      </c>
      <c r="S747" s="135">
        <f t="shared" si="422"/>
        <v>4.5830000000000003E-2</v>
      </c>
      <c r="T747" s="135">
        <f t="shared" si="422"/>
        <v>0.13854</v>
      </c>
      <c r="U747" s="135">
        <f t="shared" si="422"/>
        <v>3.7900000000000003E-2</v>
      </c>
      <c r="V747" s="135">
        <f t="shared" si="422"/>
        <v>7.8530000000000003E-2</v>
      </c>
      <c r="W747" s="135">
        <f t="shared" si="422"/>
        <v>0</v>
      </c>
      <c r="X747" s="135">
        <f t="shared" si="422"/>
        <v>8.1999999999999998E-4</v>
      </c>
      <c r="Y747" s="135">
        <f t="shared" si="422"/>
        <v>0.12528</v>
      </c>
      <c r="Z747" s="135">
        <f t="shared" si="422"/>
        <v>0.17527999999999999</v>
      </c>
      <c r="AA747" s="135">
        <f t="shared" si="422"/>
        <v>0.68103999999999998</v>
      </c>
    </row>
    <row r="748" spans="1:27" ht="12.75" hidden="1" customHeight="1" outlineLevel="1" x14ac:dyDescent="0.2">
      <c r="A748" s="163" t="s">
        <v>3135</v>
      </c>
      <c r="B748" s="94" t="s">
        <v>238</v>
      </c>
      <c r="C748" s="70" t="s">
        <v>79</v>
      </c>
      <c r="D748" s="71">
        <v>173.93</v>
      </c>
      <c r="E748" s="71">
        <v>221.43</v>
      </c>
      <c r="F748" s="71">
        <v>155.66999999999999</v>
      </c>
      <c r="G748" s="71">
        <v>352.65</v>
      </c>
      <c r="H748" s="71">
        <v>40.89</v>
      </c>
      <c r="I748" s="71">
        <v>0</v>
      </c>
      <c r="J748" s="71">
        <v>0</v>
      </c>
      <c r="K748" s="71">
        <v>0</v>
      </c>
      <c r="L748" s="71">
        <v>33.659999999999997</v>
      </c>
      <c r="M748" s="71">
        <v>32.26</v>
      </c>
      <c r="N748" s="71">
        <v>18.940000000000001</v>
      </c>
      <c r="O748" s="71">
        <v>36.74</v>
      </c>
      <c r="P748" s="71">
        <v>2.33</v>
      </c>
      <c r="Q748" s="71">
        <v>9.1199999999999992</v>
      </c>
      <c r="R748" s="71">
        <v>12.7</v>
      </c>
      <c r="S748" s="71">
        <v>45.83</v>
      </c>
      <c r="T748" s="71">
        <v>138.54</v>
      </c>
      <c r="U748" s="71">
        <v>37.9</v>
      </c>
      <c r="V748" s="71">
        <v>78.53</v>
      </c>
      <c r="W748" s="71">
        <v>0</v>
      </c>
      <c r="X748" s="71">
        <v>0.82</v>
      </c>
      <c r="Y748" s="71">
        <v>125.28</v>
      </c>
      <c r="Z748" s="71">
        <v>175.28</v>
      </c>
      <c r="AA748" s="71">
        <v>681.04</v>
      </c>
    </row>
    <row r="749" spans="1:27" collapsed="1" x14ac:dyDescent="0.2">
      <c r="A749" s="162" t="s">
        <v>3136</v>
      </c>
      <c r="B749" s="54" t="str">
        <f>"21"&amp;"."&amp;$B$801&amp;"."&amp;$B$802</f>
        <v>21.05.2024</v>
      </c>
      <c r="C749" s="134" t="s">
        <v>76</v>
      </c>
      <c r="D749" s="135">
        <f>ROUND((D750)/1000,5)</f>
        <v>0.40248</v>
      </c>
      <c r="E749" s="135">
        <f t="shared" ref="E749:AA749" si="423">ROUND((E750)/1000,5)</f>
        <v>0.64417000000000002</v>
      </c>
      <c r="F749" s="135">
        <f t="shared" si="423"/>
        <v>0.48310999999999998</v>
      </c>
      <c r="G749" s="135">
        <f t="shared" si="423"/>
        <v>0.49247000000000002</v>
      </c>
      <c r="H749" s="135">
        <f t="shared" si="423"/>
        <v>0.22264999999999999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1.7000000000000001E-4</v>
      </c>
      <c r="M749" s="135">
        <f t="shared" si="423"/>
        <v>1.4999999999999999E-4</v>
      </c>
      <c r="N749" s="135">
        <f t="shared" si="423"/>
        <v>2.5999999999999998E-4</v>
      </c>
      <c r="O749" s="135">
        <f t="shared" si="423"/>
        <v>1.9939999999999999E-2</v>
      </c>
      <c r="P749" s="135">
        <f t="shared" si="423"/>
        <v>0</v>
      </c>
      <c r="Q749" s="135">
        <f t="shared" si="423"/>
        <v>0</v>
      </c>
      <c r="R749" s="135">
        <f t="shared" si="423"/>
        <v>0</v>
      </c>
      <c r="S749" s="135">
        <f t="shared" si="423"/>
        <v>0</v>
      </c>
      <c r="T749" s="135">
        <f t="shared" si="423"/>
        <v>0</v>
      </c>
      <c r="U749" s="135">
        <f t="shared" si="423"/>
        <v>0</v>
      </c>
      <c r="V749" s="135">
        <f t="shared" si="423"/>
        <v>0</v>
      </c>
      <c r="W749" s="135">
        <f t="shared" si="423"/>
        <v>0</v>
      </c>
      <c r="X749" s="135">
        <f t="shared" si="423"/>
        <v>0</v>
      </c>
      <c r="Y749" s="135">
        <f t="shared" si="423"/>
        <v>0.17460000000000001</v>
      </c>
      <c r="Z749" s="135">
        <f t="shared" si="423"/>
        <v>0.48562</v>
      </c>
      <c r="AA749" s="135">
        <f t="shared" si="423"/>
        <v>0.64176999999999995</v>
      </c>
    </row>
    <row r="750" spans="1:27" ht="12.75" hidden="1" customHeight="1" outlineLevel="1" x14ac:dyDescent="0.2">
      <c r="A750" s="163" t="s">
        <v>3137</v>
      </c>
      <c r="B750" s="94" t="s">
        <v>238</v>
      </c>
      <c r="C750" s="70" t="s">
        <v>79</v>
      </c>
      <c r="D750" s="71">
        <v>402.48</v>
      </c>
      <c r="E750" s="71">
        <v>644.16999999999996</v>
      </c>
      <c r="F750" s="71">
        <v>483.11</v>
      </c>
      <c r="G750" s="71">
        <v>492.47</v>
      </c>
      <c r="H750" s="71">
        <v>222.65</v>
      </c>
      <c r="I750" s="71">
        <v>0</v>
      </c>
      <c r="J750" s="71">
        <v>0</v>
      </c>
      <c r="K750" s="71">
        <v>0</v>
      </c>
      <c r="L750" s="71">
        <v>0.17</v>
      </c>
      <c r="M750" s="71">
        <v>0.15</v>
      </c>
      <c r="N750" s="71">
        <v>0.26</v>
      </c>
      <c r="O750" s="71">
        <v>19.940000000000001</v>
      </c>
      <c r="P750" s="71"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71">
        <v>0</v>
      </c>
      <c r="X750" s="71">
        <v>0</v>
      </c>
      <c r="Y750" s="71">
        <v>174.6</v>
      </c>
      <c r="Z750" s="71">
        <v>485.62</v>
      </c>
      <c r="AA750" s="71">
        <v>641.77</v>
      </c>
    </row>
    <row r="751" spans="1:27" collapsed="1" x14ac:dyDescent="0.2">
      <c r="A751" s="162" t="s">
        <v>3138</v>
      </c>
      <c r="B751" s="54" t="str">
        <f>"22"&amp;"."&amp;$B$801&amp;"."&amp;$B$802</f>
        <v>22.05.2024</v>
      </c>
      <c r="C751" s="134" t="s">
        <v>76</v>
      </c>
      <c r="D751" s="135">
        <f>ROUND((D752)/1000,5)</f>
        <v>0.16164000000000001</v>
      </c>
      <c r="E751" s="135">
        <f t="shared" ref="E751:AA751" si="424">ROUND((E752)/1000,5)</f>
        <v>1.0809899999999999</v>
      </c>
      <c r="F751" s="135">
        <f t="shared" si="424"/>
        <v>0.96179000000000003</v>
      </c>
      <c r="G751" s="135">
        <f t="shared" si="424"/>
        <v>0.88661000000000001</v>
      </c>
      <c r="H751" s="135">
        <f t="shared" si="424"/>
        <v>5.3670000000000002E-2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3.832E-2</v>
      </c>
      <c r="N751" s="135">
        <f t="shared" si="424"/>
        <v>0.10783</v>
      </c>
      <c r="O751" s="135">
        <f t="shared" si="424"/>
        <v>5.3899999999999998E-3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5.7499999999999999E-3</v>
      </c>
      <c r="Z751" s="135">
        <f t="shared" si="424"/>
        <v>0.2797</v>
      </c>
      <c r="AA751" s="135">
        <f t="shared" si="424"/>
        <v>0.18643000000000001</v>
      </c>
    </row>
    <row r="752" spans="1:27" ht="12.75" hidden="1" customHeight="1" outlineLevel="1" x14ac:dyDescent="0.2">
      <c r="A752" s="163" t="s">
        <v>3139</v>
      </c>
      <c r="B752" s="94" t="s">
        <v>238</v>
      </c>
      <c r="C752" s="70" t="s">
        <v>79</v>
      </c>
      <c r="D752" s="71">
        <v>161.63999999999999</v>
      </c>
      <c r="E752" s="71">
        <v>1080.99</v>
      </c>
      <c r="F752" s="71">
        <v>961.79</v>
      </c>
      <c r="G752" s="71">
        <v>886.61</v>
      </c>
      <c r="H752" s="71">
        <v>53.67</v>
      </c>
      <c r="I752" s="71">
        <v>0</v>
      </c>
      <c r="J752" s="71">
        <v>0</v>
      </c>
      <c r="K752" s="71">
        <v>0</v>
      </c>
      <c r="L752" s="71">
        <v>0</v>
      </c>
      <c r="M752" s="71">
        <v>38.32</v>
      </c>
      <c r="N752" s="71">
        <v>107.83</v>
      </c>
      <c r="O752" s="71">
        <v>5.39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5.75</v>
      </c>
      <c r="Z752" s="71">
        <v>279.7</v>
      </c>
      <c r="AA752" s="71">
        <v>186.43</v>
      </c>
    </row>
    <row r="753" spans="1:27" collapsed="1" x14ac:dyDescent="0.2">
      <c r="A753" s="162" t="s">
        <v>3140</v>
      </c>
      <c r="B753" s="54" t="str">
        <f>"23"&amp;"."&amp;$B$801&amp;"."&amp;$B$802</f>
        <v>23.05.2024</v>
      </c>
      <c r="C753" s="134" t="s">
        <v>76</v>
      </c>
      <c r="D753" s="135">
        <f>ROUND((D754)/1000,5)</f>
        <v>2.1780000000000001E-2</v>
      </c>
      <c r="E753" s="135">
        <f t="shared" ref="E753:AA753" si="425">ROUND((E754)/1000,5)</f>
        <v>4.8570000000000002E-2</v>
      </c>
      <c r="F753" s="135">
        <f t="shared" si="425"/>
        <v>0</v>
      </c>
      <c r="G753" s="135">
        <f t="shared" si="425"/>
        <v>7.1799999999999998E-3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2.145E-2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2.4330000000000001E-2</v>
      </c>
      <c r="U753" s="135">
        <f t="shared" si="425"/>
        <v>3.1800000000000001E-3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0.25863000000000003</v>
      </c>
      <c r="AA753" s="135">
        <f t="shared" si="425"/>
        <v>0.21582000000000001</v>
      </c>
    </row>
    <row r="754" spans="1:27" ht="12.75" hidden="1" customHeight="1" outlineLevel="1" x14ac:dyDescent="0.2">
      <c r="A754" s="163" t="s">
        <v>3141</v>
      </c>
      <c r="B754" s="94" t="s">
        <v>238</v>
      </c>
      <c r="C754" s="70" t="s">
        <v>79</v>
      </c>
      <c r="D754" s="71">
        <v>21.78</v>
      </c>
      <c r="E754" s="71">
        <v>48.57</v>
      </c>
      <c r="F754" s="71">
        <v>0</v>
      </c>
      <c r="G754" s="71">
        <v>7.18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21.45</v>
      </c>
      <c r="P754" s="71">
        <v>0</v>
      </c>
      <c r="Q754" s="71">
        <v>0</v>
      </c>
      <c r="R754" s="71">
        <v>0</v>
      </c>
      <c r="S754" s="71">
        <v>0</v>
      </c>
      <c r="T754" s="71">
        <v>24.33</v>
      </c>
      <c r="U754" s="71">
        <v>3.18</v>
      </c>
      <c r="V754" s="71">
        <v>0</v>
      </c>
      <c r="W754" s="71">
        <v>0</v>
      </c>
      <c r="X754" s="71">
        <v>0</v>
      </c>
      <c r="Y754" s="71">
        <v>0</v>
      </c>
      <c r="Z754" s="71">
        <v>258.63</v>
      </c>
      <c r="AA754" s="71">
        <v>215.82</v>
      </c>
    </row>
    <row r="755" spans="1:27" collapsed="1" x14ac:dyDescent="0.2">
      <c r="A755" s="162" t="s">
        <v>3142</v>
      </c>
      <c r="B755" s="54" t="str">
        <f>"24"&amp;"."&amp;$B$801&amp;"."&amp;$B$802</f>
        <v>24.05.2024</v>
      </c>
      <c r="C755" s="134" t="s">
        <v>76</v>
      </c>
      <c r="D755" s="135">
        <f>ROUND((D756)/1000,5)</f>
        <v>0.1691</v>
      </c>
      <c r="E755" s="135">
        <f t="shared" ref="E755:AA755" si="426">ROUND((E756)/1000,5)</f>
        <v>7.0400000000000003E-3</v>
      </c>
      <c r="F755" s="135">
        <f t="shared" si="426"/>
        <v>7.5100000000000002E-3</v>
      </c>
      <c r="G755" s="135">
        <f t="shared" si="426"/>
        <v>6.454E-2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2.129E-2</v>
      </c>
      <c r="N755" s="135">
        <f t="shared" si="426"/>
        <v>3.6600000000000001E-3</v>
      </c>
      <c r="O755" s="135">
        <f t="shared" si="426"/>
        <v>2.3449999999999999E-2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2.9299999999999999E-3</v>
      </c>
      <c r="V755" s="135">
        <f t="shared" si="426"/>
        <v>3.9300000000000003E-3</v>
      </c>
      <c r="W755" s="135">
        <f t="shared" si="426"/>
        <v>6.6400000000000001E-3</v>
      </c>
      <c r="X755" s="135">
        <f t="shared" si="426"/>
        <v>4.1700000000000001E-3</v>
      </c>
      <c r="Y755" s="135">
        <f t="shared" si="426"/>
        <v>2.7689999999999999E-2</v>
      </c>
      <c r="Z755" s="135">
        <f t="shared" si="426"/>
        <v>0.32311000000000001</v>
      </c>
      <c r="AA755" s="135">
        <f t="shared" si="426"/>
        <v>0.23147999999999999</v>
      </c>
    </row>
    <row r="756" spans="1:27" ht="12.75" hidden="1" customHeight="1" outlineLevel="1" x14ac:dyDescent="0.2">
      <c r="A756" s="163" t="s">
        <v>3143</v>
      </c>
      <c r="B756" s="94" t="s">
        <v>238</v>
      </c>
      <c r="C756" s="70" t="s">
        <v>79</v>
      </c>
      <c r="D756" s="71">
        <v>169.1</v>
      </c>
      <c r="E756" s="71">
        <v>7.04</v>
      </c>
      <c r="F756" s="71">
        <v>7.51</v>
      </c>
      <c r="G756" s="71">
        <v>64.540000000000006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21.29</v>
      </c>
      <c r="N756" s="71">
        <v>3.66</v>
      </c>
      <c r="O756" s="71">
        <v>23.45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2.93</v>
      </c>
      <c r="V756" s="71">
        <v>3.93</v>
      </c>
      <c r="W756" s="71">
        <v>6.64</v>
      </c>
      <c r="X756" s="71">
        <v>4.17</v>
      </c>
      <c r="Y756" s="71">
        <v>27.69</v>
      </c>
      <c r="Z756" s="71">
        <v>323.11</v>
      </c>
      <c r="AA756" s="71">
        <v>231.48</v>
      </c>
    </row>
    <row r="757" spans="1:27" collapsed="1" x14ac:dyDescent="0.2">
      <c r="A757" s="162" t="s">
        <v>3144</v>
      </c>
      <c r="B757" s="54" t="str">
        <f>"25"&amp;"."&amp;$B$801&amp;"."&amp;$B$802</f>
        <v>25.05.2024</v>
      </c>
      <c r="C757" s="134" t="s">
        <v>76</v>
      </c>
      <c r="D757" s="135">
        <f>ROUND((D758)/1000,5)</f>
        <v>0.15273999999999999</v>
      </c>
      <c r="E757" s="135">
        <f t="shared" ref="E757:AA757" si="427">ROUND((E758)/1000,5)</f>
        <v>3.5630000000000002E-2</v>
      </c>
      <c r="F757" s="135">
        <f t="shared" si="427"/>
        <v>9.4149999999999998E-2</v>
      </c>
      <c r="G757" s="135">
        <f t="shared" si="427"/>
        <v>0.1231</v>
      </c>
      <c r="H757" s="135">
        <f t="shared" si="427"/>
        <v>5.0900000000000001E-2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8.0000000000000007E-5</v>
      </c>
      <c r="M757" s="135">
        <f t="shared" si="427"/>
        <v>0</v>
      </c>
      <c r="N757" s="135">
        <f t="shared" si="427"/>
        <v>1.7000000000000001E-4</v>
      </c>
      <c r="O757" s="135">
        <f t="shared" si="427"/>
        <v>2.0000000000000002E-5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4.47E-3</v>
      </c>
      <c r="X757" s="135">
        <f t="shared" si="427"/>
        <v>9.0000000000000006E-5</v>
      </c>
      <c r="Y757" s="135">
        <f t="shared" si="427"/>
        <v>7.5199999999999998E-3</v>
      </c>
      <c r="Z757" s="135">
        <f t="shared" si="427"/>
        <v>0.54425000000000001</v>
      </c>
      <c r="AA757" s="135">
        <f t="shared" si="427"/>
        <v>0.27417000000000002</v>
      </c>
    </row>
    <row r="758" spans="1:27" ht="12.75" hidden="1" customHeight="1" outlineLevel="1" x14ac:dyDescent="0.2">
      <c r="A758" s="163" t="s">
        <v>3145</v>
      </c>
      <c r="B758" s="94" t="s">
        <v>238</v>
      </c>
      <c r="C758" s="70" t="s">
        <v>79</v>
      </c>
      <c r="D758" s="71">
        <v>152.74</v>
      </c>
      <c r="E758" s="71">
        <v>35.630000000000003</v>
      </c>
      <c r="F758" s="71">
        <v>94.15</v>
      </c>
      <c r="G758" s="71">
        <v>123.1</v>
      </c>
      <c r="H758" s="71">
        <v>50.9</v>
      </c>
      <c r="I758" s="71">
        <v>0</v>
      </c>
      <c r="J758" s="71">
        <v>0</v>
      </c>
      <c r="K758" s="71">
        <v>0</v>
      </c>
      <c r="L758" s="71">
        <v>0.08</v>
      </c>
      <c r="M758" s="71">
        <v>0</v>
      </c>
      <c r="N758" s="71">
        <v>0.17</v>
      </c>
      <c r="O758" s="71">
        <v>0.02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4.47</v>
      </c>
      <c r="X758" s="71">
        <v>0.09</v>
      </c>
      <c r="Y758" s="71">
        <v>7.52</v>
      </c>
      <c r="Z758" s="71">
        <v>544.25</v>
      </c>
      <c r="AA758" s="71">
        <v>274.17</v>
      </c>
    </row>
    <row r="759" spans="1:27" collapsed="1" x14ac:dyDescent="0.2">
      <c r="A759" s="162" t="s">
        <v>3146</v>
      </c>
      <c r="B759" s="54" t="str">
        <f>"26"&amp;"."&amp;$B$801&amp;"."&amp;$B$802</f>
        <v>26.05.2024</v>
      </c>
      <c r="C759" s="134" t="s">
        <v>76</v>
      </c>
      <c r="D759" s="135">
        <f>ROUND((D760)/1000,5)</f>
        <v>0.14929000000000001</v>
      </c>
      <c r="E759" s="135">
        <f t="shared" ref="E759:AA759" si="428">ROUND((E760)/1000,5)</f>
        <v>0.23293</v>
      </c>
      <c r="F759" s="135">
        <f t="shared" si="428"/>
        <v>0.30432999999999999</v>
      </c>
      <c r="G759" s="135">
        <f t="shared" si="428"/>
        <v>0.27335999999999999</v>
      </c>
      <c r="H759" s="135">
        <f t="shared" si="428"/>
        <v>0.22248000000000001</v>
      </c>
      <c r="I759" s="135">
        <f t="shared" si="428"/>
        <v>0.45918999999999999</v>
      </c>
      <c r="J759" s="135">
        <f t="shared" si="428"/>
        <v>0.36334</v>
      </c>
      <c r="K759" s="135">
        <f t="shared" si="428"/>
        <v>1.188E-2</v>
      </c>
      <c r="L759" s="135">
        <f t="shared" si="428"/>
        <v>0.21829999999999999</v>
      </c>
      <c r="M759" s="135">
        <f t="shared" si="428"/>
        <v>6.0800000000000003E-3</v>
      </c>
      <c r="N759" s="135">
        <f t="shared" si="428"/>
        <v>1E-4</v>
      </c>
      <c r="O759" s="135">
        <f t="shared" si="428"/>
        <v>0</v>
      </c>
      <c r="P759" s="135">
        <f t="shared" si="428"/>
        <v>9.4599999999999997E-3</v>
      </c>
      <c r="Q759" s="135">
        <f t="shared" si="428"/>
        <v>1.021E-2</v>
      </c>
      <c r="R759" s="135">
        <f t="shared" si="428"/>
        <v>1.8519999999999998E-2</v>
      </c>
      <c r="S759" s="135">
        <f t="shared" si="428"/>
        <v>0</v>
      </c>
      <c r="T759" s="135">
        <f t="shared" si="428"/>
        <v>0</v>
      </c>
      <c r="U759" s="135">
        <f t="shared" si="428"/>
        <v>5.8470000000000001E-2</v>
      </c>
      <c r="V759" s="135">
        <f t="shared" si="428"/>
        <v>1.4499999999999999E-3</v>
      </c>
      <c r="W759" s="135">
        <f t="shared" si="428"/>
        <v>6.1510000000000002E-2</v>
      </c>
      <c r="X759" s="135">
        <f t="shared" si="428"/>
        <v>1.33E-3</v>
      </c>
      <c r="Y759" s="135">
        <f t="shared" si="428"/>
        <v>0.25625999999999999</v>
      </c>
      <c r="Z759" s="135">
        <f t="shared" si="428"/>
        <v>0.57854000000000005</v>
      </c>
      <c r="AA759" s="135">
        <f t="shared" si="428"/>
        <v>0.27237</v>
      </c>
    </row>
    <row r="760" spans="1:27" ht="12.75" hidden="1" customHeight="1" outlineLevel="1" x14ac:dyDescent="0.2">
      <c r="A760" s="163" t="s">
        <v>3147</v>
      </c>
      <c r="B760" s="94" t="s">
        <v>238</v>
      </c>
      <c r="C760" s="70" t="s">
        <v>79</v>
      </c>
      <c r="D760" s="71">
        <v>149.29</v>
      </c>
      <c r="E760" s="71">
        <v>232.93</v>
      </c>
      <c r="F760" s="71">
        <v>304.33</v>
      </c>
      <c r="G760" s="71">
        <v>273.36</v>
      </c>
      <c r="H760" s="71">
        <v>222.48</v>
      </c>
      <c r="I760" s="71">
        <v>459.19</v>
      </c>
      <c r="J760" s="71">
        <v>363.34</v>
      </c>
      <c r="K760" s="71">
        <v>11.88</v>
      </c>
      <c r="L760" s="71">
        <v>218.3</v>
      </c>
      <c r="M760" s="71">
        <v>6.08</v>
      </c>
      <c r="N760" s="71">
        <v>0.1</v>
      </c>
      <c r="O760" s="71">
        <v>0</v>
      </c>
      <c r="P760" s="71">
        <v>9.4600000000000009</v>
      </c>
      <c r="Q760" s="71">
        <v>10.210000000000001</v>
      </c>
      <c r="R760" s="71">
        <v>18.52</v>
      </c>
      <c r="S760" s="71">
        <v>0</v>
      </c>
      <c r="T760" s="71">
        <v>0</v>
      </c>
      <c r="U760" s="71">
        <v>58.47</v>
      </c>
      <c r="V760" s="71">
        <v>1.45</v>
      </c>
      <c r="W760" s="71">
        <v>61.51</v>
      </c>
      <c r="X760" s="71">
        <v>1.33</v>
      </c>
      <c r="Y760" s="71">
        <v>256.26</v>
      </c>
      <c r="Z760" s="71">
        <v>578.54</v>
      </c>
      <c r="AA760" s="71">
        <v>272.37</v>
      </c>
    </row>
    <row r="761" spans="1:27" collapsed="1" x14ac:dyDescent="0.2">
      <c r="A761" s="162" t="s">
        <v>3148</v>
      </c>
      <c r="B761" s="54" t="str">
        <f>"27"&amp;"."&amp;$B$801&amp;"."&amp;$B$802</f>
        <v>27.05.2024</v>
      </c>
      <c r="C761" s="134" t="s">
        <v>76</v>
      </c>
      <c r="D761" s="135">
        <f>ROUND((D762)/1000,5)</f>
        <v>0.10653</v>
      </c>
      <c r="E761" s="135">
        <f t="shared" ref="E761:AA761" si="429">ROUND((E762)/1000,5)</f>
        <v>0.12901000000000001</v>
      </c>
      <c r="F761" s="135">
        <f t="shared" si="429"/>
        <v>5.8840000000000003E-2</v>
      </c>
      <c r="G761" s="135">
        <f t="shared" si="429"/>
        <v>0.20032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</v>
      </c>
      <c r="AA761" s="135">
        <f t="shared" si="429"/>
        <v>3.517E-2</v>
      </c>
    </row>
    <row r="762" spans="1:27" ht="12.75" hidden="1" customHeight="1" outlineLevel="1" x14ac:dyDescent="0.2">
      <c r="A762" s="163" t="s">
        <v>3149</v>
      </c>
      <c r="B762" s="94" t="s">
        <v>238</v>
      </c>
      <c r="C762" s="70" t="s">
        <v>79</v>
      </c>
      <c r="D762" s="71">
        <v>106.53</v>
      </c>
      <c r="E762" s="71">
        <v>129.01</v>
      </c>
      <c r="F762" s="71">
        <v>58.84</v>
      </c>
      <c r="G762" s="71">
        <v>200.32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35.17</v>
      </c>
    </row>
    <row r="763" spans="1:27" collapsed="1" x14ac:dyDescent="0.2">
      <c r="A763" s="162" t="s">
        <v>3150</v>
      </c>
      <c r="B763" s="54" t="str">
        <f>"28"&amp;"."&amp;$B$801&amp;"."&amp;$B$802</f>
        <v>28.05.2024</v>
      </c>
      <c r="C763" s="134" t="s">
        <v>76</v>
      </c>
      <c r="D763" s="135">
        <f>ROUND((D764)/1000,5)</f>
        <v>0.20585999999999999</v>
      </c>
      <c r="E763" s="135">
        <f t="shared" ref="E763:AA763" si="430">ROUND((E764)/1000,5)</f>
        <v>0.20363000000000001</v>
      </c>
      <c r="F763" s="135">
        <f t="shared" si="430"/>
        <v>0.32708999999999999</v>
      </c>
      <c r="G763" s="135">
        <f t="shared" si="430"/>
        <v>0.10915</v>
      </c>
      <c r="H763" s="135">
        <f t="shared" si="430"/>
        <v>6.4810000000000006E-2</v>
      </c>
      <c r="I763" s="135">
        <f t="shared" si="430"/>
        <v>0</v>
      </c>
      <c r="J763" s="135">
        <f t="shared" si="430"/>
        <v>0</v>
      </c>
      <c r="K763" s="135">
        <f t="shared" si="430"/>
        <v>0</v>
      </c>
      <c r="L763" s="135">
        <f t="shared" si="430"/>
        <v>3.0300000000000001E-3</v>
      </c>
      <c r="M763" s="135">
        <f t="shared" si="430"/>
        <v>0.17144000000000001</v>
      </c>
      <c r="N763" s="135">
        <f t="shared" si="430"/>
        <v>0.28713</v>
      </c>
      <c r="O763" s="135">
        <f t="shared" si="430"/>
        <v>0.28645999999999999</v>
      </c>
      <c r="P763" s="135">
        <f t="shared" si="430"/>
        <v>0.21579000000000001</v>
      </c>
      <c r="Q763" s="135">
        <f t="shared" si="430"/>
        <v>0.14563000000000001</v>
      </c>
      <c r="R763" s="135">
        <f t="shared" si="430"/>
        <v>0</v>
      </c>
      <c r="S763" s="135">
        <f t="shared" si="430"/>
        <v>0</v>
      </c>
      <c r="T763" s="135">
        <f t="shared" si="430"/>
        <v>9.8180000000000003E-2</v>
      </c>
      <c r="U763" s="135">
        <f t="shared" si="430"/>
        <v>7.2760000000000005E-2</v>
      </c>
      <c r="V763" s="135">
        <f t="shared" si="430"/>
        <v>2.64E-3</v>
      </c>
      <c r="W763" s="135">
        <f t="shared" si="430"/>
        <v>2.0740000000000001E-2</v>
      </c>
      <c r="X763" s="135">
        <f t="shared" si="430"/>
        <v>1.8749999999999999E-2</v>
      </c>
      <c r="Y763" s="135">
        <f t="shared" si="430"/>
        <v>0.38255</v>
      </c>
      <c r="Z763" s="135">
        <f t="shared" si="430"/>
        <v>0.33767000000000003</v>
      </c>
      <c r="AA763" s="135">
        <f t="shared" si="430"/>
        <v>0.37212000000000001</v>
      </c>
    </row>
    <row r="764" spans="1:27" ht="12.75" hidden="1" customHeight="1" outlineLevel="1" x14ac:dyDescent="0.2">
      <c r="A764" s="163" t="s">
        <v>3151</v>
      </c>
      <c r="B764" s="94" t="s">
        <v>238</v>
      </c>
      <c r="C764" s="70" t="s">
        <v>79</v>
      </c>
      <c r="D764" s="71">
        <v>205.86</v>
      </c>
      <c r="E764" s="71">
        <v>203.63</v>
      </c>
      <c r="F764" s="71">
        <v>327.08999999999997</v>
      </c>
      <c r="G764" s="71">
        <v>109.15</v>
      </c>
      <c r="H764" s="71">
        <v>64.81</v>
      </c>
      <c r="I764" s="71">
        <v>0</v>
      </c>
      <c r="J764" s="71">
        <v>0</v>
      </c>
      <c r="K764" s="71">
        <v>0</v>
      </c>
      <c r="L764" s="71">
        <v>3.03</v>
      </c>
      <c r="M764" s="71">
        <v>171.44</v>
      </c>
      <c r="N764" s="71">
        <v>287.13</v>
      </c>
      <c r="O764" s="71">
        <v>286.45999999999998</v>
      </c>
      <c r="P764" s="71">
        <v>215.79</v>
      </c>
      <c r="Q764" s="71">
        <v>145.63</v>
      </c>
      <c r="R764" s="71">
        <v>0</v>
      </c>
      <c r="S764" s="71">
        <v>0</v>
      </c>
      <c r="T764" s="71">
        <v>98.18</v>
      </c>
      <c r="U764" s="71">
        <v>72.760000000000005</v>
      </c>
      <c r="V764" s="71">
        <v>2.64</v>
      </c>
      <c r="W764" s="71">
        <v>20.74</v>
      </c>
      <c r="X764" s="71">
        <v>18.75</v>
      </c>
      <c r="Y764" s="71">
        <v>382.55</v>
      </c>
      <c r="Z764" s="71">
        <v>337.67</v>
      </c>
      <c r="AA764" s="71">
        <v>372.12</v>
      </c>
    </row>
    <row r="765" spans="1:27" collapsed="1" x14ac:dyDescent="0.2">
      <c r="A765" s="162" t="s">
        <v>3152</v>
      </c>
      <c r="B765" s="54" t="str">
        <f>"29"&amp;"."&amp;$B$801&amp;"."&amp;$B$802</f>
        <v>29.05.2024</v>
      </c>
      <c r="C765" s="134" t="s">
        <v>76</v>
      </c>
      <c r="D765" s="135">
        <f>ROUND((D766)/1000,5)</f>
        <v>0.14216000000000001</v>
      </c>
      <c r="E765" s="135">
        <f t="shared" ref="E765:AA765" si="431">ROUND((E766)/1000,5)</f>
        <v>0.25239</v>
      </c>
      <c r="F765" s="135">
        <f t="shared" si="431"/>
        <v>6.0319999999999999E-2</v>
      </c>
      <c r="G765" s="135">
        <f t="shared" si="431"/>
        <v>0.51471999999999996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0</v>
      </c>
      <c r="N765" s="135">
        <f t="shared" si="431"/>
        <v>2.5000000000000001E-4</v>
      </c>
      <c r="O765" s="135">
        <f t="shared" si="431"/>
        <v>7.7099999999999998E-3</v>
      </c>
      <c r="P765" s="135">
        <f t="shared" si="431"/>
        <v>3.8700000000000002E-3</v>
      </c>
      <c r="Q765" s="135">
        <f t="shared" si="431"/>
        <v>0</v>
      </c>
      <c r="R765" s="135">
        <f t="shared" si="431"/>
        <v>0</v>
      </c>
      <c r="S765" s="135">
        <f t="shared" si="431"/>
        <v>0</v>
      </c>
      <c r="T765" s="135">
        <f t="shared" si="431"/>
        <v>0</v>
      </c>
      <c r="U765" s="135">
        <f t="shared" si="431"/>
        <v>8.0999999999999996E-4</v>
      </c>
      <c r="V765" s="135">
        <f t="shared" si="431"/>
        <v>0</v>
      </c>
      <c r="W765" s="135">
        <f t="shared" si="431"/>
        <v>0</v>
      </c>
      <c r="X765" s="135">
        <f t="shared" si="431"/>
        <v>0</v>
      </c>
      <c r="Y765" s="135">
        <f t="shared" si="431"/>
        <v>0</v>
      </c>
      <c r="Z765" s="135">
        <f t="shared" si="431"/>
        <v>7.5499999999999998E-2</v>
      </c>
      <c r="AA765" s="135">
        <f t="shared" si="431"/>
        <v>0.29214000000000001</v>
      </c>
    </row>
    <row r="766" spans="1:27" ht="12.75" hidden="1" customHeight="1" outlineLevel="1" x14ac:dyDescent="0.2">
      <c r="A766" s="163" t="s">
        <v>3153</v>
      </c>
      <c r="B766" s="94" t="s">
        <v>238</v>
      </c>
      <c r="C766" s="70" t="s">
        <v>79</v>
      </c>
      <c r="D766" s="71">
        <v>142.16</v>
      </c>
      <c r="E766" s="71">
        <v>252.39</v>
      </c>
      <c r="F766" s="71">
        <v>60.32</v>
      </c>
      <c r="G766" s="71">
        <v>514.72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0</v>
      </c>
      <c r="N766" s="71">
        <v>0.25</v>
      </c>
      <c r="O766" s="71">
        <v>7.71</v>
      </c>
      <c r="P766" s="71">
        <v>3.87</v>
      </c>
      <c r="Q766" s="71">
        <v>0</v>
      </c>
      <c r="R766" s="71">
        <v>0</v>
      </c>
      <c r="S766" s="71">
        <v>0</v>
      </c>
      <c r="T766" s="71">
        <v>0</v>
      </c>
      <c r="U766" s="71">
        <v>0.81</v>
      </c>
      <c r="V766" s="71">
        <v>0</v>
      </c>
      <c r="W766" s="71">
        <v>0</v>
      </c>
      <c r="X766" s="71">
        <v>0</v>
      </c>
      <c r="Y766" s="71">
        <v>0</v>
      </c>
      <c r="Z766" s="71">
        <v>75.5</v>
      </c>
      <c r="AA766" s="71">
        <v>292.14</v>
      </c>
    </row>
    <row r="767" spans="1:27" collapsed="1" x14ac:dyDescent="0.2">
      <c r="A767" s="162" t="s">
        <v>3154</v>
      </c>
      <c r="B767" s="54" t="str">
        <f>"30"&amp;"."&amp;$B$801&amp;"."&amp;$B$802</f>
        <v>30.05.2024</v>
      </c>
      <c r="C767" s="134" t="s">
        <v>76</v>
      </c>
      <c r="D767" s="135">
        <f>ROUND((D768)/1000,5)</f>
        <v>9.6610000000000001E-2</v>
      </c>
      <c r="E767" s="135">
        <f t="shared" ref="E767:AA767" si="432">ROUND((E768)/1000,5)</f>
        <v>0.19728000000000001</v>
      </c>
      <c r="F767" s="135">
        <f t="shared" si="432"/>
        <v>0.16744999999999999</v>
      </c>
      <c r="G767" s="135">
        <f t="shared" si="432"/>
        <v>0.10614999999999999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1.5599999999999999E-2</v>
      </c>
      <c r="O767" s="135">
        <f t="shared" si="432"/>
        <v>1.35E-2</v>
      </c>
      <c r="P767" s="135">
        <f t="shared" si="432"/>
        <v>4.8660000000000002E-2</v>
      </c>
      <c r="Q767" s="135">
        <f t="shared" si="432"/>
        <v>1.2160000000000001E-2</v>
      </c>
      <c r="R767" s="135">
        <f t="shared" si="432"/>
        <v>2.4000000000000001E-4</v>
      </c>
      <c r="S767" s="135">
        <f t="shared" si="432"/>
        <v>0</v>
      </c>
      <c r="T767" s="135">
        <f t="shared" si="432"/>
        <v>0.31657999999999997</v>
      </c>
      <c r="U767" s="135">
        <f t="shared" si="432"/>
        <v>0.31147999999999998</v>
      </c>
      <c r="V767" s="135">
        <f t="shared" si="432"/>
        <v>3.7699999999999999E-3</v>
      </c>
      <c r="W767" s="135">
        <f t="shared" si="432"/>
        <v>5.3299999999999997E-3</v>
      </c>
      <c r="X767" s="135">
        <f t="shared" si="432"/>
        <v>4.79E-3</v>
      </c>
      <c r="Y767" s="135">
        <f t="shared" si="432"/>
        <v>1.7510000000000001E-2</v>
      </c>
      <c r="Z767" s="135">
        <f t="shared" si="432"/>
        <v>0.13094</v>
      </c>
      <c r="AA767" s="135">
        <f t="shared" si="432"/>
        <v>0.1636</v>
      </c>
    </row>
    <row r="768" spans="1:27" ht="12.75" hidden="1" customHeight="1" outlineLevel="1" x14ac:dyDescent="0.2">
      <c r="A768" s="163" t="s">
        <v>3155</v>
      </c>
      <c r="B768" s="94" t="s">
        <v>238</v>
      </c>
      <c r="C768" s="70" t="s">
        <v>79</v>
      </c>
      <c r="D768" s="71">
        <v>96.61</v>
      </c>
      <c r="E768" s="71">
        <v>197.28</v>
      </c>
      <c r="F768" s="71">
        <v>167.45</v>
      </c>
      <c r="G768" s="71">
        <v>106.15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15.6</v>
      </c>
      <c r="O768" s="71">
        <v>13.5</v>
      </c>
      <c r="P768" s="71">
        <v>48.66</v>
      </c>
      <c r="Q768" s="71">
        <v>12.16</v>
      </c>
      <c r="R768" s="71">
        <v>0.24</v>
      </c>
      <c r="S768" s="71">
        <v>0</v>
      </c>
      <c r="T768" s="71">
        <v>316.58</v>
      </c>
      <c r="U768" s="71">
        <v>311.48</v>
      </c>
      <c r="V768" s="71">
        <v>3.77</v>
      </c>
      <c r="W768" s="71">
        <v>5.33</v>
      </c>
      <c r="X768" s="71">
        <v>4.79</v>
      </c>
      <c r="Y768" s="71">
        <v>17.510000000000002</v>
      </c>
      <c r="Z768" s="71">
        <v>130.94</v>
      </c>
      <c r="AA768" s="71">
        <v>163.6</v>
      </c>
    </row>
    <row r="769" spans="1:28" collapsed="1" x14ac:dyDescent="0.2">
      <c r="A769" s="162" t="s">
        <v>3156</v>
      </c>
      <c r="B769" s="54" t="str">
        <f>"31"&amp;"."&amp;$B$801&amp;"."&amp;$B$802</f>
        <v>31.05.2024</v>
      </c>
      <c r="C769" s="134" t="s">
        <v>76</v>
      </c>
      <c r="D769" s="135">
        <f>ROUND((D770)/1000,5)</f>
        <v>8.4820000000000007E-2</v>
      </c>
      <c r="E769" s="135">
        <f t="shared" ref="E769:AA769" si="433">ROUND((E770)/1000,5)</f>
        <v>9.0990000000000001E-2</v>
      </c>
      <c r="F769" s="135">
        <f t="shared" si="433"/>
        <v>6.6290000000000002E-2</v>
      </c>
      <c r="G769" s="135">
        <f t="shared" si="433"/>
        <v>2.4230000000000002E-2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4.9009999999999998E-2</v>
      </c>
      <c r="O769" s="135">
        <f t="shared" si="433"/>
        <v>8.5989999999999997E-2</v>
      </c>
      <c r="P769" s="135">
        <f t="shared" si="433"/>
        <v>6.0000000000000002E-5</v>
      </c>
      <c r="Q769" s="135">
        <f t="shared" si="433"/>
        <v>2.5610000000000001E-2</v>
      </c>
      <c r="R769" s="135">
        <f t="shared" si="433"/>
        <v>0</v>
      </c>
      <c r="S769" s="135">
        <f t="shared" si="433"/>
        <v>0</v>
      </c>
      <c r="T769" s="135">
        <f t="shared" si="433"/>
        <v>9.1800000000000007E-2</v>
      </c>
      <c r="U769" s="135">
        <f t="shared" si="433"/>
        <v>0</v>
      </c>
      <c r="V769" s="135">
        <f t="shared" si="433"/>
        <v>2.6700000000000001E-3</v>
      </c>
      <c r="W769" s="135">
        <f t="shared" si="433"/>
        <v>3.7399999999999998E-3</v>
      </c>
      <c r="X769" s="135">
        <f t="shared" si="433"/>
        <v>1.2120000000000001E-2</v>
      </c>
      <c r="Y769" s="135">
        <f t="shared" si="433"/>
        <v>0.16488</v>
      </c>
      <c r="Z769" s="135">
        <f t="shared" si="433"/>
        <v>0.68589999999999995</v>
      </c>
      <c r="AA769" s="135">
        <f t="shared" si="433"/>
        <v>1.44424</v>
      </c>
    </row>
    <row r="770" spans="1:28" ht="12.75" hidden="1" customHeight="1" outlineLevel="1" x14ac:dyDescent="0.2">
      <c r="A770" s="163" t="s">
        <v>3157</v>
      </c>
      <c r="B770" s="94" t="s">
        <v>238</v>
      </c>
      <c r="C770" s="70" t="s">
        <v>79</v>
      </c>
      <c r="D770" s="71">
        <v>84.82</v>
      </c>
      <c r="E770" s="71">
        <v>90.99</v>
      </c>
      <c r="F770" s="71">
        <v>66.290000000000006</v>
      </c>
      <c r="G770" s="71">
        <v>24.23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49.01</v>
      </c>
      <c r="O770" s="71">
        <v>85.99</v>
      </c>
      <c r="P770" s="71">
        <v>0.06</v>
      </c>
      <c r="Q770" s="71">
        <v>25.61</v>
      </c>
      <c r="R770" s="71">
        <v>0</v>
      </c>
      <c r="S770" s="71">
        <v>0</v>
      </c>
      <c r="T770" s="71">
        <v>91.8</v>
      </c>
      <c r="U770" s="71">
        <v>0</v>
      </c>
      <c r="V770" s="71">
        <v>2.67</v>
      </c>
      <c r="W770" s="71">
        <v>3.74</v>
      </c>
      <c r="X770" s="71">
        <v>12.12</v>
      </c>
      <c r="Y770" s="71">
        <v>164.88</v>
      </c>
      <c r="Z770" s="71">
        <v>685.9</v>
      </c>
      <c r="AA770" s="71">
        <v>1444.24</v>
      </c>
    </row>
    <row r="771" spans="1:28" collapsed="1" x14ac:dyDescent="0.2"/>
    <row r="773" spans="1:28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x14ac:dyDescent="0.2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-2.0000000000000002E-5</v>
      </c>
    </row>
    <row r="776" spans="1:28" s="198" customFormat="1" x14ac:dyDescent="0.2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0.28532000000000002</v>
      </c>
    </row>
    <row r="779" spans="1:28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2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idden="1" x14ac:dyDescent="0.2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2">
      <c r="A782" s="176" t="s">
        <v>3161</v>
      </c>
      <c r="B782" s="177" t="s">
        <v>868</v>
      </c>
      <c r="C782" s="178" t="s">
        <v>864</v>
      </c>
      <c r="D782" s="175">
        <v>846494.76</v>
      </c>
      <c r="E782" s="175">
        <f>$D782</f>
        <v>846494.76</v>
      </c>
      <c r="F782" s="175">
        <f>$D782</f>
        <v>846494.76</v>
      </c>
      <c r="G782" s="175">
        <f>$D782</f>
        <v>846494.76</v>
      </c>
    </row>
    <row r="783" spans="1:28" ht="12.75" customHeight="1" x14ac:dyDescent="0.2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25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83"/>
      <c r="B789" s="84"/>
    </row>
    <row r="790" spans="1:27" x14ac:dyDescent="0.2">
      <c r="A790" s="83"/>
      <c r="B790" s="85"/>
    </row>
    <row r="801" spans="2:2" hidden="1" x14ac:dyDescent="0.2">
      <c r="B801" s="181" t="s">
        <v>3164</v>
      </c>
    </row>
    <row r="802" spans="2:2" hidden="1" x14ac:dyDescent="0.2">
      <c r="B802" s="182" t="s">
        <v>3165</v>
      </c>
    </row>
  </sheetData>
  <autoFilter ref="B6:C698" xr:uid="{00000000-0001-0000-0F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2C53-F738-47F7-921F-AA683AE80048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2414</v>
      </c>
      <c r="B7" s="54" t="str">
        <f>"01"&amp;"."&amp;$B$801&amp;"."&amp;$B$802</f>
        <v>01.05.2024</v>
      </c>
      <c r="C7" s="134" t="s">
        <v>76</v>
      </c>
      <c r="D7" s="135">
        <f>ROUND(((D8+D9+D11+D10)/1000),5)</f>
        <v>1.6418999999999999</v>
      </c>
      <c r="E7" s="135">
        <f>ROUND(((E8+E9+E11+E10)/1000),5)</f>
        <v>1.6041700000000001</v>
      </c>
      <c r="F7" s="135">
        <f>ROUND(((F8+F9+F11+F10)/1000),5)</f>
        <v>1.4679899999999999</v>
      </c>
      <c r="G7" s="135">
        <f t="shared" ref="G7:AA7" si="0">ROUND(((G8+G9+G11+G10)/1000),5)</f>
        <v>1.4443900000000001</v>
      </c>
      <c r="H7" s="135">
        <f t="shared" si="0"/>
        <v>1.3987000000000001</v>
      </c>
      <c r="I7" s="135">
        <f t="shared" si="0"/>
        <v>1.3636900000000001</v>
      </c>
      <c r="J7" s="135">
        <f t="shared" si="0"/>
        <v>1.3662700000000001</v>
      </c>
      <c r="K7" s="135">
        <f t="shared" si="0"/>
        <v>1.52443</v>
      </c>
      <c r="L7" s="135">
        <f t="shared" si="0"/>
        <v>1.6848700000000001</v>
      </c>
      <c r="M7" s="135">
        <f t="shared" si="0"/>
        <v>1.9199200000000001</v>
      </c>
      <c r="N7" s="135">
        <f t="shared" si="0"/>
        <v>2.0624400000000001</v>
      </c>
      <c r="O7" s="135">
        <f t="shared" si="0"/>
        <v>1.9922800000000001</v>
      </c>
      <c r="P7" s="135">
        <f t="shared" si="0"/>
        <v>1.9718500000000001</v>
      </c>
      <c r="Q7" s="135">
        <f t="shared" si="0"/>
        <v>2.00326</v>
      </c>
      <c r="R7" s="135">
        <f t="shared" si="0"/>
        <v>1.9621</v>
      </c>
      <c r="S7" s="135">
        <f t="shared" si="0"/>
        <v>1.91214</v>
      </c>
      <c r="T7" s="135">
        <f t="shared" si="0"/>
        <v>1.95157</v>
      </c>
      <c r="U7" s="135">
        <f t="shared" si="0"/>
        <v>1.9689399999999999</v>
      </c>
      <c r="V7" s="135">
        <f t="shared" si="0"/>
        <v>2.0230600000000001</v>
      </c>
      <c r="W7" s="135">
        <f t="shared" si="0"/>
        <v>2.1408800000000001</v>
      </c>
      <c r="X7" s="135">
        <f t="shared" si="0"/>
        <v>2.2294299999999998</v>
      </c>
      <c r="Y7" s="135">
        <f t="shared" si="0"/>
        <v>2.1295700000000002</v>
      </c>
      <c r="Z7" s="135">
        <f t="shared" si="0"/>
        <v>1.8139700000000001</v>
      </c>
      <c r="AA7" s="135">
        <f t="shared" si="0"/>
        <v>1.6244700000000001</v>
      </c>
    </row>
    <row r="8" spans="1:27" ht="12.75" hidden="1" customHeight="1" outlineLevel="1" x14ac:dyDescent="0.2">
      <c r="A8" s="163" t="s">
        <v>2415</v>
      </c>
      <c r="B8" s="94" t="s">
        <v>238</v>
      </c>
      <c r="C8" s="70" t="s">
        <v>79</v>
      </c>
      <c r="D8" s="71">
        <v>1355.06</v>
      </c>
      <c r="E8" s="71">
        <v>1317.33</v>
      </c>
      <c r="F8" s="71">
        <v>1181.1500000000001</v>
      </c>
      <c r="G8" s="71">
        <v>1157.55</v>
      </c>
      <c r="H8" s="71">
        <v>1111.8599999999999</v>
      </c>
      <c r="I8" s="71">
        <v>1076.8499999999999</v>
      </c>
      <c r="J8" s="71">
        <v>1079.43</v>
      </c>
      <c r="K8" s="71">
        <v>1237.5899999999999</v>
      </c>
      <c r="L8" s="71">
        <v>1398.03</v>
      </c>
      <c r="M8" s="71">
        <v>1633.08</v>
      </c>
      <c r="N8" s="71">
        <v>1775.6</v>
      </c>
      <c r="O8" s="71">
        <v>1705.44</v>
      </c>
      <c r="P8" s="71">
        <v>1685.01</v>
      </c>
      <c r="Q8" s="71">
        <v>1716.42</v>
      </c>
      <c r="R8" s="71">
        <v>1675.26</v>
      </c>
      <c r="S8" s="71">
        <v>1625.3</v>
      </c>
      <c r="T8" s="71">
        <v>1664.73</v>
      </c>
      <c r="U8" s="71">
        <v>1682.1</v>
      </c>
      <c r="V8" s="71">
        <v>1736.22</v>
      </c>
      <c r="W8" s="71">
        <v>1854.04</v>
      </c>
      <c r="X8" s="71">
        <v>1942.59</v>
      </c>
      <c r="Y8" s="71">
        <v>1842.73</v>
      </c>
      <c r="Z8" s="71">
        <v>1527.13</v>
      </c>
      <c r="AA8" s="71">
        <v>1337.63</v>
      </c>
    </row>
    <row r="9" spans="1:27" ht="12.75" hidden="1" customHeight="1" outlineLevel="1" x14ac:dyDescent="0.2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2417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2418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collapsed="1" x14ac:dyDescent="0.2">
      <c r="A12" s="162" t="s">
        <v>2419</v>
      </c>
      <c r="B12" s="54" t="str">
        <f>"02"&amp;"."&amp;$B$801&amp;"."&amp;$B$802</f>
        <v>02.05.2024</v>
      </c>
      <c r="C12" s="134" t="s">
        <v>76</v>
      </c>
      <c r="D12" s="135">
        <f>ROUND(((D13+D14+D16+D15)/1000),5)</f>
        <v>1.6168</v>
      </c>
      <c r="E12" s="135">
        <f>ROUND(((E13+E14+E16+E15)/1000),5)</f>
        <v>1.50536</v>
      </c>
      <c r="F12" s="135">
        <f>ROUND(((F13+F14+F16+F15)/1000),5)</f>
        <v>1.47268</v>
      </c>
      <c r="G12" s="135">
        <f t="shared" ref="G12:AA12" si="3">ROUND(((G13+G14+G16+G15)/1000),5)</f>
        <v>1.4174100000000001</v>
      </c>
      <c r="H12" s="135">
        <f t="shared" si="3"/>
        <v>1.44434</v>
      </c>
      <c r="I12" s="135">
        <f t="shared" si="3"/>
        <v>1.48925</v>
      </c>
      <c r="J12" s="135">
        <f t="shared" si="3"/>
        <v>1.6142700000000001</v>
      </c>
      <c r="K12" s="135">
        <f t="shared" si="3"/>
        <v>1.8464499999999999</v>
      </c>
      <c r="L12" s="135">
        <f t="shared" si="3"/>
        <v>2.16859</v>
      </c>
      <c r="M12" s="135">
        <f t="shared" si="3"/>
        <v>2.2847599999999999</v>
      </c>
      <c r="N12" s="135">
        <f t="shared" si="3"/>
        <v>2.3132700000000002</v>
      </c>
      <c r="O12" s="135">
        <f t="shared" si="3"/>
        <v>2.2488800000000002</v>
      </c>
      <c r="P12" s="135">
        <f t="shared" si="3"/>
        <v>2.2704399999999998</v>
      </c>
      <c r="Q12" s="135">
        <f t="shared" si="3"/>
        <v>2.3050099999999998</v>
      </c>
      <c r="R12" s="135">
        <f t="shared" si="3"/>
        <v>2.32423</v>
      </c>
      <c r="S12" s="135">
        <f t="shared" si="3"/>
        <v>2.26844</v>
      </c>
      <c r="T12" s="135">
        <f t="shared" si="3"/>
        <v>2.2601300000000002</v>
      </c>
      <c r="U12" s="135">
        <f t="shared" si="3"/>
        <v>2.2223999999999999</v>
      </c>
      <c r="V12" s="135">
        <f t="shared" si="3"/>
        <v>2.2477299999999998</v>
      </c>
      <c r="W12" s="135">
        <f t="shared" si="3"/>
        <v>2.2688000000000001</v>
      </c>
      <c r="X12" s="135">
        <f t="shared" si="3"/>
        <v>2.3124600000000002</v>
      </c>
      <c r="Y12" s="135">
        <f t="shared" si="3"/>
        <v>2.19557</v>
      </c>
      <c r="Z12" s="135">
        <f t="shared" si="3"/>
        <v>1.8302799999999999</v>
      </c>
      <c r="AA12" s="135">
        <f t="shared" si="3"/>
        <v>1.65693</v>
      </c>
    </row>
    <row r="13" spans="1:27" ht="12.75" hidden="1" customHeight="1" outlineLevel="1" x14ac:dyDescent="0.2">
      <c r="A13" s="163" t="s">
        <v>2420</v>
      </c>
      <c r="B13" s="94" t="s">
        <v>238</v>
      </c>
      <c r="C13" s="70" t="s">
        <v>79</v>
      </c>
      <c r="D13" s="71">
        <v>1329.96</v>
      </c>
      <c r="E13" s="71">
        <v>1218.52</v>
      </c>
      <c r="F13" s="71">
        <v>1185.8399999999999</v>
      </c>
      <c r="G13" s="71">
        <v>1130.57</v>
      </c>
      <c r="H13" s="71">
        <v>1157.5</v>
      </c>
      <c r="I13" s="71">
        <v>1202.4100000000001</v>
      </c>
      <c r="J13" s="71">
        <v>1327.43</v>
      </c>
      <c r="K13" s="71">
        <v>1559.61</v>
      </c>
      <c r="L13" s="71">
        <v>1881.75</v>
      </c>
      <c r="M13" s="71">
        <v>1997.92</v>
      </c>
      <c r="N13" s="71">
        <v>2026.43</v>
      </c>
      <c r="O13" s="71">
        <v>1962.04</v>
      </c>
      <c r="P13" s="71">
        <v>1983.6</v>
      </c>
      <c r="Q13" s="71">
        <v>2018.17</v>
      </c>
      <c r="R13" s="71">
        <v>2037.39</v>
      </c>
      <c r="S13" s="71">
        <v>1981.6</v>
      </c>
      <c r="T13" s="71">
        <v>1973.29</v>
      </c>
      <c r="U13" s="71">
        <v>1935.56</v>
      </c>
      <c r="V13" s="71">
        <v>1960.89</v>
      </c>
      <c r="W13" s="71">
        <v>1981.96</v>
      </c>
      <c r="X13" s="71">
        <v>2025.62</v>
      </c>
      <c r="Y13" s="71">
        <v>1908.73</v>
      </c>
      <c r="Z13" s="71">
        <v>1543.44</v>
      </c>
      <c r="AA13" s="71">
        <v>1370.09</v>
      </c>
    </row>
    <row r="14" spans="1:27" ht="12.75" hidden="1" customHeight="1" outlineLevel="1" x14ac:dyDescent="0.2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2422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2423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2424</v>
      </c>
      <c r="B17" s="54" t="str">
        <f>"03"&amp;"."&amp;$B$801&amp;"."&amp;$B$802</f>
        <v>03.05.2024</v>
      </c>
      <c r="C17" s="134" t="s">
        <v>76</v>
      </c>
      <c r="D17" s="135">
        <f>ROUND(((D18+D19+D21+D20)/1000),5)</f>
        <v>1.5355000000000001</v>
      </c>
      <c r="E17" s="135">
        <f>ROUND(((E18+E19+E21+E20)/1000),5)</f>
        <v>1.4627300000000001</v>
      </c>
      <c r="F17" s="135">
        <f>ROUND(((F18+F19+F21+F20)/1000),5)</f>
        <v>1.36425</v>
      </c>
      <c r="G17" s="135">
        <f t="shared" ref="G17:AA17" si="6">ROUND(((G18+G19+G21+G20)/1000),5)</f>
        <v>1.36229</v>
      </c>
      <c r="H17" s="135">
        <f t="shared" si="6"/>
        <v>1.4028</v>
      </c>
      <c r="I17" s="135">
        <f t="shared" si="6"/>
        <v>1.49942</v>
      </c>
      <c r="J17" s="135">
        <f t="shared" si="6"/>
        <v>1.6760699999999999</v>
      </c>
      <c r="K17" s="135">
        <f t="shared" si="6"/>
        <v>1.9557500000000001</v>
      </c>
      <c r="L17" s="135">
        <f t="shared" si="6"/>
        <v>2.1699099999999998</v>
      </c>
      <c r="M17" s="135">
        <f t="shared" si="6"/>
        <v>2.3279100000000001</v>
      </c>
      <c r="N17" s="135">
        <f t="shared" si="6"/>
        <v>2.4203600000000001</v>
      </c>
      <c r="O17" s="135">
        <f t="shared" si="6"/>
        <v>2.2841800000000001</v>
      </c>
      <c r="P17" s="135">
        <f t="shared" si="6"/>
        <v>2.27216</v>
      </c>
      <c r="Q17" s="135">
        <f t="shared" si="6"/>
        <v>2.2907500000000001</v>
      </c>
      <c r="R17" s="135">
        <f t="shared" si="6"/>
        <v>2.2576100000000001</v>
      </c>
      <c r="S17" s="135">
        <f t="shared" si="6"/>
        <v>2.2540499999999999</v>
      </c>
      <c r="T17" s="135">
        <f t="shared" si="6"/>
        <v>2.25528</v>
      </c>
      <c r="U17" s="135">
        <f t="shared" si="6"/>
        <v>2.23935</v>
      </c>
      <c r="V17" s="135">
        <f t="shared" si="6"/>
        <v>2.2242099999999998</v>
      </c>
      <c r="W17" s="135">
        <f t="shared" si="6"/>
        <v>2.2277900000000002</v>
      </c>
      <c r="X17" s="135">
        <f t="shared" si="6"/>
        <v>2.2978399999999999</v>
      </c>
      <c r="Y17" s="135">
        <f t="shared" si="6"/>
        <v>2.2065999999999999</v>
      </c>
      <c r="Z17" s="135">
        <f t="shared" si="6"/>
        <v>1.9016900000000001</v>
      </c>
      <c r="AA17" s="135">
        <f t="shared" si="6"/>
        <v>1.6868399999999999</v>
      </c>
    </row>
    <row r="18" spans="1:27" ht="12.75" hidden="1" customHeight="1" outlineLevel="1" x14ac:dyDescent="0.2">
      <c r="A18" s="163" t="s">
        <v>2425</v>
      </c>
      <c r="B18" s="94" t="s">
        <v>238</v>
      </c>
      <c r="C18" s="70" t="s">
        <v>79</v>
      </c>
      <c r="D18" s="71">
        <v>1248.6600000000001</v>
      </c>
      <c r="E18" s="71">
        <v>1175.8900000000001</v>
      </c>
      <c r="F18" s="71">
        <v>1077.4100000000001</v>
      </c>
      <c r="G18" s="71">
        <v>1075.45</v>
      </c>
      <c r="H18" s="71">
        <v>1115.96</v>
      </c>
      <c r="I18" s="71">
        <v>1212.58</v>
      </c>
      <c r="J18" s="71">
        <v>1389.23</v>
      </c>
      <c r="K18" s="71">
        <v>1668.91</v>
      </c>
      <c r="L18" s="71">
        <v>1883.07</v>
      </c>
      <c r="M18" s="71">
        <v>2041.07</v>
      </c>
      <c r="N18" s="71">
        <v>2133.52</v>
      </c>
      <c r="O18" s="71">
        <v>1997.34</v>
      </c>
      <c r="P18" s="71">
        <v>1985.32</v>
      </c>
      <c r="Q18" s="71">
        <v>2003.91</v>
      </c>
      <c r="R18" s="71">
        <v>1970.77</v>
      </c>
      <c r="S18" s="71">
        <v>1967.21</v>
      </c>
      <c r="T18" s="71">
        <v>1968.44</v>
      </c>
      <c r="U18" s="71">
        <v>1952.51</v>
      </c>
      <c r="V18" s="71">
        <v>1937.37</v>
      </c>
      <c r="W18" s="71">
        <v>1940.95</v>
      </c>
      <c r="X18" s="71">
        <v>2011</v>
      </c>
      <c r="Y18" s="71">
        <v>1919.76</v>
      </c>
      <c r="Z18" s="71">
        <v>1614.85</v>
      </c>
      <c r="AA18" s="71">
        <v>1400</v>
      </c>
    </row>
    <row r="19" spans="1:27" ht="12.75" hidden="1" customHeight="1" outlineLevel="1" x14ac:dyDescent="0.2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2427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2428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2429</v>
      </c>
      <c r="B22" s="54" t="str">
        <f>"04"&amp;"."&amp;$B$801&amp;"."&amp;$B$802</f>
        <v>04.05.2024</v>
      </c>
      <c r="C22" s="134" t="s">
        <v>76</v>
      </c>
      <c r="D22" s="135">
        <f>ROUND(((D23+D24+D26+D25)/1000),5)</f>
        <v>1.77467</v>
      </c>
      <c r="E22" s="135">
        <f>ROUND(((E23+E24+E26+E25)/1000),5)</f>
        <v>1.6820299999999999</v>
      </c>
      <c r="F22" s="135">
        <f>ROUND(((F23+F24+F26+F25)/1000),5)</f>
        <v>1.55637</v>
      </c>
      <c r="G22" s="135">
        <f t="shared" ref="G22:AA22" si="9">ROUND(((G23+G24+G26+G25)/1000),5)</f>
        <v>1.5079899999999999</v>
      </c>
      <c r="H22" s="135">
        <f t="shared" si="9"/>
        <v>1.4867600000000001</v>
      </c>
      <c r="I22" s="135">
        <f t="shared" si="9"/>
        <v>1.5082800000000001</v>
      </c>
      <c r="J22" s="135">
        <f t="shared" si="9"/>
        <v>1.5955600000000001</v>
      </c>
      <c r="K22" s="135">
        <f t="shared" si="9"/>
        <v>1.82416</v>
      </c>
      <c r="L22" s="135">
        <f t="shared" si="9"/>
        <v>2.11355</v>
      </c>
      <c r="M22" s="135">
        <f t="shared" si="9"/>
        <v>2.2916699999999999</v>
      </c>
      <c r="N22" s="135">
        <f t="shared" si="9"/>
        <v>2.3427199999999999</v>
      </c>
      <c r="O22" s="135">
        <f t="shared" si="9"/>
        <v>2.34205</v>
      </c>
      <c r="P22" s="135">
        <f t="shared" si="9"/>
        <v>2.33352</v>
      </c>
      <c r="Q22" s="135">
        <f t="shared" si="9"/>
        <v>2.3428</v>
      </c>
      <c r="R22" s="135">
        <f t="shared" si="9"/>
        <v>2.2904900000000001</v>
      </c>
      <c r="S22" s="135">
        <f t="shared" si="9"/>
        <v>2.1270199999999999</v>
      </c>
      <c r="T22" s="135">
        <f t="shared" si="9"/>
        <v>2.1514799999999998</v>
      </c>
      <c r="U22" s="135">
        <f t="shared" si="9"/>
        <v>2.0453299999999999</v>
      </c>
      <c r="V22" s="135">
        <f t="shared" si="9"/>
        <v>2.0907300000000002</v>
      </c>
      <c r="W22" s="135">
        <f t="shared" si="9"/>
        <v>2.1913</v>
      </c>
      <c r="X22" s="135">
        <f t="shared" si="9"/>
        <v>2.2677900000000002</v>
      </c>
      <c r="Y22" s="135">
        <f t="shared" si="9"/>
        <v>2.19577</v>
      </c>
      <c r="Z22" s="135">
        <f t="shared" si="9"/>
        <v>1.8639300000000001</v>
      </c>
      <c r="AA22" s="135">
        <f t="shared" si="9"/>
        <v>1.7616000000000001</v>
      </c>
    </row>
    <row r="23" spans="1:27" ht="12.75" hidden="1" customHeight="1" outlineLevel="1" x14ac:dyDescent="0.2">
      <c r="A23" s="163" t="s">
        <v>2430</v>
      </c>
      <c r="B23" s="94" t="s">
        <v>238</v>
      </c>
      <c r="C23" s="70" t="s">
        <v>79</v>
      </c>
      <c r="D23" s="71">
        <v>1487.83</v>
      </c>
      <c r="E23" s="71">
        <v>1395.19</v>
      </c>
      <c r="F23" s="71">
        <v>1269.53</v>
      </c>
      <c r="G23" s="71">
        <v>1221.1500000000001</v>
      </c>
      <c r="H23" s="71">
        <v>1199.92</v>
      </c>
      <c r="I23" s="71">
        <v>1221.44</v>
      </c>
      <c r="J23" s="71">
        <v>1308.72</v>
      </c>
      <c r="K23" s="71">
        <v>1537.32</v>
      </c>
      <c r="L23" s="71">
        <v>1826.71</v>
      </c>
      <c r="M23" s="71">
        <v>2004.83</v>
      </c>
      <c r="N23" s="71">
        <v>2055.88</v>
      </c>
      <c r="O23" s="71">
        <v>2055.21</v>
      </c>
      <c r="P23" s="71">
        <v>2046.68</v>
      </c>
      <c r="Q23" s="71">
        <v>2055.96</v>
      </c>
      <c r="R23" s="71">
        <v>2003.65</v>
      </c>
      <c r="S23" s="71">
        <v>1840.18</v>
      </c>
      <c r="T23" s="71">
        <v>1864.64</v>
      </c>
      <c r="U23" s="71">
        <v>1758.49</v>
      </c>
      <c r="V23" s="71">
        <v>1803.89</v>
      </c>
      <c r="W23" s="71">
        <v>1904.46</v>
      </c>
      <c r="X23" s="71">
        <v>1980.95</v>
      </c>
      <c r="Y23" s="71">
        <v>1908.93</v>
      </c>
      <c r="Z23" s="71">
        <v>1577.09</v>
      </c>
      <c r="AA23" s="71">
        <v>1474.76</v>
      </c>
    </row>
    <row r="24" spans="1:27" ht="12.75" hidden="1" customHeight="1" outlineLevel="1" x14ac:dyDescent="0.2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2432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2433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2434</v>
      </c>
      <c r="B27" s="54" t="str">
        <f>"05"&amp;"."&amp;$B$801&amp;"."&amp;$B$802</f>
        <v>05.05.2024</v>
      </c>
      <c r="C27" s="134" t="s">
        <v>76</v>
      </c>
      <c r="D27" s="135">
        <f>ROUND(((D28+D29+D31+D30)/1000),5)</f>
        <v>1.7020599999999999</v>
      </c>
      <c r="E27" s="135">
        <f>ROUND(((E28+E29+E31+E30)/1000),5)</f>
        <v>1.50762</v>
      </c>
      <c r="F27" s="135">
        <f>ROUND(((F28+F29+F31+F30)/1000),5)</f>
        <v>1.48062</v>
      </c>
      <c r="G27" s="135">
        <f t="shared" ref="G27:AA27" si="12">ROUND(((G28+G29+G31+G30)/1000),5)</f>
        <v>1.44862</v>
      </c>
      <c r="H27" s="135">
        <f t="shared" si="12"/>
        <v>1.42743</v>
      </c>
      <c r="I27" s="135">
        <f t="shared" si="12"/>
        <v>1.4497599999999999</v>
      </c>
      <c r="J27" s="135">
        <f t="shared" si="12"/>
        <v>1.36348</v>
      </c>
      <c r="K27" s="135">
        <f t="shared" si="12"/>
        <v>1.4997</v>
      </c>
      <c r="L27" s="135">
        <f t="shared" si="12"/>
        <v>1.7720499999999999</v>
      </c>
      <c r="M27" s="135">
        <f t="shared" si="12"/>
        <v>1.9416899999999999</v>
      </c>
      <c r="N27" s="135">
        <f t="shared" si="12"/>
        <v>1.9884900000000001</v>
      </c>
      <c r="O27" s="135">
        <f t="shared" si="12"/>
        <v>2.0160999999999998</v>
      </c>
      <c r="P27" s="135">
        <f t="shared" si="12"/>
        <v>1.9683600000000001</v>
      </c>
      <c r="Q27" s="135">
        <f t="shared" si="12"/>
        <v>1.96604</v>
      </c>
      <c r="R27" s="135">
        <f t="shared" si="12"/>
        <v>1.9629700000000001</v>
      </c>
      <c r="S27" s="135">
        <f t="shared" si="12"/>
        <v>1.84859</v>
      </c>
      <c r="T27" s="135">
        <f t="shared" si="12"/>
        <v>1.8316699999999999</v>
      </c>
      <c r="U27" s="135">
        <f t="shared" si="12"/>
        <v>1.83728</v>
      </c>
      <c r="V27" s="135">
        <f t="shared" si="12"/>
        <v>1.8991</v>
      </c>
      <c r="W27" s="135">
        <f t="shared" si="12"/>
        <v>2.0669400000000002</v>
      </c>
      <c r="X27" s="135">
        <f t="shared" si="12"/>
        <v>2.19171</v>
      </c>
      <c r="Y27" s="135">
        <f t="shared" si="12"/>
        <v>2.1660499999999998</v>
      </c>
      <c r="Z27" s="135">
        <f t="shared" si="12"/>
        <v>1.8220000000000001</v>
      </c>
      <c r="AA27" s="135">
        <f t="shared" si="12"/>
        <v>1.75813</v>
      </c>
    </row>
    <row r="28" spans="1:27" ht="12.75" hidden="1" customHeight="1" outlineLevel="1" x14ac:dyDescent="0.2">
      <c r="A28" s="163" t="s">
        <v>2435</v>
      </c>
      <c r="B28" s="94" t="s">
        <v>238</v>
      </c>
      <c r="C28" s="70" t="s">
        <v>79</v>
      </c>
      <c r="D28" s="71">
        <v>1415.22</v>
      </c>
      <c r="E28" s="71">
        <v>1220.78</v>
      </c>
      <c r="F28" s="71">
        <v>1193.78</v>
      </c>
      <c r="G28" s="71">
        <v>1161.78</v>
      </c>
      <c r="H28" s="71">
        <v>1140.5899999999999</v>
      </c>
      <c r="I28" s="71">
        <v>1162.92</v>
      </c>
      <c r="J28" s="71">
        <v>1076.6400000000001</v>
      </c>
      <c r="K28" s="71">
        <v>1212.8599999999999</v>
      </c>
      <c r="L28" s="71">
        <v>1485.21</v>
      </c>
      <c r="M28" s="71">
        <v>1654.85</v>
      </c>
      <c r="N28" s="71">
        <v>1701.65</v>
      </c>
      <c r="O28" s="71">
        <v>1729.26</v>
      </c>
      <c r="P28" s="71">
        <v>1681.52</v>
      </c>
      <c r="Q28" s="71">
        <v>1679.2</v>
      </c>
      <c r="R28" s="71">
        <v>1676.13</v>
      </c>
      <c r="S28" s="71">
        <v>1561.75</v>
      </c>
      <c r="T28" s="71">
        <v>1544.83</v>
      </c>
      <c r="U28" s="71">
        <v>1550.44</v>
      </c>
      <c r="V28" s="71">
        <v>1612.26</v>
      </c>
      <c r="W28" s="71">
        <v>1780.1</v>
      </c>
      <c r="X28" s="71">
        <v>1904.87</v>
      </c>
      <c r="Y28" s="71">
        <v>1879.21</v>
      </c>
      <c r="Z28" s="71">
        <v>1535.16</v>
      </c>
      <c r="AA28" s="71">
        <v>1471.29</v>
      </c>
    </row>
    <row r="29" spans="1:27" ht="12.75" hidden="1" customHeight="1" outlineLevel="1" x14ac:dyDescent="0.2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2437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2438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2439</v>
      </c>
      <c r="B32" s="54" t="str">
        <f>"06"&amp;"."&amp;$B$801&amp;"."&amp;$B$802</f>
        <v>06.05.2024</v>
      </c>
      <c r="C32" s="134" t="s">
        <v>76</v>
      </c>
      <c r="D32" s="135">
        <f>ROUND(((D33+D34+D36+D35)/1000),5)</f>
        <v>1.55375</v>
      </c>
      <c r="E32" s="135">
        <f>ROUND(((E33+E34+E36+E35)/1000),5)</f>
        <v>1.4618</v>
      </c>
      <c r="F32" s="135">
        <f>ROUND(((F33+F34+F36+F35)/1000),5)</f>
        <v>1.3728400000000001</v>
      </c>
      <c r="G32" s="135">
        <f t="shared" ref="G32:AA32" si="15">ROUND(((G33+G34+G36+G35)/1000),5)</f>
        <v>1.3647100000000001</v>
      </c>
      <c r="H32" s="135">
        <f t="shared" si="15"/>
        <v>1.36697</v>
      </c>
      <c r="I32" s="135">
        <f t="shared" si="15"/>
        <v>1.50241</v>
      </c>
      <c r="J32" s="135">
        <f t="shared" si="15"/>
        <v>1.6712</v>
      </c>
      <c r="K32" s="135">
        <f t="shared" si="15"/>
        <v>1.95478</v>
      </c>
      <c r="L32" s="135">
        <f t="shared" si="15"/>
        <v>2.2421199999999999</v>
      </c>
      <c r="M32" s="135">
        <f t="shared" si="15"/>
        <v>2.3250500000000001</v>
      </c>
      <c r="N32" s="135">
        <f t="shared" si="15"/>
        <v>2.33189</v>
      </c>
      <c r="O32" s="135">
        <f t="shared" si="15"/>
        <v>2.3342100000000001</v>
      </c>
      <c r="P32" s="135">
        <f t="shared" si="15"/>
        <v>2.3394599999999999</v>
      </c>
      <c r="Q32" s="135">
        <f t="shared" si="15"/>
        <v>2.3359399999999999</v>
      </c>
      <c r="R32" s="135">
        <f t="shared" si="15"/>
        <v>2.3329900000000001</v>
      </c>
      <c r="S32" s="135">
        <f t="shared" si="15"/>
        <v>2.33352</v>
      </c>
      <c r="T32" s="135">
        <f t="shared" si="15"/>
        <v>2.3244099999999999</v>
      </c>
      <c r="U32" s="135">
        <f t="shared" si="15"/>
        <v>2.2882899999999999</v>
      </c>
      <c r="V32" s="135">
        <f t="shared" si="15"/>
        <v>2.2519</v>
      </c>
      <c r="W32" s="135">
        <f t="shared" si="15"/>
        <v>2.27719</v>
      </c>
      <c r="X32" s="135">
        <f t="shared" si="15"/>
        <v>2.3253599999999999</v>
      </c>
      <c r="Y32" s="135">
        <f t="shared" si="15"/>
        <v>2.2597900000000002</v>
      </c>
      <c r="Z32" s="135">
        <f t="shared" si="15"/>
        <v>1.9175</v>
      </c>
      <c r="AA32" s="135">
        <f t="shared" si="15"/>
        <v>1.7527299999999999</v>
      </c>
    </row>
    <row r="33" spans="1:27" ht="12.75" hidden="1" customHeight="1" outlineLevel="1" x14ac:dyDescent="0.2">
      <c r="A33" s="163" t="s">
        <v>2440</v>
      </c>
      <c r="B33" s="94" t="s">
        <v>238</v>
      </c>
      <c r="C33" s="70" t="s">
        <v>79</v>
      </c>
      <c r="D33" s="71">
        <v>1266.9100000000001</v>
      </c>
      <c r="E33" s="71">
        <v>1174.96</v>
      </c>
      <c r="F33" s="71">
        <v>1086</v>
      </c>
      <c r="G33" s="71">
        <v>1077.8699999999999</v>
      </c>
      <c r="H33" s="71">
        <v>1080.1300000000001</v>
      </c>
      <c r="I33" s="71">
        <v>1215.57</v>
      </c>
      <c r="J33" s="71">
        <v>1384.36</v>
      </c>
      <c r="K33" s="71">
        <v>1667.94</v>
      </c>
      <c r="L33" s="71">
        <v>1955.28</v>
      </c>
      <c r="M33" s="71">
        <v>2038.21</v>
      </c>
      <c r="N33" s="71">
        <v>2045.05</v>
      </c>
      <c r="O33" s="71">
        <v>2047.37</v>
      </c>
      <c r="P33" s="71">
        <v>2052.62</v>
      </c>
      <c r="Q33" s="71">
        <v>2049.1</v>
      </c>
      <c r="R33" s="71">
        <v>2046.15</v>
      </c>
      <c r="S33" s="71">
        <v>2046.68</v>
      </c>
      <c r="T33" s="71">
        <v>2037.57</v>
      </c>
      <c r="U33" s="71">
        <v>2001.45</v>
      </c>
      <c r="V33" s="71">
        <v>1965.06</v>
      </c>
      <c r="W33" s="71">
        <v>1990.35</v>
      </c>
      <c r="X33" s="71">
        <v>2038.52</v>
      </c>
      <c r="Y33" s="71">
        <v>1972.95</v>
      </c>
      <c r="Z33" s="71">
        <v>1630.66</v>
      </c>
      <c r="AA33" s="71">
        <v>1465.89</v>
      </c>
    </row>
    <row r="34" spans="1:27" ht="12.75" hidden="1" customHeight="1" outlineLevel="1" x14ac:dyDescent="0.2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2442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2443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2444</v>
      </c>
      <c r="B37" s="54" t="str">
        <f>"07"&amp;"."&amp;$B$801&amp;"."&amp;$B$802</f>
        <v>07.05.2024</v>
      </c>
      <c r="C37" s="134" t="s">
        <v>76</v>
      </c>
      <c r="D37" s="135">
        <f>ROUND(((D38+D39+D41+D40)/1000),5)</f>
        <v>1.7392700000000001</v>
      </c>
      <c r="E37" s="135">
        <f>ROUND(((E38+E39+E41+E40)/1000),5)</f>
        <v>1.54836</v>
      </c>
      <c r="F37" s="135">
        <f>ROUND(((F38+F39+F41+F40)/1000),5)</f>
        <v>1.4758199999999999</v>
      </c>
      <c r="G37" s="135">
        <f t="shared" ref="G37:AA37" si="18">ROUND(((G38+G39+G41+G40)/1000),5)</f>
        <v>1.45967</v>
      </c>
      <c r="H37" s="135">
        <f t="shared" si="18"/>
        <v>1.45505</v>
      </c>
      <c r="I37" s="135">
        <f t="shared" si="18"/>
        <v>1.5280199999999999</v>
      </c>
      <c r="J37" s="135">
        <f t="shared" si="18"/>
        <v>1.6761900000000001</v>
      </c>
      <c r="K37" s="135">
        <f t="shared" si="18"/>
        <v>1.9087700000000001</v>
      </c>
      <c r="L37" s="135">
        <f t="shared" si="18"/>
        <v>2.1690399999999999</v>
      </c>
      <c r="M37" s="135">
        <f t="shared" si="18"/>
        <v>2.2462599999999999</v>
      </c>
      <c r="N37" s="135">
        <f t="shared" si="18"/>
        <v>2.2698399999999999</v>
      </c>
      <c r="O37" s="135">
        <f t="shared" si="18"/>
        <v>2.3353000000000002</v>
      </c>
      <c r="P37" s="135">
        <f t="shared" si="18"/>
        <v>2.3293900000000001</v>
      </c>
      <c r="Q37" s="135">
        <f t="shared" si="18"/>
        <v>2.3449800000000001</v>
      </c>
      <c r="R37" s="135">
        <f t="shared" si="18"/>
        <v>2.28912</v>
      </c>
      <c r="S37" s="135">
        <f t="shared" si="18"/>
        <v>2.2723100000000001</v>
      </c>
      <c r="T37" s="135">
        <f t="shared" si="18"/>
        <v>2.24275</v>
      </c>
      <c r="U37" s="135">
        <f t="shared" si="18"/>
        <v>2.2299600000000002</v>
      </c>
      <c r="V37" s="135">
        <f t="shared" si="18"/>
        <v>2.2294700000000001</v>
      </c>
      <c r="W37" s="135">
        <f t="shared" si="18"/>
        <v>2.23536</v>
      </c>
      <c r="X37" s="135">
        <f t="shared" si="18"/>
        <v>2.3017699999999999</v>
      </c>
      <c r="Y37" s="135">
        <f t="shared" si="18"/>
        <v>2.1291899999999999</v>
      </c>
      <c r="Z37" s="135">
        <f t="shared" si="18"/>
        <v>1.9712400000000001</v>
      </c>
      <c r="AA37" s="135">
        <f t="shared" si="18"/>
        <v>1.86029</v>
      </c>
    </row>
    <row r="38" spans="1:27" ht="12.75" hidden="1" customHeight="1" outlineLevel="1" x14ac:dyDescent="0.2">
      <c r="A38" s="163" t="s">
        <v>2445</v>
      </c>
      <c r="B38" s="94" t="s">
        <v>238</v>
      </c>
      <c r="C38" s="70" t="s">
        <v>79</v>
      </c>
      <c r="D38" s="71">
        <v>1452.43</v>
      </c>
      <c r="E38" s="71">
        <v>1261.52</v>
      </c>
      <c r="F38" s="71">
        <v>1188.98</v>
      </c>
      <c r="G38" s="71">
        <v>1172.83</v>
      </c>
      <c r="H38" s="71">
        <v>1168.21</v>
      </c>
      <c r="I38" s="71">
        <v>1241.18</v>
      </c>
      <c r="J38" s="71">
        <v>1389.35</v>
      </c>
      <c r="K38" s="71">
        <v>1621.93</v>
      </c>
      <c r="L38" s="71">
        <v>1882.2</v>
      </c>
      <c r="M38" s="71">
        <v>1959.42</v>
      </c>
      <c r="N38" s="71">
        <v>1983</v>
      </c>
      <c r="O38" s="71">
        <v>2048.46</v>
      </c>
      <c r="P38" s="71">
        <v>2042.55</v>
      </c>
      <c r="Q38" s="71">
        <v>2058.14</v>
      </c>
      <c r="R38" s="71">
        <v>2002.28</v>
      </c>
      <c r="S38" s="71">
        <v>1985.47</v>
      </c>
      <c r="T38" s="71">
        <v>1955.91</v>
      </c>
      <c r="U38" s="71">
        <v>1943.12</v>
      </c>
      <c r="V38" s="71">
        <v>1942.63</v>
      </c>
      <c r="W38" s="71">
        <v>1948.52</v>
      </c>
      <c r="X38" s="71">
        <v>2014.93</v>
      </c>
      <c r="Y38" s="71">
        <v>1842.35</v>
      </c>
      <c r="Z38" s="71">
        <v>1684.4</v>
      </c>
      <c r="AA38" s="71">
        <v>1573.45</v>
      </c>
    </row>
    <row r="39" spans="1:27" ht="12.75" hidden="1" customHeight="1" outlineLevel="1" x14ac:dyDescent="0.2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2447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2448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2449</v>
      </c>
      <c r="B42" s="54" t="str">
        <f>"08"&amp;"."&amp;$B$801&amp;"."&amp;$B$802</f>
        <v>08.05.2024</v>
      </c>
      <c r="C42" s="134" t="s">
        <v>76</v>
      </c>
      <c r="D42" s="135">
        <f>ROUND(((D43+D44+D46+D45)/1000),5)</f>
        <v>1.73437</v>
      </c>
      <c r="E42" s="135">
        <f>ROUND(((E43+E44+E46+E45)/1000),5)</f>
        <v>1.56857</v>
      </c>
      <c r="F42" s="135">
        <f>ROUND(((F43+F44+F46+F45)/1000),5)</f>
        <v>1.49716</v>
      </c>
      <c r="G42" s="135">
        <f t="shared" ref="G42:AA42" si="21">ROUND(((G43+G44+G46+G45)/1000),5)</f>
        <v>1.4870099999999999</v>
      </c>
      <c r="H42" s="135">
        <f t="shared" si="21"/>
        <v>1.4879899999999999</v>
      </c>
      <c r="I42" s="135">
        <f t="shared" si="21"/>
        <v>1.58626</v>
      </c>
      <c r="J42" s="135">
        <f t="shared" si="21"/>
        <v>1.6319600000000001</v>
      </c>
      <c r="K42" s="135">
        <f t="shared" si="21"/>
        <v>1.8548800000000001</v>
      </c>
      <c r="L42" s="135">
        <f t="shared" si="21"/>
        <v>2.09307</v>
      </c>
      <c r="M42" s="135">
        <f t="shared" si="21"/>
        <v>2.1836500000000001</v>
      </c>
      <c r="N42" s="135">
        <f t="shared" si="21"/>
        <v>2.2503899999999999</v>
      </c>
      <c r="O42" s="135">
        <f t="shared" si="21"/>
        <v>2.2966099999999998</v>
      </c>
      <c r="P42" s="135">
        <f t="shared" si="21"/>
        <v>2.34483</v>
      </c>
      <c r="Q42" s="135">
        <f t="shared" si="21"/>
        <v>2.3434599999999999</v>
      </c>
      <c r="R42" s="135">
        <f t="shared" si="21"/>
        <v>2.2957299999999998</v>
      </c>
      <c r="S42" s="135">
        <f t="shared" si="21"/>
        <v>2.2519300000000002</v>
      </c>
      <c r="T42" s="135">
        <f t="shared" si="21"/>
        <v>2.1945800000000002</v>
      </c>
      <c r="U42" s="135">
        <f t="shared" si="21"/>
        <v>2.1457000000000002</v>
      </c>
      <c r="V42" s="135">
        <f t="shared" si="21"/>
        <v>2.1535700000000002</v>
      </c>
      <c r="W42" s="135">
        <f t="shared" si="21"/>
        <v>2.1673900000000001</v>
      </c>
      <c r="X42" s="135">
        <f t="shared" si="21"/>
        <v>2.2184400000000002</v>
      </c>
      <c r="Y42" s="135">
        <f t="shared" si="21"/>
        <v>2.1860400000000002</v>
      </c>
      <c r="Z42" s="135">
        <f t="shared" si="21"/>
        <v>2.0972200000000001</v>
      </c>
      <c r="AA42" s="135">
        <f t="shared" si="21"/>
        <v>1.82986</v>
      </c>
    </row>
    <row r="43" spans="1:27" ht="12.75" hidden="1" customHeight="1" outlineLevel="1" x14ac:dyDescent="0.2">
      <c r="A43" s="163" t="s">
        <v>2450</v>
      </c>
      <c r="B43" s="94" t="s">
        <v>238</v>
      </c>
      <c r="C43" s="70" t="s">
        <v>79</v>
      </c>
      <c r="D43" s="71">
        <v>1447.53</v>
      </c>
      <c r="E43" s="71">
        <v>1281.73</v>
      </c>
      <c r="F43" s="71">
        <v>1210.32</v>
      </c>
      <c r="G43" s="71">
        <v>1200.17</v>
      </c>
      <c r="H43" s="71">
        <v>1201.1500000000001</v>
      </c>
      <c r="I43" s="71">
        <v>1299.42</v>
      </c>
      <c r="J43" s="71">
        <v>1345.12</v>
      </c>
      <c r="K43" s="71">
        <v>1568.04</v>
      </c>
      <c r="L43" s="71">
        <v>1806.23</v>
      </c>
      <c r="M43" s="71">
        <v>1896.81</v>
      </c>
      <c r="N43" s="71">
        <v>1963.55</v>
      </c>
      <c r="O43" s="71">
        <v>2009.77</v>
      </c>
      <c r="P43" s="71">
        <v>2057.9899999999998</v>
      </c>
      <c r="Q43" s="71">
        <v>2056.62</v>
      </c>
      <c r="R43" s="71">
        <v>2008.89</v>
      </c>
      <c r="S43" s="71">
        <v>1965.09</v>
      </c>
      <c r="T43" s="71">
        <v>1907.74</v>
      </c>
      <c r="U43" s="71">
        <v>1858.86</v>
      </c>
      <c r="V43" s="71">
        <v>1866.73</v>
      </c>
      <c r="W43" s="71">
        <v>1880.55</v>
      </c>
      <c r="X43" s="71">
        <v>1931.6</v>
      </c>
      <c r="Y43" s="71">
        <v>1899.2</v>
      </c>
      <c r="Z43" s="71">
        <v>1810.38</v>
      </c>
      <c r="AA43" s="71">
        <v>1543.02</v>
      </c>
    </row>
    <row r="44" spans="1:27" ht="12.75" hidden="1" customHeight="1" outlineLevel="1" x14ac:dyDescent="0.2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2452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2453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2454</v>
      </c>
      <c r="B47" s="54" t="str">
        <f>"09"&amp;"."&amp;$B$801&amp;"."&amp;$B$802</f>
        <v>09.05.2024</v>
      </c>
      <c r="C47" s="134" t="s">
        <v>76</v>
      </c>
      <c r="D47" s="135">
        <f>ROUND(((D48+D49+D51+D50)/1000),5)</f>
        <v>1.6513100000000001</v>
      </c>
      <c r="E47" s="135">
        <f>ROUND(((E48+E49+E51+E50)/1000),5)</f>
        <v>1.5254300000000001</v>
      </c>
      <c r="F47" s="135">
        <f>ROUND(((F48+F49+F51+F50)/1000),5)</f>
        <v>1.48943</v>
      </c>
      <c r="G47" s="135">
        <f t="shared" ref="G47:AA47" si="24">ROUND(((G48+G49+G51+G50)/1000),5)</f>
        <v>1.46224</v>
      </c>
      <c r="H47" s="135">
        <f t="shared" si="24"/>
        <v>1.4557899999999999</v>
      </c>
      <c r="I47" s="135">
        <f t="shared" si="24"/>
        <v>1.45861</v>
      </c>
      <c r="J47" s="135">
        <f t="shared" si="24"/>
        <v>1.4272100000000001</v>
      </c>
      <c r="K47" s="135">
        <f t="shared" si="24"/>
        <v>1.48882</v>
      </c>
      <c r="L47" s="135">
        <f t="shared" si="24"/>
        <v>1.7218800000000001</v>
      </c>
      <c r="M47" s="135">
        <f t="shared" si="24"/>
        <v>1.9282900000000001</v>
      </c>
      <c r="N47" s="135">
        <f t="shared" si="24"/>
        <v>1.964</v>
      </c>
      <c r="O47" s="135">
        <f t="shared" si="24"/>
        <v>1.96669</v>
      </c>
      <c r="P47" s="135">
        <f t="shared" si="24"/>
        <v>1.96478</v>
      </c>
      <c r="Q47" s="135">
        <f t="shared" si="24"/>
        <v>1.96157</v>
      </c>
      <c r="R47" s="135">
        <f t="shared" si="24"/>
        <v>1.9611700000000001</v>
      </c>
      <c r="S47" s="135">
        <f t="shared" si="24"/>
        <v>1.96194</v>
      </c>
      <c r="T47" s="135">
        <f t="shared" si="24"/>
        <v>1.9580599999999999</v>
      </c>
      <c r="U47" s="135">
        <f t="shared" si="24"/>
        <v>1.95848</v>
      </c>
      <c r="V47" s="135">
        <f t="shared" si="24"/>
        <v>1.9659199999999999</v>
      </c>
      <c r="W47" s="135">
        <f t="shared" si="24"/>
        <v>1.9895099999999999</v>
      </c>
      <c r="X47" s="135">
        <f t="shared" si="24"/>
        <v>2.10785</v>
      </c>
      <c r="Y47" s="135">
        <f t="shared" si="24"/>
        <v>1.9699</v>
      </c>
      <c r="Z47" s="135">
        <f t="shared" si="24"/>
        <v>1.833</v>
      </c>
      <c r="AA47" s="135">
        <f t="shared" si="24"/>
        <v>1.6490800000000001</v>
      </c>
    </row>
    <row r="48" spans="1:27" ht="12.75" hidden="1" customHeight="1" outlineLevel="1" x14ac:dyDescent="0.2">
      <c r="A48" s="163" t="s">
        <v>2455</v>
      </c>
      <c r="B48" s="94" t="s">
        <v>238</v>
      </c>
      <c r="C48" s="70" t="s">
        <v>79</v>
      </c>
      <c r="D48" s="71">
        <v>1364.47</v>
      </c>
      <c r="E48" s="71">
        <v>1238.5899999999999</v>
      </c>
      <c r="F48" s="71">
        <v>1202.5899999999999</v>
      </c>
      <c r="G48" s="71">
        <v>1175.4000000000001</v>
      </c>
      <c r="H48" s="71">
        <v>1168.95</v>
      </c>
      <c r="I48" s="71">
        <v>1171.77</v>
      </c>
      <c r="J48" s="71">
        <v>1140.3699999999999</v>
      </c>
      <c r="K48" s="71">
        <v>1201.98</v>
      </c>
      <c r="L48" s="71">
        <v>1435.04</v>
      </c>
      <c r="M48" s="71">
        <v>1641.45</v>
      </c>
      <c r="N48" s="71">
        <v>1677.16</v>
      </c>
      <c r="O48" s="71">
        <v>1679.85</v>
      </c>
      <c r="P48" s="71">
        <v>1677.94</v>
      </c>
      <c r="Q48" s="71">
        <v>1674.73</v>
      </c>
      <c r="R48" s="71">
        <v>1674.33</v>
      </c>
      <c r="S48" s="71">
        <v>1675.1</v>
      </c>
      <c r="T48" s="71">
        <v>1671.22</v>
      </c>
      <c r="U48" s="71">
        <v>1671.64</v>
      </c>
      <c r="V48" s="71">
        <v>1679.08</v>
      </c>
      <c r="W48" s="71">
        <v>1702.67</v>
      </c>
      <c r="X48" s="71">
        <v>1821.01</v>
      </c>
      <c r="Y48" s="71">
        <v>1683.06</v>
      </c>
      <c r="Z48" s="71">
        <v>1546.16</v>
      </c>
      <c r="AA48" s="71">
        <v>1362.24</v>
      </c>
    </row>
    <row r="49" spans="1:27" ht="12.75" hidden="1" customHeight="1" outlineLevel="1" x14ac:dyDescent="0.2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2457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2458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2459</v>
      </c>
      <c r="B52" s="54" t="str">
        <f>"10"&amp;"."&amp;$B$801&amp;"."&amp;$B$802</f>
        <v>10.05.2024</v>
      </c>
      <c r="C52" s="134" t="s">
        <v>76</v>
      </c>
      <c r="D52" s="135">
        <f>ROUND(((D53+D54+D56+D55)/1000),5)</f>
        <v>1.6536599999999999</v>
      </c>
      <c r="E52" s="135">
        <f>ROUND(((E53+E54+E56+E55)/1000),5)</f>
        <v>1.5230999999999999</v>
      </c>
      <c r="F52" s="135">
        <f>ROUND(((F53+F54+F56+F55)/1000),5)</f>
        <v>1.46132</v>
      </c>
      <c r="G52" s="135">
        <f t="shared" ref="G52:AA52" si="27">ROUND(((G53+G54+G56+G55)/1000),5)</f>
        <v>1.4533400000000001</v>
      </c>
      <c r="H52" s="135">
        <f t="shared" si="27"/>
        <v>1.4518200000000001</v>
      </c>
      <c r="I52" s="135">
        <f t="shared" si="27"/>
        <v>1.4513100000000001</v>
      </c>
      <c r="J52" s="135">
        <f t="shared" si="27"/>
        <v>1.44432</v>
      </c>
      <c r="K52" s="135">
        <f t="shared" si="27"/>
        <v>1.5187299999999999</v>
      </c>
      <c r="L52" s="135">
        <f t="shared" si="27"/>
        <v>1.77643</v>
      </c>
      <c r="M52" s="135">
        <f t="shared" si="27"/>
        <v>1.9631000000000001</v>
      </c>
      <c r="N52" s="135">
        <f t="shared" si="27"/>
        <v>2.00285</v>
      </c>
      <c r="O52" s="135">
        <f t="shared" si="27"/>
        <v>2.0041899999999999</v>
      </c>
      <c r="P52" s="135">
        <f t="shared" si="27"/>
        <v>1.98221</v>
      </c>
      <c r="Q52" s="135">
        <f t="shared" si="27"/>
        <v>1.98038</v>
      </c>
      <c r="R52" s="135">
        <f t="shared" si="27"/>
        <v>1.97604</v>
      </c>
      <c r="S52" s="135">
        <f t="shared" si="27"/>
        <v>1.9711799999999999</v>
      </c>
      <c r="T52" s="135">
        <f t="shared" si="27"/>
        <v>1.9632700000000001</v>
      </c>
      <c r="U52" s="135">
        <f t="shared" si="27"/>
        <v>1.9642999999999999</v>
      </c>
      <c r="V52" s="135">
        <f t="shared" si="27"/>
        <v>1.9681900000000001</v>
      </c>
      <c r="W52" s="135">
        <f t="shared" si="27"/>
        <v>1.98133</v>
      </c>
      <c r="X52" s="135">
        <f t="shared" si="27"/>
        <v>2.0931199999999999</v>
      </c>
      <c r="Y52" s="135">
        <f t="shared" si="27"/>
        <v>1.9814400000000001</v>
      </c>
      <c r="Z52" s="135">
        <f t="shared" si="27"/>
        <v>1.88093</v>
      </c>
      <c r="AA52" s="135">
        <f t="shared" si="27"/>
        <v>1.67875</v>
      </c>
    </row>
    <row r="53" spans="1:27" ht="12.75" hidden="1" customHeight="1" outlineLevel="1" x14ac:dyDescent="0.2">
      <c r="A53" s="163" t="s">
        <v>2460</v>
      </c>
      <c r="B53" s="94" t="s">
        <v>238</v>
      </c>
      <c r="C53" s="70" t="s">
        <v>79</v>
      </c>
      <c r="D53" s="71">
        <v>1366.82</v>
      </c>
      <c r="E53" s="71">
        <v>1236.26</v>
      </c>
      <c r="F53" s="71">
        <v>1174.48</v>
      </c>
      <c r="G53" s="71">
        <v>1166.5</v>
      </c>
      <c r="H53" s="71">
        <v>1164.98</v>
      </c>
      <c r="I53" s="71">
        <v>1164.47</v>
      </c>
      <c r="J53" s="71">
        <v>1157.48</v>
      </c>
      <c r="K53" s="71">
        <v>1231.8900000000001</v>
      </c>
      <c r="L53" s="71">
        <v>1489.59</v>
      </c>
      <c r="M53" s="71">
        <v>1676.26</v>
      </c>
      <c r="N53" s="71">
        <v>1716.01</v>
      </c>
      <c r="O53" s="71">
        <v>1717.35</v>
      </c>
      <c r="P53" s="71">
        <v>1695.37</v>
      </c>
      <c r="Q53" s="71">
        <v>1693.54</v>
      </c>
      <c r="R53" s="71">
        <v>1689.2</v>
      </c>
      <c r="S53" s="71">
        <v>1684.34</v>
      </c>
      <c r="T53" s="71">
        <v>1676.43</v>
      </c>
      <c r="U53" s="71">
        <v>1677.46</v>
      </c>
      <c r="V53" s="71">
        <v>1681.35</v>
      </c>
      <c r="W53" s="71">
        <v>1694.49</v>
      </c>
      <c r="X53" s="71">
        <v>1806.28</v>
      </c>
      <c r="Y53" s="71">
        <v>1694.6</v>
      </c>
      <c r="Z53" s="71">
        <v>1594.09</v>
      </c>
      <c r="AA53" s="71">
        <v>1391.91</v>
      </c>
    </row>
    <row r="54" spans="1:27" ht="12.75" hidden="1" customHeight="1" outlineLevel="1" x14ac:dyDescent="0.2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2462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2463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2464</v>
      </c>
      <c r="B57" s="54" t="str">
        <f>"11"&amp;"."&amp;$B$801&amp;"."&amp;$B$802</f>
        <v>11.05.2024</v>
      </c>
      <c r="C57" s="134" t="s">
        <v>76</v>
      </c>
      <c r="D57" s="135">
        <f>ROUND(((D58+D59+D61+D60)/1000),5)</f>
        <v>1.7051400000000001</v>
      </c>
      <c r="E57" s="135">
        <f>ROUND(((E58+E59+E61+E60)/1000),5)</f>
        <v>1.55291</v>
      </c>
      <c r="F57" s="135">
        <f>ROUND(((F58+F59+F61+F60)/1000),5)</f>
        <v>1.50597</v>
      </c>
      <c r="G57" s="135">
        <f t="shared" ref="G57:AA57" si="30">ROUND(((G58+G59+G61+G60)/1000),5)</f>
        <v>1.4863900000000001</v>
      </c>
      <c r="H57" s="135">
        <f t="shared" si="30"/>
        <v>1.46658</v>
      </c>
      <c r="I57" s="135">
        <f t="shared" si="30"/>
        <v>1.46675</v>
      </c>
      <c r="J57" s="135">
        <f t="shared" si="30"/>
        <v>1.4636800000000001</v>
      </c>
      <c r="K57" s="135">
        <f t="shared" si="30"/>
        <v>1.59832</v>
      </c>
      <c r="L57" s="135">
        <f t="shared" si="30"/>
        <v>1.77959</v>
      </c>
      <c r="M57" s="135">
        <f t="shared" si="30"/>
        <v>2.10805</v>
      </c>
      <c r="N57" s="135">
        <f t="shared" si="30"/>
        <v>2.14541</v>
      </c>
      <c r="O57" s="135">
        <f t="shared" si="30"/>
        <v>2.14601</v>
      </c>
      <c r="P57" s="135">
        <f t="shared" si="30"/>
        <v>2.1175199999999998</v>
      </c>
      <c r="Q57" s="135">
        <f t="shared" si="30"/>
        <v>2.1122299999999998</v>
      </c>
      <c r="R57" s="135">
        <f t="shared" si="30"/>
        <v>2.10419</v>
      </c>
      <c r="S57" s="135">
        <f t="shared" si="30"/>
        <v>2.10554</v>
      </c>
      <c r="T57" s="135">
        <f t="shared" si="30"/>
        <v>2.0699299999999998</v>
      </c>
      <c r="U57" s="135">
        <f t="shared" si="30"/>
        <v>2.06006</v>
      </c>
      <c r="V57" s="135">
        <f t="shared" si="30"/>
        <v>2.0708199999999999</v>
      </c>
      <c r="W57" s="135">
        <f t="shared" si="30"/>
        <v>2.11802</v>
      </c>
      <c r="X57" s="135">
        <f t="shared" si="30"/>
        <v>2.30179</v>
      </c>
      <c r="Y57" s="135">
        <f t="shared" si="30"/>
        <v>2.2690999999999999</v>
      </c>
      <c r="Z57" s="135">
        <f t="shared" si="30"/>
        <v>2.03626</v>
      </c>
      <c r="AA57" s="135">
        <f t="shared" si="30"/>
        <v>1.7428399999999999</v>
      </c>
    </row>
    <row r="58" spans="1:27" ht="12.75" hidden="1" customHeight="1" outlineLevel="1" x14ac:dyDescent="0.2">
      <c r="A58" s="163" t="s">
        <v>2465</v>
      </c>
      <c r="B58" s="94" t="s">
        <v>238</v>
      </c>
      <c r="C58" s="70" t="s">
        <v>79</v>
      </c>
      <c r="D58" s="71">
        <v>1418.3</v>
      </c>
      <c r="E58" s="71">
        <v>1266.07</v>
      </c>
      <c r="F58" s="71">
        <v>1219.1300000000001</v>
      </c>
      <c r="G58" s="71">
        <v>1199.55</v>
      </c>
      <c r="H58" s="71">
        <v>1179.74</v>
      </c>
      <c r="I58" s="71">
        <v>1179.9100000000001</v>
      </c>
      <c r="J58" s="71">
        <v>1176.8399999999999</v>
      </c>
      <c r="K58" s="71">
        <v>1311.48</v>
      </c>
      <c r="L58" s="71">
        <v>1492.75</v>
      </c>
      <c r="M58" s="71">
        <v>1821.21</v>
      </c>
      <c r="N58" s="71">
        <v>1858.57</v>
      </c>
      <c r="O58" s="71">
        <v>1859.17</v>
      </c>
      <c r="P58" s="71">
        <v>1830.68</v>
      </c>
      <c r="Q58" s="71">
        <v>1825.39</v>
      </c>
      <c r="R58" s="71">
        <v>1817.35</v>
      </c>
      <c r="S58" s="71">
        <v>1818.7</v>
      </c>
      <c r="T58" s="71">
        <v>1783.09</v>
      </c>
      <c r="U58" s="71">
        <v>1773.22</v>
      </c>
      <c r="V58" s="71">
        <v>1783.98</v>
      </c>
      <c r="W58" s="71">
        <v>1831.18</v>
      </c>
      <c r="X58" s="71">
        <v>2014.95</v>
      </c>
      <c r="Y58" s="71">
        <v>1982.26</v>
      </c>
      <c r="Z58" s="71">
        <v>1749.42</v>
      </c>
      <c r="AA58" s="71">
        <v>1456</v>
      </c>
    </row>
    <row r="59" spans="1:27" ht="12.75" hidden="1" customHeight="1" outlineLevel="1" x14ac:dyDescent="0.2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2467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2468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2469</v>
      </c>
      <c r="B62" s="54" t="str">
        <f>"12"&amp;"."&amp;$B$801&amp;"."&amp;$B$802</f>
        <v>12.05.2024</v>
      </c>
      <c r="C62" s="134" t="s">
        <v>76</v>
      </c>
      <c r="D62" s="135">
        <f>ROUND(((D63+D64+D66+D65)/1000),5)</f>
        <v>1.7552700000000001</v>
      </c>
      <c r="E62" s="135">
        <f>ROUND(((E63+E64+E66+E65)/1000),5)</f>
        <v>1.6054900000000001</v>
      </c>
      <c r="F62" s="135">
        <f>ROUND(((F63+F64+F66+F65)/1000),5)</f>
        <v>1.5052000000000001</v>
      </c>
      <c r="G62" s="135">
        <f t="shared" ref="G62:AA62" si="33">ROUND(((G63+G64+G66+G65)/1000),5)</f>
        <v>1.4674100000000001</v>
      </c>
      <c r="H62" s="135">
        <f t="shared" si="33"/>
        <v>1.4531099999999999</v>
      </c>
      <c r="I62" s="135">
        <f t="shared" si="33"/>
        <v>1.4545399999999999</v>
      </c>
      <c r="J62" s="135">
        <f t="shared" si="33"/>
        <v>1.3888199999999999</v>
      </c>
      <c r="K62" s="135">
        <f t="shared" si="33"/>
        <v>1.4892099999999999</v>
      </c>
      <c r="L62" s="135">
        <f t="shared" si="33"/>
        <v>1.7229300000000001</v>
      </c>
      <c r="M62" s="135">
        <f t="shared" si="33"/>
        <v>1.8748899999999999</v>
      </c>
      <c r="N62" s="135">
        <f t="shared" si="33"/>
        <v>1.95028</v>
      </c>
      <c r="O62" s="135">
        <f t="shared" si="33"/>
        <v>1.96007</v>
      </c>
      <c r="P62" s="135">
        <f t="shared" si="33"/>
        <v>1.9596199999999999</v>
      </c>
      <c r="Q62" s="135">
        <f t="shared" si="33"/>
        <v>1.95909</v>
      </c>
      <c r="R62" s="135">
        <f t="shared" si="33"/>
        <v>1.9592099999999999</v>
      </c>
      <c r="S62" s="135">
        <f t="shared" si="33"/>
        <v>1.9609300000000001</v>
      </c>
      <c r="T62" s="135">
        <f t="shared" si="33"/>
        <v>2.0144500000000001</v>
      </c>
      <c r="U62" s="135">
        <f t="shared" si="33"/>
        <v>2.0461999999999998</v>
      </c>
      <c r="V62" s="135">
        <f t="shared" si="33"/>
        <v>2.0159500000000001</v>
      </c>
      <c r="W62" s="135">
        <f t="shared" si="33"/>
        <v>2.0316999999999998</v>
      </c>
      <c r="X62" s="135">
        <f t="shared" si="33"/>
        <v>2.0712999999999999</v>
      </c>
      <c r="Y62" s="135">
        <f t="shared" si="33"/>
        <v>2.0599400000000001</v>
      </c>
      <c r="Z62" s="135">
        <f t="shared" si="33"/>
        <v>1.84765</v>
      </c>
      <c r="AA62" s="135">
        <f t="shared" si="33"/>
        <v>1.65255</v>
      </c>
    </row>
    <row r="63" spans="1:27" ht="12.75" hidden="1" customHeight="1" outlineLevel="1" x14ac:dyDescent="0.2">
      <c r="A63" s="163" t="s">
        <v>2470</v>
      </c>
      <c r="B63" s="94" t="s">
        <v>238</v>
      </c>
      <c r="C63" s="70" t="s">
        <v>79</v>
      </c>
      <c r="D63" s="71">
        <v>1468.43</v>
      </c>
      <c r="E63" s="71">
        <v>1318.65</v>
      </c>
      <c r="F63" s="71">
        <v>1218.3599999999999</v>
      </c>
      <c r="G63" s="71">
        <v>1180.57</v>
      </c>
      <c r="H63" s="71">
        <v>1166.27</v>
      </c>
      <c r="I63" s="71">
        <v>1167.7</v>
      </c>
      <c r="J63" s="71">
        <v>1101.98</v>
      </c>
      <c r="K63" s="71">
        <v>1202.3699999999999</v>
      </c>
      <c r="L63" s="71">
        <v>1436.09</v>
      </c>
      <c r="M63" s="71">
        <v>1588.05</v>
      </c>
      <c r="N63" s="71">
        <v>1663.44</v>
      </c>
      <c r="O63" s="71">
        <v>1673.23</v>
      </c>
      <c r="P63" s="71">
        <v>1672.78</v>
      </c>
      <c r="Q63" s="71">
        <v>1672.25</v>
      </c>
      <c r="R63" s="71">
        <v>1672.37</v>
      </c>
      <c r="S63" s="71">
        <v>1674.09</v>
      </c>
      <c r="T63" s="71">
        <v>1727.61</v>
      </c>
      <c r="U63" s="71">
        <v>1759.36</v>
      </c>
      <c r="V63" s="71">
        <v>1729.11</v>
      </c>
      <c r="W63" s="71">
        <v>1744.86</v>
      </c>
      <c r="X63" s="71">
        <v>1784.46</v>
      </c>
      <c r="Y63" s="71">
        <v>1773.1</v>
      </c>
      <c r="Z63" s="71">
        <v>1560.81</v>
      </c>
      <c r="AA63" s="71">
        <v>1365.71</v>
      </c>
    </row>
    <row r="64" spans="1:27" ht="12.75" hidden="1" customHeight="1" outlineLevel="1" x14ac:dyDescent="0.2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2472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2473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2474</v>
      </c>
      <c r="B67" s="54" t="str">
        <f>"13"&amp;"."&amp;$B$801&amp;"."&amp;$B$802</f>
        <v>13.05.2024</v>
      </c>
      <c r="C67" s="134" t="s">
        <v>76</v>
      </c>
      <c r="D67" s="135">
        <f>ROUND(((D68+D69+D71+D70)/1000),5)</f>
        <v>1.6742600000000001</v>
      </c>
      <c r="E67" s="135">
        <f>ROUND(((E68+E69+E71+E70)/1000),5)</f>
        <v>1.5352300000000001</v>
      </c>
      <c r="F67" s="135">
        <f>ROUND(((F68+F69+F71+F70)/1000),5)</f>
        <v>1.4764600000000001</v>
      </c>
      <c r="G67" s="135">
        <f t="shared" ref="G67:AA67" si="36">ROUND(((G68+G69+G71+G70)/1000),5)</f>
        <v>1.4661599999999999</v>
      </c>
      <c r="H67" s="135">
        <f t="shared" si="36"/>
        <v>1.4524999999999999</v>
      </c>
      <c r="I67" s="135">
        <f t="shared" si="36"/>
        <v>1.50264</v>
      </c>
      <c r="J67" s="135">
        <f t="shared" si="36"/>
        <v>1.68957</v>
      </c>
      <c r="K67" s="135">
        <f t="shared" si="36"/>
        <v>1.9186700000000001</v>
      </c>
      <c r="L67" s="135">
        <f t="shared" si="36"/>
        <v>2.2465199999999999</v>
      </c>
      <c r="M67" s="135">
        <f t="shared" si="36"/>
        <v>2.5885899999999999</v>
      </c>
      <c r="N67" s="135">
        <f t="shared" si="36"/>
        <v>2.7445200000000001</v>
      </c>
      <c r="O67" s="135">
        <f t="shared" si="36"/>
        <v>2.4051100000000001</v>
      </c>
      <c r="P67" s="135">
        <f t="shared" si="36"/>
        <v>2.30159</v>
      </c>
      <c r="Q67" s="135">
        <f t="shared" si="36"/>
        <v>2.31941</v>
      </c>
      <c r="R67" s="135">
        <f t="shared" si="36"/>
        <v>2.3152699999999999</v>
      </c>
      <c r="S67" s="135">
        <f t="shared" si="36"/>
        <v>2.2635200000000002</v>
      </c>
      <c r="T67" s="135">
        <f t="shared" si="36"/>
        <v>2.2488700000000001</v>
      </c>
      <c r="U67" s="135">
        <f t="shared" si="36"/>
        <v>2.1850299999999998</v>
      </c>
      <c r="V67" s="135">
        <f t="shared" si="36"/>
        <v>2.1997</v>
      </c>
      <c r="W67" s="135">
        <f t="shared" si="36"/>
        <v>2.3198400000000001</v>
      </c>
      <c r="X67" s="135">
        <f t="shared" si="36"/>
        <v>2.3601299999999998</v>
      </c>
      <c r="Y67" s="135">
        <f t="shared" si="36"/>
        <v>2.1647799999999999</v>
      </c>
      <c r="Z67" s="135">
        <f t="shared" si="36"/>
        <v>1.8052299999999999</v>
      </c>
      <c r="AA67" s="135">
        <f t="shared" si="36"/>
        <v>1.6349899999999999</v>
      </c>
    </row>
    <row r="68" spans="1:27" ht="12.75" hidden="1" customHeight="1" outlineLevel="1" x14ac:dyDescent="0.2">
      <c r="A68" s="163" t="s">
        <v>2475</v>
      </c>
      <c r="B68" s="94" t="s">
        <v>238</v>
      </c>
      <c r="C68" s="70" t="s">
        <v>79</v>
      </c>
      <c r="D68" s="71">
        <v>1387.42</v>
      </c>
      <c r="E68" s="71">
        <v>1248.3900000000001</v>
      </c>
      <c r="F68" s="71">
        <v>1189.6199999999999</v>
      </c>
      <c r="G68" s="71">
        <v>1179.32</v>
      </c>
      <c r="H68" s="71">
        <v>1165.6600000000001</v>
      </c>
      <c r="I68" s="71">
        <v>1215.8</v>
      </c>
      <c r="J68" s="71">
        <v>1402.73</v>
      </c>
      <c r="K68" s="71">
        <v>1631.83</v>
      </c>
      <c r="L68" s="71">
        <v>1959.68</v>
      </c>
      <c r="M68" s="71">
        <v>2301.75</v>
      </c>
      <c r="N68" s="71">
        <v>2457.6799999999998</v>
      </c>
      <c r="O68" s="71">
        <v>2118.27</v>
      </c>
      <c r="P68" s="71">
        <v>2014.75</v>
      </c>
      <c r="Q68" s="71">
        <v>2032.57</v>
      </c>
      <c r="R68" s="71">
        <v>2028.43</v>
      </c>
      <c r="S68" s="71">
        <v>1976.68</v>
      </c>
      <c r="T68" s="71">
        <v>1962.03</v>
      </c>
      <c r="U68" s="71">
        <v>1898.19</v>
      </c>
      <c r="V68" s="71">
        <v>1912.86</v>
      </c>
      <c r="W68" s="71">
        <v>2033</v>
      </c>
      <c r="X68" s="71">
        <v>2073.29</v>
      </c>
      <c r="Y68" s="71">
        <v>1877.94</v>
      </c>
      <c r="Z68" s="71">
        <v>1518.39</v>
      </c>
      <c r="AA68" s="71">
        <v>1348.15</v>
      </c>
    </row>
    <row r="69" spans="1:27" ht="12.75" hidden="1" customHeight="1" outlineLevel="1" x14ac:dyDescent="0.2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2477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2478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2479</v>
      </c>
      <c r="B72" s="54" t="str">
        <f>"14"&amp;"."&amp;$B$801&amp;"."&amp;$B$802</f>
        <v>14.05.2024</v>
      </c>
      <c r="C72" s="134" t="s">
        <v>76</v>
      </c>
      <c r="D72" s="135">
        <f>ROUND(((D73+D74+D76+D75)/1000),5)</f>
        <v>1.57148</v>
      </c>
      <c r="E72" s="135">
        <f>ROUND(((E73+E74+E76+E75)/1000),5)</f>
        <v>1.4836400000000001</v>
      </c>
      <c r="F72" s="135">
        <f>ROUND(((F73+F74+F76+F75)/1000),5)</f>
        <v>1.44387</v>
      </c>
      <c r="G72" s="135">
        <f t="shared" ref="G72:AA72" si="39">ROUND(((G73+G74+G76+G75)/1000),5)</f>
        <v>1.4406099999999999</v>
      </c>
      <c r="H72" s="135">
        <f t="shared" si="39"/>
        <v>1.4424999999999999</v>
      </c>
      <c r="I72" s="135">
        <f t="shared" si="39"/>
        <v>1.4843999999999999</v>
      </c>
      <c r="J72" s="135">
        <f t="shared" si="39"/>
        <v>1.6536</v>
      </c>
      <c r="K72" s="135">
        <f t="shared" si="39"/>
        <v>1.7728999999999999</v>
      </c>
      <c r="L72" s="135">
        <f t="shared" si="39"/>
        <v>2.0953200000000001</v>
      </c>
      <c r="M72" s="135">
        <f t="shared" si="39"/>
        <v>2.3622399999999999</v>
      </c>
      <c r="N72" s="135">
        <f t="shared" si="39"/>
        <v>2.3815300000000001</v>
      </c>
      <c r="O72" s="135">
        <f t="shared" si="39"/>
        <v>2.2421899999999999</v>
      </c>
      <c r="P72" s="135">
        <f t="shared" si="39"/>
        <v>2.2418900000000002</v>
      </c>
      <c r="Q72" s="135">
        <f t="shared" si="39"/>
        <v>2.24552</v>
      </c>
      <c r="R72" s="135">
        <f t="shared" si="39"/>
        <v>2.2359399999999998</v>
      </c>
      <c r="S72" s="135">
        <f t="shared" si="39"/>
        <v>2.2186400000000002</v>
      </c>
      <c r="T72" s="135">
        <f t="shared" si="39"/>
        <v>2.1779700000000002</v>
      </c>
      <c r="U72" s="135">
        <f t="shared" si="39"/>
        <v>2.1684199999999998</v>
      </c>
      <c r="V72" s="135">
        <f t="shared" si="39"/>
        <v>2.1614499999999999</v>
      </c>
      <c r="W72" s="135">
        <f t="shared" si="39"/>
        <v>2.1081300000000001</v>
      </c>
      <c r="X72" s="135">
        <f t="shared" si="39"/>
        <v>2.33691</v>
      </c>
      <c r="Y72" s="135">
        <f t="shared" si="39"/>
        <v>2.1911900000000002</v>
      </c>
      <c r="Z72" s="135">
        <f t="shared" si="39"/>
        <v>1.8602000000000001</v>
      </c>
      <c r="AA72" s="135">
        <f t="shared" si="39"/>
        <v>1.72967</v>
      </c>
    </row>
    <row r="73" spans="1:27" ht="12.75" hidden="1" customHeight="1" outlineLevel="1" x14ac:dyDescent="0.2">
      <c r="A73" s="163" t="s">
        <v>2480</v>
      </c>
      <c r="B73" s="94" t="s">
        <v>238</v>
      </c>
      <c r="C73" s="70" t="s">
        <v>79</v>
      </c>
      <c r="D73" s="71">
        <v>1284.6400000000001</v>
      </c>
      <c r="E73" s="71">
        <v>1196.8</v>
      </c>
      <c r="F73" s="71">
        <v>1157.03</v>
      </c>
      <c r="G73" s="71">
        <v>1153.77</v>
      </c>
      <c r="H73" s="71">
        <v>1155.6600000000001</v>
      </c>
      <c r="I73" s="71">
        <v>1197.56</v>
      </c>
      <c r="J73" s="71">
        <v>1366.76</v>
      </c>
      <c r="K73" s="71">
        <v>1486.06</v>
      </c>
      <c r="L73" s="71">
        <v>1808.48</v>
      </c>
      <c r="M73" s="71">
        <v>2075.4</v>
      </c>
      <c r="N73" s="71">
        <v>2094.69</v>
      </c>
      <c r="O73" s="71">
        <v>1955.35</v>
      </c>
      <c r="P73" s="71">
        <v>1955.05</v>
      </c>
      <c r="Q73" s="71">
        <v>1958.68</v>
      </c>
      <c r="R73" s="71">
        <v>1949.1</v>
      </c>
      <c r="S73" s="71">
        <v>1931.8</v>
      </c>
      <c r="T73" s="71">
        <v>1891.13</v>
      </c>
      <c r="U73" s="71">
        <v>1881.58</v>
      </c>
      <c r="V73" s="71">
        <v>1874.61</v>
      </c>
      <c r="W73" s="71">
        <v>1821.29</v>
      </c>
      <c r="X73" s="71">
        <v>2050.0700000000002</v>
      </c>
      <c r="Y73" s="71">
        <v>1904.35</v>
      </c>
      <c r="Z73" s="71">
        <v>1573.36</v>
      </c>
      <c r="AA73" s="71">
        <v>1442.83</v>
      </c>
    </row>
    <row r="74" spans="1:27" ht="12.75" hidden="1" customHeight="1" outlineLevel="1" x14ac:dyDescent="0.2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2482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2483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2484</v>
      </c>
      <c r="B77" s="54" t="str">
        <f>"15"&amp;"."&amp;$B$801&amp;"."&amp;$B$802</f>
        <v>15.05.2024</v>
      </c>
      <c r="C77" s="134" t="s">
        <v>76</v>
      </c>
      <c r="D77" s="135">
        <f>ROUND(((D78+D79+D81+D80)/1000),5)</f>
        <v>1.6183000000000001</v>
      </c>
      <c r="E77" s="135">
        <f>ROUND(((E78+E79+E81+E80)/1000),5)</f>
        <v>1.4916799999999999</v>
      </c>
      <c r="F77" s="135">
        <f>ROUND(((F78+F79+F81+F80)/1000),5)</f>
        <v>1.4834499999999999</v>
      </c>
      <c r="G77" s="135">
        <f t="shared" ref="G77:AA77" si="42">ROUND(((G78+G79+G81+G80)/1000),5)</f>
        <v>1.47834</v>
      </c>
      <c r="H77" s="135">
        <f t="shared" si="42"/>
        <v>1.4832799999999999</v>
      </c>
      <c r="I77" s="135">
        <f t="shared" si="42"/>
        <v>1.49377</v>
      </c>
      <c r="J77" s="135">
        <f t="shared" si="42"/>
        <v>1.7116499999999999</v>
      </c>
      <c r="K77" s="135">
        <f t="shared" si="42"/>
        <v>1.9690799999999999</v>
      </c>
      <c r="L77" s="135">
        <f t="shared" si="42"/>
        <v>2.2090999999999998</v>
      </c>
      <c r="M77" s="135">
        <f t="shared" si="42"/>
        <v>2.4409700000000001</v>
      </c>
      <c r="N77" s="135">
        <f t="shared" si="42"/>
        <v>2.4333499999999999</v>
      </c>
      <c r="O77" s="135">
        <f t="shared" si="42"/>
        <v>2.31569</v>
      </c>
      <c r="P77" s="135">
        <f t="shared" si="42"/>
        <v>2.3180499999999999</v>
      </c>
      <c r="Q77" s="135">
        <f t="shared" si="42"/>
        <v>2.3440400000000001</v>
      </c>
      <c r="R77" s="135">
        <f t="shared" si="42"/>
        <v>2.32151</v>
      </c>
      <c r="S77" s="135">
        <f t="shared" si="42"/>
        <v>2.3144800000000001</v>
      </c>
      <c r="T77" s="135">
        <f t="shared" si="42"/>
        <v>2.2919800000000001</v>
      </c>
      <c r="U77" s="135">
        <f t="shared" si="42"/>
        <v>2.23847</v>
      </c>
      <c r="V77" s="135">
        <f t="shared" si="42"/>
        <v>2.1982400000000002</v>
      </c>
      <c r="W77" s="135">
        <f t="shared" si="42"/>
        <v>2.1700200000000001</v>
      </c>
      <c r="X77" s="135">
        <f t="shared" si="42"/>
        <v>2.2351299999999998</v>
      </c>
      <c r="Y77" s="135">
        <f t="shared" si="42"/>
        <v>2.2118799999999998</v>
      </c>
      <c r="Z77" s="135">
        <f t="shared" si="42"/>
        <v>1.8467899999999999</v>
      </c>
      <c r="AA77" s="135">
        <f t="shared" si="42"/>
        <v>1.73234</v>
      </c>
    </row>
    <row r="78" spans="1:27" ht="12.75" hidden="1" customHeight="1" outlineLevel="1" x14ac:dyDescent="0.2">
      <c r="A78" s="163" t="s">
        <v>2485</v>
      </c>
      <c r="B78" s="94" t="s">
        <v>238</v>
      </c>
      <c r="C78" s="70" t="s">
        <v>79</v>
      </c>
      <c r="D78" s="71">
        <v>1331.46</v>
      </c>
      <c r="E78" s="71">
        <v>1204.8399999999999</v>
      </c>
      <c r="F78" s="71">
        <v>1196.6099999999999</v>
      </c>
      <c r="G78" s="71">
        <v>1191.5</v>
      </c>
      <c r="H78" s="71">
        <v>1196.44</v>
      </c>
      <c r="I78" s="71">
        <v>1206.93</v>
      </c>
      <c r="J78" s="71">
        <v>1424.81</v>
      </c>
      <c r="K78" s="71">
        <v>1682.24</v>
      </c>
      <c r="L78" s="71">
        <v>1922.26</v>
      </c>
      <c r="M78" s="71">
        <v>2154.13</v>
      </c>
      <c r="N78" s="71">
        <v>2146.5100000000002</v>
      </c>
      <c r="O78" s="71">
        <v>2028.85</v>
      </c>
      <c r="P78" s="71">
        <v>2031.21</v>
      </c>
      <c r="Q78" s="71">
        <v>2057.1999999999998</v>
      </c>
      <c r="R78" s="71">
        <v>2034.67</v>
      </c>
      <c r="S78" s="71">
        <v>2027.64</v>
      </c>
      <c r="T78" s="71">
        <v>2005.14</v>
      </c>
      <c r="U78" s="71">
        <v>1951.63</v>
      </c>
      <c r="V78" s="71">
        <v>1911.4</v>
      </c>
      <c r="W78" s="71">
        <v>1883.18</v>
      </c>
      <c r="X78" s="71">
        <v>1948.29</v>
      </c>
      <c r="Y78" s="71">
        <v>1925.04</v>
      </c>
      <c r="Z78" s="71">
        <v>1559.95</v>
      </c>
      <c r="AA78" s="71">
        <v>1445.5</v>
      </c>
    </row>
    <row r="79" spans="1:27" ht="12.75" hidden="1" customHeight="1" outlineLevel="1" x14ac:dyDescent="0.2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2487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2488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2489</v>
      </c>
      <c r="B82" s="54" t="str">
        <f>"16"&amp;"."&amp;$B$801&amp;"."&amp;$B$802</f>
        <v>16.05.2024</v>
      </c>
      <c r="C82" s="134" t="s">
        <v>76</v>
      </c>
      <c r="D82" s="135">
        <f>ROUND(((D83+D84+D86+D85)/1000),5)</f>
        <v>1.5674399999999999</v>
      </c>
      <c r="E82" s="135">
        <f>ROUND(((E83+E84+E86+E85)/1000),5)</f>
        <v>1.4753799999999999</v>
      </c>
      <c r="F82" s="135">
        <f>ROUND(((F83+F84+F86+F85)/1000),5)</f>
        <v>1.44435</v>
      </c>
      <c r="G82" s="135">
        <f t="shared" ref="G82:AA82" si="45">ROUND(((G83+G84+G86+G85)/1000),5)</f>
        <v>1.4419500000000001</v>
      </c>
      <c r="H82" s="135">
        <f t="shared" si="45"/>
        <v>1.45312</v>
      </c>
      <c r="I82" s="135">
        <f t="shared" si="45"/>
        <v>1.48824</v>
      </c>
      <c r="J82" s="135">
        <f t="shared" si="45"/>
        <v>1.64618</v>
      </c>
      <c r="K82" s="135">
        <f t="shared" si="45"/>
        <v>1.9052100000000001</v>
      </c>
      <c r="L82" s="135">
        <f t="shared" si="45"/>
        <v>2.1579799999999998</v>
      </c>
      <c r="M82" s="135">
        <f t="shared" si="45"/>
        <v>2.21637</v>
      </c>
      <c r="N82" s="135">
        <f t="shared" si="45"/>
        <v>2.2464200000000001</v>
      </c>
      <c r="O82" s="135">
        <f t="shared" si="45"/>
        <v>2.3066</v>
      </c>
      <c r="P82" s="135">
        <f t="shared" si="45"/>
        <v>2.2992499999999998</v>
      </c>
      <c r="Q82" s="135">
        <f t="shared" si="45"/>
        <v>2.3140700000000001</v>
      </c>
      <c r="R82" s="135">
        <f t="shared" si="45"/>
        <v>2.3030400000000002</v>
      </c>
      <c r="S82" s="135">
        <f t="shared" si="45"/>
        <v>2.2468699999999999</v>
      </c>
      <c r="T82" s="135">
        <f t="shared" si="45"/>
        <v>2.1830799999999999</v>
      </c>
      <c r="U82" s="135">
        <f t="shared" si="45"/>
        <v>2.1619600000000001</v>
      </c>
      <c r="V82" s="135">
        <f t="shared" si="45"/>
        <v>2.0689000000000002</v>
      </c>
      <c r="W82" s="135">
        <f t="shared" si="45"/>
        <v>1.9597100000000001</v>
      </c>
      <c r="X82" s="135">
        <f t="shared" si="45"/>
        <v>2.0743</v>
      </c>
      <c r="Y82" s="135">
        <f t="shared" si="45"/>
        <v>2.1668599999999998</v>
      </c>
      <c r="Z82" s="135">
        <f t="shared" si="45"/>
        <v>1.85944</v>
      </c>
      <c r="AA82" s="135">
        <f t="shared" si="45"/>
        <v>1.6424799999999999</v>
      </c>
    </row>
    <row r="83" spans="1:27" ht="12.75" hidden="1" customHeight="1" outlineLevel="1" x14ac:dyDescent="0.2">
      <c r="A83" s="163" t="s">
        <v>2490</v>
      </c>
      <c r="B83" s="94" t="s">
        <v>238</v>
      </c>
      <c r="C83" s="70" t="s">
        <v>79</v>
      </c>
      <c r="D83" s="71">
        <v>1280.5999999999999</v>
      </c>
      <c r="E83" s="71">
        <v>1188.54</v>
      </c>
      <c r="F83" s="71">
        <v>1157.51</v>
      </c>
      <c r="G83" s="71">
        <v>1155.1099999999999</v>
      </c>
      <c r="H83" s="71">
        <v>1166.28</v>
      </c>
      <c r="I83" s="71">
        <v>1201.4000000000001</v>
      </c>
      <c r="J83" s="71">
        <v>1359.34</v>
      </c>
      <c r="K83" s="71">
        <v>1618.37</v>
      </c>
      <c r="L83" s="71">
        <v>1871.14</v>
      </c>
      <c r="M83" s="71">
        <v>1929.53</v>
      </c>
      <c r="N83" s="71">
        <v>1959.58</v>
      </c>
      <c r="O83" s="71">
        <v>2019.76</v>
      </c>
      <c r="P83" s="71">
        <v>2012.41</v>
      </c>
      <c r="Q83" s="71">
        <v>2027.23</v>
      </c>
      <c r="R83" s="71">
        <v>2016.2</v>
      </c>
      <c r="S83" s="71">
        <v>1960.03</v>
      </c>
      <c r="T83" s="71">
        <v>1896.24</v>
      </c>
      <c r="U83" s="71">
        <v>1875.12</v>
      </c>
      <c r="V83" s="71">
        <v>1782.06</v>
      </c>
      <c r="W83" s="71">
        <v>1672.87</v>
      </c>
      <c r="X83" s="71">
        <v>1787.46</v>
      </c>
      <c r="Y83" s="71">
        <v>1880.02</v>
      </c>
      <c r="Z83" s="71">
        <v>1572.6</v>
      </c>
      <c r="AA83" s="71">
        <v>1355.64</v>
      </c>
    </row>
    <row r="84" spans="1:27" ht="12.75" hidden="1" customHeight="1" outlineLevel="1" x14ac:dyDescent="0.2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2492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2493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2494</v>
      </c>
      <c r="B87" s="54" t="str">
        <f>"17"&amp;"."&amp;$B$801&amp;"."&amp;$B$802</f>
        <v>17.05.2024</v>
      </c>
      <c r="C87" s="134" t="s">
        <v>76</v>
      </c>
      <c r="D87" s="135">
        <f>ROUND(((D88+D89+D91+D90)/1000),5)</f>
        <v>1.62246</v>
      </c>
      <c r="E87" s="135">
        <f>ROUND(((E88+E89+E91+E90)/1000),5)</f>
        <v>1.48898</v>
      </c>
      <c r="F87" s="135">
        <f>ROUND(((F88+F89+F91+F90)/1000),5)</f>
        <v>1.4524999999999999</v>
      </c>
      <c r="G87" s="135">
        <f t="shared" ref="G87:AA87" si="48">ROUND(((G88+G89+G91+G90)/1000),5)</f>
        <v>1.3899600000000001</v>
      </c>
      <c r="H87" s="135">
        <f t="shared" si="48"/>
        <v>1.4545999999999999</v>
      </c>
      <c r="I87" s="135">
        <f t="shared" si="48"/>
        <v>1.5437399999999999</v>
      </c>
      <c r="J87" s="135">
        <f t="shared" si="48"/>
        <v>1.7150000000000001</v>
      </c>
      <c r="K87" s="135">
        <f t="shared" si="48"/>
        <v>1.98736</v>
      </c>
      <c r="L87" s="135">
        <f t="shared" si="48"/>
        <v>2.2968500000000001</v>
      </c>
      <c r="M87" s="135">
        <f t="shared" si="48"/>
        <v>2.3553999999999999</v>
      </c>
      <c r="N87" s="135">
        <f t="shared" si="48"/>
        <v>2.36808</v>
      </c>
      <c r="O87" s="135">
        <f t="shared" si="48"/>
        <v>2.3729</v>
      </c>
      <c r="P87" s="135">
        <f t="shared" si="48"/>
        <v>2.40801</v>
      </c>
      <c r="Q87" s="135">
        <f t="shared" si="48"/>
        <v>2.4385699999999999</v>
      </c>
      <c r="R87" s="135">
        <f t="shared" si="48"/>
        <v>2.4146200000000002</v>
      </c>
      <c r="S87" s="135">
        <f t="shared" si="48"/>
        <v>2.4239999999999999</v>
      </c>
      <c r="T87" s="135">
        <f t="shared" si="48"/>
        <v>2.3749600000000002</v>
      </c>
      <c r="U87" s="135">
        <f t="shared" si="48"/>
        <v>2.3624100000000001</v>
      </c>
      <c r="V87" s="135">
        <f t="shared" si="48"/>
        <v>2.3310300000000002</v>
      </c>
      <c r="W87" s="135">
        <f t="shared" si="48"/>
        <v>2.2932600000000001</v>
      </c>
      <c r="X87" s="135">
        <f t="shared" si="48"/>
        <v>2.3083300000000002</v>
      </c>
      <c r="Y87" s="135">
        <f t="shared" si="48"/>
        <v>2.3683399999999999</v>
      </c>
      <c r="Z87" s="135">
        <f t="shared" si="48"/>
        <v>2.2760199999999999</v>
      </c>
      <c r="AA87" s="135">
        <f t="shared" si="48"/>
        <v>1.8667</v>
      </c>
    </row>
    <row r="88" spans="1:27" ht="12.75" hidden="1" customHeight="1" outlineLevel="1" x14ac:dyDescent="0.2">
      <c r="A88" s="163" t="s">
        <v>2495</v>
      </c>
      <c r="B88" s="94" t="s">
        <v>238</v>
      </c>
      <c r="C88" s="70" t="s">
        <v>79</v>
      </c>
      <c r="D88" s="71">
        <v>1335.62</v>
      </c>
      <c r="E88" s="71">
        <v>1202.1400000000001</v>
      </c>
      <c r="F88" s="71">
        <v>1165.6600000000001</v>
      </c>
      <c r="G88" s="71">
        <v>1103.1199999999999</v>
      </c>
      <c r="H88" s="71">
        <v>1167.76</v>
      </c>
      <c r="I88" s="71">
        <v>1256.9000000000001</v>
      </c>
      <c r="J88" s="71">
        <v>1428.16</v>
      </c>
      <c r="K88" s="71">
        <v>1700.52</v>
      </c>
      <c r="L88" s="71">
        <v>2010.01</v>
      </c>
      <c r="M88" s="71">
        <v>2068.56</v>
      </c>
      <c r="N88" s="71">
        <v>2081.2399999999998</v>
      </c>
      <c r="O88" s="71">
        <v>2086.06</v>
      </c>
      <c r="P88" s="71">
        <v>2121.17</v>
      </c>
      <c r="Q88" s="71">
        <v>2151.73</v>
      </c>
      <c r="R88" s="71">
        <v>2127.7800000000002</v>
      </c>
      <c r="S88" s="71">
        <v>2137.16</v>
      </c>
      <c r="T88" s="71">
        <v>2088.12</v>
      </c>
      <c r="U88" s="71">
        <v>2075.5700000000002</v>
      </c>
      <c r="V88" s="71">
        <v>2044.19</v>
      </c>
      <c r="W88" s="71">
        <v>2006.42</v>
      </c>
      <c r="X88" s="71">
        <v>2021.49</v>
      </c>
      <c r="Y88" s="71">
        <v>2081.5</v>
      </c>
      <c r="Z88" s="71">
        <v>1989.18</v>
      </c>
      <c r="AA88" s="71">
        <v>1579.86</v>
      </c>
    </row>
    <row r="89" spans="1:27" ht="12.75" hidden="1" customHeight="1" outlineLevel="1" x14ac:dyDescent="0.2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2497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2498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2499</v>
      </c>
      <c r="B92" s="54" t="str">
        <f>"18"&amp;"."&amp;$B$801&amp;"."&amp;$B$802</f>
        <v>18.05.2024</v>
      </c>
      <c r="C92" s="134" t="s">
        <v>76</v>
      </c>
      <c r="D92" s="135">
        <f>ROUND(((D93+D94+D96+D95)/1000),5)</f>
        <v>1.8198300000000001</v>
      </c>
      <c r="E92" s="135">
        <f>ROUND(((E93+E94+E96+E95)/1000),5)</f>
        <v>1.7461800000000001</v>
      </c>
      <c r="F92" s="135">
        <f>ROUND(((F93+F94+F96+F95)/1000),5)</f>
        <v>1.6037300000000001</v>
      </c>
      <c r="G92" s="135">
        <f t="shared" ref="G92:AA92" si="51">ROUND(((G93+G94+G96+G95)/1000),5)</f>
        <v>1.5518400000000001</v>
      </c>
      <c r="H92" s="135">
        <f t="shared" si="51"/>
        <v>1.5068999999999999</v>
      </c>
      <c r="I92" s="135">
        <f t="shared" si="51"/>
        <v>1.5238100000000001</v>
      </c>
      <c r="J92" s="135">
        <f t="shared" si="51"/>
        <v>1.59412</v>
      </c>
      <c r="K92" s="135">
        <f t="shared" si="51"/>
        <v>1.80427</v>
      </c>
      <c r="L92" s="135">
        <f t="shared" si="51"/>
        <v>2.08833</v>
      </c>
      <c r="M92" s="135">
        <f t="shared" si="51"/>
        <v>2.2502599999999999</v>
      </c>
      <c r="N92" s="135">
        <f t="shared" si="51"/>
        <v>2.3515999999999999</v>
      </c>
      <c r="O92" s="135">
        <f t="shared" si="51"/>
        <v>2.3575499999999998</v>
      </c>
      <c r="P92" s="135">
        <f t="shared" si="51"/>
        <v>2.3963899999999998</v>
      </c>
      <c r="Q92" s="135">
        <f t="shared" si="51"/>
        <v>2.3884699999999999</v>
      </c>
      <c r="R92" s="135">
        <f t="shared" si="51"/>
        <v>2.3666800000000001</v>
      </c>
      <c r="S92" s="135">
        <f t="shared" si="51"/>
        <v>2.3471700000000002</v>
      </c>
      <c r="T92" s="135">
        <f t="shared" si="51"/>
        <v>2.3351000000000002</v>
      </c>
      <c r="U92" s="135">
        <f t="shared" si="51"/>
        <v>2.3072400000000002</v>
      </c>
      <c r="V92" s="135">
        <f t="shared" si="51"/>
        <v>2.2932700000000001</v>
      </c>
      <c r="W92" s="135">
        <f t="shared" si="51"/>
        <v>2.4036900000000001</v>
      </c>
      <c r="X92" s="135">
        <f t="shared" si="51"/>
        <v>2.5260799999999999</v>
      </c>
      <c r="Y92" s="135">
        <f t="shared" si="51"/>
        <v>2.3435600000000001</v>
      </c>
      <c r="Z92" s="135">
        <f t="shared" si="51"/>
        <v>2.1776200000000001</v>
      </c>
      <c r="AA92" s="135">
        <f t="shared" si="51"/>
        <v>1.8087800000000001</v>
      </c>
    </row>
    <row r="93" spans="1:27" ht="12.75" hidden="1" customHeight="1" outlineLevel="1" x14ac:dyDescent="0.2">
      <c r="A93" s="163" t="s">
        <v>2500</v>
      </c>
      <c r="B93" s="94" t="s">
        <v>238</v>
      </c>
      <c r="C93" s="70" t="s">
        <v>79</v>
      </c>
      <c r="D93" s="71">
        <v>1532.99</v>
      </c>
      <c r="E93" s="71">
        <v>1459.34</v>
      </c>
      <c r="F93" s="71">
        <v>1316.89</v>
      </c>
      <c r="G93" s="71">
        <v>1265</v>
      </c>
      <c r="H93" s="71">
        <v>1220.06</v>
      </c>
      <c r="I93" s="71">
        <v>1236.97</v>
      </c>
      <c r="J93" s="71">
        <v>1307.28</v>
      </c>
      <c r="K93" s="71">
        <v>1517.43</v>
      </c>
      <c r="L93" s="71">
        <v>1801.49</v>
      </c>
      <c r="M93" s="71">
        <v>1963.42</v>
      </c>
      <c r="N93" s="71">
        <v>2064.7600000000002</v>
      </c>
      <c r="O93" s="71">
        <v>2070.71</v>
      </c>
      <c r="P93" s="71">
        <v>2109.5500000000002</v>
      </c>
      <c r="Q93" s="71">
        <v>2101.63</v>
      </c>
      <c r="R93" s="71">
        <v>2079.84</v>
      </c>
      <c r="S93" s="71">
        <v>2060.33</v>
      </c>
      <c r="T93" s="71">
        <v>2048.2600000000002</v>
      </c>
      <c r="U93" s="71">
        <v>2020.4</v>
      </c>
      <c r="V93" s="71">
        <v>2006.43</v>
      </c>
      <c r="W93" s="71">
        <v>2116.85</v>
      </c>
      <c r="X93" s="71">
        <v>2239.2399999999998</v>
      </c>
      <c r="Y93" s="71">
        <v>2056.7199999999998</v>
      </c>
      <c r="Z93" s="71">
        <v>1890.78</v>
      </c>
      <c r="AA93" s="71">
        <v>1521.94</v>
      </c>
    </row>
    <row r="94" spans="1:27" ht="12.75" hidden="1" customHeight="1" outlineLevel="1" x14ac:dyDescent="0.2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2502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2503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2504</v>
      </c>
      <c r="B97" s="54" t="str">
        <f>"19"&amp;"."&amp;$B$801&amp;"."&amp;$B$802</f>
        <v>19.05.2024</v>
      </c>
      <c r="C97" s="134" t="s">
        <v>76</v>
      </c>
      <c r="D97" s="135">
        <f>ROUND(((D98+D99+D101+D100)/1000),5)</f>
        <v>1.78542</v>
      </c>
      <c r="E97" s="135">
        <f>ROUND(((E98+E99+E101+E100)/1000),5)</f>
        <v>1.6388400000000001</v>
      </c>
      <c r="F97" s="135">
        <f>ROUND(((F98+F99+F101+F100)/1000),5)</f>
        <v>1.50196</v>
      </c>
      <c r="G97" s="135">
        <f t="shared" ref="G97:AA97" si="54">ROUND(((G98+G99+G101+G100)/1000),5)</f>
        <v>1.48647</v>
      </c>
      <c r="H97" s="135">
        <f t="shared" si="54"/>
        <v>1.46644</v>
      </c>
      <c r="I97" s="135">
        <f t="shared" si="54"/>
        <v>1.4424399999999999</v>
      </c>
      <c r="J97" s="135">
        <f t="shared" si="54"/>
        <v>1.3721699999999999</v>
      </c>
      <c r="K97" s="135">
        <f t="shared" si="54"/>
        <v>1.61609</v>
      </c>
      <c r="L97" s="135">
        <f t="shared" si="54"/>
        <v>1.84467</v>
      </c>
      <c r="M97" s="135">
        <f t="shared" si="54"/>
        <v>2.0575000000000001</v>
      </c>
      <c r="N97" s="135">
        <f t="shared" si="54"/>
        <v>2.2262900000000001</v>
      </c>
      <c r="O97" s="135">
        <f t="shared" si="54"/>
        <v>2.26999</v>
      </c>
      <c r="P97" s="135">
        <f t="shared" si="54"/>
        <v>2.2198899999999999</v>
      </c>
      <c r="Q97" s="135">
        <f t="shared" si="54"/>
        <v>2.2189000000000001</v>
      </c>
      <c r="R97" s="135">
        <f t="shared" si="54"/>
        <v>2.2097699999999998</v>
      </c>
      <c r="S97" s="135">
        <f t="shared" si="54"/>
        <v>2.19876</v>
      </c>
      <c r="T97" s="135">
        <f t="shared" si="54"/>
        <v>2.2065999999999999</v>
      </c>
      <c r="U97" s="135">
        <f t="shared" si="54"/>
        <v>2.2511899999999998</v>
      </c>
      <c r="V97" s="135">
        <f t="shared" si="54"/>
        <v>2.2499199999999999</v>
      </c>
      <c r="W97" s="135">
        <f t="shared" si="54"/>
        <v>2.30905</v>
      </c>
      <c r="X97" s="135">
        <f t="shared" si="54"/>
        <v>2.4620899999999999</v>
      </c>
      <c r="Y97" s="135">
        <f t="shared" si="54"/>
        <v>2.4276800000000001</v>
      </c>
      <c r="Z97" s="135">
        <f t="shared" si="54"/>
        <v>2.1499199999999998</v>
      </c>
      <c r="AA97" s="135">
        <f t="shared" si="54"/>
        <v>1.78159</v>
      </c>
    </row>
    <row r="98" spans="1:27" ht="12.75" hidden="1" customHeight="1" outlineLevel="1" x14ac:dyDescent="0.2">
      <c r="A98" s="163" t="s">
        <v>2505</v>
      </c>
      <c r="B98" s="94" t="s">
        <v>238</v>
      </c>
      <c r="C98" s="70" t="s">
        <v>79</v>
      </c>
      <c r="D98" s="71">
        <v>1498.58</v>
      </c>
      <c r="E98" s="71">
        <v>1352</v>
      </c>
      <c r="F98" s="71">
        <v>1215.1199999999999</v>
      </c>
      <c r="G98" s="71">
        <v>1199.6300000000001</v>
      </c>
      <c r="H98" s="71">
        <v>1179.5999999999999</v>
      </c>
      <c r="I98" s="71">
        <v>1155.5999999999999</v>
      </c>
      <c r="J98" s="71">
        <v>1085.33</v>
      </c>
      <c r="K98" s="71">
        <v>1329.25</v>
      </c>
      <c r="L98" s="71">
        <v>1557.83</v>
      </c>
      <c r="M98" s="71">
        <v>1770.66</v>
      </c>
      <c r="N98" s="71">
        <v>1939.45</v>
      </c>
      <c r="O98" s="71">
        <v>1983.15</v>
      </c>
      <c r="P98" s="71">
        <v>1933.05</v>
      </c>
      <c r="Q98" s="71">
        <v>1932.06</v>
      </c>
      <c r="R98" s="71">
        <v>1922.93</v>
      </c>
      <c r="S98" s="71">
        <v>1911.92</v>
      </c>
      <c r="T98" s="71">
        <v>1919.76</v>
      </c>
      <c r="U98" s="71">
        <v>1964.35</v>
      </c>
      <c r="V98" s="71">
        <v>1963.08</v>
      </c>
      <c r="W98" s="71">
        <v>2022.21</v>
      </c>
      <c r="X98" s="71">
        <v>2175.25</v>
      </c>
      <c r="Y98" s="71">
        <v>2140.84</v>
      </c>
      <c r="Z98" s="71">
        <v>1863.08</v>
      </c>
      <c r="AA98" s="71">
        <v>1494.75</v>
      </c>
    </row>
    <row r="99" spans="1:27" ht="12.75" hidden="1" customHeight="1" outlineLevel="1" x14ac:dyDescent="0.2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2507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2508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2509</v>
      </c>
      <c r="B102" s="54" t="str">
        <f>"20"&amp;"."&amp;$B$801&amp;"."&amp;$B$802</f>
        <v>20.05.2024</v>
      </c>
      <c r="C102" s="134" t="s">
        <v>76</v>
      </c>
      <c r="D102" s="135">
        <f>ROUND(((D103+D104+D106+D105)/1000),5)</f>
        <v>1.6379999999999999</v>
      </c>
      <c r="E102" s="135">
        <f>ROUND(((E103+E104+E106+E105)/1000),5)</f>
        <v>1.48645</v>
      </c>
      <c r="F102" s="135">
        <f>ROUND(((F103+F104+F106+F105)/1000),5)</f>
        <v>1.38069</v>
      </c>
      <c r="G102" s="135">
        <f t="shared" ref="G102:AA102" si="57">ROUND(((G103+G104+G106+G105)/1000),5)</f>
        <v>1.3627400000000001</v>
      </c>
      <c r="H102" s="135">
        <f t="shared" si="57"/>
        <v>1.35527</v>
      </c>
      <c r="I102" s="135">
        <f t="shared" si="57"/>
        <v>1.4503999999999999</v>
      </c>
      <c r="J102" s="135">
        <f t="shared" si="57"/>
        <v>1.63914</v>
      </c>
      <c r="K102" s="135">
        <f t="shared" si="57"/>
        <v>1.98342</v>
      </c>
      <c r="L102" s="135">
        <f t="shared" si="57"/>
        <v>2.2608000000000001</v>
      </c>
      <c r="M102" s="135">
        <f t="shared" si="57"/>
        <v>2.38462</v>
      </c>
      <c r="N102" s="135">
        <f t="shared" si="57"/>
        <v>2.3909199999999999</v>
      </c>
      <c r="O102" s="135">
        <f t="shared" si="57"/>
        <v>2.38896</v>
      </c>
      <c r="P102" s="135">
        <f t="shared" si="57"/>
        <v>2.38768</v>
      </c>
      <c r="Q102" s="135">
        <f t="shared" si="57"/>
        <v>2.40741</v>
      </c>
      <c r="R102" s="135">
        <f t="shared" si="57"/>
        <v>2.4089299999999998</v>
      </c>
      <c r="S102" s="135">
        <f t="shared" si="57"/>
        <v>2.3954499999999999</v>
      </c>
      <c r="T102" s="135">
        <f t="shared" si="57"/>
        <v>2.3841600000000001</v>
      </c>
      <c r="U102" s="135">
        <f t="shared" si="57"/>
        <v>2.3552200000000001</v>
      </c>
      <c r="V102" s="135">
        <f t="shared" si="57"/>
        <v>2.3122500000000001</v>
      </c>
      <c r="W102" s="135">
        <f t="shared" si="57"/>
        <v>2.19224</v>
      </c>
      <c r="X102" s="135">
        <f t="shared" si="57"/>
        <v>2.2372999999999998</v>
      </c>
      <c r="Y102" s="135">
        <f t="shared" si="57"/>
        <v>2.2634699999999999</v>
      </c>
      <c r="Z102" s="135">
        <f t="shared" si="57"/>
        <v>1.87262</v>
      </c>
      <c r="AA102" s="135">
        <f t="shared" si="57"/>
        <v>1.64422</v>
      </c>
    </row>
    <row r="103" spans="1:27" ht="12.75" hidden="1" customHeight="1" outlineLevel="1" x14ac:dyDescent="0.2">
      <c r="A103" s="163" t="s">
        <v>2510</v>
      </c>
      <c r="B103" s="94" t="s">
        <v>238</v>
      </c>
      <c r="C103" s="70" t="s">
        <v>79</v>
      </c>
      <c r="D103" s="71">
        <v>1351.16</v>
      </c>
      <c r="E103" s="71">
        <v>1199.6099999999999</v>
      </c>
      <c r="F103" s="71">
        <v>1093.8499999999999</v>
      </c>
      <c r="G103" s="71">
        <v>1075.9000000000001</v>
      </c>
      <c r="H103" s="71">
        <v>1068.43</v>
      </c>
      <c r="I103" s="71">
        <v>1163.56</v>
      </c>
      <c r="J103" s="71">
        <v>1352.3</v>
      </c>
      <c r="K103" s="71">
        <v>1696.58</v>
      </c>
      <c r="L103" s="71">
        <v>1973.96</v>
      </c>
      <c r="M103" s="71">
        <v>2097.7800000000002</v>
      </c>
      <c r="N103" s="71">
        <v>2104.08</v>
      </c>
      <c r="O103" s="71">
        <v>2102.12</v>
      </c>
      <c r="P103" s="71">
        <v>2100.84</v>
      </c>
      <c r="Q103" s="71">
        <v>2120.5700000000002</v>
      </c>
      <c r="R103" s="71">
        <v>2122.09</v>
      </c>
      <c r="S103" s="71">
        <v>2108.61</v>
      </c>
      <c r="T103" s="71">
        <v>2097.3200000000002</v>
      </c>
      <c r="U103" s="71">
        <v>2068.38</v>
      </c>
      <c r="V103" s="71">
        <v>2025.41</v>
      </c>
      <c r="W103" s="71">
        <v>1905.4</v>
      </c>
      <c r="X103" s="71">
        <v>1950.46</v>
      </c>
      <c r="Y103" s="71">
        <v>1976.63</v>
      </c>
      <c r="Z103" s="71">
        <v>1585.78</v>
      </c>
      <c r="AA103" s="71">
        <v>1357.38</v>
      </c>
    </row>
    <row r="104" spans="1:27" ht="12.75" hidden="1" customHeight="1" outlineLevel="1" x14ac:dyDescent="0.2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2512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2513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2514</v>
      </c>
      <c r="B107" s="54" t="str">
        <f>"21"&amp;"."&amp;$B$801&amp;"."&amp;$B$802</f>
        <v>21.05.2024</v>
      </c>
      <c r="C107" s="134" t="s">
        <v>76</v>
      </c>
      <c r="D107" s="135">
        <f>ROUND(((D108+D109+D111+D110)/1000),5)</f>
        <v>1.6111</v>
      </c>
      <c r="E107" s="135">
        <f>ROUND(((E108+E109+E111+E110)/1000),5)</f>
        <v>1.4775</v>
      </c>
      <c r="F107" s="135">
        <f>ROUND(((F108+F109+F111+F110)/1000),5)</f>
        <v>1.3621700000000001</v>
      </c>
      <c r="G107" s="135">
        <f t="shared" ref="G107:AA107" si="60">ROUND(((G108+G109+G111+G110)/1000),5)</f>
        <v>1.2767200000000001</v>
      </c>
      <c r="H107" s="135">
        <f t="shared" si="60"/>
        <v>1.3294900000000001</v>
      </c>
      <c r="I107" s="135">
        <f t="shared" si="60"/>
        <v>1.45347</v>
      </c>
      <c r="J107" s="135">
        <f t="shared" si="60"/>
        <v>1.65425</v>
      </c>
      <c r="K107" s="135">
        <f t="shared" si="60"/>
        <v>1.8273200000000001</v>
      </c>
      <c r="L107" s="135">
        <f t="shared" si="60"/>
        <v>2.1855799999999999</v>
      </c>
      <c r="M107" s="135">
        <f t="shared" si="60"/>
        <v>2.3138700000000001</v>
      </c>
      <c r="N107" s="135">
        <f t="shared" si="60"/>
        <v>2.3700100000000002</v>
      </c>
      <c r="O107" s="135">
        <f t="shared" si="60"/>
        <v>2.3751500000000001</v>
      </c>
      <c r="P107" s="135">
        <f t="shared" si="60"/>
        <v>2.3874399999999998</v>
      </c>
      <c r="Q107" s="135">
        <f t="shared" si="60"/>
        <v>2.39472</v>
      </c>
      <c r="R107" s="135">
        <f t="shared" si="60"/>
        <v>2.3812000000000002</v>
      </c>
      <c r="S107" s="135">
        <f t="shared" si="60"/>
        <v>2.3702800000000002</v>
      </c>
      <c r="T107" s="135">
        <f t="shared" si="60"/>
        <v>2.2348699999999999</v>
      </c>
      <c r="U107" s="135">
        <f t="shared" si="60"/>
        <v>2.1530800000000001</v>
      </c>
      <c r="V107" s="135">
        <f t="shared" si="60"/>
        <v>2.1827299999999998</v>
      </c>
      <c r="W107" s="135">
        <f t="shared" si="60"/>
        <v>2.1463800000000002</v>
      </c>
      <c r="X107" s="135">
        <f t="shared" si="60"/>
        <v>2.1701700000000002</v>
      </c>
      <c r="Y107" s="135">
        <f t="shared" si="60"/>
        <v>2.21461</v>
      </c>
      <c r="Z107" s="135">
        <f t="shared" si="60"/>
        <v>1.9083300000000001</v>
      </c>
      <c r="AA107" s="135">
        <f t="shared" si="60"/>
        <v>1.6382399999999999</v>
      </c>
    </row>
    <row r="108" spans="1:27" ht="12.75" hidden="1" customHeight="1" outlineLevel="1" x14ac:dyDescent="0.2">
      <c r="A108" s="163" t="s">
        <v>2515</v>
      </c>
      <c r="B108" s="94" t="s">
        <v>238</v>
      </c>
      <c r="C108" s="70" t="s">
        <v>79</v>
      </c>
      <c r="D108" s="71">
        <v>1324.26</v>
      </c>
      <c r="E108" s="71">
        <v>1190.6600000000001</v>
      </c>
      <c r="F108" s="71">
        <v>1075.33</v>
      </c>
      <c r="G108" s="71">
        <v>989.88</v>
      </c>
      <c r="H108" s="71">
        <v>1042.6500000000001</v>
      </c>
      <c r="I108" s="71">
        <v>1166.6300000000001</v>
      </c>
      <c r="J108" s="71">
        <v>1367.41</v>
      </c>
      <c r="K108" s="71">
        <v>1540.48</v>
      </c>
      <c r="L108" s="71">
        <v>1898.74</v>
      </c>
      <c r="M108" s="71">
        <v>2027.03</v>
      </c>
      <c r="N108" s="71">
        <v>2083.17</v>
      </c>
      <c r="O108" s="71">
        <v>2088.31</v>
      </c>
      <c r="P108" s="71">
        <v>2100.6</v>
      </c>
      <c r="Q108" s="71">
        <v>2107.88</v>
      </c>
      <c r="R108" s="71">
        <v>2094.36</v>
      </c>
      <c r="S108" s="71">
        <v>2083.44</v>
      </c>
      <c r="T108" s="71">
        <v>1948.03</v>
      </c>
      <c r="U108" s="71">
        <v>1866.24</v>
      </c>
      <c r="V108" s="71">
        <v>1895.89</v>
      </c>
      <c r="W108" s="71">
        <v>1859.54</v>
      </c>
      <c r="X108" s="71">
        <v>1883.33</v>
      </c>
      <c r="Y108" s="71">
        <v>1927.77</v>
      </c>
      <c r="Z108" s="71">
        <v>1621.49</v>
      </c>
      <c r="AA108" s="71">
        <v>1351.4</v>
      </c>
    </row>
    <row r="109" spans="1:27" ht="12.75" hidden="1" customHeight="1" outlineLevel="1" x14ac:dyDescent="0.2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2517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2518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2519</v>
      </c>
      <c r="B112" s="54" t="str">
        <f>"22"&amp;"."&amp;$B$801&amp;"."&amp;$B$802</f>
        <v>22.05.2024</v>
      </c>
      <c r="C112" s="134" t="s">
        <v>76</v>
      </c>
      <c r="D112" s="135">
        <f>ROUND(((D113+D114+D116+D115)/1000),5)</f>
        <v>1.5200400000000001</v>
      </c>
      <c r="E112" s="135">
        <f>ROUND(((E113+E114+E116+E115)/1000),5)</f>
        <v>1.34341</v>
      </c>
      <c r="F112" s="135">
        <f>ROUND(((F113+F114+F116+F115)/1000),5)</f>
        <v>1.2277400000000001</v>
      </c>
      <c r="G112" s="135">
        <f t="shared" ref="G112:AA112" si="63">ROUND(((G113+G114+G116+G115)/1000),5)</f>
        <v>1.1817500000000001</v>
      </c>
      <c r="H112" s="135">
        <f t="shared" si="63"/>
        <v>1.1843600000000001</v>
      </c>
      <c r="I112" s="135">
        <f t="shared" si="63"/>
        <v>1.33558</v>
      </c>
      <c r="J112" s="135">
        <f t="shared" si="63"/>
        <v>1.59057</v>
      </c>
      <c r="K112" s="135">
        <f t="shared" si="63"/>
        <v>1.81619</v>
      </c>
      <c r="L112" s="135">
        <f t="shared" si="63"/>
        <v>2.0794199999999998</v>
      </c>
      <c r="M112" s="135">
        <f t="shared" si="63"/>
        <v>2.3814199999999999</v>
      </c>
      <c r="N112" s="135">
        <f t="shared" si="63"/>
        <v>2.3877600000000001</v>
      </c>
      <c r="O112" s="135">
        <f t="shared" si="63"/>
        <v>2.3920400000000002</v>
      </c>
      <c r="P112" s="135">
        <f t="shared" si="63"/>
        <v>2.3936799999999998</v>
      </c>
      <c r="Q112" s="135">
        <f t="shared" si="63"/>
        <v>2.4099900000000001</v>
      </c>
      <c r="R112" s="135">
        <f t="shared" si="63"/>
        <v>2.4013</v>
      </c>
      <c r="S112" s="135">
        <f t="shared" si="63"/>
        <v>2.3893</v>
      </c>
      <c r="T112" s="135">
        <f t="shared" si="63"/>
        <v>2.3801399999999999</v>
      </c>
      <c r="U112" s="135">
        <f t="shared" si="63"/>
        <v>2.2950900000000001</v>
      </c>
      <c r="V112" s="135">
        <f t="shared" si="63"/>
        <v>2.1488399999999999</v>
      </c>
      <c r="W112" s="135">
        <f t="shared" si="63"/>
        <v>2.0491799999999998</v>
      </c>
      <c r="X112" s="135">
        <f t="shared" si="63"/>
        <v>2.0701299999999998</v>
      </c>
      <c r="Y112" s="135">
        <f t="shared" si="63"/>
        <v>2.14445</v>
      </c>
      <c r="Z112" s="135">
        <f t="shared" si="63"/>
        <v>1.8548500000000001</v>
      </c>
      <c r="AA112" s="135">
        <f t="shared" si="63"/>
        <v>1.60921</v>
      </c>
    </row>
    <row r="113" spans="1:27" ht="12.75" hidden="1" customHeight="1" outlineLevel="1" x14ac:dyDescent="0.2">
      <c r="A113" s="163" t="s">
        <v>2520</v>
      </c>
      <c r="B113" s="94" t="s">
        <v>238</v>
      </c>
      <c r="C113" s="70" t="s">
        <v>79</v>
      </c>
      <c r="D113" s="71">
        <v>1233.2</v>
      </c>
      <c r="E113" s="71">
        <v>1056.57</v>
      </c>
      <c r="F113" s="71">
        <v>940.9</v>
      </c>
      <c r="G113" s="71">
        <v>894.91</v>
      </c>
      <c r="H113" s="71">
        <v>897.52</v>
      </c>
      <c r="I113" s="71">
        <v>1048.74</v>
      </c>
      <c r="J113" s="71">
        <v>1303.73</v>
      </c>
      <c r="K113" s="71">
        <v>1529.35</v>
      </c>
      <c r="L113" s="71">
        <v>1792.58</v>
      </c>
      <c r="M113" s="71">
        <v>2094.58</v>
      </c>
      <c r="N113" s="71">
        <v>2100.92</v>
      </c>
      <c r="O113" s="71">
        <v>2105.1999999999998</v>
      </c>
      <c r="P113" s="71">
        <v>2106.84</v>
      </c>
      <c r="Q113" s="71">
        <v>2123.15</v>
      </c>
      <c r="R113" s="71">
        <v>2114.46</v>
      </c>
      <c r="S113" s="71">
        <v>2102.46</v>
      </c>
      <c r="T113" s="71">
        <v>2093.3000000000002</v>
      </c>
      <c r="U113" s="71">
        <v>2008.25</v>
      </c>
      <c r="V113" s="71">
        <v>1862</v>
      </c>
      <c r="W113" s="71">
        <v>1762.34</v>
      </c>
      <c r="X113" s="71">
        <v>1783.29</v>
      </c>
      <c r="Y113" s="71">
        <v>1857.61</v>
      </c>
      <c r="Z113" s="71">
        <v>1568.01</v>
      </c>
      <c r="AA113" s="71">
        <v>1322.37</v>
      </c>
    </row>
    <row r="114" spans="1:27" ht="12.75" hidden="1" customHeight="1" outlineLevel="1" x14ac:dyDescent="0.2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2522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2523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2524</v>
      </c>
      <c r="B117" s="54" t="str">
        <f>"23"&amp;"."&amp;$B$801&amp;"."&amp;$B$802</f>
        <v>23.05.2024</v>
      </c>
      <c r="C117" s="134" t="s">
        <v>76</v>
      </c>
      <c r="D117" s="135">
        <f>ROUND(((D118+D119+D121+D120)/1000),5)</f>
        <v>1.5762700000000001</v>
      </c>
      <c r="E117" s="135">
        <f>ROUND(((E118+E119+E121+E120)/1000),5)</f>
        <v>1.41286</v>
      </c>
      <c r="F117" s="135">
        <f>ROUND(((F118+F119+F121+F120)/1000),5)</f>
        <v>1.3323</v>
      </c>
      <c r="G117" s="135">
        <f t="shared" ref="G117:AA117" si="66">ROUND(((G118+G119+G121+G120)/1000),5)</f>
        <v>1.2962800000000001</v>
      </c>
      <c r="H117" s="135">
        <f t="shared" si="66"/>
        <v>1.2226600000000001</v>
      </c>
      <c r="I117" s="135">
        <f t="shared" si="66"/>
        <v>1.3591200000000001</v>
      </c>
      <c r="J117" s="135">
        <f t="shared" si="66"/>
        <v>1.7408699999999999</v>
      </c>
      <c r="K117" s="135">
        <f t="shared" si="66"/>
        <v>1.84243</v>
      </c>
      <c r="L117" s="135">
        <f t="shared" si="66"/>
        <v>2.1712899999999999</v>
      </c>
      <c r="M117" s="135">
        <f t="shared" si="66"/>
        <v>2.3731800000000001</v>
      </c>
      <c r="N117" s="135">
        <f t="shared" si="66"/>
        <v>2.3895300000000002</v>
      </c>
      <c r="O117" s="135">
        <f t="shared" si="66"/>
        <v>2.3959999999999999</v>
      </c>
      <c r="P117" s="135">
        <f t="shared" si="66"/>
        <v>2.3990100000000001</v>
      </c>
      <c r="Q117" s="135">
        <f t="shared" si="66"/>
        <v>2.4283399999999999</v>
      </c>
      <c r="R117" s="135">
        <f t="shared" si="66"/>
        <v>2.4260600000000001</v>
      </c>
      <c r="S117" s="135">
        <f t="shared" si="66"/>
        <v>2.41168</v>
      </c>
      <c r="T117" s="135">
        <f t="shared" si="66"/>
        <v>2.4001800000000002</v>
      </c>
      <c r="U117" s="135">
        <f t="shared" si="66"/>
        <v>2.3796400000000002</v>
      </c>
      <c r="V117" s="135">
        <f t="shared" si="66"/>
        <v>2.2844600000000002</v>
      </c>
      <c r="W117" s="135">
        <f t="shared" si="66"/>
        <v>2.1202899999999998</v>
      </c>
      <c r="X117" s="135">
        <f t="shared" si="66"/>
        <v>2.0920399999999999</v>
      </c>
      <c r="Y117" s="135">
        <f t="shared" si="66"/>
        <v>2.2303799999999998</v>
      </c>
      <c r="Z117" s="135">
        <f t="shared" si="66"/>
        <v>1.8942399999999999</v>
      </c>
      <c r="AA117" s="135">
        <f t="shared" si="66"/>
        <v>1.77433</v>
      </c>
    </row>
    <row r="118" spans="1:27" ht="12.75" hidden="1" customHeight="1" outlineLevel="1" x14ac:dyDescent="0.2">
      <c r="A118" s="163" t="s">
        <v>2525</v>
      </c>
      <c r="B118" s="94" t="s">
        <v>238</v>
      </c>
      <c r="C118" s="70" t="s">
        <v>79</v>
      </c>
      <c r="D118" s="71">
        <v>1289.43</v>
      </c>
      <c r="E118" s="71">
        <v>1126.02</v>
      </c>
      <c r="F118" s="71">
        <v>1045.46</v>
      </c>
      <c r="G118" s="71">
        <v>1009.44</v>
      </c>
      <c r="H118" s="71">
        <v>935.82</v>
      </c>
      <c r="I118" s="71">
        <v>1072.28</v>
      </c>
      <c r="J118" s="71">
        <v>1454.03</v>
      </c>
      <c r="K118" s="71">
        <v>1555.59</v>
      </c>
      <c r="L118" s="71">
        <v>1884.45</v>
      </c>
      <c r="M118" s="71">
        <v>2086.34</v>
      </c>
      <c r="N118" s="71">
        <v>2102.69</v>
      </c>
      <c r="O118" s="71">
        <v>2109.16</v>
      </c>
      <c r="P118" s="71">
        <v>2112.17</v>
      </c>
      <c r="Q118" s="71">
        <v>2141.5</v>
      </c>
      <c r="R118" s="71">
        <v>2139.2199999999998</v>
      </c>
      <c r="S118" s="71">
        <v>2124.84</v>
      </c>
      <c r="T118" s="71">
        <v>2113.34</v>
      </c>
      <c r="U118" s="71">
        <v>2092.8000000000002</v>
      </c>
      <c r="V118" s="71">
        <v>1997.62</v>
      </c>
      <c r="W118" s="71">
        <v>1833.45</v>
      </c>
      <c r="X118" s="71">
        <v>1805.2</v>
      </c>
      <c r="Y118" s="71">
        <v>1943.54</v>
      </c>
      <c r="Z118" s="71">
        <v>1607.4</v>
      </c>
      <c r="AA118" s="71">
        <v>1487.49</v>
      </c>
    </row>
    <row r="119" spans="1:27" ht="12.75" hidden="1" customHeight="1" outlineLevel="1" x14ac:dyDescent="0.2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2527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2528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2529</v>
      </c>
      <c r="B122" s="54" t="str">
        <f>"24"&amp;"."&amp;$B$801&amp;"."&amp;$B$802</f>
        <v>24.05.2024</v>
      </c>
      <c r="C122" s="134" t="s">
        <v>76</v>
      </c>
      <c r="D122" s="135">
        <f>ROUND(((D123+D124+D126+D125)/1000),5)</f>
        <v>1.64795</v>
      </c>
      <c r="E122" s="135">
        <f>ROUND(((E123+E124+E126+E125)/1000),5)</f>
        <v>1.45296</v>
      </c>
      <c r="F122" s="135">
        <f>ROUND(((F123+F124+F126+F125)/1000),5)</f>
        <v>1.3632899999999999</v>
      </c>
      <c r="G122" s="135">
        <f t="shared" ref="G122:AA122" si="69">ROUND(((G123+G124+G126+G125)/1000),5)</f>
        <v>1.3131900000000001</v>
      </c>
      <c r="H122" s="135">
        <f t="shared" si="69"/>
        <v>1.2491000000000001</v>
      </c>
      <c r="I122" s="135">
        <f t="shared" si="69"/>
        <v>1.44387</v>
      </c>
      <c r="J122" s="135">
        <f t="shared" si="69"/>
        <v>1.71407</v>
      </c>
      <c r="K122" s="135">
        <f t="shared" si="69"/>
        <v>1.9765699999999999</v>
      </c>
      <c r="L122" s="135">
        <f t="shared" si="69"/>
        <v>2.3723399999999999</v>
      </c>
      <c r="M122" s="135">
        <f t="shared" si="69"/>
        <v>2.4239600000000001</v>
      </c>
      <c r="N122" s="135">
        <f t="shared" si="69"/>
        <v>2.4353400000000001</v>
      </c>
      <c r="O122" s="135">
        <f t="shared" si="69"/>
        <v>2.4694699999999998</v>
      </c>
      <c r="P122" s="135">
        <f t="shared" si="69"/>
        <v>2.5373299999999999</v>
      </c>
      <c r="Q122" s="135">
        <f t="shared" si="69"/>
        <v>2.5862799999999999</v>
      </c>
      <c r="R122" s="135">
        <f t="shared" si="69"/>
        <v>2.5827599999999999</v>
      </c>
      <c r="S122" s="135">
        <f t="shared" si="69"/>
        <v>2.57016</v>
      </c>
      <c r="T122" s="135">
        <f t="shared" si="69"/>
        <v>2.56012</v>
      </c>
      <c r="U122" s="135">
        <f t="shared" si="69"/>
        <v>2.4480599999999999</v>
      </c>
      <c r="V122" s="135">
        <f t="shared" si="69"/>
        <v>2.3954900000000001</v>
      </c>
      <c r="W122" s="135">
        <f t="shared" si="69"/>
        <v>2.3544100000000001</v>
      </c>
      <c r="X122" s="135">
        <f t="shared" si="69"/>
        <v>2.3653300000000002</v>
      </c>
      <c r="Y122" s="135">
        <f t="shared" si="69"/>
        <v>2.4190299999999998</v>
      </c>
      <c r="Z122" s="135">
        <f t="shared" si="69"/>
        <v>2.3903300000000001</v>
      </c>
      <c r="AA122" s="135">
        <f t="shared" si="69"/>
        <v>1.9455199999999999</v>
      </c>
    </row>
    <row r="123" spans="1:27" ht="12.75" hidden="1" customHeight="1" outlineLevel="1" x14ac:dyDescent="0.2">
      <c r="A123" s="163" t="s">
        <v>2530</v>
      </c>
      <c r="B123" s="94" t="s">
        <v>238</v>
      </c>
      <c r="C123" s="70" t="s">
        <v>79</v>
      </c>
      <c r="D123" s="71">
        <v>1361.11</v>
      </c>
      <c r="E123" s="71">
        <v>1166.1199999999999</v>
      </c>
      <c r="F123" s="71">
        <v>1076.45</v>
      </c>
      <c r="G123" s="71">
        <v>1026.3499999999999</v>
      </c>
      <c r="H123" s="71">
        <v>962.26</v>
      </c>
      <c r="I123" s="71">
        <v>1157.03</v>
      </c>
      <c r="J123" s="71">
        <v>1427.23</v>
      </c>
      <c r="K123" s="71">
        <v>1689.73</v>
      </c>
      <c r="L123" s="71">
        <v>2085.5</v>
      </c>
      <c r="M123" s="71">
        <v>2137.12</v>
      </c>
      <c r="N123" s="71">
        <v>2148.5</v>
      </c>
      <c r="O123" s="71">
        <v>2182.63</v>
      </c>
      <c r="P123" s="71">
        <v>2250.4899999999998</v>
      </c>
      <c r="Q123" s="71">
        <v>2299.44</v>
      </c>
      <c r="R123" s="71">
        <v>2295.92</v>
      </c>
      <c r="S123" s="71">
        <v>2283.3200000000002</v>
      </c>
      <c r="T123" s="71">
        <v>2273.2800000000002</v>
      </c>
      <c r="U123" s="71">
        <v>2161.2199999999998</v>
      </c>
      <c r="V123" s="71">
        <v>2108.65</v>
      </c>
      <c r="W123" s="71">
        <v>2067.5700000000002</v>
      </c>
      <c r="X123" s="71">
        <v>2078.4899999999998</v>
      </c>
      <c r="Y123" s="71">
        <v>2132.19</v>
      </c>
      <c r="Z123" s="71">
        <v>2103.4899999999998</v>
      </c>
      <c r="AA123" s="71">
        <v>1658.68</v>
      </c>
    </row>
    <row r="124" spans="1:27" ht="12.75" hidden="1" customHeight="1" outlineLevel="1" x14ac:dyDescent="0.2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2532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2533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2534</v>
      </c>
      <c r="B127" s="54" t="str">
        <f>"25"&amp;"."&amp;$B$801&amp;"."&amp;$B$802</f>
        <v>25.05.2024</v>
      </c>
      <c r="C127" s="134" t="s">
        <v>76</v>
      </c>
      <c r="D127" s="135">
        <f>ROUND(((D128+D129+D131+D130)/1000),5)</f>
        <v>2.0722</v>
      </c>
      <c r="E127" s="135">
        <f>ROUND(((E128+E129+E131+E130)/1000),5)</f>
        <v>1.89039</v>
      </c>
      <c r="F127" s="135">
        <f>ROUND(((F128+F129+F131+F130)/1000),5)</f>
        <v>1.83403</v>
      </c>
      <c r="G127" s="135">
        <f t="shared" ref="G127:AA127" si="72">ROUND(((G128+G129+G131+G130)/1000),5)</f>
        <v>1.7760499999999999</v>
      </c>
      <c r="H127" s="135">
        <f t="shared" si="72"/>
        <v>1.6328499999999999</v>
      </c>
      <c r="I127" s="135">
        <f t="shared" si="72"/>
        <v>1.66812</v>
      </c>
      <c r="J127" s="135">
        <f t="shared" si="72"/>
        <v>1.7071799999999999</v>
      </c>
      <c r="K127" s="135">
        <f t="shared" si="72"/>
        <v>1.87401</v>
      </c>
      <c r="L127" s="135">
        <f t="shared" si="72"/>
        <v>2.3746299999999998</v>
      </c>
      <c r="M127" s="135">
        <f t="shared" si="72"/>
        <v>2.4072900000000002</v>
      </c>
      <c r="N127" s="135">
        <f t="shared" si="72"/>
        <v>2.4888300000000001</v>
      </c>
      <c r="O127" s="135">
        <f t="shared" si="72"/>
        <v>2.4890500000000002</v>
      </c>
      <c r="P127" s="135">
        <f t="shared" si="72"/>
        <v>2.6091700000000002</v>
      </c>
      <c r="Q127" s="135">
        <f t="shared" si="72"/>
        <v>2.63592</v>
      </c>
      <c r="R127" s="135">
        <f t="shared" si="72"/>
        <v>2.6082999999999998</v>
      </c>
      <c r="S127" s="135">
        <f t="shared" si="72"/>
        <v>2.5383499999999999</v>
      </c>
      <c r="T127" s="135">
        <f t="shared" si="72"/>
        <v>2.49743</v>
      </c>
      <c r="U127" s="135">
        <f t="shared" si="72"/>
        <v>2.4131900000000002</v>
      </c>
      <c r="V127" s="135">
        <f t="shared" si="72"/>
        <v>2.3880699999999999</v>
      </c>
      <c r="W127" s="135">
        <f t="shared" si="72"/>
        <v>2.3806500000000002</v>
      </c>
      <c r="X127" s="135">
        <f t="shared" si="72"/>
        <v>2.3797199999999998</v>
      </c>
      <c r="Y127" s="135">
        <f t="shared" si="72"/>
        <v>2.4448699999999999</v>
      </c>
      <c r="Z127" s="135">
        <f t="shared" si="72"/>
        <v>2.3601800000000002</v>
      </c>
      <c r="AA127" s="135">
        <f t="shared" si="72"/>
        <v>1.9831300000000001</v>
      </c>
    </row>
    <row r="128" spans="1:27" ht="12.75" hidden="1" customHeight="1" outlineLevel="1" x14ac:dyDescent="0.2">
      <c r="A128" s="163" t="s">
        <v>2535</v>
      </c>
      <c r="B128" s="94" t="s">
        <v>238</v>
      </c>
      <c r="C128" s="70" t="s">
        <v>79</v>
      </c>
      <c r="D128" s="71">
        <v>1785.36</v>
      </c>
      <c r="E128" s="71">
        <v>1603.55</v>
      </c>
      <c r="F128" s="71">
        <v>1547.19</v>
      </c>
      <c r="G128" s="71">
        <v>1489.21</v>
      </c>
      <c r="H128" s="71">
        <v>1346.01</v>
      </c>
      <c r="I128" s="71">
        <v>1381.28</v>
      </c>
      <c r="J128" s="71">
        <v>1420.34</v>
      </c>
      <c r="K128" s="71">
        <v>1587.17</v>
      </c>
      <c r="L128" s="71">
        <v>2087.79</v>
      </c>
      <c r="M128" s="71">
        <v>2120.4499999999998</v>
      </c>
      <c r="N128" s="71">
        <v>2201.9899999999998</v>
      </c>
      <c r="O128" s="71">
        <v>2202.21</v>
      </c>
      <c r="P128" s="71">
        <v>2322.33</v>
      </c>
      <c r="Q128" s="71">
        <v>2349.08</v>
      </c>
      <c r="R128" s="71">
        <v>2321.46</v>
      </c>
      <c r="S128" s="71">
        <v>2251.5100000000002</v>
      </c>
      <c r="T128" s="71">
        <v>2210.59</v>
      </c>
      <c r="U128" s="71">
        <v>2126.35</v>
      </c>
      <c r="V128" s="71">
        <v>2101.23</v>
      </c>
      <c r="W128" s="71">
        <v>2093.81</v>
      </c>
      <c r="X128" s="71">
        <v>2092.88</v>
      </c>
      <c r="Y128" s="71">
        <v>2158.0300000000002</v>
      </c>
      <c r="Z128" s="71">
        <v>2073.34</v>
      </c>
      <c r="AA128" s="71">
        <v>1696.29</v>
      </c>
    </row>
    <row r="129" spans="1:27" ht="12.75" hidden="1" customHeight="1" outlineLevel="1" x14ac:dyDescent="0.2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2537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2538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2539</v>
      </c>
      <c r="B132" s="54" t="str">
        <f>"26"&amp;"."&amp;$B$801&amp;"."&amp;$B$802</f>
        <v>26.05.2024</v>
      </c>
      <c r="C132" s="134" t="s">
        <v>76</v>
      </c>
      <c r="D132" s="135">
        <f>ROUND(((D133+D134+D136+D135)/1000),5)</f>
        <v>1.90157</v>
      </c>
      <c r="E132" s="135">
        <f>ROUND(((E133+E134+E136+E135)/1000),5)</f>
        <v>1.8059499999999999</v>
      </c>
      <c r="F132" s="135">
        <f>ROUND(((F133+F134+F136+F135)/1000),5)</f>
        <v>1.71617</v>
      </c>
      <c r="G132" s="135">
        <f t="shared" ref="G132:AA132" si="75">ROUND(((G133+G134+G136+G135)/1000),5)</f>
        <v>1.5759799999999999</v>
      </c>
      <c r="H132" s="135">
        <f t="shared" si="75"/>
        <v>1.4732700000000001</v>
      </c>
      <c r="I132" s="135">
        <f t="shared" si="75"/>
        <v>1.5838000000000001</v>
      </c>
      <c r="J132" s="135">
        <f t="shared" si="75"/>
        <v>1.3795900000000001</v>
      </c>
      <c r="K132" s="135">
        <f t="shared" si="75"/>
        <v>1.73289</v>
      </c>
      <c r="L132" s="135">
        <f t="shared" si="75"/>
        <v>2.02277</v>
      </c>
      <c r="M132" s="135">
        <f t="shared" si="75"/>
        <v>2.3852899999999999</v>
      </c>
      <c r="N132" s="135">
        <f t="shared" si="75"/>
        <v>2.4083700000000001</v>
      </c>
      <c r="O132" s="135">
        <f t="shared" si="75"/>
        <v>2.4155099999999998</v>
      </c>
      <c r="P132" s="135">
        <f t="shared" si="75"/>
        <v>2.41587</v>
      </c>
      <c r="Q132" s="135">
        <f t="shared" si="75"/>
        <v>2.45268</v>
      </c>
      <c r="R132" s="135">
        <f t="shared" si="75"/>
        <v>2.4519700000000002</v>
      </c>
      <c r="S132" s="135">
        <f t="shared" si="75"/>
        <v>2.4194800000000001</v>
      </c>
      <c r="T132" s="135">
        <f t="shared" si="75"/>
        <v>2.3892799999999998</v>
      </c>
      <c r="U132" s="135">
        <f t="shared" si="75"/>
        <v>2.3747400000000001</v>
      </c>
      <c r="V132" s="135">
        <f t="shared" si="75"/>
        <v>2.3479800000000002</v>
      </c>
      <c r="W132" s="135">
        <f t="shared" si="75"/>
        <v>2.3642699999999999</v>
      </c>
      <c r="X132" s="135">
        <f t="shared" si="75"/>
        <v>2.38388</v>
      </c>
      <c r="Y132" s="135">
        <f t="shared" si="75"/>
        <v>2.3821699999999999</v>
      </c>
      <c r="Z132" s="135">
        <f t="shared" si="75"/>
        <v>2.2713800000000002</v>
      </c>
      <c r="AA132" s="135">
        <f t="shared" si="75"/>
        <v>1.8551899999999999</v>
      </c>
    </row>
    <row r="133" spans="1:27" ht="12.75" hidden="1" customHeight="1" outlineLevel="1" x14ac:dyDescent="0.2">
      <c r="A133" s="163" t="s">
        <v>2540</v>
      </c>
      <c r="B133" s="94" t="s">
        <v>238</v>
      </c>
      <c r="C133" s="70" t="s">
        <v>79</v>
      </c>
      <c r="D133" s="71">
        <v>1614.73</v>
      </c>
      <c r="E133" s="71">
        <v>1519.11</v>
      </c>
      <c r="F133" s="71">
        <v>1429.33</v>
      </c>
      <c r="G133" s="71">
        <v>1289.1400000000001</v>
      </c>
      <c r="H133" s="71">
        <v>1186.43</v>
      </c>
      <c r="I133" s="71">
        <v>1296.96</v>
      </c>
      <c r="J133" s="71">
        <v>1092.75</v>
      </c>
      <c r="K133" s="71">
        <v>1446.05</v>
      </c>
      <c r="L133" s="71">
        <v>1735.93</v>
      </c>
      <c r="M133" s="71">
        <v>2098.4499999999998</v>
      </c>
      <c r="N133" s="71">
        <v>2121.5300000000002</v>
      </c>
      <c r="O133" s="71">
        <v>2128.67</v>
      </c>
      <c r="P133" s="71">
        <v>2129.0300000000002</v>
      </c>
      <c r="Q133" s="71">
        <v>2165.84</v>
      </c>
      <c r="R133" s="71">
        <v>2165.13</v>
      </c>
      <c r="S133" s="71">
        <v>2132.64</v>
      </c>
      <c r="T133" s="71">
        <v>2102.44</v>
      </c>
      <c r="U133" s="71">
        <v>2087.9</v>
      </c>
      <c r="V133" s="71">
        <v>2061.14</v>
      </c>
      <c r="W133" s="71">
        <v>2077.4299999999998</v>
      </c>
      <c r="X133" s="71">
        <v>2097.04</v>
      </c>
      <c r="Y133" s="71">
        <v>2095.33</v>
      </c>
      <c r="Z133" s="71">
        <v>1984.54</v>
      </c>
      <c r="AA133" s="71">
        <v>1568.35</v>
      </c>
    </row>
    <row r="134" spans="1:27" ht="12.75" hidden="1" customHeight="1" outlineLevel="1" x14ac:dyDescent="0.2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2542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2543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2544</v>
      </c>
      <c r="B137" s="54" t="str">
        <f>"27"&amp;"."&amp;$B$801&amp;"."&amp;$B$802</f>
        <v>27.05.2024</v>
      </c>
      <c r="C137" s="134" t="s">
        <v>76</v>
      </c>
      <c r="D137" s="135">
        <f>ROUND(((D138+D139+D141+D140)/1000),5)</f>
        <v>1.59362</v>
      </c>
      <c r="E137" s="135">
        <f>ROUND(((E138+E139+E141+E140)/1000),5)</f>
        <v>1.48797</v>
      </c>
      <c r="F137" s="135">
        <f>ROUND(((F138+F139+F141+F140)/1000),5)</f>
        <v>1.29914</v>
      </c>
      <c r="G137" s="135">
        <f t="shared" ref="G137:AA137" si="78">ROUND(((G138+G139+G141+G140)/1000),5)</f>
        <v>1.2325200000000001</v>
      </c>
      <c r="H137" s="135">
        <f t="shared" si="78"/>
        <v>1.16503</v>
      </c>
      <c r="I137" s="135">
        <f t="shared" si="78"/>
        <v>1.36087</v>
      </c>
      <c r="J137" s="135">
        <f t="shared" si="78"/>
        <v>1.5178700000000001</v>
      </c>
      <c r="K137" s="135">
        <f t="shared" si="78"/>
        <v>1.8047800000000001</v>
      </c>
      <c r="L137" s="135">
        <f t="shared" si="78"/>
        <v>2.1617600000000001</v>
      </c>
      <c r="M137" s="135">
        <f t="shared" si="78"/>
        <v>2.3685800000000001</v>
      </c>
      <c r="N137" s="135">
        <f t="shared" si="78"/>
        <v>2.3760599999999998</v>
      </c>
      <c r="O137" s="135">
        <f t="shared" si="78"/>
        <v>2.3412000000000002</v>
      </c>
      <c r="P137" s="135">
        <f t="shared" si="78"/>
        <v>2.29895</v>
      </c>
      <c r="Q137" s="135">
        <f t="shared" si="78"/>
        <v>2.37236</v>
      </c>
      <c r="R137" s="135">
        <f t="shared" si="78"/>
        <v>2.39168</v>
      </c>
      <c r="S137" s="135">
        <f t="shared" si="78"/>
        <v>2.3715199999999999</v>
      </c>
      <c r="T137" s="135">
        <f t="shared" si="78"/>
        <v>2.3369300000000002</v>
      </c>
      <c r="U137" s="135">
        <f t="shared" si="78"/>
        <v>2.2672400000000001</v>
      </c>
      <c r="V137" s="135">
        <f t="shared" si="78"/>
        <v>2.2149100000000002</v>
      </c>
      <c r="W137" s="135">
        <f t="shared" si="78"/>
        <v>2.1391900000000001</v>
      </c>
      <c r="X137" s="135">
        <f t="shared" si="78"/>
        <v>2.1385200000000002</v>
      </c>
      <c r="Y137" s="135">
        <f t="shared" si="78"/>
        <v>2.0915400000000002</v>
      </c>
      <c r="Z137" s="135">
        <f t="shared" si="78"/>
        <v>1.78318</v>
      </c>
      <c r="AA137" s="135">
        <f t="shared" si="78"/>
        <v>1.64198</v>
      </c>
    </row>
    <row r="138" spans="1:27" ht="12.75" hidden="1" customHeight="1" outlineLevel="1" x14ac:dyDescent="0.2">
      <c r="A138" s="163" t="s">
        <v>2545</v>
      </c>
      <c r="B138" s="94" t="s">
        <v>238</v>
      </c>
      <c r="C138" s="70" t="s">
        <v>79</v>
      </c>
      <c r="D138" s="71">
        <v>1306.78</v>
      </c>
      <c r="E138" s="71">
        <v>1201.1300000000001</v>
      </c>
      <c r="F138" s="71">
        <v>1012.3</v>
      </c>
      <c r="G138" s="71">
        <v>945.68</v>
      </c>
      <c r="H138" s="71">
        <v>878.19</v>
      </c>
      <c r="I138" s="71">
        <v>1074.03</v>
      </c>
      <c r="J138" s="71">
        <v>1231.03</v>
      </c>
      <c r="K138" s="71">
        <v>1517.94</v>
      </c>
      <c r="L138" s="71">
        <v>1874.92</v>
      </c>
      <c r="M138" s="71">
        <v>2081.7399999999998</v>
      </c>
      <c r="N138" s="71">
        <v>2089.2199999999998</v>
      </c>
      <c r="O138" s="71">
        <v>2054.36</v>
      </c>
      <c r="P138" s="71">
        <v>2012.11</v>
      </c>
      <c r="Q138" s="71">
        <v>2085.52</v>
      </c>
      <c r="R138" s="71">
        <v>2104.84</v>
      </c>
      <c r="S138" s="71">
        <v>2084.6799999999998</v>
      </c>
      <c r="T138" s="71">
        <v>2050.09</v>
      </c>
      <c r="U138" s="71">
        <v>1980.4</v>
      </c>
      <c r="V138" s="71">
        <v>1928.07</v>
      </c>
      <c r="W138" s="71">
        <v>1852.35</v>
      </c>
      <c r="X138" s="71">
        <v>1851.68</v>
      </c>
      <c r="Y138" s="71">
        <v>1804.7</v>
      </c>
      <c r="Z138" s="71">
        <v>1496.34</v>
      </c>
      <c r="AA138" s="71">
        <v>1355.14</v>
      </c>
    </row>
    <row r="139" spans="1:27" ht="12.75" hidden="1" customHeight="1" outlineLevel="1" x14ac:dyDescent="0.2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2547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2548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2549</v>
      </c>
      <c r="B142" s="54" t="str">
        <f>"28"&amp;"."&amp;$B$801&amp;"."&amp;$B$802</f>
        <v>28.05.2024</v>
      </c>
      <c r="C142" s="134" t="s">
        <v>76</v>
      </c>
      <c r="D142" s="135">
        <f>ROUND(((D143+D144+D146+D145)/1000),5)</f>
        <v>1.34785</v>
      </c>
      <c r="E142" s="135">
        <f>ROUND(((E143+E144+E146+E145)/1000),5)</f>
        <v>1.21373</v>
      </c>
      <c r="F142" s="135">
        <f>ROUND(((F143+F144+F146+F145)/1000),5)</f>
        <v>1.10354</v>
      </c>
      <c r="G142" s="135">
        <f t="shared" ref="G142:AA142" si="81">ROUND(((G143+G144+G146+G145)/1000),5)</f>
        <v>0.49567</v>
      </c>
      <c r="H142" s="135">
        <f t="shared" si="81"/>
        <v>0.49428</v>
      </c>
      <c r="I142" s="135">
        <f t="shared" si="81"/>
        <v>1.13618</v>
      </c>
      <c r="J142" s="135">
        <f t="shared" si="81"/>
        <v>1.51898</v>
      </c>
      <c r="K142" s="135">
        <f t="shared" si="81"/>
        <v>1.7972900000000001</v>
      </c>
      <c r="L142" s="135">
        <f t="shared" si="81"/>
        <v>2.1491199999999999</v>
      </c>
      <c r="M142" s="135">
        <f t="shared" si="81"/>
        <v>2.49194</v>
      </c>
      <c r="N142" s="135">
        <f t="shared" si="81"/>
        <v>2.55057</v>
      </c>
      <c r="O142" s="135">
        <f t="shared" si="81"/>
        <v>2.5502899999999999</v>
      </c>
      <c r="P142" s="135">
        <f t="shared" si="81"/>
        <v>2.4788999999999999</v>
      </c>
      <c r="Q142" s="135">
        <f t="shared" si="81"/>
        <v>2.5199600000000002</v>
      </c>
      <c r="R142" s="135">
        <f t="shared" si="81"/>
        <v>2.4003999999999999</v>
      </c>
      <c r="S142" s="135">
        <f t="shared" si="81"/>
        <v>2.4009299999999998</v>
      </c>
      <c r="T142" s="135">
        <f t="shared" si="81"/>
        <v>2.4581900000000001</v>
      </c>
      <c r="U142" s="135">
        <f t="shared" si="81"/>
        <v>2.42171</v>
      </c>
      <c r="V142" s="135">
        <f t="shared" si="81"/>
        <v>2.30809</v>
      </c>
      <c r="W142" s="135">
        <f t="shared" si="81"/>
        <v>2.2074199999999999</v>
      </c>
      <c r="X142" s="135">
        <f t="shared" si="81"/>
        <v>2.2025800000000002</v>
      </c>
      <c r="Y142" s="135">
        <f t="shared" si="81"/>
        <v>2.2198099999999998</v>
      </c>
      <c r="Z142" s="135">
        <f t="shared" si="81"/>
        <v>1.92052</v>
      </c>
      <c r="AA142" s="135">
        <f t="shared" si="81"/>
        <v>1.66466</v>
      </c>
    </row>
    <row r="143" spans="1:27" ht="12.75" hidden="1" customHeight="1" outlineLevel="1" x14ac:dyDescent="0.2">
      <c r="A143" s="163" t="s">
        <v>2550</v>
      </c>
      <c r="B143" s="94" t="s">
        <v>238</v>
      </c>
      <c r="C143" s="70" t="s">
        <v>79</v>
      </c>
      <c r="D143" s="71">
        <v>1061.01</v>
      </c>
      <c r="E143" s="71">
        <v>926.89</v>
      </c>
      <c r="F143" s="71">
        <v>816.7</v>
      </c>
      <c r="G143" s="71">
        <v>208.83</v>
      </c>
      <c r="H143" s="71">
        <v>207.44</v>
      </c>
      <c r="I143" s="71">
        <v>849.34</v>
      </c>
      <c r="J143" s="71">
        <v>1232.1400000000001</v>
      </c>
      <c r="K143" s="71">
        <v>1510.45</v>
      </c>
      <c r="L143" s="71">
        <v>1862.28</v>
      </c>
      <c r="M143" s="71">
        <v>2205.1</v>
      </c>
      <c r="N143" s="71">
        <v>2263.73</v>
      </c>
      <c r="O143" s="71">
        <v>2263.4499999999998</v>
      </c>
      <c r="P143" s="71">
        <v>2192.06</v>
      </c>
      <c r="Q143" s="71">
        <v>2233.12</v>
      </c>
      <c r="R143" s="71">
        <v>2113.56</v>
      </c>
      <c r="S143" s="71">
        <v>2114.09</v>
      </c>
      <c r="T143" s="71">
        <v>2171.35</v>
      </c>
      <c r="U143" s="71">
        <v>2134.87</v>
      </c>
      <c r="V143" s="71">
        <v>2021.25</v>
      </c>
      <c r="W143" s="71">
        <v>1920.58</v>
      </c>
      <c r="X143" s="71">
        <v>1915.74</v>
      </c>
      <c r="Y143" s="71">
        <v>1932.97</v>
      </c>
      <c r="Z143" s="71">
        <v>1633.68</v>
      </c>
      <c r="AA143" s="71">
        <v>1377.82</v>
      </c>
    </row>
    <row r="144" spans="1:27" ht="12.75" hidden="1" customHeight="1" outlineLevel="1" x14ac:dyDescent="0.2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2552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2553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2554</v>
      </c>
      <c r="B147" s="54" t="str">
        <f>"29"&amp;"."&amp;$B$801&amp;"."&amp;$B$802</f>
        <v>29.05.2024</v>
      </c>
      <c r="C147" s="134" t="s">
        <v>76</v>
      </c>
      <c r="D147" s="135">
        <f>ROUND(((D148+D149+D151+D150)/1000),5)</f>
        <v>1.50386</v>
      </c>
      <c r="E147" s="135">
        <f>ROUND(((E148+E149+E151+E150)/1000),5)</f>
        <v>1.35642</v>
      </c>
      <c r="F147" s="135">
        <f>ROUND(((F148+F149+F151+F150)/1000),5)</f>
        <v>1.1398299999999999</v>
      </c>
      <c r="G147" s="135">
        <f t="shared" ref="G147:AA147" si="84">ROUND(((G148+G149+G151+G150)/1000),5)</f>
        <v>1.0249299999999999</v>
      </c>
      <c r="H147" s="135">
        <f t="shared" si="84"/>
        <v>1.0129600000000001</v>
      </c>
      <c r="I147" s="135">
        <f t="shared" si="84"/>
        <v>1.31829</v>
      </c>
      <c r="J147" s="135">
        <f t="shared" si="84"/>
        <v>1.4381699999999999</v>
      </c>
      <c r="K147" s="135">
        <f t="shared" si="84"/>
        <v>1.72448</v>
      </c>
      <c r="L147" s="135">
        <f t="shared" si="84"/>
        <v>2.0106999999999999</v>
      </c>
      <c r="M147" s="135">
        <f t="shared" si="84"/>
        <v>2.359</v>
      </c>
      <c r="N147" s="135">
        <f t="shared" si="84"/>
        <v>2.3644400000000001</v>
      </c>
      <c r="O147" s="135">
        <f t="shared" si="84"/>
        <v>2.3755000000000002</v>
      </c>
      <c r="P147" s="135">
        <f t="shared" si="84"/>
        <v>2.3685800000000001</v>
      </c>
      <c r="Q147" s="135">
        <f t="shared" si="84"/>
        <v>2.3934099999999998</v>
      </c>
      <c r="R147" s="135">
        <f t="shared" si="84"/>
        <v>2.4142600000000001</v>
      </c>
      <c r="S147" s="135">
        <f t="shared" si="84"/>
        <v>2.4113600000000002</v>
      </c>
      <c r="T147" s="135">
        <f t="shared" si="84"/>
        <v>2.39689</v>
      </c>
      <c r="U147" s="135">
        <f t="shared" si="84"/>
        <v>2.3691800000000001</v>
      </c>
      <c r="V147" s="135">
        <f t="shared" si="84"/>
        <v>2.27651</v>
      </c>
      <c r="W147" s="135">
        <f t="shared" si="84"/>
        <v>2.1333500000000001</v>
      </c>
      <c r="X147" s="135">
        <f t="shared" si="84"/>
        <v>2.0807500000000001</v>
      </c>
      <c r="Y147" s="135">
        <f t="shared" si="84"/>
        <v>2.04522</v>
      </c>
      <c r="Z147" s="135">
        <f t="shared" si="84"/>
        <v>1.796</v>
      </c>
      <c r="AA147" s="135">
        <f t="shared" si="84"/>
        <v>1.6529</v>
      </c>
    </row>
    <row r="148" spans="1:27" ht="12.75" hidden="1" customHeight="1" outlineLevel="1" x14ac:dyDescent="0.2">
      <c r="A148" s="163" t="s">
        <v>2555</v>
      </c>
      <c r="B148" s="94" t="s">
        <v>238</v>
      </c>
      <c r="C148" s="70" t="s">
        <v>79</v>
      </c>
      <c r="D148" s="71">
        <v>1217.02</v>
      </c>
      <c r="E148" s="71">
        <v>1069.58</v>
      </c>
      <c r="F148" s="71">
        <v>852.99</v>
      </c>
      <c r="G148" s="71">
        <v>738.09</v>
      </c>
      <c r="H148" s="71">
        <v>726.12</v>
      </c>
      <c r="I148" s="71">
        <v>1031.45</v>
      </c>
      <c r="J148" s="71">
        <v>1151.33</v>
      </c>
      <c r="K148" s="71">
        <v>1437.64</v>
      </c>
      <c r="L148" s="71">
        <v>1723.86</v>
      </c>
      <c r="M148" s="71">
        <v>2072.16</v>
      </c>
      <c r="N148" s="71">
        <v>2077.6</v>
      </c>
      <c r="O148" s="71">
        <v>2088.66</v>
      </c>
      <c r="P148" s="71">
        <v>2081.7399999999998</v>
      </c>
      <c r="Q148" s="71">
        <v>2106.5700000000002</v>
      </c>
      <c r="R148" s="71">
        <v>2127.42</v>
      </c>
      <c r="S148" s="71">
        <v>2124.52</v>
      </c>
      <c r="T148" s="71">
        <v>2110.0500000000002</v>
      </c>
      <c r="U148" s="71">
        <v>2082.34</v>
      </c>
      <c r="V148" s="71">
        <v>1989.67</v>
      </c>
      <c r="W148" s="71">
        <v>1846.51</v>
      </c>
      <c r="X148" s="71">
        <v>1793.91</v>
      </c>
      <c r="Y148" s="71">
        <v>1758.38</v>
      </c>
      <c r="Z148" s="71">
        <v>1509.16</v>
      </c>
      <c r="AA148" s="71">
        <v>1366.06</v>
      </c>
    </row>
    <row r="149" spans="1:27" ht="12.75" hidden="1" customHeight="1" outlineLevel="1" x14ac:dyDescent="0.2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2557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2558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2559</v>
      </c>
      <c r="B152" s="54" t="str">
        <f>"30"&amp;"."&amp;$B$801&amp;"."&amp;$B$802</f>
        <v>30.05.2024</v>
      </c>
      <c r="C152" s="134" t="s">
        <v>76</v>
      </c>
      <c r="D152" s="135">
        <f>ROUND(((D153+D154+D156+D155)/1000),5)</f>
        <v>1.46041</v>
      </c>
      <c r="E152" s="135">
        <f>ROUND(((E153+E154+E156+E155)/1000),5)</f>
        <v>1.31721</v>
      </c>
      <c r="F152" s="135">
        <f>ROUND(((F153+F154+F156+F155)/1000),5)</f>
        <v>1.16448</v>
      </c>
      <c r="G152" s="135">
        <f t="shared" ref="G152:AA152" si="87">ROUND(((G153+G154+G156+G155)/1000),5)</f>
        <v>1.0637300000000001</v>
      </c>
      <c r="H152" s="135">
        <f t="shared" si="87"/>
        <v>1.0676399999999999</v>
      </c>
      <c r="I152" s="135">
        <f t="shared" si="87"/>
        <v>1.3547899999999999</v>
      </c>
      <c r="J152" s="135">
        <f t="shared" si="87"/>
        <v>1.44289</v>
      </c>
      <c r="K152" s="135">
        <f t="shared" si="87"/>
        <v>1.76214</v>
      </c>
      <c r="L152" s="135">
        <f t="shared" si="87"/>
        <v>2.1572399999999998</v>
      </c>
      <c r="M152" s="135">
        <f t="shared" si="87"/>
        <v>2.3737599999999999</v>
      </c>
      <c r="N152" s="135">
        <f t="shared" si="87"/>
        <v>2.42218</v>
      </c>
      <c r="O152" s="135">
        <f t="shared" si="87"/>
        <v>2.4132699999999998</v>
      </c>
      <c r="P152" s="135">
        <f t="shared" si="87"/>
        <v>2.43309</v>
      </c>
      <c r="Q152" s="135">
        <f t="shared" si="87"/>
        <v>2.4230399999999999</v>
      </c>
      <c r="R152" s="135">
        <f t="shared" si="87"/>
        <v>2.4261200000000001</v>
      </c>
      <c r="S152" s="135">
        <f t="shared" si="87"/>
        <v>2.4251800000000001</v>
      </c>
      <c r="T152" s="135">
        <f t="shared" si="87"/>
        <v>2.7173799999999999</v>
      </c>
      <c r="U152" s="135">
        <f t="shared" si="87"/>
        <v>2.7108699999999999</v>
      </c>
      <c r="V152" s="135">
        <f t="shared" si="87"/>
        <v>2.3427899999999999</v>
      </c>
      <c r="W152" s="135">
        <f t="shared" si="87"/>
        <v>2.2199399999999998</v>
      </c>
      <c r="X152" s="135">
        <f t="shared" si="87"/>
        <v>2.1772200000000002</v>
      </c>
      <c r="Y152" s="135">
        <f t="shared" si="87"/>
        <v>2.1577199999999999</v>
      </c>
      <c r="Z152" s="135">
        <f t="shared" si="87"/>
        <v>1.7806299999999999</v>
      </c>
      <c r="AA152" s="135">
        <f t="shared" si="87"/>
        <v>1.62026</v>
      </c>
    </row>
    <row r="153" spans="1:27" ht="12.75" hidden="1" customHeight="1" outlineLevel="1" x14ac:dyDescent="0.2">
      <c r="A153" s="163" t="s">
        <v>2560</v>
      </c>
      <c r="B153" s="94" t="s">
        <v>238</v>
      </c>
      <c r="C153" s="70" t="s">
        <v>79</v>
      </c>
      <c r="D153" s="71">
        <v>1173.57</v>
      </c>
      <c r="E153" s="71">
        <v>1030.3699999999999</v>
      </c>
      <c r="F153" s="71">
        <v>877.64</v>
      </c>
      <c r="G153" s="71">
        <v>776.89</v>
      </c>
      <c r="H153" s="71">
        <v>780.8</v>
      </c>
      <c r="I153" s="71">
        <v>1067.95</v>
      </c>
      <c r="J153" s="71">
        <v>1156.05</v>
      </c>
      <c r="K153" s="71">
        <v>1475.3</v>
      </c>
      <c r="L153" s="71">
        <v>1870.4</v>
      </c>
      <c r="M153" s="71">
        <v>2086.92</v>
      </c>
      <c r="N153" s="71">
        <v>2135.34</v>
      </c>
      <c r="O153" s="71">
        <v>2126.4299999999998</v>
      </c>
      <c r="P153" s="71">
        <v>2146.25</v>
      </c>
      <c r="Q153" s="71">
        <v>2136.1999999999998</v>
      </c>
      <c r="R153" s="71">
        <v>2139.2800000000002</v>
      </c>
      <c r="S153" s="71">
        <v>2138.34</v>
      </c>
      <c r="T153" s="71">
        <v>2430.54</v>
      </c>
      <c r="U153" s="71">
        <v>2424.0300000000002</v>
      </c>
      <c r="V153" s="71">
        <v>2055.9499999999998</v>
      </c>
      <c r="W153" s="71">
        <v>1933.1</v>
      </c>
      <c r="X153" s="71">
        <v>1890.38</v>
      </c>
      <c r="Y153" s="71">
        <v>1870.88</v>
      </c>
      <c r="Z153" s="71">
        <v>1493.79</v>
      </c>
      <c r="AA153" s="71">
        <v>1333.42</v>
      </c>
    </row>
    <row r="154" spans="1:27" ht="12.75" hidden="1" customHeight="1" outlineLevel="1" x14ac:dyDescent="0.2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2562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2563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2564</v>
      </c>
      <c r="B157" s="54" t="str">
        <f>"31"&amp;"."&amp;$B$801&amp;"."&amp;$B$802</f>
        <v>31.05.2024</v>
      </c>
      <c r="C157" s="134" t="s">
        <v>76</v>
      </c>
      <c r="D157" s="135">
        <f>ROUND(((D158+D159+D161+D160)/1000),5)</f>
        <v>1.4487399999999999</v>
      </c>
      <c r="E157" s="135">
        <f>ROUND(((E158+E159+E161+E160)/1000),5)</f>
        <v>1.23455</v>
      </c>
      <c r="F157" s="135">
        <f>ROUND(((F158+F159+F161+F160)/1000),5)</f>
        <v>1.1635599999999999</v>
      </c>
      <c r="G157" s="135">
        <f t="shared" ref="G157:AA157" si="90">ROUND(((G158+G159+G161+G160)/1000),5)</f>
        <v>1.06979</v>
      </c>
      <c r="H157" s="135">
        <f t="shared" si="90"/>
        <v>1.0206</v>
      </c>
      <c r="I157" s="135">
        <f t="shared" si="90"/>
        <v>1.3430899999999999</v>
      </c>
      <c r="J157" s="135">
        <f t="shared" si="90"/>
        <v>1.4876799999999999</v>
      </c>
      <c r="K157" s="135">
        <f t="shared" si="90"/>
        <v>1.82524</v>
      </c>
      <c r="L157" s="135">
        <f t="shared" si="90"/>
        <v>2.20472</v>
      </c>
      <c r="M157" s="135">
        <f t="shared" si="90"/>
        <v>2.4005100000000001</v>
      </c>
      <c r="N157" s="135">
        <f t="shared" si="90"/>
        <v>2.5737800000000002</v>
      </c>
      <c r="O157" s="135">
        <f t="shared" si="90"/>
        <v>2.5868199999999999</v>
      </c>
      <c r="P157" s="135">
        <f t="shared" si="90"/>
        <v>2.4460899999999999</v>
      </c>
      <c r="Q157" s="135">
        <f t="shared" si="90"/>
        <v>2.6027100000000001</v>
      </c>
      <c r="R157" s="135">
        <f t="shared" si="90"/>
        <v>2.6112700000000002</v>
      </c>
      <c r="S157" s="135">
        <f t="shared" si="90"/>
        <v>2.6542699999999999</v>
      </c>
      <c r="T157" s="135">
        <f t="shared" si="90"/>
        <v>2.63829</v>
      </c>
      <c r="U157" s="135">
        <f t="shared" si="90"/>
        <v>2.4004500000000002</v>
      </c>
      <c r="V157" s="135">
        <f t="shared" si="90"/>
        <v>2.3785799999999999</v>
      </c>
      <c r="W157" s="135">
        <f t="shared" si="90"/>
        <v>2.3278099999999999</v>
      </c>
      <c r="X157" s="135">
        <f t="shared" si="90"/>
        <v>2.3353799999999998</v>
      </c>
      <c r="Y157" s="135">
        <f t="shared" si="90"/>
        <v>2.2835200000000002</v>
      </c>
      <c r="Z157" s="135">
        <f t="shared" si="90"/>
        <v>2.0445600000000002</v>
      </c>
      <c r="AA157" s="135">
        <f t="shared" si="90"/>
        <v>1.76061</v>
      </c>
    </row>
    <row r="158" spans="1:27" ht="12.75" hidden="1" customHeight="1" outlineLevel="1" x14ac:dyDescent="0.2">
      <c r="A158" s="163" t="s">
        <v>2565</v>
      </c>
      <c r="B158" s="94" t="s">
        <v>238</v>
      </c>
      <c r="C158" s="70" t="s">
        <v>79</v>
      </c>
      <c r="D158" s="71">
        <v>1161.9000000000001</v>
      </c>
      <c r="E158" s="71">
        <v>947.71</v>
      </c>
      <c r="F158" s="71">
        <v>876.72</v>
      </c>
      <c r="G158" s="71">
        <v>782.95</v>
      </c>
      <c r="H158" s="71">
        <v>733.76</v>
      </c>
      <c r="I158" s="71">
        <v>1056.25</v>
      </c>
      <c r="J158" s="71">
        <v>1200.8399999999999</v>
      </c>
      <c r="K158" s="71">
        <v>1538.4</v>
      </c>
      <c r="L158" s="71">
        <v>1917.88</v>
      </c>
      <c r="M158" s="71">
        <v>2113.67</v>
      </c>
      <c r="N158" s="71">
        <v>2286.94</v>
      </c>
      <c r="O158" s="71">
        <v>2299.98</v>
      </c>
      <c r="P158" s="71">
        <v>2159.25</v>
      </c>
      <c r="Q158" s="71">
        <v>2315.87</v>
      </c>
      <c r="R158" s="71">
        <v>2324.4299999999998</v>
      </c>
      <c r="S158" s="71">
        <v>2367.4299999999998</v>
      </c>
      <c r="T158" s="71">
        <v>2351.4499999999998</v>
      </c>
      <c r="U158" s="71">
        <v>2113.61</v>
      </c>
      <c r="V158" s="71">
        <v>2091.7399999999998</v>
      </c>
      <c r="W158" s="71">
        <v>2040.97</v>
      </c>
      <c r="X158" s="71">
        <v>2048.54</v>
      </c>
      <c r="Y158" s="71">
        <v>1996.68</v>
      </c>
      <c r="Z158" s="71">
        <v>1757.72</v>
      </c>
      <c r="AA158" s="71">
        <v>1473.77</v>
      </c>
    </row>
    <row r="159" spans="1:27" ht="12.75" hidden="1" customHeight="1" outlineLevel="1" x14ac:dyDescent="0.2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2567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2568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2569</v>
      </c>
      <c r="B166" s="54" t="str">
        <f>"01"&amp;"."&amp;$B$801&amp;"."&amp;$B$802</f>
        <v>01.05.2024</v>
      </c>
      <c r="C166" s="134" t="s">
        <v>76</v>
      </c>
      <c r="D166" s="135">
        <f>ROUND(((D167+D168+D170+D169)/1000),5)</f>
        <v>1.6888399999999999</v>
      </c>
      <c r="E166" s="135">
        <f>ROUND(((E167+E168+E170+E169)/1000),5)</f>
        <v>1.6511100000000001</v>
      </c>
      <c r="F166" s="135">
        <f>ROUND(((F167+F168+F170+F169)/1000),5)</f>
        <v>1.5149300000000001</v>
      </c>
      <c r="G166" s="135">
        <f t="shared" ref="G166:AA166" si="93">ROUND(((G167+G168+G170+G169)/1000),5)</f>
        <v>1.49133</v>
      </c>
      <c r="H166" s="135">
        <f t="shared" si="93"/>
        <v>1.44564</v>
      </c>
      <c r="I166" s="135">
        <f t="shared" si="93"/>
        <v>1.4106300000000001</v>
      </c>
      <c r="J166" s="135">
        <f t="shared" si="93"/>
        <v>1.4132100000000001</v>
      </c>
      <c r="K166" s="135">
        <f t="shared" si="93"/>
        <v>1.5713699999999999</v>
      </c>
      <c r="L166" s="135">
        <f t="shared" si="93"/>
        <v>1.7318100000000001</v>
      </c>
      <c r="M166" s="135">
        <f t="shared" si="93"/>
        <v>1.9668600000000001</v>
      </c>
      <c r="N166" s="135">
        <f t="shared" si="93"/>
        <v>2.1093799999999998</v>
      </c>
      <c r="O166" s="135">
        <f t="shared" si="93"/>
        <v>2.0392199999999998</v>
      </c>
      <c r="P166" s="135">
        <f t="shared" si="93"/>
        <v>2.0187900000000001</v>
      </c>
      <c r="Q166" s="135">
        <f t="shared" si="93"/>
        <v>2.0501999999999998</v>
      </c>
      <c r="R166" s="135">
        <f t="shared" si="93"/>
        <v>2.0090400000000002</v>
      </c>
      <c r="S166" s="135">
        <f t="shared" si="93"/>
        <v>1.9590799999999999</v>
      </c>
      <c r="T166" s="135">
        <f t="shared" si="93"/>
        <v>1.99851</v>
      </c>
      <c r="U166" s="135">
        <f t="shared" si="93"/>
        <v>2.0158800000000001</v>
      </c>
      <c r="V166" s="135">
        <f t="shared" si="93"/>
        <v>2.0699999999999998</v>
      </c>
      <c r="W166" s="135">
        <f t="shared" si="93"/>
        <v>2.1878199999999999</v>
      </c>
      <c r="X166" s="135">
        <f t="shared" si="93"/>
        <v>2.27637</v>
      </c>
      <c r="Y166" s="135">
        <f t="shared" si="93"/>
        <v>2.1765099999999999</v>
      </c>
      <c r="Z166" s="135">
        <f t="shared" si="93"/>
        <v>1.8609100000000001</v>
      </c>
      <c r="AA166" s="135">
        <f t="shared" si="93"/>
        <v>1.6714100000000001</v>
      </c>
    </row>
    <row r="167" spans="1:27" ht="12.75" hidden="1" customHeight="1" outlineLevel="1" x14ac:dyDescent="0.2">
      <c r="A167" s="163" t="s">
        <v>2570</v>
      </c>
      <c r="B167" s="94" t="s">
        <v>238</v>
      </c>
      <c r="C167" s="70" t="s">
        <v>79</v>
      </c>
      <c r="D167" s="71">
        <v>1355.06</v>
      </c>
      <c r="E167" s="71">
        <v>1317.33</v>
      </c>
      <c r="F167" s="71">
        <v>1181.1500000000001</v>
      </c>
      <c r="G167" s="71">
        <v>1157.55</v>
      </c>
      <c r="H167" s="71">
        <v>1111.8599999999999</v>
      </c>
      <c r="I167" s="71">
        <v>1076.8499999999999</v>
      </c>
      <c r="J167" s="71">
        <v>1079.43</v>
      </c>
      <c r="K167" s="71">
        <v>1237.5899999999999</v>
      </c>
      <c r="L167" s="71">
        <v>1398.03</v>
      </c>
      <c r="M167" s="71">
        <v>1633.08</v>
      </c>
      <c r="N167" s="71">
        <v>1775.6</v>
      </c>
      <c r="O167" s="71">
        <v>1705.44</v>
      </c>
      <c r="P167" s="71">
        <v>1685.01</v>
      </c>
      <c r="Q167" s="71">
        <v>1716.42</v>
      </c>
      <c r="R167" s="71">
        <v>1675.26</v>
      </c>
      <c r="S167" s="71">
        <v>1625.3</v>
      </c>
      <c r="T167" s="71">
        <v>1664.73</v>
      </c>
      <c r="U167" s="71">
        <v>1682.1</v>
      </c>
      <c r="V167" s="71">
        <v>1736.22</v>
      </c>
      <c r="W167" s="71">
        <v>1854.04</v>
      </c>
      <c r="X167" s="71">
        <v>1942.59</v>
      </c>
      <c r="Y167" s="71">
        <v>1842.73</v>
      </c>
      <c r="Z167" s="71">
        <v>1527.13</v>
      </c>
      <c r="AA167" s="71">
        <v>1337.63</v>
      </c>
    </row>
    <row r="168" spans="1:27" ht="12.75" hidden="1" customHeight="1" outlineLevel="1" x14ac:dyDescent="0.2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2572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2573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2574</v>
      </c>
      <c r="B171" s="54" t="str">
        <f>"02"&amp;"."&amp;$B$801&amp;"."&amp;$B$802</f>
        <v>02.05.2024</v>
      </c>
      <c r="C171" s="134" t="s">
        <v>76</v>
      </c>
      <c r="D171" s="135">
        <f>ROUND(((D172+D173+D175+D174)/1000),5)</f>
        <v>1.66374</v>
      </c>
      <c r="E171" s="135">
        <f>ROUND(((E172+E173+E175+E174)/1000),5)</f>
        <v>1.5523</v>
      </c>
      <c r="F171" s="135">
        <f>ROUND(((F172+F173+F175+F174)/1000),5)</f>
        <v>1.51962</v>
      </c>
      <c r="G171" s="135">
        <f t="shared" ref="G171:AA171" si="96">ROUND(((G172+G173+G175+G174)/1000),5)</f>
        <v>1.46435</v>
      </c>
      <c r="H171" s="135">
        <f t="shared" si="96"/>
        <v>1.4912799999999999</v>
      </c>
      <c r="I171" s="135">
        <f t="shared" si="96"/>
        <v>1.5361899999999999</v>
      </c>
      <c r="J171" s="135">
        <f t="shared" si="96"/>
        <v>1.6612100000000001</v>
      </c>
      <c r="K171" s="135">
        <f t="shared" si="96"/>
        <v>1.8933899999999999</v>
      </c>
      <c r="L171" s="135">
        <f t="shared" si="96"/>
        <v>2.2155300000000002</v>
      </c>
      <c r="M171" s="135">
        <f t="shared" si="96"/>
        <v>2.3317000000000001</v>
      </c>
      <c r="N171" s="135">
        <f t="shared" si="96"/>
        <v>2.3602099999999999</v>
      </c>
      <c r="O171" s="135">
        <f t="shared" si="96"/>
        <v>2.29582</v>
      </c>
      <c r="P171" s="135">
        <f t="shared" si="96"/>
        <v>2.31738</v>
      </c>
      <c r="Q171" s="135">
        <f t="shared" si="96"/>
        <v>2.35195</v>
      </c>
      <c r="R171" s="135">
        <f t="shared" si="96"/>
        <v>2.3711700000000002</v>
      </c>
      <c r="S171" s="135">
        <f t="shared" si="96"/>
        <v>2.3153800000000002</v>
      </c>
      <c r="T171" s="135">
        <f t="shared" si="96"/>
        <v>2.30707</v>
      </c>
      <c r="U171" s="135">
        <f t="shared" si="96"/>
        <v>2.2693400000000001</v>
      </c>
      <c r="V171" s="135">
        <f t="shared" si="96"/>
        <v>2.29467</v>
      </c>
      <c r="W171" s="135">
        <f t="shared" si="96"/>
        <v>2.3157399999999999</v>
      </c>
      <c r="X171" s="135">
        <f t="shared" si="96"/>
        <v>2.3593999999999999</v>
      </c>
      <c r="Y171" s="135">
        <f t="shared" si="96"/>
        <v>2.2425099999999998</v>
      </c>
      <c r="Z171" s="135">
        <f t="shared" si="96"/>
        <v>1.8772200000000001</v>
      </c>
      <c r="AA171" s="135">
        <f t="shared" si="96"/>
        <v>1.70387</v>
      </c>
    </row>
    <row r="172" spans="1:27" ht="12.75" hidden="1" customHeight="1" outlineLevel="1" x14ac:dyDescent="0.2">
      <c r="A172" s="163" t="s">
        <v>2575</v>
      </c>
      <c r="B172" s="94" t="s">
        <v>238</v>
      </c>
      <c r="C172" s="70" t="s">
        <v>79</v>
      </c>
      <c r="D172" s="71">
        <v>1329.96</v>
      </c>
      <c r="E172" s="71">
        <v>1218.52</v>
      </c>
      <c r="F172" s="71">
        <v>1185.8399999999999</v>
      </c>
      <c r="G172" s="71">
        <v>1130.57</v>
      </c>
      <c r="H172" s="71">
        <v>1157.5</v>
      </c>
      <c r="I172" s="71">
        <v>1202.4100000000001</v>
      </c>
      <c r="J172" s="71">
        <v>1327.43</v>
      </c>
      <c r="K172" s="71">
        <v>1559.61</v>
      </c>
      <c r="L172" s="71">
        <v>1881.75</v>
      </c>
      <c r="M172" s="71">
        <v>1997.92</v>
      </c>
      <c r="N172" s="71">
        <v>2026.43</v>
      </c>
      <c r="O172" s="71">
        <v>1962.04</v>
      </c>
      <c r="P172" s="71">
        <v>1983.6</v>
      </c>
      <c r="Q172" s="71">
        <v>2018.17</v>
      </c>
      <c r="R172" s="71">
        <v>2037.39</v>
      </c>
      <c r="S172" s="71">
        <v>1981.6</v>
      </c>
      <c r="T172" s="71">
        <v>1973.29</v>
      </c>
      <c r="U172" s="71">
        <v>1935.56</v>
      </c>
      <c r="V172" s="71">
        <v>1960.89</v>
      </c>
      <c r="W172" s="71">
        <v>1981.96</v>
      </c>
      <c r="X172" s="71">
        <v>2025.62</v>
      </c>
      <c r="Y172" s="71">
        <v>1908.73</v>
      </c>
      <c r="Z172" s="71">
        <v>1543.44</v>
      </c>
      <c r="AA172" s="71">
        <v>1370.09</v>
      </c>
    </row>
    <row r="173" spans="1:27" ht="12.75" hidden="1" customHeight="1" outlineLevel="1" x14ac:dyDescent="0.2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2577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2578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2579</v>
      </c>
      <c r="B176" s="54" t="str">
        <f>"03"&amp;"."&amp;$B$801&amp;"."&amp;$B$802</f>
        <v>03.05.2024</v>
      </c>
      <c r="C176" s="134" t="s">
        <v>76</v>
      </c>
      <c r="D176" s="135">
        <f>ROUND(((D177+D178+D180+D179)/1000),5)</f>
        <v>1.5824400000000001</v>
      </c>
      <c r="E176" s="135">
        <f>ROUND(((E177+E178+E180+E179)/1000),5)</f>
        <v>1.5096700000000001</v>
      </c>
      <c r="F176" s="135">
        <f>ROUND(((F177+F178+F180+F179)/1000),5)</f>
        <v>1.4111899999999999</v>
      </c>
      <c r="G176" s="135">
        <f t="shared" ref="G176:AA176" si="99">ROUND(((G177+G178+G180+G179)/1000),5)</f>
        <v>1.40923</v>
      </c>
      <c r="H176" s="135">
        <f t="shared" si="99"/>
        <v>1.44974</v>
      </c>
      <c r="I176" s="135">
        <f t="shared" si="99"/>
        <v>1.54636</v>
      </c>
      <c r="J176" s="135">
        <f t="shared" si="99"/>
        <v>1.7230099999999999</v>
      </c>
      <c r="K176" s="135">
        <f t="shared" si="99"/>
        <v>2.0026899999999999</v>
      </c>
      <c r="L176" s="135">
        <f t="shared" si="99"/>
        <v>2.21685</v>
      </c>
      <c r="M176" s="135">
        <f t="shared" si="99"/>
        <v>2.3748499999999999</v>
      </c>
      <c r="N176" s="135">
        <f t="shared" si="99"/>
        <v>2.4672999999999998</v>
      </c>
      <c r="O176" s="135">
        <f t="shared" si="99"/>
        <v>2.3311199999999999</v>
      </c>
      <c r="P176" s="135">
        <f t="shared" si="99"/>
        <v>2.3191000000000002</v>
      </c>
      <c r="Q176" s="135">
        <f t="shared" si="99"/>
        <v>2.3376899999999998</v>
      </c>
      <c r="R176" s="135">
        <f t="shared" si="99"/>
        <v>2.3045499999999999</v>
      </c>
      <c r="S176" s="135">
        <f t="shared" si="99"/>
        <v>2.3009900000000001</v>
      </c>
      <c r="T176" s="135">
        <f t="shared" si="99"/>
        <v>2.3022200000000002</v>
      </c>
      <c r="U176" s="135">
        <f t="shared" si="99"/>
        <v>2.2862900000000002</v>
      </c>
      <c r="V176" s="135">
        <f t="shared" si="99"/>
        <v>2.27115</v>
      </c>
      <c r="W176" s="135">
        <f t="shared" si="99"/>
        <v>2.2747299999999999</v>
      </c>
      <c r="X176" s="135">
        <f t="shared" si="99"/>
        <v>2.3447800000000001</v>
      </c>
      <c r="Y176" s="135">
        <f t="shared" si="99"/>
        <v>2.2535400000000001</v>
      </c>
      <c r="Z176" s="135">
        <f t="shared" si="99"/>
        <v>1.9486300000000001</v>
      </c>
      <c r="AA176" s="135">
        <f t="shared" si="99"/>
        <v>1.7337800000000001</v>
      </c>
    </row>
    <row r="177" spans="1:27" ht="12.75" hidden="1" customHeight="1" outlineLevel="1" x14ac:dyDescent="0.2">
      <c r="A177" s="163" t="s">
        <v>2580</v>
      </c>
      <c r="B177" s="94" t="s">
        <v>238</v>
      </c>
      <c r="C177" s="70" t="s">
        <v>79</v>
      </c>
      <c r="D177" s="71">
        <v>1248.6600000000001</v>
      </c>
      <c r="E177" s="71">
        <v>1175.8900000000001</v>
      </c>
      <c r="F177" s="71">
        <v>1077.4100000000001</v>
      </c>
      <c r="G177" s="71">
        <v>1075.45</v>
      </c>
      <c r="H177" s="71">
        <v>1115.96</v>
      </c>
      <c r="I177" s="71">
        <v>1212.58</v>
      </c>
      <c r="J177" s="71">
        <v>1389.23</v>
      </c>
      <c r="K177" s="71">
        <v>1668.91</v>
      </c>
      <c r="L177" s="71">
        <v>1883.07</v>
      </c>
      <c r="M177" s="71">
        <v>2041.07</v>
      </c>
      <c r="N177" s="71">
        <v>2133.52</v>
      </c>
      <c r="O177" s="71">
        <v>1997.34</v>
      </c>
      <c r="P177" s="71">
        <v>1985.32</v>
      </c>
      <c r="Q177" s="71">
        <v>2003.91</v>
      </c>
      <c r="R177" s="71">
        <v>1970.77</v>
      </c>
      <c r="S177" s="71">
        <v>1967.21</v>
      </c>
      <c r="T177" s="71">
        <v>1968.44</v>
      </c>
      <c r="U177" s="71">
        <v>1952.51</v>
      </c>
      <c r="V177" s="71">
        <v>1937.37</v>
      </c>
      <c r="W177" s="71">
        <v>1940.95</v>
      </c>
      <c r="X177" s="71">
        <v>2011</v>
      </c>
      <c r="Y177" s="71">
        <v>1919.76</v>
      </c>
      <c r="Z177" s="71">
        <v>1614.85</v>
      </c>
      <c r="AA177" s="71">
        <v>1400</v>
      </c>
    </row>
    <row r="178" spans="1:27" ht="12.75" hidden="1" customHeight="1" outlineLevel="1" x14ac:dyDescent="0.2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2582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2583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2584</v>
      </c>
      <c r="B181" s="54" t="str">
        <f>"04"&amp;"."&amp;$B$801&amp;"."&amp;$B$802</f>
        <v>04.05.2024</v>
      </c>
      <c r="C181" s="134" t="s">
        <v>76</v>
      </c>
      <c r="D181" s="135">
        <f>ROUND(((D182+D183+D185+D184)/1000),5)</f>
        <v>1.82161</v>
      </c>
      <c r="E181" s="135">
        <f>ROUND(((E182+E183+E185+E184)/1000),5)</f>
        <v>1.7289699999999999</v>
      </c>
      <c r="F181" s="135">
        <f>ROUND(((F182+F183+F185+F184)/1000),5)</f>
        <v>1.60331</v>
      </c>
      <c r="G181" s="135">
        <f t="shared" ref="G181:AA181" si="102">ROUND(((G182+G183+G185+G184)/1000),5)</f>
        <v>1.5549299999999999</v>
      </c>
      <c r="H181" s="135">
        <f t="shared" si="102"/>
        <v>1.5337000000000001</v>
      </c>
      <c r="I181" s="135">
        <f t="shared" si="102"/>
        <v>1.55522</v>
      </c>
      <c r="J181" s="135">
        <f t="shared" si="102"/>
        <v>1.6425000000000001</v>
      </c>
      <c r="K181" s="135">
        <f t="shared" si="102"/>
        <v>1.8711</v>
      </c>
      <c r="L181" s="135">
        <f t="shared" si="102"/>
        <v>2.1604899999999998</v>
      </c>
      <c r="M181" s="135">
        <f t="shared" si="102"/>
        <v>2.3386100000000001</v>
      </c>
      <c r="N181" s="135">
        <f t="shared" si="102"/>
        <v>2.3896600000000001</v>
      </c>
      <c r="O181" s="135">
        <f t="shared" si="102"/>
        <v>2.3889900000000002</v>
      </c>
      <c r="P181" s="135">
        <f t="shared" si="102"/>
        <v>2.3804599999999998</v>
      </c>
      <c r="Q181" s="135">
        <f t="shared" si="102"/>
        <v>2.3897400000000002</v>
      </c>
      <c r="R181" s="135">
        <f t="shared" si="102"/>
        <v>2.3374299999999999</v>
      </c>
      <c r="S181" s="135">
        <f t="shared" si="102"/>
        <v>2.1739600000000001</v>
      </c>
      <c r="T181" s="135">
        <f t="shared" si="102"/>
        <v>2.19842</v>
      </c>
      <c r="U181" s="135">
        <f t="shared" si="102"/>
        <v>2.0922700000000001</v>
      </c>
      <c r="V181" s="135">
        <f t="shared" si="102"/>
        <v>2.13767</v>
      </c>
      <c r="W181" s="135">
        <f t="shared" si="102"/>
        <v>2.2382399999999998</v>
      </c>
      <c r="X181" s="135">
        <f t="shared" si="102"/>
        <v>2.31473</v>
      </c>
      <c r="Y181" s="135">
        <f t="shared" si="102"/>
        <v>2.2427100000000002</v>
      </c>
      <c r="Z181" s="135">
        <f t="shared" si="102"/>
        <v>1.9108700000000001</v>
      </c>
      <c r="AA181" s="135">
        <f t="shared" si="102"/>
        <v>1.80854</v>
      </c>
    </row>
    <row r="182" spans="1:27" ht="12.75" hidden="1" customHeight="1" outlineLevel="1" x14ac:dyDescent="0.2">
      <c r="A182" s="163" t="s">
        <v>2585</v>
      </c>
      <c r="B182" s="94" t="s">
        <v>238</v>
      </c>
      <c r="C182" s="70" t="s">
        <v>79</v>
      </c>
      <c r="D182" s="71">
        <v>1487.83</v>
      </c>
      <c r="E182" s="71">
        <v>1395.19</v>
      </c>
      <c r="F182" s="71">
        <v>1269.53</v>
      </c>
      <c r="G182" s="71">
        <v>1221.1500000000001</v>
      </c>
      <c r="H182" s="71">
        <v>1199.92</v>
      </c>
      <c r="I182" s="71">
        <v>1221.44</v>
      </c>
      <c r="J182" s="71">
        <v>1308.72</v>
      </c>
      <c r="K182" s="71">
        <v>1537.32</v>
      </c>
      <c r="L182" s="71">
        <v>1826.71</v>
      </c>
      <c r="M182" s="71">
        <v>2004.83</v>
      </c>
      <c r="N182" s="71">
        <v>2055.88</v>
      </c>
      <c r="O182" s="71">
        <v>2055.21</v>
      </c>
      <c r="P182" s="71">
        <v>2046.68</v>
      </c>
      <c r="Q182" s="71">
        <v>2055.96</v>
      </c>
      <c r="R182" s="71">
        <v>2003.65</v>
      </c>
      <c r="S182" s="71">
        <v>1840.18</v>
      </c>
      <c r="T182" s="71">
        <v>1864.64</v>
      </c>
      <c r="U182" s="71">
        <v>1758.49</v>
      </c>
      <c r="V182" s="71">
        <v>1803.89</v>
      </c>
      <c r="W182" s="71">
        <v>1904.46</v>
      </c>
      <c r="X182" s="71">
        <v>1980.95</v>
      </c>
      <c r="Y182" s="71">
        <v>1908.93</v>
      </c>
      <c r="Z182" s="71">
        <v>1577.09</v>
      </c>
      <c r="AA182" s="71">
        <v>1474.76</v>
      </c>
    </row>
    <row r="183" spans="1:27" ht="12.75" hidden="1" customHeight="1" outlineLevel="1" x14ac:dyDescent="0.2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2587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2588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2589</v>
      </c>
      <c r="B186" s="54" t="str">
        <f>"05"&amp;"."&amp;$B$801&amp;"."&amp;$B$802</f>
        <v>05.05.2024</v>
      </c>
      <c r="C186" s="134" t="s">
        <v>76</v>
      </c>
      <c r="D186" s="135">
        <f>ROUND(((D187+D188+D190+D189)/1000),5)</f>
        <v>1.7490000000000001</v>
      </c>
      <c r="E186" s="135">
        <f>ROUND(((E187+E188+E190+E189)/1000),5)</f>
        <v>1.5545599999999999</v>
      </c>
      <c r="F186" s="135">
        <f>ROUND(((F187+F188+F190+F189)/1000),5)</f>
        <v>1.52756</v>
      </c>
      <c r="G186" s="135">
        <f t="shared" ref="G186:AA186" si="105">ROUND(((G187+G188+G190+G189)/1000),5)</f>
        <v>1.49556</v>
      </c>
      <c r="H186" s="135">
        <f t="shared" si="105"/>
        <v>1.47437</v>
      </c>
      <c r="I186" s="135">
        <f t="shared" si="105"/>
        <v>1.4966999999999999</v>
      </c>
      <c r="J186" s="135">
        <f t="shared" si="105"/>
        <v>1.41042</v>
      </c>
      <c r="K186" s="135">
        <f t="shared" si="105"/>
        <v>1.54664</v>
      </c>
      <c r="L186" s="135">
        <f t="shared" si="105"/>
        <v>1.8189900000000001</v>
      </c>
      <c r="M186" s="135">
        <f t="shared" si="105"/>
        <v>1.9886299999999999</v>
      </c>
      <c r="N186" s="135">
        <f t="shared" si="105"/>
        <v>2.0354299999999999</v>
      </c>
      <c r="O186" s="135">
        <f t="shared" si="105"/>
        <v>2.06304</v>
      </c>
      <c r="P186" s="135">
        <f t="shared" si="105"/>
        <v>2.0152999999999999</v>
      </c>
      <c r="Q186" s="135">
        <f t="shared" si="105"/>
        <v>2.0129800000000002</v>
      </c>
      <c r="R186" s="135">
        <f t="shared" si="105"/>
        <v>2.0099100000000001</v>
      </c>
      <c r="S186" s="135">
        <f t="shared" si="105"/>
        <v>1.8955299999999999</v>
      </c>
      <c r="T186" s="135">
        <f t="shared" si="105"/>
        <v>1.8786099999999999</v>
      </c>
      <c r="U186" s="135">
        <f t="shared" si="105"/>
        <v>1.88422</v>
      </c>
      <c r="V186" s="135">
        <f t="shared" si="105"/>
        <v>1.94604</v>
      </c>
      <c r="W186" s="135">
        <f t="shared" si="105"/>
        <v>2.11388</v>
      </c>
      <c r="X186" s="135">
        <f t="shared" si="105"/>
        <v>2.2386499999999998</v>
      </c>
      <c r="Y186" s="135">
        <f t="shared" si="105"/>
        <v>2.21299</v>
      </c>
      <c r="Z186" s="135">
        <f t="shared" si="105"/>
        <v>1.86894</v>
      </c>
      <c r="AA186" s="135">
        <f t="shared" si="105"/>
        <v>1.80507</v>
      </c>
    </row>
    <row r="187" spans="1:27" ht="12.75" hidden="1" customHeight="1" outlineLevel="1" x14ac:dyDescent="0.2">
      <c r="A187" s="163" t="s">
        <v>2590</v>
      </c>
      <c r="B187" s="94" t="s">
        <v>238</v>
      </c>
      <c r="C187" s="70" t="s">
        <v>79</v>
      </c>
      <c r="D187" s="71">
        <v>1415.22</v>
      </c>
      <c r="E187" s="71">
        <v>1220.78</v>
      </c>
      <c r="F187" s="71">
        <v>1193.78</v>
      </c>
      <c r="G187" s="71">
        <v>1161.78</v>
      </c>
      <c r="H187" s="71">
        <v>1140.5899999999999</v>
      </c>
      <c r="I187" s="71">
        <v>1162.92</v>
      </c>
      <c r="J187" s="71">
        <v>1076.6400000000001</v>
      </c>
      <c r="K187" s="71">
        <v>1212.8599999999999</v>
      </c>
      <c r="L187" s="71">
        <v>1485.21</v>
      </c>
      <c r="M187" s="71">
        <v>1654.85</v>
      </c>
      <c r="N187" s="71">
        <v>1701.65</v>
      </c>
      <c r="O187" s="71">
        <v>1729.26</v>
      </c>
      <c r="P187" s="71">
        <v>1681.52</v>
      </c>
      <c r="Q187" s="71">
        <v>1679.2</v>
      </c>
      <c r="R187" s="71">
        <v>1676.13</v>
      </c>
      <c r="S187" s="71">
        <v>1561.75</v>
      </c>
      <c r="T187" s="71">
        <v>1544.83</v>
      </c>
      <c r="U187" s="71">
        <v>1550.44</v>
      </c>
      <c r="V187" s="71">
        <v>1612.26</v>
      </c>
      <c r="W187" s="71">
        <v>1780.1</v>
      </c>
      <c r="X187" s="71">
        <v>1904.87</v>
      </c>
      <c r="Y187" s="71">
        <v>1879.21</v>
      </c>
      <c r="Z187" s="71">
        <v>1535.16</v>
      </c>
      <c r="AA187" s="71">
        <v>1471.29</v>
      </c>
    </row>
    <row r="188" spans="1:27" ht="12.75" hidden="1" customHeight="1" outlineLevel="1" x14ac:dyDescent="0.2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2592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2593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2594</v>
      </c>
      <c r="B191" s="54" t="str">
        <f>"06"&amp;"."&amp;$B$801&amp;"."&amp;$B$802</f>
        <v>06.05.2024</v>
      </c>
      <c r="C191" s="134" t="s">
        <v>76</v>
      </c>
      <c r="D191" s="135">
        <f>ROUND(((D192+D193+D195+D194)/1000),5)</f>
        <v>1.6006899999999999</v>
      </c>
      <c r="E191" s="135">
        <f>ROUND(((E192+E193+E195+E194)/1000),5)</f>
        <v>1.50874</v>
      </c>
      <c r="F191" s="135">
        <f>ROUND(((F192+F193+F195+F194)/1000),5)</f>
        <v>1.41978</v>
      </c>
      <c r="G191" s="135">
        <f t="shared" ref="G191:AA191" si="108">ROUND(((G192+G193+G195+G194)/1000),5)</f>
        <v>1.4116500000000001</v>
      </c>
      <c r="H191" s="135">
        <f t="shared" si="108"/>
        <v>1.41391</v>
      </c>
      <c r="I191" s="135">
        <f t="shared" si="108"/>
        <v>1.54935</v>
      </c>
      <c r="J191" s="135">
        <f t="shared" si="108"/>
        <v>1.71814</v>
      </c>
      <c r="K191" s="135">
        <f t="shared" si="108"/>
        <v>2.0017200000000002</v>
      </c>
      <c r="L191" s="135">
        <f t="shared" si="108"/>
        <v>2.2890600000000001</v>
      </c>
      <c r="M191" s="135">
        <f t="shared" si="108"/>
        <v>2.3719899999999998</v>
      </c>
      <c r="N191" s="135">
        <f t="shared" si="108"/>
        <v>2.3788299999999998</v>
      </c>
      <c r="O191" s="135">
        <f t="shared" si="108"/>
        <v>2.3811499999999999</v>
      </c>
      <c r="P191" s="135">
        <f t="shared" si="108"/>
        <v>2.3864000000000001</v>
      </c>
      <c r="Q191" s="135">
        <f t="shared" si="108"/>
        <v>2.3828800000000001</v>
      </c>
      <c r="R191" s="135">
        <f t="shared" si="108"/>
        <v>2.3799299999999999</v>
      </c>
      <c r="S191" s="135">
        <f t="shared" si="108"/>
        <v>2.3804599999999998</v>
      </c>
      <c r="T191" s="135">
        <f t="shared" si="108"/>
        <v>2.3713500000000001</v>
      </c>
      <c r="U191" s="135">
        <f t="shared" si="108"/>
        <v>2.3352300000000001</v>
      </c>
      <c r="V191" s="135">
        <f t="shared" si="108"/>
        <v>2.2988400000000002</v>
      </c>
      <c r="W191" s="135">
        <f t="shared" si="108"/>
        <v>2.3241299999999998</v>
      </c>
      <c r="X191" s="135">
        <f t="shared" si="108"/>
        <v>2.3723000000000001</v>
      </c>
      <c r="Y191" s="135">
        <f t="shared" si="108"/>
        <v>2.3067299999999999</v>
      </c>
      <c r="Z191" s="135">
        <f t="shared" si="108"/>
        <v>1.96444</v>
      </c>
      <c r="AA191" s="135">
        <f t="shared" si="108"/>
        <v>1.7996700000000001</v>
      </c>
    </row>
    <row r="192" spans="1:27" ht="12.75" hidden="1" customHeight="1" outlineLevel="1" x14ac:dyDescent="0.2">
      <c r="A192" s="163" t="s">
        <v>2595</v>
      </c>
      <c r="B192" s="94" t="s">
        <v>238</v>
      </c>
      <c r="C192" s="70" t="s">
        <v>79</v>
      </c>
      <c r="D192" s="71">
        <v>1266.9100000000001</v>
      </c>
      <c r="E192" s="71">
        <v>1174.96</v>
      </c>
      <c r="F192" s="71">
        <v>1086</v>
      </c>
      <c r="G192" s="71">
        <v>1077.8699999999999</v>
      </c>
      <c r="H192" s="71">
        <v>1080.1300000000001</v>
      </c>
      <c r="I192" s="71">
        <v>1215.57</v>
      </c>
      <c r="J192" s="71">
        <v>1384.36</v>
      </c>
      <c r="K192" s="71">
        <v>1667.94</v>
      </c>
      <c r="L192" s="71">
        <v>1955.28</v>
      </c>
      <c r="M192" s="71">
        <v>2038.21</v>
      </c>
      <c r="N192" s="71">
        <v>2045.05</v>
      </c>
      <c r="O192" s="71">
        <v>2047.37</v>
      </c>
      <c r="P192" s="71">
        <v>2052.62</v>
      </c>
      <c r="Q192" s="71">
        <v>2049.1</v>
      </c>
      <c r="R192" s="71">
        <v>2046.15</v>
      </c>
      <c r="S192" s="71">
        <v>2046.68</v>
      </c>
      <c r="T192" s="71">
        <v>2037.57</v>
      </c>
      <c r="U192" s="71">
        <v>2001.45</v>
      </c>
      <c r="V192" s="71">
        <v>1965.06</v>
      </c>
      <c r="W192" s="71">
        <v>1990.35</v>
      </c>
      <c r="X192" s="71">
        <v>2038.52</v>
      </c>
      <c r="Y192" s="71">
        <v>1972.95</v>
      </c>
      <c r="Z192" s="71">
        <v>1630.66</v>
      </c>
      <c r="AA192" s="71">
        <v>1465.89</v>
      </c>
    </row>
    <row r="193" spans="1:27" ht="12.75" hidden="1" customHeight="1" outlineLevel="1" x14ac:dyDescent="0.2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2597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2598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2599</v>
      </c>
      <c r="B196" s="54" t="str">
        <f>"07"&amp;"."&amp;$B$801&amp;"."&amp;$B$802</f>
        <v>07.05.2024</v>
      </c>
      <c r="C196" s="134" t="s">
        <v>76</v>
      </c>
      <c r="D196" s="135">
        <f>ROUND(((D197+D198+D200+D199)/1000),5)</f>
        <v>1.7862100000000001</v>
      </c>
      <c r="E196" s="135">
        <f>ROUND(((E197+E198+E200+E199)/1000),5)</f>
        <v>1.5952999999999999</v>
      </c>
      <c r="F196" s="135">
        <f>ROUND(((F197+F198+F200+F199)/1000),5)</f>
        <v>1.5227599999999999</v>
      </c>
      <c r="G196" s="135">
        <f t="shared" ref="G196:AA196" si="111">ROUND(((G197+G198+G200+G199)/1000),5)</f>
        <v>1.50661</v>
      </c>
      <c r="H196" s="135">
        <f t="shared" si="111"/>
        <v>1.5019899999999999</v>
      </c>
      <c r="I196" s="135">
        <f t="shared" si="111"/>
        <v>1.5749599999999999</v>
      </c>
      <c r="J196" s="135">
        <f t="shared" si="111"/>
        <v>1.7231300000000001</v>
      </c>
      <c r="K196" s="135">
        <f t="shared" si="111"/>
        <v>1.9557100000000001</v>
      </c>
      <c r="L196" s="135">
        <f t="shared" si="111"/>
        <v>2.2159800000000001</v>
      </c>
      <c r="M196" s="135">
        <f t="shared" si="111"/>
        <v>2.2932000000000001</v>
      </c>
      <c r="N196" s="135">
        <f t="shared" si="111"/>
        <v>2.3167800000000001</v>
      </c>
      <c r="O196" s="135">
        <f t="shared" si="111"/>
        <v>2.3822399999999999</v>
      </c>
      <c r="P196" s="135">
        <f t="shared" si="111"/>
        <v>2.3763299999999998</v>
      </c>
      <c r="Q196" s="135">
        <f t="shared" si="111"/>
        <v>2.3919199999999998</v>
      </c>
      <c r="R196" s="135">
        <f t="shared" si="111"/>
        <v>2.3360599999999998</v>
      </c>
      <c r="S196" s="135">
        <f t="shared" si="111"/>
        <v>2.3192499999999998</v>
      </c>
      <c r="T196" s="135">
        <f t="shared" si="111"/>
        <v>2.2896899999999998</v>
      </c>
      <c r="U196" s="135">
        <f t="shared" si="111"/>
        <v>2.2768999999999999</v>
      </c>
      <c r="V196" s="135">
        <f t="shared" si="111"/>
        <v>2.2764099999999998</v>
      </c>
      <c r="W196" s="135">
        <f t="shared" si="111"/>
        <v>2.2823000000000002</v>
      </c>
      <c r="X196" s="135">
        <f t="shared" si="111"/>
        <v>2.3487100000000001</v>
      </c>
      <c r="Y196" s="135">
        <f t="shared" si="111"/>
        <v>2.1761300000000001</v>
      </c>
      <c r="Z196" s="135">
        <f t="shared" si="111"/>
        <v>2.0181800000000001</v>
      </c>
      <c r="AA196" s="135">
        <f t="shared" si="111"/>
        <v>1.90723</v>
      </c>
    </row>
    <row r="197" spans="1:27" ht="12.75" hidden="1" customHeight="1" outlineLevel="1" x14ac:dyDescent="0.2">
      <c r="A197" s="163" t="s">
        <v>2600</v>
      </c>
      <c r="B197" s="94" t="s">
        <v>238</v>
      </c>
      <c r="C197" s="70" t="s">
        <v>79</v>
      </c>
      <c r="D197" s="71">
        <v>1452.43</v>
      </c>
      <c r="E197" s="71">
        <v>1261.52</v>
      </c>
      <c r="F197" s="71">
        <v>1188.98</v>
      </c>
      <c r="G197" s="71">
        <v>1172.83</v>
      </c>
      <c r="H197" s="71">
        <v>1168.21</v>
      </c>
      <c r="I197" s="71">
        <v>1241.18</v>
      </c>
      <c r="J197" s="71">
        <v>1389.35</v>
      </c>
      <c r="K197" s="71">
        <v>1621.93</v>
      </c>
      <c r="L197" s="71">
        <v>1882.2</v>
      </c>
      <c r="M197" s="71">
        <v>1959.42</v>
      </c>
      <c r="N197" s="71">
        <v>1983</v>
      </c>
      <c r="O197" s="71">
        <v>2048.46</v>
      </c>
      <c r="P197" s="71">
        <v>2042.55</v>
      </c>
      <c r="Q197" s="71">
        <v>2058.14</v>
      </c>
      <c r="R197" s="71">
        <v>2002.28</v>
      </c>
      <c r="S197" s="71">
        <v>1985.47</v>
      </c>
      <c r="T197" s="71">
        <v>1955.91</v>
      </c>
      <c r="U197" s="71">
        <v>1943.12</v>
      </c>
      <c r="V197" s="71">
        <v>1942.63</v>
      </c>
      <c r="W197" s="71">
        <v>1948.52</v>
      </c>
      <c r="X197" s="71">
        <v>2014.93</v>
      </c>
      <c r="Y197" s="71">
        <v>1842.35</v>
      </c>
      <c r="Z197" s="71">
        <v>1684.4</v>
      </c>
      <c r="AA197" s="71">
        <v>1573.45</v>
      </c>
    </row>
    <row r="198" spans="1:27" ht="12.75" hidden="1" customHeight="1" outlineLevel="1" x14ac:dyDescent="0.2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2602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2603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2604</v>
      </c>
      <c r="B201" s="54" t="str">
        <f>"08"&amp;"."&amp;$B$801&amp;"."&amp;$B$802</f>
        <v>08.05.2024</v>
      </c>
      <c r="C201" s="134" t="s">
        <v>76</v>
      </c>
      <c r="D201" s="135">
        <f>ROUND(((D202+D203+D205+D204)/1000),5)</f>
        <v>1.7813099999999999</v>
      </c>
      <c r="E201" s="135">
        <f>ROUND(((E202+E203+E205+E204)/1000),5)</f>
        <v>1.61551</v>
      </c>
      <c r="F201" s="135">
        <f>ROUND(((F202+F203+F205+F204)/1000),5)</f>
        <v>1.5441</v>
      </c>
      <c r="G201" s="135">
        <f t="shared" ref="G201:AA201" si="114">ROUND(((G202+G203+G205+G204)/1000),5)</f>
        <v>1.5339499999999999</v>
      </c>
      <c r="H201" s="135">
        <f t="shared" si="114"/>
        <v>1.5349299999999999</v>
      </c>
      <c r="I201" s="135">
        <f t="shared" si="114"/>
        <v>1.6332</v>
      </c>
      <c r="J201" s="135">
        <f t="shared" si="114"/>
        <v>1.6789000000000001</v>
      </c>
      <c r="K201" s="135">
        <f t="shared" si="114"/>
        <v>1.9018200000000001</v>
      </c>
      <c r="L201" s="135">
        <f t="shared" si="114"/>
        <v>2.1400100000000002</v>
      </c>
      <c r="M201" s="135">
        <f t="shared" si="114"/>
        <v>2.2305899999999999</v>
      </c>
      <c r="N201" s="135">
        <f t="shared" si="114"/>
        <v>2.2973300000000001</v>
      </c>
      <c r="O201" s="135">
        <f t="shared" si="114"/>
        <v>2.34355</v>
      </c>
      <c r="P201" s="135">
        <f t="shared" si="114"/>
        <v>2.3917700000000002</v>
      </c>
      <c r="Q201" s="135">
        <f t="shared" si="114"/>
        <v>2.3904000000000001</v>
      </c>
      <c r="R201" s="135">
        <f t="shared" si="114"/>
        <v>2.34267</v>
      </c>
      <c r="S201" s="135">
        <f t="shared" si="114"/>
        <v>2.29887</v>
      </c>
      <c r="T201" s="135">
        <f t="shared" si="114"/>
        <v>2.24152</v>
      </c>
      <c r="U201" s="135">
        <f t="shared" si="114"/>
        <v>2.1926399999999999</v>
      </c>
      <c r="V201" s="135">
        <f t="shared" si="114"/>
        <v>2.20051</v>
      </c>
      <c r="W201" s="135">
        <f t="shared" si="114"/>
        <v>2.2143299999999999</v>
      </c>
      <c r="X201" s="135">
        <f t="shared" si="114"/>
        <v>2.2653799999999999</v>
      </c>
      <c r="Y201" s="135">
        <f t="shared" si="114"/>
        <v>2.23298</v>
      </c>
      <c r="Z201" s="135">
        <f t="shared" si="114"/>
        <v>2.1441599999999998</v>
      </c>
      <c r="AA201" s="135">
        <f t="shared" si="114"/>
        <v>1.8768</v>
      </c>
    </row>
    <row r="202" spans="1:27" ht="12.75" hidden="1" customHeight="1" outlineLevel="1" x14ac:dyDescent="0.2">
      <c r="A202" s="163" t="s">
        <v>2605</v>
      </c>
      <c r="B202" s="94" t="s">
        <v>238</v>
      </c>
      <c r="C202" s="70" t="s">
        <v>79</v>
      </c>
      <c r="D202" s="71">
        <v>1447.53</v>
      </c>
      <c r="E202" s="71">
        <v>1281.73</v>
      </c>
      <c r="F202" s="71">
        <v>1210.32</v>
      </c>
      <c r="G202" s="71">
        <v>1200.17</v>
      </c>
      <c r="H202" s="71">
        <v>1201.1500000000001</v>
      </c>
      <c r="I202" s="71">
        <v>1299.42</v>
      </c>
      <c r="J202" s="71">
        <v>1345.12</v>
      </c>
      <c r="K202" s="71">
        <v>1568.04</v>
      </c>
      <c r="L202" s="71">
        <v>1806.23</v>
      </c>
      <c r="M202" s="71">
        <v>1896.81</v>
      </c>
      <c r="N202" s="71">
        <v>1963.55</v>
      </c>
      <c r="O202" s="71">
        <v>2009.77</v>
      </c>
      <c r="P202" s="71">
        <v>2057.9899999999998</v>
      </c>
      <c r="Q202" s="71">
        <v>2056.62</v>
      </c>
      <c r="R202" s="71">
        <v>2008.89</v>
      </c>
      <c r="S202" s="71">
        <v>1965.09</v>
      </c>
      <c r="T202" s="71">
        <v>1907.74</v>
      </c>
      <c r="U202" s="71">
        <v>1858.86</v>
      </c>
      <c r="V202" s="71">
        <v>1866.73</v>
      </c>
      <c r="W202" s="71">
        <v>1880.55</v>
      </c>
      <c r="X202" s="71">
        <v>1931.6</v>
      </c>
      <c r="Y202" s="71">
        <v>1899.2</v>
      </c>
      <c r="Z202" s="71">
        <v>1810.38</v>
      </c>
      <c r="AA202" s="71">
        <v>1543.02</v>
      </c>
    </row>
    <row r="203" spans="1:27" ht="12.75" hidden="1" customHeight="1" outlineLevel="1" x14ac:dyDescent="0.2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2607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2608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2609</v>
      </c>
      <c r="B206" s="54" t="str">
        <f>"09"&amp;"."&amp;$B$801&amp;"."&amp;$B$802</f>
        <v>09.05.2024</v>
      </c>
      <c r="C206" s="134" t="s">
        <v>76</v>
      </c>
      <c r="D206" s="135">
        <f>ROUND(((D207+D208+D210+D209)/1000),5)</f>
        <v>1.69825</v>
      </c>
      <c r="E206" s="135">
        <f>ROUND(((E207+E208+E210+E209)/1000),5)</f>
        <v>1.57237</v>
      </c>
      <c r="F206" s="135">
        <f>ROUND(((F207+F208+F210+F209)/1000),5)</f>
        <v>1.53637</v>
      </c>
      <c r="G206" s="135">
        <f t="shared" ref="G206:AA206" si="117">ROUND(((G207+G208+G210+G209)/1000),5)</f>
        <v>1.50918</v>
      </c>
      <c r="H206" s="135">
        <f t="shared" si="117"/>
        <v>1.5027299999999999</v>
      </c>
      <c r="I206" s="135">
        <f t="shared" si="117"/>
        <v>1.5055499999999999</v>
      </c>
      <c r="J206" s="135">
        <f t="shared" si="117"/>
        <v>1.4741500000000001</v>
      </c>
      <c r="K206" s="135">
        <f t="shared" si="117"/>
        <v>1.53576</v>
      </c>
      <c r="L206" s="135">
        <f t="shared" si="117"/>
        <v>1.7688200000000001</v>
      </c>
      <c r="M206" s="135">
        <f t="shared" si="117"/>
        <v>1.97523</v>
      </c>
      <c r="N206" s="135">
        <f t="shared" si="117"/>
        <v>2.0109400000000002</v>
      </c>
      <c r="O206" s="135">
        <f t="shared" si="117"/>
        <v>2.01363</v>
      </c>
      <c r="P206" s="135">
        <f t="shared" si="117"/>
        <v>2.01172</v>
      </c>
      <c r="Q206" s="135">
        <f t="shared" si="117"/>
        <v>2.0085099999999998</v>
      </c>
      <c r="R206" s="135">
        <f t="shared" si="117"/>
        <v>2.0081099999999998</v>
      </c>
      <c r="S206" s="135">
        <f t="shared" si="117"/>
        <v>2.00888</v>
      </c>
      <c r="T206" s="135">
        <f t="shared" si="117"/>
        <v>2.0049999999999999</v>
      </c>
      <c r="U206" s="135">
        <f t="shared" si="117"/>
        <v>2.00542</v>
      </c>
      <c r="V206" s="135">
        <f t="shared" si="117"/>
        <v>2.0128599999999999</v>
      </c>
      <c r="W206" s="135">
        <f t="shared" si="117"/>
        <v>2.0364499999999999</v>
      </c>
      <c r="X206" s="135">
        <f t="shared" si="117"/>
        <v>2.1547900000000002</v>
      </c>
      <c r="Y206" s="135">
        <f t="shared" si="117"/>
        <v>2.0168400000000002</v>
      </c>
      <c r="Z206" s="135">
        <f t="shared" si="117"/>
        <v>1.8799399999999999</v>
      </c>
      <c r="AA206" s="135">
        <f t="shared" si="117"/>
        <v>1.6960200000000001</v>
      </c>
    </row>
    <row r="207" spans="1:27" ht="12.75" hidden="1" customHeight="1" outlineLevel="1" x14ac:dyDescent="0.2">
      <c r="A207" s="163" t="s">
        <v>2610</v>
      </c>
      <c r="B207" s="94" t="s">
        <v>238</v>
      </c>
      <c r="C207" s="70" t="s">
        <v>79</v>
      </c>
      <c r="D207" s="71">
        <v>1364.47</v>
      </c>
      <c r="E207" s="71">
        <v>1238.5899999999999</v>
      </c>
      <c r="F207" s="71">
        <v>1202.5899999999999</v>
      </c>
      <c r="G207" s="71">
        <v>1175.4000000000001</v>
      </c>
      <c r="H207" s="71">
        <v>1168.95</v>
      </c>
      <c r="I207" s="71">
        <v>1171.77</v>
      </c>
      <c r="J207" s="71">
        <v>1140.3699999999999</v>
      </c>
      <c r="K207" s="71">
        <v>1201.98</v>
      </c>
      <c r="L207" s="71">
        <v>1435.04</v>
      </c>
      <c r="M207" s="71">
        <v>1641.45</v>
      </c>
      <c r="N207" s="71">
        <v>1677.16</v>
      </c>
      <c r="O207" s="71">
        <v>1679.85</v>
      </c>
      <c r="P207" s="71">
        <v>1677.94</v>
      </c>
      <c r="Q207" s="71">
        <v>1674.73</v>
      </c>
      <c r="R207" s="71">
        <v>1674.33</v>
      </c>
      <c r="S207" s="71">
        <v>1675.1</v>
      </c>
      <c r="T207" s="71">
        <v>1671.22</v>
      </c>
      <c r="U207" s="71">
        <v>1671.64</v>
      </c>
      <c r="V207" s="71">
        <v>1679.08</v>
      </c>
      <c r="W207" s="71">
        <v>1702.67</v>
      </c>
      <c r="X207" s="71">
        <v>1821.01</v>
      </c>
      <c r="Y207" s="71">
        <v>1683.06</v>
      </c>
      <c r="Z207" s="71">
        <v>1546.16</v>
      </c>
      <c r="AA207" s="71">
        <v>1362.24</v>
      </c>
    </row>
    <row r="208" spans="1:27" ht="12.75" hidden="1" customHeight="1" outlineLevel="1" x14ac:dyDescent="0.2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2612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2613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2614</v>
      </c>
      <c r="B211" s="54" t="str">
        <f>"10"&amp;"."&amp;$B$801&amp;"."&amp;$B$802</f>
        <v>10.05.2024</v>
      </c>
      <c r="C211" s="134" t="s">
        <v>76</v>
      </c>
      <c r="D211" s="135">
        <f>ROUND(((D212+D213+D215+D214)/1000),5)</f>
        <v>1.7005999999999999</v>
      </c>
      <c r="E211" s="135">
        <f>ROUND(((E212+E213+E215+E214)/1000),5)</f>
        <v>1.5700400000000001</v>
      </c>
      <c r="F211" s="135">
        <f>ROUND(((F212+F213+F215+F214)/1000),5)</f>
        <v>1.5082599999999999</v>
      </c>
      <c r="G211" s="135">
        <f t="shared" ref="G211:AA211" si="120">ROUND(((G212+G213+G215+G214)/1000),5)</f>
        <v>1.5002800000000001</v>
      </c>
      <c r="H211" s="135">
        <f t="shared" si="120"/>
        <v>1.4987600000000001</v>
      </c>
      <c r="I211" s="135">
        <f t="shared" si="120"/>
        <v>1.4982500000000001</v>
      </c>
      <c r="J211" s="135">
        <f t="shared" si="120"/>
        <v>1.49126</v>
      </c>
      <c r="K211" s="135">
        <f t="shared" si="120"/>
        <v>1.5656699999999999</v>
      </c>
      <c r="L211" s="135">
        <f t="shared" si="120"/>
        <v>1.8233699999999999</v>
      </c>
      <c r="M211" s="135">
        <f t="shared" si="120"/>
        <v>2.01004</v>
      </c>
      <c r="N211" s="135">
        <f t="shared" si="120"/>
        <v>2.0497899999999998</v>
      </c>
      <c r="O211" s="135">
        <f t="shared" si="120"/>
        <v>2.0511300000000001</v>
      </c>
      <c r="P211" s="135">
        <f t="shared" si="120"/>
        <v>2.02915</v>
      </c>
      <c r="Q211" s="135">
        <f t="shared" si="120"/>
        <v>2.02732</v>
      </c>
      <c r="R211" s="135">
        <f t="shared" si="120"/>
        <v>2.02298</v>
      </c>
      <c r="S211" s="135">
        <f t="shared" si="120"/>
        <v>2.0181200000000001</v>
      </c>
      <c r="T211" s="135">
        <f t="shared" si="120"/>
        <v>2.0102099999999998</v>
      </c>
      <c r="U211" s="135">
        <f t="shared" si="120"/>
        <v>2.0112399999999999</v>
      </c>
      <c r="V211" s="135">
        <f t="shared" si="120"/>
        <v>2.0151300000000001</v>
      </c>
      <c r="W211" s="135">
        <f t="shared" si="120"/>
        <v>2.02827</v>
      </c>
      <c r="X211" s="135">
        <f t="shared" si="120"/>
        <v>2.1400600000000001</v>
      </c>
      <c r="Y211" s="135">
        <f t="shared" si="120"/>
        <v>2.0283799999999998</v>
      </c>
      <c r="Z211" s="135">
        <f t="shared" si="120"/>
        <v>1.92787</v>
      </c>
      <c r="AA211" s="135">
        <f t="shared" si="120"/>
        <v>1.7256899999999999</v>
      </c>
    </row>
    <row r="212" spans="1:27" ht="12.75" hidden="1" customHeight="1" outlineLevel="1" x14ac:dyDescent="0.2">
      <c r="A212" s="163" t="s">
        <v>2615</v>
      </c>
      <c r="B212" s="94" t="s">
        <v>238</v>
      </c>
      <c r="C212" s="70" t="s">
        <v>79</v>
      </c>
      <c r="D212" s="71">
        <v>1366.82</v>
      </c>
      <c r="E212" s="71">
        <v>1236.26</v>
      </c>
      <c r="F212" s="71">
        <v>1174.48</v>
      </c>
      <c r="G212" s="71">
        <v>1166.5</v>
      </c>
      <c r="H212" s="71">
        <v>1164.98</v>
      </c>
      <c r="I212" s="71">
        <v>1164.47</v>
      </c>
      <c r="J212" s="71">
        <v>1157.48</v>
      </c>
      <c r="K212" s="71">
        <v>1231.8900000000001</v>
      </c>
      <c r="L212" s="71">
        <v>1489.59</v>
      </c>
      <c r="M212" s="71">
        <v>1676.26</v>
      </c>
      <c r="N212" s="71">
        <v>1716.01</v>
      </c>
      <c r="O212" s="71">
        <v>1717.35</v>
      </c>
      <c r="P212" s="71">
        <v>1695.37</v>
      </c>
      <c r="Q212" s="71">
        <v>1693.54</v>
      </c>
      <c r="R212" s="71">
        <v>1689.2</v>
      </c>
      <c r="S212" s="71">
        <v>1684.34</v>
      </c>
      <c r="T212" s="71">
        <v>1676.43</v>
      </c>
      <c r="U212" s="71">
        <v>1677.46</v>
      </c>
      <c r="V212" s="71">
        <v>1681.35</v>
      </c>
      <c r="W212" s="71">
        <v>1694.49</v>
      </c>
      <c r="X212" s="71">
        <v>1806.28</v>
      </c>
      <c r="Y212" s="71">
        <v>1694.6</v>
      </c>
      <c r="Z212" s="71">
        <v>1594.09</v>
      </c>
      <c r="AA212" s="71">
        <v>1391.91</v>
      </c>
    </row>
    <row r="213" spans="1:27" ht="12.75" hidden="1" customHeight="1" outlineLevel="1" x14ac:dyDescent="0.2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2617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2618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2619</v>
      </c>
      <c r="B216" s="54" t="str">
        <f>"11"&amp;"."&amp;$B$801&amp;"."&amp;$B$802</f>
        <v>11.05.2024</v>
      </c>
      <c r="C216" s="134" t="s">
        <v>76</v>
      </c>
      <c r="D216" s="135">
        <f>ROUND(((D217+D218+D220+D219)/1000),5)</f>
        <v>1.7520800000000001</v>
      </c>
      <c r="E216" s="135">
        <f>ROUND(((E217+E218+E220+E219)/1000),5)</f>
        <v>1.59985</v>
      </c>
      <c r="F216" s="135">
        <f>ROUND(((F217+F218+F220+F219)/1000),5)</f>
        <v>1.55291</v>
      </c>
      <c r="G216" s="135">
        <f t="shared" ref="G216:AA216" si="123">ROUND(((G217+G218+G220+G219)/1000),5)</f>
        <v>1.5333300000000001</v>
      </c>
      <c r="H216" s="135">
        <f t="shared" si="123"/>
        <v>1.51352</v>
      </c>
      <c r="I216" s="135">
        <f t="shared" si="123"/>
        <v>1.51369</v>
      </c>
      <c r="J216" s="135">
        <f t="shared" si="123"/>
        <v>1.5106200000000001</v>
      </c>
      <c r="K216" s="135">
        <f t="shared" si="123"/>
        <v>1.6452599999999999</v>
      </c>
      <c r="L216" s="135">
        <f t="shared" si="123"/>
        <v>1.82653</v>
      </c>
      <c r="M216" s="135">
        <f t="shared" si="123"/>
        <v>2.1549900000000002</v>
      </c>
      <c r="N216" s="135">
        <f t="shared" si="123"/>
        <v>2.1923499999999998</v>
      </c>
      <c r="O216" s="135">
        <f t="shared" si="123"/>
        <v>2.1929500000000002</v>
      </c>
      <c r="P216" s="135">
        <f t="shared" si="123"/>
        <v>2.1644600000000001</v>
      </c>
      <c r="Q216" s="135">
        <f t="shared" si="123"/>
        <v>2.15917</v>
      </c>
      <c r="R216" s="135">
        <f t="shared" si="123"/>
        <v>2.1511300000000002</v>
      </c>
      <c r="S216" s="135">
        <f t="shared" si="123"/>
        <v>2.1524800000000002</v>
      </c>
      <c r="T216" s="135">
        <f t="shared" si="123"/>
        <v>2.11687</v>
      </c>
      <c r="U216" s="135">
        <f t="shared" si="123"/>
        <v>2.1070000000000002</v>
      </c>
      <c r="V216" s="135">
        <f t="shared" si="123"/>
        <v>2.1177600000000001</v>
      </c>
      <c r="W216" s="135">
        <f t="shared" si="123"/>
        <v>2.1649600000000002</v>
      </c>
      <c r="X216" s="135">
        <f t="shared" si="123"/>
        <v>2.3487300000000002</v>
      </c>
      <c r="Y216" s="135">
        <f t="shared" si="123"/>
        <v>2.3160400000000001</v>
      </c>
      <c r="Z216" s="135">
        <f t="shared" si="123"/>
        <v>2.0832000000000002</v>
      </c>
      <c r="AA216" s="135">
        <f t="shared" si="123"/>
        <v>1.7897799999999999</v>
      </c>
    </row>
    <row r="217" spans="1:27" ht="12.75" hidden="1" customHeight="1" outlineLevel="1" x14ac:dyDescent="0.2">
      <c r="A217" s="163" t="s">
        <v>2620</v>
      </c>
      <c r="B217" s="94" t="s">
        <v>238</v>
      </c>
      <c r="C217" s="70" t="s">
        <v>79</v>
      </c>
      <c r="D217" s="71">
        <v>1418.3</v>
      </c>
      <c r="E217" s="71">
        <v>1266.07</v>
      </c>
      <c r="F217" s="71">
        <v>1219.1300000000001</v>
      </c>
      <c r="G217" s="71">
        <v>1199.55</v>
      </c>
      <c r="H217" s="71">
        <v>1179.74</v>
      </c>
      <c r="I217" s="71">
        <v>1179.9100000000001</v>
      </c>
      <c r="J217" s="71">
        <v>1176.8399999999999</v>
      </c>
      <c r="K217" s="71">
        <v>1311.48</v>
      </c>
      <c r="L217" s="71">
        <v>1492.75</v>
      </c>
      <c r="M217" s="71">
        <v>1821.21</v>
      </c>
      <c r="N217" s="71">
        <v>1858.57</v>
      </c>
      <c r="O217" s="71">
        <v>1859.17</v>
      </c>
      <c r="P217" s="71">
        <v>1830.68</v>
      </c>
      <c r="Q217" s="71">
        <v>1825.39</v>
      </c>
      <c r="R217" s="71">
        <v>1817.35</v>
      </c>
      <c r="S217" s="71">
        <v>1818.7</v>
      </c>
      <c r="T217" s="71">
        <v>1783.09</v>
      </c>
      <c r="U217" s="71">
        <v>1773.22</v>
      </c>
      <c r="V217" s="71">
        <v>1783.98</v>
      </c>
      <c r="W217" s="71">
        <v>1831.18</v>
      </c>
      <c r="X217" s="71">
        <v>2014.95</v>
      </c>
      <c r="Y217" s="71">
        <v>1982.26</v>
      </c>
      <c r="Z217" s="71">
        <v>1749.42</v>
      </c>
      <c r="AA217" s="71">
        <v>1456</v>
      </c>
    </row>
    <row r="218" spans="1:27" ht="12.75" hidden="1" customHeight="1" outlineLevel="1" x14ac:dyDescent="0.2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2622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2623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2624</v>
      </c>
      <c r="B221" s="54" t="str">
        <f>"12"&amp;"."&amp;$B$801&amp;"."&amp;$B$802</f>
        <v>12.05.2024</v>
      </c>
      <c r="C221" s="134" t="s">
        <v>76</v>
      </c>
      <c r="D221" s="135">
        <f>ROUND(((D222+D223+D225+D224)/1000),5)</f>
        <v>1.8022100000000001</v>
      </c>
      <c r="E221" s="135">
        <f>ROUND(((E222+E223+E225+E224)/1000),5)</f>
        <v>1.6524300000000001</v>
      </c>
      <c r="F221" s="135">
        <f>ROUND(((F222+F223+F225+F224)/1000),5)</f>
        <v>1.5521400000000001</v>
      </c>
      <c r="G221" s="135">
        <f t="shared" ref="G221:AA221" si="126">ROUND(((G222+G223+G225+G224)/1000),5)</f>
        <v>1.5143500000000001</v>
      </c>
      <c r="H221" s="135">
        <f t="shared" si="126"/>
        <v>1.5000500000000001</v>
      </c>
      <c r="I221" s="135">
        <f t="shared" si="126"/>
        <v>1.5014799999999999</v>
      </c>
      <c r="J221" s="135">
        <f t="shared" si="126"/>
        <v>1.4357599999999999</v>
      </c>
      <c r="K221" s="135">
        <f t="shared" si="126"/>
        <v>1.5361499999999999</v>
      </c>
      <c r="L221" s="135">
        <f t="shared" si="126"/>
        <v>1.7698700000000001</v>
      </c>
      <c r="M221" s="135">
        <f t="shared" si="126"/>
        <v>1.9218299999999999</v>
      </c>
      <c r="N221" s="135">
        <f t="shared" si="126"/>
        <v>1.99722</v>
      </c>
      <c r="O221" s="135">
        <f t="shared" si="126"/>
        <v>2.0070100000000002</v>
      </c>
      <c r="P221" s="135">
        <f t="shared" si="126"/>
        <v>2.0065599999999999</v>
      </c>
      <c r="Q221" s="135">
        <f t="shared" si="126"/>
        <v>2.00603</v>
      </c>
      <c r="R221" s="135">
        <f t="shared" si="126"/>
        <v>2.0061499999999999</v>
      </c>
      <c r="S221" s="135">
        <f t="shared" si="126"/>
        <v>2.00787</v>
      </c>
      <c r="T221" s="135">
        <f t="shared" si="126"/>
        <v>2.0613899999999998</v>
      </c>
      <c r="U221" s="135">
        <f t="shared" si="126"/>
        <v>2.09314</v>
      </c>
      <c r="V221" s="135">
        <f t="shared" si="126"/>
        <v>2.0628899999999999</v>
      </c>
      <c r="W221" s="135">
        <f t="shared" si="126"/>
        <v>2.07864</v>
      </c>
      <c r="X221" s="135">
        <f t="shared" si="126"/>
        <v>2.1182400000000001</v>
      </c>
      <c r="Y221" s="135">
        <f t="shared" si="126"/>
        <v>2.1068799999999999</v>
      </c>
      <c r="Z221" s="135">
        <f t="shared" si="126"/>
        <v>1.89459</v>
      </c>
      <c r="AA221" s="135">
        <f t="shared" si="126"/>
        <v>1.6994899999999999</v>
      </c>
    </row>
    <row r="222" spans="1:27" ht="12.75" hidden="1" customHeight="1" outlineLevel="1" x14ac:dyDescent="0.2">
      <c r="A222" s="163" t="s">
        <v>2625</v>
      </c>
      <c r="B222" s="94" t="s">
        <v>238</v>
      </c>
      <c r="C222" s="70" t="s">
        <v>79</v>
      </c>
      <c r="D222" s="71">
        <v>1468.43</v>
      </c>
      <c r="E222" s="71">
        <v>1318.65</v>
      </c>
      <c r="F222" s="71">
        <v>1218.3599999999999</v>
      </c>
      <c r="G222" s="71">
        <v>1180.57</v>
      </c>
      <c r="H222" s="71">
        <v>1166.27</v>
      </c>
      <c r="I222" s="71">
        <v>1167.7</v>
      </c>
      <c r="J222" s="71">
        <v>1101.98</v>
      </c>
      <c r="K222" s="71">
        <v>1202.3699999999999</v>
      </c>
      <c r="L222" s="71">
        <v>1436.09</v>
      </c>
      <c r="M222" s="71">
        <v>1588.05</v>
      </c>
      <c r="N222" s="71">
        <v>1663.44</v>
      </c>
      <c r="O222" s="71">
        <v>1673.23</v>
      </c>
      <c r="P222" s="71">
        <v>1672.78</v>
      </c>
      <c r="Q222" s="71">
        <v>1672.25</v>
      </c>
      <c r="R222" s="71">
        <v>1672.37</v>
      </c>
      <c r="S222" s="71">
        <v>1674.09</v>
      </c>
      <c r="T222" s="71">
        <v>1727.61</v>
      </c>
      <c r="U222" s="71">
        <v>1759.36</v>
      </c>
      <c r="V222" s="71">
        <v>1729.11</v>
      </c>
      <c r="W222" s="71">
        <v>1744.86</v>
      </c>
      <c r="X222" s="71">
        <v>1784.46</v>
      </c>
      <c r="Y222" s="71">
        <v>1773.1</v>
      </c>
      <c r="Z222" s="71">
        <v>1560.81</v>
      </c>
      <c r="AA222" s="71">
        <v>1365.71</v>
      </c>
    </row>
    <row r="223" spans="1:27" ht="12.75" hidden="1" customHeight="1" outlineLevel="1" x14ac:dyDescent="0.2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2627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2628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2629</v>
      </c>
      <c r="B226" s="54" t="str">
        <f>"13"&amp;"."&amp;$B$801&amp;"."&amp;$B$802</f>
        <v>13.05.2024</v>
      </c>
      <c r="C226" s="134" t="s">
        <v>76</v>
      </c>
      <c r="D226" s="135">
        <f>ROUND(((D227+D228+D230+D229)/1000),5)</f>
        <v>1.7212000000000001</v>
      </c>
      <c r="E226" s="135">
        <f>ROUND(((E227+E228+E230+E229)/1000),5)</f>
        <v>1.5821700000000001</v>
      </c>
      <c r="F226" s="135">
        <f>ROUND(((F227+F228+F230+F229)/1000),5)</f>
        <v>1.5234000000000001</v>
      </c>
      <c r="G226" s="135">
        <f t="shared" ref="G226:AA226" si="129">ROUND(((G227+G228+G230+G229)/1000),5)</f>
        <v>1.5130999999999999</v>
      </c>
      <c r="H226" s="135">
        <f t="shared" si="129"/>
        <v>1.4994400000000001</v>
      </c>
      <c r="I226" s="135">
        <f t="shared" si="129"/>
        <v>1.54958</v>
      </c>
      <c r="J226" s="135">
        <f t="shared" si="129"/>
        <v>1.73651</v>
      </c>
      <c r="K226" s="135">
        <f t="shared" si="129"/>
        <v>1.9656100000000001</v>
      </c>
      <c r="L226" s="135">
        <f t="shared" si="129"/>
        <v>2.2934600000000001</v>
      </c>
      <c r="M226" s="135">
        <f t="shared" si="129"/>
        <v>2.6355300000000002</v>
      </c>
      <c r="N226" s="135">
        <f t="shared" si="129"/>
        <v>2.7914599999999998</v>
      </c>
      <c r="O226" s="135">
        <f t="shared" si="129"/>
        <v>2.4520499999999998</v>
      </c>
      <c r="P226" s="135">
        <f t="shared" si="129"/>
        <v>2.3485299999999998</v>
      </c>
      <c r="Q226" s="135">
        <f t="shared" si="129"/>
        <v>2.3663500000000002</v>
      </c>
      <c r="R226" s="135">
        <f t="shared" si="129"/>
        <v>2.3622100000000001</v>
      </c>
      <c r="S226" s="135">
        <f t="shared" si="129"/>
        <v>2.31046</v>
      </c>
      <c r="T226" s="135">
        <f t="shared" si="129"/>
        <v>2.2958099999999999</v>
      </c>
      <c r="U226" s="135">
        <f t="shared" si="129"/>
        <v>2.23197</v>
      </c>
      <c r="V226" s="135">
        <f t="shared" si="129"/>
        <v>2.2466400000000002</v>
      </c>
      <c r="W226" s="135">
        <f t="shared" si="129"/>
        <v>2.3667799999999999</v>
      </c>
      <c r="X226" s="135">
        <f t="shared" si="129"/>
        <v>2.40707</v>
      </c>
      <c r="Y226" s="135">
        <f t="shared" si="129"/>
        <v>2.2117200000000001</v>
      </c>
      <c r="Z226" s="135">
        <f t="shared" si="129"/>
        <v>1.8521700000000001</v>
      </c>
      <c r="AA226" s="135">
        <f t="shared" si="129"/>
        <v>1.6819299999999999</v>
      </c>
    </row>
    <row r="227" spans="1:27" ht="12.75" hidden="1" customHeight="1" outlineLevel="1" x14ac:dyDescent="0.2">
      <c r="A227" s="163" t="s">
        <v>2630</v>
      </c>
      <c r="B227" s="94" t="s">
        <v>238</v>
      </c>
      <c r="C227" s="70" t="s">
        <v>79</v>
      </c>
      <c r="D227" s="71">
        <v>1387.42</v>
      </c>
      <c r="E227" s="71">
        <v>1248.3900000000001</v>
      </c>
      <c r="F227" s="71">
        <v>1189.6199999999999</v>
      </c>
      <c r="G227" s="71">
        <v>1179.32</v>
      </c>
      <c r="H227" s="71">
        <v>1165.6600000000001</v>
      </c>
      <c r="I227" s="71">
        <v>1215.8</v>
      </c>
      <c r="J227" s="71">
        <v>1402.73</v>
      </c>
      <c r="K227" s="71">
        <v>1631.83</v>
      </c>
      <c r="L227" s="71">
        <v>1959.68</v>
      </c>
      <c r="M227" s="71">
        <v>2301.75</v>
      </c>
      <c r="N227" s="71">
        <v>2457.6799999999998</v>
      </c>
      <c r="O227" s="71">
        <v>2118.27</v>
      </c>
      <c r="P227" s="71">
        <v>2014.75</v>
      </c>
      <c r="Q227" s="71">
        <v>2032.57</v>
      </c>
      <c r="R227" s="71">
        <v>2028.43</v>
      </c>
      <c r="S227" s="71">
        <v>1976.68</v>
      </c>
      <c r="T227" s="71">
        <v>1962.03</v>
      </c>
      <c r="U227" s="71">
        <v>1898.19</v>
      </c>
      <c r="V227" s="71">
        <v>1912.86</v>
      </c>
      <c r="W227" s="71">
        <v>2033</v>
      </c>
      <c r="X227" s="71">
        <v>2073.29</v>
      </c>
      <c r="Y227" s="71">
        <v>1877.94</v>
      </c>
      <c r="Z227" s="71">
        <v>1518.39</v>
      </c>
      <c r="AA227" s="71">
        <v>1348.15</v>
      </c>
    </row>
    <row r="228" spans="1:27" ht="12.75" hidden="1" customHeight="1" outlineLevel="1" x14ac:dyDescent="0.2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2632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2633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2634</v>
      </c>
      <c r="B231" s="54" t="str">
        <f>"14"&amp;"."&amp;$B$801&amp;"."&amp;$B$802</f>
        <v>14.05.2024</v>
      </c>
      <c r="C231" s="134" t="s">
        <v>76</v>
      </c>
      <c r="D231" s="135">
        <f>ROUND(((D232+D233+D235+D234)/1000),5)</f>
        <v>1.61842</v>
      </c>
      <c r="E231" s="135">
        <f>ROUND(((E232+E233+E235+E234)/1000),5)</f>
        <v>1.5305800000000001</v>
      </c>
      <c r="F231" s="135">
        <f>ROUND(((F232+F233+F235+F234)/1000),5)</f>
        <v>1.49081</v>
      </c>
      <c r="G231" s="135">
        <f t="shared" ref="G231:AA231" si="132">ROUND(((G232+G233+G235+G234)/1000),5)</f>
        <v>1.4875499999999999</v>
      </c>
      <c r="H231" s="135">
        <f t="shared" si="132"/>
        <v>1.4894400000000001</v>
      </c>
      <c r="I231" s="135">
        <f t="shared" si="132"/>
        <v>1.5313399999999999</v>
      </c>
      <c r="J231" s="135">
        <f t="shared" si="132"/>
        <v>1.7005399999999999</v>
      </c>
      <c r="K231" s="135">
        <f t="shared" si="132"/>
        <v>1.8198399999999999</v>
      </c>
      <c r="L231" s="135">
        <f t="shared" si="132"/>
        <v>2.1422599999999998</v>
      </c>
      <c r="M231" s="135">
        <f t="shared" si="132"/>
        <v>2.4091800000000001</v>
      </c>
      <c r="N231" s="135">
        <f t="shared" si="132"/>
        <v>2.4284699999999999</v>
      </c>
      <c r="O231" s="135">
        <f t="shared" si="132"/>
        <v>2.2891300000000001</v>
      </c>
      <c r="P231" s="135">
        <f t="shared" si="132"/>
        <v>2.2888299999999999</v>
      </c>
      <c r="Q231" s="135">
        <f t="shared" si="132"/>
        <v>2.2924600000000002</v>
      </c>
      <c r="R231" s="135">
        <f t="shared" si="132"/>
        <v>2.28288</v>
      </c>
      <c r="S231" s="135">
        <f t="shared" si="132"/>
        <v>2.2655799999999999</v>
      </c>
      <c r="T231" s="135">
        <f t="shared" si="132"/>
        <v>2.2249099999999999</v>
      </c>
      <c r="U231" s="135">
        <f t="shared" si="132"/>
        <v>2.21536</v>
      </c>
      <c r="V231" s="135">
        <f t="shared" si="132"/>
        <v>2.2083900000000001</v>
      </c>
      <c r="W231" s="135">
        <f t="shared" si="132"/>
        <v>2.1550699999999998</v>
      </c>
      <c r="X231" s="135">
        <f t="shared" si="132"/>
        <v>2.3838499999999998</v>
      </c>
      <c r="Y231" s="135">
        <f t="shared" si="132"/>
        <v>2.23813</v>
      </c>
      <c r="Z231" s="135">
        <f t="shared" si="132"/>
        <v>1.9071400000000001</v>
      </c>
      <c r="AA231" s="135">
        <f t="shared" si="132"/>
        <v>1.77661</v>
      </c>
    </row>
    <row r="232" spans="1:27" ht="12.75" hidden="1" customHeight="1" outlineLevel="1" x14ac:dyDescent="0.2">
      <c r="A232" s="163" t="s">
        <v>2635</v>
      </c>
      <c r="B232" s="94" t="s">
        <v>238</v>
      </c>
      <c r="C232" s="70" t="s">
        <v>79</v>
      </c>
      <c r="D232" s="71">
        <v>1284.6400000000001</v>
      </c>
      <c r="E232" s="71">
        <v>1196.8</v>
      </c>
      <c r="F232" s="71">
        <v>1157.03</v>
      </c>
      <c r="G232" s="71">
        <v>1153.77</v>
      </c>
      <c r="H232" s="71">
        <v>1155.6600000000001</v>
      </c>
      <c r="I232" s="71">
        <v>1197.56</v>
      </c>
      <c r="J232" s="71">
        <v>1366.76</v>
      </c>
      <c r="K232" s="71">
        <v>1486.06</v>
      </c>
      <c r="L232" s="71">
        <v>1808.48</v>
      </c>
      <c r="M232" s="71">
        <v>2075.4</v>
      </c>
      <c r="N232" s="71">
        <v>2094.69</v>
      </c>
      <c r="O232" s="71">
        <v>1955.35</v>
      </c>
      <c r="P232" s="71">
        <v>1955.05</v>
      </c>
      <c r="Q232" s="71">
        <v>1958.68</v>
      </c>
      <c r="R232" s="71">
        <v>1949.1</v>
      </c>
      <c r="S232" s="71">
        <v>1931.8</v>
      </c>
      <c r="T232" s="71">
        <v>1891.13</v>
      </c>
      <c r="U232" s="71">
        <v>1881.58</v>
      </c>
      <c r="V232" s="71">
        <v>1874.61</v>
      </c>
      <c r="W232" s="71">
        <v>1821.29</v>
      </c>
      <c r="X232" s="71">
        <v>2050.0700000000002</v>
      </c>
      <c r="Y232" s="71">
        <v>1904.35</v>
      </c>
      <c r="Z232" s="71">
        <v>1573.36</v>
      </c>
      <c r="AA232" s="71">
        <v>1442.83</v>
      </c>
    </row>
    <row r="233" spans="1:27" ht="12.75" hidden="1" customHeight="1" outlineLevel="1" x14ac:dyDescent="0.2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2637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2638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2639</v>
      </c>
      <c r="B236" s="54" t="str">
        <f>"15"&amp;"."&amp;$B$801&amp;"."&amp;$B$802</f>
        <v>15.05.2024</v>
      </c>
      <c r="C236" s="134" t="s">
        <v>76</v>
      </c>
      <c r="D236" s="135">
        <f>ROUND(((D237+D238+D240+D239)/1000),5)</f>
        <v>1.6652400000000001</v>
      </c>
      <c r="E236" s="135">
        <f>ROUND(((E237+E238+E240+E239)/1000),5)</f>
        <v>1.5386200000000001</v>
      </c>
      <c r="F236" s="135">
        <f>ROUND(((F237+F238+F240+F239)/1000),5)</f>
        <v>1.5303899999999999</v>
      </c>
      <c r="G236" s="135">
        <f t="shared" ref="G236:AA236" si="135">ROUND(((G237+G238+G240+G239)/1000),5)</f>
        <v>1.52528</v>
      </c>
      <c r="H236" s="135">
        <f t="shared" si="135"/>
        <v>1.5302199999999999</v>
      </c>
      <c r="I236" s="135">
        <f t="shared" si="135"/>
        <v>1.54071</v>
      </c>
      <c r="J236" s="135">
        <f t="shared" si="135"/>
        <v>1.7585900000000001</v>
      </c>
      <c r="K236" s="135">
        <f t="shared" si="135"/>
        <v>2.0160200000000001</v>
      </c>
      <c r="L236" s="135">
        <f t="shared" si="135"/>
        <v>2.25604</v>
      </c>
      <c r="M236" s="135">
        <f t="shared" si="135"/>
        <v>2.4879099999999998</v>
      </c>
      <c r="N236" s="135">
        <f t="shared" si="135"/>
        <v>2.4802900000000001</v>
      </c>
      <c r="O236" s="135">
        <f t="shared" si="135"/>
        <v>2.3626299999999998</v>
      </c>
      <c r="P236" s="135">
        <f t="shared" si="135"/>
        <v>2.3649900000000001</v>
      </c>
      <c r="Q236" s="135">
        <f t="shared" si="135"/>
        <v>2.3909799999999999</v>
      </c>
      <c r="R236" s="135">
        <f t="shared" si="135"/>
        <v>2.3684500000000002</v>
      </c>
      <c r="S236" s="135">
        <f t="shared" si="135"/>
        <v>2.3614199999999999</v>
      </c>
      <c r="T236" s="135">
        <f t="shared" si="135"/>
        <v>2.3389199999999999</v>
      </c>
      <c r="U236" s="135">
        <f t="shared" si="135"/>
        <v>2.2854100000000002</v>
      </c>
      <c r="V236" s="135">
        <f t="shared" si="135"/>
        <v>2.24518</v>
      </c>
      <c r="W236" s="135">
        <f t="shared" si="135"/>
        <v>2.2169599999999998</v>
      </c>
      <c r="X236" s="135">
        <f t="shared" si="135"/>
        <v>2.28207</v>
      </c>
      <c r="Y236" s="135">
        <f t="shared" si="135"/>
        <v>2.2588200000000001</v>
      </c>
      <c r="Z236" s="135">
        <f t="shared" si="135"/>
        <v>1.8937299999999999</v>
      </c>
      <c r="AA236" s="135">
        <f t="shared" si="135"/>
        <v>1.77928</v>
      </c>
    </row>
    <row r="237" spans="1:27" ht="12.75" hidden="1" customHeight="1" outlineLevel="1" x14ac:dyDescent="0.2">
      <c r="A237" s="163" t="s">
        <v>2640</v>
      </c>
      <c r="B237" s="94" t="s">
        <v>238</v>
      </c>
      <c r="C237" s="70" t="s">
        <v>79</v>
      </c>
      <c r="D237" s="71">
        <v>1331.46</v>
      </c>
      <c r="E237" s="71">
        <v>1204.8399999999999</v>
      </c>
      <c r="F237" s="71">
        <v>1196.6099999999999</v>
      </c>
      <c r="G237" s="71">
        <v>1191.5</v>
      </c>
      <c r="H237" s="71">
        <v>1196.44</v>
      </c>
      <c r="I237" s="71">
        <v>1206.93</v>
      </c>
      <c r="J237" s="71">
        <v>1424.81</v>
      </c>
      <c r="K237" s="71">
        <v>1682.24</v>
      </c>
      <c r="L237" s="71">
        <v>1922.26</v>
      </c>
      <c r="M237" s="71">
        <v>2154.13</v>
      </c>
      <c r="N237" s="71">
        <v>2146.5100000000002</v>
      </c>
      <c r="O237" s="71">
        <v>2028.85</v>
      </c>
      <c r="P237" s="71">
        <v>2031.21</v>
      </c>
      <c r="Q237" s="71">
        <v>2057.1999999999998</v>
      </c>
      <c r="R237" s="71">
        <v>2034.67</v>
      </c>
      <c r="S237" s="71">
        <v>2027.64</v>
      </c>
      <c r="T237" s="71">
        <v>2005.14</v>
      </c>
      <c r="U237" s="71">
        <v>1951.63</v>
      </c>
      <c r="V237" s="71">
        <v>1911.4</v>
      </c>
      <c r="W237" s="71">
        <v>1883.18</v>
      </c>
      <c r="X237" s="71">
        <v>1948.29</v>
      </c>
      <c r="Y237" s="71">
        <v>1925.04</v>
      </c>
      <c r="Z237" s="71">
        <v>1559.95</v>
      </c>
      <c r="AA237" s="71">
        <v>1445.5</v>
      </c>
    </row>
    <row r="238" spans="1:27" ht="12.75" hidden="1" customHeight="1" outlineLevel="1" x14ac:dyDescent="0.2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2642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2643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2644</v>
      </c>
      <c r="B241" s="54" t="str">
        <f>"16"&amp;"."&amp;$B$801&amp;"."&amp;$B$802</f>
        <v>16.05.2024</v>
      </c>
      <c r="C241" s="134" t="s">
        <v>76</v>
      </c>
      <c r="D241" s="135">
        <f>ROUND(((D242+D243+D245+D244)/1000),5)</f>
        <v>1.6143799999999999</v>
      </c>
      <c r="E241" s="135">
        <f>ROUND(((E242+E243+E245+E244)/1000),5)</f>
        <v>1.5223199999999999</v>
      </c>
      <c r="F241" s="135">
        <f>ROUND(((F242+F243+F245+F244)/1000),5)</f>
        <v>1.49129</v>
      </c>
      <c r="G241" s="135">
        <f t="shared" ref="G241:AA241" si="138">ROUND(((G242+G243+G245+G244)/1000),5)</f>
        <v>1.48889</v>
      </c>
      <c r="H241" s="135">
        <f t="shared" si="138"/>
        <v>1.5000599999999999</v>
      </c>
      <c r="I241" s="135">
        <f t="shared" si="138"/>
        <v>1.53518</v>
      </c>
      <c r="J241" s="135">
        <f t="shared" si="138"/>
        <v>1.69312</v>
      </c>
      <c r="K241" s="135">
        <f t="shared" si="138"/>
        <v>1.9521500000000001</v>
      </c>
      <c r="L241" s="135">
        <f t="shared" si="138"/>
        <v>2.20492</v>
      </c>
      <c r="M241" s="135">
        <f t="shared" si="138"/>
        <v>2.2633100000000002</v>
      </c>
      <c r="N241" s="135">
        <f t="shared" si="138"/>
        <v>2.2933599999999998</v>
      </c>
      <c r="O241" s="135">
        <f t="shared" si="138"/>
        <v>2.3535400000000002</v>
      </c>
      <c r="P241" s="135">
        <f t="shared" si="138"/>
        <v>2.34619</v>
      </c>
      <c r="Q241" s="135">
        <f t="shared" si="138"/>
        <v>2.3610099999999998</v>
      </c>
      <c r="R241" s="135">
        <f t="shared" si="138"/>
        <v>2.34998</v>
      </c>
      <c r="S241" s="135">
        <f t="shared" si="138"/>
        <v>2.2938100000000001</v>
      </c>
      <c r="T241" s="135">
        <f t="shared" si="138"/>
        <v>2.2300200000000001</v>
      </c>
      <c r="U241" s="135">
        <f t="shared" si="138"/>
        <v>2.2088999999999999</v>
      </c>
      <c r="V241" s="135">
        <f t="shared" si="138"/>
        <v>2.1158399999999999</v>
      </c>
      <c r="W241" s="135">
        <f t="shared" si="138"/>
        <v>2.00665</v>
      </c>
      <c r="X241" s="135">
        <f t="shared" si="138"/>
        <v>2.1212399999999998</v>
      </c>
      <c r="Y241" s="135">
        <f t="shared" si="138"/>
        <v>2.2138</v>
      </c>
      <c r="Z241" s="135">
        <f t="shared" si="138"/>
        <v>1.90638</v>
      </c>
      <c r="AA241" s="135">
        <f t="shared" si="138"/>
        <v>1.6894199999999999</v>
      </c>
    </row>
    <row r="242" spans="1:27" ht="12.75" hidden="1" customHeight="1" outlineLevel="1" x14ac:dyDescent="0.2">
      <c r="A242" s="163" t="s">
        <v>2645</v>
      </c>
      <c r="B242" s="94" t="s">
        <v>238</v>
      </c>
      <c r="C242" s="70" t="s">
        <v>79</v>
      </c>
      <c r="D242" s="71">
        <v>1280.5999999999999</v>
      </c>
      <c r="E242" s="71">
        <v>1188.54</v>
      </c>
      <c r="F242" s="71">
        <v>1157.51</v>
      </c>
      <c r="G242" s="71">
        <v>1155.1099999999999</v>
      </c>
      <c r="H242" s="71">
        <v>1166.28</v>
      </c>
      <c r="I242" s="71">
        <v>1201.4000000000001</v>
      </c>
      <c r="J242" s="71">
        <v>1359.34</v>
      </c>
      <c r="K242" s="71">
        <v>1618.37</v>
      </c>
      <c r="L242" s="71">
        <v>1871.14</v>
      </c>
      <c r="M242" s="71">
        <v>1929.53</v>
      </c>
      <c r="N242" s="71">
        <v>1959.58</v>
      </c>
      <c r="O242" s="71">
        <v>2019.76</v>
      </c>
      <c r="P242" s="71">
        <v>2012.41</v>
      </c>
      <c r="Q242" s="71">
        <v>2027.23</v>
      </c>
      <c r="R242" s="71">
        <v>2016.2</v>
      </c>
      <c r="S242" s="71">
        <v>1960.03</v>
      </c>
      <c r="T242" s="71">
        <v>1896.24</v>
      </c>
      <c r="U242" s="71">
        <v>1875.12</v>
      </c>
      <c r="V242" s="71">
        <v>1782.06</v>
      </c>
      <c r="W242" s="71">
        <v>1672.87</v>
      </c>
      <c r="X242" s="71">
        <v>1787.46</v>
      </c>
      <c r="Y242" s="71">
        <v>1880.02</v>
      </c>
      <c r="Z242" s="71">
        <v>1572.6</v>
      </c>
      <c r="AA242" s="71">
        <v>1355.64</v>
      </c>
    </row>
    <row r="243" spans="1:27" ht="12.75" hidden="1" customHeight="1" outlineLevel="1" x14ac:dyDescent="0.2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2647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2648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2649</v>
      </c>
      <c r="B246" s="54" t="str">
        <f>"17"&amp;"."&amp;$B$801&amp;"."&amp;$B$802</f>
        <v>17.05.2024</v>
      </c>
      <c r="C246" s="134" t="s">
        <v>76</v>
      </c>
      <c r="D246" s="135">
        <f>ROUND(((D247+D248+D250+D249)/1000),5)</f>
        <v>1.6694</v>
      </c>
      <c r="E246" s="135">
        <f>ROUND(((E247+E248+E250+E249)/1000),5)</f>
        <v>1.53592</v>
      </c>
      <c r="F246" s="135">
        <f>ROUND(((F247+F248+F250+F249)/1000),5)</f>
        <v>1.4994400000000001</v>
      </c>
      <c r="G246" s="135">
        <f t="shared" ref="G246:AA246" si="141">ROUND(((G247+G248+G250+G249)/1000),5)</f>
        <v>1.4369000000000001</v>
      </c>
      <c r="H246" s="135">
        <f t="shared" si="141"/>
        <v>1.5015400000000001</v>
      </c>
      <c r="I246" s="135">
        <f t="shared" si="141"/>
        <v>1.5906800000000001</v>
      </c>
      <c r="J246" s="135">
        <f t="shared" si="141"/>
        <v>1.7619400000000001</v>
      </c>
      <c r="K246" s="135">
        <f t="shared" si="141"/>
        <v>2.0343</v>
      </c>
      <c r="L246" s="135">
        <f t="shared" si="141"/>
        <v>2.3437899999999998</v>
      </c>
      <c r="M246" s="135">
        <f t="shared" si="141"/>
        <v>2.4023400000000001</v>
      </c>
      <c r="N246" s="135">
        <f t="shared" si="141"/>
        <v>2.4150200000000002</v>
      </c>
      <c r="O246" s="135">
        <f t="shared" si="141"/>
        <v>2.4198400000000002</v>
      </c>
      <c r="P246" s="135">
        <f t="shared" si="141"/>
        <v>2.4549500000000002</v>
      </c>
      <c r="Q246" s="135">
        <f t="shared" si="141"/>
        <v>2.4855100000000001</v>
      </c>
      <c r="R246" s="135">
        <f t="shared" si="141"/>
        <v>2.46156</v>
      </c>
      <c r="S246" s="135">
        <f t="shared" si="141"/>
        <v>2.4709400000000001</v>
      </c>
      <c r="T246" s="135">
        <f t="shared" si="141"/>
        <v>2.4218999999999999</v>
      </c>
      <c r="U246" s="135">
        <f t="shared" si="141"/>
        <v>2.4093499999999999</v>
      </c>
      <c r="V246" s="135">
        <f t="shared" si="141"/>
        <v>2.3779699999999999</v>
      </c>
      <c r="W246" s="135">
        <f t="shared" si="141"/>
        <v>2.3401999999999998</v>
      </c>
      <c r="X246" s="135">
        <f t="shared" si="141"/>
        <v>2.35527</v>
      </c>
      <c r="Y246" s="135">
        <f t="shared" si="141"/>
        <v>2.4152800000000001</v>
      </c>
      <c r="Z246" s="135">
        <f t="shared" si="141"/>
        <v>2.3229600000000001</v>
      </c>
      <c r="AA246" s="135">
        <f t="shared" si="141"/>
        <v>1.91364</v>
      </c>
    </row>
    <row r="247" spans="1:27" ht="12.75" hidden="1" customHeight="1" outlineLevel="1" x14ac:dyDescent="0.2">
      <c r="A247" s="163" t="s">
        <v>2650</v>
      </c>
      <c r="B247" s="94" t="s">
        <v>238</v>
      </c>
      <c r="C247" s="70" t="s">
        <v>79</v>
      </c>
      <c r="D247" s="71">
        <v>1335.62</v>
      </c>
      <c r="E247" s="71">
        <v>1202.1400000000001</v>
      </c>
      <c r="F247" s="71">
        <v>1165.6600000000001</v>
      </c>
      <c r="G247" s="71">
        <v>1103.1199999999999</v>
      </c>
      <c r="H247" s="71">
        <v>1167.76</v>
      </c>
      <c r="I247" s="71">
        <v>1256.9000000000001</v>
      </c>
      <c r="J247" s="71">
        <v>1428.16</v>
      </c>
      <c r="K247" s="71">
        <v>1700.52</v>
      </c>
      <c r="L247" s="71">
        <v>2010.01</v>
      </c>
      <c r="M247" s="71">
        <v>2068.56</v>
      </c>
      <c r="N247" s="71">
        <v>2081.2399999999998</v>
      </c>
      <c r="O247" s="71">
        <v>2086.06</v>
      </c>
      <c r="P247" s="71">
        <v>2121.17</v>
      </c>
      <c r="Q247" s="71">
        <v>2151.73</v>
      </c>
      <c r="R247" s="71">
        <v>2127.7800000000002</v>
      </c>
      <c r="S247" s="71">
        <v>2137.16</v>
      </c>
      <c r="T247" s="71">
        <v>2088.12</v>
      </c>
      <c r="U247" s="71">
        <v>2075.5700000000002</v>
      </c>
      <c r="V247" s="71">
        <v>2044.19</v>
      </c>
      <c r="W247" s="71">
        <v>2006.42</v>
      </c>
      <c r="X247" s="71">
        <v>2021.49</v>
      </c>
      <c r="Y247" s="71">
        <v>2081.5</v>
      </c>
      <c r="Z247" s="71">
        <v>1989.18</v>
      </c>
      <c r="AA247" s="71">
        <v>1579.86</v>
      </c>
    </row>
    <row r="248" spans="1:27" ht="12.75" hidden="1" customHeight="1" outlineLevel="1" x14ac:dyDescent="0.2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2652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2653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2654</v>
      </c>
      <c r="B251" s="54" t="str">
        <f>"18"&amp;"."&amp;$B$801&amp;"."&amp;$B$802</f>
        <v>18.05.2024</v>
      </c>
      <c r="C251" s="134" t="s">
        <v>76</v>
      </c>
      <c r="D251" s="135">
        <f>ROUND(((D252+D253+D255+D254)/1000),5)</f>
        <v>1.86677</v>
      </c>
      <c r="E251" s="135">
        <f>ROUND(((E252+E253+E255+E254)/1000),5)</f>
        <v>1.79312</v>
      </c>
      <c r="F251" s="135">
        <f>ROUND(((F252+F253+F255+F254)/1000),5)</f>
        <v>1.6506700000000001</v>
      </c>
      <c r="G251" s="135">
        <f t="shared" ref="G251:AA251" si="144">ROUND(((G252+G253+G255+G254)/1000),5)</f>
        <v>1.5987800000000001</v>
      </c>
      <c r="H251" s="135">
        <f t="shared" si="144"/>
        <v>1.5538400000000001</v>
      </c>
      <c r="I251" s="135">
        <f t="shared" si="144"/>
        <v>1.5707500000000001</v>
      </c>
      <c r="J251" s="135">
        <f t="shared" si="144"/>
        <v>1.64106</v>
      </c>
      <c r="K251" s="135">
        <f t="shared" si="144"/>
        <v>1.85121</v>
      </c>
      <c r="L251" s="135">
        <f t="shared" si="144"/>
        <v>2.1352699999999998</v>
      </c>
      <c r="M251" s="135">
        <f t="shared" si="144"/>
        <v>2.2972000000000001</v>
      </c>
      <c r="N251" s="135">
        <f t="shared" si="144"/>
        <v>2.3985400000000001</v>
      </c>
      <c r="O251" s="135">
        <f t="shared" si="144"/>
        <v>2.40449</v>
      </c>
      <c r="P251" s="135">
        <f t="shared" si="144"/>
        <v>2.44333</v>
      </c>
      <c r="Q251" s="135">
        <f t="shared" si="144"/>
        <v>2.4354100000000001</v>
      </c>
      <c r="R251" s="135">
        <f t="shared" si="144"/>
        <v>2.4136199999999999</v>
      </c>
      <c r="S251" s="135">
        <f t="shared" si="144"/>
        <v>2.39411</v>
      </c>
      <c r="T251" s="135">
        <f t="shared" si="144"/>
        <v>2.3820399999999999</v>
      </c>
      <c r="U251" s="135">
        <f t="shared" si="144"/>
        <v>2.3541799999999999</v>
      </c>
      <c r="V251" s="135">
        <f t="shared" si="144"/>
        <v>2.3402099999999999</v>
      </c>
      <c r="W251" s="135">
        <f t="shared" si="144"/>
        <v>2.4506299999999999</v>
      </c>
      <c r="X251" s="135">
        <f t="shared" si="144"/>
        <v>2.5730200000000001</v>
      </c>
      <c r="Y251" s="135">
        <f t="shared" si="144"/>
        <v>2.3904999999999998</v>
      </c>
      <c r="Z251" s="135">
        <f t="shared" si="144"/>
        <v>2.2245599999999999</v>
      </c>
      <c r="AA251" s="135">
        <f t="shared" si="144"/>
        <v>1.85572</v>
      </c>
    </row>
    <row r="252" spans="1:27" ht="12.75" hidden="1" customHeight="1" outlineLevel="1" x14ac:dyDescent="0.2">
      <c r="A252" s="163" t="s">
        <v>2655</v>
      </c>
      <c r="B252" s="94" t="s">
        <v>238</v>
      </c>
      <c r="C252" s="70" t="s">
        <v>79</v>
      </c>
      <c r="D252" s="71">
        <v>1532.99</v>
      </c>
      <c r="E252" s="71">
        <v>1459.34</v>
      </c>
      <c r="F252" s="71">
        <v>1316.89</v>
      </c>
      <c r="G252" s="71">
        <v>1265</v>
      </c>
      <c r="H252" s="71">
        <v>1220.06</v>
      </c>
      <c r="I252" s="71">
        <v>1236.97</v>
      </c>
      <c r="J252" s="71">
        <v>1307.28</v>
      </c>
      <c r="K252" s="71">
        <v>1517.43</v>
      </c>
      <c r="L252" s="71">
        <v>1801.49</v>
      </c>
      <c r="M252" s="71">
        <v>1963.42</v>
      </c>
      <c r="N252" s="71">
        <v>2064.7600000000002</v>
      </c>
      <c r="O252" s="71">
        <v>2070.71</v>
      </c>
      <c r="P252" s="71">
        <v>2109.5500000000002</v>
      </c>
      <c r="Q252" s="71">
        <v>2101.63</v>
      </c>
      <c r="R252" s="71">
        <v>2079.84</v>
      </c>
      <c r="S252" s="71">
        <v>2060.33</v>
      </c>
      <c r="T252" s="71">
        <v>2048.2600000000002</v>
      </c>
      <c r="U252" s="71">
        <v>2020.4</v>
      </c>
      <c r="V252" s="71">
        <v>2006.43</v>
      </c>
      <c r="W252" s="71">
        <v>2116.85</v>
      </c>
      <c r="X252" s="71">
        <v>2239.2399999999998</v>
      </c>
      <c r="Y252" s="71">
        <v>2056.7199999999998</v>
      </c>
      <c r="Z252" s="71">
        <v>1890.78</v>
      </c>
      <c r="AA252" s="71">
        <v>1521.94</v>
      </c>
    </row>
    <row r="253" spans="1:27" ht="12.75" hidden="1" customHeight="1" outlineLevel="1" x14ac:dyDescent="0.2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2657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2658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2659</v>
      </c>
      <c r="B256" s="54" t="str">
        <f>"19"&amp;"."&amp;$B$801&amp;"."&amp;$B$802</f>
        <v>19.05.2024</v>
      </c>
      <c r="C256" s="134" t="s">
        <v>76</v>
      </c>
      <c r="D256" s="135">
        <f>ROUND(((D257+D258+D260+D259)/1000),5)</f>
        <v>1.83236</v>
      </c>
      <c r="E256" s="135">
        <f>ROUND(((E257+E258+E260+E259)/1000),5)</f>
        <v>1.6857800000000001</v>
      </c>
      <c r="F256" s="135">
        <f>ROUND(((F257+F258+F260+F259)/1000),5)</f>
        <v>1.5488999999999999</v>
      </c>
      <c r="G256" s="135">
        <f t="shared" ref="G256:AA256" si="147">ROUND(((G257+G258+G260+G259)/1000),5)</f>
        <v>1.5334099999999999</v>
      </c>
      <c r="H256" s="135">
        <f t="shared" si="147"/>
        <v>1.5133799999999999</v>
      </c>
      <c r="I256" s="135">
        <f t="shared" si="147"/>
        <v>1.4893799999999999</v>
      </c>
      <c r="J256" s="135">
        <f t="shared" si="147"/>
        <v>1.4191100000000001</v>
      </c>
      <c r="K256" s="135">
        <f t="shared" si="147"/>
        <v>1.66303</v>
      </c>
      <c r="L256" s="135">
        <f t="shared" si="147"/>
        <v>1.89161</v>
      </c>
      <c r="M256" s="135">
        <f t="shared" si="147"/>
        <v>2.1044399999999999</v>
      </c>
      <c r="N256" s="135">
        <f t="shared" si="147"/>
        <v>2.2732299999999999</v>
      </c>
      <c r="O256" s="135">
        <f t="shared" si="147"/>
        <v>2.3169300000000002</v>
      </c>
      <c r="P256" s="135">
        <f t="shared" si="147"/>
        <v>2.2668300000000001</v>
      </c>
      <c r="Q256" s="135">
        <f t="shared" si="147"/>
        <v>2.2658399999999999</v>
      </c>
      <c r="R256" s="135">
        <f t="shared" si="147"/>
        <v>2.25671</v>
      </c>
      <c r="S256" s="135">
        <f t="shared" si="147"/>
        <v>2.2456999999999998</v>
      </c>
      <c r="T256" s="135">
        <f t="shared" si="147"/>
        <v>2.2535400000000001</v>
      </c>
      <c r="U256" s="135">
        <f t="shared" si="147"/>
        <v>2.29813</v>
      </c>
      <c r="V256" s="135">
        <f t="shared" si="147"/>
        <v>2.2968600000000001</v>
      </c>
      <c r="W256" s="135">
        <f t="shared" si="147"/>
        <v>2.3559899999999998</v>
      </c>
      <c r="X256" s="135">
        <f t="shared" si="147"/>
        <v>2.5090300000000001</v>
      </c>
      <c r="Y256" s="135">
        <f t="shared" si="147"/>
        <v>2.4746199999999998</v>
      </c>
      <c r="Z256" s="135">
        <f t="shared" si="147"/>
        <v>2.19686</v>
      </c>
      <c r="AA256" s="135">
        <f t="shared" si="147"/>
        <v>1.82853</v>
      </c>
    </row>
    <row r="257" spans="1:27" ht="12.75" hidden="1" customHeight="1" outlineLevel="1" x14ac:dyDescent="0.2">
      <c r="A257" s="163" t="s">
        <v>2660</v>
      </c>
      <c r="B257" s="94" t="s">
        <v>238</v>
      </c>
      <c r="C257" s="70" t="s">
        <v>79</v>
      </c>
      <c r="D257" s="71">
        <v>1498.58</v>
      </c>
      <c r="E257" s="71">
        <v>1352</v>
      </c>
      <c r="F257" s="71">
        <v>1215.1199999999999</v>
      </c>
      <c r="G257" s="71">
        <v>1199.6300000000001</v>
      </c>
      <c r="H257" s="71">
        <v>1179.5999999999999</v>
      </c>
      <c r="I257" s="71">
        <v>1155.5999999999999</v>
      </c>
      <c r="J257" s="71">
        <v>1085.33</v>
      </c>
      <c r="K257" s="71">
        <v>1329.25</v>
      </c>
      <c r="L257" s="71">
        <v>1557.83</v>
      </c>
      <c r="M257" s="71">
        <v>1770.66</v>
      </c>
      <c r="N257" s="71">
        <v>1939.45</v>
      </c>
      <c r="O257" s="71">
        <v>1983.15</v>
      </c>
      <c r="P257" s="71">
        <v>1933.05</v>
      </c>
      <c r="Q257" s="71">
        <v>1932.06</v>
      </c>
      <c r="R257" s="71">
        <v>1922.93</v>
      </c>
      <c r="S257" s="71">
        <v>1911.92</v>
      </c>
      <c r="T257" s="71">
        <v>1919.76</v>
      </c>
      <c r="U257" s="71">
        <v>1964.35</v>
      </c>
      <c r="V257" s="71">
        <v>1963.08</v>
      </c>
      <c r="W257" s="71">
        <v>2022.21</v>
      </c>
      <c r="X257" s="71">
        <v>2175.25</v>
      </c>
      <c r="Y257" s="71">
        <v>2140.84</v>
      </c>
      <c r="Z257" s="71">
        <v>1863.08</v>
      </c>
      <c r="AA257" s="71">
        <v>1494.75</v>
      </c>
    </row>
    <row r="258" spans="1:27" ht="12.75" hidden="1" customHeight="1" outlineLevel="1" x14ac:dyDescent="0.2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2662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2663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2664</v>
      </c>
      <c r="B261" s="54" t="str">
        <f>"20"&amp;"."&amp;$B$801&amp;"."&amp;$B$802</f>
        <v>20.05.2024</v>
      </c>
      <c r="C261" s="134" t="s">
        <v>76</v>
      </c>
      <c r="D261" s="135">
        <f>ROUND(((D262+D263+D265+D264)/1000),5)</f>
        <v>1.6849400000000001</v>
      </c>
      <c r="E261" s="135">
        <f>ROUND(((E262+E263+E265+E264)/1000),5)</f>
        <v>1.53339</v>
      </c>
      <c r="F261" s="135">
        <f>ROUND(((F262+F263+F265+F264)/1000),5)</f>
        <v>1.42763</v>
      </c>
      <c r="G261" s="135">
        <f t="shared" ref="G261:AA261" si="150">ROUND(((G262+G263+G265+G264)/1000),5)</f>
        <v>1.40968</v>
      </c>
      <c r="H261" s="135">
        <f t="shared" si="150"/>
        <v>1.40221</v>
      </c>
      <c r="I261" s="135">
        <f t="shared" si="150"/>
        <v>1.4973399999999999</v>
      </c>
      <c r="J261" s="135">
        <f t="shared" si="150"/>
        <v>1.68608</v>
      </c>
      <c r="K261" s="135">
        <f t="shared" si="150"/>
        <v>2.0303599999999999</v>
      </c>
      <c r="L261" s="135">
        <f t="shared" si="150"/>
        <v>2.3077399999999999</v>
      </c>
      <c r="M261" s="135">
        <f t="shared" si="150"/>
        <v>2.4315600000000002</v>
      </c>
      <c r="N261" s="135">
        <f t="shared" si="150"/>
        <v>2.4378600000000001</v>
      </c>
      <c r="O261" s="135">
        <f t="shared" si="150"/>
        <v>2.4359000000000002</v>
      </c>
      <c r="P261" s="135">
        <f t="shared" si="150"/>
        <v>2.4346199999999998</v>
      </c>
      <c r="Q261" s="135">
        <f t="shared" si="150"/>
        <v>2.4543499999999998</v>
      </c>
      <c r="R261" s="135">
        <f t="shared" si="150"/>
        <v>2.45587</v>
      </c>
      <c r="S261" s="135">
        <f t="shared" si="150"/>
        <v>2.4423900000000001</v>
      </c>
      <c r="T261" s="135">
        <f t="shared" si="150"/>
        <v>2.4310999999999998</v>
      </c>
      <c r="U261" s="135">
        <f t="shared" si="150"/>
        <v>2.4021599999999999</v>
      </c>
      <c r="V261" s="135">
        <f t="shared" si="150"/>
        <v>2.3591899999999999</v>
      </c>
      <c r="W261" s="135">
        <f t="shared" si="150"/>
        <v>2.2391800000000002</v>
      </c>
      <c r="X261" s="135">
        <f t="shared" si="150"/>
        <v>2.28424</v>
      </c>
      <c r="Y261" s="135">
        <f t="shared" si="150"/>
        <v>2.3104100000000001</v>
      </c>
      <c r="Z261" s="135">
        <f t="shared" si="150"/>
        <v>1.9195599999999999</v>
      </c>
      <c r="AA261" s="135">
        <f t="shared" si="150"/>
        <v>1.69116</v>
      </c>
    </row>
    <row r="262" spans="1:27" ht="12.75" hidden="1" customHeight="1" outlineLevel="1" x14ac:dyDescent="0.2">
      <c r="A262" s="163" t="s">
        <v>2665</v>
      </c>
      <c r="B262" s="94" t="s">
        <v>238</v>
      </c>
      <c r="C262" s="70" t="s">
        <v>79</v>
      </c>
      <c r="D262" s="71">
        <v>1351.16</v>
      </c>
      <c r="E262" s="71">
        <v>1199.6099999999999</v>
      </c>
      <c r="F262" s="71">
        <v>1093.8499999999999</v>
      </c>
      <c r="G262" s="71">
        <v>1075.9000000000001</v>
      </c>
      <c r="H262" s="71">
        <v>1068.43</v>
      </c>
      <c r="I262" s="71">
        <v>1163.56</v>
      </c>
      <c r="J262" s="71">
        <v>1352.3</v>
      </c>
      <c r="K262" s="71">
        <v>1696.58</v>
      </c>
      <c r="L262" s="71">
        <v>1973.96</v>
      </c>
      <c r="M262" s="71">
        <v>2097.7800000000002</v>
      </c>
      <c r="N262" s="71">
        <v>2104.08</v>
      </c>
      <c r="O262" s="71">
        <v>2102.12</v>
      </c>
      <c r="P262" s="71">
        <v>2100.84</v>
      </c>
      <c r="Q262" s="71">
        <v>2120.5700000000002</v>
      </c>
      <c r="R262" s="71">
        <v>2122.09</v>
      </c>
      <c r="S262" s="71">
        <v>2108.61</v>
      </c>
      <c r="T262" s="71">
        <v>2097.3200000000002</v>
      </c>
      <c r="U262" s="71">
        <v>2068.38</v>
      </c>
      <c r="V262" s="71">
        <v>2025.41</v>
      </c>
      <c r="W262" s="71">
        <v>1905.4</v>
      </c>
      <c r="X262" s="71">
        <v>1950.46</v>
      </c>
      <c r="Y262" s="71">
        <v>1976.63</v>
      </c>
      <c r="Z262" s="71">
        <v>1585.78</v>
      </c>
      <c r="AA262" s="71">
        <v>1357.38</v>
      </c>
    </row>
    <row r="263" spans="1:27" ht="12.75" hidden="1" customHeight="1" outlineLevel="1" x14ac:dyDescent="0.2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2667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2668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2669</v>
      </c>
      <c r="B266" s="54" t="str">
        <f>"21"&amp;"."&amp;$B$801&amp;"."&amp;$B$802</f>
        <v>21.05.2024</v>
      </c>
      <c r="C266" s="134" t="s">
        <v>76</v>
      </c>
      <c r="D266" s="135">
        <f>ROUND(((D267+D268+D270+D269)/1000),5)</f>
        <v>1.65804</v>
      </c>
      <c r="E266" s="135">
        <f>ROUND(((E267+E268+E270+E269)/1000),5)</f>
        <v>1.52444</v>
      </c>
      <c r="F266" s="135">
        <f>ROUND(((F267+F268+F270+F269)/1000),5)</f>
        <v>1.4091100000000001</v>
      </c>
      <c r="G266" s="135">
        <f t="shared" ref="G266:AA266" si="153">ROUND(((G267+G268+G270+G269)/1000),5)</f>
        <v>1.3236600000000001</v>
      </c>
      <c r="H266" s="135">
        <f t="shared" si="153"/>
        <v>1.37643</v>
      </c>
      <c r="I266" s="135">
        <f t="shared" si="153"/>
        <v>1.50041</v>
      </c>
      <c r="J266" s="135">
        <f t="shared" si="153"/>
        <v>1.70119</v>
      </c>
      <c r="K266" s="135">
        <f t="shared" si="153"/>
        <v>1.87426</v>
      </c>
      <c r="L266" s="135">
        <f t="shared" si="153"/>
        <v>2.2325200000000001</v>
      </c>
      <c r="M266" s="135">
        <f t="shared" si="153"/>
        <v>2.3608099999999999</v>
      </c>
      <c r="N266" s="135">
        <f t="shared" si="153"/>
        <v>2.4169499999999999</v>
      </c>
      <c r="O266" s="135">
        <f t="shared" si="153"/>
        <v>2.4220899999999999</v>
      </c>
      <c r="P266" s="135">
        <f t="shared" si="153"/>
        <v>2.43438</v>
      </c>
      <c r="Q266" s="135">
        <f t="shared" si="153"/>
        <v>2.4416600000000002</v>
      </c>
      <c r="R266" s="135">
        <f t="shared" si="153"/>
        <v>2.42814</v>
      </c>
      <c r="S266" s="135">
        <f t="shared" si="153"/>
        <v>2.4172199999999999</v>
      </c>
      <c r="T266" s="135">
        <f t="shared" si="153"/>
        <v>2.2818100000000001</v>
      </c>
      <c r="U266" s="135">
        <f t="shared" si="153"/>
        <v>2.2000199999999999</v>
      </c>
      <c r="V266" s="135">
        <f t="shared" si="153"/>
        <v>2.22967</v>
      </c>
      <c r="W266" s="135">
        <f t="shared" si="153"/>
        <v>2.1933199999999999</v>
      </c>
      <c r="X266" s="135">
        <f t="shared" si="153"/>
        <v>2.2171099999999999</v>
      </c>
      <c r="Y266" s="135">
        <f t="shared" si="153"/>
        <v>2.2615500000000002</v>
      </c>
      <c r="Z266" s="135">
        <f t="shared" si="153"/>
        <v>1.9552700000000001</v>
      </c>
      <c r="AA266" s="135">
        <f t="shared" si="153"/>
        <v>1.6851799999999999</v>
      </c>
    </row>
    <row r="267" spans="1:27" ht="12.75" hidden="1" customHeight="1" outlineLevel="1" x14ac:dyDescent="0.2">
      <c r="A267" s="163" t="s">
        <v>2670</v>
      </c>
      <c r="B267" s="94" t="s">
        <v>238</v>
      </c>
      <c r="C267" s="70" t="s">
        <v>79</v>
      </c>
      <c r="D267" s="71">
        <v>1324.26</v>
      </c>
      <c r="E267" s="71">
        <v>1190.6600000000001</v>
      </c>
      <c r="F267" s="71">
        <v>1075.33</v>
      </c>
      <c r="G267" s="71">
        <v>989.88</v>
      </c>
      <c r="H267" s="71">
        <v>1042.6500000000001</v>
      </c>
      <c r="I267" s="71">
        <v>1166.6300000000001</v>
      </c>
      <c r="J267" s="71">
        <v>1367.41</v>
      </c>
      <c r="K267" s="71">
        <v>1540.48</v>
      </c>
      <c r="L267" s="71">
        <v>1898.74</v>
      </c>
      <c r="M267" s="71">
        <v>2027.03</v>
      </c>
      <c r="N267" s="71">
        <v>2083.17</v>
      </c>
      <c r="O267" s="71">
        <v>2088.31</v>
      </c>
      <c r="P267" s="71">
        <v>2100.6</v>
      </c>
      <c r="Q267" s="71">
        <v>2107.88</v>
      </c>
      <c r="R267" s="71">
        <v>2094.36</v>
      </c>
      <c r="S267" s="71">
        <v>2083.44</v>
      </c>
      <c r="T267" s="71">
        <v>1948.03</v>
      </c>
      <c r="U267" s="71">
        <v>1866.24</v>
      </c>
      <c r="V267" s="71">
        <v>1895.89</v>
      </c>
      <c r="W267" s="71">
        <v>1859.54</v>
      </c>
      <c r="X267" s="71">
        <v>1883.33</v>
      </c>
      <c r="Y267" s="71">
        <v>1927.77</v>
      </c>
      <c r="Z267" s="71">
        <v>1621.49</v>
      </c>
      <c r="AA267" s="71">
        <v>1351.4</v>
      </c>
    </row>
    <row r="268" spans="1:27" ht="12.75" hidden="1" customHeight="1" outlineLevel="1" x14ac:dyDescent="0.2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2672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2673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2674</v>
      </c>
      <c r="B271" s="54" t="str">
        <f>"22"&amp;"."&amp;$B$801&amp;"."&amp;$B$802</f>
        <v>22.05.2024</v>
      </c>
      <c r="C271" s="134" t="s">
        <v>76</v>
      </c>
      <c r="D271" s="135">
        <f>ROUND(((D272+D273+D275+D274)/1000),5)</f>
        <v>1.56698</v>
      </c>
      <c r="E271" s="135">
        <f>ROUND(((E272+E273+E275+E274)/1000),5)</f>
        <v>1.39035</v>
      </c>
      <c r="F271" s="135">
        <f>ROUND(((F272+F273+F275+F274)/1000),5)</f>
        <v>1.27468</v>
      </c>
      <c r="G271" s="135">
        <f t="shared" ref="G271:AA271" si="156">ROUND(((G272+G273+G275+G274)/1000),5)</f>
        <v>1.2286900000000001</v>
      </c>
      <c r="H271" s="135">
        <f t="shared" si="156"/>
        <v>1.2313000000000001</v>
      </c>
      <c r="I271" s="135">
        <f t="shared" si="156"/>
        <v>1.38252</v>
      </c>
      <c r="J271" s="135">
        <f t="shared" si="156"/>
        <v>1.63751</v>
      </c>
      <c r="K271" s="135">
        <f t="shared" si="156"/>
        <v>1.86313</v>
      </c>
      <c r="L271" s="135">
        <f t="shared" si="156"/>
        <v>2.12636</v>
      </c>
      <c r="M271" s="135">
        <f t="shared" si="156"/>
        <v>2.4283600000000001</v>
      </c>
      <c r="N271" s="135">
        <f t="shared" si="156"/>
        <v>2.4346999999999999</v>
      </c>
      <c r="O271" s="135">
        <f t="shared" si="156"/>
        <v>2.4389799999999999</v>
      </c>
      <c r="P271" s="135">
        <f t="shared" si="156"/>
        <v>2.44062</v>
      </c>
      <c r="Q271" s="135">
        <f t="shared" si="156"/>
        <v>2.4569299999999998</v>
      </c>
      <c r="R271" s="135">
        <f t="shared" si="156"/>
        <v>2.4482400000000002</v>
      </c>
      <c r="S271" s="135">
        <f t="shared" si="156"/>
        <v>2.4362400000000002</v>
      </c>
      <c r="T271" s="135">
        <f t="shared" si="156"/>
        <v>2.4270800000000001</v>
      </c>
      <c r="U271" s="135">
        <f t="shared" si="156"/>
        <v>2.3420299999999998</v>
      </c>
      <c r="V271" s="135">
        <f t="shared" si="156"/>
        <v>2.1957800000000001</v>
      </c>
      <c r="W271" s="135">
        <f t="shared" si="156"/>
        <v>2.09612</v>
      </c>
      <c r="X271" s="135">
        <f t="shared" si="156"/>
        <v>2.11707</v>
      </c>
      <c r="Y271" s="135">
        <f t="shared" si="156"/>
        <v>2.1913900000000002</v>
      </c>
      <c r="Z271" s="135">
        <f t="shared" si="156"/>
        <v>1.9017900000000001</v>
      </c>
      <c r="AA271" s="135">
        <f t="shared" si="156"/>
        <v>1.65615</v>
      </c>
    </row>
    <row r="272" spans="1:27" ht="12.75" hidden="1" customHeight="1" outlineLevel="1" x14ac:dyDescent="0.2">
      <c r="A272" s="163" t="s">
        <v>2675</v>
      </c>
      <c r="B272" s="94" t="s">
        <v>238</v>
      </c>
      <c r="C272" s="70" t="s">
        <v>79</v>
      </c>
      <c r="D272" s="71">
        <v>1233.2</v>
      </c>
      <c r="E272" s="71">
        <v>1056.57</v>
      </c>
      <c r="F272" s="71">
        <v>940.9</v>
      </c>
      <c r="G272" s="71">
        <v>894.91</v>
      </c>
      <c r="H272" s="71">
        <v>897.52</v>
      </c>
      <c r="I272" s="71">
        <v>1048.74</v>
      </c>
      <c r="J272" s="71">
        <v>1303.73</v>
      </c>
      <c r="K272" s="71">
        <v>1529.35</v>
      </c>
      <c r="L272" s="71">
        <v>1792.58</v>
      </c>
      <c r="M272" s="71">
        <v>2094.58</v>
      </c>
      <c r="N272" s="71">
        <v>2100.92</v>
      </c>
      <c r="O272" s="71">
        <v>2105.1999999999998</v>
      </c>
      <c r="P272" s="71">
        <v>2106.84</v>
      </c>
      <c r="Q272" s="71">
        <v>2123.15</v>
      </c>
      <c r="R272" s="71">
        <v>2114.46</v>
      </c>
      <c r="S272" s="71">
        <v>2102.46</v>
      </c>
      <c r="T272" s="71">
        <v>2093.3000000000002</v>
      </c>
      <c r="U272" s="71">
        <v>2008.25</v>
      </c>
      <c r="V272" s="71">
        <v>1862</v>
      </c>
      <c r="W272" s="71">
        <v>1762.34</v>
      </c>
      <c r="X272" s="71">
        <v>1783.29</v>
      </c>
      <c r="Y272" s="71">
        <v>1857.61</v>
      </c>
      <c r="Z272" s="71">
        <v>1568.01</v>
      </c>
      <c r="AA272" s="71">
        <v>1322.37</v>
      </c>
    </row>
    <row r="273" spans="1:27" ht="12.75" hidden="1" customHeight="1" outlineLevel="1" x14ac:dyDescent="0.2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2677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2678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2679</v>
      </c>
      <c r="B276" s="54" t="str">
        <f>"23"&amp;"."&amp;$B$801&amp;"."&amp;$B$802</f>
        <v>23.05.2024</v>
      </c>
      <c r="C276" s="134" t="s">
        <v>76</v>
      </c>
      <c r="D276" s="135">
        <f>ROUND(((D277+D278+D280+D279)/1000),5)</f>
        <v>1.62321</v>
      </c>
      <c r="E276" s="135">
        <f>ROUND(((E277+E278+E280+E279)/1000),5)</f>
        <v>1.4598</v>
      </c>
      <c r="F276" s="135">
        <f>ROUND(((F277+F278+F280+F279)/1000),5)</f>
        <v>1.37924</v>
      </c>
      <c r="G276" s="135">
        <f t="shared" ref="G276:AA276" si="159">ROUND(((G277+G278+G280+G279)/1000),5)</f>
        <v>1.3432200000000001</v>
      </c>
      <c r="H276" s="135">
        <f t="shared" si="159"/>
        <v>1.2696000000000001</v>
      </c>
      <c r="I276" s="135">
        <f t="shared" si="159"/>
        <v>1.4060600000000001</v>
      </c>
      <c r="J276" s="135">
        <f t="shared" si="159"/>
        <v>1.7878099999999999</v>
      </c>
      <c r="K276" s="135">
        <f t="shared" si="159"/>
        <v>1.88937</v>
      </c>
      <c r="L276" s="135">
        <f t="shared" si="159"/>
        <v>2.2182300000000001</v>
      </c>
      <c r="M276" s="135">
        <f t="shared" si="159"/>
        <v>2.4201199999999998</v>
      </c>
      <c r="N276" s="135">
        <f t="shared" si="159"/>
        <v>2.4364699999999999</v>
      </c>
      <c r="O276" s="135">
        <f t="shared" si="159"/>
        <v>2.4429400000000001</v>
      </c>
      <c r="P276" s="135">
        <f t="shared" si="159"/>
        <v>2.4459499999999998</v>
      </c>
      <c r="Q276" s="135">
        <f t="shared" si="159"/>
        <v>2.4752800000000001</v>
      </c>
      <c r="R276" s="135">
        <f t="shared" si="159"/>
        <v>2.4729999999999999</v>
      </c>
      <c r="S276" s="135">
        <f t="shared" si="159"/>
        <v>2.4586199999999998</v>
      </c>
      <c r="T276" s="135">
        <f t="shared" si="159"/>
        <v>2.44712</v>
      </c>
      <c r="U276" s="135">
        <f t="shared" si="159"/>
        <v>2.42658</v>
      </c>
      <c r="V276" s="135">
        <f t="shared" si="159"/>
        <v>2.3313999999999999</v>
      </c>
      <c r="W276" s="135">
        <f t="shared" si="159"/>
        <v>2.16723</v>
      </c>
      <c r="X276" s="135">
        <f t="shared" si="159"/>
        <v>2.1389800000000001</v>
      </c>
      <c r="Y276" s="135">
        <f t="shared" si="159"/>
        <v>2.27732</v>
      </c>
      <c r="Z276" s="135">
        <f t="shared" si="159"/>
        <v>1.9411799999999999</v>
      </c>
      <c r="AA276" s="135">
        <f t="shared" si="159"/>
        <v>1.8212699999999999</v>
      </c>
    </row>
    <row r="277" spans="1:27" ht="12.75" hidden="1" customHeight="1" outlineLevel="1" x14ac:dyDescent="0.2">
      <c r="A277" s="163" t="s">
        <v>2680</v>
      </c>
      <c r="B277" s="94" t="s">
        <v>238</v>
      </c>
      <c r="C277" s="70" t="s">
        <v>79</v>
      </c>
      <c r="D277" s="71">
        <v>1289.43</v>
      </c>
      <c r="E277" s="71">
        <v>1126.02</v>
      </c>
      <c r="F277" s="71">
        <v>1045.46</v>
      </c>
      <c r="G277" s="71">
        <v>1009.44</v>
      </c>
      <c r="H277" s="71">
        <v>935.82</v>
      </c>
      <c r="I277" s="71">
        <v>1072.28</v>
      </c>
      <c r="J277" s="71">
        <v>1454.03</v>
      </c>
      <c r="K277" s="71">
        <v>1555.59</v>
      </c>
      <c r="L277" s="71">
        <v>1884.45</v>
      </c>
      <c r="M277" s="71">
        <v>2086.34</v>
      </c>
      <c r="N277" s="71">
        <v>2102.69</v>
      </c>
      <c r="O277" s="71">
        <v>2109.16</v>
      </c>
      <c r="P277" s="71">
        <v>2112.17</v>
      </c>
      <c r="Q277" s="71">
        <v>2141.5</v>
      </c>
      <c r="R277" s="71">
        <v>2139.2199999999998</v>
      </c>
      <c r="S277" s="71">
        <v>2124.84</v>
      </c>
      <c r="T277" s="71">
        <v>2113.34</v>
      </c>
      <c r="U277" s="71">
        <v>2092.8000000000002</v>
      </c>
      <c r="V277" s="71">
        <v>1997.62</v>
      </c>
      <c r="W277" s="71">
        <v>1833.45</v>
      </c>
      <c r="X277" s="71">
        <v>1805.2</v>
      </c>
      <c r="Y277" s="71">
        <v>1943.54</v>
      </c>
      <c r="Z277" s="71">
        <v>1607.4</v>
      </c>
      <c r="AA277" s="71">
        <v>1487.49</v>
      </c>
    </row>
    <row r="278" spans="1:27" ht="12.75" hidden="1" customHeight="1" outlineLevel="1" x14ac:dyDescent="0.2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2682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2683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2684</v>
      </c>
      <c r="B281" s="54" t="str">
        <f>"24"&amp;"."&amp;$B$801&amp;"."&amp;$B$802</f>
        <v>24.05.2024</v>
      </c>
      <c r="C281" s="134" t="s">
        <v>76</v>
      </c>
      <c r="D281" s="135">
        <f>ROUND(((D282+D283+D285+D284)/1000),5)</f>
        <v>1.69489</v>
      </c>
      <c r="E281" s="135">
        <f>ROUND(((E282+E283+E285+E284)/1000),5)</f>
        <v>1.4999</v>
      </c>
      <c r="F281" s="135">
        <f>ROUND(((F282+F283+F285+F284)/1000),5)</f>
        <v>1.4102300000000001</v>
      </c>
      <c r="G281" s="135">
        <f t="shared" ref="G281:AA281" si="162">ROUND(((G282+G283+G285+G284)/1000),5)</f>
        <v>1.3601300000000001</v>
      </c>
      <c r="H281" s="135">
        <f t="shared" si="162"/>
        <v>1.2960400000000001</v>
      </c>
      <c r="I281" s="135">
        <f t="shared" si="162"/>
        <v>1.49081</v>
      </c>
      <c r="J281" s="135">
        <f t="shared" si="162"/>
        <v>1.76101</v>
      </c>
      <c r="K281" s="135">
        <f t="shared" si="162"/>
        <v>2.0235099999999999</v>
      </c>
      <c r="L281" s="135">
        <f t="shared" si="162"/>
        <v>2.4192800000000001</v>
      </c>
      <c r="M281" s="135">
        <f t="shared" si="162"/>
        <v>2.4708999999999999</v>
      </c>
      <c r="N281" s="135">
        <f t="shared" si="162"/>
        <v>2.4822799999999998</v>
      </c>
      <c r="O281" s="135">
        <f t="shared" si="162"/>
        <v>2.51641</v>
      </c>
      <c r="P281" s="135">
        <f t="shared" si="162"/>
        <v>2.5842700000000001</v>
      </c>
      <c r="Q281" s="135">
        <f t="shared" si="162"/>
        <v>2.6332200000000001</v>
      </c>
      <c r="R281" s="135">
        <f t="shared" si="162"/>
        <v>2.6297000000000001</v>
      </c>
      <c r="S281" s="135">
        <f t="shared" si="162"/>
        <v>2.6171000000000002</v>
      </c>
      <c r="T281" s="135">
        <f t="shared" si="162"/>
        <v>2.6070600000000002</v>
      </c>
      <c r="U281" s="135">
        <f t="shared" si="162"/>
        <v>2.4950000000000001</v>
      </c>
      <c r="V281" s="135">
        <f t="shared" si="162"/>
        <v>2.4424299999999999</v>
      </c>
      <c r="W281" s="135">
        <f t="shared" si="162"/>
        <v>2.4013499999999999</v>
      </c>
      <c r="X281" s="135">
        <f t="shared" si="162"/>
        <v>2.4122699999999999</v>
      </c>
      <c r="Y281" s="135">
        <f t="shared" si="162"/>
        <v>2.46597</v>
      </c>
      <c r="Z281" s="135">
        <f t="shared" si="162"/>
        <v>2.4372699999999998</v>
      </c>
      <c r="AA281" s="135">
        <f t="shared" si="162"/>
        <v>1.9924599999999999</v>
      </c>
    </row>
    <row r="282" spans="1:27" ht="12.75" hidden="1" customHeight="1" outlineLevel="1" x14ac:dyDescent="0.2">
      <c r="A282" s="163" t="s">
        <v>2685</v>
      </c>
      <c r="B282" s="94" t="s">
        <v>238</v>
      </c>
      <c r="C282" s="70" t="s">
        <v>79</v>
      </c>
      <c r="D282" s="71">
        <v>1361.11</v>
      </c>
      <c r="E282" s="71">
        <v>1166.1199999999999</v>
      </c>
      <c r="F282" s="71">
        <v>1076.45</v>
      </c>
      <c r="G282" s="71">
        <v>1026.3499999999999</v>
      </c>
      <c r="H282" s="71">
        <v>962.26</v>
      </c>
      <c r="I282" s="71">
        <v>1157.03</v>
      </c>
      <c r="J282" s="71">
        <v>1427.23</v>
      </c>
      <c r="K282" s="71">
        <v>1689.73</v>
      </c>
      <c r="L282" s="71">
        <v>2085.5</v>
      </c>
      <c r="M282" s="71">
        <v>2137.12</v>
      </c>
      <c r="N282" s="71">
        <v>2148.5</v>
      </c>
      <c r="O282" s="71">
        <v>2182.63</v>
      </c>
      <c r="P282" s="71">
        <v>2250.4899999999998</v>
      </c>
      <c r="Q282" s="71">
        <v>2299.44</v>
      </c>
      <c r="R282" s="71">
        <v>2295.92</v>
      </c>
      <c r="S282" s="71">
        <v>2283.3200000000002</v>
      </c>
      <c r="T282" s="71">
        <v>2273.2800000000002</v>
      </c>
      <c r="U282" s="71">
        <v>2161.2199999999998</v>
      </c>
      <c r="V282" s="71">
        <v>2108.65</v>
      </c>
      <c r="W282" s="71">
        <v>2067.5700000000002</v>
      </c>
      <c r="X282" s="71">
        <v>2078.4899999999998</v>
      </c>
      <c r="Y282" s="71">
        <v>2132.19</v>
      </c>
      <c r="Z282" s="71">
        <v>2103.4899999999998</v>
      </c>
      <c r="AA282" s="71">
        <v>1658.68</v>
      </c>
    </row>
    <row r="283" spans="1:27" ht="12.75" hidden="1" customHeight="1" outlineLevel="1" x14ac:dyDescent="0.2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2687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2688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2689</v>
      </c>
      <c r="B286" s="54" t="str">
        <f>"25"&amp;"."&amp;$B$801&amp;"."&amp;$B$802</f>
        <v>25.05.2024</v>
      </c>
      <c r="C286" s="134" t="s">
        <v>76</v>
      </c>
      <c r="D286" s="135">
        <f>ROUND(((D287+D288+D290+D289)/1000),5)</f>
        <v>2.1191399999999998</v>
      </c>
      <c r="E286" s="135">
        <f>ROUND(((E287+E288+E290+E289)/1000),5)</f>
        <v>1.93733</v>
      </c>
      <c r="F286" s="135">
        <f>ROUND(((F287+F288+F290+F289)/1000),5)</f>
        <v>1.88097</v>
      </c>
      <c r="G286" s="135">
        <f t="shared" ref="G286:AA286" si="165">ROUND(((G287+G288+G290+G289)/1000),5)</f>
        <v>1.8229900000000001</v>
      </c>
      <c r="H286" s="135">
        <f t="shared" si="165"/>
        <v>1.6797899999999999</v>
      </c>
      <c r="I286" s="135">
        <f t="shared" si="165"/>
        <v>1.71506</v>
      </c>
      <c r="J286" s="135">
        <f t="shared" si="165"/>
        <v>1.7541199999999999</v>
      </c>
      <c r="K286" s="135">
        <f t="shared" si="165"/>
        <v>1.9209499999999999</v>
      </c>
      <c r="L286" s="135">
        <f t="shared" si="165"/>
        <v>2.42157</v>
      </c>
      <c r="M286" s="135">
        <f t="shared" si="165"/>
        <v>2.4542299999999999</v>
      </c>
      <c r="N286" s="135">
        <f t="shared" si="165"/>
        <v>2.5357699999999999</v>
      </c>
      <c r="O286" s="135">
        <f t="shared" si="165"/>
        <v>2.53599</v>
      </c>
      <c r="P286" s="135">
        <f t="shared" si="165"/>
        <v>2.65611</v>
      </c>
      <c r="Q286" s="135">
        <f t="shared" si="165"/>
        <v>2.6828599999999998</v>
      </c>
      <c r="R286" s="135">
        <f t="shared" si="165"/>
        <v>2.65524</v>
      </c>
      <c r="S286" s="135">
        <f t="shared" si="165"/>
        <v>2.5852900000000001</v>
      </c>
      <c r="T286" s="135">
        <f t="shared" si="165"/>
        <v>2.5443699999999998</v>
      </c>
      <c r="U286" s="135">
        <f t="shared" si="165"/>
        <v>2.4601299999999999</v>
      </c>
      <c r="V286" s="135">
        <f t="shared" si="165"/>
        <v>2.4350100000000001</v>
      </c>
      <c r="W286" s="135">
        <f t="shared" si="165"/>
        <v>2.4275899999999999</v>
      </c>
      <c r="X286" s="135">
        <f t="shared" si="165"/>
        <v>2.42666</v>
      </c>
      <c r="Y286" s="135">
        <f t="shared" si="165"/>
        <v>2.4918100000000001</v>
      </c>
      <c r="Z286" s="135">
        <f t="shared" si="165"/>
        <v>2.4071199999999999</v>
      </c>
      <c r="AA286" s="135">
        <f t="shared" si="165"/>
        <v>2.0300699999999998</v>
      </c>
    </row>
    <row r="287" spans="1:27" ht="12.75" hidden="1" customHeight="1" outlineLevel="1" x14ac:dyDescent="0.2">
      <c r="A287" s="163" t="s">
        <v>2690</v>
      </c>
      <c r="B287" s="94" t="s">
        <v>238</v>
      </c>
      <c r="C287" s="70" t="s">
        <v>79</v>
      </c>
      <c r="D287" s="71">
        <v>1785.36</v>
      </c>
      <c r="E287" s="71">
        <v>1603.55</v>
      </c>
      <c r="F287" s="71">
        <v>1547.19</v>
      </c>
      <c r="G287" s="71">
        <v>1489.21</v>
      </c>
      <c r="H287" s="71">
        <v>1346.01</v>
      </c>
      <c r="I287" s="71">
        <v>1381.28</v>
      </c>
      <c r="J287" s="71">
        <v>1420.34</v>
      </c>
      <c r="K287" s="71">
        <v>1587.17</v>
      </c>
      <c r="L287" s="71">
        <v>2087.79</v>
      </c>
      <c r="M287" s="71">
        <v>2120.4499999999998</v>
      </c>
      <c r="N287" s="71">
        <v>2201.9899999999998</v>
      </c>
      <c r="O287" s="71">
        <v>2202.21</v>
      </c>
      <c r="P287" s="71">
        <v>2322.33</v>
      </c>
      <c r="Q287" s="71">
        <v>2349.08</v>
      </c>
      <c r="R287" s="71">
        <v>2321.46</v>
      </c>
      <c r="S287" s="71">
        <v>2251.5100000000002</v>
      </c>
      <c r="T287" s="71">
        <v>2210.59</v>
      </c>
      <c r="U287" s="71">
        <v>2126.35</v>
      </c>
      <c r="V287" s="71">
        <v>2101.23</v>
      </c>
      <c r="W287" s="71">
        <v>2093.81</v>
      </c>
      <c r="X287" s="71">
        <v>2092.88</v>
      </c>
      <c r="Y287" s="71">
        <v>2158.0300000000002</v>
      </c>
      <c r="Z287" s="71">
        <v>2073.34</v>
      </c>
      <c r="AA287" s="71">
        <v>1696.29</v>
      </c>
    </row>
    <row r="288" spans="1:27" ht="12.75" hidden="1" customHeight="1" outlineLevel="1" x14ac:dyDescent="0.2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2692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2693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2694</v>
      </c>
      <c r="B291" s="54" t="str">
        <f>"26"&amp;"."&amp;$B$801&amp;"."&amp;$B$802</f>
        <v>26.05.2024</v>
      </c>
      <c r="C291" s="134" t="s">
        <v>76</v>
      </c>
      <c r="D291" s="135">
        <f>ROUND(((D292+D293+D295+D294)/1000),5)</f>
        <v>1.94851</v>
      </c>
      <c r="E291" s="135">
        <f>ROUND(((E292+E293+E295+E294)/1000),5)</f>
        <v>1.8528899999999999</v>
      </c>
      <c r="F291" s="135">
        <f>ROUND(((F292+F293+F295+F294)/1000),5)</f>
        <v>1.76311</v>
      </c>
      <c r="G291" s="135">
        <f t="shared" ref="G291:AA291" si="168">ROUND(((G292+G293+G295+G294)/1000),5)</f>
        <v>1.6229199999999999</v>
      </c>
      <c r="H291" s="135">
        <f t="shared" si="168"/>
        <v>1.5202100000000001</v>
      </c>
      <c r="I291" s="135">
        <f t="shared" si="168"/>
        <v>1.6307400000000001</v>
      </c>
      <c r="J291" s="135">
        <f t="shared" si="168"/>
        <v>1.4265300000000001</v>
      </c>
      <c r="K291" s="135">
        <f t="shared" si="168"/>
        <v>1.77983</v>
      </c>
      <c r="L291" s="135">
        <f t="shared" si="168"/>
        <v>2.0697100000000002</v>
      </c>
      <c r="M291" s="135">
        <f t="shared" si="168"/>
        <v>2.4322300000000001</v>
      </c>
      <c r="N291" s="135">
        <f t="shared" si="168"/>
        <v>2.4553099999999999</v>
      </c>
      <c r="O291" s="135">
        <f t="shared" si="168"/>
        <v>2.46245</v>
      </c>
      <c r="P291" s="135">
        <f t="shared" si="168"/>
        <v>2.4628100000000002</v>
      </c>
      <c r="Q291" s="135">
        <f t="shared" si="168"/>
        <v>2.4996200000000002</v>
      </c>
      <c r="R291" s="135">
        <f t="shared" si="168"/>
        <v>2.49891</v>
      </c>
      <c r="S291" s="135">
        <f t="shared" si="168"/>
        <v>2.4664199999999998</v>
      </c>
      <c r="T291" s="135">
        <f t="shared" si="168"/>
        <v>2.4362200000000001</v>
      </c>
      <c r="U291" s="135">
        <f t="shared" si="168"/>
        <v>2.4216799999999998</v>
      </c>
      <c r="V291" s="135">
        <f t="shared" si="168"/>
        <v>2.3949199999999999</v>
      </c>
      <c r="W291" s="135">
        <f t="shared" si="168"/>
        <v>2.4112100000000001</v>
      </c>
      <c r="X291" s="135">
        <f t="shared" si="168"/>
        <v>2.4308200000000002</v>
      </c>
      <c r="Y291" s="135">
        <f t="shared" si="168"/>
        <v>2.4291100000000001</v>
      </c>
      <c r="Z291" s="135">
        <f t="shared" si="168"/>
        <v>2.3183199999999999</v>
      </c>
      <c r="AA291" s="135">
        <f t="shared" si="168"/>
        <v>1.9021300000000001</v>
      </c>
    </row>
    <row r="292" spans="1:27" ht="12.75" hidden="1" customHeight="1" outlineLevel="1" x14ac:dyDescent="0.2">
      <c r="A292" s="163" t="s">
        <v>2695</v>
      </c>
      <c r="B292" s="94" t="s">
        <v>238</v>
      </c>
      <c r="C292" s="70" t="s">
        <v>79</v>
      </c>
      <c r="D292" s="71">
        <v>1614.73</v>
      </c>
      <c r="E292" s="71">
        <v>1519.11</v>
      </c>
      <c r="F292" s="71">
        <v>1429.33</v>
      </c>
      <c r="G292" s="71">
        <v>1289.1400000000001</v>
      </c>
      <c r="H292" s="71">
        <v>1186.43</v>
      </c>
      <c r="I292" s="71">
        <v>1296.96</v>
      </c>
      <c r="J292" s="71">
        <v>1092.75</v>
      </c>
      <c r="K292" s="71">
        <v>1446.05</v>
      </c>
      <c r="L292" s="71">
        <v>1735.93</v>
      </c>
      <c r="M292" s="71">
        <v>2098.4499999999998</v>
      </c>
      <c r="N292" s="71">
        <v>2121.5300000000002</v>
      </c>
      <c r="O292" s="71">
        <v>2128.67</v>
      </c>
      <c r="P292" s="71">
        <v>2129.0300000000002</v>
      </c>
      <c r="Q292" s="71">
        <v>2165.84</v>
      </c>
      <c r="R292" s="71">
        <v>2165.13</v>
      </c>
      <c r="S292" s="71">
        <v>2132.64</v>
      </c>
      <c r="T292" s="71">
        <v>2102.44</v>
      </c>
      <c r="U292" s="71">
        <v>2087.9</v>
      </c>
      <c r="V292" s="71">
        <v>2061.14</v>
      </c>
      <c r="W292" s="71">
        <v>2077.4299999999998</v>
      </c>
      <c r="X292" s="71">
        <v>2097.04</v>
      </c>
      <c r="Y292" s="71">
        <v>2095.33</v>
      </c>
      <c r="Z292" s="71">
        <v>1984.54</v>
      </c>
      <c r="AA292" s="71">
        <v>1568.35</v>
      </c>
    </row>
    <row r="293" spans="1:27" ht="12.75" hidden="1" customHeight="1" outlineLevel="1" x14ac:dyDescent="0.2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2697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2698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2699</v>
      </c>
      <c r="B296" s="54" t="str">
        <f>"27"&amp;"."&amp;$B$801&amp;"."&amp;$B$802</f>
        <v>27.05.2024</v>
      </c>
      <c r="C296" s="134" t="s">
        <v>76</v>
      </c>
      <c r="D296" s="135">
        <f>ROUND(((D297+D298+D300+D299)/1000),5)</f>
        <v>1.64056</v>
      </c>
      <c r="E296" s="135">
        <f>ROUND(((E297+E298+E300+E299)/1000),5)</f>
        <v>1.53491</v>
      </c>
      <c r="F296" s="135">
        <f>ROUND(((F297+F298+F300+F299)/1000),5)</f>
        <v>1.3460799999999999</v>
      </c>
      <c r="G296" s="135">
        <f t="shared" ref="G296:AA296" si="171">ROUND(((G297+G298+G300+G299)/1000),5)</f>
        <v>1.27946</v>
      </c>
      <c r="H296" s="135">
        <f t="shared" si="171"/>
        <v>1.21197</v>
      </c>
      <c r="I296" s="135">
        <f t="shared" si="171"/>
        <v>1.40781</v>
      </c>
      <c r="J296" s="135">
        <f t="shared" si="171"/>
        <v>1.56481</v>
      </c>
      <c r="K296" s="135">
        <f t="shared" si="171"/>
        <v>1.85172</v>
      </c>
      <c r="L296" s="135">
        <f t="shared" si="171"/>
        <v>2.2086999999999999</v>
      </c>
      <c r="M296" s="135">
        <f t="shared" si="171"/>
        <v>2.4155199999999999</v>
      </c>
      <c r="N296" s="135">
        <f t="shared" si="171"/>
        <v>2.423</v>
      </c>
      <c r="O296" s="135">
        <f t="shared" si="171"/>
        <v>2.3881399999999999</v>
      </c>
      <c r="P296" s="135">
        <f t="shared" si="171"/>
        <v>2.3458899999999998</v>
      </c>
      <c r="Q296" s="135">
        <f t="shared" si="171"/>
        <v>2.4192999999999998</v>
      </c>
      <c r="R296" s="135">
        <f t="shared" si="171"/>
        <v>2.4386199999999998</v>
      </c>
      <c r="S296" s="135">
        <f t="shared" si="171"/>
        <v>2.4184600000000001</v>
      </c>
      <c r="T296" s="135">
        <f t="shared" si="171"/>
        <v>2.3838699999999999</v>
      </c>
      <c r="U296" s="135">
        <f t="shared" si="171"/>
        <v>2.3141799999999999</v>
      </c>
      <c r="V296" s="135">
        <f t="shared" si="171"/>
        <v>2.2618499999999999</v>
      </c>
      <c r="W296" s="135">
        <f t="shared" si="171"/>
        <v>2.1861299999999999</v>
      </c>
      <c r="X296" s="135">
        <f t="shared" si="171"/>
        <v>2.18546</v>
      </c>
      <c r="Y296" s="135">
        <f t="shared" si="171"/>
        <v>2.1384799999999999</v>
      </c>
      <c r="Z296" s="135">
        <f t="shared" si="171"/>
        <v>1.83012</v>
      </c>
      <c r="AA296" s="135">
        <f t="shared" si="171"/>
        <v>1.68892</v>
      </c>
    </row>
    <row r="297" spans="1:27" ht="12.75" hidden="1" customHeight="1" outlineLevel="1" x14ac:dyDescent="0.2">
      <c r="A297" s="163" t="s">
        <v>2700</v>
      </c>
      <c r="B297" s="94" t="s">
        <v>238</v>
      </c>
      <c r="C297" s="70" t="s">
        <v>79</v>
      </c>
      <c r="D297" s="71">
        <v>1306.78</v>
      </c>
      <c r="E297" s="71">
        <v>1201.1300000000001</v>
      </c>
      <c r="F297" s="71">
        <v>1012.3</v>
      </c>
      <c r="G297" s="71">
        <v>945.68</v>
      </c>
      <c r="H297" s="71">
        <v>878.19</v>
      </c>
      <c r="I297" s="71">
        <v>1074.03</v>
      </c>
      <c r="J297" s="71">
        <v>1231.03</v>
      </c>
      <c r="K297" s="71">
        <v>1517.94</v>
      </c>
      <c r="L297" s="71">
        <v>1874.92</v>
      </c>
      <c r="M297" s="71">
        <v>2081.7399999999998</v>
      </c>
      <c r="N297" s="71">
        <v>2089.2199999999998</v>
      </c>
      <c r="O297" s="71">
        <v>2054.36</v>
      </c>
      <c r="P297" s="71">
        <v>2012.11</v>
      </c>
      <c r="Q297" s="71">
        <v>2085.52</v>
      </c>
      <c r="R297" s="71">
        <v>2104.84</v>
      </c>
      <c r="S297" s="71">
        <v>2084.6799999999998</v>
      </c>
      <c r="T297" s="71">
        <v>2050.09</v>
      </c>
      <c r="U297" s="71">
        <v>1980.4</v>
      </c>
      <c r="V297" s="71">
        <v>1928.07</v>
      </c>
      <c r="W297" s="71">
        <v>1852.35</v>
      </c>
      <c r="X297" s="71">
        <v>1851.68</v>
      </c>
      <c r="Y297" s="71">
        <v>1804.7</v>
      </c>
      <c r="Z297" s="71">
        <v>1496.34</v>
      </c>
      <c r="AA297" s="71">
        <v>1355.14</v>
      </c>
    </row>
    <row r="298" spans="1:27" ht="12.75" hidden="1" customHeight="1" outlineLevel="1" x14ac:dyDescent="0.2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2702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2703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2704</v>
      </c>
      <c r="B301" s="54" t="str">
        <f>"28"&amp;"."&amp;$B$801&amp;"."&amp;$B$802</f>
        <v>28.05.2024</v>
      </c>
      <c r="C301" s="134" t="s">
        <v>76</v>
      </c>
      <c r="D301" s="135">
        <f>ROUND(((D302+D303+D305+D304)/1000),5)</f>
        <v>1.39479</v>
      </c>
      <c r="E301" s="135">
        <f>ROUND(((E302+E303+E305+E304)/1000),5)</f>
        <v>1.26067</v>
      </c>
      <c r="F301" s="135">
        <f>ROUND(((F302+F303+F305+F304)/1000),5)</f>
        <v>1.1504799999999999</v>
      </c>
      <c r="G301" s="135">
        <f t="shared" ref="G301:AA301" si="174">ROUND(((G302+G303+G305+G304)/1000),5)</f>
        <v>0.54261000000000004</v>
      </c>
      <c r="H301" s="135">
        <f t="shared" si="174"/>
        <v>0.54122000000000003</v>
      </c>
      <c r="I301" s="135">
        <f t="shared" si="174"/>
        <v>1.1831199999999999</v>
      </c>
      <c r="J301" s="135">
        <f t="shared" si="174"/>
        <v>1.56592</v>
      </c>
      <c r="K301" s="135">
        <f t="shared" si="174"/>
        <v>1.84423</v>
      </c>
      <c r="L301" s="135">
        <f t="shared" si="174"/>
        <v>2.1960600000000001</v>
      </c>
      <c r="M301" s="135">
        <f t="shared" si="174"/>
        <v>2.5388799999999998</v>
      </c>
      <c r="N301" s="135">
        <f t="shared" si="174"/>
        <v>2.5975100000000002</v>
      </c>
      <c r="O301" s="135">
        <f t="shared" si="174"/>
        <v>2.5972300000000001</v>
      </c>
      <c r="P301" s="135">
        <f t="shared" si="174"/>
        <v>2.5258400000000001</v>
      </c>
      <c r="Q301" s="135">
        <f t="shared" si="174"/>
        <v>2.5669</v>
      </c>
      <c r="R301" s="135">
        <f t="shared" si="174"/>
        <v>2.4473400000000001</v>
      </c>
      <c r="S301" s="135">
        <f t="shared" si="174"/>
        <v>2.44787</v>
      </c>
      <c r="T301" s="135">
        <f t="shared" si="174"/>
        <v>2.5051299999999999</v>
      </c>
      <c r="U301" s="135">
        <f t="shared" si="174"/>
        <v>2.4686499999999998</v>
      </c>
      <c r="V301" s="135">
        <f t="shared" si="174"/>
        <v>2.3550300000000002</v>
      </c>
      <c r="W301" s="135">
        <f t="shared" si="174"/>
        <v>2.2543600000000001</v>
      </c>
      <c r="X301" s="135">
        <f t="shared" si="174"/>
        <v>2.24952</v>
      </c>
      <c r="Y301" s="135">
        <f t="shared" si="174"/>
        <v>2.26675</v>
      </c>
      <c r="Z301" s="135">
        <f t="shared" si="174"/>
        <v>1.96746</v>
      </c>
      <c r="AA301" s="135">
        <f t="shared" si="174"/>
        <v>1.7116</v>
      </c>
    </row>
    <row r="302" spans="1:27" ht="12.75" hidden="1" customHeight="1" outlineLevel="1" x14ac:dyDescent="0.2">
      <c r="A302" s="163" t="s">
        <v>2705</v>
      </c>
      <c r="B302" s="94" t="s">
        <v>238</v>
      </c>
      <c r="C302" s="70" t="s">
        <v>79</v>
      </c>
      <c r="D302" s="71">
        <v>1061.01</v>
      </c>
      <c r="E302" s="71">
        <v>926.89</v>
      </c>
      <c r="F302" s="71">
        <v>816.7</v>
      </c>
      <c r="G302" s="71">
        <v>208.83</v>
      </c>
      <c r="H302" s="71">
        <v>207.44</v>
      </c>
      <c r="I302" s="71">
        <v>849.34</v>
      </c>
      <c r="J302" s="71">
        <v>1232.1400000000001</v>
      </c>
      <c r="K302" s="71">
        <v>1510.45</v>
      </c>
      <c r="L302" s="71">
        <v>1862.28</v>
      </c>
      <c r="M302" s="71">
        <v>2205.1</v>
      </c>
      <c r="N302" s="71">
        <v>2263.73</v>
      </c>
      <c r="O302" s="71">
        <v>2263.4499999999998</v>
      </c>
      <c r="P302" s="71">
        <v>2192.06</v>
      </c>
      <c r="Q302" s="71">
        <v>2233.12</v>
      </c>
      <c r="R302" s="71">
        <v>2113.56</v>
      </c>
      <c r="S302" s="71">
        <v>2114.09</v>
      </c>
      <c r="T302" s="71">
        <v>2171.35</v>
      </c>
      <c r="U302" s="71">
        <v>2134.87</v>
      </c>
      <c r="V302" s="71">
        <v>2021.25</v>
      </c>
      <c r="W302" s="71">
        <v>1920.58</v>
      </c>
      <c r="X302" s="71">
        <v>1915.74</v>
      </c>
      <c r="Y302" s="71">
        <v>1932.97</v>
      </c>
      <c r="Z302" s="71">
        <v>1633.68</v>
      </c>
      <c r="AA302" s="71">
        <v>1377.82</v>
      </c>
    </row>
    <row r="303" spans="1:27" ht="12.75" hidden="1" customHeight="1" outlineLevel="1" x14ac:dyDescent="0.2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2707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2708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2709</v>
      </c>
      <c r="B306" s="54" t="str">
        <f>"29"&amp;"."&amp;$B$801&amp;"."&amp;$B$802</f>
        <v>29.05.2024</v>
      </c>
      <c r="C306" s="134" t="s">
        <v>76</v>
      </c>
      <c r="D306" s="135">
        <f>ROUND(((D307+D308+D310+D309)/1000),5)</f>
        <v>1.5508</v>
      </c>
      <c r="E306" s="135">
        <f>ROUND(((E307+E308+E310+E309)/1000),5)</f>
        <v>1.4033599999999999</v>
      </c>
      <c r="F306" s="135">
        <f>ROUND(((F307+F308+F310+F309)/1000),5)</f>
        <v>1.1867700000000001</v>
      </c>
      <c r="G306" s="135">
        <f t="shared" ref="G306:AA306" si="177">ROUND(((G307+G308+G310+G309)/1000),5)</f>
        <v>1.0718700000000001</v>
      </c>
      <c r="H306" s="135">
        <f t="shared" si="177"/>
        <v>1.0599000000000001</v>
      </c>
      <c r="I306" s="135">
        <f t="shared" si="177"/>
        <v>1.3652299999999999</v>
      </c>
      <c r="J306" s="135">
        <f t="shared" si="177"/>
        <v>1.4851099999999999</v>
      </c>
      <c r="K306" s="135">
        <f t="shared" si="177"/>
        <v>1.77142</v>
      </c>
      <c r="L306" s="135">
        <f t="shared" si="177"/>
        <v>2.0576400000000001</v>
      </c>
      <c r="M306" s="135">
        <f t="shared" si="177"/>
        <v>2.4059400000000002</v>
      </c>
      <c r="N306" s="135">
        <f t="shared" si="177"/>
        <v>2.4113799999999999</v>
      </c>
      <c r="O306" s="135">
        <f t="shared" si="177"/>
        <v>2.4224399999999999</v>
      </c>
      <c r="P306" s="135">
        <f t="shared" si="177"/>
        <v>2.4155199999999999</v>
      </c>
      <c r="Q306" s="135">
        <f t="shared" si="177"/>
        <v>2.44035</v>
      </c>
      <c r="R306" s="135">
        <f t="shared" si="177"/>
        <v>2.4611999999999998</v>
      </c>
      <c r="S306" s="135">
        <f t="shared" si="177"/>
        <v>2.4582999999999999</v>
      </c>
      <c r="T306" s="135">
        <f t="shared" si="177"/>
        <v>2.4438300000000002</v>
      </c>
      <c r="U306" s="135">
        <f t="shared" si="177"/>
        <v>2.4161199999999998</v>
      </c>
      <c r="V306" s="135">
        <f t="shared" si="177"/>
        <v>2.3234499999999998</v>
      </c>
      <c r="W306" s="135">
        <f t="shared" si="177"/>
        <v>2.1802899999999998</v>
      </c>
      <c r="X306" s="135">
        <f t="shared" si="177"/>
        <v>2.1276899999999999</v>
      </c>
      <c r="Y306" s="135">
        <f t="shared" si="177"/>
        <v>2.0921599999999998</v>
      </c>
      <c r="Z306" s="135">
        <f t="shared" si="177"/>
        <v>1.84294</v>
      </c>
      <c r="AA306" s="135">
        <f t="shared" si="177"/>
        <v>1.69984</v>
      </c>
    </row>
    <row r="307" spans="1:27" ht="12.75" hidden="1" customHeight="1" outlineLevel="1" x14ac:dyDescent="0.2">
      <c r="A307" s="163" t="s">
        <v>2710</v>
      </c>
      <c r="B307" s="94" t="s">
        <v>238</v>
      </c>
      <c r="C307" s="70" t="s">
        <v>79</v>
      </c>
      <c r="D307" s="71">
        <v>1217.02</v>
      </c>
      <c r="E307" s="71">
        <v>1069.58</v>
      </c>
      <c r="F307" s="71">
        <v>852.99</v>
      </c>
      <c r="G307" s="71">
        <v>738.09</v>
      </c>
      <c r="H307" s="71">
        <v>726.12</v>
      </c>
      <c r="I307" s="71">
        <v>1031.45</v>
      </c>
      <c r="J307" s="71">
        <v>1151.33</v>
      </c>
      <c r="K307" s="71">
        <v>1437.64</v>
      </c>
      <c r="L307" s="71">
        <v>1723.86</v>
      </c>
      <c r="M307" s="71">
        <v>2072.16</v>
      </c>
      <c r="N307" s="71">
        <v>2077.6</v>
      </c>
      <c r="O307" s="71">
        <v>2088.66</v>
      </c>
      <c r="P307" s="71">
        <v>2081.7399999999998</v>
      </c>
      <c r="Q307" s="71">
        <v>2106.5700000000002</v>
      </c>
      <c r="R307" s="71">
        <v>2127.42</v>
      </c>
      <c r="S307" s="71">
        <v>2124.52</v>
      </c>
      <c r="T307" s="71">
        <v>2110.0500000000002</v>
      </c>
      <c r="U307" s="71">
        <v>2082.34</v>
      </c>
      <c r="V307" s="71">
        <v>1989.67</v>
      </c>
      <c r="W307" s="71">
        <v>1846.51</v>
      </c>
      <c r="X307" s="71">
        <v>1793.91</v>
      </c>
      <c r="Y307" s="71">
        <v>1758.38</v>
      </c>
      <c r="Z307" s="71">
        <v>1509.16</v>
      </c>
      <c r="AA307" s="71">
        <v>1366.06</v>
      </c>
    </row>
    <row r="308" spans="1:27" ht="12.75" hidden="1" customHeight="1" outlineLevel="1" x14ac:dyDescent="0.2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2712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2713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2714</v>
      </c>
      <c r="B311" s="54" t="str">
        <f>"30"&amp;"."&amp;$B$801&amp;"."&amp;$B$802</f>
        <v>30.05.2024</v>
      </c>
      <c r="C311" s="134" t="s">
        <v>76</v>
      </c>
      <c r="D311" s="135">
        <f>ROUND(((D312+D313+D315+D314)/1000),5)</f>
        <v>1.50735</v>
      </c>
      <c r="E311" s="135">
        <f>ROUND(((E312+E313+E315+E314)/1000),5)</f>
        <v>1.36415</v>
      </c>
      <c r="F311" s="135">
        <f>ROUND(((F312+F313+F315+F314)/1000),5)</f>
        <v>1.2114199999999999</v>
      </c>
      <c r="G311" s="135">
        <f t="shared" ref="G311:AA311" si="180">ROUND(((G312+G313+G315+G314)/1000),5)</f>
        <v>1.11067</v>
      </c>
      <c r="H311" s="135">
        <f t="shared" si="180"/>
        <v>1.1145799999999999</v>
      </c>
      <c r="I311" s="135">
        <f t="shared" si="180"/>
        <v>1.4017299999999999</v>
      </c>
      <c r="J311" s="135">
        <f t="shared" si="180"/>
        <v>1.48983</v>
      </c>
      <c r="K311" s="135">
        <f t="shared" si="180"/>
        <v>1.80908</v>
      </c>
      <c r="L311" s="135">
        <f t="shared" si="180"/>
        <v>2.20418</v>
      </c>
      <c r="M311" s="135">
        <f t="shared" si="180"/>
        <v>2.4207000000000001</v>
      </c>
      <c r="N311" s="135">
        <f t="shared" si="180"/>
        <v>2.4691200000000002</v>
      </c>
      <c r="O311" s="135">
        <f t="shared" si="180"/>
        <v>2.46021</v>
      </c>
      <c r="P311" s="135">
        <f t="shared" si="180"/>
        <v>2.4800300000000002</v>
      </c>
      <c r="Q311" s="135">
        <f t="shared" si="180"/>
        <v>2.4699800000000001</v>
      </c>
      <c r="R311" s="135">
        <f t="shared" si="180"/>
        <v>2.4730599999999998</v>
      </c>
      <c r="S311" s="135">
        <f t="shared" si="180"/>
        <v>2.4721199999999999</v>
      </c>
      <c r="T311" s="135">
        <f t="shared" si="180"/>
        <v>2.7643200000000001</v>
      </c>
      <c r="U311" s="135">
        <f t="shared" si="180"/>
        <v>2.7578100000000001</v>
      </c>
      <c r="V311" s="135">
        <f t="shared" si="180"/>
        <v>2.3897300000000001</v>
      </c>
      <c r="W311" s="135">
        <f t="shared" si="180"/>
        <v>2.26688</v>
      </c>
      <c r="X311" s="135">
        <f t="shared" si="180"/>
        <v>2.2241599999999999</v>
      </c>
      <c r="Y311" s="135">
        <f t="shared" si="180"/>
        <v>2.2046600000000001</v>
      </c>
      <c r="Z311" s="135">
        <f t="shared" si="180"/>
        <v>1.8275699999999999</v>
      </c>
      <c r="AA311" s="135">
        <f t="shared" si="180"/>
        <v>1.6672</v>
      </c>
    </row>
    <row r="312" spans="1:27" ht="12.75" hidden="1" customHeight="1" outlineLevel="1" x14ac:dyDescent="0.2">
      <c r="A312" s="163" t="s">
        <v>2715</v>
      </c>
      <c r="B312" s="94" t="s">
        <v>238</v>
      </c>
      <c r="C312" s="70" t="s">
        <v>79</v>
      </c>
      <c r="D312" s="71">
        <v>1173.57</v>
      </c>
      <c r="E312" s="71">
        <v>1030.3699999999999</v>
      </c>
      <c r="F312" s="71">
        <v>877.64</v>
      </c>
      <c r="G312" s="71">
        <v>776.89</v>
      </c>
      <c r="H312" s="71">
        <v>780.8</v>
      </c>
      <c r="I312" s="71">
        <v>1067.95</v>
      </c>
      <c r="J312" s="71">
        <v>1156.05</v>
      </c>
      <c r="K312" s="71">
        <v>1475.3</v>
      </c>
      <c r="L312" s="71">
        <v>1870.4</v>
      </c>
      <c r="M312" s="71">
        <v>2086.92</v>
      </c>
      <c r="N312" s="71">
        <v>2135.34</v>
      </c>
      <c r="O312" s="71">
        <v>2126.4299999999998</v>
      </c>
      <c r="P312" s="71">
        <v>2146.25</v>
      </c>
      <c r="Q312" s="71">
        <v>2136.1999999999998</v>
      </c>
      <c r="R312" s="71">
        <v>2139.2800000000002</v>
      </c>
      <c r="S312" s="71">
        <v>2138.34</v>
      </c>
      <c r="T312" s="71">
        <v>2430.54</v>
      </c>
      <c r="U312" s="71">
        <v>2424.0300000000002</v>
      </c>
      <c r="V312" s="71">
        <v>2055.9499999999998</v>
      </c>
      <c r="W312" s="71">
        <v>1933.1</v>
      </c>
      <c r="X312" s="71">
        <v>1890.38</v>
      </c>
      <c r="Y312" s="71">
        <v>1870.88</v>
      </c>
      <c r="Z312" s="71">
        <v>1493.79</v>
      </c>
      <c r="AA312" s="71">
        <v>1333.42</v>
      </c>
    </row>
    <row r="313" spans="1:27" ht="12.75" hidden="1" customHeight="1" outlineLevel="1" x14ac:dyDescent="0.2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2717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2718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2719</v>
      </c>
      <c r="B316" s="54" t="str">
        <f>"31"&amp;"."&amp;$B$801&amp;"."&amp;$B$802</f>
        <v>31.05.2024</v>
      </c>
      <c r="C316" s="134" t="s">
        <v>76</v>
      </c>
      <c r="D316" s="135">
        <f>ROUND(((D317+D318+D320+D319)/1000),5)</f>
        <v>1.4956799999999999</v>
      </c>
      <c r="E316" s="135">
        <f>ROUND(((E317+E318+E320+E319)/1000),5)</f>
        <v>1.28149</v>
      </c>
      <c r="F316" s="135">
        <f>ROUND(((F317+F318+F320+F319)/1000),5)</f>
        <v>1.2104999999999999</v>
      </c>
      <c r="G316" s="135">
        <f t="shared" ref="G316:AA316" si="183">ROUND(((G317+G318+G320+G319)/1000),5)</f>
        <v>1.11673</v>
      </c>
      <c r="H316" s="135">
        <f t="shared" si="183"/>
        <v>1.0675399999999999</v>
      </c>
      <c r="I316" s="135">
        <f t="shared" si="183"/>
        <v>1.3900300000000001</v>
      </c>
      <c r="J316" s="135">
        <f t="shared" si="183"/>
        <v>1.5346200000000001</v>
      </c>
      <c r="K316" s="135">
        <f t="shared" si="183"/>
        <v>1.87218</v>
      </c>
      <c r="L316" s="135">
        <f t="shared" si="183"/>
        <v>2.2516600000000002</v>
      </c>
      <c r="M316" s="135">
        <f t="shared" si="183"/>
        <v>2.4474499999999999</v>
      </c>
      <c r="N316" s="135">
        <f t="shared" si="183"/>
        <v>2.6207199999999999</v>
      </c>
      <c r="O316" s="135">
        <f t="shared" si="183"/>
        <v>2.6337600000000001</v>
      </c>
      <c r="P316" s="135">
        <f t="shared" si="183"/>
        <v>2.4930300000000001</v>
      </c>
      <c r="Q316" s="135">
        <f t="shared" si="183"/>
        <v>2.6496499999999998</v>
      </c>
      <c r="R316" s="135">
        <f t="shared" si="183"/>
        <v>2.65821</v>
      </c>
      <c r="S316" s="135">
        <f t="shared" si="183"/>
        <v>2.7012100000000001</v>
      </c>
      <c r="T316" s="135">
        <f t="shared" si="183"/>
        <v>2.6852299999999998</v>
      </c>
      <c r="U316" s="135">
        <f t="shared" si="183"/>
        <v>2.44739</v>
      </c>
      <c r="V316" s="135">
        <f t="shared" si="183"/>
        <v>2.4255200000000001</v>
      </c>
      <c r="W316" s="135">
        <f t="shared" si="183"/>
        <v>2.3747500000000001</v>
      </c>
      <c r="X316" s="135">
        <f t="shared" si="183"/>
        <v>2.38232</v>
      </c>
      <c r="Y316" s="135">
        <f t="shared" si="183"/>
        <v>2.33046</v>
      </c>
      <c r="Z316" s="135">
        <f t="shared" si="183"/>
        <v>2.0914999999999999</v>
      </c>
      <c r="AA316" s="135">
        <f t="shared" si="183"/>
        <v>1.80755</v>
      </c>
    </row>
    <row r="317" spans="1:27" ht="12.75" hidden="1" customHeight="1" outlineLevel="1" x14ac:dyDescent="0.2">
      <c r="A317" s="163" t="s">
        <v>2720</v>
      </c>
      <c r="B317" s="94" t="s">
        <v>238</v>
      </c>
      <c r="C317" s="70" t="s">
        <v>79</v>
      </c>
      <c r="D317" s="71">
        <v>1161.9000000000001</v>
      </c>
      <c r="E317" s="71">
        <v>947.71</v>
      </c>
      <c r="F317" s="71">
        <v>876.72</v>
      </c>
      <c r="G317" s="71">
        <v>782.95</v>
      </c>
      <c r="H317" s="71">
        <v>733.76</v>
      </c>
      <c r="I317" s="71">
        <v>1056.25</v>
      </c>
      <c r="J317" s="71">
        <v>1200.8399999999999</v>
      </c>
      <c r="K317" s="71">
        <v>1538.4</v>
      </c>
      <c r="L317" s="71">
        <v>1917.88</v>
      </c>
      <c r="M317" s="71">
        <v>2113.67</v>
      </c>
      <c r="N317" s="71">
        <v>2286.94</v>
      </c>
      <c r="O317" s="71">
        <v>2299.98</v>
      </c>
      <c r="P317" s="71">
        <v>2159.25</v>
      </c>
      <c r="Q317" s="71">
        <v>2315.87</v>
      </c>
      <c r="R317" s="71">
        <v>2324.4299999999998</v>
      </c>
      <c r="S317" s="71">
        <v>2367.4299999999998</v>
      </c>
      <c r="T317" s="71">
        <v>2351.4499999999998</v>
      </c>
      <c r="U317" s="71">
        <v>2113.61</v>
      </c>
      <c r="V317" s="71">
        <v>2091.7399999999998</v>
      </c>
      <c r="W317" s="71">
        <v>2040.97</v>
      </c>
      <c r="X317" s="71">
        <v>2048.54</v>
      </c>
      <c r="Y317" s="71">
        <v>1996.68</v>
      </c>
      <c r="Z317" s="71">
        <v>1757.72</v>
      </c>
      <c r="AA317" s="71">
        <v>1473.77</v>
      </c>
    </row>
    <row r="318" spans="1:27" ht="12.75" hidden="1" customHeight="1" outlineLevel="1" x14ac:dyDescent="0.2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2722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2723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2724</v>
      </c>
      <c r="B325" s="54" t="str">
        <f>"01"&amp;"."&amp;$B$801&amp;"."&amp;$B$802</f>
        <v>01.05.2024</v>
      </c>
      <c r="C325" s="134" t="s">
        <v>76</v>
      </c>
      <c r="D325" s="135">
        <f>ROUND(((D326+D327+D329+D328)/1000),5)</f>
        <v>1.7927500000000001</v>
      </c>
      <c r="E325" s="135">
        <f>ROUND(((E326+E327+E329+E328)/1000),5)</f>
        <v>1.75502</v>
      </c>
      <c r="F325" s="135">
        <f>ROUND(((F326+F327+F329+F328)/1000),5)</f>
        <v>1.6188400000000001</v>
      </c>
      <c r="G325" s="135">
        <f t="shared" ref="G325:AA325" si="186">ROUND(((G326+G327+G329+G328)/1000),5)</f>
        <v>1.59524</v>
      </c>
      <c r="H325" s="135">
        <f t="shared" si="186"/>
        <v>1.54955</v>
      </c>
      <c r="I325" s="135">
        <f t="shared" si="186"/>
        <v>1.51454</v>
      </c>
      <c r="J325" s="135">
        <f t="shared" si="186"/>
        <v>1.51712</v>
      </c>
      <c r="K325" s="135">
        <f t="shared" si="186"/>
        <v>1.6752800000000001</v>
      </c>
      <c r="L325" s="135">
        <f t="shared" si="186"/>
        <v>1.83572</v>
      </c>
      <c r="M325" s="135">
        <f t="shared" si="186"/>
        <v>2.07077</v>
      </c>
      <c r="N325" s="135">
        <f t="shared" si="186"/>
        <v>2.2132900000000002</v>
      </c>
      <c r="O325" s="135">
        <f t="shared" si="186"/>
        <v>2.1431300000000002</v>
      </c>
      <c r="P325" s="135">
        <f t="shared" si="186"/>
        <v>2.1227</v>
      </c>
      <c r="Q325" s="135">
        <f t="shared" si="186"/>
        <v>2.1541100000000002</v>
      </c>
      <c r="R325" s="135">
        <f t="shared" si="186"/>
        <v>2.1129500000000001</v>
      </c>
      <c r="S325" s="135">
        <f t="shared" si="186"/>
        <v>2.0629900000000001</v>
      </c>
      <c r="T325" s="135">
        <f t="shared" si="186"/>
        <v>2.10242</v>
      </c>
      <c r="U325" s="135">
        <f t="shared" si="186"/>
        <v>2.1197900000000001</v>
      </c>
      <c r="V325" s="135">
        <f t="shared" si="186"/>
        <v>2.1739099999999998</v>
      </c>
      <c r="W325" s="135">
        <f t="shared" si="186"/>
        <v>2.2917299999999998</v>
      </c>
      <c r="X325" s="135">
        <f t="shared" si="186"/>
        <v>2.38028</v>
      </c>
      <c r="Y325" s="135">
        <f t="shared" si="186"/>
        <v>2.2804199999999999</v>
      </c>
      <c r="Z325" s="135">
        <f t="shared" si="186"/>
        <v>1.96482</v>
      </c>
      <c r="AA325" s="135">
        <f t="shared" si="186"/>
        <v>1.77532</v>
      </c>
    </row>
    <row r="326" spans="1:27" ht="12.75" hidden="1" customHeight="1" outlineLevel="1" x14ac:dyDescent="0.2">
      <c r="A326" s="163" t="s">
        <v>2725</v>
      </c>
      <c r="B326" s="94" t="s">
        <v>238</v>
      </c>
      <c r="C326" s="70" t="s">
        <v>79</v>
      </c>
      <c r="D326" s="71">
        <v>1355.06</v>
      </c>
      <c r="E326" s="71">
        <v>1317.33</v>
      </c>
      <c r="F326" s="71">
        <v>1181.1500000000001</v>
      </c>
      <c r="G326" s="71">
        <v>1157.55</v>
      </c>
      <c r="H326" s="71">
        <v>1111.8599999999999</v>
      </c>
      <c r="I326" s="71">
        <v>1076.8499999999999</v>
      </c>
      <c r="J326" s="71">
        <v>1079.43</v>
      </c>
      <c r="K326" s="71">
        <v>1237.5899999999999</v>
      </c>
      <c r="L326" s="71">
        <v>1398.03</v>
      </c>
      <c r="M326" s="71">
        <v>1633.08</v>
      </c>
      <c r="N326" s="71">
        <v>1775.6</v>
      </c>
      <c r="O326" s="71">
        <v>1705.44</v>
      </c>
      <c r="P326" s="71">
        <v>1685.01</v>
      </c>
      <c r="Q326" s="71">
        <v>1716.42</v>
      </c>
      <c r="R326" s="71">
        <v>1675.26</v>
      </c>
      <c r="S326" s="71">
        <v>1625.3</v>
      </c>
      <c r="T326" s="71">
        <v>1664.73</v>
      </c>
      <c r="U326" s="71">
        <v>1682.1</v>
      </c>
      <c r="V326" s="71">
        <v>1736.22</v>
      </c>
      <c r="W326" s="71">
        <v>1854.04</v>
      </c>
      <c r="X326" s="71">
        <v>1942.59</v>
      </c>
      <c r="Y326" s="71">
        <v>1842.73</v>
      </c>
      <c r="Z326" s="71">
        <v>1527.13</v>
      </c>
      <c r="AA326" s="71">
        <v>1337.63</v>
      </c>
    </row>
    <row r="327" spans="1:27" ht="12.75" hidden="1" customHeight="1" outlineLevel="1" x14ac:dyDescent="0.2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2727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2728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2729</v>
      </c>
      <c r="B330" s="54" t="str">
        <f>"02"&amp;"."&amp;$B$801&amp;"."&amp;$B$802</f>
        <v>02.05.2024</v>
      </c>
      <c r="C330" s="134" t="s">
        <v>76</v>
      </c>
      <c r="D330" s="135">
        <f>ROUND(((D331+D332+D334+D333)/1000),5)</f>
        <v>1.7676499999999999</v>
      </c>
      <c r="E330" s="135">
        <f>ROUND(((E331+E332+E334+E333)/1000),5)</f>
        <v>1.65621</v>
      </c>
      <c r="F330" s="135">
        <f>ROUND(((F331+F332+F334+F333)/1000),5)</f>
        <v>1.6235299999999999</v>
      </c>
      <c r="G330" s="135">
        <f t="shared" ref="G330:AA330" si="189">ROUND(((G331+G332+G334+G333)/1000),5)</f>
        <v>1.56826</v>
      </c>
      <c r="H330" s="135">
        <f t="shared" si="189"/>
        <v>1.5951900000000001</v>
      </c>
      <c r="I330" s="135">
        <f t="shared" si="189"/>
        <v>1.6400999999999999</v>
      </c>
      <c r="J330" s="135">
        <f t="shared" si="189"/>
        <v>1.76512</v>
      </c>
      <c r="K330" s="135">
        <f t="shared" si="189"/>
        <v>1.9973000000000001</v>
      </c>
      <c r="L330" s="135">
        <f t="shared" si="189"/>
        <v>2.3194400000000002</v>
      </c>
      <c r="M330" s="135">
        <f t="shared" si="189"/>
        <v>2.4356100000000001</v>
      </c>
      <c r="N330" s="135">
        <f t="shared" si="189"/>
        <v>2.4641199999999999</v>
      </c>
      <c r="O330" s="135">
        <f t="shared" si="189"/>
        <v>2.3997299999999999</v>
      </c>
      <c r="P330" s="135">
        <f t="shared" si="189"/>
        <v>2.4212899999999999</v>
      </c>
      <c r="Q330" s="135">
        <f t="shared" si="189"/>
        <v>2.4558599999999999</v>
      </c>
      <c r="R330" s="135">
        <f t="shared" si="189"/>
        <v>2.4750800000000002</v>
      </c>
      <c r="S330" s="135">
        <f t="shared" si="189"/>
        <v>2.4192900000000002</v>
      </c>
      <c r="T330" s="135">
        <f t="shared" si="189"/>
        <v>2.4109799999999999</v>
      </c>
      <c r="U330" s="135">
        <f t="shared" si="189"/>
        <v>2.3732500000000001</v>
      </c>
      <c r="V330" s="135">
        <f t="shared" si="189"/>
        <v>2.3985799999999999</v>
      </c>
      <c r="W330" s="135">
        <f t="shared" si="189"/>
        <v>2.4196499999999999</v>
      </c>
      <c r="X330" s="135">
        <f t="shared" si="189"/>
        <v>2.4633099999999999</v>
      </c>
      <c r="Y330" s="135">
        <f t="shared" si="189"/>
        <v>2.3464200000000002</v>
      </c>
      <c r="Z330" s="135">
        <f t="shared" si="189"/>
        <v>1.9811300000000001</v>
      </c>
      <c r="AA330" s="135">
        <f t="shared" si="189"/>
        <v>1.8077799999999999</v>
      </c>
    </row>
    <row r="331" spans="1:27" ht="12.75" hidden="1" customHeight="1" outlineLevel="1" x14ac:dyDescent="0.2">
      <c r="A331" s="163" t="s">
        <v>2730</v>
      </c>
      <c r="B331" s="94" t="s">
        <v>238</v>
      </c>
      <c r="C331" s="70" t="s">
        <v>79</v>
      </c>
      <c r="D331" s="71">
        <v>1329.96</v>
      </c>
      <c r="E331" s="71">
        <v>1218.52</v>
      </c>
      <c r="F331" s="71">
        <v>1185.8399999999999</v>
      </c>
      <c r="G331" s="71">
        <v>1130.57</v>
      </c>
      <c r="H331" s="71">
        <v>1157.5</v>
      </c>
      <c r="I331" s="71">
        <v>1202.4100000000001</v>
      </c>
      <c r="J331" s="71">
        <v>1327.43</v>
      </c>
      <c r="K331" s="71">
        <v>1559.61</v>
      </c>
      <c r="L331" s="71">
        <v>1881.75</v>
      </c>
      <c r="M331" s="71">
        <v>1997.92</v>
      </c>
      <c r="N331" s="71">
        <v>2026.43</v>
      </c>
      <c r="O331" s="71">
        <v>1962.04</v>
      </c>
      <c r="P331" s="71">
        <v>1983.6</v>
      </c>
      <c r="Q331" s="71">
        <v>2018.17</v>
      </c>
      <c r="R331" s="71">
        <v>2037.39</v>
      </c>
      <c r="S331" s="71">
        <v>1981.6</v>
      </c>
      <c r="T331" s="71">
        <v>1973.29</v>
      </c>
      <c r="U331" s="71">
        <v>1935.56</v>
      </c>
      <c r="V331" s="71">
        <v>1960.89</v>
      </c>
      <c r="W331" s="71">
        <v>1981.96</v>
      </c>
      <c r="X331" s="71">
        <v>2025.62</v>
      </c>
      <c r="Y331" s="71">
        <v>1908.73</v>
      </c>
      <c r="Z331" s="71">
        <v>1543.44</v>
      </c>
      <c r="AA331" s="71">
        <v>1370.09</v>
      </c>
    </row>
    <row r="332" spans="1:27" ht="12.75" hidden="1" customHeight="1" outlineLevel="1" x14ac:dyDescent="0.2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2732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2733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2734</v>
      </c>
      <c r="B335" s="54" t="str">
        <f>"03"&amp;"."&amp;$B$801&amp;"."&amp;$B$802</f>
        <v>03.05.2024</v>
      </c>
      <c r="C335" s="134" t="s">
        <v>76</v>
      </c>
      <c r="D335" s="135">
        <f>ROUND(((D336+D337+D339+D338)/1000),5)</f>
        <v>1.68635</v>
      </c>
      <c r="E335" s="135">
        <f>ROUND(((E336+E337+E339+E338)/1000),5)</f>
        <v>1.61358</v>
      </c>
      <c r="F335" s="135">
        <f>ROUND(((F336+F337+F339+F338)/1000),5)</f>
        <v>1.5150999999999999</v>
      </c>
      <c r="G335" s="135">
        <f t="shared" ref="G335:AA335" si="192">ROUND(((G336+G337+G339+G338)/1000),5)</f>
        <v>1.5131399999999999</v>
      </c>
      <c r="H335" s="135">
        <f t="shared" si="192"/>
        <v>1.55365</v>
      </c>
      <c r="I335" s="135">
        <f t="shared" si="192"/>
        <v>1.6502699999999999</v>
      </c>
      <c r="J335" s="135">
        <f t="shared" si="192"/>
        <v>1.8269200000000001</v>
      </c>
      <c r="K335" s="135">
        <f t="shared" si="192"/>
        <v>2.1065999999999998</v>
      </c>
      <c r="L335" s="135">
        <f t="shared" si="192"/>
        <v>2.3207599999999999</v>
      </c>
      <c r="M335" s="135">
        <f t="shared" si="192"/>
        <v>2.4787599999999999</v>
      </c>
      <c r="N335" s="135">
        <f t="shared" si="192"/>
        <v>2.5712100000000002</v>
      </c>
      <c r="O335" s="135">
        <f t="shared" si="192"/>
        <v>2.4350299999999998</v>
      </c>
      <c r="P335" s="135">
        <f t="shared" si="192"/>
        <v>2.4230100000000001</v>
      </c>
      <c r="Q335" s="135">
        <f t="shared" si="192"/>
        <v>2.4416000000000002</v>
      </c>
      <c r="R335" s="135">
        <f t="shared" si="192"/>
        <v>2.4084599999999998</v>
      </c>
      <c r="S335" s="135">
        <f t="shared" si="192"/>
        <v>2.4049</v>
      </c>
      <c r="T335" s="135">
        <f t="shared" si="192"/>
        <v>2.4061300000000001</v>
      </c>
      <c r="U335" s="135">
        <f t="shared" si="192"/>
        <v>2.3902000000000001</v>
      </c>
      <c r="V335" s="135">
        <f t="shared" si="192"/>
        <v>2.3750599999999999</v>
      </c>
      <c r="W335" s="135">
        <f t="shared" si="192"/>
        <v>2.3786399999999999</v>
      </c>
      <c r="X335" s="135">
        <f t="shared" si="192"/>
        <v>2.44869</v>
      </c>
      <c r="Y335" s="135">
        <f t="shared" si="192"/>
        <v>2.35745</v>
      </c>
      <c r="Z335" s="135">
        <f t="shared" si="192"/>
        <v>2.05254</v>
      </c>
      <c r="AA335" s="135">
        <f t="shared" si="192"/>
        <v>1.83769</v>
      </c>
    </row>
    <row r="336" spans="1:27" ht="12.75" hidden="1" customHeight="1" outlineLevel="1" x14ac:dyDescent="0.2">
      <c r="A336" s="163" t="s">
        <v>2735</v>
      </c>
      <c r="B336" s="94" t="s">
        <v>238</v>
      </c>
      <c r="C336" s="70" t="s">
        <v>79</v>
      </c>
      <c r="D336" s="71">
        <v>1248.6600000000001</v>
      </c>
      <c r="E336" s="71">
        <v>1175.8900000000001</v>
      </c>
      <c r="F336" s="71">
        <v>1077.4100000000001</v>
      </c>
      <c r="G336" s="71">
        <v>1075.45</v>
      </c>
      <c r="H336" s="71">
        <v>1115.96</v>
      </c>
      <c r="I336" s="71">
        <v>1212.58</v>
      </c>
      <c r="J336" s="71">
        <v>1389.23</v>
      </c>
      <c r="K336" s="71">
        <v>1668.91</v>
      </c>
      <c r="L336" s="71">
        <v>1883.07</v>
      </c>
      <c r="M336" s="71">
        <v>2041.07</v>
      </c>
      <c r="N336" s="71">
        <v>2133.52</v>
      </c>
      <c r="O336" s="71">
        <v>1997.34</v>
      </c>
      <c r="P336" s="71">
        <v>1985.32</v>
      </c>
      <c r="Q336" s="71">
        <v>2003.91</v>
      </c>
      <c r="R336" s="71">
        <v>1970.77</v>
      </c>
      <c r="S336" s="71">
        <v>1967.21</v>
      </c>
      <c r="T336" s="71">
        <v>1968.44</v>
      </c>
      <c r="U336" s="71">
        <v>1952.51</v>
      </c>
      <c r="V336" s="71">
        <v>1937.37</v>
      </c>
      <c r="W336" s="71">
        <v>1940.95</v>
      </c>
      <c r="X336" s="71">
        <v>2011</v>
      </c>
      <c r="Y336" s="71">
        <v>1919.76</v>
      </c>
      <c r="Z336" s="71">
        <v>1614.85</v>
      </c>
      <c r="AA336" s="71">
        <v>1400</v>
      </c>
    </row>
    <row r="337" spans="1:27" ht="12.75" hidden="1" customHeight="1" outlineLevel="1" x14ac:dyDescent="0.2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2737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2738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2739</v>
      </c>
      <c r="B340" s="54" t="str">
        <f>"04"&amp;"."&amp;$B$801&amp;"."&amp;$B$802</f>
        <v>04.05.2024</v>
      </c>
      <c r="C340" s="134" t="s">
        <v>76</v>
      </c>
      <c r="D340" s="135">
        <f>ROUND(((D341+D342+D344+D343)/1000),5)</f>
        <v>1.9255199999999999</v>
      </c>
      <c r="E340" s="135">
        <f>ROUND(((E341+E342+E344+E343)/1000),5)</f>
        <v>1.8328800000000001</v>
      </c>
      <c r="F340" s="135">
        <f>ROUND(((F341+F342+F344+F343)/1000),5)</f>
        <v>1.70722</v>
      </c>
      <c r="G340" s="135">
        <f t="shared" ref="G340:AA340" si="195">ROUND(((G341+G342+G344+G343)/1000),5)</f>
        <v>1.6588400000000001</v>
      </c>
      <c r="H340" s="135">
        <f t="shared" si="195"/>
        <v>1.63761</v>
      </c>
      <c r="I340" s="135">
        <f t="shared" si="195"/>
        <v>1.65913</v>
      </c>
      <c r="J340" s="135">
        <f t="shared" si="195"/>
        <v>1.74641</v>
      </c>
      <c r="K340" s="135">
        <f t="shared" si="195"/>
        <v>1.9750099999999999</v>
      </c>
      <c r="L340" s="135">
        <f t="shared" si="195"/>
        <v>2.2644000000000002</v>
      </c>
      <c r="M340" s="135">
        <f t="shared" si="195"/>
        <v>2.44252</v>
      </c>
      <c r="N340" s="135">
        <f t="shared" si="195"/>
        <v>2.4935700000000001</v>
      </c>
      <c r="O340" s="135">
        <f t="shared" si="195"/>
        <v>2.4929000000000001</v>
      </c>
      <c r="P340" s="135">
        <f t="shared" si="195"/>
        <v>2.4843700000000002</v>
      </c>
      <c r="Q340" s="135">
        <f t="shared" si="195"/>
        <v>2.4936500000000001</v>
      </c>
      <c r="R340" s="135">
        <f t="shared" si="195"/>
        <v>2.4413399999999998</v>
      </c>
      <c r="S340" s="135">
        <f t="shared" si="195"/>
        <v>2.2778700000000001</v>
      </c>
      <c r="T340" s="135">
        <f t="shared" si="195"/>
        <v>2.30233</v>
      </c>
      <c r="U340" s="135">
        <f t="shared" si="195"/>
        <v>2.19618</v>
      </c>
      <c r="V340" s="135">
        <f t="shared" si="195"/>
        <v>2.2415799999999999</v>
      </c>
      <c r="W340" s="135">
        <f t="shared" si="195"/>
        <v>2.3421500000000002</v>
      </c>
      <c r="X340" s="135">
        <f t="shared" si="195"/>
        <v>2.4186399999999999</v>
      </c>
      <c r="Y340" s="135">
        <f t="shared" si="195"/>
        <v>2.3466200000000002</v>
      </c>
      <c r="Z340" s="135">
        <f t="shared" si="195"/>
        <v>2.01478</v>
      </c>
      <c r="AA340" s="135">
        <f t="shared" si="195"/>
        <v>1.91245</v>
      </c>
    </row>
    <row r="341" spans="1:27" ht="12.75" hidden="1" customHeight="1" outlineLevel="1" x14ac:dyDescent="0.2">
      <c r="A341" s="163" t="s">
        <v>2740</v>
      </c>
      <c r="B341" s="94" t="s">
        <v>238</v>
      </c>
      <c r="C341" s="70" t="s">
        <v>79</v>
      </c>
      <c r="D341" s="71">
        <v>1487.83</v>
      </c>
      <c r="E341" s="71">
        <v>1395.19</v>
      </c>
      <c r="F341" s="71">
        <v>1269.53</v>
      </c>
      <c r="G341" s="71">
        <v>1221.1500000000001</v>
      </c>
      <c r="H341" s="71">
        <v>1199.92</v>
      </c>
      <c r="I341" s="71">
        <v>1221.44</v>
      </c>
      <c r="J341" s="71">
        <v>1308.72</v>
      </c>
      <c r="K341" s="71">
        <v>1537.32</v>
      </c>
      <c r="L341" s="71">
        <v>1826.71</v>
      </c>
      <c r="M341" s="71">
        <v>2004.83</v>
      </c>
      <c r="N341" s="71">
        <v>2055.88</v>
      </c>
      <c r="O341" s="71">
        <v>2055.21</v>
      </c>
      <c r="P341" s="71">
        <v>2046.68</v>
      </c>
      <c r="Q341" s="71">
        <v>2055.96</v>
      </c>
      <c r="R341" s="71">
        <v>2003.65</v>
      </c>
      <c r="S341" s="71">
        <v>1840.18</v>
      </c>
      <c r="T341" s="71">
        <v>1864.64</v>
      </c>
      <c r="U341" s="71">
        <v>1758.49</v>
      </c>
      <c r="V341" s="71">
        <v>1803.89</v>
      </c>
      <c r="W341" s="71">
        <v>1904.46</v>
      </c>
      <c r="X341" s="71">
        <v>1980.95</v>
      </c>
      <c r="Y341" s="71">
        <v>1908.93</v>
      </c>
      <c r="Z341" s="71">
        <v>1577.09</v>
      </c>
      <c r="AA341" s="71">
        <v>1474.76</v>
      </c>
    </row>
    <row r="342" spans="1:27" ht="12.75" hidden="1" customHeight="1" outlineLevel="1" x14ac:dyDescent="0.2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2742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2743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2744</v>
      </c>
      <c r="B345" s="54" t="str">
        <f>"05"&amp;"."&amp;$B$801&amp;"."&amp;$B$802</f>
        <v>05.05.2024</v>
      </c>
      <c r="C345" s="134" t="s">
        <v>76</v>
      </c>
      <c r="D345" s="135">
        <f>ROUND(((D346+D347+D349+D348)/1000),5)</f>
        <v>1.8529100000000001</v>
      </c>
      <c r="E345" s="135">
        <f>ROUND(((E346+E347+E349+E348)/1000),5)</f>
        <v>1.6584700000000001</v>
      </c>
      <c r="F345" s="135">
        <f>ROUND(((F346+F347+F349+F348)/1000),5)</f>
        <v>1.63147</v>
      </c>
      <c r="G345" s="135">
        <f t="shared" ref="G345:AA345" si="198">ROUND(((G346+G347+G349+G348)/1000),5)</f>
        <v>1.5994699999999999</v>
      </c>
      <c r="H345" s="135">
        <f t="shared" si="198"/>
        <v>1.5782799999999999</v>
      </c>
      <c r="I345" s="135">
        <f t="shared" si="198"/>
        <v>1.6006100000000001</v>
      </c>
      <c r="J345" s="135">
        <f t="shared" si="198"/>
        <v>1.51433</v>
      </c>
      <c r="K345" s="135">
        <f t="shared" si="198"/>
        <v>1.65055</v>
      </c>
      <c r="L345" s="135">
        <f t="shared" si="198"/>
        <v>1.9229000000000001</v>
      </c>
      <c r="M345" s="135">
        <f t="shared" si="198"/>
        <v>2.0925400000000001</v>
      </c>
      <c r="N345" s="135">
        <f t="shared" si="198"/>
        <v>2.1393399999999998</v>
      </c>
      <c r="O345" s="135">
        <f t="shared" si="198"/>
        <v>2.1669499999999999</v>
      </c>
      <c r="P345" s="135">
        <f t="shared" si="198"/>
        <v>2.1192099999999998</v>
      </c>
      <c r="Q345" s="135">
        <f t="shared" si="198"/>
        <v>2.1168900000000002</v>
      </c>
      <c r="R345" s="135">
        <f t="shared" si="198"/>
        <v>2.11382</v>
      </c>
      <c r="S345" s="135">
        <f t="shared" si="198"/>
        <v>1.9994400000000001</v>
      </c>
      <c r="T345" s="135">
        <f t="shared" si="198"/>
        <v>1.9825200000000001</v>
      </c>
      <c r="U345" s="135">
        <f t="shared" si="198"/>
        <v>1.98813</v>
      </c>
      <c r="V345" s="135">
        <f t="shared" si="198"/>
        <v>2.0499499999999999</v>
      </c>
      <c r="W345" s="135">
        <f t="shared" si="198"/>
        <v>2.2177899999999999</v>
      </c>
      <c r="X345" s="135">
        <f t="shared" si="198"/>
        <v>2.3425600000000002</v>
      </c>
      <c r="Y345" s="135">
        <f t="shared" si="198"/>
        <v>2.3169</v>
      </c>
      <c r="Z345" s="135">
        <f t="shared" si="198"/>
        <v>1.97285</v>
      </c>
      <c r="AA345" s="135">
        <f t="shared" si="198"/>
        <v>1.9089799999999999</v>
      </c>
    </row>
    <row r="346" spans="1:27" ht="12.75" hidden="1" customHeight="1" outlineLevel="1" x14ac:dyDescent="0.2">
      <c r="A346" s="163" t="s">
        <v>2745</v>
      </c>
      <c r="B346" s="94" t="s">
        <v>238</v>
      </c>
      <c r="C346" s="70" t="s">
        <v>79</v>
      </c>
      <c r="D346" s="71">
        <v>1415.22</v>
      </c>
      <c r="E346" s="71">
        <v>1220.78</v>
      </c>
      <c r="F346" s="71">
        <v>1193.78</v>
      </c>
      <c r="G346" s="71">
        <v>1161.78</v>
      </c>
      <c r="H346" s="71">
        <v>1140.5899999999999</v>
      </c>
      <c r="I346" s="71">
        <v>1162.92</v>
      </c>
      <c r="J346" s="71">
        <v>1076.6400000000001</v>
      </c>
      <c r="K346" s="71">
        <v>1212.8599999999999</v>
      </c>
      <c r="L346" s="71">
        <v>1485.21</v>
      </c>
      <c r="M346" s="71">
        <v>1654.85</v>
      </c>
      <c r="N346" s="71">
        <v>1701.65</v>
      </c>
      <c r="O346" s="71">
        <v>1729.26</v>
      </c>
      <c r="P346" s="71">
        <v>1681.52</v>
      </c>
      <c r="Q346" s="71">
        <v>1679.2</v>
      </c>
      <c r="R346" s="71">
        <v>1676.13</v>
      </c>
      <c r="S346" s="71">
        <v>1561.75</v>
      </c>
      <c r="T346" s="71">
        <v>1544.83</v>
      </c>
      <c r="U346" s="71">
        <v>1550.44</v>
      </c>
      <c r="V346" s="71">
        <v>1612.26</v>
      </c>
      <c r="W346" s="71">
        <v>1780.1</v>
      </c>
      <c r="X346" s="71">
        <v>1904.87</v>
      </c>
      <c r="Y346" s="71">
        <v>1879.21</v>
      </c>
      <c r="Z346" s="71">
        <v>1535.16</v>
      </c>
      <c r="AA346" s="71">
        <v>1471.29</v>
      </c>
    </row>
    <row r="347" spans="1:27" ht="12.75" hidden="1" customHeight="1" outlineLevel="1" x14ac:dyDescent="0.2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2747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2748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2749</v>
      </c>
      <c r="B350" s="54" t="str">
        <f>"06"&amp;"."&amp;$B$801&amp;"."&amp;$B$802</f>
        <v>06.05.2024</v>
      </c>
      <c r="C350" s="134" t="s">
        <v>76</v>
      </c>
      <c r="D350" s="135">
        <f>ROUND(((D351+D352+D354+D353)/1000),5)</f>
        <v>1.7045999999999999</v>
      </c>
      <c r="E350" s="135">
        <f>ROUND(((E351+E352+E354+E353)/1000),5)</f>
        <v>1.6126499999999999</v>
      </c>
      <c r="F350" s="135">
        <f>ROUND(((F351+F352+F354+F353)/1000),5)</f>
        <v>1.52369</v>
      </c>
      <c r="G350" s="135">
        <f t="shared" ref="G350:AA350" si="201">ROUND(((G351+G352+G354+G353)/1000),5)</f>
        <v>1.51556</v>
      </c>
      <c r="H350" s="135">
        <f t="shared" si="201"/>
        <v>1.5178199999999999</v>
      </c>
      <c r="I350" s="135">
        <f t="shared" si="201"/>
        <v>1.65326</v>
      </c>
      <c r="J350" s="135">
        <f t="shared" si="201"/>
        <v>1.8220499999999999</v>
      </c>
      <c r="K350" s="135">
        <f t="shared" si="201"/>
        <v>2.1056300000000001</v>
      </c>
      <c r="L350" s="135">
        <f t="shared" si="201"/>
        <v>2.39297</v>
      </c>
      <c r="M350" s="135">
        <f t="shared" si="201"/>
        <v>2.4759000000000002</v>
      </c>
      <c r="N350" s="135">
        <f t="shared" si="201"/>
        <v>2.4827400000000002</v>
      </c>
      <c r="O350" s="135">
        <f t="shared" si="201"/>
        <v>2.4850599999999998</v>
      </c>
      <c r="P350" s="135">
        <f t="shared" si="201"/>
        <v>2.49031</v>
      </c>
      <c r="Q350" s="135">
        <f t="shared" si="201"/>
        <v>2.4867900000000001</v>
      </c>
      <c r="R350" s="135">
        <f t="shared" si="201"/>
        <v>2.4838399999999998</v>
      </c>
      <c r="S350" s="135">
        <f t="shared" si="201"/>
        <v>2.4843700000000002</v>
      </c>
      <c r="T350" s="135">
        <f t="shared" si="201"/>
        <v>2.47526</v>
      </c>
      <c r="U350" s="135">
        <f t="shared" si="201"/>
        <v>2.4391400000000001</v>
      </c>
      <c r="V350" s="135">
        <f t="shared" si="201"/>
        <v>2.4027500000000002</v>
      </c>
      <c r="W350" s="135">
        <f t="shared" si="201"/>
        <v>2.4280400000000002</v>
      </c>
      <c r="X350" s="135">
        <f t="shared" si="201"/>
        <v>2.47621</v>
      </c>
      <c r="Y350" s="135">
        <f t="shared" si="201"/>
        <v>2.4106399999999999</v>
      </c>
      <c r="Z350" s="135">
        <f t="shared" si="201"/>
        <v>2.0683500000000001</v>
      </c>
      <c r="AA350" s="135">
        <f t="shared" si="201"/>
        <v>1.90358</v>
      </c>
    </row>
    <row r="351" spans="1:27" ht="12.75" hidden="1" customHeight="1" outlineLevel="1" x14ac:dyDescent="0.2">
      <c r="A351" s="163" t="s">
        <v>2750</v>
      </c>
      <c r="B351" s="94" t="s">
        <v>238</v>
      </c>
      <c r="C351" s="70" t="s">
        <v>79</v>
      </c>
      <c r="D351" s="71">
        <v>1266.9100000000001</v>
      </c>
      <c r="E351" s="71">
        <v>1174.96</v>
      </c>
      <c r="F351" s="71">
        <v>1086</v>
      </c>
      <c r="G351" s="71">
        <v>1077.8699999999999</v>
      </c>
      <c r="H351" s="71">
        <v>1080.1300000000001</v>
      </c>
      <c r="I351" s="71">
        <v>1215.57</v>
      </c>
      <c r="J351" s="71">
        <v>1384.36</v>
      </c>
      <c r="K351" s="71">
        <v>1667.94</v>
      </c>
      <c r="L351" s="71">
        <v>1955.28</v>
      </c>
      <c r="M351" s="71">
        <v>2038.21</v>
      </c>
      <c r="N351" s="71">
        <v>2045.05</v>
      </c>
      <c r="O351" s="71">
        <v>2047.37</v>
      </c>
      <c r="P351" s="71">
        <v>2052.62</v>
      </c>
      <c r="Q351" s="71">
        <v>2049.1</v>
      </c>
      <c r="R351" s="71">
        <v>2046.15</v>
      </c>
      <c r="S351" s="71">
        <v>2046.68</v>
      </c>
      <c r="T351" s="71">
        <v>2037.57</v>
      </c>
      <c r="U351" s="71">
        <v>2001.45</v>
      </c>
      <c r="V351" s="71">
        <v>1965.06</v>
      </c>
      <c r="W351" s="71">
        <v>1990.35</v>
      </c>
      <c r="X351" s="71">
        <v>2038.52</v>
      </c>
      <c r="Y351" s="71">
        <v>1972.95</v>
      </c>
      <c r="Z351" s="71">
        <v>1630.66</v>
      </c>
      <c r="AA351" s="71">
        <v>1465.89</v>
      </c>
    </row>
    <row r="352" spans="1:27" ht="12.75" hidden="1" customHeight="1" outlineLevel="1" x14ac:dyDescent="0.2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2752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2753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2754</v>
      </c>
      <c r="B355" s="54" t="str">
        <f>"07"&amp;"."&amp;$B$801&amp;"."&amp;$B$802</f>
        <v>07.05.2024</v>
      </c>
      <c r="C355" s="134" t="s">
        <v>76</v>
      </c>
      <c r="D355" s="135">
        <f>ROUND(((D356+D357+D359+D358)/1000),5)</f>
        <v>1.89012</v>
      </c>
      <c r="E355" s="135">
        <f>ROUND(((E356+E357+E359+E358)/1000),5)</f>
        <v>1.6992100000000001</v>
      </c>
      <c r="F355" s="135">
        <f>ROUND(((F356+F357+F359+F358)/1000),5)</f>
        <v>1.6266700000000001</v>
      </c>
      <c r="G355" s="135">
        <f t="shared" ref="G355:AA355" si="204">ROUND(((G356+G357+G359+G358)/1000),5)</f>
        <v>1.61052</v>
      </c>
      <c r="H355" s="135">
        <f t="shared" si="204"/>
        <v>1.6059000000000001</v>
      </c>
      <c r="I355" s="135">
        <f t="shared" si="204"/>
        <v>1.6788700000000001</v>
      </c>
      <c r="J355" s="135">
        <f t="shared" si="204"/>
        <v>1.82704</v>
      </c>
      <c r="K355" s="135">
        <f t="shared" si="204"/>
        <v>2.0596199999999998</v>
      </c>
      <c r="L355" s="135">
        <f t="shared" si="204"/>
        <v>2.31989</v>
      </c>
      <c r="M355" s="135">
        <f t="shared" si="204"/>
        <v>2.3971100000000001</v>
      </c>
      <c r="N355" s="135">
        <f t="shared" si="204"/>
        <v>2.42069</v>
      </c>
      <c r="O355" s="135">
        <f t="shared" si="204"/>
        <v>2.4861499999999999</v>
      </c>
      <c r="P355" s="135">
        <f t="shared" si="204"/>
        <v>2.4802399999999998</v>
      </c>
      <c r="Q355" s="135">
        <f t="shared" si="204"/>
        <v>2.4958300000000002</v>
      </c>
      <c r="R355" s="135">
        <f t="shared" si="204"/>
        <v>2.4399700000000002</v>
      </c>
      <c r="S355" s="135">
        <f t="shared" si="204"/>
        <v>2.4231600000000002</v>
      </c>
      <c r="T355" s="135">
        <f t="shared" si="204"/>
        <v>2.3936000000000002</v>
      </c>
      <c r="U355" s="135">
        <f t="shared" si="204"/>
        <v>2.3808099999999999</v>
      </c>
      <c r="V355" s="135">
        <f t="shared" si="204"/>
        <v>2.3803200000000002</v>
      </c>
      <c r="W355" s="135">
        <f t="shared" si="204"/>
        <v>2.3862100000000002</v>
      </c>
      <c r="X355" s="135">
        <f t="shared" si="204"/>
        <v>2.45262</v>
      </c>
      <c r="Y355" s="135">
        <f t="shared" si="204"/>
        <v>2.2800400000000001</v>
      </c>
      <c r="Z355" s="135">
        <f t="shared" si="204"/>
        <v>2.12209</v>
      </c>
      <c r="AA355" s="135">
        <f t="shared" si="204"/>
        <v>2.0111400000000001</v>
      </c>
    </row>
    <row r="356" spans="1:27" ht="12.75" hidden="1" customHeight="1" outlineLevel="1" x14ac:dyDescent="0.2">
      <c r="A356" s="163" t="s">
        <v>2755</v>
      </c>
      <c r="B356" s="94" t="s">
        <v>238</v>
      </c>
      <c r="C356" s="70" t="s">
        <v>79</v>
      </c>
      <c r="D356" s="71">
        <v>1452.43</v>
      </c>
      <c r="E356" s="71">
        <v>1261.52</v>
      </c>
      <c r="F356" s="71">
        <v>1188.98</v>
      </c>
      <c r="G356" s="71">
        <v>1172.83</v>
      </c>
      <c r="H356" s="71">
        <v>1168.21</v>
      </c>
      <c r="I356" s="71">
        <v>1241.18</v>
      </c>
      <c r="J356" s="71">
        <v>1389.35</v>
      </c>
      <c r="K356" s="71">
        <v>1621.93</v>
      </c>
      <c r="L356" s="71">
        <v>1882.2</v>
      </c>
      <c r="M356" s="71">
        <v>1959.42</v>
      </c>
      <c r="N356" s="71">
        <v>1983</v>
      </c>
      <c r="O356" s="71">
        <v>2048.46</v>
      </c>
      <c r="P356" s="71">
        <v>2042.55</v>
      </c>
      <c r="Q356" s="71">
        <v>2058.14</v>
      </c>
      <c r="R356" s="71">
        <v>2002.28</v>
      </c>
      <c r="S356" s="71">
        <v>1985.47</v>
      </c>
      <c r="T356" s="71">
        <v>1955.91</v>
      </c>
      <c r="U356" s="71">
        <v>1943.12</v>
      </c>
      <c r="V356" s="71">
        <v>1942.63</v>
      </c>
      <c r="W356" s="71">
        <v>1948.52</v>
      </c>
      <c r="X356" s="71">
        <v>2014.93</v>
      </c>
      <c r="Y356" s="71">
        <v>1842.35</v>
      </c>
      <c r="Z356" s="71">
        <v>1684.4</v>
      </c>
      <c r="AA356" s="71">
        <v>1573.45</v>
      </c>
    </row>
    <row r="357" spans="1:27" ht="12.75" hidden="1" customHeight="1" outlineLevel="1" x14ac:dyDescent="0.2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2757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2758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2759</v>
      </c>
      <c r="B360" s="54" t="str">
        <f>"08"&amp;"."&amp;$B$801&amp;"."&amp;$B$802</f>
        <v>08.05.2024</v>
      </c>
      <c r="C360" s="134" t="s">
        <v>76</v>
      </c>
      <c r="D360" s="135">
        <f>ROUND(((D361+D362+D364+D363)/1000),5)</f>
        <v>1.8852199999999999</v>
      </c>
      <c r="E360" s="135">
        <f>ROUND(((E361+E362+E364+E363)/1000),5)</f>
        <v>1.7194199999999999</v>
      </c>
      <c r="F360" s="135">
        <f>ROUND(((F361+F362+F364+F363)/1000),5)</f>
        <v>1.64801</v>
      </c>
      <c r="G360" s="135">
        <f t="shared" ref="G360:AA360" si="207">ROUND(((G361+G362+G364+G363)/1000),5)</f>
        <v>1.6378600000000001</v>
      </c>
      <c r="H360" s="135">
        <f t="shared" si="207"/>
        <v>1.6388400000000001</v>
      </c>
      <c r="I360" s="135">
        <f t="shared" si="207"/>
        <v>1.7371099999999999</v>
      </c>
      <c r="J360" s="135">
        <f t="shared" si="207"/>
        <v>1.78281</v>
      </c>
      <c r="K360" s="135">
        <f t="shared" si="207"/>
        <v>2.0057299999999998</v>
      </c>
      <c r="L360" s="135">
        <f t="shared" si="207"/>
        <v>2.2439200000000001</v>
      </c>
      <c r="M360" s="135">
        <f t="shared" si="207"/>
        <v>2.3344999999999998</v>
      </c>
      <c r="N360" s="135">
        <f t="shared" si="207"/>
        <v>2.40124</v>
      </c>
      <c r="O360" s="135">
        <f t="shared" si="207"/>
        <v>2.44746</v>
      </c>
      <c r="P360" s="135">
        <f t="shared" si="207"/>
        <v>2.4956800000000001</v>
      </c>
      <c r="Q360" s="135">
        <f t="shared" si="207"/>
        <v>2.49431</v>
      </c>
      <c r="R360" s="135">
        <f t="shared" si="207"/>
        <v>2.44658</v>
      </c>
      <c r="S360" s="135">
        <f t="shared" si="207"/>
        <v>2.4027799999999999</v>
      </c>
      <c r="T360" s="135">
        <f t="shared" si="207"/>
        <v>2.3454299999999999</v>
      </c>
      <c r="U360" s="135">
        <f t="shared" si="207"/>
        <v>2.2965499999999999</v>
      </c>
      <c r="V360" s="135">
        <f t="shared" si="207"/>
        <v>2.3044199999999999</v>
      </c>
      <c r="W360" s="135">
        <f t="shared" si="207"/>
        <v>2.3182399999999999</v>
      </c>
      <c r="X360" s="135">
        <f t="shared" si="207"/>
        <v>2.3692899999999999</v>
      </c>
      <c r="Y360" s="135">
        <f t="shared" si="207"/>
        <v>2.3368899999999999</v>
      </c>
      <c r="Z360" s="135">
        <f t="shared" si="207"/>
        <v>2.2480699999999998</v>
      </c>
      <c r="AA360" s="135">
        <f t="shared" si="207"/>
        <v>1.98071</v>
      </c>
    </row>
    <row r="361" spans="1:27" ht="12.75" hidden="1" customHeight="1" outlineLevel="1" x14ac:dyDescent="0.2">
      <c r="A361" s="163" t="s">
        <v>2760</v>
      </c>
      <c r="B361" s="94" t="s">
        <v>238</v>
      </c>
      <c r="C361" s="70" t="s">
        <v>79</v>
      </c>
      <c r="D361" s="71">
        <v>1447.53</v>
      </c>
      <c r="E361" s="71">
        <v>1281.73</v>
      </c>
      <c r="F361" s="71">
        <v>1210.32</v>
      </c>
      <c r="G361" s="71">
        <v>1200.17</v>
      </c>
      <c r="H361" s="71">
        <v>1201.1500000000001</v>
      </c>
      <c r="I361" s="71">
        <v>1299.42</v>
      </c>
      <c r="J361" s="71">
        <v>1345.12</v>
      </c>
      <c r="K361" s="71">
        <v>1568.04</v>
      </c>
      <c r="L361" s="71">
        <v>1806.23</v>
      </c>
      <c r="M361" s="71">
        <v>1896.81</v>
      </c>
      <c r="N361" s="71">
        <v>1963.55</v>
      </c>
      <c r="O361" s="71">
        <v>2009.77</v>
      </c>
      <c r="P361" s="71">
        <v>2057.9899999999998</v>
      </c>
      <c r="Q361" s="71">
        <v>2056.62</v>
      </c>
      <c r="R361" s="71">
        <v>2008.89</v>
      </c>
      <c r="S361" s="71">
        <v>1965.09</v>
      </c>
      <c r="T361" s="71">
        <v>1907.74</v>
      </c>
      <c r="U361" s="71">
        <v>1858.86</v>
      </c>
      <c r="V361" s="71">
        <v>1866.73</v>
      </c>
      <c r="W361" s="71">
        <v>1880.55</v>
      </c>
      <c r="X361" s="71">
        <v>1931.6</v>
      </c>
      <c r="Y361" s="71">
        <v>1899.2</v>
      </c>
      <c r="Z361" s="71">
        <v>1810.38</v>
      </c>
      <c r="AA361" s="71">
        <v>1543.02</v>
      </c>
    </row>
    <row r="362" spans="1:27" ht="12.75" hidden="1" customHeight="1" outlineLevel="1" x14ac:dyDescent="0.2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2762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2763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2764</v>
      </c>
      <c r="B365" s="54" t="str">
        <f>"09"&amp;"."&amp;$B$801&amp;"."&amp;$B$802</f>
        <v>09.05.2024</v>
      </c>
      <c r="C365" s="134" t="s">
        <v>76</v>
      </c>
      <c r="D365" s="135">
        <f>ROUND(((D366+D367+D369+D368)/1000),5)</f>
        <v>1.80216</v>
      </c>
      <c r="E365" s="135">
        <f>ROUND(((E366+E367+E369+E368)/1000),5)</f>
        <v>1.67628</v>
      </c>
      <c r="F365" s="135">
        <f>ROUND(((F366+F367+F369+F368)/1000),5)</f>
        <v>1.64028</v>
      </c>
      <c r="G365" s="135">
        <f t="shared" ref="G365:AA365" si="210">ROUND(((G366+G367+G369+G368)/1000),5)</f>
        <v>1.6130899999999999</v>
      </c>
      <c r="H365" s="135">
        <f t="shared" si="210"/>
        <v>1.6066400000000001</v>
      </c>
      <c r="I365" s="135">
        <f t="shared" si="210"/>
        <v>1.6094599999999999</v>
      </c>
      <c r="J365" s="135">
        <f t="shared" si="210"/>
        <v>1.57806</v>
      </c>
      <c r="K365" s="135">
        <f t="shared" si="210"/>
        <v>1.63967</v>
      </c>
      <c r="L365" s="135">
        <f t="shared" si="210"/>
        <v>1.87273</v>
      </c>
      <c r="M365" s="135">
        <f t="shared" si="210"/>
        <v>2.0791400000000002</v>
      </c>
      <c r="N365" s="135">
        <f t="shared" si="210"/>
        <v>2.1148500000000001</v>
      </c>
      <c r="O365" s="135">
        <f t="shared" si="210"/>
        <v>2.11754</v>
      </c>
      <c r="P365" s="135">
        <f t="shared" si="210"/>
        <v>2.1156299999999999</v>
      </c>
      <c r="Q365" s="135">
        <f t="shared" si="210"/>
        <v>2.1124200000000002</v>
      </c>
      <c r="R365" s="135">
        <f t="shared" si="210"/>
        <v>2.1120199999999998</v>
      </c>
      <c r="S365" s="135">
        <f t="shared" si="210"/>
        <v>2.1127899999999999</v>
      </c>
      <c r="T365" s="135">
        <f t="shared" si="210"/>
        <v>2.1089099999999998</v>
      </c>
      <c r="U365" s="135">
        <f t="shared" si="210"/>
        <v>2.1093299999999999</v>
      </c>
      <c r="V365" s="135">
        <f t="shared" si="210"/>
        <v>2.1167699999999998</v>
      </c>
      <c r="W365" s="135">
        <f t="shared" si="210"/>
        <v>2.1403599999999998</v>
      </c>
      <c r="X365" s="135">
        <f t="shared" si="210"/>
        <v>2.2587000000000002</v>
      </c>
      <c r="Y365" s="135">
        <f t="shared" si="210"/>
        <v>2.1207500000000001</v>
      </c>
      <c r="Z365" s="135">
        <f t="shared" si="210"/>
        <v>1.9838499999999999</v>
      </c>
      <c r="AA365" s="135">
        <f t="shared" si="210"/>
        <v>1.79993</v>
      </c>
    </row>
    <row r="366" spans="1:27" ht="12.75" hidden="1" customHeight="1" outlineLevel="1" x14ac:dyDescent="0.2">
      <c r="A366" s="163" t="s">
        <v>2765</v>
      </c>
      <c r="B366" s="94" t="s">
        <v>238</v>
      </c>
      <c r="C366" s="70" t="s">
        <v>79</v>
      </c>
      <c r="D366" s="71">
        <v>1364.47</v>
      </c>
      <c r="E366" s="71">
        <v>1238.5899999999999</v>
      </c>
      <c r="F366" s="71">
        <v>1202.5899999999999</v>
      </c>
      <c r="G366" s="71">
        <v>1175.4000000000001</v>
      </c>
      <c r="H366" s="71">
        <v>1168.95</v>
      </c>
      <c r="I366" s="71">
        <v>1171.77</v>
      </c>
      <c r="J366" s="71">
        <v>1140.3699999999999</v>
      </c>
      <c r="K366" s="71">
        <v>1201.98</v>
      </c>
      <c r="L366" s="71">
        <v>1435.04</v>
      </c>
      <c r="M366" s="71">
        <v>1641.45</v>
      </c>
      <c r="N366" s="71">
        <v>1677.16</v>
      </c>
      <c r="O366" s="71">
        <v>1679.85</v>
      </c>
      <c r="P366" s="71">
        <v>1677.94</v>
      </c>
      <c r="Q366" s="71">
        <v>1674.73</v>
      </c>
      <c r="R366" s="71">
        <v>1674.33</v>
      </c>
      <c r="S366" s="71">
        <v>1675.1</v>
      </c>
      <c r="T366" s="71">
        <v>1671.22</v>
      </c>
      <c r="U366" s="71">
        <v>1671.64</v>
      </c>
      <c r="V366" s="71">
        <v>1679.08</v>
      </c>
      <c r="W366" s="71">
        <v>1702.67</v>
      </c>
      <c r="X366" s="71">
        <v>1821.01</v>
      </c>
      <c r="Y366" s="71">
        <v>1683.06</v>
      </c>
      <c r="Z366" s="71">
        <v>1546.16</v>
      </c>
      <c r="AA366" s="71">
        <v>1362.24</v>
      </c>
    </row>
    <row r="367" spans="1:27" ht="12.75" hidden="1" customHeight="1" outlineLevel="1" x14ac:dyDescent="0.2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2767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2768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2769</v>
      </c>
      <c r="B370" s="54" t="str">
        <f>"10"&amp;"."&amp;$B$801&amp;"."&amp;$B$802</f>
        <v>10.05.2024</v>
      </c>
      <c r="C370" s="134" t="s">
        <v>76</v>
      </c>
      <c r="D370" s="135">
        <f>ROUND(((D371+D372+D374+D373)/1000),5)</f>
        <v>1.8045100000000001</v>
      </c>
      <c r="E370" s="135">
        <f>ROUND(((E371+E372+E374+E373)/1000),5)</f>
        <v>1.67395</v>
      </c>
      <c r="F370" s="135">
        <f>ROUND(((F371+F372+F374+F373)/1000),5)</f>
        <v>1.6121700000000001</v>
      </c>
      <c r="G370" s="135">
        <f t="shared" ref="G370:AA370" si="213">ROUND(((G371+G372+G374+G373)/1000),5)</f>
        <v>1.60419</v>
      </c>
      <c r="H370" s="135">
        <f t="shared" si="213"/>
        <v>1.60267</v>
      </c>
      <c r="I370" s="135">
        <f t="shared" si="213"/>
        <v>1.60216</v>
      </c>
      <c r="J370" s="135">
        <f t="shared" si="213"/>
        <v>1.59517</v>
      </c>
      <c r="K370" s="135">
        <f t="shared" si="213"/>
        <v>1.6695800000000001</v>
      </c>
      <c r="L370" s="135">
        <f t="shared" si="213"/>
        <v>1.9272800000000001</v>
      </c>
      <c r="M370" s="135">
        <f t="shared" si="213"/>
        <v>2.11395</v>
      </c>
      <c r="N370" s="135">
        <f t="shared" si="213"/>
        <v>2.1537000000000002</v>
      </c>
      <c r="O370" s="135">
        <f t="shared" si="213"/>
        <v>2.1550400000000001</v>
      </c>
      <c r="P370" s="135">
        <f t="shared" si="213"/>
        <v>2.13306</v>
      </c>
      <c r="Q370" s="135">
        <f t="shared" si="213"/>
        <v>2.13123</v>
      </c>
      <c r="R370" s="135">
        <f t="shared" si="213"/>
        <v>2.1268899999999999</v>
      </c>
      <c r="S370" s="135">
        <f t="shared" si="213"/>
        <v>2.1220300000000001</v>
      </c>
      <c r="T370" s="135">
        <f t="shared" si="213"/>
        <v>2.1141200000000002</v>
      </c>
      <c r="U370" s="135">
        <f t="shared" si="213"/>
        <v>2.1151499999999999</v>
      </c>
      <c r="V370" s="135">
        <f t="shared" si="213"/>
        <v>2.11904</v>
      </c>
      <c r="W370" s="135">
        <f t="shared" si="213"/>
        <v>2.13218</v>
      </c>
      <c r="X370" s="135">
        <f t="shared" si="213"/>
        <v>2.24397</v>
      </c>
      <c r="Y370" s="135">
        <f t="shared" si="213"/>
        <v>2.1322899999999998</v>
      </c>
      <c r="Z370" s="135">
        <f t="shared" si="213"/>
        <v>2.0317799999999999</v>
      </c>
      <c r="AA370" s="135">
        <f t="shared" si="213"/>
        <v>1.8295999999999999</v>
      </c>
    </row>
    <row r="371" spans="1:27" ht="12.75" hidden="1" customHeight="1" outlineLevel="1" x14ac:dyDescent="0.2">
      <c r="A371" s="163" t="s">
        <v>2770</v>
      </c>
      <c r="B371" s="94" t="s">
        <v>238</v>
      </c>
      <c r="C371" s="70" t="s">
        <v>79</v>
      </c>
      <c r="D371" s="71">
        <v>1366.82</v>
      </c>
      <c r="E371" s="71">
        <v>1236.26</v>
      </c>
      <c r="F371" s="71">
        <v>1174.48</v>
      </c>
      <c r="G371" s="71">
        <v>1166.5</v>
      </c>
      <c r="H371" s="71">
        <v>1164.98</v>
      </c>
      <c r="I371" s="71">
        <v>1164.47</v>
      </c>
      <c r="J371" s="71">
        <v>1157.48</v>
      </c>
      <c r="K371" s="71">
        <v>1231.8900000000001</v>
      </c>
      <c r="L371" s="71">
        <v>1489.59</v>
      </c>
      <c r="M371" s="71">
        <v>1676.26</v>
      </c>
      <c r="N371" s="71">
        <v>1716.01</v>
      </c>
      <c r="O371" s="71">
        <v>1717.35</v>
      </c>
      <c r="P371" s="71">
        <v>1695.37</v>
      </c>
      <c r="Q371" s="71">
        <v>1693.54</v>
      </c>
      <c r="R371" s="71">
        <v>1689.2</v>
      </c>
      <c r="S371" s="71">
        <v>1684.34</v>
      </c>
      <c r="T371" s="71">
        <v>1676.43</v>
      </c>
      <c r="U371" s="71">
        <v>1677.46</v>
      </c>
      <c r="V371" s="71">
        <v>1681.35</v>
      </c>
      <c r="W371" s="71">
        <v>1694.49</v>
      </c>
      <c r="X371" s="71">
        <v>1806.28</v>
      </c>
      <c r="Y371" s="71">
        <v>1694.6</v>
      </c>
      <c r="Z371" s="71">
        <v>1594.09</v>
      </c>
      <c r="AA371" s="71">
        <v>1391.91</v>
      </c>
    </row>
    <row r="372" spans="1:27" ht="12.75" hidden="1" customHeight="1" outlineLevel="1" x14ac:dyDescent="0.2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2772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2773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2774</v>
      </c>
      <c r="B375" s="54" t="str">
        <f>"11"&amp;"."&amp;$B$801&amp;"."&amp;$B$802</f>
        <v>11.05.2024</v>
      </c>
      <c r="C375" s="134" t="s">
        <v>76</v>
      </c>
      <c r="D375" s="135">
        <f>ROUND(((D376+D377+D379+D378)/1000),5)</f>
        <v>1.85599</v>
      </c>
      <c r="E375" s="135">
        <f>ROUND(((E376+E377+E379+E378)/1000),5)</f>
        <v>1.7037599999999999</v>
      </c>
      <c r="F375" s="135">
        <f>ROUND(((F376+F377+F379+F378)/1000),5)</f>
        <v>1.65682</v>
      </c>
      <c r="G375" s="135">
        <f t="shared" ref="G375:AA375" si="216">ROUND(((G376+G377+G379+G378)/1000),5)</f>
        <v>1.63724</v>
      </c>
      <c r="H375" s="135">
        <f t="shared" si="216"/>
        <v>1.6174299999999999</v>
      </c>
      <c r="I375" s="135">
        <f t="shared" si="216"/>
        <v>1.6175999999999999</v>
      </c>
      <c r="J375" s="135">
        <f t="shared" si="216"/>
        <v>1.61453</v>
      </c>
      <c r="K375" s="135">
        <f t="shared" si="216"/>
        <v>1.7491699999999999</v>
      </c>
      <c r="L375" s="135">
        <f t="shared" si="216"/>
        <v>1.9304399999999999</v>
      </c>
      <c r="M375" s="135">
        <f t="shared" si="216"/>
        <v>2.2589000000000001</v>
      </c>
      <c r="N375" s="135">
        <f t="shared" si="216"/>
        <v>2.2962600000000002</v>
      </c>
      <c r="O375" s="135">
        <f t="shared" si="216"/>
        <v>2.2968600000000001</v>
      </c>
      <c r="P375" s="135">
        <f t="shared" si="216"/>
        <v>2.26837</v>
      </c>
      <c r="Q375" s="135">
        <f t="shared" si="216"/>
        <v>2.26308</v>
      </c>
      <c r="R375" s="135">
        <f t="shared" si="216"/>
        <v>2.2550400000000002</v>
      </c>
      <c r="S375" s="135">
        <f t="shared" si="216"/>
        <v>2.2563900000000001</v>
      </c>
      <c r="T375" s="135">
        <f t="shared" si="216"/>
        <v>2.22078</v>
      </c>
      <c r="U375" s="135">
        <f t="shared" si="216"/>
        <v>2.2109100000000002</v>
      </c>
      <c r="V375" s="135">
        <f t="shared" si="216"/>
        <v>2.22167</v>
      </c>
      <c r="W375" s="135">
        <f t="shared" si="216"/>
        <v>2.2688700000000002</v>
      </c>
      <c r="X375" s="135">
        <f t="shared" si="216"/>
        <v>2.4526400000000002</v>
      </c>
      <c r="Y375" s="135">
        <f t="shared" si="216"/>
        <v>2.41995</v>
      </c>
      <c r="Z375" s="135">
        <f t="shared" si="216"/>
        <v>2.1871100000000001</v>
      </c>
      <c r="AA375" s="135">
        <f t="shared" si="216"/>
        <v>1.8936900000000001</v>
      </c>
    </row>
    <row r="376" spans="1:27" ht="12.75" hidden="1" customHeight="1" outlineLevel="1" x14ac:dyDescent="0.2">
      <c r="A376" s="163" t="s">
        <v>2775</v>
      </c>
      <c r="B376" s="94" t="s">
        <v>238</v>
      </c>
      <c r="C376" s="70" t="s">
        <v>79</v>
      </c>
      <c r="D376" s="71">
        <v>1418.3</v>
      </c>
      <c r="E376" s="71">
        <v>1266.07</v>
      </c>
      <c r="F376" s="71">
        <v>1219.1300000000001</v>
      </c>
      <c r="G376" s="71">
        <v>1199.55</v>
      </c>
      <c r="H376" s="71">
        <v>1179.74</v>
      </c>
      <c r="I376" s="71">
        <v>1179.9100000000001</v>
      </c>
      <c r="J376" s="71">
        <v>1176.8399999999999</v>
      </c>
      <c r="K376" s="71">
        <v>1311.48</v>
      </c>
      <c r="L376" s="71">
        <v>1492.75</v>
      </c>
      <c r="M376" s="71">
        <v>1821.21</v>
      </c>
      <c r="N376" s="71">
        <v>1858.57</v>
      </c>
      <c r="O376" s="71">
        <v>1859.17</v>
      </c>
      <c r="P376" s="71">
        <v>1830.68</v>
      </c>
      <c r="Q376" s="71">
        <v>1825.39</v>
      </c>
      <c r="R376" s="71">
        <v>1817.35</v>
      </c>
      <c r="S376" s="71">
        <v>1818.7</v>
      </c>
      <c r="T376" s="71">
        <v>1783.09</v>
      </c>
      <c r="U376" s="71">
        <v>1773.22</v>
      </c>
      <c r="V376" s="71">
        <v>1783.98</v>
      </c>
      <c r="W376" s="71">
        <v>1831.18</v>
      </c>
      <c r="X376" s="71">
        <v>2014.95</v>
      </c>
      <c r="Y376" s="71">
        <v>1982.26</v>
      </c>
      <c r="Z376" s="71">
        <v>1749.42</v>
      </c>
      <c r="AA376" s="71">
        <v>1456</v>
      </c>
    </row>
    <row r="377" spans="1:27" ht="12.75" hidden="1" customHeight="1" outlineLevel="1" x14ac:dyDescent="0.2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2777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2778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2779</v>
      </c>
      <c r="B380" s="54" t="str">
        <f>"12"&amp;"."&amp;$B$801&amp;"."&amp;$B$802</f>
        <v>12.05.2024</v>
      </c>
      <c r="C380" s="134" t="s">
        <v>76</v>
      </c>
      <c r="D380" s="135">
        <f>ROUND(((D381+D382+D384+D383)/1000),5)</f>
        <v>1.90612</v>
      </c>
      <c r="E380" s="135">
        <f>ROUND(((E381+E382+E384+E383)/1000),5)</f>
        <v>1.75634</v>
      </c>
      <c r="F380" s="135">
        <f>ROUND(((F381+F382+F384+F383)/1000),5)</f>
        <v>1.65605</v>
      </c>
      <c r="G380" s="135">
        <f t="shared" ref="G380:AA380" si="219">ROUND(((G381+G382+G384+G383)/1000),5)</f>
        <v>1.61826</v>
      </c>
      <c r="H380" s="135">
        <f t="shared" si="219"/>
        <v>1.6039600000000001</v>
      </c>
      <c r="I380" s="135">
        <f t="shared" si="219"/>
        <v>1.6053900000000001</v>
      </c>
      <c r="J380" s="135">
        <f t="shared" si="219"/>
        <v>1.5396700000000001</v>
      </c>
      <c r="K380" s="135">
        <f t="shared" si="219"/>
        <v>1.6400600000000001</v>
      </c>
      <c r="L380" s="135">
        <f t="shared" si="219"/>
        <v>1.87378</v>
      </c>
      <c r="M380" s="135">
        <f t="shared" si="219"/>
        <v>2.0257399999999999</v>
      </c>
      <c r="N380" s="135">
        <f t="shared" si="219"/>
        <v>2.1011299999999999</v>
      </c>
      <c r="O380" s="135">
        <f t="shared" si="219"/>
        <v>2.1109200000000001</v>
      </c>
      <c r="P380" s="135">
        <f t="shared" si="219"/>
        <v>2.1104699999999998</v>
      </c>
      <c r="Q380" s="135">
        <f t="shared" si="219"/>
        <v>2.1099399999999999</v>
      </c>
      <c r="R380" s="135">
        <f t="shared" si="219"/>
        <v>2.1100599999999998</v>
      </c>
      <c r="S380" s="135">
        <f t="shared" si="219"/>
        <v>2.11178</v>
      </c>
      <c r="T380" s="135">
        <f t="shared" si="219"/>
        <v>2.1652999999999998</v>
      </c>
      <c r="U380" s="135">
        <f t="shared" si="219"/>
        <v>2.1970499999999999</v>
      </c>
      <c r="V380" s="135">
        <f t="shared" si="219"/>
        <v>2.1667999999999998</v>
      </c>
      <c r="W380" s="135">
        <f t="shared" si="219"/>
        <v>2.18255</v>
      </c>
      <c r="X380" s="135">
        <f t="shared" si="219"/>
        <v>2.2221500000000001</v>
      </c>
      <c r="Y380" s="135">
        <f t="shared" si="219"/>
        <v>2.2107899999999998</v>
      </c>
      <c r="Z380" s="135">
        <f t="shared" si="219"/>
        <v>1.9984999999999999</v>
      </c>
      <c r="AA380" s="135">
        <f t="shared" si="219"/>
        <v>1.8033999999999999</v>
      </c>
    </row>
    <row r="381" spans="1:27" ht="12.75" hidden="1" customHeight="1" outlineLevel="1" x14ac:dyDescent="0.2">
      <c r="A381" s="163" t="s">
        <v>2780</v>
      </c>
      <c r="B381" s="94" t="s">
        <v>238</v>
      </c>
      <c r="C381" s="70" t="s">
        <v>79</v>
      </c>
      <c r="D381" s="71">
        <v>1468.43</v>
      </c>
      <c r="E381" s="71">
        <v>1318.65</v>
      </c>
      <c r="F381" s="71">
        <v>1218.3599999999999</v>
      </c>
      <c r="G381" s="71">
        <v>1180.57</v>
      </c>
      <c r="H381" s="71">
        <v>1166.27</v>
      </c>
      <c r="I381" s="71">
        <v>1167.7</v>
      </c>
      <c r="J381" s="71">
        <v>1101.98</v>
      </c>
      <c r="K381" s="71">
        <v>1202.3699999999999</v>
      </c>
      <c r="L381" s="71">
        <v>1436.09</v>
      </c>
      <c r="M381" s="71">
        <v>1588.05</v>
      </c>
      <c r="N381" s="71">
        <v>1663.44</v>
      </c>
      <c r="O381" s="71">
        <v>1673.23</v>
      </c>
      <c r="P381" s="71">
        <v>1672.78</v>
      </c>
      <c r="Q381" s="71">
        <v>1672.25</v>
      </c>
      <c r="R381" s="71">
        <v>1672.37</v>
      </c>
      <c r="S381" s="71">
        <v>1674.09</v>
      </c>
      <c r="T381" s="71">
        <v>1727.61</v>
      </c>
      <c r="U381" s="71">
        <v>1759.36</v>
      </c>
      <c r="V381" s="71">
        <v>1729.11</v>
      </c>
      <c r="W381" s="71">
        <v>1744.86</v>
      </c>
      <c r="X381" s="71">
        <v>1784.46</v>
      </c>
      <c r="Y381" s="71">
        <v>1773.1</v>
      </c>
      <c r="Z381" s="71">
        <v>1560.81</v>
      </c>
      <c r="AA381" s="71">
        <v>1365.71</v>
      </c>
    </row>
    <row r="382" spans="1:27" ht="12.75" hidden="1" customHeight="1" outlineLevel="1" x14ac:dyDescent="0.2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2782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2783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2784</v>
      </c>
      <c r="B385" s="54" t="str">
        <f>"13"&amp;"."&amp;$B$801&amp;"."&amp;$B$802</f>
        <v>13.05.2024</v>
      </c>
      <c r="C385" s="134" t="s">
        <v>76</v>
      </c>
      <c r="D385" s="135">
        <f>ROUND(((D386+D387+D389+D388)/1000),5)</f>
        <v>1.82511</v>
      </c>
      <c r="E385" s="135">
        <f>ROUND(((E386+E387+E389+E388)/1000),5)</f>
        <v>1.68608</v>
      </c>
      <c r="F385" s="135">
        <f>ROUND(((F386+F387+F389+F388)/1000),5)</f>
        <v>1.62731</v>
      </c>
      <c r="G385" s="135">
        <f t="shared" ref="G385:AA385" si="222">ROUND(((G386+G387+G389+G388)/1000),5)</f>
        <v>1.6170100000000001</v>
      </c>
      <c r="H385" s="135">
        <f t="shared" si="222"/>
        <v>1.6033500000000001</v>
      </c>
      <c r="I385" s="135">
        <f t="shared" si="222"/>
        <v>1.6534899999999999</v>
      </c>
      <c r="J385" s="135">
        <f t="shared" si="222"/>
        <v>1.8404199999999999</v>
      </c>
      <c r="K385" s="135">
        <f t="shared" si="222"/>
        <v>2.0695199999999998</v>
      </c>
      <c r="L385" s="135">
        <f t="shared" si="222"/>
        <v>2.39737</v>
      </c>
      <c r="M385" s="135">
        <f t="shared" si="222"/>
        <v>2.7394400000000001</v>
      </c>
      <c r="N385" s="135">
        <f t="shared" si="222"/>
        <v>2.8953700000000002</v>
      </c>
      <c r="O385" s="135">
        <f t="shared" si="222"/>
        <v>2.5559599999999998</v>
      </c>
      <c r="P385" s="135">
        <f t="shared" si="222"/>
        <v>2.4524400000000002</v>
      </c>
      <c r="Q385" s="135">
        <f t="shared" si="222"/>
        <v>2.4702600000000001</v>
      </c>
      <c r="R385" s="135">
        <f t="shared" si="222"/>
        <v>2.4661200000000001</v>
      </c>
      <c r="S385" s="135">
        <f t="shared" si="222"/>
        <v>2.4143699999999999</v>
      </c>
      <c r="T385" s="135">
        <f t="shared" si="222"/>
        <v>2.3997199999999999</v>
      </c>
      <c r="U385" s="135">
        <f t="shared" si="222"/>
        <v>2.33588</v>
      </c>
      <c r="V385" s="135">
        <f t="shared" si="222"/>
        <v>2.3505500000000001</v>
      </c>
      <c r="W385" s="135">
        <f t="shared" si="222"/>
        <v>2.4706899999999998</v>
      </c>
      <c r="X385" s="135">
        <f t="shared" si="222"/>
        <v>2.51098</v>
      </c>
      <c r="Y385" s="135">
        <f t="shared" si="222"/>
        <v>2.3156300000000001</v>
      </c>
      <c r="Z385" s="135">
        <f t="shared" si="222"/>
        <v>1.95608</v>
      </c>
      <c r="AA385" s="135">
        <f t="shared" si="222"/>
        <v>1.7858400000000001</v>
      </c>
    </row>
    <row r="386" spans="1:27" ht="12.75" hidden="1" customHeight="1" outlineLevel="1" x14ac:dyDescent="0.2">
      <c r="A386" s="163" t="s">
        <v>2785</v>
      </c>
      <c r="B386" s="94" t="s">
        <v>238</v>
      </c>
      <c r="C386" s="70" t="s">
        <v>79</v>
      </c>
      <c r="D386" s="71">
        <v>1387.42</v>
      </c>
      <c r="E386" s="71">
        <v>1248.3900000000001</v>
      </c>
      <c r="F386" s="71">
        <v>1189.6199999999999</v>
      </c>
      <c r="G386" s="71">
        <v>1179.32</v>
      </c>
      <c r="H386" s="71">
        <v>1165.6600000000001</v>
      </c>
      <c r="I386" s="71">
        <v>1215.8</v>
      </c>
      <c r="J386" s="71">
        <v>1402.73</v>
      </c>
      <c r="K386" s="71">
        <v>1631.83</v>
      </c>
      <c r="L386" s="71">
        <v>1959.68</v>
      </c>
      <c r="M386" s="71">
        <v>2301.75</v>
      </c>
      <c r="N386" s="71">
        <v>2457.6799999999998</v>
      </c>
      <c r="O386" s="71">
        <v>2118.27</v>
      </c>
      <c r="P386" s="71">
        <v>2014.75</v>
      </c>
      <c r="Q386" s="71">
        <v>2032.57</v>
      </c>
      <c r="R386" s="71">
        <v>2028.43</v>
      </c>
      <c r="S386" s="71">
        <v>1976.68</v>
      </c>
      <c r="T386" s="71">
        <v>1962.03</v>
      </c>
      <c r="U386" s="71">
        <v>1898.19</v>
      </c>
      <c r="V386" s="71">
        <v>1912.86</v>
      </c>
      <c r="W386" s="71">
        <v>2033</v>
      </c>
      <c r="X386" s="71">
        <v>2073.29</v>
      </c>
      <c r="Y386" s="71">
        <v>1877.94</v>
      </c>
      <c r="Z386" s="71">
        <v>1518.39</v>
      </c>
      <c r="AA386" s="71">
        <v>1348.15</v>
      </c>
    </row>
    <row r="387" spans="1:27" ht="12.75" hidden="1" customHeight="1" outlineLevel="1" x14ac:dyDescent="0.2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2787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2788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2789</v>
      </c>
      <c r="B390" s="54" t="str">
        <f>"14"&amp;"."&amp;$B$801&amp;"."&amp;$B$802</f>
        <v>14.05.2024</v>
      </c>
      <c r="C390" s="134" t="s">
        <v>76</v>
      </c>
      <c r="D390" s="135">
        <f>ROUND(((D391+D392+D394+D393)/1000),5)</f>
        <v>1.7223299999999999</v>
      </c>
      <c r="E390" s="135">
        <f>ROUND(((E391+E392+E394+E393)/1000),5)</f>
        <v>1.63449</v>
      </c>
      <c r="F390" s="135">
        <f>ROUND(((F391+F392+F394+F393)/1000),5)</f>
        <v>1.5947199999999999</v>
      </c>
      <c r="G390" s="135">
        <f t="shared" ref="G390:AA390" si="225">ROUND(((G391+G392+G394+G393)/1000),5)</f>
        <v>1.5914600000000001</v>
      </c>
      <c r="H390" s="135">
        <f t="shared" si="225"/>
        <v>1.59335</v>
      </c>
      <c r="I390" s="135">
        <f t="shared" si="225"/>
        <v>1.6352500000000001</v>
      </c>
      <c r="J390" s="135">
        <f t="shared" si="225"/>
        <v>1.8044500000000001</v>
      </c>
      <c r="K390" s="135">
        <f t="shared" si="225"/>
        <v>1.9237500000000001</v>
      </c>
      <c r="L390" s="135">
        <f t="shared" si="225"/>
        <v>2.2461700000000002</v>
      </c>
      <c r="M390" s="135">
        <f t="shared" si="225"/>
        <v>2.51309</v>
      </c>
      <c r="N390" s="135">
        <f t="shared" si="225"/>
        <v>2.5323799999999999</v>
      </c>
      <c r="O390" s="135">
        <f t="shared" si="225"/>
        <v>2.3930400000000001</v>
      </c>
      <c r="P390" s="135">
        <f t="shared" si="225"/>
        <v>2.3927399999999999</v>
      </c>
      <c r="Q390" s="135">
        <f t="shared" si="225"/>
        <v>2.3963700000000001</v>
      </c>
      <c r="R390" s="135">
        <f t="shared" si="225"/>
        <v>2.38679</v>
      </c>
      <c r="S390" s="135">
        <f t="shared" si="225"/>
        <v>2.3694899999999999</v>
      </c>
      <c r="T390" s="135">
        <f t="shared" si="225"/>
        <v>2.3288199999999999</v>
      </c>
      <c r="U390" s="135">
        <f t="shared" si="225"/>
        <v>2.3192699999999999</v>
      </c>
      <c r="V390" s="135">
        <f t="shared" si="225"/>
        <v>2.3123</v>
      </c>
      <c r="W390" s="135">
        <f t="shared" si="225"/>
        <v>2.2589800000000002</v>
      </c>
      <c r="X390" s="135">
        <f t="shared" si="225"/>
        <v>2.4877600000000002</v>
      </c>
      <c r="Y390" s="135">
        <f t="shared" si="225"/>
        <v>2.3420399999999999</v>
      </c>
      <c r="Z390" s="135">
        <f t="shared" si="225"/>
        <v>2.01105</v>
      </c>
      <c r="AA390" s="135">
        <f t="shared" si="225"/>
        <v>1.88052</v>
      </c>
    </row>
    <row r="391" spans="1:27" ht="12.75" hidden="1" customHeight="1" outlineLevel="1" x14ac:dyDescent="0.2">
      <c r="A391" s="163" t="s">
        <v>2790</v>
      </c>
      <c r="B391" s="94" t="s">
        <v>238</v>
      </c>
      <c r="C391" s="70" t="s">
        <v>79</v>
      </c>
      <c r="D391" s="71">
        <v>1284.6400000000001</v>
      </c>
      <c r="E391" s="71">
        <v>1196.8</v>
      </c>
      <c r="F391" s="71">
        <v>1157.03</v>
      </c>
      <c r="G391" s="71">
        <v>1153.77</v>
      </c>
      <c r="H391" s="71">
        <v>1155.6600000000001</v>
      </c>
      <c r="I391" s="71">
        <v>1197.56</v>
      </c>
      <c r="J391" s="71">
        <v>1366.76</v>
      </c>
      <c r="K391" s="71">
        <v>1486.06</v>
      </c>
      <c r="L391" s="71">
        <v>1808.48</v>
      </c>
      <c r="M391" s="71">
        <v>2075.4</v>
      </c>
      <c r="N391" s="71">
        <v>2094.69</v>
      </c>
      <c r="O391" s="71">
        <v>1955.35</v>
      </c>
      <c r="P391" s="71">
        <v>1955.05</v>
      </c>
      <c r="Q391" s="71">
        <v>1958.68</v>
      </c>
      <c r="R391" s="71">
        <v>1949.1</v>
      </c>
      <c r="S391" s="71">
        <v>1931.8</v>
      </c>
      <c r="T391" s="71">
        <v>1891.13</v>
      </c>
      <c r="U391" s="71">
        <v>1881.58</v>
      </c>
      <c r="V391" s="71">
        <v>1874.61</v>
      </c>
      <c r="W391" s="71">
        <v>1821.29</v>
      </c>
      <c r="X391" s="71">
        <v>2050.0700000000002</v>
      </c>
      <c r="Y391" s="71">
        <v>1904.35</v>
      </c>
      <c r="Z391" s="71">
        <v>1573.36</v>
      </c>
      <c r="AA391" s="71">
        <v>1442.83</v>
      </c>
    </row>
    <row r="392" spans="1:27" ht="12.75" hidden="1" customHeight="1" outlineLevel="1" x14ac:dyDescent="0.2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2792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2793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2794</v>
      </c>
      <c r="B395" s="54" t="str">
        <f>"15"&amp;"."&amp;$B$801&amp;"."&amp;$B$802</f>
        <v>15.05.2024</v>
      </c>
      <c r="C395" s="134" t="s">
        <v>76</v>
      </c>
      <c r="D395" s="135">
        <f>ROUND(((D396+D397+D399+D398)/1000),5)</f>
        <v>1.76915</v>
      </c>
      <c r="E395" s="135">
        <f>ROUND(((E396+E397+E399+E398)/1000),5)</f>
        <v>1.64253</v>
      </c>
      <c r="F395" s="135">
        <f>ROUND(((F396+F397+F399+F398)/1000),5)</f>
        <v>1.6343000000000001</v>
      </c>
      <c r="G395" s="135">
        <f t="shared" ref="G395:AA395" si="228">ROUND(((G396+G397+G399+G398)/1000),5)</f>
        <v>1.6291899999999999</v>
      </c>
      <c r="H395" s="135">
        <f t="shared" si="228"/>
        <v>1.6341300000000001</v>
      </c>
      <c r="I395" s="135">
        <f t="shared" si="228"/>
        <v>1.64462</v>
      </c>
      <c r="J395" s="135">
        <f t="shared" si="228"/>
        <v>1.8625</v>
      </c>
      <c r="K395" s="135">
        <f t="shared" si="228"/>
        <v>2.1199300000000001</v>
      </c>
      <c r="L395" s="135">
        <f t="shared" si="228"/>
        <v>2.35995</v>
      </c>
      <c r="M395" s="135">
        <f t="shared" si="228"/>
        <v>2.5918199999999998</v>
      </c>
      <c r="N395" s="135">
        <f t="shared" si="228"/>
        <v>2.5842000000000001</v>
      </c>
      <c r="O395" s="135">
        <f t="shared" si="228"/>
        <v>2.4665400000000002</v>
      </c>
      <c r="P395" s="135">
        <f t="shared" si="228"/>
        <v>2.4689000000000001</v>
      </c>
      <c r="Q395" s="135">
        <f t="shared" si="228"/>
        <v>2.4948899999999998</v>
      </c>
      <c r="R395" s="135">
        <f t="shared" si="228"/>
        <v>2.4723600000000001</v>
      </c>
      <c r="S395" s="135">
        <f t="shared" si="228"/>
        <v>2.4653299999999998</v>
      </c>
      <c r="T395" s="135">
        <f t="shared" si="228"/>
        <v>2.4428299999999998</v>
      </c>
      <c r="U395" s="135">
        <f t="shared" si="228"/>
        <v>2.3893200000000001</v>
      </c>
      <c r="V395" s="135">
        <f t="shared" si="228"/>
        <v>2.3490899999999999</v>
      </c>
      <c r="W395" s="135">
        <f t="shared" si="228"/>
        <v>2.3208700000000002</v>
      </c>
      <c r="X395" s="135">
        <f t="shared" si="228"/>
        <v>2.38598</v>
      </c>
      <c r="Y395" s="135">
        <f t="shared" si="228"/>
        <v>2.36273</v>
      </c>
      <c r="Z395" s="135">
        <f t="shared" si="228"/>
        <v>1.9976400000000001</v>
      </c>
      <c r="AA395" s="135">
        <f t="shared" si="228"/>
        <v>1.8831899999999999</v>
      </c>
    </row>
    <row r="396" spans="1:27" ht="12.75" hidden="1" customHeight="1" outlineLevel="1" x14ac:dyDescent="0.2">
      <c r="A396" s="163" t="s">
        <v>2795</v>
      </c>
      <c r="B396" s="94" t="s">
        <v>238</v>
      </c>
      <c r="C396" s="70" t="s">
        <v>79</v>
      </c>
      <c r="D396" s="71">
        <v>1331.46</v>
      </c>
      <c r="E396" s="71">
        <v>1204.8399999999999</v>
      </c>
      <c r="F396" s="71">
        <v>1196.6099999999999</v>
      </c>
      <c r="G396" s="71">
        <v>1191.5</v>
      </c>
      <c r="H396" s="71">
        <v>1196.44</v>
      </c>
      <c r="I396" s="71">
        <v>1206.93</v>
      </c>
      <c r="J396" s="71">
        <v>1424.81</v>
      </c>
      <c r="K396" s="71">
        <v>1682.24</v>
      </c>
      <c r="L396" s="71">
        <v>1922.26</v>
      </c>
      <c r="M396" s="71">
        <v>2154.13</v>
      </c>
      <c r="N396" s="71">
        <v>2146.5100000000002</v>
      </c>
      <c r="O396" s="71">
        <v>2028.85</v>
      </c>
      <c r="P396" s="71">
        <v>2031.21</v>
      </c>
      <c r="Q396" s="71">
        <v>2057.1999999999998</v>
      </c>
      <c r="R396" s="71">
        <v>2034.67</v>
      </c>
      <c r="S396" s="71">
        <v>2027.64</v>
      </c>
      <c r="T396" s="71">
        <v>2005.14</v>
      </c>
      <c r="U396" s="71">
        <v>1951.63</v>
      </c>
      <c r="V396" s="71">
        <v>1911.4</v>
      </c>
      <c r="W396" s="71">
        <v>1883.18</v>
      </c>
      <c r="X396" s="71">
        <v>1948.29</v>
      </c>
      <c r="Y396" s="71">
        <v>1925.04</v>
      </c>
      <c r="Z396" s="71">
        <v>1559.95</v>
      </c>
      <c r="AA396" s="71">
        <v>1445.5</v>
      </c>
    </row>
    <row r="397" spans="1:27" ht="12.75" hidden="1" customHeight="1" outlineLevel="1" x14ac:dyDescent="0.2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2797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2798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2799</v>
      </c>
      <c r="B400" s="54" t="str">
        <f>"16"&amp;"."&amp;$B$801&amp;"."&amp;$B$802</f>
        <v>16.05.2024</v>
      </c>
      <c r="C400" s="134" t="s">
        <v>76</v>
      </c>
      <c r="D400" s="135">
        <f>ROUND(((D401+D402+D404+D403)/1000),5)</f>
        <v>1.7182900000000001</v>
      </c>
      <c r="E400" s="135">
        <f>ROUND(((E401+E402+E404+E403)/1000),5)</f>
        <v>1.6262300000000001</v>
      </c>
      <c r="F400" s="135">
        <f>ROUND(((F401+F402+F404+F403)/1000),5)</f>
        <v>1.5952</v>
      </c>
      <c r="G400" s="135">
        <f t="shared" ref="G400:AA400" si="231">ROUND(((G401+G402+G404+G403)/1000),5)</f>
        <v>1.5928</v>
      </c>
      <c r="H400" s="135">
        <f t="shared" si="231"/>
        <v>1.6039699999999999</v>
      </c>
      <c r="I400" s="135">
        <f t="shared" si="231"/>
        <v>1.6390899999999999</v>
      </c>
      <c r="J400" s="135">
        <f t="shared" si="231"/>
        <v>1.7970299999999999</v>
      </c>
      <c r="K400" s="135">
        <f t="shared" si="231"/>
        <v>2.05606</v>
      </c>
      <c r="L400" s="135">
        <f t="shared" si="231"/>
        <v>2.3088299999999999</v>
      </c>
      <c r="M400" s="135">
        <f t="shared" si="231"/>
        <v>2.3672200000000001</v>
      </c>
      <c r="N400" s="135">
        <f t="shared" si="231"/>
        <v>2.3972699999999998</v>
      </c>
      <c r="O400" s="135">
        <f t="shared" si="231"/>
        <v>2.4574500000000001</v>
      </c>
      <c r="P400" s="135">
        <f t="shared" si="231"/>
        <v>2.4500999999999999</v>
      </c>
      <c r="Q400" s="135">
        <f t="shared" si="231"/>
        <v>2.4649200000000002</v>
      </c>
      <c r="R400" s="135">
        <f t="shared" si="231"/>
        <v>2.4538899999999999</v>
      </c>
      <c r="S400" s="135">
        <f t="shared" si="231"/>
        <v>2.3977200000000001</v>
      </c>
      <c r="T400" s="135">
        <f t="shared" si="231"/>
        <v>2.3339300000000001</v>
      </c>
      <c r="U400" s="135">
        <f t="shared" si="231"/>
        <v>2.3128099999999998</v>
      </c>
      <c r="V400" s="135">
        <f t="shared" si="231"/>
        <v>2.2197499999999999</v>
      </c>
      <c r="W400" s="135">
        <f t="shared" si="231"/>
        <v>2.11056</v>
      </c>
      <c r="X400" s="135">
        <f t="shared" si="231"/>
        <v>2.2251500000000002</v>
      </c>
      <c r="Y400" s="135">
        <f t="shared" si="231"/>
        <v>2.3177099999999999</v>
      </c>
      <c r="Z400" s="135">
        <f t="shared" si="231"/>
        <v>2.0102899999999999</v>
      </c>
      <c r="AA400" s="135">
        <f t="shared" si="231"/>
        <v>1.7933300000000001</v>
      </c>
    </row>
    <row r="401" spans="1:27" ht="12.75" hidden="1" customHeight="1" outlineLevel="1" x14ac:dyDescent="0.2">
      <c r="A401" s="163" t="s">
        <v>2800</v>
      </c>
      <c r="B401" s="94" t="s">
        <v>238</v>
      </c>
      <c r="C401" s="70" t="s">
        <v>79</v>
      </c>
      <c r="D401" s="71">
        <v>1280.5999999999999</v>
      </c>
      <c r="E401" s="71">
        <v>1188.54</v>
      </c>
      <c r="F401" s="71">
        <v>1157.51</v>
      </c>
      <c r="G401" s="71">
        <v>1155.1099999999999</v>
      </c>
      <c r="H401" s="71">
        <v>1166.28</v>
      </c>
      <c r="I401" s="71">
        <v>1201.4000000000001</v>
      </c>
      <c r="J401" s="71">
        <v>1359.34</v>
      </c>
      <c r="K401" s="71">
        <v>1618.37</v>
      </c>
      <c r="L401" s="71">
        <v>1871.14</v>
      </c>
      <c r="M401" s="71">
        <v>1929.53</v>
      </c>
      <c r="N401" s="71">
        <v>1959.58</v>
      </c>
      <c r="O401" s="71">
        <v>2019.76</v>
      </c>
      <c r="P401" s="71">
        <v>2012.41</v>
      </c>
      <c r="Q401" s="71">
        <v>2027.23</v>
      </c>
      <c r="R401" s="71">
        <v>2016.2</v>
      </c>
      <c r="S401" s="71">
        <v>1960.03</v>
      </c>
      <c r="T401" s="71">
        <v>1896.24</v>
      </c>
      <c r="U401" s="71">
        <v>1875.12</v>
      </c>
      <c r="V401" s="71">
        <v>1782.06</v>
      </c>
      <c r="W401" s="71">
        <v>1672.87</v>
      </c>
      <c r="X401" s="71">
        <v>1787.46</v>
      </c>
      <c r="Y401" s="71">
        <v>1880.02</v>
      </c>
      <c r="Z401" s="71">
        <v>1572.6</v>
      </c>
      <c r="AA401" s="71">
        <v>1355.64</v>
      </c>
    </row>
    <row r="402" spans="1:27" ht="12.75" hidden="1" customHeight="1" outlineLevel="1" x14ac:dyDescent="0.2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2802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2803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2804</v>
      </c>
      <c r="B405" s="54" t="str">
        <f>"17"&amp;"."&amp;$B$801&amp;"."&amp;$B$802</f>
        <v>17.05.2024</v>
      </c>
      <c r="C405" s="134" t="s">
        <v>76</v>
      </c>
      <c r="D405" s="135">
        <f>ROUND(((D406+D407+D409+D408)/1000),5)</f>
        <v>1.7733099999999999</v>
      </c>
      <c r="E405" s="135">
        <f>ROUND(((E406+E407+E409+E408)/1000),5)</f>
        <v>1.6398299999999999</v>
      </c>
      <c r="F405" s="135">
        <f>ROUND(((F406+F407+F409+F408)/1000),5)</f>
        <v>1.6033500000000001</v>
      </c>
      <c r="G405" s="135">
        <f t="shared" ref="G405:AA405" si="234">ROUND(((G406+G407+G409+G408)/1000),5)</f>
        <v>1.54081</v>
      </c>
      <c r="H405" s="135">
        <f t="shared" si="234"/>
        <v>1.60545</v>
      </c>
      <c r="I405" s="135">
        <f t="shared" si="234"/>
        <v>1.69459</v>
      </c>
      <c r="J405" s="135">
        <f t="shared" si="234"/>
        <v>1.86585</v>
      </c>
      <c r="K405" s="135">
        <f t="shared" si="234"/>
        <v>2.1382099999999999</v>
      </c>
      <c r="L405" s="135">
        <f t="shared" si="234"/>
        <v>2.4477000000000002</v>
      </c>
      <c r="M405" s="135">
        <f t="shared" si="234"/>
        <v>2.5062500000000001</v>
      </c>
      <c r="N405" s="135">
        <f t="shared" si="234"/>
        <v>2.5189300000000001</v>
      </c>
      <c r="O405" s="135">
        <f t="shared" si="234"/>
        <v>2.5237500000000002</v>
      </c>
      <c r="P405" s="135">
        <f t="shared" si="234"/>
        <v>2.5588600000000001</v>
      </c>
      <c r="Q405" s="135">
        <f t="shared" si="234"/>
        <v>2.5894200000000001</v>
      </c>
      <c r="R405" s="135">
        <f t="shared" si="234"/>
        <v>2.5654699999999999</v>
      </c>
      <c r="S405" s="135">
        <f t="shared" si="234"/>
        <v>2.5748500000000001</v>
      </c>
      <c r="T405" s="135">
        <f t="shared" si="234"/>
        <v>2.5258099999999999</v>
      </c>
      <c r="U405" s="135">
        <f t="shared" si="234"/>
        <v>2.5132599999999998</v>
      </c>
      <c r="V405" s="135">
        <f t="shared" si="234"/>
        <v>2.4818799999999999</v>
      </c>
      <c r="W405" s="135">
        <f t="shared" si="234"/>
        <v>2.4441099999999998</v>
      </c>
      <c r="X405" s="135">
        <f t="shared" si="234"/>
        <v>2.4591799999999999</v>
      </c>
      <c r="Y405" s="135">
        <f t="shared" si="234"/>
        <v>2.51919</v>
      </c>
      <c r="Z405" s="135">
        <f t="shared" si="234"/>
        <v>2.4268700000000001</v>
      </c>
      <c r="AA405" s="135">
        <f t="shared" si="234"/>
        <v>2.01755</v>
      </c>
    </row>
    <row r="406" spans="1:27" ht="12.75" hidden="1" customHeight="1" outlineLevel="1" x14ac:dyDescent="0.2">
      <c r="A406" s="163" t="s">
        <v>2805</v>
      </c>
      <c r="B406" s="94" t="s">
        <v>238</v>
      </c>
      <c r="C406" s="70" t="s">
        <v>79</v>
      </c>
      <c r="D406" s="71">
        <v>1335.62</v>
      </c>
      <c r="E406" s="71">
        <v>1202.1400000000001</v>
      </c>
      <c r="F406" s="71">
        <v>1165.6600000000001</v>
      </c>
      <c r="G406" s="71">
        <v>1103.1199999999999</v>
      </c>
      <c r="H406" s="71">
        <v>1167.76</v>
      </c>
      <c r="I406" s="71">
        <v>1256.9000000000001</v>
      </c>
      <c r="J406" s="71">
        <v>1428.16</v>
      </c>
      <c r="K406" s="71">
        <v>1700.52</v>
      </c>
      <c r="L406" s="71">
        <v>2010.01</v>
      </c>
      <c r="M406" s="71">
        <v>2068.56</v>
      </c>
      <c r="N406" s="71">
        <v>2081.2399999999998</v>
      </c>
      <c r="O406" s="71">
        <v>2086.06</v>
      </c>
      <c r="P406" s="71">
        <v>2121.17</v>
      </c>
      <c r="Q406" s="71">
        <v>2151.73</v>
      </c>
      <c r="R406" s="71">
        <v>2127.7800000000002</v>
      </c>
      <c r="S406" s="71">
        <v>2137.16</v>
      </c>
      <c r="T406" s="71">
        <v>2088.12</v>
      </c>
      <c r="U406" s="71">
        <v>2075.5700000000002</v>
      </c>
      <c r="V406" s="71">
        <v>2044.19</v>
      </c>
      <c r="W406" s="71">
        <v>2006.42</v>
      </c>
      <c r="X406" s="71">
        <v>2021.49</v>
      </c>
      <c r="Y406" s="71">
        <v>2081.5</v>
      </c>
      <c r="Z406" s="71">
        <v>1989.18</v>
      </c>
      <c r="AA406" s="71">
        <v>1579.86</v>
      </c>
    </row>
    <row r="407" spans="1:27" ht="12.75" hidden="1" customHeight="1" outlineLevel="1" x14ac:dyDescent="0.2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2807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2808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2809</v>
      </c>
      <c r="B410" s="54" t="str">
        <f>"18"&amp;"."&amp;$B$801&amp;"."&amp;$B$802</f>
        <v>18.05.2024</v>
      </c>
      <c r="C410" s="134" t="s">
        <v>76</v>
      </c>
      <c r="D410" s="135">
        <f>ROUND(((D411+D412+D414+D413)/1000),5)</f>
        <v>1.97068</v>
      </c>
      <c r="E410" s="135">
        <f>ROUND(((E411+E412+E414+E413)/1000),5)</f>
        <v>1.89703</v>
      </c>
      <c r="F410" s="135">
        <f>ROUND(((F411+F412+F414+F413)/1000),5)</f>
        <v>1.75458</v>
      </c>
      <c r="G410" s="135">
        <f t="shared" ref="G410:AA410" si="237">ROUND(((G411+G412+G414+G413)/1000),5)</f>
        <v>1.70269</v>
      </c>
      <c r="H410" s="135">
        <f t="shared" si="237"/>
        <v>1.6577500000000001</v>
      </c>
      <c r="I410" s="135">
        <f t="shared" si="237"/>
        <v>1.67466</v>
      </c>
      <c r="J410" s="135">
        <f t="shared" si="237"/>
        <v>1.7449699999999999</v>
      </c>
      <c r="K410" s="135">
        <f t="shared" si="237"/>
        <v>1.95512</v>
      </c>
      <c r="L410" s="135">
        <f t="shared" si="237"/>
        <v>2.2391800000000002</v>
      </c>
      <c r="M410" s="135">
        <f t="shared" si="237"/>
        <v>2.4011100000000001</v>
      </c>
      <c r="N410" s="135">
        <f t="shared" si="237"/>
        <v>2.5024500000000001</v>
      </c>
      <c r="O410" s="135">
        <f t="shared" si="237"/>
        <v>2.5084</v>
      </c>
      <c r="P410" s="135">
        <f t="shared" si="237"/>
        <v>2.5472399999999999</v>
      </c>
      <c r="Q410" s="135">
        <f t="shared" si="237"/>
        <v>2.53932</v>
      </c>
      <c r="R410" s="135">
        <f t="shared" si="237"/>
        <v>2.5175299999999998</v>
      </c>
      <c r="S410" s="135">
        <f t="shared" si="237"/>
        <v>2.4980199999999999</v>
      </c>
      <c r="T410" s="135">
        <f t="shared" si="237"/>
        <v>2.4859499999999999</v>
      </c>
      <c r="U410" s="135">
        <f t="shared" si="237"/>
        <v>2.4580899999999999</v>
      </c>
      <c r="V410" s="135">
        <f t="shared" si="237"/>
        <v>2.4441199999999998</v>
      </c>
      <c r="W410" s="135">
        <f t="shared" si="237"/>
        <v>2.5545399999999998</v>
      </c>
      <c r="X410" s="135">
        <f t="shared" si="237"/>
        <v>2.67693</v>
      </c>
      <c r="Y410" s="135">
        <f t="shared" si="237"/>
        <v>2.4944099999999998</v>
      </c>
      <c r="Z410" s="135">
        <f t="shared" si="237"/>
        <v>2.3284699999999998</v>
      </c>
      <c r="AA410" s="135">
        <f t="shared" si="237"/>
        <v>1.95963</v>
      </c>
    </row>
    <row r="411" spans="1:27" ht="12.75" hidden="1" customHeight="1" outlineLevel="1" x14ac:dyDescent="0.2">
      <c r="A411" s="163" t="s">
        <v>2810</v>
      </c>
      <c r="B411" s="94" t="s">
        <v>238</v>
      </c>
      <c r="C411" s="70" t="s">
        <v>79</v>
      </c>
      <c r="D411" s="71">
        <v>1532.99</v>
      </c>
      <c r="E411" s="71">
        <v>1459.34</v>
      </c>
      <c r="F411" s="71">
        <v>1316.89</v>
      </c>
      <c r="G411" s="71">
        <v>1265</v>
      </c>
      <c r="H411" s="71">
        <v>1220.06</v>
      </c>
      <c r="I411" s="71">
        <v>1236.97</v>
      </c>
      <c r="J411" s="71">
        <v>1307.28</v>
      </c>
      <c r="K411" s="71">
        <v>1517.43</v>
      </c>
      <c r="L411" s="71">
        <v>1801.49</v>
      </c>
      <c r="M411" s="71">
        <v>1963.42</v>
      </c>
      <c r="N411" s="71">
        <v>2064.7600000000002</v>
      </c>
      <c r="O411" s="71">
        <v>2070.71</v>
      </c>
      <c r="P411" s="71">
        <v>2109.5500000000002</v>
      </c>
      <c r="Q411" s="71">
        <v>2101.63</v>
      </c>
      <c r="R411" s="71">
        <v>2079.84</v>
      </c>
      <c r="S411" s="71">
        <v>2060.33</v>
      </c>
      <c r="T411" s="71">
        <v>2048.2600000000002</v>
      </c>
      <c r="U411" s="71">
        <v>2020.4</v>
      </c>
      <c r="V411" s="71">
        <v>2006.43</v>
      </c>
      <c r="W411" s="71">
        <v>2116.85</v>
      </c>
      <c r="X411" s="71">
        <v>2239.2399999999998</v>
      </c>
      <c r="Y411" s="71">
        <v>2056.7199999999998</v>
      </c>
      <c r="Z411" s="71">
        <v>1890.78</v>
      </c>
      <c r="AA411" s="71">
        <v>1521.94</v>
      </c>
    </row>
    <row r="412" spans="1:27" ht="12.75" hidden="1" customHeight="1" outlineLevel="1" x14ac:dyDescent="0.2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2812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2813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2814</v>
      </c>
      <c r="B415" s="54" t="str">
        <f>"19"&amp;"."&amp;$B$801&amp;"."&amp;$B$802</f>
        <v>19.05.2024</v>
      </c>
      <c r="C415" s="134" t="s">
        <v>76</v>
      </c>
      <c r="D415" s="135">
        <f>ROUND(((D416+D417+D419+D418)/1000),5)</f>
        <v>1.9362699999999999</v>
      </c>
      <c r="E415" s="135">
        <f>ROUND(((E416+E417+E419+E418)/1000),5)</f>
        <v>1.78969</v>
      </c>
      <c r="F415" s="135">
        <f>ROUND(((F416+F417+F419+F418)/1000),5)</f>
        <v>1.6528099999999999</v>
      </c>
      <c r="G415" s="135">
        <f t="shared" ref="G415:AA415" si="240">ROUND(((G416+G417+G419+G418)/1000),5)</f>
        <v>1.6373200000000001</v>
      </c>
      <c r="H415" s="135">
        <f t="shared" si="240"/>
        <v>1.6172899999999999</v>
      </c>
      <c r="I415" s="135">
        <f t="shared" si="240"/>
        <v>1.5932900000000001</v>
      </c>
      <c r="J415" s="135">
        <f t="shared" si="240"/>
        <v>1.52302</v>
      </c>
      <c r="K415" s="135">
        <f t="shared" si="240"/>
        <v>1.76694</v>
      </c>
      <c r="L415" s="135">
        <f t="shared" si="240"/>
        <v>1.99552</v>
      </c>
      <c r="M415" s="135">
        <f t="shared" si="240"/>
        <v>2.2083499999999998</v>
      </c>
      <c r="N415" s="135">
        <f t="shared" si="240"/>
        <v>2.3771399999999998</v>
      </c>
      <c r="O415" s="135">
        <f t="shared" si="240"/>
        <v>2.4208400000000001</v>
      </c>
      <c r="P415" s="135">
        <f t="shared" si="240"/>
        <v>2.3707400000000001</v>
      </c>
      <c r="Q415" s="135">
        <f t="shared" si="240"/>
        <v>2.3697499999999998</v>
      </c>
      <c r="R415" s="135">
        <f t="shared" si="240"/>
        <v>2.3606199999999999</v>
      </c>
      <c r="S415" s="135">
        <f t="shared" si="240"/>
        <v>2.3496100000000002</v>
      </c>
      <c r="T415" s="135">
        <f t="shared" si="240"/>
        <v>2.35745</v>
      </c>
      <c r="U415" s="135">
        <f t="shared" si="240"/>
        <v>2.40204</v>
      </c>
      <c r="V415" s="135">
        <f t="shared" si="240"/>
        <v>2.4007700000000001</v>
      </c>
      <c r="W415" s="135">
        <f t="shared" si="240"/>
        <v>2.4599000000000002</v>
      </c>
      <c r="X415" s="135">
        <f t="shared" si="240"/>
        <v>2.61294</v>
      </c>
      <c r="Y415" s="135">
        <f t="shared" si="240"/>
        <v>2.5785300000000002</v>
      </c>
      <c r="Z415" s="135">
        <f t="shared" si="240"/>
        <v>2.30077</v>
      </c>
      <c r="AA415" s="135">
        <f t="shared" si="240"/>
        <v>1.9324399999999999</v>
      </c>
    </row>
    <row r="416" spans="1:27" ht="12.75" hidden="1" customHeight="1" outlineLevel="1" x14ac:dyDescent="0.2">
      <c r="A416" s="163" t="s">
        <v>2815</v>
      </c>
      <c r="B416" s="94" t="s">
        <v>238</v>
      </c>
      <c r="C416" s="70" t="s">
        <v>79</v>
      </c>
      <c r="D416" s="71">
        <v>1498.58</v>
      </c>
      <c r="E416" s="71">
        <v>1352</v>
      </c>
      <c r="F416" s="71">
        <v>1215.1199999999999</v>
      </c>
      <c r="G416" s="71">
        <v>1199.6300000000001</v>
      </c>
      <c r="H416" s="71">
        <v>1179.5999999999999</v>
      </c>
      <c r="I416" s="71">
        <v>1155.5999999999999</v>
      </c>
      <c r="J416" s="71">
        <v>1085.33</v>
      </c>
      <c r="K416" s="71">
        <v>1329.25</v>
      </c>
      <c r="L416" s="71">
        <v>1557.83</v>
      </c>
      <c r="M416" s="71">
        <v>1770.66</v>
      </c>
      <c r="N416" s="71">
        <v>1939.45</v>
      </c>
      <c r="O416" s="71">
        <v>1983.15</v>
      </c>
      <c r="P416" s="71">
        <v>1933.05</v>
      </c>
      <c r="Q416" s="71">
        <v>1932.06</v>
      </c>
      <c r="R416" s="71">
        <v>1922.93</v>
      </c>
      <c r="S416" s="71">
        <v>1911.92</v>
      </c>
      <c r="T416" s="71">
        <v>1919.76</v>
      </c>
      <c r="U416" s="71">
        <v>1964.35</v>
      </c>
      <c r="V416" s="71">
        <v>1963.08</v>
      </c>
      <c r="W416" s="71">
        <v>2022.21</v>
      </c>
      <c r="X416" s="71">
        <v>2175.25</v>
      </c>
      <c r="Y416" s="71">
        <v>2140.84</v>
      </c>
      <c r="Z416" s="71">
        <v>1863.08</v>
      </c>
      <c r="AA416" s="71">
        <v>1494.75</v>
      </c>
    </row>
    <row r="417" spans="1:27" ht="12.75" hidden="1" customHeight="1" outlineLevel="1" x14ac:dyDescent="0.2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2817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2818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2819</v>
      </c>
      <c r="B420" s="54" t="str">
        <f>"20"&amp;"."&amp;$B$801&amp;"."&amp;$B$802</f>
        <v>20.05.2024</v>
      </c>
      <c r="C420" s="134" t="s">
        <v>76</v>
      </c>
      <c r="D420" s="135">
        <f>ROUND(((D421+D422+D424+D423)/1000),5)</f>
        <v>1.7888500000000001</v>
      </c>
      <c r="E420" s="135">
        <f>ROUND(((E421+E422+E424+E423)/1000),5)</f>
        <v>1.6373</v>
      </c>
      <c r="F420" s="135">
        <f>ROUND(((F421+F422+F424+F423)/1000),5)</f>
        <v>1.5315399999999999</v>
      </c>
      <c r="G420" s="135">
        <f t="shared" ref="G420:AA420" si="243">ROUND(((G421+G422+G424+G423)/1000),5)</f>
        <v>1.51359</v>
      </c>
      <c r="H420" s="135">
        <f t="shared" si="243"/>
        <v>1.5061199999999999</v>
      </c>
      <c r="I420" s="135">
        <f t="shared" si="243"/>
        <v>1.6012500000000001</v>
      </c>
      <c r="J420" s="135">
        <f t="shared" si="243"/>
        <v>1.78999</v>
      </c>
      <c r="K420" s="135">
        <f t="shared" si="243"/>
        <v>2.1342699999999999</v>
      </c>
      <c r="L420" s="135">
        <f t="shared" si="243"/>
        <v>2.4116499999999998</v>
      </c>
      <c r="M420" s="135">
        <f t="shared" si="243"/>
        <v>2.5354700000000001</v>
      </c>
      <c r="N420" s="135">
        <f t="shared" si="243"/>
        <v>2.5417700000000001</v>
      </c>
      <c r="O420" s="135">
        <f t="shared" si="243"/>
        <v>2.5398100000000001</v>
      </c>
      <c r="P420" s="135">
        <f t="shared" si="243"/>
        <v>2.5385300000000002</v>
      </c>
      <c r="Q420" s="135">
        <f t="shared" si="243"/>
        <v>2.5582600000000002</v>
      </c>
      <c r="R420" s="135">
        <f t="shared" si="243"/>
        <v>2.5597799999999999</v>
      </c>
      <c r="S420" s="135">
        <f t="shared" si="243"/>
        <v>2.5463</v>
      </c>
      <c r="T420" s="135">
        <f t="shared" si="243"/>
        <v>2.5350100000000002</v>
      </c>
      <c r="U420" s="135">
        <f t="shared" si="243"/>
        <v>2.5060699999999998</v>
      </c>
      <c r="V420" s="135">
        <f t="shared" si="243"/>
        <v>2.4630999999999998</v>
      </c>
      <c r="W420" s="135">
        <f t="shared" si="243"/>
        <v>2.3430900000000001</v>
      </c>
      <c r="X420" s="135">
        <f t="shared" si="243"/>
        <v>2.38815</v>
      </c>
      <c r="Y420" s="135">
        <f t="shared" si="243"/>
        <v>2.41432</v>
      </c>
      <c r="Z420" s="135">
        <f t="shared" si="243"/>
        <v>2.0234700000000001</v>
      </c>
      <c r="AA420" s="135">
        <f t="shared" si="243"/>
        <v>1.7950699999999999</v>
      </c>
    </row>
    <row r="421" spans="1:27" ht="12.75" hidden="1" customHeight="1" outlineLevel="1" x14ac:dyDescent="0.2">
      <c r="A421" s="163" t="s">
        <v>2820</v>
      </c>
      <c r="B421" s="94" t="s">
        <v>238</v>
      </c>
      <c r="C421" s="70" t="s">
        <v>79</v>
      </c>
      <c r="D421" s="71">
        <v>1351.16</v>
      </c>
      <c r="E421" s="71">
        <v>1199.6099999999999</v>
      </c>
      <c r="F421" s="71">
        <v>1093.8499999999999</v>
      </c>
      <c r="G421" s="71">
        <v>1075.9000000000001</v>
      </c>
      <c r="H421" s="71">
        <v>1068.43</v>
      </c>
      <c r="I421" s="71">
        <v>1163.56</v>
      </c>
      <c r="J421" s="71">
        <v>1352.3</v>
      </c>
      <c r="K421" s="71">
        <v>1696.58</v>
      </c>
      <c r="L421" s="71">
        <v>1973.96</v>
      </c>
      <c r="M421" s="71">
        <v>2097.7800000000002</v>
      </c>
      <c r="N421" s="71">
        <v>2104.08</v>
      </c>
      <c r="O421" s="71">
        <v>2102.12</v>
      </c>
      <c r="P421" s="71">
        <v>2100.84</v>
      </c>
      <c r="Q421" s="71">
        <v>2120.5700000000002</v>
      </c>
      <c r="R421" s="71">
        <v>2122.09</v>
      </c>
      <c r="S421" s="71">
        <v>2108.61</v>
      </c>
      <c r="T421" s="71">
        <v>2097.3200000000002</v>
      </c>
      <c r="U421" s="71">
        <v>2068.38</v>
      </c>
      <c r="V421" s="71">
        <v>2025.41</v>
      </c>
      <c r="W421" s="71">
        <v>1905.4</v>
      </c>
      <c r="X421" s="71">
        <v>1950.46</v>
      </c>
      <c r="Y421" s="71">
        <v>1976.63</v>
      </c>
      <c r="Z421" s="71">
        <v>1585.78</v>
      </c>
      <c r="AA421" s="71">
        <v>1357.38</v>
      </c>
    </row>
    <row r="422" spans="1:27" ht="12.75" hidden="1" customHeight="1" outlineLevel="1" x14ac:dyDescent="0.2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2822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2823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2824</v>
      </c>
      <c r="B425" s="54" t="str">
        <f>"21"&amp;"."&amp;$B$801&amp;"."&amp;$B$802</f>
        <v>21.05.2024</v>
      </c>
      <c r="C425" s="134" t="s">
        <v>76</v>
      </c>
      <c r="D425" s="135">
        <f>ROUND(((D426+D427+D429+D428)/1000),5)</f>
        <v>1.7619499999999999</v>
      </c>
      <c r="E425" s="135">
        <f>ROUND(((E426+E427+E429+E428)/1000),5)</f>
        <v>1.62835</v>
      </c>
      <c r="F425" s="135">
        <f>ROUND(((F426+F427+F429+F428)/1000),5)</f>
        <v>1.51302</v>
      </c>
      <c r="G425" s="135">
        <f t="shared" ref="G425:AA425" si="246">ROUND(((G426+G427+G429+G428)/1000),5)</f>
        <v>1.42757</v>
      </c>
      <c r="H425" s="135">
        <f t="shared" si="246"/>
        <v>1.48034</v>
      </c>
      <c r="I425" s="135">
        <f t="shared" si="246"/>
        <v>1.60432</v>
      </c>
      <c r="J425" s="135">
        <f t="shared" si="246"/>
        <v>1.8050999999999999</v>
      </c>
      <c r="K425" s="135">
        <f t="shared" si="246"/>
        <v>1.97817</v>
      </c>
      <c r="L425" s="135">
        <f t="shared" si="246"/>
        <v>2.33643</v>
      </c>
      <c r="M425" s="135">
        <f t="shared" si="246"/>
        <v>2.4647199999999998</v>
      </c>
      <c r="N425" s="135">
        <f t="shared" si="246"/>
        <v>2.5208599999999999</v>
      </c>
      <c r="O425" s="135">
        <f t="shared" si="246"/>
        <v>2.5259999999999998</v>
      </c>
      <c r="P425" s="135">
        <f t="shared" si="246"/>
        <v>2.5382899999999999</v>
      </c>
      <c r="Q425" s="135">
        <f t="shared" si="246"/>
        <v>2.5455700000000001</v>
      </c>
      <c r="R425" s="135">
        <f t="shared" si="246"/>
        <v>2.5320499999999999</v>
      </c>
      <c r="S425" s="135">
        <f t="shared" si="246"/>
        <v>2.5211299999999999</v>
      </c>
      <c r="T425" s="135">
        <f t="shared" si="246"/>
        <v>2.3857200000000001</v>
      </c>
      <c r="U425" s="135">
        <f t="shared" si="246"/>
        <v>2.3039299999999998</v>
      </c>
      <c r="V425" s="135">
        <f t="shared" si="246"/>
        <v>2.33358</v>
      </c>
      <c r="W425" s="135">
        <f t="shared" si="246"/>
        <v>2.2972299999999999</v>
      </c>
      <c r="X425" s="135">
        <f t="shared" si="246"/>
        <v>2.3210199999999999</v>
      </c>
      <c r="Y425" s="135">
        <f t="shared" si="246"/>
        <v>2.3654600000000001</v>
      </c>
      <c r="Z425" s="135">
        <f t="shared" si="246"/>
        <v>2.05918</v>
      </c>
      <c r="AA425" s="135">
        <f t="shared" si="246"/>
        <v>1.7890900000000001</v>
      </c>
    </row>
    <row r="426" spans="1:27" ht="12.75" hidden="1" customHeight="1" outlineLevel="1" x14ac:dyDescent="0.2">
      <c r="A426" s="163" t="s">
        <v>2825</v>
      </c>
      <c r="B426" s="94" t="s">
        <v>238</v>
      </c>
      <c r="C426" s="70" t="s">
        <v>79</v>
      </c>
      <c r="D426" s="71">
        <v>1324.26</v>
      </c>
      <c r="E426" s="71">
        <v>1190.6600000000001</v>
      </c>
      <c r="F426" s="71">
        <v>1075.33</v>
      </c>
      <c r="G426" s="71">
        <v>989.88</v>
      </c>
      <c r="H426" s="71">
        <v>1042.6500000000001</v>
      </c>
      <c r="I426" s="71">
        <v>1166.6300000000001</v>
      </c>
      <c r="J426" s="71">
        <v>1367.41</v>
      </c>
      <c r="K426" s="71">
        <v>1540.48</v>
      </c>
      <c r="L426" s="71">
        <v>1898.74</v>
      </c>
      <c r="M426" s="71">
        <v>2027.03</v>
      </c>
      <c r="N426" s="71">
        <v>2083.17</v>
      </c>
      <c r="O426" s="71">
        <v>2088.31</v>
      </c>
      <c r="P426" s="71">
        <v>2100.6</v>
      </c>
      <c r="Q426" s="71">
        <v>2107.88</v>
      </c>
      <c r="R426" s="71">
        <v>2094.36</v>
      </c>
      <c r="S426" s="71">
        <v>2083.44</v>
      </c>
      <c r="T426" s="71">
        <v>1948.03</v>
      </c>
      <c r="U426" s="71">
        <v>1866.24</v>
      </c>
      <c r="V426" s="71">
        <v>1895.89</v>
      </c>
      <c r="W426" s="71">
        <v>1859.54</v>
      </c>
      <c r="X426" s="71">
        <v>1883.33</v>
      </c>
      <c r="Y426" s="71">
        <v>1927.77</v>
      </c>
      <c r="Z426" s="71">
        <v>1621.49</v>
      </c>
      <c r="AA426" s="71">
        <v>1351.4</v>
      </c>
    </row>
    <row r="427" spans="1:27" ht="12.75" hidden="1" customHeight="1" outlineLevel="1" x14ac:dyDescent="0.2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2827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2828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2829</v>
      </c>
      <c r="B430" s="54" t="str">
        <f>"22"&amp;"."&amp;$B$801&amp;"."&amp;$B$802</f>
        <v>22.05.2024</v>
      </c>
      <c r="C430" s="134" t="s">
        <v>76</v>
      </c>
      <c r="D430" s="135">
        <f>ROUND(((D431+D432+D434+D433)/1000),5)</f>
        <v>1.67089</v>
      </c>
      <c r="E430" s="135">
        <f>ROUND(((E431+E432+E434+E433)/1000),5)</f>
        <v>1.4942599999999999</v>
      </c>
      <c r="F430" s="135">
        <f>ROUND(((F431+F432+F434+F433)/1000),5)</f>
        <v>1.37859</v>
      </c>
      <c r="G430" s="135">
        <f t="shared" ref="G430:AA430" si="249">ROUND(((G431+G432+G434+G433)/1000),5)</f>
        <v>1.3326</v>
      </c>
      <c r="H430" s="135">
        <f t="shared" si="249"/>
        <v>1.33521</v>
      </c>
      <c r="I430" s="135">
        <f t="shared" si="249"/>
        <v>1.4864299999999999</v>
      </c>
      <c r="J430" s="135">
        <f t="shared" si="249"/>
        <v>1.74142</v>
      </c>
      <c r="K430" s="135">
        <f t="shared" si="249"/>
        <v>1.9670399999999999</v>
      </c>
      <c r="L430" s="135">
        <f t="shared" si="249"/>
        <v>2.23027</v>
      </c>
      <c r="M430" s="135">
        <f t="shared" si="249"/>
        <v>2.53227</v>
      </c>
      <c r="N430" s="135">
        <f t="shared" si="249"/>
        <v>2.5386099999999998</v>
      </c>
      <c r="O430" s="135">
        <f t="shared" si="249"/>
        <v>2.5428899999999999</v>
      </c>
      <c r="P430" s="135">
        <f t="shared" si="249"/>
        <v>2.54453</v>
      </c>
      <c r="Q430" s="135">
        <f t="shared" si="249"/>
        <v>2.5608399999999998</v>
      </c>
      <c r="R430" s="135">
        <f t="shared" si="249"/>
        <v>2.5521500000000001</v>
      </c>
      <c r="S430" s="135">
        <f t="shared" si="249"/>
        <v>2.5401500000000001</v>
      </c>
      <c r="T430" s="135">
        <f t="shared" si="249"/>
        <v>2.5309900000000001</v>
      </c>
      <c r="U430" s="135">
        <f t="shared" si="249"/>
        <v>2.4459399999999998</v>
      </c>
      <c r="V430" s="135">
        <f t="shared" si="249"/>
        <v>2.29969</v>
      </c>
      <c r="W430" s="135">
        <f t="shared" si="249"/>
        <v>2.2000299999999999</v>
      </c>
      <c r="X430" s="135">
        <f t="shared" si="249"/>
        <v>2.22098</v>
      </c>
      <c r="Y430" s="135">
        <f t="shared" si="249"/>
        <v>2.2953000000000001</v>
      </c>
      <c r="Z430" s="135">
        <f t="shared" si="249"/>
        <v>2.0057</v>
      </c>
      <c r="AA430" s="135">
        <f t="shared" si="249"/>
        <v>1.76006</v>
      </c>
    </row>
    <row r="431" spans="1:27" ht="12.75" hidden="1" customHeight="1" outlineLevel="1" x14ac:dyDescent="0.2">
      <c r="A431" s="163" t="s">
        <v>2830</v>
      </c>
      <c r="B431" s="94" t="s">
        <v>238</v>
      </c>
      <c r="C431" s="70" t="s">
        <v>79</v>
      </c>
      <c r="D431" s="71">
        <v>1233.2</v>
      </c>
      <c r="E431" s="71">
        <v>1056.57</v>
      </c>
      <c r="F431" s="71">
        <v>940.9</v>
      </c>
      <c r="G431" s="71">
        <v>894.91</v>
      </c>
      <c r="H431" s="71">
        <v>897.52</v>
      </c>
      <c r="I431" s="71">
        <v>1048.74</v>
      </c>
      <c r="J431" s="71">
        <v>1303.73</v>
      </c>
      <c r="K431" s="71">
        <v>1529.35</v>
      </c>
      <c r="L431" s="71">
        <v>1792.58</v>
      </c>
      <c r="M431" s="71">
        <v>2094.58</v>
      </c>
      <c r="N431" s="71">
        <v>2100.92</v>
      </c>
      <c r="O431" s="71">
        <v>2105.1999999999998</v>
      </c>
      <c r="P431" s="71">
        <v>2106.84</v>
      </c>
      <c r="Q431" s="71">
        <v>2123.15</v>
      </c>
      <c r="R431" s="71">
        <v>2114.46</v>
      </c>
      <c r="S431" s="71">
        <v>2102.46</v>
      </c>
      <c r="T431" s="71">
        <v>2093.3000000000002</v>
      </c>
      <c r="U431" s="71">
        <v>2008.25</v>
      </c>
      <c r="V431" s="71">
        <v>1862</v>
      </c>
      <c r="W431" s="71">
        <v>1762.34</v>
      </c>
      <c r="X431" s="71">
        <v>1783.29</v>
      </c>
      <c r="Y431" s="71">
        <v>1857.61</v>
      </c>
      <c r="Z431" s="71">
        <v>1568.01</v>
      </c>
      <c r="AA431" s="71">
        <v>1322.37</v>
      </c>
    </row>
    <row r="432" spans="1:27" ht="12.75" hidden="1" customHeight="1" outlineLevel="1" x14ac:dyDescent="0.2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2832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2833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2834</v>
      </c>
      <c r="B435" s="54" t="str">
        <f>"23"&amp;"."&amp;$B$801&amp;"."&amp;$B$802</f>
        <v>23.05.2024</v>
      </c>
      <c r="C435" s="134" t="s">
        <v>76</v>
      </c>
      <c r="D435" s="135">
        <f>ROUND(((D436+D437+D439+D438)/1000),5)</f>
        <v>1.72712</v>
      </c>
      <c r="E435" s="135">
        <f>ROUND(((E436+E437+E439+E438)/1000),5)</f>
        <v>1.5637099999999999</v>
      </c>
      <c r="F435" s="135">
        <f>ROUND(((F436+F437+F439+F438)/1000),5)</f>
        <v>1.48315</v>
      </c>
      <c r="G435" s="135">
        <f t="shared" ref="G435:AA435" si="252">ROUND(((G436+G437+G439+G438)/1000),5)</f>
        <v>1.44713</v>
      </c>
      <c r="H435" s="135">
        <f t="shared" si="252"/>
        <v>1.37351</v>
      </c>
      <c r="I435" s="135">
        <f t="shared" si="252"/>
        <v>1.50997</v>
      </c>
      <c r="J435" s="135">
        <f t="shared" si="252"/>
        <v>1.8917200000000001</v>
      </c>
      <c r="K435" s="135">
        <f t="shared" si="252"/>
        <v>1.9932799999999999</v>
      </c>
      <c r="L435" s="135">
        <f t="shared" si="252"/>
        <v>2.3221400000000001</v>
      </c>
      <c r="M435" s="135">
        <f t="shared" si="252"/>
        <v>2.5240300000000002</v>
      </c>
      <c r="N435" s="135">
        <f t="shared" si="252"/>
        <v>2.5403799999999999</v>
      </c>
      <c r="O435" s="135">
        <f t="shared" si="252"/>
        <v>2.5468500000000001</v>
      </c>
      <c r="P435" s="135">
        <f t="shared" si="252"/>
        <v>2.5498599999999998</v>
      </c>
      <c r="Q435" s="135">
        <f t="shared" si="252"/>
        <v>2.5791900000000001</v>
      </c>
      <c r="R435" s="135">
        <f t="shared" si="252"/>
        <v>2.5769099999999998</v>
      </c>
      <c r="S435" s="135">
        <f t="shared" si="252"/>
        <v>2.5625300000000002</v>
      </c>
      <c r="T435" s="135">
        <f t="shared" si="252"/>
        <v>2.5510299999999999</v>
      </c>
      <c r="U435" s="135">
        <f t="shared" si="252"/>
        <v>2.5304899999999999</v>
      </c>
      <c r="V435" s="135">
        <f t="shared" si="252"/>
        <v>2.4353099999999999</v>
      </c>
      <c r="W435" s="135">
        <f t="shared" si="252"/>
        <v>2.2711399999999999</v>
      </c>
      <c r="X435" s="135">
        <f t="shared" si="252"/>
        <v>2.2428900000000001</v>
      </c>
      <c r="Y435" s="135">
        <f t="shared" si="252"/>
        <v>2.38123</v>
      </c>
      <c r="Z435" s="135">
        <f t="shared" si="252"/>
        <v>2.0450900000000001</v>
      </c>
      <c r="AA435" s="135">
        <f t="shared" si="252"/>
        <v>1.9251799999999999</v>
      </c>
    </row>
    <row r="436" spans="1:27" ht="12.75" hidden="1" customHeight="1" outlineLevel="1" x14ac:dyDescent="0.2">
      <c r="A436" s="163" t="s">
        <v>2835</v>
      </c>
      <c r="B436" s="94" t="s">
        <v>238</v>
      </c>
      <c r="C436" s="70" t="s">
        <v>79</v>
      </c>
      <c r="D436" s="71">
        <v>1289.43</v>
      </c>
      <c r="E436" s="71">
        <v>1126.02</v>
      </c>
      <c r="F436" s="71">
        <v>1045.46</v>
      </c>
      <c r="G436" s="71">
        <v>1009.44</v>
      </c>
      <c r="H436" s="71">
        <v>935.82</v>
      </c>
      <c r="I436" s="71">
        <v>1072.28</v>
      </c>
      <c r="J436" s="71">
        <v>1454.03</v>
      </c>
      <c r="K436" s="71">
        <v>1555.59</v>
      </c>
      <c r="L436" s="71">
        <v>1884.45</v>
      </c>
      <c r="M436" s="71">
        <v>2086.34</v>
      </c>
      <c r="N436" s="71">
        <v>2102.69</v>
      </c>
      <c r="O436" s="71">
        <v>2109.16</v>
      </c>
      <c r="P436" s="71">
        <v>2112.17</v>
      </c>
      <c r="Q436" s="71">
        <v>2141.5</v>
      </c>
      <c r="R436" s="71">
        <v>2139.2199999999998</v>
      </c>
      <c r="S436" s="71">
        <v>2124.84</v>
      </c>
      <c r="T436" s="71">
        <v>2113.34</v>
      </c>
      <c r="U436" s="71">
        <v>2092.8000000000002</v>
      </c>
      <c r="V436" s="71">
        <v>1997.62</v>
      </c>
      <c r="W436" s="71">
        <v>1833.45</v>
      </c>
      <c r="X436" s="71">
        <v>1805.2</v>
      </c>
      <c r="Y436" s="71">
        <v>1943.54</v>
      </c>
      <c r="Z436" s="71">
        <v>1607.4</v>
      </c>
      <c r="AA436" s="71">
        <v>1487.49</v>
      </c>
    </row>
    <row r="437" spans="1:27" ht="12.75" hidden="1" customHeight="1" outlineLevel="1" x14ac:dyDescent="0.2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2837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2838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2839</v>
      </c>
      <c r="B440" s="54" t="str">
        <f>"24"&amp;"."&amp;$B$801&amp;"."&amp;$B$802</f>
        <v>24.05.2024</v>
      </c>
      <c r="C440" s="134" t="s">
        <v>76</v>
      </c>
      <c r="D440" s="135">
        <f>ROUND(((D441+D442+D444+D443)/1000),5)</f>
        <v>1.7988</v>
      </c>
      <c r="E440" s="135">
        <f>ROUND(((E441+E442+E444+E443)/1000),5)</f>
        <v>1.60381</v>
      </c>
      <c r="F440" s="135">
        <f>ROUND(((F441+F442+F444+F443)/1000),5)</f>
        <v>1.51414</v>
      </c>
      <c r="G440" s="135">
        <f t="shared" ref="G440:AA440" si="255">ROUND(((G441+G442+G444+G443)/1000),5)</f>
        <v>1.46404</v>
      </c>
      <c r="H440" s="135">
        <f t="shared" si="255"/>
        <v>1.39995</v>
      </c>
      <c r="I440" s="135">
        <f t="shared" si="255"/>
        <v>1.5947199999999999</v>
      </c>
      <c r="J440" s="135">
        <f t="shared" si="255"/>
        <v>1.8649199999999999</v>
      </c>
      <c r="K440" s="135">
        <f t="shared" si="255"/>
        <v>2.1274199999999999</v>
      </c>
      <c r="L440" s="135">
        <f t="shared" si="255"/>
        <v>2.52319</v>
      </c>
      <c r="M440" s="135">
        <f t="shared" si="255"/>
        <v>2.5748099999999998</v>
      </c>
      <c r="N440" s="135">
        <f t="shared" si="255"/>
        <v>2.5861900000000002</v>
      </c>
      <c r="O440" s="135">
        <f t="shared" si="255"/>
        <v>2.62032</v>
      </c>
      <c r="P440" s="135">
        <f t="shared" si="255"/>
        <v>2.68818</v>
      </c>
      <c r="Q440" s="135">
        <f t="shared" si="255"/>
        <v>2.7371300000000001</v>
      </c>
      <c r="R440" s="135">
        <f t="shared" si="255"/>
        <v>2.7336100000000001</v>
      </c>
      <c r="S440" s="135">
        <f t="shared" si="255"/>
        <v>2.7210100000000002</v>
      </c>
      <c r="T440" s="135">
        <f t="shared" si="255"/>
        <v>2.7109700000000001</v>
      </c>
      <c r="U440" s="135">
        <f t="shared" si="255"/>
        <v>2.5989100000000001</v>
      </c>
      <c r="V440" s="135">
        <f t="shared" si="255"/>
        <v>2.5463399999999998</v>
      </c>
      <c r="W440" s="135">
        <f t="shared" si="255"/>
        <v>2.5052599999999998</v>
      </c>
      <c r="X440" s="135">
        <f t="shared" si="255"/>
        <v>2.5161799999999999</v>
      </c>
      <c r="Y440" s="135">
        <f t="shared" si="255"/>
        <v>2.5698799999999999</v>
      </c>
      <c r="Z440" s="135">
        <f t="shared" si="255"/>
        <v>2.5411800000000002</v>
      </c>
      <c r="AA440" s="135">
        <f t="shared" si="255"/>
        <v>2.0963699999999998</v>
      </c>
    </row>
    <row r="441" spans="1:27" ht="12.75" hidden="1" customHeight="1" outlineLevel="1" x14ac:dyDescent="0.2">
      <c r="A441" s="163" t="s">
        <v>2840</v>
      </c>
      <c r="B441" s="94" t="s">
        <v>238</v>
      </c>
      <c r="C441" s="70" t="s">
        <v>79</v>
      </c>
      <c r="D441" s="71">
        <v>1361.11</v>
      </c>
      <c r="E441" s="71">
        <v>1166.1199999999999</v>
      </c>
      <c r="F441" s="71">
        <v>1076.45</v>
      </c>
      <c r="G441" s="71">
        <v>1026.3499999999999</v>
      </c>
      <c r="H441" s="71">
        <v>962.26</v>
      </c>
      <c r="I441" s="71">
        <v>1157.03</v>
      </c>
      <c r="J441" s="71">
        <v>1427.23</v>
      </c>
      <c r="K441" s="71">
        <v>1689.73</v>
      </c>
      <c r="L441" s="71">
        <v>2085.5</v>
      </c>
      <c r="M441" s="71">
        <v>2137.12</v>
      </c>
      <c r="N441" s="71">
        <v>2148.5</v>
      </c>
      <c r="O441" s="71">
        <v>2182.63</v>
      </c>
      <c r="P441" s="71">
        <v>2250.4899999999998</v>
      </c>
      <c r="Q441" s="71">
        <v>2299.44</v>
      </c>
      <c r="R441" s="71">
        <v>2295.92</v>
      </c>
      <c r="S441" s="71">
        <v>2283.3200000000002</v>
      </c>
      <c r="T441" s="71">
        <v>2273.2800000000002</v>
      </c>
      <c r="U441" s="71">
        <v>2161.2199999999998</v>
      </c>
      <c r="V441" s="71">
        <v>2108.65</v>
      </c>
      <c r="W441" s="71">
        <v>2067.5700000000002</v>
      </c>
      <c r="X441" s="71">
        <v>2078.4899999999998</v>
      </c>
      <c r="Y441" s="71">
        <v>2132.19</v>
      </c>
      <c r="Z441" s="71">
        <v>2103.4899999999998</v>
      </c>
      <c r="AA441" s="71">
        <v>1658.68</v>
      </c>
    </row>
    <row r="442" spans="1:27" ht="12.75" hidden="1" customHeight="1" outlineLevel="1" x14ac:dyDescent="0.2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2842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2843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2844</v>
      </c>
      <c r="B445" s="54" t="str">
        <f>"25"&amp;"."&amp;$B$801&amp;"."&amp;$B$802</f>
        <v>25.05.2024</v>
      </c>
      <c r="C445" s="134" t="s">
        <v>76</v>
      </c>
      <c r="D445" s="135">
        <f>ROUND(((D446+D447+D449+D448)/1000),5)</f>
        <v>2.2230500000000002</v>
      </c>
      <c r="E445" s="135">
        <f>ROUND(((E446+E447+E449+E448)/1000),5)</f>
        <v>2.0412400000000002</v>
      </c>
      <c r="F445" s="135">
        <f>ROUND(((F446+F447+F449+F448)/1000),5)</f>
        <v>1.98488</v>
      </c>
      <c r="G445" s="135">
        <f t="shared" ref="G445:AA445" si="258">ROUND(((G446+G447+G449+G448)/1000),5)</f>
        <v>1.9269000000000001</v>
      </c>
      <c r="H445" s="135">
        <f t="shared" si="258"/>
        <v>1.7837000000000001</v>
      </c>
      <c r="I445" s="135">
        <f t="shared" si="258"/>
        <v>1.81897</v>
      </c>
      <c r="J445" s="135">
        <f t="shared" si="258"/>
        <v>1.8580300000000001</v>
      </c>
      <c r="K445" s="135">
        <f t="shared" si="258"/>
        <v>2.0248599999999999</v>
      </c>
      <c r="L445" s="135">
        <f t="shared" si="258"/>
        <v>2.5254799999999999</v>
      </c>
      <c r="M445" s="135">
        <f t="shared" si="258"/>
        <v>2.5581399999999999</v>
      </c>
      <c r="N445" s="135">
        <f t="shared" si="258"/>
        <v>2.6396799999999998</v>
      </c>
      <c r="O445" s="135">
        <f t="shared" si="258"/>
        <v>2.6398999999999999</v>
      </c>
      <c r="P445" s="135">
        <f t="shared" si="258"/>
        <v>2.7600199999999999</v>
      </c>
      <c r="Q445" s="135">
        <f t="shared" si="258"/>
        <v>2.7867700000000002</v>
      </c>
      <c r="R445" s="135">
        <f t="shared" si="258"/>
        <v>2.75915</v>
      </c>
      <c r="S445" s="135">
        <f t="shared" si="258"/>
        <v>2.6892</v>
      </c>
      <c r="T445" s="135">
        <f t="shared" si="258"/>
        <v>2.6482800000000002</v>
      </c>
      <c r="U445" s="135">
        <f t="shared" si="258"/>
        <v>2.5640399999999999</v>
      </c>
      <c r="V445" s="135">
        <f t="shared" si="258"/>
        <v>2.5389200000000001</v>
      </c>
      <c r="W445" s="135">
        <f t="shared" si="258"/>
        <v>2.5314999999999999</v>
      </c>
      <c r="X445" s="135">
        <f t="shared" si="258"/>
        <v>2.53057</v>
      </c>
      <c r="Y445" s="135">
        <f t="shared" si="258"/>
        <v>2.59572</v>
      </c>
      <c r="Z445" s="135">
        <f t="shared" si="258"/>
        <v>2.5110299999999999</v>
      </c>
      <c r="AA445" s="135">
        <f t="shared" si="258"/>
        <v>2.1339800000000002</v>
      </c>
    </row>
    <row r="446" spans="1:27" ht="12.75" hidden="1" customHeight="1" outlineLevel="1" x14ac:dyDescent="0.2">
      <c r="A446" s="163" t="s">
        <v>2845</v>
      </c>
      <c r="B446" s="94" t="s">
        <v>238</v>
      </c>
      <c r="C446" s="70" t="s">
        <v>79</v>
      </c>
      <c r="D446" s="71">
        <v>1785.36</v>
      </c>
      <c r="E446" s="71">
        <v>1603.55</v>
      </c>
      <c r="F446" s="71">
        <v>1547.19</v>
      </c>
      <c r="G446" s="71">
        <v>1489.21</v>
      </c>
      <c r="H446" s="71">
        <v>1346.01</v>
      </c>
      <c r="I446" s="71">
        <v>1381.28</v>
      </c>
      <c r="J446" s="71">
        <v>1420.34</v>
      </c>
      <c r="K446" s="71">
        <v>1587.17</v>
      </c>
      <c r="L446" s="71">
        <v>2087.79</v>
      </c>
      <c r="M446" s="71">
        <v>2120.4499999999998</v>
      </c>
      <c r="N446" s="71">
        <v>2201.9899999999998</v>
      </c>
      <c r="O446" s="71">
        <v>2202.21</v>
      </c>
      <c r="P446" s="71">
        <v>2322.33</v>
      </c>
      <c r="Q446" s="71">
        <v>2349.08</v>
      </c>
      <c r="R446" s="71">
        <v>2321.46</v>
      </c>
      <c r="S446" s="71">
        <v>2251.5100000000002</v>
      </c>
      <c r="T446" s="71">
        <v>2210.59</v>
      </c>
      <c r="U446" s="71">
        <v>2126.35</v>
      </c>
      <c r="V446" s="71">
        <v>2101.23</v>
      </c>
      <c r="W446" s="71">
        <v>2093.81</v>
      </c>
      <c r="X446" s="71">
        <v>2092.88</v>
      </c>
      <c r="Y446" s="71">
        <v>2158.0300000000002</v>
      </c>
      <c r="Z446" s="71">
        <v>2073.34</v>
      </c>
      <c r="AA446" s="71">
        <v>1696.29</v>
      </c>
    </row>
    <row r="447" spans="1:27" ht="12.75" hidden="1" customHeight="1" outlineLevel="1" x14ac:dyDescent="0.2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2847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2848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2849</v>
      </c>
      <c r="B450" s="54" t="str">
        <f>"26"&amp;"."&amp;$B$801&amp;"."&amp;$B$802</f>
        <v>26.05.2024</v>
      </c>
      <c r="C450" s="134" t="s">
        <v>76</v>
      </c>
      <c r="D450" s="135">
        <f>ROUND(((D451+D452+D454+D453)/1000),5)</f>
        <v>2.0524200000000001</v>
      </c>
      <c r="E450" s="135">
        <f>ROUND(((E451+E452+E454+E453)/1000),5)</f>
        <v>1.9568000000000001</v>
      </c>
      <c r="F450" s="135">
        <f>ROUND(((F451+F452+F454+F453)/1000),5)</f>
        <v>1.8670199999999999</v>
      </c>
      <c r="G450" s="135">
        <f t="shared" ref="G450:AA450" si="261">ROUND(((G451+G452+G454+G453)/1000),5)</f>
        <v>1.7268300000000001</v>
      </c>
      <c r="H450" s="135">
        <f t="shared" si="261"/>
        <v>1.62412</v>
      </c>
      <c r="I450" s="135">
        <f t="shared" si="261"/>
        <v>1.73465</v>
      </c>
      <c r="J450" s="135">
        <f t="shared" si="261"/>
        <v>1.53044</v>
      </c>
      <c r="K450" s="135">
        <f t="shared" si="261"/>
        <v>1.88374</v>
      </c>
      <c r="L450" s="135">
        <f t="shared" si="261"/>
        <v>2.1736200000000001</v>
      </c>
      <c r="M450" s="135">
        <f t="shared" si="261"/>
        <v>2.5361400000000001</v>
      </c>
      <c r="N450" s="135">
        <f t="shared" si="261"/>
        <v>2.5592199999999998</v>
      </c>
      <c r="O450" s="135">
        <f t="shared" si="261"/>
        <v>2.56636</v>
      </c>
      <c r="P450" s="135">
        <f t="shared" si="261"/>
        <v>2.5667200000000001</v>
      </c>
      <c r="Q450" s="135">
        <f t="shared" si="261"/>
        <v>2.6035300000000001</v>
      </c>
      <c r="R450" s="135">
        <f t="shared" si="261"/>
        <v>2.6028199999999999</v>
      </c>
      <c r="S450" s="135">
        <f t="shared" si="261"/>
        <v>2.5703299999999998</v>
      </c>
      <c r="T450" s="135">
        <f t="shared" si="261"/>
        <v>2.54013</v>
      </c>
      <c r="U450" s="135">
        <f t="shared" si="261"/>
        <v>2.5255899999999998</v>
      </c>
      <c r="V450" s="135">
        <f t="shared" si="261"/>
        <v>2.4988299999999999</v>
      </c>
      <c r="W450" s="135">
        <f t="shared" si="261"/>
        <v>2.51512</v>
      </c>
      <c r="X450" s="135">
        <f t="shared" si="261"/>
        <v>2.5347300000000001</v>
      </c>
      <c r="Y450" s="135">
        <f t="shared" si="261"/>
        <v>2.53302</v>
      </c>
      <c r="Z450" s="135">
        <f t="shared" si="261"/>
        <v>2.4222299999999999</v>
      </c>
      <c r="AA450" s="135">
        <f t="shared" si="261"/>
        <v>2.00604</v>
      </c>
    </row>
    <row r="451" spans="1:27" ht="12.75" hidden="1" customHeight="1" outlineLevel="1" x14ac:dyDescent="0.2">
      <c r="A451" s="163" t="s">
        <v>2850</v>
      </c>
      <c r="B451" s="94" t="s">
        <v>238</v>
      </c>
      <c r="C451" s="70" t="s">
        <v>79</v>
      </c>
      <c r="D451" s="71">
        <v>1614.73</v>
      </c>
      <c r="E451" s="71">
        <v>1519.11</v>
      </c>
      <c r="F451" s="71">
        <v>1429.33</v>
      </c>
      <c r="G451" s="71">
        <v>1289.1400000000001</v>
      </c>
      <c r="H451" s="71">
        <v>1186.43</v>
      </c>
      <c r="I451" s="71">
        <v>1296.96</v>
      </c>
      <c r="J451" s="71">
        <v>1092.75</v>
      </c>
      <c r="K451" s="71">
        <v>1446.05</v>
      </c>
      <c r="L451" s="71">
        <v>1735.93</v>
      </c>
      <c r="M451" s="71">
        <v>2098.4499999999998</v>
      </c>
      <c r="N451" s="71">
        <v>2121.5300000000002</v>
      </c>
      <c r="O451" s="71">
        <v>2128.67</v>
      </c>
      <c r="P451" s="71">
        <v>2129.0300000000002</v>
      </c>
      <c r="Q451" s="71">
        <v>2165.84</v>
      </c>
      <c r="R451" s="71">
        <v>2165.13</v>
      </c>
      <c r="S451" s="71">
        <v>2132.64</v>
      </c>
      <c r="T451" s="71">
        <v>2102.44</v>
      </c>
      <c r="U451" s="71">
        <v>2087.9</v>
      </c>
      <c r="V451" s="71">
        <v>2061.14</v>
      </c>
      <c r="W451" s="71">
        <v>2077.4299999999998</v>
      </c>
      <c r="X451" s="71">
        <v>2097.04</v>
      </c>
      <c r="Y451" s="71">
        <v>2095.33</v>
      </c>
      <c r="Z451" s="71">
        <v>1984.54</v>
      </c>
      <c r="AA451" s="71">
        <v>1568.35</v>
      </c>
    </row>
    <row r="452" spans="1:27" ht="12.75" hidden="1" customHeight="1" outlineLevel="1" x14ac:dyDescent="0.2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2852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2853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2854</v>
      </c>
      <c r="B455" s="54" t="str">
        <f>"27"&amp;"."&amp;$B$801&amp;"."&amp;$B$802</f>
        <v>27.05.2024</v>
      </c>
      <c r="C455" s="134" t="s">
        <v>76</v>
      </c>
      <c r="D455" s="135">
        <f>ROUND(((D456+D457+D459+D458)/1000),5)</f>
        <v>1.74447</v>
      </c>
      <c r="E455" s="135">
        <f>ROUND(((E456+E457+E459+E458)/1000),5)</f>
        <v>1.6388199999999999</v>
      </c>
      <c r="F455" s="135">
        <f>ROUND(((F456+F457+F459+F458)/1000),5)</f>
        <v>1.4499899999999999</v>
      </c>
      <c r="G455" s="135">
        <f t="shared" ref="G455:AA455" si="264">ROUND(((G456+G457+G459+G458)/1000),5)</f>
        <v>1.38337</v>
      </c>
      <c r="H455" s="135">
        <f t="shared" si="264"/>
        <v>1.3158799999999999</v>
      </c>
      <c r="I455" s="135">
        <f t="shared" si="264"/>
        <v>1.51172</v>
      </c>
      <c r="J455" s="135">
        <f t="shared" si="264"/>
        <v>1.66872</v>
      </c>
      <c r="K455" s="135">
        <f t="shared" si="264"/>
        <v>1.95563</v>
      </c>
      <c r="L455" s="135">
        <f t="shared" si="264"/>
        <v>2.3126099999999998</v>
      </c>
      <c r="M455" s="135">
        <f t="shared" si="264"/>
        <v>2.5194299999999998</v>
      </c>
      <c r="N455" s="135">
        <f t="shared" si="264"/>
        <v>2.52691</v>
      </c>
      <c r="O455" s="135">
        <f t="shared" si="264"/>
        <v>2.4920499999999999</v>
      </c>
      <c r="P455" s="135">
        <f t="shared" si="264"/>
        <v>2.4498000000000002</v>
      </c>
      <c r="Q455" s="135">
        <f t="shared" si="264"/>
        <v>2.5232100000000002</v>
      </c>
      <c r="R455" s="135">
        <f t="shared" si="264"/>
        <v>2.5425300000000002</v>
      </c>
      <c r="S455" s="135">
        <f t="shared" si="264"/>
        <v>2.52237</v>
      </c>
      <c r="T455" s="135">
        <f t="shared" si="264"/>
        <v>2.4877799999999999</v>
      </c>
      <c r="U455" s="135">
        <f t="shared" si="264"/>
        <v>2.4180899999999999</v>
      </c>
      <c r="V455" s="135">
        <f t="shared" si="264"/>
        <v>2.3657599999999999</v>
      </c>
      <c r="W455" s="135">
        <f t="shared" si="264"/>
        <v>2.2900399999999999</v>
      </c>
      <c r="X455" s="135">
        <f t="shared" si="264"/>
        <v>2.2893699999999999</v>
      </c>
      <c r="Y455" s="135">
        <f t="shared" si="264"/>
        <v>2.2423899999999999</v>
      </c>
      <c r="Z455" s="135">
        <f t="shared" si="264"/>
        <v>1.9340299999999999</v>
      </c>
      <c r="AA455" s="135">
        <f t="shared" si="264"/>
        <v>1.7928299999999999</v>
      </c>
    </row>
    <row r="456" spans="1:27" ht="12.75" hidden="1" customHeight="1" outlineLevel="1" x14ac:dyDescent="0.2">
      <c r="A456" s="163" t="s">
        <v>2855</v>
      </c>
      <c r="B456" s="94" t="s">
        <v>238</v>
      </c>
      <c r="C456" s="70" t="s">
        <v>79</v>
      </c>
      <c r="D456" s="71">
        <v>1306.78</v>
      </c>
      <c r="E456" s="71">
        <v>1201.1300000000001</v>
      </c>
      <c r="F456" s="71">
        <v>1012.3</v>
      </c>
      <c r="G456" s="71">
        <v>945.68</v>
      </c>
      <c r="H456" s="71">
        <v>878.19</v>
      </c>
      <c r="I456" s="71">
        <v>1074.03</v>
      </c>
      <c r="J456" s="71">
        <v>1231.03</v>
      </c>
      <c r="K456" s="71">
        <v>1517.94</v>
      </c>
      <c r="L456" s="71">
        <v>1874.92</v>
      </c>
      <c r="M456" s="71">
        <v>2081.7399999999998</v>
      </c>
      <c r="N456" s="71">
        <v>2089.2199999999998</v>
      </c>
      <c r="O456" s="71">
        <v>2054.36</v>
      </c>
      <c r="P456" s="71">
        <v>2012.11</v>
      </c>
      <c r="Q456" s="71">
        <v>2085.52</v>
      </c>
      <c r="R456" s="71">
        <v>2104.84</v>
      </c>
      <c r="S456" s="71">
        <v>2084.6799999999998</v>
      </c>
      <c r="T456" s="71">
        <v>2050.09</v>
      </c>
      <c r="U456" s="71">
        <v>1980.4</v>
      </c>
      <c r="V456" s="71">
        <v>1928.07</v>
      </c>
      <c r="W456" s="71">
        <v>1852.35</v>
      </c>
      <c r="X456" s="71">
        <v>1851.68</v>
      </c>
      <c r="Y456" s="71">
        <v>1804.7</v>
      </c>
      <c r="Z456" s="71">
        <v>1496.34</v>
      </c>
      <c r="AA456" s="71">
        <v>1355.14</v>
      </c>
    </row>
    <row r="457" spans="1:27" ht="12.75" hidden="1" customHeight="1" outlineLevel="1" x14ac:dyDescent="0.2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2857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2858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2859</v>
      </c>
      <c r="B460" s="54" t="str">
        <f>"28"&amp;"."&amp;$B$801&amp;"."&amp;$B$802</f>
        <v>28.05.2024</v>
      </c>
      <c r="C460" s="134" t="s">
        <v>76</v>
      </c>
      <c r="D460" s="135">
        <f>ROUND(((D461+D462+D464+D463)/1000),5)</f>
        <v>1.4986999999999999</v>
      </c>
      <c r="E460" s="135">
        <f>ROUND(((E461+E462+E464+E463)/1000),5)</f>
        <v>1.3645799999999999</v>
      </c>
      <c r="F460" s="135">
        <f>ROUND(((F461+F462+F464+F463)/1000),5)</f>
        <v>1.2543899999999999</v>
      </c>
      <c r="G460" s="135">
        <f t="shared" ref="G460:AA460" si="267">ROUND(((G461+G462+G464+G463)/1000),5)</f>
        <v>0.64651999999999998</v>
      </c>
      <c r="H460" s="135">
        <f t="shared" si="267"/>
        <v>0.64512999999999998</v>
      </c>
      <c r="I460" s="135">
        <f t="shared" si="267"/>
        <v>1.2870299999999999</v>
      </c>
      <c r="J460" s="135">
        <f t="shared" si="267"/>
        <v>1.6698299999999999</v>
      </c>
      <c r="K460" s="135">
        <f t="shared" si="267"/>
        <v>1.94814</v>
      </c>
      <c r="L460" s="135">
        <f t="shared" si="267"/>
        <v>2.2999700000000001</v>
      </c>
      <c r="M460" s="135">
        <f t="shared" si="267"/>
        <v>2.6427900000000002</v>
      </c>
      <c r="N460" s="135">
        <f t="shared" si="267"/>
        <v>2.7014200000000002</v>
      </c>
      <c r="O460" s="135">
        <f t="shared" si="267"/>
        <v>2.7011400000000001</v>
      </c>
      <c r="P460" s="135">
        <f t="shared" si="267"/>
        <v>2.62975</v>
      </c>
      <c r="Q460" s="135">
        <f t="shared" si="267"/>
        <v>2.6708099999999999</v>
      </c>
      <c r="R460" s="135">
        <f t="shared" si="267"/>
        <v>2.55125</v>
      </c>
      <c r="S460" s="135">
        <f t="shared" si="267"/>
        <v>2.5517799999999999</v>
      </c>
      <c r="T460" s="135">
        <f t="shared" si="267"/>
        <v>2.6090399999999998</v>
      </c>
      <c r="U460" s="135">
        <f t="shared" si="267"/>
        <v>2.5725600000000002</v>
      </c>
      <c r="V460" s="135">
        <f t="shared" si="267"/>
        <v>2.4589400000000001</v>
      </c>
      <c r="W460" s="135">
        <f t="shared" si="267"/>
        <v>2.3582700000000001</v>
      </c>
      <c r="X460" s="135">
        <f t="shared" si="267"/>
        <v>2.3534299999999999</v>
      </c>
      <c r="Y460" s="135">
        <f t="shared" si="267"/>
        <v>2.37066</v>
      </c>
      <c r="Z460" s="135">
        <f t="shared" si="267"/>
        <v>2.0713699999999999</v>
      </c>
      <c r="AA460" s="135">
        <f t="shared" si="267"/>
        <v>1.81551</v>
      </c>
    </row>
    <row r="461" spans="1:27" ht="12.75" hidden="1" customHeight="1" outlineLevel="1" x14ac:dyDescent="0.2">
      <c r="A461" s="163" t="s">
        <v>2860</v>
      </c>
      <c r="B461" s="94" t="s">
        <v>238</v>
      </c>
      <c r="C461" s="70" t="s">
        <v>79</v>
      </c>
      <c r="D461" s="71">
        <v>1061.01</v>
      </c>
      <c r="E461" s="71">
        <v>926.89</v>
      </c>
      <c r="F461" s="71">
        <v>816.7</v>
      </c>
      <c r="G461" s="71">
        <v>208.83</v>
      </c>
      <c r="H461" s="71">
        <v>207.44</v>
      </c>
      <c r="I461" s="71">
        <v>849.34</v>
      </c>
      <c r="J461" s="71">
        <v>1232.1400000000001</v>
      </c>
      <c r="K461" s="71">
        <v>1510.45</v>
      </c>
      <c r="L461" s="71">
        <v>1862.28</v>
      </c>
      <c r="M461" s="71">
        <v>2205.1</v>
      </c>
      <c r="N461" s="71">
        <v>2263.73</v>
      </c>
      <c r="O461" s="71">
        <v>2263.4499999999998</v>
      </c>
      <c r="P461" s="71">
        <v>2192.06</v>
      </c>
      <c r="Q461" s="71">
        <v>2233.12</v>
      </c>
      <c r="R461" s="71">
        <v>2113.56</v>
      </c>
      <c r="S461" s="71">
        <v>2114.09</v>
      </c>
      <c r="T461" s="71">
        <v>2171.35</v>
      </c>
      <c r="U461" s="71">
        <v>2134.87</v>
      </c>
      <c r="V461" s="71">
        <v>2021.25</v>
      </c>
      <c r="W461" s="71">
        <v>1920.58</v>
      </c>
      <c r="X461" s="71">
        <v>1915.74</v>
      </c>
      <c r="Y461" s="71">
        <v>1932.97</v>
      </c>
      <c r="Z461" s="71">
        <v>1633.68</v>
      </c>
      <c r="AA461" s="71">
        <v>1377.82</v>
      </c>
    </row>
    <row r="462" spans="1:27" ht="12.75" hidden="1" customHeight="1" outlineLevel="1" x14ac:dyDescent="0.2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2862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2863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2864</v>
      </c>
      <c r="B465" s="54" t="str">
        <f>"29"&amp;"."&amp;$B$801&amp;"."&amp;$B$802</f>
        <v>29.05.2024</v>
      </c>
      <c r="C465" s="134" t="s">
        <v>76</v>
      </c>
      <c r="D465" s="135">
        <f>ROUND(((D466+D467+D469+D468)/1000),5)</f>
        <v>1.6547099999999999</v>
      </c>
      <c r="E465" s="135">
        <f>ROUND(((E466+E467+E469+E468)/1000),5)</f>
        <v>1.5072700000000001</v>
      </c>
      <c r="F465" s="135">
        <f>ROUND(((F466+F467+F469+F468)/1000),5)</f>
        <v>1.29068</v>
      </c>
      <c r="G465" s="135">
        <f t="shared" ref="G465:AA465" si="270">ROUND(((G466+G467+G469+G468)/1000),5)</f>
        <v>1.17578</v>
      </c>
      <c r="H465" s="135">
        <f t="shared" si="270"/>
        <v>1.16381</v>
      </c>
      <c r="I465" s="135">
        <f t="shared" si="270"/>
        <v>1.4691399999999999</v>
      </c>
      <c r="J465" s="135">
        <f t="shared" si="270"/>
        <v>1.5890200000000001</v>
      </c>
      <c r="K465" s="135">
        <f t="shared" si="270"/>
        <v>1.8753299999999999</v>
      </c>
      <c r="L465" s="135">
        <f t="shared" si="270"/>
        <v>2.1615500000000001</v>
      </c>
      <c r="M465" s="135">
        <f t="shared" si="270"/>
        <v>2.5098500000000001</v>
      </c>
      <c r="N465" s="135">
        <f t="shared" si="270"/>
        <v>2.5152899999999998</v>
      </c>
      <c r="O465" s="135">
        <f t="shared" si="270"/>
        <v>2.5263499999999999</v>
      </c>
      <c r="P465" s="135">
        <f t="shared" si="270"/>
        <v>2.5194299999999998</v>
      </c>
      <c r="Q465" s="135">
        <f t="shared" si="270"/>
        <v>2.54426</v>
      </c>
      <c r="R465" s="135">
        <f t="shared" si="270"/>
        <v>2.5651099999999998</v>
      </c>
      <c r="S465" s="135">
        <f t="shared" si="270"/>
        <v>2.5622099999999999</v>
      </c>
      <c r="T465" s="135">
        <f t="shared" si="270"/>
        <v>2.5477400000000001</v>
      </c>
      <c r="U465" s="135">
        <f t="shared" si="270"/>
        <v>2.5200300000000002</v>
      </c>
      <c r="V465" s="135">
        <f t="shared" si="270"/>
        <v>2.4273600000000002</v>
      </c>
      <c r="W465" s="135">
        <f t="shared" si="270"/>
        <v>2.2841999999999998</v>
      </c>
      <c r="X465" s="135">
        <f t="shared" si="270"/>
        <v>2.2315999999999998</v>
      </c>
      <c r="Y465" s="135">
        <f t="shared" si="270"/>
        <v>2.1960700000000002</v>
      </c>
      <c r="Z465" s="135">
        <f t="shared" si="270"/>
        <v>1.94685</v>
      </c>
      <c r="AA465" s="135">
        <f t="shared" si="270"/>
        <v>1.80375</v>
      </c>
    </row>
    <row r="466" spans="1:27" ht="12.75" hidden="1" customHeight="1" outlineLevel="1" x14ac:dyDescent="0.2">
      <c r="A466" s="163" t="s">
        <v>2865</v>
      </c>
      <c r="B466" s="94" t="s">
        <v>238</v>
      </c>
      <c r="C466" s="70" t="s">
        <v>79</v>
      </c>
      <c r="D466" s="71">
        <v>1217.02</v>
      </c>
      <c r="E466" s="71">
        <v>1069.58</v>
      </c>
      <c r="F466" s="71">
        <v>852.99</v>
      </c>
      <c r="G466" s="71">
        <v>738.09</v>
      </c>
      <c r="H466" s="71">
        <v>726.12</v>
      </c>
      <c r="I466" s="71">
        <v>1031.45</v>
      </c>
      <c r="J466" s="71">
        <v>1151.33</v>
      </c>
      <c r="K466" s="71">
        <v>1437.64</v>
      </c>
      <c r="L466" s="71">
        <v>1723.86</v>
      </c>
      <c r="M466" s="71">
        <v>2072.16</v>
      </c>
      <c r="N466" s="71">
        <v>2077.6</v>
      </c>
      <c r="O466" s="71">
        <v>2088.66</v>
      </c>
      <c r="P466" s="71">
        <v>2081.7399999999998</v>
      </c>
      <c r="Q466" s="71">
        <v>2106.5700000000002</v>
      </c>
      <c r="R466" s="71">
        <v>2127.42</v>
      </c>
      <c r="S466" s="71">
        <v>2124.52</v>
      </c>
      <c r="T466" s="71">
        <v>2110.0500000000002</v>
      </c>
      <c r="U466" s="71">
        <v>2082.34</v>
      </c>
      <c r="V466" s="71">
        <v>1989.67</v>
      </c>
      <c r="W466" s="71">
        <v>1846.51</v>
      </c>
      <c r="X466" s="71">
        <v>1793.91</v>
      </c>
      <c r="Y466" s="71">
        <v>1758.38</v>
      </c>
      <c r="Z466" s="71">
        <v>1509.16</v>
      </c>
      <c r="AA466" s="71">
        <v>1366.06</v>
      </c>
    </row>
    <row r="467" spans="1:27" ht="12.75" hidden="1" customHeight="1" outlineLevel="1" x14ac:dyDescent="0.2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2867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2868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2869</v>
      </c>
      <c r="B470" s="54" t="str">
        <f>"30"&amp;"."&amp;$B$801&amp;"."&amp;$B$802</f>
        <v>30.05.2024</v>
      </c>
      <c r="C470" s="134" t="s">
        <v>76</v>
      </c>
      <c r="D470" s="135">
        <f>ROUND(((D471+D472+D474+D473)/1000),5)</f>
        <v>1.6112599999999999</v>
      </c>
      <c r="E470" s="135">
        <f>ROUND(((E471+E472+E474+E473)/1000),5)</f>
        <v>1.4680599999999999</v>
      </c>
      <c r="F470" s="135">
        <f>ROUND(((F471+F472+F474+F473)/1000),5)</f>
        <v>1.3153300000000001</v>
      </c>
      <c r="G470" s="135">
        <f t="shared" ref="G470:AA470" si="273">ROUND(((G471+G472+G474+G473)/1000),5)</f>
        <v>1.21458</v>
      </c>
      <c r="H470" s="135">
        <f t="shared" si="273"/>
        <v>1.2184900000000001</v>
      </c>
      <c r="I470" s="135">
        <f t="shared" si="273"/>
        <v>1.5056400000000001</v>
      </c>
      <c r="J470" s="135">
        <f t="shared" si="273"/>
        <v>1.5937399999999999</v>
      </c>
      <c r="K470" s="135">
        <f t="shared" si="273"/>
        <v>1.91299</v>
      </c>
      <c r="L470" s="135">
        <f t="shared" si="273"/>
        <v>2.30809</v>
      </c>
      <c r="M470" s="135">
        <f t="shared" si="273"/>
        <v>2.52461</v>
      </c>
      <c r="N470" s="135">
        <f t="shared" si="273"/>
        <v>2.5730300000000002</v>
      </c>
      <c r="O470" s="135">
        <f t="shared" si="273"/>
        <v>2.56412</v>
      </c>
      <c r="P470" s="135">
        <f t="shared" si="273"/>
        <v>2.5839400000000001</v>
      </c>
      <c r="Q470" s="135">
        <f t="shared" si="273"/>
        <v>2.57389</v>
      </c>
      <c r="R470" s="135">
        <f t="shared" si="273"/>
        <v>2.5769700000000002</v>
      </c>
      <c r="S470" s="135">
        <f t="shared" si="273"/>
        <v>2.5760299999999998</v>
      </c>
      <c r="T470" s="135">
        <f t="shared" si="273"/>
        <v>2.8682300000000001</v>
      </c>
      <c r="U470" s="135">
        <f t="shared" si="273"/>
        <v>2.86172</v>
      </c>
      <c r="V470" s="135">
        <f t="shared" si="273"/>
        <v>2.4936400000000001</v>
      </c>
      <c r="W470" s="135">
        <f t="shared" si="273"/>
        <v>2.37079</v>
      </c>
      <c r="X470" s="135">
        <f t="shared" si="273"/>
        <v>2.3280699999999999</v>
      </c>
      <c r="Y470" s="135">
        <f t="shared" si="273"/>
        <v>2.30857</v>
      </c>
      <c r="Z470" s="135">
        <f t="shared" si="273"/>
        <v>1.9314800000000001</v>
      </c>
      <c r="AA470" s="135">
        <f t="shared" si="273"/>
        <v>1.77111</v>
      </c>
    </row>
    <row r="471" spans="1:27" ht="12.75" hidden="1" customHeight="1" outlineLevel="1" x14ac:dyDescent="0.2">
      <c r="A471" s="163" t="s">
        <v>2870</v>
      </c>
      <c r="B471" s="94" t="s">
        <v>238</v>
      </c>
      <c r="C471" s="70" t="s">
        <v>79</v>
      </c>
      <c r="D471" s="71">
        <v>1173.57</v>
      </c>
      <c r="E471" s="71">
        <v>1030.3699999999999</v>
      </c>
      <c r="F471" s="71">
        <v>877.64</v>
      </c>
      <c r="G471" s="71">
        <v>776.89</v>
      </c>
      <c r="H471" s="71">
        <v>780.8</v>
      </c>
      <c r="I471" s="71">
        <v>1067.95</v>
      </c>
      <c r="J471" s="71">
        <v>1156.05</v>
      </c>
      <c r="K471" s="71">
        <v>1475.3</v>
      </c>
      <c r="L471" s="71">
        <v>1870.4</v>
      </c>
      <c r="M471" s="71">
        <v>2086.92</v>
      </c>
      <c r="N471" s="71">
        <v>2135.34</v>
      </c>
      <c r="O471" s="71">
        <v>2126.4299999999998</v>
      </c>
      <c r="P471" s="71">
        <v>2146.25</v>
      </c>
      <c r="Q471" s="71">
        <v>2136.1999999999998</v>
      </c>
      <c r="R471" s="71">
        <v>2139.2800000000002</v>
      </c>
      <c r="S471" s="71">
        <v>2138.34</v>
      </c>
      <c r="T471" s="71">
        <v>2430.54</v>
      </c>
      <c r="U471" s="71">
        <v>2424.0300000000002</v>
      </c>
      <c r="V471" s="71">
        <v>2055.9499999999998</v>
      </c>
      <c r="W471" s="71">
        <v>1933.1</v>
      </c>
      <c r="X471" s="71">
        <v>1890.38</v>
      </c>
      <c r="Y471" s="71">
        <v>1870.88</v>
      </c>
      <c r="Z471" s="71">
        <v>1493.79</v>
      </c>
      <c r="AA471" s="71">
        <v>1333.42</v>
      </c>
    </row>
    <row r="472" spans="1:27" ht="12.75" hidden="1" customHeight="1" outlineLevel="1" x14ac:dyDescent="0.2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2872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2873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2874</v>
      </c>
      <c r="B475" s="54" t="str">
        <f>"31"&amp;"."&amp;$B$801&amp;"."&amp;$B$802</f>
        <v>31.05.2024</v>
      </c>
      <c r="C475" s="134" t="s">
        <v>76</v>
      </c>
      <c r="D475" s="135">
        <f>ROUND(((D476+D477+D479+D478)/1000),5)</f>
        <v>1.5995900000000001</v>
      </c>
      <c r="E475" s="135">
        <f>ROUND(((E476+E477+E479+E478)/1000),5)</f>
        <v>1.3854</v>
      </c>
      <c r="F475" s="135">
        <f>ROUND(((F476+F477+F479+F478)/1000),5)</f>
        <v>1.3144100000000001</v>
      </c>
      <c r="G475" s="135">
        <f t="shared" ref="G475:AA475" si="276">ROUND(((G476+G477+G479+G478)/1000),5)</f>
        <v>1.2206399999999999</v>
      </c>
      <c r="H475" s="135">
        <f t="shared" si="276"/>
        <v>1.1714500000000001</v>
      </c>
      <c r="I475" s="135">
        <f t="shared" si="276"/>
        <v>1.49394</v>
      </c>
      <c r="J475" s="135">
        <f t="shared" si="276"/>
        <v>1.63853</v>
      </c>
      <c r="K475" s="135">
        <f t="shared" si="276"/>
        <v>1.9760899999999999</v>
      </c>
      <c r="L475" s="135">
        <f t="shared" si="276"/>
        <v>2.3555700000000002</v>
      </c>
      <c r="M475" s="135">
        <f t="shared" si="276"/>
        <v>2.5513599999999999</v>
      </c>
      <c r="N475" s="135">
        <f t="shared" si="276"/>
        <v>2.7246299999999999</v>
      </c>
      <c r="O475" s="135">
        <f t="shared" si="276"/>
        <v>2.73767</v>
      </c>
      <c r="P475" s="135">
        <f t="shared" si="276"/>
        <v>2.59694</v>
      </c>
      <c r="Q475" s="135">
        <f t="shared" si="276"/>
        <v>2.7535599999999998</v>
      </c>
      <c r="R475" s="135">
        <f t="shared" si="276"/>
        <v>2.7621199999999999</v>
      </c>
      <c r="S475" s="135">
        <f t="shared" si="276"/>
        <v>2.8051200000000001</v>
      </c>
      <c r="T475" s="135">
        <f t="shared" si="276"/>
        <v>2.7891400000000002</v>
      </c>
      <c r="U475" s="135">
        <f t="shared" si="276"/>
        <v>2.5512999999999999</v>
      </c>
      <c r="V475" s="135">
        <f t="shared" si="276"/>
        <v>2.5294300000000001</v>
      </c>
      <c r="W475" s="135">
        <f t="shared" si="276"/>
        <v>2.4786600000000001</v>
      </c>
      <c r="X475" s="135">
        <f t="shared" si="276"/>
        <v>2.4862299999999999</v>
      </c>
      <c r="Y475" s="135">
        <f t="shared" si="276"/>
        <v>2.4343699999999999</v>
      </c>
      <c r="Z475" s="135">
        <f t="shared" si="276"/>
        <v>2.1954099999999999</v>
      </c>
      <c r="AA475" s="135">
        <f t="shared" si="276"/>
        <v>1.9114599999999999</v>
      </c>
    </row>
    <row r="476" spans="1:27" ht="12.75" hidden="1" customHeight="1" outlineLevel="1" x14ac:dyDescent="0.2">
      <c r="A476" s="163" t="s">
        <v>2875</v>
      </c>
      <c r="B476" s="94" t="s">
        <v>238</v>
      </c>
      <c r="C476" s="70" t="s">
        <v>79</v>
      </c>
      <c r="D476" s="71">
        <v>1161.9000000000001</v>
      </c>
      <c r="E476" s="71">
        <v>947.71</v>
      </c>
      <c r="F476" s="71">
        <v>876.72</v>
      </c>
      <c r="G476" s="71">
        <v>782.95</v>
      </c>
      <c r="H476" s="71">
        <v>733.76</v>
      </c>
      <c r="I476" s="71">
        <v>1056.25</v>
      </c>
      <c r="J476" s="71">
        <v>1200.8399999999999</v>
      </c>
      <c r="K476" s="71">
        <v>1538.4</v>
      </c>
      <c r="L476" s="71">
        <v>1917.88</v>
      </c>
      <c r="M476" s="71">
        <v>2113.67</v>
      </c>
      <c r="N476" s="71">
        <v>2286.94</v>
      </c>
      <c r="O476" s="71">
        <v>2299.98</v>
      </c>
      <c r="P476" s="71">
        <v>2159.25</v>
      </c>
      <c r="Q476" s="71">
        <v>2315.87</v>
      </c>
      <c r="R476" s="71">
        <v>2324.4299999999998</v>
      </c>
      <c r="S476" s="71">
        <v>2367.4299999999998</v>
      </c>
      <c r="T476" s="71">
        <v>2351.4499999999998</v>
      </c>
      <c r="U476" s="71">
        <v>2113.61</v>
      </c>
      <c r="V476" s="71">
        <v>2091.7399999999998</v>
      </c>
      <c r="W476" s="71">
        <v>2040.97</v>
      </c>
      <c r="X476" s="71">
        <v>2048.54</v>
      </c>
      <c r="Y476" s="71">
        <v>1996.68</v>
      </c>
      <c r="Z476" s="71">
        <v>1757.72</v>
      </c>
      <c r="AA476" s="71">
        <v>1473.77</v>
      </c>
    </row>
    <row r="477" spans="1:27" ht="12.75" hidden="1" customHeight="1" outlineLevel="1" x14ac:dyDescent="0.2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2877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2878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2879</v>
      </c>
      <c r="B484" s="54" t="str">
        <f>"01"&amp;"."&amp;$B$801&amp;"."&amp;$B$802</f>
        <v>01.05.2024</v>
      </c>
      <c r="C484" s="134" t="s">
        <v>76</v>
      </c>
      <c r="D484" s="135">
        <f>ROUND(((D485+D486+D488+D487)/1000),5)</f>
        <v>2.0099</v>
      </c>
      <c r="E484" s="135">
        <f>ROUND(((E485+E486+E488+E487)/1000),5)</f>
        <v>1.97217</v>
      </c>
      <c r="F484" s="135">
        <f>ROUND(((F485+F486+F488+F487)/1000),5)</f>
        <v>1.83599</v>
      </c>
      <c r="G484" s="135">
        <f t="shared" ref="G484:AA484" si="279">ROUND(((G485+G486+G488+G487)/1000),5)</f>
        <v>1.8123899999999999</v>
      </c>
      <c r="H484" s="135">
        <f t="shared" si="279"/>
        <v>1.7666999999999999</v>
      </c>
      <c r="I484" s="135">
        <f t="shared" si="279"/>
        <v>1.73169</v>
      </c>
      <c r="J484" s="135">
        <f t="shared" si="279"/>
        <v>1.73427</v>
      </c>
      <c r="K484" s="135">
        <f t="shared" si="279"/>
        <v>1.8924300000000001</v>
      </c>
      <c r="L484" s="135">
        <f t="shared" si="279"/>
        <v>2.05287</v>
      </c>
      <c r="M484" s="135">
        <f t="shared" si="279"/>
        <v>2.2879200000000002</v>
      </c>
      <c r="N484" s="135">
        <f t="shared" si="279"/>
        <v>2.4304399999999999</v>
      </c>
      <c r="O484" s="135">
        <f t="shared" si="279"/>
        <v>2.3602799999999999</v>
      </c>
      <c r="P484" s="135">
        <f t="shared" si="279"/>
        <v>2.3398500000000002</v>
      </c>
      <c r="Q484" s="135">
        <f t="shared" si="279"/>
        <v>2.3712599999999999</v>
      </c>
      <c r="R484" s="135">
        <f t="shared" si="279"/>
        <v>2.3300999999999998</v>
      </c>
      <c r="S484" s="135">
        <f t="shared" si="279"/>
        <v>2.2801399999999998</v>
      </c>
      <c r="T484" s="135">
        <f t="shared" si="279"/>
        <v>2.3195700000000001</v>
      </c>
      <c r="U484" s="135">
        <f t="shared" si="279"/>
        <v>2.3369399999999998</v>
      </c>
      <c r="V484" s="135">
        <f t="shared" si="279"/>
        <v>2.39106</v>
      </c>
      <c r="W484" s="135">
        <f t="shared" si="279"/>
        <v>2.50888</v>
      </c>
      <c r="X484" s="135">
        <f t="shared" si="279"/>
        <v>2.5974300000000001</v>
      </c>
      <c r="Y484" s="135">
        <f t="shared" si="279"/>
        <v>2.4975700000000001</v>
      </c>
      <c r="Z484" s="135">
        <f t="shared" si="279"/>
        <v>2.1819700000000002</v>
      </c>
      <c r="AA484" s="135">
        <f t="shared" si="279"/>
        <v>1.99247</v>
      </c>
    </row>
    <row r="485" spans="1:27" ht="12.75" hidden="1" customHeight="1" outlineLevel="1" x14ac:dyDescent="0.2">
      <c r="A485" s="163" t="s">
        <v>2880</v>
      </c>
      <c r="B485" s="94" t="s">
        <v>238</v>
      </c>
      <c r="C485" s="70" t="s">
        <v>79</v>
      </c>
      <c r="D485" s="71">
        <v>1355.06</v>
      </c>
      <c r="E485" s="71">
        <v>1317.33</v>
      </c>
      <c r="F485" s="71">
        <v>1181.1500000000001</v>
      </c>
      <c r="G485" s="71">
        <v>1157.55</v>
      </c>
      <c r="H485" s="71">
        <v>1111.8599999999999</v>
      </c>
      <c r="I485" s="71">
        <v>1076.8499999999999</v>
      </c>
      <c r="J485" s="71">
        <v>1079.43</v>
      </c>
      <c r="K485" s="71">
        <v>1237.5899999999999</v>
      </c>
      <c r="L485" s="71">
        <v>1398.03</v>
      </c>
      <c r="M485" s="71">
        <v>1633.08</v>
      </c>
      <c r="N485" s="71">
        <v>1775.6</v>
      </c>
      <c r="O485" s="71">
        <v>1705.44</v>
      </c>
      <c r="P485" s="71">
        <v>1685.01</v>
      </c>
      <c r="Q485" s="71">
        <v>1716.42</v>
      </c>
      <c r="R485" s="71">
        <v>1675.26</v>
      </c>
      <c r="S485" s="71">
        <v>1625.3</v>
      </c>
      <c r="T485" s="71">
        <v>1664.73</v>
      </c>
      <c r="U485" s="71">
        <v>1682.1</v>
      </c>
      <c r="V485" s="71">
        <v>1736.22</v>
      </c>
      <c r="W485" s="71">
        <v>1854.04</v>
      </c>
      <c r="X485" s="71">
        <v>1942.59</v>
      </c>
      <c r="Y485" s="71">
        <v>1842.73</v>
      </c>
      <c r="Z485" s="71">
        <v>1527.13</v>
      </c>
      <c r="AA485" s="71">
        <v>1337.63</v>
      </c>
    </row>
    <row r="486" spans="1:27" ht="12.75" hidden="1" customHeight="1" outlineLevel="1" x14ac:dyDescent="0.2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2882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2883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2884</v>
      </c>
      <c r="B489" s="54" t="str">
        <f>"02"&amp;"."&amp;$B$801&amp;"."&amp;$B$802</f>
        <v>02.05.2024</v>
      </c>
      <c r="C489" s="134" t="s">
        <v>76</v>
      </c>
      <c r="D489" s="135">
        <f>ROUND(((D490+D491+D493+D492)/1000),5)</f>
        <v>1.9847999999999999</v>
      </c>
      <c r="E489" s="135">
        <f>ROUND(((E490+E491+E493+E492)/1000),5)</f>
        <v>1.8733599999999999</v>
      </c>
      <c r="F489" s="135">
        <f>ROUND(((F490+F491+F493+F492)/1000),5)</f>
        <v>1.8406800000000001</v>
      </c>
      <c r="G489" s="135">
        <f t="shared" ref="G489:AA489" si="282">ROUND(((G490+G491+G493+G492)/1000),5)</f>
        <v>1.7854099999999999</v>
      </c>
      <c r="H489" s="135">
        <f t="shared" si="282"/>
        <v>1.8123400000000001</v>
      </c>
      <c r="I489" s="135">
        <f t="shared" si="282"/>
        <v>1.8572500000000001</v>
      </c>
      <c r="J489" s="135">
        <f t="shared" si="282"/>
        <v>1.98227</v>
      </c>
      <c r="K489" s="135">
        <f t="shared" si="282"/>
        <v>2.2144499999999998</v>
      </c>
      <c r="L489" s="135">
        <f t="shared" si="282"/>
        <v>2.5365899999999999</v>
      </c>
      <c r="M489" s="135">
        <f t="shared" si="282"/>
        <v>2.6527599999999998</v>
      </c>
      <c r="N489" s="135">
        <f t="shared" si="282"/>
        <v>2.68127</v>
      </c>
      <c r="O489" s="135">
        <f t="shared" si="282"/>
        <v>2.6168800000000001</v>
      </c>
      <c r="P489" s="135">
        <f t="shared" si="282"/>
        <v>2.6384400000000001</v>
      </c>
      <c r="Q489" s="135">
        <f t="shared" si="282"/>
        <v>2.6730100000000001</v>
      </c>
      <c r="R489" s="135">
        <f t="shared" si="282"/>
        <v>2.6922299999999999</v>
      </c>
      <c r="S489" s="135">
        <f t="shared" si="282"/>
        <v>2.6364399999999999</v>
      </c>
      <c r="T489" s="135">
        <f t="shared" si="282"/>
        <v>2.6281300000000001</v>
      </c>
      <c r="U489" s="135">
        <f t="shared" si="282"/>
        <v>2.5903999999999998</v>
      </c>
      <c r="V489" s="135">
        <f t="shared" si="282"/>
        <v>2.6157300000000001</v>
      </c>
      <c r="W489" s="135">
        <f t="shared" si="282"/>
        <v>2.6368</v>
      </c>
      <c r="X489" s="135">
        <f t="shared" si="282"/>
        <v>2.6804600000000001</v>
      </c>
      <c r="Y489" s="135">
        <f t="shared" si="282"/>
        <v>2.5635699999999999</v>
      </c>
      <c r="Z489" s="135">
        <f t="shared" si="282"/>
        <v>2.19828</v>
      </c>
      <c r="AA489" s="135">
        <f t="shared" si="282"/>
        <v>2.0249299999999999</v>
      </c>
    </row>
    <row r="490" spans="1:27" ht="12.75" hidden="1" customHeight="1" outlineLevel="1" x14ac:dyDescent="0.2">
      <c r="A490" s="163" t="s">
        <v>2885</v>
      </c>
      <c r="B490" s="94" t="s">
        <v>238</v>
      </c>
      <c r="C490" s="70" t="s">
        <v>79</v>
      </c>
      <c r="D490" s="71">
        <v>1329.96</v>
      </c>
      <c r="E490" s="71">
        <v>1218.52</v>
      </c>
      <c r="F490" s="71">
        <v>1185.8399999999999</v>
      </c>
      <c r="G490" s="71">
        <v>1130.57</v>
      </c>
      <c r="H490" s="71">
        <v>1157.5</v>
      </c>
      <c r="I490" s="71">
        <v>1202.4100000000001</v>
      </c>
      <c r="J490" s="71">
        <v>1327.43</v>
      </c>
      <c r="K490" s="71">
        <v>1559.61</v>
      </c>
      <c r="L490" s="71">
        <v>1881.75</v>
      </c>
      <c r="M490" s="71">
        <v>1997.92</v>
      </c>
      <c r="N490" s="71">
        <v>2026.43</v>
      </c>
      <c r="O490" s="71">
        <v>1962.04</v>
      </c>
      <c r="P490" s="71">
        <v>1983.6</v>
      </c>
      <c r="Q490" s="71">
        <v>2018.17</v>
      </c>
      <c r="R490" s="71">
        <v>2037.39</v>
      </c>
      <c r="S490" s="71">
        <v>1981.6</v>
      </c>
      <c r="T490" s="71">
        <v>1973.29</v>
      </c>
      <c r="U490" s="71">
        <v>1935.56</v>
      </c>
      <c r="V490" s="71">
        <v>1960.89</v>
      </c>
      <c r="W490" s="71">
        <v>1981.96</v>
      </c>
      <c r="X490" s="71">
        <v>2025.62</v>
      </c>
      <c r="Y490" s="71">
        <v>1908.73</v>
      </c>
      <c r="Z490" s="71">
        <v>1543.44</v>
      </c>
      <c r="AA490" s="71">
        <v>1370.09</v>
      </c>
    </row>
    <row r="491" spans="1:27" ht="12.75" hidden="1" customHeight="1" outlineLevel="1" x14ac:dyDescent="0.2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2887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2888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2889</v>
      </c>
      <c r="B494" s="54" t="str">
        <f>"03"&amp;"."&amp;$B$801&amp;"."&amp;$B$802</f>
        <v>03.05.2024</v>
      </c>
      <c r="C494" s="134" t="s">
        <v>76</v>
      </c>
      <c r="D494" s="135">
        <f>ROUND(((D495+D496+D498+D497)/1000),5)</f>
        <v>1.9035</v>
      </c>
      <c r="E494" s="135">
        <f>ROUND(((E495+E496+E498+E497)/1000),5)</f>
        <v>1.83073</v>
      </c>
      <c r="F494" s="135">
        <f>ROUND(((F495+F496+F498+F497)/1000),5)</f>
        <v>1.7322500000000001</v>
      </c>
      <c r="G494" s="135">
        <f t="shared" ref="G494:AA494" si="285">ROUND(((G495+G496+G498+G497)/1000),5)</f>
        <v>1.7302900000000001</v>
      </c>
      <c r="H494" s="135">
        <f t="shared" si="285"/>
        <v>1.7707999999999999</v>
      </c>
      <c r="I494" s="135">
        <f t="shared" si="285"/>
        <v>1.8674200000000001</v>
      </c>
      <c r="J494" s="135">
        <f t="shared" si="285"/>
        <v>2.0440700000000001</v>
      </c>
      <c r="K494" s="135">
        <f t="shared" si="285"/>
        <v>2.32375</v>
      </c>
      <c r="L494" s="135">
        <f t="shared" si="285"/>
        <v>2.5379100000000001</v>
      </c>
      <c r="M494" s="135">
        <f t="shared" si="285"/>
        <v>2.69591</v>
      </c>
      <c r="N494" s="135">
        <f t="shared" si="285"/>
        <v>2.7883599999999999</v>
      </c>
      <c r="O494" s="135">
        <f t="shared" si="285"/>
        <v>2.65218</v>
      </c>
      <c r="P494" s="135">
        <f t="shared" si="285"/>
        <v>2.6401599999999998</v>
      </c>
      <c r="Q494" s="135">
        <f t="shared" si="285"/>
        <v>2.6587499999999999</v>
      </c>
      <c r="R494" s="135">
        <f t="shared" si="285"/>
        <v>2.62561</v>
      </c>
      <c r="S494" s="135">
        <f t="shared" si="285"/>
        <v>2.6220500000000002</v>
      </c>
      <c r="T494" s="135">
        <f t="shared" si="285"/>
        <v>2.6232799999999998</v>
      </c>
      <c r="U494" s="135">
        <f t="shared" si="285"/>
        <v>2.6073499999999998</v>
      </c>
      <c r="V494" s="135">
        <f t="shared" si="285"/>
        <v>2.5922100000000001</v>
      </c>
      <c r="W494" s="135">
        <f t="shared" si="285"/>
        <v>2.59579</v>
      </c>
      <c r="X494" s="135">
        <f t="shared" si="285"/>
        <v>2.6658400000000002</v>
      </c>
      <c r="Y494" s="135">
        <f t="shared" si="285"/>
        <v>2.5746000000000002</v>
      </c>
      <c r="Z494" s="135">
        <f t="shared" si="285"/>
        <v>2.2696900000000002</v>
      </c>
      <c r="AA494" s="135">
        <f t="shared" si="285"/>
        <v>2.05484</v>
      </c>
    </row>
    <row r="495" spans="1:27" ht="12.75" hidden="1" customHeight="1" outlineLevel="1" x14ac:dyDescent="0.2">
      <c r="A495" s="163" t="s">
        <v>2890</v>
      </c>
      <c r="B495" s="94" t="s">
        <v>238</v>
      </c>
      <c r="C495" s="70" t="s">
        <v>79</v>
      </c>
      <c r="D495" s="71">
        <v>1248.6600000000001</v>
      </c>
      <c r="E495" s="71">
        <v>1175.8900000000001</v>
      </c>
      <c r="F495" s="71">
        <v>1077.4100000000001</v>
      </c>
      <c r="G495" s="71">
        <v>1075.45</v>
      </c>
      <c r="H495" s="71">
        <v>1115.96</v>
      </c>
      <c r="I495" s="71">
        <v>1212.58</v>
      </c>
      <c r="J495" s="71">
        <v>1389.23</v>
      </c>
      <c r="K495" s="71">
        <v>1668.91</v>
      </c>
      <c r="L495" s="71">
        <v>1883.07</v>
      </c>
      <c r="M495" s="71">
        <v>2041.07</v>
      </c>
      <c r="N495" s="71">
        <v>2133.52</v>
      </c>
      <c r="O495" s="71">
        <v>1997.34</v>
      </c>
      <c r="P495" s="71">
        <v>1985.32</v>
      </c>
      <c r="Q495" s="71">
        <v>2003.91</v>
      </c>
      <c r="R495" s="71">
        <v>1970.77</v>
      </c>
      <c r="S495" s="71">
        <v>1967.21</v>
      </c>
      <c r="T495" s="71">
        <v>1968.44</v>
      </c>
      <c r="U495" s="71">
        <v>1952.51</v>
      </c>
      <c r="V495" s="71">
        <v>1937.37</v>
      </c>
      <c r="W495" s="71">
        <v>1940.95</v>
      </c>
      <c r="X495" s="71">
        <v>2011</v>
      </c>
      <c r="Y495" s="71">
        <v>1919.76</v>
      </c>
      <c r="Z495" s="71">
        <v>1614.85</v>
      </c>
      <c r="AA495" s="71">
        <v>1400</v>
      </c>
    </row>
    <row r="496" spans="1:27" ht="12.75" hidden="1" customHeight="1" outlineLevel="1" x14ac:dyDescent="0.2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2892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2893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2894</v>
      </c>
      <c r="B499" s="54" t="str">
        <f>"04"&amp;"."&amp;$B$801&amp;"."&amp;$B$802</f>
        <v>04.05.2024</v>
      </c>
      <c r="C499" s="134" t="s">
        <v>76</v>
      </c>
      <c r="D499" s="135">
        <f>ROUND(((D500+D501+D503+D502)/1000),5)</f>
        <v>2.1426699999999999</v>
      </c>
      <c r="E499" s="135">
        <f>ROUND(((E500+E501+E503+E502)/1000),5)</f>
        <v>2.05003</v>
      </c>
      <c r="F499" s="135">
        <f>ROUND(((F500+F501+F503+F502)/1000),5)</f>
        <v>1.9243699999999999</v>
      </c>
      <c r="G499" s="135">
        <f t="shared" ref="G499:AA499" si="288">ROUND(((G500+G501+G503+G502)/1000),5)</f>
        <v>1.87599</v>
      </c>
      <c r="H499" s="135">
        <f t="shared" si="288"/>
        <v>1.85476</v>
      </c>
      <c r="I499" s="135">
        <f t="shared" si="288"/>
        <v>1.8762799999999999</v>
      </c>
      <c r="J499" s="135">
        <f t="shared" si="288"/>
        <v>1.96356</v>
      </c>
      <c r="K499" s="135">
        <f t="shared" si="288"/>
        <v>2.1921599999999999</v>
      </c>
      <c r="L499" s="135">
        <f t="shared" si="288"/>
        <v>2.4815499999999999</v>
      </c>
      <c r="M499" s="135">
        <f t="shared" si="288"/>
        <v>2.6596700000000002</v>
      </c>
      <c r="N499" s="135">
        <f t="shared" si="288"/>
        <v>2.7107199999999998</v>
      </c>
      <c r="O499" s="135">
        <f t="shared" si="288"/>
        <v>2.7100499999999998</v>
      </c>
      <c r="P499" s="135">
        <f t="shared" si="288"/>
        <v>2.7015199999999999</v>
      </c>
      <c r="Q499" s="135">
        <f t="shared" si="288"/>
        <v>2.7107999999999999</v>
      </c>
      <c r="R499" s="135">
        <f t="shared" si="288"/>
        <v>2.65849</v>
      </c>
      <c r="S499" s="135">
        <f t="shared" si="288"/>
        <v>2.4950199999999998</v>
      </c>
      <c r="T499" s="135">
        <f t="shared" si="288"/>
        <v>2.5194800000000002</v>
      </c>
      <c r="U499" s="135">
        <f t="shared" si="288"/>
        <v>2.4133300000000002</v>
      </c>
      <c r="V499" s="135">
        <f t="shared" si="288"/>
        <v>2.4587300000000001</v>
      </c>
      <c r="W499" s="135">
        <f t="shared" si="288"/>
        <v>2.5592999999999999</v>
      </c>
      <c r="X499" s="135">
        <f t="shared" si="288"/>
        <v>2.6357900000000001</v>
      </c>
      <c r="Y499" s="135">
        <f t="shared" si="288"/>
        <v>2.5637699999999999</v>
      </c>
      <c r="Z499" s="135">
        <f t="shared" si="288"/>
        <v>2.2319300000000002</v>
      </c>
      <c r="AA499" s="135">
        <f t="shared" si="288"/>
        <v>2.1295999999999999</v>
      </c>
    </row>
    <row r="500" spans="1:27" ht="12.75" hidden="1" customHeight="1" outlineLevel="1" x14ac:dyDescent="0.2">
      <c r="A500" s="163" t="s">
        <v>2895</v>
      </c>
      <c r="B500" s="94" t="s">
        <v>238</v>
      </c>
      <c r="C500" s="70" t="s">
        <v>79</v>
      </c>
      <c r="D500" s="71">
        <v>1487.83</v>
      </c>
      <c r="E500" s="71">
        <v>1395.19</v>
      </c>
      <c r="F500" s="71">
        <v>1269.53</v>
      </c>
      <c r="G500" s="71">
        <v>1221.1500000000001</v>
      </c>
      <c r="H500" s="71">
        <v>1199.92</v>
      </c>
      <c r="I500" s="71">
        <v>1221.44</v>
      </c>
      <c r="J500" s="71">
        <v>1308.72</v>
      </c>
      <c r="K500" s="71">
        <v>1537.32</v>
      </c>
      <c r="L500" s="71">
        <v>1826.71</v>
      </c>
      <c r="M500" s="71">
        <v>2004.83</v>
      </c>
      <c r="N500" s="71">
        <v>2055.88</v>
      </c>
      <c r="O500" s="71">
        <v>2055.21</v>
      </c>
      <c r="P500" s="71">
        <v>2046.68</v>
      </c>
      <c r="Q500" s="71">
        <v>2055.96</v>
      </c>
      <c r="R500" s="71">
        <v>2003.65</v>
      </c>
      <c r="S500" s="71">
        <v>1840.18</v>
      </c>
      <c r="T500" s="71">
        <v>1864.64</v>
      </c>
      <c r="U500" s="71">
        <v>1758.49</v>
      </c>
      <c r="V500" s="71">
        <v>1803.89</v>
      </c>
      <c r="W500" s="71">
        <v>1904.46</v>
      </c>
      <c r="X500" s="71">
        <v>1980.95</v>
      </c>
      <c r="Y500" s="71">
        <v>1908.93</v>
      </c>
      <c r="Z500" s="71">
        <v>1577.09</v>
      </c>
      <c r="AA500" s="71">
        <v>1474.76</v>
      </c>
    </row>
    <row r="501" spans="1:27" ht="12.75" hidden="1" customHeight="1" outlineLevel="1" x14ac:dyDescent="0.2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2897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2898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2899</v>
      </c>
      <c r="B504" s="54" t="str">
        <f>"05"&amp;"."&amp;$B$801&amp;"."&amp;$B$802</f>
        <v>05.05.2024</v>
      </c>
      <c r="C504" s="134" t="s">
        <v>76</v>
      </c>
      <c r="D504" s="135">
        <f>ROUND(((D505+D506+D508+D507)/1000),5)</f>
        <v>2.0700599999999998</v>
      </c>
      <c r="E504" s="135">
        <f>ROUND(((E505+E506+E508+E507)/1000),5)</f>
        <v>1.8756200000000001</v>
      </c>
      <c r="F504" s="135">
        <f>ROUND(((F505+F506+F508+F507)/1000),5)</f>
        <v>1.8486199999999999</v>
      </c>
      <c r="G504" s="135">
        <f t="shared" ref="G504:AA504" si="291">ROUND(((G505+G506+G508+G507)/1000),5)</f>
        <v>1.8166199999999999</v>
      </c>
      <c r="H504" s="135">
        <f t="shared" si="291"/>
        <v>1.7954300000000001</v>
      </c>
      <c r="I504" s="135">
        <f t="shared" si="291"/>
        <v>1.81776</v>
      </c>
      <c r="J504" s="135">
        <f t="shared" si="291"/>
        <v>1.7314799999999999</v>
      </c>
      <c r="K504" s="135">
        <f t="shared" si="291"/>
        <v>1.8676999999999999</v>
      </c>
      <c r="L504" s="135">
        <f t="shared" si="291"/>
        <v>2.14005</v>
      </c>
      <c r="M504" s="135">
        <f t="shared" si="291"/>
        <v>2.3096899999999998</v>
      </c>
      <c r="N504" s="135">
        <f t="shared" si="291"/>
        <v>2.35649</v>
      </c>
      <c r="O504" s="135">
        <f t="shared" si="291"/>
        <v>2.3841000000000001</v>
      </c>
      <c r="P504" s="135">
        <f t="shared" si="291"/>
        <v>2.33636</v>
      </c>
      <c r="Q504" s="135">
        <f t="shared" si="291"/>
        <v>2.3340399999999999</v>
      </c>
      <c r="R504" s="135">
        <f t="shared" si="291"/>
        <v>2.3309700000000002</v>
      </c>
      <c r="S504" s="135">
        <f t="shared" si="291"/>
        <v>2.2165900000000001</v>
      </c>
      <c r="T504" s="135">
        <f t="shared" si="291"/>
        <v>2.1996699999999998</v>
      </c>
      <c r="U504" s="135">
        <f t="shared" si="291"/>
        <v>2.2052800000000001</v>
      </c>
      <c r="V504" s="135">
        <f t="shared" si="291"/>
        <v>2.2671000000000001</v>
      </c>
      <c r="W504" s="135">
        <f t="shared" si="291"/>
        <v>2.4349400000000001</v>
      </c>
      <c r="X504" s="135">
        <f t="shared" si="291"/>
        <v>2.5597099999999999</v>
      </c>
      <c r="Y504" s="135">
        <f t="shared" si="291"/>
        <v>2.5340500000000001</v>
      </c>
      <c r="Z504" s="135">
        <f t="shared" si="291"/>
        <v>2.19</v>
      </c>
      <c r="AA504" s="135">
        <f t="shared" si="291"/>
        <v>2.1261299999999999</v>
      </c>
    </row>
    <row r="505" spans="1:27" ht="12.75" hidden="1" customHeight="1" outlineLevel="1" x14ac:dyDescent="0.2">
      <c r="A505" s="163" t="s">
        <v>2900</v>
      </c>
      <c r="B505" s="94" t="s">
        <v>238</v>
      </c>
      <c r="C505" s="70" t="s">
        <v>79</v>
      </c>
      <c r="D505" s="71">
        <v>1415.22</v>
      </c>
      <c r="E505" s="71">
        <v>1220.78</v>
      </c>
      <c r="F505" s="71">
        <v>1193.78</v>
      </c>
      <c r="G505" s="71">
        <v>1161.78</v>
      </c>
      <c r="H505" s="71">
        <v>1140.5899999999999</v>
      </c>
      <c r="I505" s="71">
        <v>1162.92</v>
      </c>
      <c r="J505" s="71">
        <v>1076.6400000000001</v>
      </c>
      <c r="K505" s="71">
        <v>1212.8599999999999</v>
      </c>
      <c r="L505" s="71">
        <v>1485.21</v>
      </c>
      <c r="M505" s="71">
        <v>1654.85</v>
      </c>
      <c r="N505" s="71">
        <v>1701.65</v>
      </c>
      <c r="O505" s="71">
        <v>1729.26</v>
      </c>
      <c r="P505" s="71">
        <v>1681.52</v>
      </c>
      <c r="Q505" s="71">
        <v>1679.2</v>
      </c>
      <c r="R505" s="71">
        <v>1676.13</v>
      </c>
      <c r="S505" s="71">
        <v>1561.75</v>
      </c>
      <c r="T505" s="71">
        <v>1544.83</v>
      </c>
      <c r="U505" s="71">
        <v>1550.44</v>
      </c>
      <c r="V505" s="71">
        <v>1612.26</v>
      </c>
      <c r="W505" s="71">
        <v>1780.1</v>
      </c>
      <c r="X505" s="71">
        <v>1904.87</v>
      </c>
      <c r="Y505" s="71">
        <v>1879.21</v>
      </c>
      <c r="Z505" s="71">
        <v>1535.16</v>
      </c>
      <c r="AA505" s="71">
        <v>1471.29</v>
      </c>
    </row>
    <row r="506" spans="1:27" ht="12.75" hidden="1" customHeight="1" outlineLevel="1" x14ac:dyDescent="0.2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2902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2903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2904</v>
      </c>
      <c r="B509" s="54" t="str">
        <f>"06"&amp;"."&amp;$B$801&amp;"."&amp;$B$802</f>
        <v>06.05.2024</v>
      </c>
      <c r="C509" s="134" t="s">
        <v>76</v>
      </c>
      <c r="D509" s="135">
        <f>ROUND(((D510+D511+D513+D512)/1000),5)</f>
        <v>1.9217500000000001</v>
      </c>
      <c r="E509" s="135">
        <f>ROUND(((E510+E511+E513+E512)/1000),5)</f>
        <v>1.8298000000000001</v>
      </c>
      <c r="F509" s="135">
        <f>ROUND(((F510+F511+F513+F512)/1000),5)</f>
        <v>1.7408399999999999</v>
      </c>
      <c r="G509" s="135">
        <f t="shared" ref="G509:AA509" si="294">ROUND(((G510+G511+G513+G512)/1000),5)</f>
        <v>1.73271</v>
      </c>
      <c r="H509" s="135">
        <f t="shared" si="294"/>
        <v>1.7349699999999999</v>
      </c>
      <c r="I509" s="135">
        <f t="shared" si="294"/>
        <v>1.8704099999999999</v>
      </c>
      <c r="J509" s="135">
        <f t="shared" si="294"/>
        <v>2.0392000000000001</v>
      </c>
      <c r="K509" s="135">
        <f t="shared" si="294"/>
        <v>2.3227799999999998</v>
      </c>
      <c r="L509" s="135">
        <f t="shared" si="294"/>
        <v>2.6101200000000002</v>
      </c>
      <c r="M509" s="135">
        <f t="shared" si="294"/>
        <v>2.6930499999999999</v>
      </c>
      <c r="N509" s="135">
        <f t="shared" si="294"/>
        <v>2.6998899999999999</v>
      </c>
      <c r="O509" s="135">
        <f t="shared" si="294"/>
        <v>2.70221</v>
      </c>
      <c r="P509" s="135">
        <f t="shared" si="294"/>
        <v>2.7074600000000002</v>
      </c>
      <c r="Q509" s="135">
        <f t="shared" si="294"/>
        <v>2.7039399999999998</v>
      </c>
      <c r="R509" s="135">
        <f t="shared" si="294"/>
        <v>2.70099</v>
      </c>
      <c r="S509" s="135">
        <f t="shared" si="294"/>
        <v>2.7015199999999999</v>
      </c>
      <c r="T509" s="135">
        <f t="shared" si="294"/>
        <v>2.6924100000000002</v>
      </c>
      <c r="U509" s="135">
        <f t="shared" si="294"/>
        <v>2.6562899999999998</v>
      </c>
      <c r="V509" s="135">
        <f t="shared" si="294"/>
        <v>2.6198999999999999</v>
      </c>
      <c r="W509" s="135">
        <f t="shared" si="294"/>
        <v>2.6451899999999999</v>
      </c>
      <c r="X509" s="135">
        <f t="shared" si="294"/>
        <v>2.6933600000000002</v>
      </c>
      <c r="Y509" s="135">
        <f t="shared" si="294"/>
        <v>2.6277900000000001</v>
      </c>
      <c r="Z509" s="135">
        <f t="shared" si="294"/>
        <v>2.2854999999999999</v>
      </c>
      <c r="AA509" s="135">
        <f t="shared" si="294"/>
        <v>2.12073</v>
      </c>
    </row>
    <row r="510" spans="1:27" ht="12.75" hidden="1" customHeight="1" outlineLevel="1" x14ac:dyDescent="0.2">
      <c r="A510" s="163" t="s">
        <v>2905</v>
      </c>
      <c r="B510" s="94" t="s">
        <v>238</v>
      </c>
      <c r="C510" s="70" t="s">
        <v>79</v>
      </c>
      <c r="D510" s="71">
        <v>1266.9100000000001</v>
      </c>
      <c r="E510" s="71">
        <v>1174.96</v>
      </c>
      <c r="F510" s="71">
        <v>1086</v>
      </c>
      <c r="G510" s="71">
        <v>1077.8699999999999</v>
      </c>
      <c r="H510" s="71">
        <v>1080.1300000000001</v>
      </c>
      <c r="I510" s="71">
        <v>1215.57</v>
      </c>
      <c r="J510" s="71">
        <v>1384.36</v>
      </c>
      <c r="K510" s="71">
        <v>1667.94</v>
      </c>
      <c r="L510" s="71">
        <v>1955.28</v>
      </c>
      <c r="M510" s="71">
        <v>2038.21</v>
      </c>
      <c r="N510" s="71">
        <v>2045.05</v>
      </c>
      <c r="O510" s="71">
        <v>2047.37</v>
      </c>
      <c r="P510" s="71">
        <v>2052.62</v>
      </c>
      <c r="Q510" s="71">
        <v>2049.1</v>
      </c>
      <c r="R510" s="71">
        <v>2046.15</v>
      </c>
      <c r="S510" s="71">
        <v>2046.68</v>
      </c>
      <c r="T510" s="71">
        <v>2037.57</v>
      </c>
      <c r="U510" s="71">
        <v>2001.45</v>
      </c>
      <c r="V510" s="71">
        <v>1965.06</v>
      </c>
      <c r="W510" s="71">
        <v>1990.35</v>
      </c>
      <c r="X510" s="71">
        <v>2038.52</v>
      </c>
      <c r="Y510" s="71">
        <v>1972.95</v>
      </c>
      <c r="Z510" s="71">
        <v>1630.66</v>
      </c>
      <c r="AA510" s="71">
        <v>1465.89</v>
      </c>
    </row>
    <row r="511" spans="1:27" ht="12.75" hidden="1" customHeight="1" outlineLevel="1" x14ac:dyDescent="0.2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2907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2908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2909</v>
      </c>
      <c r="B514" s="54" t="str">
        <f>"07"&amp;"."&amp;$B$801&amp;"."&amp;$B$802</f>
        <v>07.05.2024</v>
      </c>
      <c r="C514" s="134" t="s">
        <v>76</v>
      </c>
      <c r="D514" s="135">
        <f>ROUND(((D515+D516+D518+D517)/1000),5)</f>
        <v>2.1072700000000002</v>
      </c>
      <c r="E514" s="135">
        <f>ROUND(((E515+E516+E518+E517)/1000),5)</f>
        <v>1.9163600000000001</v>
      </c>
      <c r="F514" s="135">
        <f>ROUND(((F515+F516+F518+F517)/1000),5)</f>
        <v>1.84382</v>
      </c>
      <c r="G514" s="135">
        <f t="shared" ref="G514:AA514" si="297">ROUND(((G515+G516+G518+G517)/1000),5)</f>
        <v>1.8276699999999999</v>
      </c>
      <c r="H514" s="135">
        <f t="shared" si="297"/>
        <v>1.8230500000000001</v>
      </c>
      <c r="I514" s="135">
        <f t="shared" si="297"/>
        <v>1.89602</v>
      </c>
      <c r="J514" s="135">
        <f t="shared" si="297"/>
        <v>2.04419</v>
      </c>
      <c r="K514" s="135">
        <f t="shared" si="297"/>
        <v>2.27677</v>
      </c>
      <c r="L514" s="135">
        <f t="shared" si="297"/>
        <v>2.5370400000000002</v>
      </c>
      <c r="M514" s="135">
        <f t="shared" si="297"/>
        <v>2.6142599999999998</v>
      </c>
      <c r="N514" s="135">
        <f t="shared" si="297"/>
        <v>2.6378400000000002</v>
      </c>
      <c r="O514" s="135">
        <f t="shared" si="297"/>
        <v>2.7033</v>
      </c>
      <c r="P514" s="135">
        <f t="shared" si="297"/>
        <v>2.69739</v>
      </c>
      <c r="Q514" s="135">
        <f t="shared" si="297"/>
        <v>2.7129799999999999</v>
      </c>
      <c r="R514" s="135">
        <f t="shared" si="297"/>
        <v>2.6571199999999999</v>
      </c>
      <c r="S514" s="135">
        <f t="shared" si="297"/>
        <v>2.6403099999999999</v>
      </c>
      <c r="T514" s="135">
        <f t="shared" si="297"/>
        <v>2.6107499999999999</v>
      </c>
      <c r="U514" s="135">
        <f t="shared" si="297"/>
        <v>2.59796</v>
      </c>
      <c r="V514" s="135">
        <f t="shared" si="297"/>
        <v>2.5974699999999999</v>
      </c>
      <c r="W514" s="135">
        <f t="shared" si="297"/>
        <v>2.6033599999999999</v>
      </c>
      <c r="X514" s="135">
        <f t="shared" si="297"/>
        <v>2.6697700000000002</v>
      </c>
      <c r="Y514" s="135">
        <f t="shared" si="297"/>
        <v>2.4971899999999998</v>
      </c>
      <c r="Z514" s="135">
        <f t="shared" si="297"/>
        <v>2.3392400000000002</v>
      </c>
      <c r="AA514" s="135">
        <f t="shared" si="297"/>
        <v>2.2282899999999999</v>
      </c>
    </row>
    <row r="515" spans="1:27" ht="12.75" hidden="1" customHeight="1" outlineLevel="1" x14ac:dyDescent="0.2">
      <c r="A515" s="163" t="s">
        <v>2910</v>
      </c>
      <c r="B515" s="94" t="s">
        <v>238</v>
      </c>
      <c r="C515" s="70" t="s">
        <v>79</v>
      </c>
      <c r="D515" s="71">
        <v>1452.43</v>
      </c>
      <c r="E515" s="71">
        <v>1261.52</v>
      </c>
      <c r="F515" s="71">
        <v>1188.98</v>
      </c>
      <c r="G515" s="71">
        <v>1172.83</v>
      </c>
      <c r="H515" s="71">
        <v>1168.21</v>
      </c>
      <c r="I515" s="71">
        <v>1241.18</v>
      </c>
      <c r="J515" s="71">
        <v>1389.35</v>
      </c>
      <c r="K515" s="71">
        <v>1621.93</v>
      </c>
      <c r="L515" s="71">
        <v>1882.2</v>
      </c>
      <c r="M515" s="71">
        <v>1959.42</v>
      </c>
      <c r="N515" s="71">
        <v>1983</v>
      </c>
      <c r="O515" s="71">
        <v>2048.46</v>
      </c>
      <c r="P515" s="71">
        <v>2042.55</v>
      </c>
      <c r="Q515" s="71">
        <v>2058.14</v>
      </c>
      <c r="R515" s="71">
        <v>2002.28</v>
      </c>
      <c r="S515" s="71">
        <v>1985.47</v>
      </c>
      <c r="T515" s="71">
        <v>1955.91</v>
      </c>
      <c r="U515" s="71">
        <v>1943.12</v>
      </c>
      <c r="V515" s="71">
        <v>1942.63</v>
      </c>
      <c r="W515" s="71">
        <v>1948.52</v>
      </c>
      <c r="X515" s="71">
        <v>2014.93</v>
      </c>
      <c r="Y515" s="71">
        <v>1842.35</v>
      </c>
      <c r="Z515" s="71">
        <v>1684.4</v>
      </c>
      <c r="AA515" s="71">
        <v>1573.45</v>
      </c>
    </row>
    <row r="516" spans="1:27" ht="12.75" hidden="1" customHeight="1" outlineLevel="1" x14ac:dyDescent="0.2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2912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2913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2914</v>
      </c>
      <c r="B519" s="54" t="str">
        <f>"08"&amp;"."&amp;$B$801&amp;"."&amp;$B$802</f>
        <v>08.05.2024</v>
      </c>
      <c r="C519" s="134" t="s">
        <v>76</v>
      </c>
      <c r="D519" s="135">
        <f>ROUND(((D520+D521+D523+D522)/1000),5)</f>
        <v>2.1023700000000001</v>
      </c>
      <c r="E519" s="135">
        <f>ROUND(((E520+E521+E523+E522)/1000),5)</f>
        <v>1.9365699999999999</v>
      </c>
      <c r="F519" s="135">
        <f>ROUND(((F520+F521+F523+F522)/1000),5)</f>
        <v>1.8651599999999999</v>
      </c>
      <c r="G519" s="135">
        <f t="shared" ref="G519:AA519" si="300">ROUND(((G520+G521+G523+G522)/1000),5)</f>
        <v>1.85501</v>
      </c>
      <c r="H519" s="135">
        <f t="shared" si="300"/>
        <v>1.85599</v>
      </c>
      <c r="I519" s="135">
        <f t="shared" si="300"/>
        <v>1.9542600000000001</v>
      </c>
      <c r="J519" s="135">
        <f t="shared" si="300"/>
        <v>1.99996</v>
      </c>
      <c r="K519" s="135">
        <f t="shared" si="300"/>
        <v>2.22288</v>
      </c>
      <c r="L519" s="135">
        <f t="shared" si="300"/>
        <v>2.4610699999999999</v>
      </c>
      <c r="M519" s="135">
        <f t="shared" si="300"/>
        <v>2.55165</v>
      </c>
      <c r="N519" s="135">
        <f t="shared" si="300"/>
        <v>2.6183900000000002</v>
      </c>
      <c r="O519" s="135">
        <f t="shared" si="300"/>
        <v>2.6646100000000001</v>
      </c>
      <c r="P519" s="135">
        <f t="shared" si="300"/>
        <v>2.7128299999999999</v>
      </c>
      <c r="Q519" s="135">
        <f t="shared" si="300"/>
        <v>2.7114600000000002</v>
      </c>
      <c r="R519" s="135">
        <f t="shared" si="300"/>
        <v>2.6637300000000002</v>
      </c>
      <c r="S519" s="135">
        <f t="shared" si="300"/>
        <v>2.6199300000000001</v>
      </c>
      <c r="T519" s="135">
        <f t="shared" si="300"/>
        <v>2.5625800000000001</v>
      </c>
      <c r="U519" s="135">
        <f t="shared" si="300"/>
        <v>2.5137</v>
      </c>
      <c r="V519" s="135">
        <f t="shared" si="300"/>
        <v>2.5215700000000001</v>
      </c>
      <c r="W519" s="135">
        <f t="shared" si="300"/>
        <v>2.53539</v>
      </c>
      <c r="X519" s="135">
        <f t="shared" si="300"/>
        <v>2.5864400000000001</v>
      </c>
      <c r="Y519" s="135">
        <f t="shared" si="300"/>
        <v>2.5540400000000001</v>
      </c>
      <c r="Z519" s="135">
        <f t="shared" si="300"/>
        <v>2.46522</v>
      </c>
      <c r="AA519" s="135">
        <f t="shared" si="300"/>
        <v>2.1978599999999999</v>
      </c>
    </row>
    <row r="520" spans="1:27" ht="12.75" hidden="1" customHeight="1" outlineLevel="1" x14ac:dyDescent="0.2">
      <c r="A520" s="163" t="s">
        <v>2915</v>
      </c>
      <c r="B520" s="94" t="s">
        <v>238</v>
      </c>
      <c r="C520" s="70" t="s">
        <v>79</v>
      </c>
      <c r="D520" s="71">
        <v>1447.53</v>
      </c>
      <c r="E520" s="71">
        <v>1281.73</v>
      </c>
      <c r="F520" s="71">
        <v>1210.32</v>
      </c>
      <c r="G520" s="71">
        <v>1200.17</v>
      </c>
      <c r="H520" s="71">
        <v>1201.1500000000001</v>
      </c>
      <c r="I520" s="71">
        <v>1299.42</v>
      </c>
      <c r="J520" s="71">
        <v>1345.12</v>
      </c>
      <c r="K520" s="71">
        <v>1568.04</v>
      </c>
      <c r="L520" s="71">
        <v>1806.23</v>
      </c>
      <c r="M520" s="71">
        <v>1896.81</v>
      </c>
      <c r="N520" s="71">
        <v>1963.55</v>
      </c>
      <c r="O520" s="71">
        <v>2009.77</v>
      </c>
      <c r="P520" s="71">
        <v>2057.9899999999998</v>
      </c>
      <c r="Q520" s="71">
        <v>2056.62</v>
      </c>
      <c r="R520" s="71">
        <v>2008.89</v>
      </c>
      <c r="S520" s="71">
        <v>1965.09</v>
      </c>
      <c r="T520" s="71">
        <v>1907.74</v>
      </c>
      <c r="U520" s="71">
        <v>1858.86</v>
      </c>
      <c r="V520" s="71">
        <v>1866.73</v>
      </c>
      <c r="W520" s="71">
        <v>1880.55</v>
      </c>
      <c r="X520" s="71">
        <v>1931.6</v>
      </c>
      <c r="Y520" s="71">
        <v>1899.2</v>
      </c>
      <c r="Z520" s="71">
        <v>1810.38</v>
      </c>
      <c r="AA520" s="71">
        <v>1543.02</v>
      </c>
    </row>
    <row r="521" spans="1:27" ht="12.75" hidden="1" customHeight="1" outlineLevel="1" x14ac:dyDescent="0.2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2917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2918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2919</v>
      </c>
      <c r="B524" s="54" t="str">
        <f>"09"&amp;"."&amp;$B$801&amp;"."&amp;$B$802</f>
        <v>09.05.2024</v>
      </c>
      <c r="C524" s="134" t="s">
        <v>76</v>
      </c>
      <c r="D524" s="135">
        <f>ROUND(((D525+D526+D528+D527)/1000),5)</f>
        <v>2.0193099999999999</v>
      </c>
      <c r="E524" s="135">
        <f>ROUND(((E525+E526+E528+E527)/1000),5)</f>
        <v>1.8934299999999999</v>
      </c>
      <c r="F524" s="135">
        <f>ROUND(((F525+F526+F528+F527)/1000),5)</f>
        <v>1.8574299999999999</v>
      </c>
      <c r="G524" s="135">
        <f t="shared" ref="G524:AA524" si="303">ROUND(((G525+G526+G528+G527)/1000),5)</f>
        <v>1.8302400000000001</v>
      </c>
      <c r="H524" s="135">
        <f t="shared" si="303"/>
        <v>1.82379</v>
      </c>
      <c r="I524" s="135">
        <f t="shared" si="303"/>
        <v>1.8266100000000001</v>
      </c>
      <c r="J524" s="135">
        <f t="shared" si="303"/>
        <v>1.79521</v>
      </c>
      <c r="K524" s="135">
        <f t="shared" si="303"/>
        <v>1.8568199999999999</v>
      </c>
      <c r="L524" s="135">
        <f t="shared" si="303"/>
        <v>2.08988</v>
      </c>
      <c r="M524" s="135">
        <f t="shared" si="303"/>
        <v>2.2962899999999999</v>
      </c>
      <c r="N524" s="135">
        <f t="shared" si="303"/>
        <v>2.3319999999999999</v>
      </c>
      <c r="O524" s="135">
        <f t="shared" si="303"/>
        <v>2.3346900000000002</v>
      </c>
      <c r="P524" s="135">
        <f t="shared" si="303"/>
        <v>2.3327800000000001</v>
      </c>
      <c r="Q524" s="135">
        <f t="shared" si="303"/>
        <v>2.3295699999999999</v>
      </c>
      <c r="R524" s="135">
        <f t="shared" si="303"/>
        <v>2.32917</v>
      </c>
      <c r="S524" s="135">
        <f t="shared" si="303"/>
        <v>2.3299400000000001</v>
      </c>
      <c r="T524" s="135">
        <f t="shared" si="303"/>
        <v>2.32606</v>
      </c>
      <c r="U524" s="135">
        <f t="shared" si="303"/>
        <v>2.3264800000000001</v>
      </c>
      <c r="V524" s="135">
        <f t="shared" si="303"/>
        <v>2.33392</v>
      </c>
      <c r="W524" s="135">
        <f t="shared" si="303"/>
        <v>2.35751</v>
      </c>
      <c r="X524" s="135">
        <f t="shared" si="303"/>
        <v>2.4758499999999999</v>
      </c>
      <c r="Y524" s="135">
        <f t="shared" si="303"/>
        <v>2.3378999999999999</v>
      </c>
      <c r="Z524" s="135">
        <f t="shared" si="303"/>
        <v>2.2010000000000001</v>
      </c>
      <c r="AA524" s="135">
        <f t="shared" si="303"/>
        <v>2.01708</v>
      </c>
    </row>
    <row r="525" spans="1:27" ht="12.75" hidden="1" customHeight="1" outlineLevel="1" x14ac:dyDescent="0.2">
      <c r="A525" s="163" t="s">
        <v>2920</v>
      </c>
      <c r="B525" s="94" t="s">
        <v>238</v>
      </c>
      <c r="C525" s="70" t="s">
        <v>79</v>
      </c>
      <c r="D525" s="71">
        <v>1364.47</v>
      </c>
      <c r="E525" s="71">
        <v>1238.5899999999999</v>
      </c>
      <c r="F525" s="71">
        <v>1202.5899999999999</v>
      </c>
      <c r="G525" s="71">
        <v>1175.4000000000001</v>
      </c>
      <c r="H525" s="71">
        <v>1168.95</v>
      </c>
      <c r="I525" s="71">
        <v>1171.77</v>
      </c>
      <c r="J525" s="71">
        <v>1140.3699999999999</v>
      </c>
      <c r="K525" s="71">
        <v>1201.98</v>
      </c>
      <c r="L525" s="71">
        <v>1435.04</v>
      </c>
      <c r="M525" s="71">
        <v>1641.45</v>
      </c>
      <c r="N525" s="71">
        <v>1677.16</v>
      </c>
      <c r="O525" s="71">
        <v>1679.85</v>
      </c>
      <c r="P525" s="71">
        <v>1677.94</v>
      </c>
      <c r="Q525" s="71">
        <v>1674.73</v>
      </c>
      <c r="R525" s="71">
        <v>1674.33</v>
      </c>
      <c r="S525" s="71">
        <v>1675.1</v>
      </c>
      <c r="T525" s="71">
        <v>1671.22</v>
      </c>
      <c r="U525" s="71">
        <v>1671.64</v>
      </c>
      <c r="V525" s="71">
        <v>1679.08</v>
      </c>
      <c r="W525" s="71">
        <v>1702.67</v>
      </c>
      <c r="X525" s="71">
        <v>1821.01</v>
      </c>
      <c r="Y525" s="71">
        <v>1683.06</v>
      </c>
      <c r="Z525" s="71">
        <v>1546.16</v>
      </c>
      <c r="AA525" s="71">
        <v>1362.24</v>
      </c>
    </row>
    <row r="526" spans="1:27" ht="12.75" hidden="1" customHeight="1" outlineLevel="1" x14ac:dyDescent="0.2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2922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2923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2924</v>
      </c>
      <c r="B529" s="54" t="str">
        <f>"10"&amp;"."&amp;$B$801&amp;"."&amp;$B$802</f>
        <v>10.05.2024</v>
      </c>
      <c r="C529" s="134" t="s">
        <v>76</v>
      </c>
      <c r="D529" s="135">
        <f>ROUND(((D530+D531+D533+D532)/1000),5)</f>
        <v>2.0216599999999998</v>
      </c>
      <c r="E529" s="135">
        <f>ROUND(((E530+E531+E533+E532)/1000),5)</f>
        <v>1.8911</v>
      </c>
      <c r="F529" s="135">
        <f>ROUND(((F530+F531+F533+F532)/1000),5)</f>
        <v>1.8293200000000001</v>
      </c>
      <c r="G529" s="135">
        <f t="shared" ref="G529:AA529" si="306">ROUND(((G530+G531+G533+G532)/1000),5)</f>
        <v>1.82134</v>
      </c>
      <c r="H529" s="135">
        <f t="shared" si="306"/>
        <v>1.81982</v>
      </c>
      <c r="I529" s="135">
        <f t="shared" si="306"/>
        <v>1.81931</v>
      </c>
      <c r="J529" s="135">
        <f t="shared" si="306"/>
        <v>1.8123199999999999</v>
      </c>
      <c r="K529" s="135">
        <f t="shared" si="306"/>
        <v>1.88673</v>
      </c>
      <c r="L529" s="135">
        <f t="shared" si="306"/>
        <v>2.1444299999999998</v>
      </c>
      <c r="M529" s="135">
        <f t="shared" si="306"/>
        <v>2.3311000000000002</v>
      </c>
      <c r="N529" s="135">
        <f t="shared" si="306"/>
        <v>2.3708499999999999</v>
      </c>
      <c r="O529" s="135">
        <f t="shared" si="306"/>
        <v>2.3721899999999998</v>
      </c>
      <c r="P529" s="135">
        <f t="shared" si="306"/>
        <v>2.3502100000000001</v>
      </c>
      <c r="Q529" s="135">
        <f t="shared" si="306"/>
        <v>2.3483800000000001</v>
      </c>
      <c r="R529" s="135">
        <f t="shared" si="306"/>
        <v>2.3440400000000001</v>
      </c>
      <c r="S529" s="135">
        <f t="shared" si="306"/>
        <v>2.3391799999999998</v>
      </c>
      <c r="T529" s="135">
        <f t="shared" si="306"/>
        <v>2.33127</v>
      </c>
      <c r="U529" s="135">
        <f t="shared" si="306"/>
        <v>2.3323</v>
      </c>
      <c r="V529" s="135">
        <f t="shared" si="306"/>
        <v>2.3361900000000002</v>
      </c>
      <c r="W529" s="135">
        <f t="shared" si="306"/>
        <v>2.3493300000000001</v>
      </c>
      <c r="X529" s="135">
        <f t="shared" si="306"/>
        <v>2.4611200000000002</v>
      </c>
      <c r="Y529" s="135">
        <f t="shared" si="306"/>
        <v>2.34944</v>
      </c>
      <c r="Z529" s="135">
        <f t="shared" si="306"/>
        <v>2.2489300000000001</v>
      </c>
      <c r="AA529" s="135">
        <f t="shared" si="306"/>
        <v>2.0467499999999998</v>
      </c>
    </row>
    <row r="530" spans="1:27" ht="12.75" hidden="1" customHeight="1" outlineLevel="1" x14ac:dyDescent="0.2">
      <c r="A530" s="163" t="s">
        <v>2925</v>
      </c>
      <c r="B530" s="94" t="s">
        <v>238</v>
      </c>
      <c r="C530" s="70" t="s">
        <v>79</v>
      </c>
      <c r="D530" s="71">
        <v>1366.82</v>
      </c>
      <c r="E530" s="71">
        <v>1236.26</v>
      </c>
      <c r="F530" s="71">
        <v>1174.48</v>
      </c>
      <c r="G530" s="71">
        <v>1166.5</v>
      </c>
      <c r="H530" s="71">
        <v>1164.98</v>
      </c>
      <c r="I530" s="71">
        <v>1164.47</v>
      </c>
      <c r="J530" s="71">
        <v>1157.48</v>
      </c>
      <c r="K530" s="71">
        <v>1231.8900000000001</v>
      </c>
      <c r="L530" s="71">
        <v>1489.59</v>
      </c>
      <c r="M530" s="71">
        <v>1676.26</v>
      </c>
      <c r="N530" s="71">
        <v>1716.01</v>
      </c>
      <c r="O530" s="71">
        <v>1717.35</v>
      </c>
      <c r="P530" s="71">
        <v>1695.37</v>
      </c>
      <c r="Q530" s="71">
        <v>1693.54</v>
      </c>
      <c r="R530" s="71">
        <v>1689.2</v>
      </c>
      <c r="S530" s="71">
        <v>1684.34</v>
      </c>
      <c r="T530" s="71">
        <v>1676.43</v>
      </c>
      <c r="U530" s="71">
        <v>1677.46</v>
      </c>
      <c r="V530" s="71">
        <v>1681.35</v>
      </c>
      <c r="W530" s="71">
        <v>1694.49</v>
      </c>
      <c r="X530" s="71">
        <v>1806.28</v>
      </c>
      <c r="Y530" s="71">
        <v>1694.6</v>
      </c>
      <c r="Z530" s="71">
        <v>1594.09</v>
      </c>
      <c r="AA530" s="71">
        <v>1391.91</v>
      </c>
    </row>
    <row r="531" spans="1:27" ht="12.75" hidden="1" customHeight="1" outlineLevel="1" x14ac:dyDescent="0.2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2927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2928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2929</v>
      </c>
      <c r="B534" s="54" t="str">
        <f>"11"&amp;"."&amp;$B$801&amp;"."&amp;$B$802</f>
        <v>11.05.2024</v>
      </c>
      <c r="C534" s="134" t="s">
        <v>76</v>
      </c>
      <c r="D534" s="135">
        <f>ROUND(((D535+D536+D538+D537)/1000),5)</f>
        <v>2.07314</v>
      </c>
      <c r="E534" s="135">
        <f>ROUND(((E535+E536+E538+E537)/1000),5)</f>
        <v>1.9209099999999999</v>
      </c>
      <c r="F534" s="135">
        <f>ROUND(((F535+F536+F538+F537)/1000),5)</f>
        <v>1.8739699999999999</v>
      </c>
      <c r="G534" s="135">
        <f t="shared" ref="G534:AA534" si="309">ROUND(((G535+G536+G538+G537)/1000),5)</f>
        <v>1.85439</v>
      </c>
      <c r="H534" s="135">
        <f t="shared" si="309"/>
        <v>1.8345800000000001</v>
      </c>
      <c r="I534" s="135">
        <f t="shared" si="309"/>
        <v>1.8347500000000001</v>
      </c>
      <c r="J534" s="135">
        <f t="shared" si="309"/>
        <v>1.83168</v>
      </c>
      <c r="K534" s="135">
        <f t="shared" si="309"/>
        <v>1.9663200000000001</v>
      </c>
      <c r="L534" s="135">
        <f t="shared" si="309"/>
        <v>2.1475900000000001</v>
      </c>
      <c r="M534" s="135">
        <f t="shared" si="309"/>
        <v>2.4760499999999999</v>
      </c>
      <c r="N534" s="135">
        <f t="shared" si="309"/>
        <v>2.5134099999999999</v>
      </c>
      <c r="O534" s="135">
        <f t="shared" si="309"/>
        <v>2.5140099999999999</v>
      </c>
      <c r="P534" s="135">
        <f t="shared" si="309"/>
        <v>2.4855200000000002</v>
      </c>
      <c r="Q534" s="135">
        <f t="shared" si="309"/>
        <v>2.4802300000000002</v>
      </c>
      <c r="R534" s="135">
        <f t="shared" si="309"/>
        <v>2.4721899999999999</v>
      </c>
      <c r="S534" s="135">
        <f t="shared" si="309"/>
        <v>2.4735399999999998</v>
      </c>
      <c r="T534" s="135">
        <f t="shared" si="309"/>
        <v>2.4379300000000002</v>
      </c>
      <c r="U534" s="135">
        <f t="shared" si="309"/>
        <v>2.4280599999999999</v>
      </c>
      <c r="V534" s="135">
        <f t="shared" si="309"/>
        <v>2.4388200000000002</v>
      </c>
      <c r="W534" s="135">
        <f t="shared" si="309"/>
        <v>2.4860199999999999</v>
      </c>
      <c r="X534" s="135">
        <f t="shared" si="309"/>
        <v>2.6697899999999999</v>
      </c>
      <c r="Y534" s="135">
        <f t="shared" si="309"/>
        <v>2.6371000000000002</v>
      </c>
      <c r="Z534" s="135">
        <f t="shared" si="309"/>
        <v>2.4042599999999998</v>
      </c>
      <c r="AA534" s="135">
        <f t="shared" si="309"/>
        <v>2.11084</v>
      </c>
    </row>
    <row r="535" spans="1:27" ht="12.75" hidden="1" customHeight="1" outlineLevel="1" x14ac:dyDescent="0.2">
      <c r="A535" s="163" t="s">
        <v>2930</v>
      </c>
      <c r="B535" s="94" t="s">
        <v>238</v>
      </c>
      <c r="C535" s="70" t="s">
        <v>79</v>
      </c>
      <c r="D535" s="71">
        <v>1418.3</v>
      </c>
      <c r="E535" s="71">
        <v>1266.07</v>
      </c>
      <c r="F535" s="71">
        <v>1219.1300000000001</v>
      </c>
      <c r="G535" s="71">
        <v>1199.55</v>
      </c>
      <c r="H535" s="71">
        <v>1179.74</v>
      </c>
      <c r="I535" s="71">
        <v>1179.9100000000001</v>
      </c>
      <c r="J535" s="71">
        <v>1176.8399999999999</v>
      </c>
      <c r="K535" s="71">
        <v>1311.48</v>
      </c>
      <c r="L535" s="71">
        <v>1492.75</v>
      </c>
      <c r="M535" s="71">
        <v>1821.21</v>
      </c>
      <c r="N535" s="71">
        <v>1858.57</v>
      </c>
      <c r="O535" s="71">
        <v>1859.17</v>
      </c>
      <c r="P535" s="71">
        <v>1830.68</v>
      </c>
      <c r="Q535" s="71">
        <v>1825.39</v>
      </c>
      <c r="R535" s="71">
        <v>1817.35</v>
      </c>
      <c r="S535" s="71">
        <v>1818.7</v>
      </c>
      <c r="T535" s="71">
        <v>1783.09</v>
      </c>
      <c r="U535" s="71">
        <v>1773.22</v>
      </c>
      <c r="V535" s="71">
        <v>1783.98</v>
      </c>
      <c r="W535" s="71">
        <v>1831.18</v>
      </c>
      <c r="X535" s="71">
        <v>2014.95</v>
      </c>
      <c r="Y535" s="71">
        <v>1982.26</v>
      </c>
      <c r="Z535" s="71">
        <v>1749.42</v>
      </c>
      <c r="AA535" s="71">
        <v>1456</v>
      </c>
    </row>
    <row r="536" spans="1:27" ht="12.75" hidden="1" customHeight="1" outlineLevel="1" x14ac:dyDescent="0.2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2932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2933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2934</v>
      </c>
      <c r="B539" s="54" t="str">
        <f>"12"&amp;"."&amp;$B$801&amp;"."&amp;$B$802</f>
        <v>12.05.2024</v>
      </c>
      <c r="C539" s="134" t="s">
        <v>76</v>
      </c>
      <c r="D539" s="135">
        <f>ROUND(((D540+D541+D543+D542)/1000),5)</f>
        <v>2.1232700000000002</v>
      </c>
      <c r="E539" s="135">
        <f>ROUND(((E540+E541+E543+E542)/1000),5)</f>
        <v>1.97349</v>
      </c>
      <c r="F539" s="135">
        <f>ROUND(((F540+F541+F543+F542)/1000),5)</f>
        <v>1.8732</v>
      </c>
      <c r="G539" s="135">
        <f t="shared" ref="G539:AA539" si="312">ROUND(((G540+G541+G543+G542)/1000),5)</f>
        <v>1.83541</v>
      </c>
      <c r="H539" s="135">
        <f t="shared" si="312"/>
        <v>1.82111</v>
      </c>
      <c r="I539" s="135">
        <f t="shared" si="312"/>
        <v>1.82254</v>
      </c>
      <c r="J539" s="135">
        <f t="shared" si="312"/>
        <v>1.75682</v>
      </c>
      <c r="K539" s="135">
        <f t="shared" si="312"/>
        <v>1.85721</v>
      </c>
      <c r="L539" s="135">
        <f t="shared" si="312"/>
        <v>2.0909300000000002</v>
      </c>
      <c r="M539" s="135">
        <f t="shared" si="312"/>
        <v>2.2428900000000001</v>
      </c>
      <c r="N539" s="135">
        <f t="shared" si="312"/>
        <v>2.3182800000000001</v>
      </c>
      <c r="O539" s="135">
        <f t="shared" si="312"/>
        <v>2.3280699999999999</v>
      </c>
      <c r="P539" s="135">
        <f t="shared" si="312"/>
        <v>2.32762</v>
      </c>
      <c r="Q539" s="135">
        <f t="shared" si="312"/>
        <v>2.3270900000000001</v>
      </c>
      <c r="R539" s="135">
        <f t="shared" si="312"/>
        <v>2.32721</v>
      </c>
      <c r="S539" s="135">
        <f t="shared" si="312"/>
        <v>2.3289300000000002</v>
      </c>
      <c r="T539" s="135">
        <f t="shared" si="312"/>
        <v>2.38245</v>
      </c>
      <c r="U539" s="135">
        <f t="shared" si="312"/>
        <v>2.4142000000000001</v>
      </c>
      <c r="V539" s="135">
        <f t="shared" si="312"/>
        <v>2.38395</v>
      </c>
      <c r="W539" s="135">
        <f t="shared" si="312"/>
        <v>2.3997000000000002</v>
      </c>
      <c r="X539" s="135">
        <f t="shared" si="312"/>
        <v>2.4392999999999998</v>
      </c>
      <c r="Y539" s="135">
        <f t="shared" si="312"/>
        <v>2.42794</v>
      </c>
      <c r="Z539" s="135">
        <f t="shared" si="312"/>
        <v>2.2156500000000001</v>
      </c>
      <c r="AA539" s="135">
        <f t="shared" si="312"/>
        <v>2.0205500000000001</v>
      </c>
    </row>
    <row r="540" spans="1:27" ht="12.75" hidden="1" customHeight="1" outlineLevel="1" x14ac:dyDescent="0.2">
      <c r="A540" s="163" t="s">
        <v>2935</v>
      </c>
      <c r="B540" s="94" t="s">
        <v>238</v>
      </c>
      <c r="C540" s="70" t="s">
        <v>79</v>
      </c>
      <c r="D540" s="71">
        <v>1468.43</v>
      </c>
      <c r="E540" s="71">
        <v>1318.65</v>
      </c>
      <c r="F540" s="71">
        <v>1218.3599999999999</v>
      </c>
      <c r="G540" s="71">
        <v>1180.57</v>
      </c>
      <c r="H540" s="71">
        <v>1166.27</v>
      </c>
      <c r="I540" s="71">
        <v>1167.7</v>
      </c>
      <c r="J540" s="71">
        <v>1101.98</v>
      </c>
      <c r="K540" s="71">
        <v>1202.3699999999999</v>
      </c>
      <c r="L540" s="71">
        <v>1436.09</v>
      </c>
      <c r="M540" s="71">
        <v>1588.05</v>
      </c>
      <c r="N540" s="71">
        <v>1663.44</v>
      </c>
      <c r="O540" s="71">
        <v>1673.23</v>
      </c>
      <c r="P540" s="71">
        <v>1672.78</v>
      </c>
      <c r="Q540" s="71">
        <v>1672.25</v>
      </c>
      <c r="R540" s="71">
        <v>1672.37</v>
      </c>
      <c r="S540" s="71">
        <v>1674.09</v>
      </c>
      <c r="T540" s="71">
        <v>1727.61</v>
      </c>
      <c r="U540" s="71">
        <v>1759.36</v>
      </c>
      <c r="V540" s="71">
        <v>1729.11</v>
      </c>
      <c r="W540" s="71">
        <v>1744.86</v>
      </c>
      <c r="X540" s="71">
        <v>1784.46</v>
      </c>
      <c r="Y540" s="71">
        <v>1773.1</v>
      </c>
      <c r="Z540" s="71">
        <v>1560.81</v>
      </c>
      <c r="AA540" s="71">
        <v>1365.71</v>
      </c>
    </row>
    <row r="541" spans="1:27" ht="12.75" hidden="1" customHeight="1" outlineLevel="1" x14ac:dyDescent="0.2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2937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2938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2939</v>
      </c>
      <c r="B544" s="54" t="str">
        <f>"13"&amp;"."&amp;$B$801&amp;"."&amp;$B$802</f>
        <v>13.05.2024</v>
      </c>
      <c r="C544" s="134" t="s">
        <v>76</v>
      </c>
      <c r="D544" s="135">
        <f>ROUND(((D545+D546+D548+D547)/1000),5)</f>
        <v>2.0422600000000002</v>
      </c>
      <c r="E544" s="135">
        <f>ROUND(((E545+E546+E548+E547)/1000),5)</f>
        <v>1.90323</v>
      </c>
      <c r="F544" s="135">
        <f>ROUND(((F545+F546+F548+F547)/1000),5)</f>
        <v>1.84446</v>
      </c>
      <c r="G544" s="135">
        <f t="shared" ref="G544:AA544" si="315">ROUND(((G545+G546+G548+G547)/1000),5)</f>
        <v>1.83416</v>
      </c>
      <c r="H544" s="135">
        <f t="shared" si="315"/>
        <v>1.8205</v>
      </c>
      <c r="I544" s="135">
        <f t="shared" si="315"/>
        <v>1.8706400000000001</v>
      </c>
      <c r="J544" s="135">
        <f t="shared" si="315"/>
        <v>2.0575700000000001</v>
      </c>
      <c r="K544" s="135">
        <f t="shared" si="315"/>
        <v>2.28667</v>
      </c>
      <c r="L544" s="135">
        <f t="shared" si="315"/>
        <v>2.6145200000000002</v>
      </c>
      <c r="M544" s="135">
        <f t="shared" si="315"/>
        <v>2.9565899999999998</v>
      </c>
      <c r="N544" s="135">
        <f t="shared" si="315"/>
        <v>3.11252</v>
      </c>
      <c r="O544" s="135">
        <f t="shared" si="315"/>
        <v>2.77311</v>
      </c>
      <c r="P544" s="135">
        <f t="shared" si="315"/>
        <v>2.6695899999999999</v>
      </c>
      <c r="Q544" s="135">
        <f t="shared" si="315"/>
        <v>2.6874099999999999</v>
      </c>
      <c r="R544" s="135">
        <f t="shared" si="315"/>
        <v>2.6832699999999998</v>
      </c>
      <c r="S544" s="135">
        <f t="shared" si="315"/>
        <v>2.6315200000000001</v>
      </c>
      <c r="T544" s="135">
        <f t="shared" si="315"/>
        <v>2.61687</v>
      </c>
      <c r="U544" s="135">
        <f t="shared" si="315"/>
        <v>2.5530300000000001</v>
      </c>
      <c r="V544" s="135">
        <f t="shared" si="315"/>
        <v>2.5676999999999999</v>
      </c>
      <c r="W544" s="135">
        <f t="shared" si="315"/>
        <v>2.68784</v>
      </c>
      <c r="X544" s="135">
        <f t="shared" si="315"/>
        <v>2.7281300000000002</v>
      </c>
      <c r="Y544" s="135">
        <f t="shared" si="315"/>
        <v>2.5327799999999998</v>
      </c>
      <c r="Z544" s="135">
        <f t="shared" si="315"/>
        <v>2.1732300000000002</v>
      </c>
      <c r="AA544" s="135">
        <f t="shared" si="315"/>
        <v>2.00299</v>
      </c>
    </row>
    <row r="545" spans="1:27" ht="12.75" hidden="1" customHeight="1" outlineLevel="1" x14ac:dyDescent="0.2">
      <c r="A545" s="163" t="s">
        <v>2940</v>
      </c>
      <c r="B545" s="94" t="s">
        <v>238</v>
      </c>
      <c r="C545" s="70" t="s">
        <v>79</v>
      </c>
      <c r="D545" s="71">
        <v>1387.42</v>
      </c>
      <c r="E545" s="71">
        <v>1248.3900000000001</v>
      </c>
      <c r="F545" s="71">
        <v>1189.6199999999999</v>
      </c>
      <c r="G545" s="71">
        <v>1179.32</v>
      </c>
      <c r="H545" s="71">
        <v>1165.6600000000001</v>
      </c>
      <c r="I545" s="71">
        <v>1215.8</v>
      </c>
      <c r="J545" s="71">
        <v>1402.73</v>
      </c>
      <c r="K545" s="71">
        <v>1631.83</v>
      </c>
      <c r="L545" s="71">
        <v>1959.68</v>
      </c>
      <c r="M545" s="71">
        <v>2301.75</v>
      </c>
      <c r="N545" s="71">
        <v>2457.6799999999998</v>
      </c>
      <c r="O545" s="71">
        <v>2118.27</v>
      </c>
      <c r="P545" s="71">
        <v>2014.75</v>
      </c>
      <c r="Q545" s="71">
        <v>2032.57</v>
      </c>
      <c r="R545" s="71">
        <v>2028.43</v>
      </c>
      <c r="S545" s="71">
        <v>1976.68</v>
      </c>
      <c r="T545" s="71">
        <v>1962.03</v>
      </c>
      <c r="U545" s="71">
        <v>1898.19</v>
      </c>
      <c r="V545" s="71">
        <v>1912.86</v>
      </c>
      <c r="W545" s="71">
        <v>2033</v>
      </c>
      <c r="X545" s="71">
        <v>2073.29</v>
      </c>
      <c r="Y545" s="71">
        <v>1877.94</v>
      </c>
      <c r="Z545" s="71">
        <v>1518.39</v>
      </c>
      <c r="AA545" s="71">
        <v>1348.15</v>
      </c>
    </row>
    <row r="546" spans="1:27" ht="12.75" hidden="1" customHeight="1" outlineLevel="1" x14ac:dyDescent="0.2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2942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2943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2944</v>
      </c>
      <c r="B549" s="54" t="str">
        <f>"14"&amp;"."&amp;$B$801&amp;"."&amp;$B$802</f>
        <v>14.05.2024</v>
      </c>
      <c r="C549" s="134" t="s">
        <v>76</v>
      </c>
      <c r="D549" s="135">
        <f>ROUND(((D550+D551+D553+D552)/1000),5)</f>
        <v>1.9394800000000001</v>
      </c>
      <c r="E549" s="135">
        <f>ROUND(((E550+E551+E553+E552)/1000),5)</f>
        <v>1.85164</v>
      </c>
      <c r="F549" s="135">
        <f>ROUND(((F550+F551+F553+F552)/1000),5)</f>
        <v>1.8118700000000001</v>
      </c>
      <c r="G549" s="135">
        <f t="shared" ref="G549:AA549" si="318">ROUND(((G550+G551+G553+G552)/1000),5)</f>
        <v>1.8086100000000001</v>
      </c>
      <c r="H549" s="135">
        <f t="shared" si="318"/>
        <v>1.8105</v>
      </c>
      <c r="I549" s="135">
        <f t="shared" si="318"/>
        <v>1.8524</v>
      </c>
      <c r="J549" s="135">
        <f t="shared" si="318"/>
        <v>2.0215999999999998</v>
      </c>
      <c r="K549" s="135">
        <f t="shared" si="318"/>
        <v>2.1408999999999998</v>
      </c>
      <c r="L549" s="135">
        <f t="shared" si="318"/>
        <v>2.46332</v>
      </c>
      <c r="M549" s="135">
        <f t="shared" si="318"/>
        <v>2.7302399999999998</v>
      </c>
      <c r="N549" s="135">
        <f t="shared" si="318"/>
        <v>2.74953</v>
      </c>
      <c r="O549" s="135">
        <f t="shared" si="318"/>
        <v>2.6101899999999998</v>
      </c>
      <c r="P549" s="135">
        <f t="shared" si="318"/>
        <v>2.60989</v>
      </c>
      <c r="Q549" s="135">
        <f t="shared" si="318"/>
        <v>2.6135199999999998</v>
      </c>
      <c r="R549" s="135">
        <f t="shared" si="318"/>
        <v>2.6039400000000001</v>
      </c>
      <c r="S549" s="135">
        <f t="shared" si="318"/>
        <v>2.5866400000000001</v>
      </c>
      <c r="T549" s="135">
        <f t="shared" si="318"/>
        <v>2.5459700000000001</v>
      </c>
      <c r="U549" s="135">
        <f t="shared" si="318"/>
        <v>2.5364200000000001</v>
      </c>
      <c r="V549" s="135">
        <f t="shared" si="318"/>
        <v>2.5294500000000002</v>
      </c>
      <c r="W549" s="135">
        <f t="shared" si="318"/>
        <v>2.4761299999999999</v>
      </c>
      <c r="X549" s="135">
        <f t="shared" si="318"/>
        <v>2.7049099999999999</v>
      </c>
      <c r="Y549" s="135">
        <f t="shared" si="318"/>
        <v>2.5591900000000001</v>
      </c>
      <c r="Z549" s="135">
        <f t="shared" si="318"/>
        <v>2.2282000000000002</v>
      </c>
      <c r="AA549" s="135">
        <f t="shared" si="318"/>
        <v>2.0976699999999999</v>
      </c>
    </row>
    <row r="550" spans="1:27" ht="12.75" hidden="1" customHeight="1" outlineLevel="1" x14ac:dyDescent="0.2">
      <c r="A550" s="163" t="s">
        <v>2945</v>
      </c>
      <c r="B550" s="94" t="s">
        <v>238</v>
      </c>
      <c r="C550" s="70" t="s">
        <v>79</v>
      </c>
      <c r="D550" s="71">
        <v>1284.6400000000001</v>
      </c>
      <c r="E550" s="71">
        <v>1196.8</v>
      </c>
      <c r="F550" s="71">
        <v>1157.03</v>
      </c>
      <c r="G550" s="71">
        <v>1153.77</v>
      </c>
      <c r="H550" s="71">
        <v>1155.6600000000001</v>
      </c>
      <c r="I550" s="71">
        <v>1197.56</v>
      </c>
      <c r="J550" s="71">
        <v>1366.76</v>
      </c>
      <c r="K550" s="71">
        <v>1486.06</v>
      </c>
      <c r="L550" s="71">
        <v>1808.48</v>
      </c>
      <c r="M550" s="71">
        <v>2075.4</v>
      </c>
      <c r="N550" s="71">
        <v>2094.69</v>
      </c>
      <c r="O550" s="71">
        <v>1955.35</v>
      </c>
      <c r="P550" s="71">
        <v>1955.05</v>
      </c>
      <c r="Q550" s="71">
        <v>1958.68</v>
      </c>
      <c r="R550" s="71">
        <v>1949.1</v>
      </c>
      <c r="S550" s="71">
        <v>1931.8</v>
      </c>
      <c r="T550" s="71">
        <v>1891.13</v>
      </c>
      <c r="U550" s="71">
        <v>1881.58</v>
      </c>
      <c r="V550" s="71">
        <v>1874.61</v>
      </c>
      <c r="W550" s="71">
        <v>1821.29</v>
      </c>
      <c r="X550" s="71">
        <v>2050.0700000000002</v>
      </c>
      <c r="Y550" s="71">
        <v>1904.35</v>
      </c>
      <c r="Z550" s="71">
        <v>1573.36</v>
      </c>
      <c r="AA550" s="71">
        <v>1442.83</v>
      </c>
    </row>
    <row r="551" spans="1:27" ht="12.75" hidden="1" customHeight="1" outlineLevel="1" x14ac:dyDescent="0.2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2947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2948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2949</v>
      </c>
      <c r="B554" s="54" t="str">
        <f>"15"&amp;"."&amp;$B$801&amp;"."&amp;$B$802</f>
        <v>15.05.2024</v>
      </c>
      <c r="C554" s="134" t="s">
        <v>76</v>
      </c>
      <c r="D554" s="135">
        <f>ROUND(((D555+D556+D558+D557)/1000),5)</f>
        <v>1.9863</v>
      </c>
      <c r="E554" s="135">
        <f>ROUND(((E555+E556+E558+E557)/1000),5)</f>
        <v>1.85968</v>
      </c>
      <c r="F554" s="135">
        <f>ROUND(((F555+F556+F558+F557)/1000),5)</f>
        <v>1.85145</v>
      </c>
      <c r="G554" s="135">
        <f t="shared" ref="G554:AA554" si="321">ROUND(((G555+G556+G558+G557)/1000),5)</f>
        <v>1.8463400000000001</v>
      </c>
      <c r="H554" s="135">
        <f t="shared" si="321"/>
        <v>1.85128</v>
      </c>
      <c r="I554" s="135">
        <f t="shared" si="321"/>
        <v>1.8617699999999999</v>
      </c>
      <c r="J554" s="135">
        <f t="shared" si="321"/>
        <v>2.07965</v>
      </c>
      <c r="K554" s="135">
        <f t="shared" si="321"/>
        <v>2.3370799999999998</v>
      </c>
      <c r="L554" s="135">
        <f t="shared" si="321"/>
        <v>2.5771000000000002</v>
      </c>
      <c r="M554" s="135">
        <f t="shared" si="321"/>
        <v>2.80897</v>
      </c>
      <c r="N554" s="135">
        <f t="shared" si="321"/>
        <v>2.8013499999999998</v>
      </c>
      <c r="O554" s="135">
        <f t="shared" si="321"/>
        <v>2.6836899999999999</v>
      </c>
      <c r="P554" s="135">
        <f t="shared" si="321"/>
        <v>2.6860499999999998</v>
      </c>
      <c r="Q554" s="135">
        <f t="shared" si="321"/>
        <v>2.71204</v>
      </c>
      <c r="R554" s="135">
        <f t="shared" si="321"/>
        <v>2.6895099999999998</v>
      </c>
      <c r="S554" s="135">
        <f t="shared" si="321"/>
        <v>2.68248</v>
      </c>
      <c r="T554" s="135">
        <f t="shared" si="321"/>
        <v>2.65998</v>
      </c>
      <c r="U554" s="135">
        <f t="shared" si="321"/>
        <v>2.6064699999999998</v>
      </c>
      <c r="V554" s="135">
        <f t="shared" si="321"/>
        <v>2.5662400000000001</v>
      </c>
      <c r="W554" s="135">
        <f t="shared" si="321"/>
        <v>2.5380199999999999</v>
      </c>
      <c r="X554" s="135">
        <f t="shared" si="321"/>
        <v>2.6031300000000002</v>
      </c>
      <c r="Y554" s="135">
        <f t="shared" si="321"/>
        <v>2.5798800000000002</v>
      </c>
      <c r="Z554" s="135">
        <f t="shared" si="321"/>
        <v>2.2147899999999998</v>
      </c>
      <c r="AA554" s="135">
        <f t="shared" si="321"/>
        <v>2.1003400000000001</v>
      </c>
    </row>
    <row r="555" spans="1:27" ht="12.75" hidden="1" customHeight="1" outlineLevel="1" x14ac:dyDescent="0.2">
      <c r="A555" s="163" t="s">
        <v>2950</v>
      </c>
      <c r="B555" s="94" t="s">
        <v>238</v>
      </c>
      <c r="C555" s="70" t="s">
        <v>79</v>
      </c>
      <c r="D555" s="71">
        <v>1331.46</v>
      </c>
      <c r="E555" s="71">
        <v>1204.8399999999999</v>
      </c>
      <c r="F555" s="71">
        <v>1196.6099999999999</v>
      </c>
      <c r="G555" s="71">
        <v>1191.5</v>
      </c>
      <c r="H555" s="71">
        <v>1196.44</v>
      </c>
      <c r="I555" s="71">
        <v>1206.93</v>
      </c>
      <c r="J555" s="71">
        <v>1424.81</v>
      </c>
      <c r="K555" s="71">
        <v>1682.24</v>
      </c>
      <c r="L555" s="71">
        <v>1922.26</v>
      </c>
      <c r="M555" s="71">
        <v>2154.13</v>
      </c>
      <c r="N555" s="71">
        <v>2146.5100000000002</v>
      </c>
      <c r="O555" s="71">
        <v>2028.85</v>
      </c>
      <c r="P555" s="71">
        <v>2031.21</v>
      </c>
      <c r="Q555" s="71">
        <v>2057.1999999999998</v>
      </c>
      <c r="R555" s="71">
        <v>2034.67</v>
      </c>
      <c r="S555" s="71">
        <v>2027.64</v>
      </c>
      <c r="T555" s="71">
        <v>2005.14</v>
      </c>
      <c r="U555" s="71">
        <v>1951.63</v>
      </c>
      <c r="V555" s="71">
        <v>1911.4</v>
      </c>
      <c r="W555" s="71">
        <v>1883.18</v>
      </c>
      <c r="X555" s="71">
        <v>1948.29</v>
      </c>
      <c r="Y555" s="71">
        <v>1925.04</v>
      </c>
      <c r="Z555" s="71">
        <v>1559.95</v>
      </c>
      <c r="AA555" s="71">
        <v>1445.5</v>
      </c>
    </row>
    <row r="556" spans="1:27" ht="12.75" hidden="1" customHeight="1" outlineLevel="1" x14ac:dyDescent="0.2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2952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2953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2954</v>
      </c>
      <c r="B559" s="54" t="str">
        <f>"16"&amp;"."&amp;$B$801&amp;"."&amp;$B$802</f>
        <v>16.05.2024</v>
      </c>
      <c r="C559" s="134" t="s">
        <v>76</v>
      </c>
      <c r="D559" s="135">
        <f>ROUND(((D560+D561+D563+D562)/1000),5)</f>
        <v>1.93544</v>
      </c>
      <c r="E559" s="135">
        <f>ROUND(((E560+E561+E563+E562)/1000),5)</f>
        <v>1.84338</v>
      </c>
      <c r="F559" s="135">
        <f>ROUND(((F560+F561+F563+F562)/1000),5)</f>
        <v>1.8123499999999999</v>
      </c>
      <c r="G559" s="135">
        <f t="shared" ref="G559:AA559" si="324">ROUND(((G560+G561+G563+G562)/1000),5)</f>
        <v>1.8099499999999999</v>
      </c>
      <c r="H559" s="135">
        <f t="shared" si="324"/>
        <v>1.8211200000000001</v>
      </c>
      <c r="I559" s="135">
        <f t="shared" si="324"/>
        <v>1.8562399999999999</v>
      </c>
      <c r="J559" s="135">
        <f t="shared" si="324"/>
        <v>2.0141800000000001</v>
      </c>
      <c r="K559" s="135">
        <f t="shared" si="324"/>
        <v>2.2732100000000002</v>
      </c>
      <c r="L559" s="135">
        <f t="shared" si="324"/>
        <v>2.5259800000000001</v>
      </c>
      <c r="M559" s="135">
        <f t="shared" si="324"/>
        <v>2.5843699999999998</v>
      </c>
      <c r="N559" s="135">
        <f t="shared" si="324"/>
        <v>2.61442</v>
      </c>
      <c r="O559" s="135">
        <f t="shared" si="324"/>
        <v>2.6745999999999999</v>
      </c>
      <c r="P559" s="135">
        <f t="shared" si="324"/>
        <v>2.6672500000000001</v>
      </c>
      <c r="Q559" s="135">
        <f t="shared" si="324"/>
        <v>2.68207</v>
      </c>
      <c r="R559" s="135">
        <f t="shared" si="324"/>
        <v>2.6710400000000001</v>
      </c>
      <c r="S559" s="135">
        <f t="shared" si="324"/>
        <v>2.6148699999999998</v>
      </c>
      <c r="T559" s="135">
        <f t="shared" si="324"/>
        <v>2.5510799999999998</v>
      </c>
      <c r="U559" s="135">
        <f t="shared" si="324"/>
        <v>2.52996</v>
      </c>
      <c r="V559" s="135">
        <f t="shared" si="324"/>
        <v>2.4369000000000001</v>
      </c>
      <c r="W559" s="135">
        <f t="shared" si="324"/>
        <v>2.3277100000000002</v>
      </c>
      <c r="X559" s="135">
        <f t="shared" si="324"/>
        <v>2.4422999999999999</v>
      </c>
      <c r="Y559" s="135">
        <f t="shared" si="324"/>
        <v>2.5348600000000001</v>
      </c>
      <c r="Z559" s="135">
        <f t="shared" si="324"/>
        <v>2.2274400000000001</v>
      </c>
      <c r="AA559" s="135">
        <f t="shared" si="324"/>
        <v>2.0104799999999998</v>
      </c>
    </row>
    <row r="560" spans="1:27" ht="12.75" hidden="1" customHeight="1" outlineLevel="1" x14ac:dyDescent="0.2">
      <c r="A560" s="163" t="s">
        <v>2955</v>
      </c>
      <c r="B560" s="94" t="s">
        <v>238</v>
      </c>
      <c r="C560" s="70" t="s">
        <v>79</v>
      </c>
      <c r="D560" s="71">
        <v>1280.5999999999999</v>
      </c>
      <c r="E560" s="71">
        <v>1188.54</v>
      </c>
      <c r="F560" s="71">
        <v>1157.51</v>
      </c>
      <c r="G560" s="71">
        <v>1155.1099999999999</v>
      </c>
      <c r="H560" s="71">
        <v>1166.28</v>
      </c>
      <c r="I560" s="71">
        <v>1201.4000000000001</v>
      </c>
      <c r="J560" s="71">
        <v>1359.34</v>
      </c>
      <c r="K560" s="71">
        <v>1618.37</v>
      </c>
      <c r="L560" s="71">
        <v>1871.14</v>
      </c>
      <c r="M560" s="71">
        <v>1929.53</v>
      </c>
      <c r="N560" s="71">
        <v>1959.58</v>
      </c>
      <c r="O560" s="71">
        <v>2019.76</v>
      </c>
      <c r="P560" s="71">
        <v>2012.41</v>
      </c>
      <c r="Q560" s="71">
        <v>2027.23</v>
      </c>
      <c r="R560" s="71">
        <v>2016.2</v>
      </c>
      <c r="S560" s="71">
        <v>1960.03</v>
      </c>
      <c r="T560" s="71">
        <v>1896.24</v>
      </c>
      <c r="U560" s="71">
        <v>1875.12</v>
      </c>
      <c r="V560" s="71">
        <v>1782.06</v>
      </c>
      <c r="W560" s="71">
        <v>1672.87</v>
      </c>
      <c r="X560" s="71">
        <v>1787.46</v>
      </c>
      <c r="Y560" s="71">
        <v>1880.02</v>
      </c>
      <c r="Z560" s="71">
        <v>1572.6</v>
      </c>
      <c r="AA560" s="71">
        <v>1355.64</v>
      </c>
    </row>
    <row r="561" spans="1:27" ht="12.75" hidden="1" customHeight="1" outlineLevel="1" x14ac:dyDescent="0.2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2957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2958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2959</v>
      </c>
      <c r="B564" s="54" t="str">
        <f>"17"&amp;"."&amp;$B$801&amp;"."&amp;$B$802</f>
        <v>17.05.2024</v>
      </c>
      <c r="C564" s="134" t="s">
        <v>76</v>
      </c>
      <c r="D564" s="135">
        <f>ROUND(((D565+D566+D568+D567)/1000),5)</f>
        <v>1.9904599999999999</v>
      </c>
      <c r="E564" s="135">
        <f>ROUND(((E565+E566+E568+E567)/1000),5)</f>
        <v>1.8569800000000001</v>
      </c>
      <c r="F564" s="135">
        <f>ROUND(((F565+F566+F568+F567)/1000),5)</f>
        <v>1.8205</v>
      </c>
      <c r="G564" s="135">
        <f t="shared" ref="G564:AA564" si="327">ROUND(((G565+G566+G568+G567)/1000),5)</f>
        <v>1.75796</v>
      </c>
      <c r="H564" s="135">
        <f t="shared" si="327"/>
        <v>1.8226</v>
      </c>
      <c r="I564" s="135">
        <f t="shared" si="327"/>
        <v>1.91174</v>
      </c>
      <c r="J564" s="135">
        <f t="shared" si="327"/>
        <v>2.0830000000000002</v>
      </c>
      <c r="K564" s="135">
        <f t="shared" si="327"/>
        <v>2.3553600000000001</v>
      </c>
      <c r="L564" s="135">
        <f t="shared" si="327"/>
        <v>2.6648499999999999</v>
      </c>
      <c r="M564" s="135">
        <f t="shared" si="327"/>
        <v>2.7233999999999998</v>
      </c>
      <c r="N564" s="135">
        <f t="shared" si="327"/>
        <v>2.7360799999999998</v>
      </c>
      <c r="O564" s="135">
        <f t="shared" si="327"/>
        <v>2.7408999999999999</v>
      </c>
      <c r="P564" s="135">
        <f t="shared" si="327"/>
        <v>2.7760099999999999</v>
      </c>
      <c r="Q564" s="135">
        <f t="shared" si="327"/>
        <v>2.8065699999999998</v>
      </c>
      <c r="R564" s="135">
        <f t="shared" si="327"/>
        <v>2.7826200000000001</v>
      </c>
      <c r="S564" s="135">
        <f t="shared" si="327"/>
        <v>2.7919999999999998</v>
      </c>
      <c r="T564" s="135">
        <f t="shared" si="327"/>
        <v>2.7429600000000001</v>
      </c>
      <c r="U564" s="135">
        <f t="shared" si="327"/>
        <v>2.73041</v>
      </c>
      <c r="V564" s="135">
        <f t="shared" si="327"/>
        <v>2.69903</v>
      </c>
      <c r="W564" s="135">
        <f t="shared" si="327"/>
        <v>2.66126</v>
      </c>
      <c r="X564" s="135">
        <f t="shared" si="327"/>
        <v>2.6763300000000001</v>
      </c>
      <c r="Y564" s="135">
        <f t="shared" si="327"/>
        <v>2.7363400000000002</v>
      </c>
      <c r="Z564" s="135">
        <f t="shared" si="327"/>
        <v>2.6440199999999998</v>
      </c>
      <c r="AA564" s="135">
        <f t="shared" si="327"/>
        <v>2.2347000000000001</v>
      </c>
    </row>
    <row r="565" spans="1:27" ht="12.75" hidden="1" customHeight="1" outlineLevel="1" x14ac:dyDescent="0.2">
      <c r="A565" s="163" t="s">
        <v>2960</v>
      </c>
      <c r="B565" s="94" t="s">
        <v>238</v>
      </c>
      <c r="C565" s="70" t="s">
        <v>79</v>
      </c>
      <c r="D565" s="71">
        <v>1335.62</v>
      </c>
      <c r="E565" s="71">
        <v>1202.1400000000001</v>
      </c>
      <c r="F565" s="71">
        <v>1165.6600000000001</v>
      </c>
      <c r="G565" s="71">
        <v>1103.1199999999999</v>
      </c>
      <c r="H565" s="71">
        <v>1167.76</v>
      </c>
      <c r="I565" s="71">
        <v>1256.9000000000001</v>
      </c>
      <c r="J565" s="71">
        <v>1428.16</v>
      </c>
      <c r="K565" s="71">
        <v>1700.52</v>
      </c>
      <c r="L565" s="71">
        <v>2010.01</v>
      </c>
      <c r="M565" s="71">
        <v>2068.56</v>
      </c>
      <c r="N565" s="71">
        <v>2081.2399999999998</v>
      </c>
      <c r="O565" s="71">
        <v>2086.06</v>
      </c>
      <c r="P565" s="71">
        <v>2121.17</v>
      </c>
      <c r="Q565" s="71">
        <v>2151.73</v>
      </c>
      <c r="R565" s="71">
        <v>2127.7800000000002</v>
      </c>
      <c r="S565" s="71">
        <v>2137.16</v>
      </c>
      <c r="T565" s="71">
        <v>2088.12</v>
      </c>
      <c r="U565" s="71">
        <v>2075.5700000000002</v>
      </c>
      <c r="V565" s="71">
        <v>2044.19</v>
      </c>
      <c r="W565" s="71">
        <v>2006.42</v>
      </c>
      <c r="X565" s="71">
        <v>2021.49</v>
      </c>
      <c r="Y565" s="71">
        <v>2081.5</v>
      </c>
      <c r="Z565" s="71">
        <v>1989.18</v>
      </c>
      <c r="AA565" s="71">
        <v>1579.86</v>
      </c>
    </row>
    <row r="566" spans="1:27" ht="12.75" hidden="1" customHeight="1" outlineLevel="1" x14ac:dyDescent="0.2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2962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2963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2964</v>
      </c>
      <c r="B569" s="54" t="str">
        <f>"18"&amp;"."&amp;$B$801&amp;"."&amp;$B$802</f>
        <v>18.05.2024</v>
      </c>
      <c r="C569" s="134" t="s">
        <v>76</v>
      </c>
      <c r="D569" s="135">
        <f>ROUND(((D570+D571+D573+D572)/1000),5)</f>
        <v>2.1878299999999999</v>
      </c>
      <c r="E569" s="135">
        <f>ROUND(((E570+E571+E573+E572)/1000),5)</f>
        <v>2.1141800000000002</v>
      </c>
      <c r="F569" s="135">
        <f>ROUND(((F570+F571+F573+F572)/1000),5)</f>
        <v>1.97173</v>
      </c>
      <c r="G569" s="135">
        <f t="shared" ref="G569:AA569" si="330">ROUND(((G570+G571+G573+G572)/1000),5)</f>
        <v>1.91984</v>
      </c>
      <c r="H569" s="135">
        <f t="shared" si="330"/>
        <v>1.8749</v>
      </c>
      <c r="I569" s="135">
        <f t="shared" si="330"/>
        <v>1.89181</v>
      </c>
      <c r="J569" s="135">
        <f t="shared" si="330"/>
        <v>1.9621200000000001</v>
      </c>
      <c r="K569" s="135">
        <f t="shared" si="330"/>
        <v>2.1722700000000001</v>
      </c>
      <c r="L569" s="135">
        <f t="shared" si="330"/>
        <v>2.4563299999999999</v>
      </c>
      <c r="M569" s="135">
        <f t="shared" si="330"/>
        <v>2.6182599999999998</v>
      </c>
      <c r="N569" s="135">
        <f t="shared" si="330"/>
        <v>2.7195999999999998</v>
      </c>
      <c r="O569" s="135">
        <f t="shared" si="330"/>
        <v>2.7255500000000001</v>
      </c>
      <c r="P569" s="135">
        <f t="shared" si="330"/>
        <v>2.7643900000000001</v>
      </c>
      <c r="Q569" s="135">
        <f t="shared" si="330"/>
        <v>2.7564700000000002</v>
      </c>
      <c r="R569" s="135">
        <f t="shared" si="330"/>
        <v>2.73468</v>
      </c>
      <c r="S569" s="135">
        <f t="shared" si="330"/>
        <v>2.7151700000000001</v>
      </c>
      <c r="T569" s="135">
        <f t="shared" si="330"/>
        <v>2.7031000000000001</v>
      </c>
      <c r="U569" s="135">
        <f t="shared" si="330"/>
        <v>2.6752400000000001</v>
      </c>
      <c r="V569" s="135">
        <f t="shared" si="330"/>
        <v>2.66127</v>
      </c>
      <c r="W569" s="135">
        <f t="shared" si="330"/>
        <v>2.77169</v>
      </c>
      <c r="X569" s="135">
        <f t="shared" si="330"/>
        <v>2.8940800000000002</v>
      </c>
      <c r="Y569" s="135">
        <f t="shared" si="330"/>
        <v>2.71156</v>
      </c>
      <c r="Z569" s="135">
        <f t="shared" si="330"/>
        <v>2.54562</v>
      </c>
      <c r="AA569" s="135">
        <f t="shared" si="330"/>
        <v>2.1767799999999999</v>
      </c>
    </row>
    <row r="570" spans="1:27" ht="12.75" hidden="1" customHeight="1" outlineLevel="1" x14ac:dyDescent="0.2">
      <c r="A570" s="163" t="s">
        <v>2965</v>
      </c>
      <c r="B570" s="94" t="s">
        <v>238</v>
      </c>
      <c r="C570" s="70" t="s">
        <v>79</v>
      </c>
      <c r="D570" s="71">
        <v>1532.99</v>
      </c>
      <c r="E570" s="71">
        <v>1459.34</v>
      </c>
      <c r="F570" s="71">
        <v>1316.89</v>
      </c>
      <c r="G570" s="71">
        <v>1265</v>
      </c>
      <c r="H570" s="71">
        <v>1220.06</v>
      </c>
      <c r="I570" s="71">
        <v>1236.97</v>
      </c>
      <c r="J570" s="71">
        <v>1307.28</v>
      </c>
      <c r="K570" s="71">
        <v>1517.43</v>
      </c>
      <c r="L570" s="71">
        <v>1801.49</v>
      </c>
      <c r="M570" s="71">
        <v>1963.42</v>
      </c>
      <c r="N570" s="71">
        <v>2064.7600000000002</v>
      </c>
      <c r="O570" s="71">
        <v>2070.71</v>
      </c>
      <c r="P570" s="71">
        <v>2109.5500000000002</v>
      </c>
      <c r="Q570" s="71">
        <v>2101.63</v>
      </c>
      <c r="R570" s="71">
        <v>2079.84</v>
      </c>
      <c r="S570" s="71">
        <v>2060.33</v>
      </c>
      <c r="T570" s="71">
        <v>2048.2600000000002</v>
      </c>
      <c r="U570" s="71">
        <v>2020.4</v>
      </c>
      <c r="V570" s="71">
        <v>2006.43</v>
      </c>
      <c r="W570" s="71">
        <v>2116.85</v>
      </c>
      <c r="X570" s="71">
        <v>2239.2399999999998</v>
      </c>
      <c r="Y570" s="71">
        <v>2056.7199999999998</v>
      </c>
      <c r="Z570" s="71">
        <v>1890.78</v>
      </c>
      <c r="AA570" s="71">
        <v>1521.94</v>
      </c>
    </row>
    <row r="571" spans="1:27" ht="12.75" hidden="1" customHeight="1" outlineLevel="1" x14ac:dyDescent="0.2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2967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2968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2969</v>
      </c>
      <c r="B574" s="54" t="str">
        <f>"19"&amp;"."&amp;$B$801&amp;"."&amp;$B$802</f>
        <v>19.05.2024</v>
      </c>
      <c r="C574" s="134" t="s">
        <v>76</v>
      </c>
      <c r="D574" s="135">
        <f>ROUND(((D575+D576+D578+D577)/1000),5)</f>
        <v>2.1534200000000001</v>
      </c>
      <c r="E574" s="135">
        <f>ROUND(((E575+E576+E578+E577)/1000),5)</f>
        <v>2.00684</v>
      </c>
      <c r="F574" s="135">
        <f>ROUND(((F575+F576+F578+F577)/1000),5)</f>
        <v>1.8699600000000001</v>
      </c>
      <c r="G574" s="135">
        <f t="shared" ref="G574:AA574" si="333">ROUND(((G575+G576+G578+G577)/1000),5)</f>
        <v>1.8544700000000001</v>
      </c>
      <c r="H574" s="135">
        <f t="shared" si="333"/>
        <v>1.8344400000000001</v>
      </c>
      <c r="I574" s="135">
        <f t="shared" si="333"/>
        <v>1.81044</v>
      </c>
      <c r="J574" s="135">
        <f t="shared" si="333"/>
        <v>1.74017</v>
      </c>
      <c r="K574" s="135">
        <f t="shared" si="333"/>
        <v>1.9840899999999999</v>
      </c>
      <c r="L574" s="135">
        <f t="shared" si="333"/>
        <v>2.2126700000000001</v>
      </c>
      <c r="M574" s="135">
        <f t="shared" si="333"/>
        <v>2.4255</v>
      </c>
      <c r="N574" s="135">
        <f t="shared" si="333"/>
        <v>2.59429</v>
      </c>
      <c r="O574" s="135">
        <f t="shared" si="333"/>
        <v>2.6379899999999998</v>
      </c>
      <c r="P574" s="135">
        <f t="shared" si="333"/>
        <v>2.5878899999999998</v>
      </c>
      <c r="Q574" s="135">
        <f t="shared" si="333"/>
        <v>2.5869</v>
      </c>
      <c r="R574" s="135">
        <f t="shared" si="333"/>
        <v>2.5777700000000001</v>
      </c>
      <c r="S574" s="135">
        <f t="shared" si="333"/>
        <v>2.5667599999999999</v>
      </c>
      <c r="T574" s="135">
        <f t="shared" si="333"/>
        <v>2.5746000000000002</v>
      </c>
      <c r="U574" s="135">
        <f t="shared" si="333"/>
        <v>2.6191900000000001</v>
      </c>
      <c r="V574" s="135">
        <f t="shared" si="333"/>
        <v>2.6179199999999998</v>
      </c>
      <c r="W574" s="135">
        <f t="shared" si="333"/>
        <v>2.6770499999999999</v>
      </c>
      <c r="X574" s="135">
        <f t="shared" si="333"/>
        <v>2.8300900000000002</v>
      </c>
      <c r="Y574" s="135">
        <f t="shared" si="333"/>
        <v>2.7956799999999999</v>
      </c>
      <c r="Z574" s="135">
        <f t="shared" si="333"/>
        <v>2.5179200000000002</v>
      </c>
      <c r="AA574" s="135">
        <f t="shared" si="333"/>
        <v>2.1495899999999999</v>
      </c>
    </row>
    <row r="575" spans="1:27" ht="12.75" hidden="1" customHeight="1" outlineLevel="1" x14ac:dyDescent="0.2">
      <c r="A575" s="163" t="s">
        <v>2970</v>
      </c>
      <c r="B575" s="94" t="s">
        <v>238</v>
      </c>
      <c r="C575" s="70" t="s">
        <v>79</v>
      </c>
      <c r="D575" s="71">
        <v>1498.58</v>
      </c>
      <c r="E575" s="71">
        <v>1352</v>
      </c>
      <c r="F575" s="71">
        <v>1215.1199999999999</v>
      </c>
      <c r="G575" s="71">
        <v>1199.6300000000001</v>
      </c>
      <c r="H575" s="71">
        <v>1179.5999999999999</v>
      </c>
      <c r="I575" s="71">
        <v>1155.5999999999999</v>
      </c>
      <c r="J575" s="71">
        <v>1085.33</v>
      </c>
      <c r="K575" s="71">
        <v>1329.25</v>
      </c>
      <c r="L575" s="71">
        <v>1557.83</v>
      </c>
      <c r="M575" s="71">
        <v>1770.66</v>
      </c>
      <c r="N575" s="71">
        <v>1939.45</v>
      </c>
      <c r="O575" s="71">
        <v>1983.15</v>
      </c>
      <c r="P575" s="71">
        <v>1933.05</v>
      </c>
      <c r="Q575" s="71">
        <v>1932.06</v>
      </c>
      <c r="R575" s="71">
        <v>1922.93</v>
      </c>
      <c r="S575" s="71">
        <v>1911.92</v>
      </c>
      <c r="T575" s="71">
        <v>1919.76</v>
      </c>
      <c r="U575" s="71">
        <v>1964.35</v>
      </c>
      <c r="V575" s="71">
        <v>1963.08</v>
      </c>
      <c r="W575" s="71">
        <v>2022.21</v>
      </c>
      <c r="X575" s="71">
        <v>2175.25</v>
      </c>
      <c r="Y575" s="71">
        <v>2140.84</v>
      </c>
      <c r="Z575" s="71">
        <v>1863.08</v>
      </c>
      <c r="AA575" s="71">
        <v>1494.75</v>
      </c>
    </row>
    <row r="576" spans="1:27" ht="12.75" hidden="1" customHeight="1" outlineLevel="1" x14ac:dyDescent="0.2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2972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2973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2974</v>
      </c>
      <c r="B579" s="54" t="str">
        <f>"20"&amp;"."&amp;$B$801&amp;"."&amp;$B$802</f>
        <v>20.05.2024</v>
      </c>
      <c r="C579" s="134" t="s">
        <v>76</v>
      </c>
      <c r="D579" s="135">
        <f>ROUND(((D580+D581+D583+D582)/1000),5)</f>
        <v>2.0059999999999998</v>
      </c>
      <c r="E579" s="135">
        <f>ROUND(((E580+E581+E583+E582)/1000),5)</f>
        <v>1.8544499999999999</v>
      </c>
      <c r="F579" s="135">
        <f>ROUND(((F580+F581+F583+F582)/1000),5)</f>
        <v>1.7486900000000001</v>
      </c>
      <c r="G579" s="135">
        <f t="shared" ref="G579:AA579" si="336">ROUND(((G580+G581+G583+G582)/1000),5)</f>
        <v>1.7307399999999999</v>
      </c>
      <c r="H579" s="135">
        <f t="shared" si="336"/>
        <v>1.7232700000000001</v>
      </c>
      <c r="I579" s="135">
        <f t="shared" si="336"/>
        <v>1.8184</v>
      </c>
      <c r="J579" s="135">
        <f t="shared" si="336"/>
        <v>2.0071400000000001</v>
      </c>
      <c r="K579" s="135">
        <f t="shared" si="336"/>
        <v>2.3514200000000001</v>
      </c>
      <c r="L579" s="135">
        <f t="shared" si="336"/>
        <v>2.6288</v>
      </c>
      <c r="M579" s="135">
        <f t="shared" si="336"/>
        <v>2.7526199999999998</v>
      </c>
      <c r="N579" s="135">
        <f t="shared" si="336"/>
        <v>2.7589199999999998</v>
      </c>
      <c r="O579" s="135">
        <f t="shared" si="336"/>
        <v>2.7569599999999999</v>
      </c>
      <c r="P579" s="135">
        <f t="shared" si="336"/>
        <v>2.7556799999999999</v>
      </c>
      <c r="Q579" s="135">
        <f t="shared" si="336"/>
        <v>2.7754099999999999</v>
      </c>
      <c r="R579" s="135">
        <f t="shared" si="336"/>
        <v>2.7769300000000001</v>
      </c>
      <c r="S579" s="135">
        <f t="shared" si="336"/>
        <v>2.7634500000000002</v>
      </c>
      <c r="T579" s="135">
        <f t="shared" si="336"/>
        <v>2.7521599999999999</v>
      </c>
      <c r="U579" s="135">
        <f t="shared" si="336"/>
        <v>2.72322</v>
      </c>
      <c r="V579" s="135">
        <f t="shared" si="336"/>
        <v>2.68025</v>
      </c>
      <c r="W579" s="135">
        <f t="shared" si="336"/>
        <v>2.5602399999999998</v>
      </c>
      <c r="X579" s="135">
        <f t="shared" si="336"/>
        <v>2.6053000000000002</v>
      </c>
      <c r="Y579" s="135">
        <f t="shared" si="336"/>
        <v>2.6314700000000002</v>
      </c>
      <c r="Z579" s="135">
        <f t="shared" si="336"/>
        <v>2.2406199999999998</v>
      </c>
      <c r="AA579" s="135">
        <f t="shared" si="336"/>
        <v>2.0122200000000001</v>
      </c>
    </row>
    <row r="580" spans="1:27" ht="12.75" hidden="1" customHeight="1" outlineLevel="1" x14ac:dyDescent="0.2">
      <c r="A580" s="163" t="s">
        <v>2975</v>
      </c>
      <c r="B580" s="94" t="s">
        <v>238</v>
      </c>
      <c r="C580" s="70" t="s">
        <v>79</v>
      </c>
      <c r="D580" s="71">
        <v>1351.16</v>
      </c>
      <c r="E580" s="71">
        <v>1199.6099999999999</v>
      </c>
      <c r="F580" s="71">
        <v>1093.8499999999999</v>
      </c>
      <c r="G580" s="71">
        <v>1075.9000000000001</v>
      </c>
      <c r="H580" s="71">
        <v>1068.43</v>
      </c>
      <c r="I580" s="71">
        <v>1163.56</v>
      </c>
      <c r="J580" s="71">
        <v>1352.3</v>
      </c>
      <c r="K580" s="71">
        <v>1696.58</v>
      </c>
      <c r="L580" s="71">
        <v>1973.96</v>
      </c>
      <c r="M580" s="71">
        <v>2097.7800000000002</v>
      </c>
      <c r="N580" s="71">
        <v>2104.08</v>
      </c>
      <c r="O580" s="71">
        <v>2102.12</v>
      </c>
      <c r="P580" s="71">
        <v>2100.84</v>
      </c>
      <c r="Q580" s="71">
        <v>2120.5700000000002</v>
      </c>
      <c r="R580" s="71">
        <v>2122.09</v>
      </c>
      <c r="S580" s="71">
        <v>2108.61</v>
      </c>
      <c r="T580" s="71">
        <v>2097.3200000000002</v>
      </c>
      <c r="U580" s="71">
        <v>2068.38</v>
      </c>
      <c r="V580" s="71">
        <v>2025.41</v>
      </c>
      <c r="W580" s="71">
        <v>1905.4</v>
      </c>
      <c r="X580" s="71">
        <v>1950.46</v>
      </c>
      <c r="Y580" s="71">
        <v>1976.63</v>
      </c>
      <c r="Z580" s="71">
        <v>1585.78</v>
      </c>
      <c r="AA580" s="71">
        <v>1357.38</v>
      </c>
    </row>
    <row r="581" spans="1:27" ht="12.75" hidden="1" customHeight="1" outlineLevel="1" x14ac:dyDescent="0.2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2977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2978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2979</v>
      </c>
      <c r="B584" s="54" t="str">
        <f>"21"&amp;"."&amp;$B$801&amp;"."&amp;$B$802</f>
        <v>21.05.2024</v>
      </c>
      <c r="C584" s="134" t="s">
        <v>76</v>
      </c>
      <c r="D584" s="135">
        <f>ROUND(((D585+D586+D588+D587)/1000),5)</f>
        <v>1.9791000000000001</v>
      </c>
      <c r="E584" s="135">
        <f>ROUND(((E585+E586+E588+E587)/1000),5)</f>
        <v>1.8454999999999999</v>
      </c>
      <c r="F584" s="135">
        <f>ROUND(((F585+F586+F588+F587)/1000),5)</f>
        <v>1.73017</v>
      </c>
      <c r="G584" s="135">
        <f t="shared" ref="G584:AA584" si="339">ROUND(((G585+G586+G588+G587)/1000),5)</f>
        <v>1.64472</v>
      </c>
      <c r="H584" s="135">
        <f t="shared" si="339"/>
        <v>1.6974899999999999</v>
      </c>
      <c r="I584" s="135">
        <f t="shared" si="339"/>
        <v>1.8214699999999999</v>
      </c>
      <c r="J584" s="135">
        <f t="shared" si="339"/>
        <v>2.0222500000000001</v>
      </c>
      <c r="K584" s="135">
        <f t="shared" si="339"/>
        <v>2.1953200000000002</v>
      </c>
      <c r="L584" s="135">
        <f t="shared" si="339"/>
        <v>2.5535800000000002</v>
      </c>
      <c r="M584" s="135">
        <f t="shared" si="339"/>
        <v>2.68187</v>
      </c>
      <c r="N584" s="135">
        <f t="shared" si="339"/>
        <v>2.7380100000000001</v>
      </c>
      <c r="O584" s="135">
        <f t="shared" si="339"/>
        <v>2.74315</v>
      </c>
      <c r="P584" s="135">
        <f t="shared" si="339"/>
        <v>2.7554400000000001</v>
      </c>
      <c r="Q584" s="135">
        <f t="shared" si="339"/>
        <v>2.7627199999999998</v>
      </c>
      <c r="R584" s="135">
        <f t="shared" si="339"/>
        <v>2.7492000000000001</v>
      </c>
      <c r="S584" s="135">
        <f t="shared" si="339"/>
        <v>2.73828</v>
      </c>
      <c r="T584" s="135">
        <f t="shared" si="339"/>
        <v>2.6028699999999998</v>
      </c>
      <c r="U584" s="135">
        <f t="shared" si="339"/>
        <v>2.52108</v>
      </c>
      <c r="V584" s="135">
        <f t="shared" si="339"/>
        <v>2.5507300000000002</v>
      </c>
      <c r="W584" s="135">
        <f t="shared" si="339"/>
        <v>2.5143800000000001</v>
      </c>
      <c r="X584" s="135">
        <f t="shared" si="339"/>
        <v>2.53817</v>
      </c>
      <c r="Y584" s="135">
        <f t="shared" si="339"/>
        <v>2.5826099999999999</v>
      </c>
      <c r="Z584" s="135">
        <f t="shared" si="339"/>
        <v>2.2763300000000002</v>
      </c>
      <c r="AA584" s="135">
        <f t="shared" si="339"/>
        <v>2.00624</v>
      </c>
    </row>
    <row r="585" spans="1:27" ht="12.75" hidden="1" customHeight="1" outlineLevel="1" x14ac:dyDescent="0.2">
      <c r="A585" s="163" t="s">
        <v>2980</v>
      </c>
      <c r="B585" s="94" t="s">
        <v>238</v>
      </c>
      <c r="C585" s="70" t="s">
        <v>79</v>
      </c>
      <c r="D585" s="71">
        <v>1324.26</v>
      </c>
      <c r="E585" s="71">
        <v>1190.6600000000001</v>
      </c>
      <c r="F585" s="71">
        <v>1075.33</v>
      </c>
      <c r="G585" s="71">
        <v>989.88</v>
      </c>
      <c r="H585" s="71">
        <v>1042.6500000000001</v>
      </c>
      <c r="I585" s="71">
        <v>1166.6300000000001</v>
      </c>
      <c r="J585" s="71">
        <v>1367.41</v>
      </c>
      <c r="K585" s="71">
        <v>1540.48</v>
      </c>
      <c r="L585" s="71">
        <v>1898.74</v>
      </c>
      <c r="M585" s="71">
        <v>2027.03</v>
      </c>
      <c r="N585" s="71">
        <v>2083.17</v>
      </c>
      <c r="O585" s="71">
        <v>2088.31</v>
      </c>
      <c r="P585" s="71">
        <v>2100.6</v>
      </c>
      <c r="Q585" s="71">
        <v>2107.88</v>
      </c>
      <c r="R585" s="71">
        <v>2094.36</v>
      </c>
      <c r="S585" s="71">
        <v>2083.44</v>
      </c>
      <c r="T585" s="71">
        <v>1948.03</v>
      </c>
      <c r="U585" s="71">
        <v>1866.24</v>
      </c>
      <c r="V585" s="71">
        <v>1895.89</v>
      </c>
      <c r="W585" s="71">
        <v>1859.54</v>
      </c>
      <c r="X585" s="71">
        <v>1883.33</v>
      </c>
      <c r="Y585" s="71">
        <v>1927.77</v>
      </c>
      <c r="Z585" s="71">
        <v>1621.49</v>
      </c>
      <c r="AA585" s="71">
        <v>1351.4</v>
      </c>
    </row>
    <row r="586" spans="1:27" ht="12.75" hidden="1" customHeight="1" outlineLevel="1" x14ac:dyDescent="0.2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2982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2983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2984</v>
      </c>
      <c r="B589" s="54" t="str">
        <f>"22"&amp;"."&amp;$B$801&amp;"."&amp;$B$802</f>
        <v>22.05.2024</v>
      </c>
      <c r="C589" s="134" t="s">
        <v>76</v>
      </c>
      <c r="D589" s="135">
        <f>ROUND(((D590+D591+D593+D592)/1000),5)</f>
        <v>1.8880399999999999</v>
      </c>
      <c r="E589" s="135">
        <f>ROUND(((E590+E591+E593+E592)/1000),5)</f>
        <v>1.7114100000000001</v>
      </c>
      <c r="F589" s="135">
        <f>ROUND(((F590+F591+F593+F592)/1000),5)</f>
        <v>1.5957399999999999</v>
      </c>
      <c r="G589" s="135">
        <f t="shared" ref="G589:AA589" si="342">ROUND(((G590+G591+G593+G592)/1000),5)</f>
        <v>1.54975</v>
      </c>
      <c r="H589" s="135">
        <f t="shared" si="342"/>
        <v>1.55236</v>
      </c>
      <c r="I589" s="135">
        <f t="shared" si="342"/>
        <v>1.7035800000000001</v>
      </c>
      <c r="J589" s="135">
        <f t="shared" si="342"/>
        <v>1.9585699999999999</v>
      </c>
      <c r="K589" s="135">
        <f t="shared" si="342"/>
        <v>2.1841900000000001</v>
      </c>
      <c r="L589" s="135">
        <f t="shared" si="342"/>
        <v>2.4474200000000002</v>
      </c>
      <c r="M589" s="135">
        <f t="shared" si="342"/>
        <v>2.7494200000000002</v>
      </c>
      <c r="N589" s="135">
        <f t="shared" si="342"/>
        <v>2.75576</v>
      </c>
      <c r="O589" s="135">
        <f t="shared" si="342"/>
        <v>2.76004</v>
      </c>
      <c r="P589" s="135">
        <f t="shared" si="342"/>
        <v>2.7616800000000001</v>
      </c>
      <c r="Q589" s="135">
        <f t="shared" si="342"/>
        <v>2.77799</v>
      </c>
      <c r="R589" s="135">
        <f t="shared" si="342"/>
        <v>2.7692999999999999</v>
      </c>
      <c r="S589" s="135">
        <f t="shared" si="342"/>
        <v>2.7572999999999999</v>
      </c>
      <c r="T589" s="135">
        <f t="shared" si="342"/>
        <v>2.7481399999999998</v>
      </c>
      <c r="U589" s="135">
        <f t="shared" si="342"/>
        <v>2.66309</v>
      </c>
      <c r="V589" s="135">
        <f t="shared" si="342"/>
        <v>2.5168400000000002</v>
      </c>
      <c r="W589" s="135">
        <f t="shared" si="342"/>
        <v>2.4171800000000001</v>
      </c>
      <c r="X589" s="135">
        <f t="shared" si="342"/>
        <v>2.4381300000000001</v>
      </c>
      <c r="Y589" s="135">
        <f t="shared" si="342"/>
        <v>2.5124499999999999</v>
      </c>
      <c r="Z589" s="135">
        <f t="shared" si="342"/>
        <v>2.2228500000000002</v>
      </c>
      <c r="AA589" s="135">
        <f t="shared" si="342"/>
        <v>1.9772099999999999</v>
      </c>
    </row>
    <row r="590" spans="1:27" ht="12.75" hidden="1" customHeight="1" outlineLevel="1" x14ac:dyDescent="0.2">
      <c r="A590" s="163" t="s">
        <v>2985</v>
      </c>
      <c r="B590" s="94" t="s">
        <v>238</v>
      </c>
      <c r="C590" s="70" t="s">
        <v>79</v>
      </c>
      <c r="D590" s="71">
        <v>1233.2</v>
      </c>
      <c r="E590" s="71">
        <v>1056.57</v>
      </c>
      <c r="F590" s="71">
        <v>940.9</v>
      </c>
      <c r="G590" s="71">
        <v>894.91</v>
      </c>
      <c r="H590" s="71">
        <v>897.52</v>
      </c>
      <c r="I590" s="71">
        <v>1048.74</v>
      </c>
      <c r="J590" s="71">
        <v>1303.73</v>
      </c>
      <c r="K590" s="71">
        <v>1529.35</v>
      </c>
      <c r="L590" s="71">
        <v>1792.58</v>
      </c>
      <c r="M590" s="71">
        <v>2094.58</v>
      </c>
      <c r="N590" s="71">
        <v>2100.92</v>
      </c>
      <c r="O590" s="71">
        <v>2105.1999999999998</v>
      </c>
      <c r="P590" s="71">
        <v>2106.84</v>
      </c>
      <c r="Q590" s="71">
        <v>2123.15</v>
      </c>
      <c r="R590" s="71">
        <v>2114.46</v>
      </c>
      <c r="S590" s="71">
        <v>2102.46</v>
      </c>
      <c r="T590" s="71">
        <v>2093.3000000000002</v>
      </c>
      <c r="U590" s="71">
        <v>2008.25</v>
      </c>
      <c r="V590" s="71">
        <v>1862</v>
      </c>
      <c r="W590" s="71">
        <v>1762.34</v>
      </c>
      <c r="X590" s="71">
        <v>1783.29</v>
      </c>
      <c r="Y590" s="71">
        <v>1857.61</v>
      </c>
      <c r="Z590" s="71">
        <v>1568.01</v>
      </c>
      <c r="AA590" s="71">
        <v>1322.37</v>
      </c>
    </row>
    <row r="591" spans="1:27" ht="12.75" hidden="1" customHeight="1" outlineLevel="1" x14ac:dyDescent="0.2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2987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2988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2989</v>
      </c>
      <c r="B594" s="54" t="str">
        <f>"23"&amp;"."&amp;$B$801&amp;"."&amp;$B$802</f>
        <v>23.05.2024</v>
      </c>
      <c r="C594" s="134" t="s">
        <v>76</v>
      </c>
      <c r="D594" s="135">
        <f>ROUND(((D595+D596+D598+D597)/1000),5)</f>
        <v>1.9442699999999999</v>
      </c>
      <c r="E594" s="135">
        <f>ROUND(((E595+E596+E598+E597)/1000),5)</f>
        <v>1.7808600000000001</v>
      </c>
      <c r="F594" s="135">
        <f>ROUND(((F595+F596+F598+F597)/1000),5)</f>
        <v>1.7002999999999999</v>
      </c>
      <c r="G594" s="135">
        <f t="shared" ref="G594:AA594" si="345">ROUND(((G595+G596+G598+G597)/1000),5)</f>
        <v>1.66428</v>
      </c>
      <c r="H594" s="135">
        <f t="shared" si="345"/>
        <v>1.59066</v>
      </c>
      <c r="I594" s="135">
        <f t="shared" si="345"/>
        <v>1.72712</v>
      </c>
      <c r="J594" s="135">
        <f t="shared" si="345"/>
        <v>2.10887</v>
      </c>
      <c r="K594" s="135">
        <f t="shared" si="345"/>
        <v>2.2104300000000001</v>
      </c>
      <c r="L594" s="135">
        <f t="shared" si="345"/>
        <v>2.5392899999999998</v>
      </c>
      <c r="M594" s="135">
        <f t="shared" si="345"/>
        <v>2.7411799999999999</v>
      </c>
      <c r="N594" s="135">
        <f t="shared" si="345"/>
        <v>2.75753</v>
      </c>
      <c r="O594" s="135">
        <f t="shared" si="345"/>
        <v>2.7639999999999998</v>
      </c>
      <c r="P594" s="135">
        <f t="shared" si="345"/>
        <v>2.76701</v>
      </c>
      <c r="Q594" s="135">
        <f t="shared" si="345"/>
        <v>2.7963399999999998</v>
      </c>
      <c r="R594" s="135">
        <f t="shared" si="345"/>
        <v>2.79406</v>
      </c>
      <c r="S594" s="135">
        <f t="shared" si="345"/>
        <v>2.7796799999999999</v>
      </c>
      <c r="T594" s="135">
        <f t="shared" si="345"/>
        <v>2.7681800000000001</v>
      </c>
      <c r="U594" s="135">
        <f t="shared" si="345"/>
        <v>2.7476400000000001</v>
      </c>
      <c r="V594" s="135">
        <f t="shared" si="345"/>
        <v>2.65246</v>
      </c>
      <c r="W594" s="135">
        <f t="shared" si="345"/>
        <v>2.4882900000000001</v>
      </c>
      <c r="X594" s="135">
        <f t="shared" si="345"/>
        <v>2.4600399999999998</v>
      </c>
      <c r="Y594" s="135">
        <f t="shared" si="345"/>
        <v>2.5983800000000001</v>
      </c>
      <c r="Z594" s="135">
        <f t="shared" si="345"/>
        <v>2.2622399999999998</v>
      </c>
      <c r="AA594" s="135">
        <f t="shared" si="345"/>
        <v>2.1423299999999998</v>
      </c>
    </row>
    <row r="595" spans="1:27" ht="12.75" hidden="1" customHeight="1" outlineLevel="1" x14ac:dyDescent="0.2">
      <c r="A595" s="163" t="s">
        <v>2990</v>
      </c>
      <c r="B595" s="94" t="s">
        <v>238</v>
      </c>
      <c r="C595" s="70" t="s">
        <v>79</v>
      </c>
      <c r="D595" s="71">
        <v>1289.43</v>
      </c>
      <c r="E595" s="71">
        <v>1126.02</v>
      </c>
      <c r="F595" s="71">
        <v>1045.46</v>
      </c>
      <c r="G595" s="71">
        <v>1009.44</v>
      </c>
      <c r="H595" s="71">
        <v>935.82</v>
      </c>
      <c r="I595" s="71">
        <v>1072.28</v>
      </c>
      <c r="J595" s="71">
        <v>1454.03</v>
      </c>
      <c r="K595" s="71">
        <v>1555.59</v>
      </c>
      <c r="L595" s="71">
        <v>1884.45</v>
      </c>
      <c r="M595" s="71">
        <v>2086.34</v>
      </c>
      <c r="N595" s="71">
        <v>2102.69</v>
      </c>
      <c r="O595" s="71">
        <v>2109.16</v>
      </c>
      <c r="P595" s="71">
        <v>2112.17</v>
      </c>
      <c r="Q595" s="71">
        <v>2141.5</v>
      </c>
      <c r="R595" s="71">
        <v>2139.2199999999998</v>
      </c>
      <c r="S595" s="71">
        <v>2124.84</v>
      </c>
      <c r="T595" s="71">
        <v>2113.34</v>
      </c>
      <c r="U595" s="71">
        <v>2092.8000000000002</v>
      </c>
      <c r="V595" s="71">
        <v>1997.62</v>
      </c>
      <c r="W595" s="71">
        <v>1833.45</v>
      </c>
      <c r="X595" s="71">
        <v>1805.2</v>
      </c>
      <c r="Y595" s="71">
        <v>1943.54</v>
      </c>
      <c r="Z595" s="71">
        <v>1607.4</v>
      </c>
      <c r="AA595" s="71">
        <v>1487.49</v>
      </c>
    </row>
    <row r="596" spans="1:27" ht="12.75" hidden="1" customHeight="1" outlineLevel="1" x14ac:dyDescent="0.2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2992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2993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2994</v>
      </c>
      <c r="B599" s="54" t="str">
        <f>"24"&amp;"."&amp;$B$801&amp;"."&amp;$B$802</f>
        <v>24.05.2024</v>
      </c>
      <c r="C599" s="134" t="s">
        <v>76</v>
      </c>
      <c r="D599" s="135">
        <f>ROUND(((D600+D601+D603+D602)/1000),5)</f>
        <v>2.0159500000000001</v>
      </c>
      <c r="E599" s="135">
        <f>ROUND(((E600+E601+E603+E602)/1000),5)</f>
        <v>1.8209599999999999</v>
      </c>
      <c r="F599" s="135">
        <f>ROUND(((F600+F601+F603+F602)/1000),5)</f>
        <v>1.73129</v>
      </c>
      <c r="G599" s="135">
        <f t="shared" ref="G599:AA599" si="348">ROUND(((G600+G601+G603+G602)/1000),5)</f>
        <v>1.68119</v>
      </c>
      <c r="H599" s="135">
        <f t="shared" si="348"/>
        <v>1.6171</v>
      </c>
      <c r="I599" s="135">
        <f t="shared" si="348"/>
        <v>1.8118700000000001</v>
      </c>
      <c r="J599" s="135">
        <f t="shared" si="348"/>
        <v>2.0820699999999999</v>
      </c>
      <c r="K599" s="135">
        <f t="shared" si="348"/>
        <v>2.34457</v>
      </c>
      <c r="L599" s="135">
        <f t="shared" si="348"/>
        <v>2.7403400000000002</v>
      </c>
      <c r="M599" s="135">
        <f t="shared" si="348"/>
        <v>2.79196</v>
      </c>
      <c r="N599" s="135">
        <f t="shared" si="348"/>
        <v>2.8033399999999999</v>
      </c>
      <c r="O599" s="135">
        <f t="shared" si="348"/>
        <v>2.8374700000000002</v>
      </c>
      <c r="P599" s="135">
        <f t="shared" si="348"/>
        <v>2.9053300000000002</v>
      </c>
      <c r="Q599" s="135">
        <f t="shared" si="348"/>
        <v>2.9542799999999998</v>
      </c>
      <c r="R599" s="135">
        <f t="shared" si="348"/>
        <v>2.9507599999999998</v>
      </c>
      <c r="S599" s="135">
        <f t="shared" si="348"/>
        <v>2.9381599999999999</v>
      </c>
      <c r="T599" s="135">
        <f t="shared" si="348"/>
        <v>2.9281199999999998</v>
      </c>
      <c r="U599" s="135">
        <f t="shared" si="348"/>
        <v>2.8160599999999998</v>
      </c>
      <c r="V599" s="135">
        <f t="shared" si="348"/>
        <v>2.76349</v>
      </c>
      <c r="W599" s="135">
        <f t="shared" si="348"/>
        <v>2.72241</v>
      </c>
      <c r="X599" s="135">
        <f t="shared" si="348"/>
        <v>2.73333</v>
      </c>
      <c r="Y599" s="135">
        <f t="shared" si="348"/>
        <v>2.7870300000000001</v>
      </c>
      <c r="Z599" s="135">
        <f t="shared" si="348"/>
        <v>2.7583299999999999</v>
      </c>
      <c r="AA599" s="135">
        <f t="shared" si="348"/>
        <v>2.31352</v>
      </c>
    </row>
    <row r="600" spans="1:27" ht="12.75" hidden="1" customHeight="1" outlineLevel="1" x14ac:dyDescent="0.2">
      <c r="A600" s="163" t="s">
        <v>2995</v>
      </c>
      <c r="B600" s="94" t="s">
        <v>238</v>
      </c>
      <c r="C600" s="70" t="s">
        <v>79</v>
      </c>
      <c r="D600" s="71">
        <v>1361.11</v>
      </c>
      <c r="E600" s="71">
        <v>1166.1199999999999</v>
      </c>
      <c r="F600" s="71">
        <v>1076.45</v>
      </c>
      <c r="G600" s="71">
        <v>1026.3499999999999</v>
      </c>
      <c r="H600" s="71">
        <v>962.26</v>
      </c>
      <c r="I600" s="71">
        <v>1157.03</v>
      </c>
      <c r="J600" s="71">
        <v>1427.23</v>
      </c>
      <c r="K600" s="71">
        <v>1689.73</v>
      </c>
      <c r="L600" s="71">
        <v>2085.5</v>
      </c>
      <c r="M600" s="71">
        <v>2137.12</v>
      </c>
      <c r="N600" s="71">
        <v>2148.5</v>
      </c>
      <c r="O600" s="71">
        <v>2182.63</v>
      </c>
      <c r="P600" s="71">
        <v>2250.4899999999998</v>
      </c>
      <c r="Q600" s="71">
        <v>2299.44</v>
      </c>
      <c r="R600" s="71">
        <v>2295.92</v>
      </c>
      <c r="S600" s="71">
        <v>2283.3200000000002</v>
      </c>
      <c r="T600" s="71">
        <v>2273.2800000000002</v>
      </c>
      <c r="U600" s="71">
        <v>2161.2199999999998</v>
      </c>
      <c r="V600" s="71">
        <v>2108.65</v>
      </c>
      <c r="W600" s="71">
        <v>2067.5700000000002</v>
      </c>
      <c r="X600" s="71">
        <v>2078.4899999999998</v>
      </c>
      <c r="Y600" s="71">
        <v>2132.19</v>
      </c>
      <c r="Z600" s="71">
        <v>2103.4899999999998</v>
      </c>
      <c r="AA600" s="71">
        <v>1658.68</v>
      </c>
    </row>
    <row r="601" spans="1:27" ht="12.75" hidden="1" customHeight="1" outlineLevel="1" x14ac:dyDescent="0.2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2997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2998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2999</v>
      </c>
      <c r="B604" s="54" t="str">
        <f>"25"&amp;"."&amp;$B$801&amp;"."&amp;$B$802</f>
        <v>25.05.2024</v>
      </c>
      <c r="C604" s="134" t="s">
        <v>76</v>
      </c>
      <c r="D604" s="135">
        <f>ROUND(((D605+D606+D608+D607)/1000),5)</f>
        <v>2.4401999999999999</v>
      </c>
      <c r="E604" s="135">
        <f>ROUND(((E605+E606+E608+E607)/1000),5)</f>
        <v>2.2583899999999999</v>
      </c>
      <c r="F604" s="135">
        <f>ROUND(((F605+F606+F608+F607)/1000),5)</f>
        <v>2.2020300000000002</v>
      </c>
      <c r="G604" s="135">
        <f t="shared" ref="G604:AA604" si="351">ROUND(((G605+G606+G608+G607)/1000),5)</f>
        <v>2.14405</v>
      </c>
      <c r="H604" s="135">
        <f t="shared" si="351"/>
        <v>2.0008499999999998</v>
      </c>
      <c r="I604" s="135">
        <f t="shared" si="351"/>
        <v>2.0361199999999999</v>
      </c>
      <c r="J604" s="135">
        <f t="shared" si="351"/>
        <v>2.07518</v>
      </c>
      <c r="K604" s="135">
        <f t="shared" si="351"/>
        <v>2.2420100000000001</v>
      </c>
      <c r="L604" s="135">
        <f t="shared" si="351"/>
        <v>2.7426300000000001</v>
      </c>
      <c r="M604" s="135">
        <f t="shared" si="351"/>
        <v>2.77529</v>
      </c>
      <c r="N604" s="135">
        <f t="shared" si="351"/>
        <v>2.85683</v>
      </c>
      <c r="O604" s="135">
        <f t="shared" si="351"/>
        <v>2.8570500000000001</v>
      </c>
      <c r="P604" s="135">
        <f t="shared" si="351"/>
        <v>2.9771700000000001</v>
      </c>
      <c r="Q604" s="135">
        <f t="shared" si="351"/>
        <v>3.0039199999999999</v>
      </c>
      <c r="R604" s="135">
        <f t="shared" si="351"/>
        <v>2.9763000000000002</v>
      </c>
      <c r="S604" s="135">
        <f t="shared" si="351"/>
        <v>2.9063500000000002</v>
      </c>
      <c r="T604" s="135">
        <f t="shared" si="351"/>
        <v>2.8654299999999999</v>
      </c>
      <c r="U604" s="135">
        <f t="shared" si="351"/>
        <v>2.7811900000000001</v>
      </c>
      <c r="V604" s="135">
        <f t="shared" si="351"/>
        <v>2.7560699999999998</v>
      </c>
      <c r="W604" s="135">
        <f t="shared" si="351"/>
        <v>2.74865</v>
      </c>
      <c r="X604" s="135">
        <f t="shared" si="351"/>
        <v>2.7477200000000002</v>
      </c>
      <c r="Y604" s="135">
        <f t="shared" si="351"/>
        <v>2.8128700000000002</v>
      </c>
      <c r="Z604" s="135">
        <f t="shared" si="351"/>
        <v>2.72818</v>
      </c>
      <c r="AA604" s="135">
        <f t="shared" si="351"/>
        <v>2.3511299999999999</v>
      </c>
    </row>
    <row r="605" spans="1:27" ht="12.75" hidden="1" customHeight="1" outlineLevel="1" x14ac:dyDescent="0.2">
      <c r="A605" s="163" t="s">
        <v>3000</v>
      </c>
      <c r="B605" s="94" t="s">
        <v>238</v>
      </c>
      <c r="C605" s="70" t="s">
        <v>79</v>
      </c>
      <c r="D605" s="71">
        <v>1785.36</v>
      </c>
      <c r="E605" s="71">
        <v>1603.55</v>
      </c>
      <c r="F605" s="71">
        <v>1547.19</v>
      </c>
      <c r="G605" s="71">
        <v>1489.21</v>
      </c>
      <c r="H605" s="71">
        <v>1346.01</v>
      </c>
      <c r="I605" s="71">
        <v>1381.28</v>
      </c>
      <c r="J605" s="71">
        <v>1420.34</v>
      </c>
      <c r="K605" s="71">
        <v>1587.17</v>
      </c>
      <c r="L605" s="71">
        <v>2087.79</v>
      </c>
      <c r="M605" s="71">
        <v>2120.4499999999998</v>
      </c>
      <c r="N605" s="71">
        <v>2201.9899999999998</v>
      </c>
      <c r="O605" s="71">
        <v>2202.21</v>
      </c>
      <c r="P605" s="71">
        <v>2322.33</v>
      </c>
      <c r="Q605" s="71">
        <v>2349.08</v>
      </c>
      <c r="R605" s="71">
        <v>2321.46</v>
      </c>
      <c r="S605" s="71">
        <v>2251.5100000000002</v>
      </c>
      <c r="T605" s="71">
        <v>2210.59</v>
      </c>
      <c r="U605" s="71">
        <v>2126.35</v>
      </c>
      <c r="V605" s="71">
        <v>2101.23</v>
      </c>
      <c r="W605" s="71">
        <v>2093.81</v>
      </c>
      <c r="X605" s="71">
        <v>2092.88</v>
      </c>
      <c r="Y605" s="71">
        <v>2158.0300000000002</v>
      </c>
      <c r="Z605" s="71">
        <v>2073.34</v>
      </c>
      <c r="AA605" s="71">
        <v>1696.29</v>
      </c>
    </row>
    <row r="606" spans="1:27" ht="12.75" hidden="1" customHeight="1" outlineLevel="1" x14ac:dyDescent="0.2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3002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3003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3004</v>
      </c>
      <c r="B609" s="54" t="str">
        <f>"26"&amp;"."&amp;$B$801&amp;"."&amp;$B$802</f>
        <v>26.05.2024</v>
      </c>
      <c r="C609" s="134" t="s">
        <v>76</v>
      </c>
      <c r="D609" s="135">
        <f>ROUND(((D610+D611+D613+D612)/1000),5)</f>
        <v>2.2695699999999999</v>
      </c>
      <c r="E609" s="135">
        <f>ROUND(((E610+E611+E613+E612)/1000),5)</f>
        <v>2.17395</v>
      </c>
      <c r="F609" s="135">
        <f>ROUND(((F610+F611+F613+F612)/1000),5)</f>
        <v>2.0841699999999999</v>
      </c>
      <c r="G609" s="135">
        <f t="shared" ref="G609:AA609" si="354">ROUND(((G610+G611+G613+G612)/1000),5)</f>
        <v>1.94398</v>
      </c>
      <c r="H609" s="135">
        <f t="shared" si="354"/>
        <v>1.84127</v>
      </c>
      <c r="I609" s="135">
        <f t="shared" si="354"/>
        <v>1.9518</v>
      </c>
      <c r="J609" s="135">
        <f t="shared" si="354"/>
        <v>1.74759</v>
      </c>
      <c r="K609" s="135">
        <f t="shared" si="354"/>
        <v>2.1008900000000001</v>
      </c>
      <c r="L609" s="135">
        <f t="shared" si="354"/>
        <v>2.3907699999999998</v>
      </c>
      <c r="M609" s="135">
        <f t="shared" si="354"/>
        <v>2.7532899999999998</v>
      </c>
      <c r="N609" s="135">
        <f t="shared" si="354"/>
        <v>2.77637</v>
      </c>
      <c r="O609" s="135">
        <f t="shared" si="354"/>
        <v>2.7835100000000002</v>
      </c>
      <c r="P609" s="135">
        <f t="shared" si="354"/>
        <v>2.7838699999999998</v>
      </c>
      <c r="Q609" s="135">
        <f t="shared" si="354"/>
        <v>2.8206799999999999</v>
      </c>
      <c r="R609" s="135">
        <f t="shared" si="354"/>
        <v>2.8199700000000001</v>
      </c>
      <c r="S609" s="135">
        <f t="shared" si="354"/>
        <v>2.78748</v>
      </c>
      <c r="T609" s="135">
        <f t="shared" si="354"/>
        <v>2.7572800000000002</v>
      </c>
      <c r="U609" s="135">
        <f t="shared" si="354"/>
        <v>2.74274</v>
      </c>
      <c r="V609" s="135">
        <f t="shared" si="354"/>
        <v>2.7159800000000001</v>
      </c>
      <c r="W609" s="135">
        <f t="shared" si="354"/>
        <v>2.7322700000000002</v>
      </c>
      <c r="X609" s="135">
        <f t="shared" si="354"/>
        <v>2.7518799999999999</v>
      </c>
      <c r="Y609" s="135">
        <f t="shared" si="354"/>
        <v>2.7501699999999998</v>
      </c>
      <c r="Z609" s="135">
        <f t="shared" si="354"/>
        <v>2.6393800000000001</v>
      </c>
      <c r="AA609" s="135">
        <f t="shared" si="354"/>
        <v>2.2231900000000002</v>
      </c>
    </row>
    <row r="610" spans="1:27" ht="12.75" hidden="1" customHeight="1" outlineLevel="1" x14ac:dyDescent="0.2">
      <c r="A610" s="163" t="s">
        <v>3005</v>
      </c>
      <c r="B610" s="94" t="s">
        <v>238</v>
      </c>
      <c r="C610" s="70" t="s">
        <v>79</v>
      </c>
      <c r="D610" s="71">
        <v>1614.73</v>
      </c>
      <c r="E610" s="71">
        <v>1519.11</v>
      </c>
      <c r="F610" s="71">
        <v>1429.33</v>
      </c>
      <c r="G610" s="71">
        <v>1289.1400000000001</v>
      </c>
      <c r="H610" s="71">
        <v>1186.43</v>
      </c>
      <c r="I610" s="71">
        <v>1296.96</v>
      </c>
      <c r="J610" s="71">
        <v>1092.75</v>
      </c>
      <c r="K610" s="71">
        <v>1446.05</v>
      </c>
      <c r="L610" s="71">
        <v>1735.93</v>
      </c>
      <c r="M610" s="71">
        <v>2098.4499999999998</v>
      </c>
      <c r="N610" s="71">
        <v>2121.5300000000002</v>
      </c>
      <c r="O610" s="71">
        <v>2128.67</v>
      </c>
      <c r="P610" s="71">
        <v>2129.0300000000002</v>
      </c>
      <c r="Q610" s="71">
        <v>2165.84</v>
      </c>
      <c r="R610" s="71">
        <v>2165.13</v>
      </c>
      <c r="S610" s="71">
        <v>2132.64</v>
      </c>
      <c r="T610" s="71">
        <v>2102.44</v>
      </c>
      <c r="U610" s="71">
        <v>2087.9</v>
      </c>
      <c r="V610" s="71">
        <v>2061.14</v>
      </c>
      <c r="W610" s="71">
        <v>2077.4299999999998</v>
      </c>
      <c r="X610" s="71">
        <v>2097.04</v>
      </c>
      <c r="Y610" s="71">
        <v>2095.33</v>
      </c>
      <c r="Z610" s="71">
        <v>1984.54</v>
      </c>
      <c r="AA610" s="71">
        <v>1568.35</v>
      </c>
    </row>
    <row r="611" spans="1:27" ht="12.75" hidden="1" customHeight="1" outlineLevel="1" x14ac:dyDescent="0.2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3007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3008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3009</v>
      </c>
      <c r="B614" s="54" t="str">
        <f>"27"&amp;"."&amp;$B$801&amp;"."&amp;$B$802</f>
        <v>27.05.2024</v>
      </c>
      <c r="C614" s="134" t="s">
        <v>76</v>
      </c>
      <c r="D614" s="135">
        <f>ROUND(((D615+D616+D618+D617)/1000),5)</f>
        <v>1.9616199999999999</v>
      </c>
      <c r="E614" s="135">
        <f>ROUND(((E615+E616+E618+E617)/1000),5)</f>
        <v>1.8559699999999999</v>
      </c>
      <c r="F614" s="135">
        <f>ROUND(((F615+F616+F618+F617)/1000),5)</f>
        <v>1.6671400000000001</v>
      </c>
      <c r="G614" s="135">
        <f t="shared" ref="G614:AA614" si="357">ROUND(((G615+G616+G618+G617)/1000),5)</f>
        <v>1.6005199999999999</v>
      </c>
      <c r="H614" s="135">
        <f t="shared" si="357"/>
        <v>1.5330299999999999</v>
      </c>
      <c r="I614" s="135">
        <f t="shared" si="357"/>
        <v>1.7288699999999999</v>
      </c>
      <c r="J614" s="135">
        <f t="shared" si="357"/>
        <v>1.8858699999999999</v>
      </c>
      <c r="K614" s="135">
        <f t="shared" si="357"/>
        <v>2.1727799999999999</v>
      </c>
      <c r="L614" s="135">
        <f t="shared" si="357"/>
        <v>2.52976</v>
      </c>
      <c r="M614" s="135">
        <f t="shared" si="357"/>
        <v>2.73658</v>
      </c>
      <c r="N614" s="135">
        <f t="shared" si="357"/>
        <v>2.7440600000000002</v>
      </c>
      <c r="O614" s="135">
        <f t="shared" si="357"/>
        <v>2.7092000000000001</v>
      </c>
      <c r="P614" s="135">
        <f t="shared" si="357"/>
        <v>2.6669499999999999</v>
      </c>
      <c r="Q614" s="135">
        <f t="shared" si="357"/>
        <v>2.7403599999999999</v>
      </c>
      <c r="R614" s="135">
        <f t="shared" si="357"/>
        <v>2.7596799999999999</v>
      </c>
      <c r="S614" s="135">
        <f t="shared" si="357"/>
        <v>2.7395200000000002</v>
      </c>
      <c r="T614" s="135">
        <f t="shared" si="357"/>
        <v>2.7049300000000001</v>
      </c>
      <c r="U614" s="135">
        <f t="shared" si="357"/>
        <v>2.63524</v>
      </c>
      <c r="V614" s="135">
        <f t="shared" si="357"/>
        <v>2.58291</v>
      </c>
      <c r="W614" s="135">
        <f t="shared" si="357"/>
        <v>2.50719</v>
      </c>
      <c r="X614" s="135">
        <f t="shared" si="357"/>
        <v>2.5065200000000001</v>
      </c>
      <c r="Y614" s="135">
        <f t="shared" si="357"/>
        <v>2.4595400000000001</v>
      </c>
      <c r="Z614" s="135">
        <f t="shared" si="357"/>
        <v>2.1511800000000001</v>
      </c>
      <c r="AA614" s="135">
        <f t="shared" si="357"/>
        <v>2.0099800000000001</v>
      </c>
    </row>
    <row r="615" spans="1:27" ht="12.75" hidden="1" customHeight="1" outlineLevel="1" x14ac:dyDescent="0.2">
      <c r="A615" s="163" t="s">
        <v>3010</v>
      </c>
      <c r="B615" s="94" t="s">
        <v>238</v>
      </c>
      <c r="C615" s="70" t="s">
        <v>79</v>
      </c>
      <c r="D615" s="71">
        <v>1306.78</v>
      </c>
      <c r="E615" s="71">
        <v>1201.1300000000001</v>
      </c>
      <c r="F615" s="71">
        <v>1012.3</v>
      </c>
      <c r="G615" s="71">
        <v>945.68</v>
      </c>
      <c r="H615" s="71">
        <v>878.19</v>
      </c>
      <c r="I615" s="71">
        <v>1074.03</v>
      </c>
      <c r="J615" s="71">
        <v>1231.03</v>
      </c>
      <c r="K615" s="71">
        <v>1517.94</v>
      </c>
      <c r="L615" s="71">
        <v>1874.92</v>
      </c>
      <c r="M615" s="71">
        <v>2081.7399999999998</v>
      </c>
      <c r="N615" s="71">
        <v>2089.2199999999998</v>
      </c>
      <c r="O615" s="71">
        <v>2054.36</v>
      </c>
      <c r="P615" s="71">
        <v>2012.11</v>
      </c>
      <c r="Q615" s="71">
        <v>2085.52</v>
      </c>
      <c r="R615" s="71">
        <v>2104.84</v>
      </c>
      <c r="S615" s="71">
        <v>2084.6799999999998</v>
      </c>
      <c r="T615" s="71">
        <v>2050.09</v>
      </c>
      <c r="U615" s="71">
        <v>1980.4</v>
      </c>
      <c r="V615" s="71">
        <v>1928.07</v>
      </c>
      <c r="W615" s="71">
        <v>1852.35</v>
      </c>
      <c r="X615" s="71">
        <v>1851.68</v>
      </c>
      <c r="Y615" s="71">
        <v>1804.7</v>
      </c>
      <c r="Z615" s="71">
        <v>1496.34</v>
      </c>
      <c r="AA615" s="71">
        <v>1355.14</v>
      </c>
    </row>
    <row r="616" spans="1:27" ht="12.75" hidden="1" customHeight="1" outlineLevel="1" x14ac:dyDescent="0.2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3012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3013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3014</v>
      </c>
      <c r="B619" s="54" t="str">
        <f>"28"&amp;"."&amp;$B$801&amp;"."&amp;$B$802</f>
        <v>28.05.2024</v>
      </c>
      <c r="C619" s="134" t="s">
        <v>76</v>
      </c>
      <c r="D619" s="135">
        <f>ROUND(((D620+D621+D623+D622)/1000),5)</f>
        <v>1.7158500000000001</v>
      </c>
      <c r="E619" s="135">
        <f>ROUND(((E620+E621+E623+E622)/1000),5)</f>
        <v>1.5817300000000001</v>
      </c>
      <c r="F619" s="135">
        <f>ROUND(((F620+F621+F623+F622)/1000),5)</f>
        <v>1.4715400000000001</v>
      </c>
      <c r="G619" s="135">
        <f t="shared" ref="G619:AA619" si="360">ROUND(((G620+G621+G623+G622)/1000),5)</f>
        <v>0.86367000000000005</v>
      </c>
      <c r="H619" s="135">
        <f t="shared" si="360"/>
        <v>0.86228000000000005</v>
      </c>
      <c r="I619" s="135">
        <f t="shared" si="360"/>
        <v>1.5041800000000001</v>
      </c>
      <c r="J619" s="135">
        <f t="shared" si="360"/>
        <v>1.8869800000000001</v>
      </c>
      <c r="K619" s="135">
        <f t="shared" si="360"/>
        <v>2.1652900000000002</v>
      </c>
      <c r="L619" s="135">
        <f t="shared" si="360"/>
        <v>2.5171199999999998</v>
      </c>
      <c r="M619" s="135">
        <f t="shared" si="360"/>
        <v>2.8599399999999999</v>
      </c>
      <c r="N619" s="135">
        <f t="shared" si="360"/>
        <v>2.9185699999999999</v>
      </c>
      <c r="O619" s="135">
        <f t="shared" si="360"/>
        <v>2.9182899999999998</v>
      </c>
      <c r="P619" s="135">
        <f t="shared" si="360"/>
        <v>2.8469000000000002</v>
      </c>
      <c r="Q619" s="135">
        <f t="shared" si="360"/>
        <v>2.8879600000000001</v>
      </c>
      <c r="R619" s="135">
        <f t="shared" si="360"/>
        <v>2.7684000000000002</v>
      </c>
      <c r="S619" s="135">
        <f t="shared" si="360"/>
        <v>2.7689300000000001</v>
      </c>
      <c r="T619" s="135">
        <f t="shared" si="360"/>
        <v>2.82619</v>
      </c>
      <c r="U619" s="135">
        <f t="shared" si="360"/>
        <v>2.7897099999999999</v>
      </c>
      <c r="V619" s="135">
        <f t="shared" si="360"/>
        <v>2.6760899999999999</v>
      </c>
      <c r="W619" s="135">
        <f t="shared" si="360"/>
        <v>2.5754199999999998</v>
      </c>
      <c r="X619" s="135">
        <f t="shared" si="360"/>
        <v>2.5705800000000001</v>
      </c>
      <c r="Y619" s="135">
        <f t="shared" si="360"/>
        <v>2.5878100000000002</v>
      </c>
      <c r="Z619" s="135">
        <f t="shared" si="360"/>
        <v>2.2885200000000001</v>
      </c>
      <c r="AA619" s="135">
        <f t="shared" si="360"/>
        <v>2.0326599999999999</v>
      </c>
    </row>
    <row r="620" spans="1:27" ht="12.75" hidden="1" customHeight="1" outlineLevel="1" x14ac:dyDescent="0.2">
      <c r="A620" s="163" t="s">
        <v>3015</v>
      </c>
      <c r="B620" s="94" t="s">
        <v>238</v>
      </c>
      <c r="C620" s="70" t="s">
        <v>79</v>
      </c>
      <c r="D620" s="71">
        <v>1061.01</v>
      </c>
      <c r="E620" s="71">
        <v>926.89</v>
      </c>
      <c r="F620" s="71">
        <v>816.7</v>
      </c>
      <c r="G620" s="71">
        <v>208.83</v>
      </c>
      <c r="H620" s="71">
        <v>207.44</v>
      </c>
      <c r="I620" s="71">
        <v>849.34</v>
      </c>
      <c r="J620" s="71">
        <v>1232.1400000000001</v>
      </c>
      <c r="K620" s="71">
        <v>1510.45</v>
      </c>
      <c r="L620" s="71">
        <v>1862.28</v>
      </c>
      <c r="M620" s="71">
        <v>2205.1</v>
      </c>
      <c r="N620" s="71">
        <v>2263.73</v>
      </c>
      <c r="O620" s="71">
        <v>2263.4499999999998</v>
      </c>
      <c r="P620" s="71">
        <v>2192.06</v>
      </c>
      <c r="Q620" s="71">
        <v>2233.12</v>
      </c>
      <c r="R620" s="71">
        <v>2113.56</v>
      </c>
      <c r="S620" s="71">
        <v>2114.09</v>
      </c>
      <c r="T620" s="71">
        <v>2171.35</v>
      </c>
      <c r="U620" s="71">
        <v>2134.87</v>
      </c>
      <c r="V620" s="71">
        <v>2021.25</v>
      </c>
      <c r="W620" s="71">
        <v>1920.58</v>
      </c>
      <c r="X620" s="71">
        <v>1915.74</v>
      </c>
      <c r="Y620" s="71">
        <v>1932.97</v>
      </c>
      <c r="Z620" s="71">
        <v>1633.68</v>
      </c>
      <c r="AA620" s="71">
        <v>1377.82</v>
      </c>
    </row>
    <row r="621" spans="1:27" ht="12.75" hidden="1" customHeight="1" outlineLevel="1" x14ac:dyDescent="0.2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3017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3018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3019</v>
      </c>
      <c r="B624" s="54" t="str">
        <f>"29"&amp;"."&amp;$B$801&amp;"."&amp;$B$802</f>
        <v>29.05.2024</v>
      </c>
      <c r="C624" s="134" t="s">
        <v>76</v>
      </c>
      <c r="D624" s="135">
        <f>ROUND(((D625+D626+D628+D627)/1000),5)</f>
        <v>1.8718600000000001</v>
      </c>
      <c r="E624" s="135">
        <f>ROUND(((E625+E626+E628+E627)/1000),5)</f>
        <v>1.7244200000000001</v>
      </c>
      <c r="F624" s="135">
        <f>ROUND(((F625+F626+F628+F627)/1000),5)</f>
        <v>1.50783</v>
      </c>
      <c r="G624" s="135">
        <f t="shared" ref="G624:AA624" si="363">ROUND(((G625+G626+G628+G627)/1000),5)</f>
        <v>1.39293</v>
      </c>
      <c r="H624" s="135">
        <f t="shared" si="363"/>
        <v>1.38096</v>
      </c>
      <c r="I624" s="135">
        <f t="shared" si="363"/>
        <v>1.6862900000000001</v>
      </c>
      <c r="J624" s="135">
        <f t="shared" si="363"/>
        <v>1.8061700000000001</v>
      </c>
      <c r="K624" s="135">
        <f t="shared" si="363"/>
        <v>2.0924800000000001</v>
      </c>
      <c r="L624" s="135">
        <f t="shared" si="363"/>
        <v>2.3786999999999998</v>
      </c>
      <c r="M624" s="135">
        <f t="shared" si="363"/>
        <v>2.7269999999999999</v>
      </c>
      <c r="N624" s="135">
        <f t="shared" si="363"/>
        <v>2.73244</v>
      </c>
      <c r="O624" s="135">
        <f t="shared" si="363"/>
        <v>2.7435</v>
      </c>
      <c r="P624" s="135">
        <f t="shared" si="363"/>
        <v>2.73658</v>
      </c>
      <c r="Q624" s="135">
        <f t="shared" si="363"/>
        <v>2.7614100000000001</v>
      </c>
      <c r="R624" s="135">
        <f t="shared" si="363"/>
        <v>2.78226</v>
      </c>
      <c r="S624" s="135">
        <f t="shared" si="363"/>
        <v>2.7793600000000001</v>
      </c>
      <c r="T624" s="135">
        <f t="shared" si="363"/>
        <v>2.7648899999999998</v>
      </c>
      <c r="U624" s="135">
        <f t="shared" si="363"/>
        <v>2.7371799999999999</v>
      </c>
      <c r="V624" s="135">
        <f t="shared" si="363"/>
        <v>2.6445099999999999</v>
      </c>
      <c r="W624" s="135">
        <f t="shared" si="363"/>
        <v>2.50135</v>
      </c>
      <c r="X624" s="135">
        <f t="shared" si="363"/>
        <v>2.44875</v>
      </c>
      <c r="Y624" s="135">
        <f t="shared" si="363"/>
        <v>2.4132199999999999</v>
      </c>
      <c r="Z624" s="135">
        <f t="shared" si="363"/>
        <v>2.1640000000000001</v>
      </c>
      <c r="AA624" s="135">
        <f t="shared" si="363"/>
        <v>2.0209000000000001</v>
      </c>
    </row>
    <row r="625" spans="1:27" ht="12.75" hidden="1" customHeight="1" outlineLevel="1" x14ac:dyDescent="0.2">
      <c r="A625" s="163" t="s">
        <v>3020</v>
      </c>
      <c r="B625" s="94" t="s">
        <v>238</v>
      </c>
      <c r="C625" s="70" t="s">
        <v>79</v>
      </c>
      <c r="D625" s="71">
        <v>1217.02</v>
      </c>
      <c r="E625" s="71">
        <v>1069.58</v>
      </c>
      <c r="F625" s="71">
        <v>852.99</v>
      </c>
      <c r="G625" s="71">
        <v>738.09</v>
      </c>
      <c r="H625" s="71">
        <v>726.12</v>
      </c>
      <c r="I625" s="71">
        <v>1031.45</v>
      </c>
      <c r="J625" s="71">
        <v>1151.33</v>
      </c>
      <c r="K625" s="71">
        <v>1437.64</v>
      </c>
      <c r="L625" s="71">
        <v>1723.86</v>
      </c>
      <c r="M625" s="71">
        <v>2072.16</v>
      </c>
      <c r="N625" s="71">
        <v>2077.6</v>
      </c>
      <c r="O625" s="71">
        <v>2088.66</v>
      </c>
      <c r="P625" s="71">
        <v>2081.7399999999998</v>
      </c>
      <c r="Q625" s="71">
        <v>2106.5700000000002</v>
      </c>
      <c r="R625" s="71">
        <v>2127.42</v>
      </c>
      <c r="S625" s="71">
        <v>2124.52</v>
      </c>
      <c r="T625" s="71">
        <v>2110.0500000000002</v>
      </c>
      <c r="U625" s="71">
        <v>2082.34</v>
      </c>
      <c r="V625" s="71">
        <v>1989.67</v>
      </c>
      <c r="W625" s="71">
        <v>1846.51</v>
      </c>
      <c r="X625" s="71">
        <v>1793.91</v>
      </c>
      <c r="Y625" s="71">
        <v>1758.38</v>
      </c>
      <c r="Z625" s="71">
        <v>1509.16</v>
      </c>
      <c r="AA625" s="71">
        <v>1366.06</v>
      </c>
    </row>
    <row r="626" spans="1:27" ht="12.75" hidden="1" customHeight="1" outlineLevel="1" x14ac:dyDescent="0.2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3022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3023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3024</v>
      </c>
      <c r="B629" s="54" t="str">
        <f>"30"&amp;"."&amp;$B$801&amp;"."&amp;$B$802</f>
        <v>30.05.2024</v>
      </c>
      <c r="C629" s="134" t="s">
        <v>76</v>
      </c>
      <c r="D629" s="135">
        <f>ROUND(((D630+D631+D633+D632)/1000),5)</f>
        <v>1.8284100000000001</v>
      </c>
      <c r="E629" s="135">
        <f>ROUND(((E630+E631+E633+E632)/1000),5)</f>
        <v>1.6852100000000001</v>
      </c>
      <c r="F629" s="135">
        <f>ROUND(((F630+F631+F633+F632)/1000),5)</f>
        <v>1.5324800000000001</v>
      </c>
      <c r="G629" s="135">
        <f t="shared" ref="G629:AA629" si="366">ROUND(((G630+G631+G633+G632)/1000),5)</f>
        <v>1.4317299999999999</v>
      </c>
      <c r="H629" s="135">
        <f t="shared" si="366"/>
        <v>1.43564</v>
      </c>
      <c r="I629" s="135">
        <f t="shared" si="366"/>
        <v>1.72279</v>
      </c>
      <c r="J629" s="135">
        <f t="shared" si="366"/>
        <v>1.8108900000000001</v>
      </c>
      <c r="K629" s="135">
        <f t="shared" si="366"/>
        <v>2.1301399999999999</v>
      </c>
      <c r="L629" s="135">
        <f t="shared" si="366"/>
        <v>2.5252400000000002</v>
      </c>
      <c r="M629" s="135">
        <f t="shared" si="366"/>
        <v>2.7417600000000002</v>
      </c>
      <c r="N629" s="135">
        <f t="shared" si="366"/>
        <v>2.7901799999999999</v>
      </c>
      <c r="O629" s="135">
        <f t="shared" si="366"/>
        <v>2.7812700000000001</v>
      </c>
      <c r="P629" s="135">
        <f t="shared" si="366"/>
        <v>2.8010899999999999</v>
      </c>
      <c r="Q629" s="135">
        <f t="shared" si="366"/>
        <v>2.7910400000000002</v>
      </c>
      <c r="R629" s="135">
        <f t="shared" si="366"/>
        <v>2.7941199999999999</v>
      </c>
      <c r="S629" s="135">
        <f t="shared" si="366"/>
        <v>2.79318</v>
      </c>
      <c r="T629" s="135">
        <f t="shared" si="366"/>
        <v>3.0853799999999998</v>
      </c>
      <c r="U629" s="135">
        <f t="shared" si="366"/>
        <v>3.0788700000000002</v>
      </c>
      <c r="V629" s="135">
        <f t="shared" si="366"/>
        <v>2.7107899999999998</v>
      </c>
      <c r="W629" s="135">
        <f t="shared" si="366"/>
        <v>2.5879400000000001</v>
      </c>
      <c r="X629" s="135">
        <f t="shared" si="366"/>
        <v>2.54522</v>
      </c>
      <c r="Y629" s="135">
        <f t="shared" si="366"/>
        <v>2.5257200000000002</v>
      </c>
      <c r="Z629" s="135">
        <f t="shared" si="366"/>
        <v>2.1486299999999998</v>
      </c>
      <c r="AA629" s="135">
        <f t="shared" si="366"/>
        <v>1.9882599999999999</v>
      </c>
    </row>
    <row r="630" spans="1:27" ht="12.75" hidden="1" customHeight="1" outlineLevel="1" x14ac:dyDescent="0.2">
      <c r="A630" s="163" t="s">
        <v>3025</v>
      </c>
      <c r="B630" s="94" t="s">
        <v>238</v>
      </c>
      <c r="C630" s="70" t="s">
        <v>79</v>
      </c>
      <c r="D630" s="71">
        <v>1173.57</v>
      </c>
      <c r="E630" s="71">
        <v>1030.3699999999999</v>
      </c>
      <c r="F630" s="71">
        <v>877.64</v>
      </c>
      <c r="G630" s="71">
        <v>776.89</v>
      </c>
      <c r="H630" s="71">
        <v>780.8</v>
      </c>
      <c r="I630" s="71">
        <v>1067.95</v>
      </c>
      <c r="J630" s="71">
        <v>1156.05</v>
      </c>
      <c r="K630" s="71">
        <v>1475.3</v>
      </c>
      <c r="L630" s="71">
        <v>1870.4</v>
      </c>
      <c r="M630" s="71">
        <v>2086.92</v>
      </c>
      <c r="N630" s="71">
        <v>2135.34</v>
      </c>
      <c r="O630" s="71">
        <v>2126.4299999999998</v>
      </c>
      <c r="P630" s="71">
        <v>2146.25</v>
      </c>
      <c r="Q630" s="71">
        <v>2136.1999999999998</v>
      </c>
      <c r="R630" s="71">
        <v>2139.2800000000002</v>
      </c>
      <c r="S630" s="71">
        <v>2138.34</v>
      </c>
      <c r="T630" s="71">
        <v>2430.54</v>
      </c>
      <c r="U630" s="71">
        <v>2424.0300000000002</v>
      </c>
      <c r="V630" s="71">
        <v>2055.9499999999998</v>
      </c>
      <c r="W630" s="71">
        <v>1933.1</v>
      </c>
      <c r="X630" s="71">
        <v>1890.38</v>
      </c>
      <c r="Y630" s="71">
        <v>1870.88</v>
      </c>
      <c r="Z630" s="71">
        <v>1493.79</v>
      </c>
      <c r="AA630" s="71">
        <v>1333.42</v>
      </c>
    </row>
    <row r="631" spans="1:27" ht="12.75" hidden="1" customHeight="1" outlineLevel="1" x14ac:dyDescent="0.2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3027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3028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3029</v>
      </c>
      <c r="B634" s="54" t="str">
        <f>"31"&amp;"."&amp;$B$801&amp;"."&amp;$B$802</f>
        <v>31.05.2024</v>
      </c>
      <c r="C634" s="134" t="s">
        <v>76</v>
      </c>
      <c r="D634" s="135">
        <f>ROUND(((D635+D636+D638+D637)/1000),5)</f>
        <v>1.81674</v>
      </c>
      <c r="E634" s="135">
        <f>ROUND(((E635+E636+E638+E637)/1000),5)</f>
        <v>1.6025499999999999</v>
      </c>
      <c r="F634" s="135">
        <f>ROUND(((F635+F636+F638+F637)/1000),5)</f>
        <v>1.53156</v>
      </c>
      <c r="G634" s="135">
        <f t="shared" ref="G634:AA634" si="369">ROUND(((G635+G636+G638+G637)/1000),5)</f>
        <v>1.4377899999999999</v>
      </c>
      <c r="H634" s="135">
        <f t="shared" si="369"/>
        <v>1.3886000000000001</v>
      </c>
      <c r="I634" s="135">
        <f t="shared" si="369"/>
        <v>1.71109</v>
      </c>
      <c r="J634" s="135">
        <f t="shared" si="369"/>
        <v>1.85568</v>
      </c>
      <c r="K634" s="135">
        <f t="shared" si="369"/>
        <v>2.1932399999999999</v>
      </c>
      <c r="L634" s="135">
        <f t="shared" si="369"/>
        <v>2.5727199999999999</v>
      </c>
      <c r="M634" s="135">
        <f t="shared" si="369"/>
        <v>2.76851</v>
      </c>
      <c r="N634" s="135">
        <f t="shared" si="369"/>
        <v>2.9417800000000001</v>
      </c>
      <c r="O634" s="135">
        <f t="shared" si="369"/>
        <v>2.9548199999999998</v>
      </c>
      <c r="P634" s="135">
        <f t="shared" si="369"/>
        <v>2.8140900000000002</v>
      </c>
      <c r="Q634" s="135">
        <f t="shared" si="369"/>
        <v>2.97071</v>
      </c>
      <c r="R634" s="135">
        <f t="shared" si="369"/>
        <v>2.9792700000000001</v>
      </c>
      <c r="S634" s="135">
        <f t="shared" si="369"/>
        <v>3.0222699999999998</v>
      </c>
      <c r="T634" s="135">
        <f t="shared" si="369"/>
        <v>3.0062899999999999</v>
      </c>
      <c r="U634" s="135">
        <f t="shared" si="369"/>
        <v>2.7684500000000001</v>
      </c>
      <c r="V634" s="135">
        <f t="shared" si="369"/>
        <v>2.7465799999999998</v>
      </c>
      <c r="W634" s="135">
        <f t="shared" si="369"/>
        <v>2.6958099999999998</v>
      </c>
      <c r="X634" s="135">
        <f t="shared" si="369"/>
        <v>2.7033800000000001</v>
      </c>
      <c r="Y634" s="135">
        <f t="shared" si="369"/>
        <v>2.6515200000000001</v>
      </c>
      <c r="Z634" s="135">
        <f t="shared" si="369"/>
        <v>2.41256</v>
      </c>
      <c r="AA634" s="135">
        <f t="shared" si="369"/>
        <v>2.1286100000000001</v>
      </c>
    </row>
    <row r="635" spans="1:27" ht="12.75" hidden="1" customHeight="1" outlineLevel="1" x14ac:dyDescent="0.2">
      <c r="A635" s="163" t="s">
        <v>3030</v>
      </c>
      <c r="B635" s="94" t="s">
        <v>238</v>
      </c>
      <c r="C635" s="70" t="s">
        <v>79</v>
      </c>
      <c r="D635" s="71">
        <v>1161.9000000000001</v>
      </c>
      <c r="E635" s="71">
        <v>947.71</v>
      </c>
      <c r="F635" s="71">
        <v>876.72</v>
      </c>
      <c r="G635" s="71">
        <v>782.95</v>
      </c>
      <c r="H635" s="71">
        <v>733.76</v>
      </c>
      <c r="I635" s="71">
        <v>1056.25</v>
      </c>
      <c r="J635" s="71">
        <v>1200.8399999999999</v>
      </c>
      <c r="K635" s="71">
        <v>1538.4</v>
      </c>
      <c r="L635" s="71">
        <v>1917.88</v>
      </c>
      <c r="M635" s="71">
        <v>2113.67</v>
      </c>
      <c r="N635" s="71">
        <v>2286.94</v>
      </c>
      <c r="O635" s="71">
        <v>2299.98</v>
      </c>
      <c r="P635" s="71">
        <v>2159.25</v>
      </c>
      <c r="Q635" s="71">
        <v>2315.87</v>
      </c>
      <c r="R635" s="71">
        <v>2324.4299999999998</v>
      </c>
      <c r="S635" s="71">
        <v>2367.4299999999998</v>
      </c>
      <c r="T635" s="71">
        <v>2351.4499999999998</v>
      </c>
      <c r="U635" s="71">
        <v>2113.61</v>
      </c>
      <c r="V635" s="71">
        <v>2091.7399999999998</v>
      </c>
      <c r="W635" s="71">
        <v>2040.97</v>
      </c>
      <c r="X635" s="71">
        <v>2048.54</v>
      </c>
      <c r="Y635" s="71">
        <v>1996.68</v>
      </c>
      <c r="Z635" s="71">
        <v>1757.72</v>
      </c>
      <c r="AA635" s="71">
        <v>1473.77</v>
      </c>
    </row>
    <row r="636" spans="1:27" ht="12.75" hidden="1" customHeight="1" outlineLevel="1" x14ac:dyDescent="0.2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3032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3033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3034</v>
      </c>
      <c r="B643" s="54" t="str">
        <f>"01"&amp;"."&amp;$B$801&amp;"."&amp;$B$802</f>
        <v>01.05.2024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0</v>
      </c>
      <c r="K643" s="135">
        <f t="shared" si="372"/>
        <v>0</v>
      </c>
      <c r="L643" s="135">
        <f t="shared" si="372"/>
        <v>4.0349999999999997E-2</v>
      </c>
      <c r="M643" s="135">
        <f t="shared" si="372"/>
        <v>0</v>
      </c>
      <c r="N643" s="135">
        <f t="shared" si="372"/>
        <v>0</v>
      </c>
      <c r="O643" s="135">
        <f t="shared" si="372"/>
        <v>3.4720000000000001E-2</v>
      </c>
      <c r="P643" s="135">
        <f t="shared" si="372"/>
        <v>0</v>
      </c>
      <c r="Q643" s="135">
        <f t="shared" si="372"/>
        <v>4.2819999999999997E-2</v>
      </c>
      <c r="R643" s="135">
        <f t="shared" si="372"/>
        <v>0.16111</v>
      </c>
      <c r="S643" s="135">
        <f t="shared" si="372"/>
        <v>0</v>
      </c>
      <c r="T643" s="135">
        <f t="shared" si="372"/>
        <v>0</v>
      </c>
      <c r="U643" s="135">
        <f t="shared" si="372"/>
        <v>0</v>
      </c>
      <c r="V643" s="135">
        <f t="shared" si="372"/>
        <v>0</v>
      </c>
      <c r="W643" s="135">
        <f t="shared" si="372"/>
        <v>0</v>
      </c>
      <c r="X643" s="135">
        <f t="shared" si="372"/>
        <v>0.10865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hidden="1" customHeight="1" outlineLevel="1" x14ac:dyDescent="0.2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40.35</v>
      </c>
      <c r="M644" s="71">
        <v>0</v>
      </c>
      <c r="N644" s="71">
        <v>0</v>
      </c>
      <c r="O644" s="71">
        <v>34.72</v>
      </c>
      <c r="P644" s="71">
        <v>0</v>
      </c>
      <c r="Q644" s="71">
        <v>42.82</v>
      </c>
      <c r="R644" s="71">
        <v>161.11000000000001</v>
      </c>
      <c r="S644" s="71">
        <v>0</v>
      </c>
      <c r="T644" s="71">
        <v>0</v>
      </c>
      <c r="U644" s="71">
        <v>0</v>
      </c>
      <c r="V644" s="71">
        <v>0</v>
      </c>
      <c r="W644" s="71">
        <v>0</v>
      </c>
      <c r="X644" s="71">
        <v>108.65</v>
      </c>
      <c r="Y644" s="71">
        <v>0</v>
      </c>
      <c r="Z644" s="71">
        <v>0</v>
      </c>
      <c r="AA644" s="71">
        <v>0</v>
      </c>
    </row>
    <row r="645" spans="1:27" collapsed="1" x14ac:dyDescent="0.2">
      <c r="A645" s="162" t="s">
        <v>3036</v>
      </c>
      <c r="B645" s="54" t="str">
        <f>"02"&amp;"."&amp;$B$801&amp;"."&amp;$B$802</f>
        <v>02.05.2024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0</v>
      </c>
      <c r="H645" s="135">
        <f t="shared" si="373"/>
        <v>0</v>
      </c>
      <c r="I645" s="135">
        <f t="shared" si="373"/>
        <v>5.8340000000000003E-2</v>
      </c>
      <c r="J645" s="135">
        <f t="shared" si="373"/>
        <v>0.11199000000000001</v>
      </c>
      <c r="K645" s="135">
        <f t="shared" si="373"/>
        <v>0.14974000000000001</v>
      </c>
      <c r="L645" s="135">
        <f t="shared" si="373"/>
        <v>3.1870000000000002E-2</v>
      </c>
      <c r="M645" s="135">
        <f t="shared" si="373"/>
        <v>0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8.8000000000000003E-4</v>
      </c>
      <c r="W645" s="135">
        <f t="shared" si="373"/>
        <v>2.528E-2</v>
      </c>
      <c r="X645" s="135">
        <f t="shared" si="373"/>
        <v>1.106E-2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0</v>
      </c>
      <c r="H646" s="71">
        <v>0</v>
      </c>
      <c r="I646" s="71">
        <v>58.34</v>
      </c>
      <c r="J646" s="71">
        <v>111.99</v>
      </c>
      <c r="K646" s="71">
        <v>149.74</v>
      </c>
      <c r="L646" s="71">
        <v>31.87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0.88</v>
      </c>
      <c r="W646" s="71">
        <v>25.28</v>
      </c>
      <c r="X646" s="71">
        <v>11.06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3038</v>
      </c>
      <c r="B647" s="54" t="str">
        <f>"03"&amp;"."&amp;$B$801&amp;"."&amp;$B$802</f>
        <v>03.05.2024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3.1E-4</v>
      </c>
      <c r="G647" s="135">
        <f t="shared" si="374"/>
        <v>5.5399999999999998E-3</v>
      </c>
      <c r="H647" s="135">
        <f t="shared" si="374"/>
        <v>3.9660000000000001E-2</v>
      </c>
      <c r="I647" s="135">
        <f t="shared" si="374"/>
        <v>0.13575000000000001</v>
      </c>
      <c r="J647" s="135">
        <f t="shared" si="374"/>
        <v>9.3810000000000004E-2</v>
      </c>
      <c r="K647" s="135">
        <f t="shared" si="374"/>
        <v>0.19292999999999999</v>
      </c>
      <c r="L647" s="135">
        <f t="shared" si="374"/>
        <v>7.3849999999999999E-2</v>
      </c>
      <c r="M647" s="135">
        <f t="shared" si="374"/>
        <v>3.0540000000000001E-2</v>
      </c>
      <c r="N647" s="135">
        <f t="shared" si="374"/>
        <v>7.8200000000000006E-3</v>
      </c>
      <c r="O647" s="135">
        <f t="shared" si="374"/>
        <v>1.951E-2</v>
      </c>
      <c r="P647" s="135">
        <f t="shared" si="374"/>
        <v>3.6519999999999997E-2</v>
      </c>
      <c r="Q647" s="135">
        <f t="shared" si="374"/>
        <v>3.2169999999999997E-2</v>
      </c>
      <c r="R647" s="135">
        <f t="shared" si="374"/>
        <v>6.9500000000000006E-2</v>
      </c>
      <c r="S647" s="135">
        <f t="shared" si="374"/>
        <v>6.1899999999999997E-2</v>
      </c>
      <c r="T647" s="135">
        <f t="shared" si="374"/>
        <v>0</v>
      </c>
      <c r="U647" s="135">
        <f t="shared" si="374"/>
        <v>0</v>
      </c>
      <c r="V647" s="135">
        <f t="shared" si="374"/>
        <v>2.3689999999999999E-2</v>
      </c>
      <c r="W647" s="135">
        <f t="shared" si="374"/>
        <v>9.2700000000000005E-2</v>
      </c>
      <c r="X647" s="135">
        <f t="shared" si="374"/>
        <v>4.3450000000000003E-2</v>
      </c>
      <c r="Y647" s="135">
        <f t="shared" si="374"/>
        <v>6.0639999999999999E-2</v>
      </c>
      <c r="Z647" s="135">
        <f t="shared" si="374"/>
        <v>5.3999999999999999E-2</v>
      </c>
      <c r="AA647" s="135">
        <f t="shared" si="374"/>
        <v>0.16877</v>
      </c>
    </row>
    <row r="648" spans="1:27" ht="12.75" hidden="1" customHeight="1" outlineLevel="1" x14ac:dyDescent="0.2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0.31</v>
      </c>
      <c r="G648" s="71">
        <v>5.54</v>
      </c>
      <c r="H648" s="71">
        <v>39.659999999999997</v>
      </c>
      <c r="I648" s="71">
        <v>135.75</v>
      </c>
      <c r="J648" s="71">
        <v>93.81</v>
      </c>
      <c r="K648" s="71">
        <v>192.93</v>
      </c>
      <c r="L648" s="71">
        <v>73.849999999999994</v>
      </c>
      <c r="M648" s="71">
        <v>30.54</v>
      </c>
      <c r="N648" s="71">
        <v>7.82</v>
      </c>
      <c r="O648" s="71">
        <v>19.510000000000002</v>
      </c>
      <c r="P648" s="71">
        <v>36.520000000000003</v>
      </c>
      <c r="Q648" s="71">
        <v>32.17</v>
      </c>
      <c r="R648" s="71">
        <v>69.5</v>
      </c>
      <c r="S648" s="71">
        <v>61.9</v>
      </c>
      <c r="T648" s="71">
        <v>0</v>
      </c>
      <c r="U648" s="71">
        <v>0</v>
      </c>
      <c r="V648" s="71">
        <v>23.69</v>
      </c>
      <c r="W648" s="71">
        <v>92.7</v>
      </c>
      <c r="X648" s="71">
        <v>43.45</v>
      </c>
      <c r="Y648" s="71">
        <v>60.64</v>
      </c>
      <c r="Z648" s="71">
        <v>54</v>
      </c>
      <c r="AA648" s="71">
        <v>168.77</v>
      </c>
    </row>
    <row r="649" spans="1:27" collapsed="1" x14ac:dyDescent="0.2">
      <c r="A649" s="162" t="s">
        <v>3040</v>
      </c>
      <c r="B649" s="54" t="str">
        <f>"04"&amp;"."&amp;$B$801&amp;"."&amp;$B$802</f>
        <v>04.05.2024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2.828E-2</v>
      </c>
      <c r="F649" s="135">
        <f t="shared" si="375"/>
        <v>0.15246999999999999</v>
      </c>
      <c r="G649" s="135">
        <f t="shared" si="375"/>
        <v>0.19175</v>
      </c>
      <c r="H649" s="135">
        <f t="shared" si="375"/>
        <v>0.17693</v>
      </c>
      <c r="I649" s="135">
        <f t="shared" si="375"/>
        <v>0.21715999999999999</v>
      </c>
      <c r="J649" s="135">
        <f t="shared" si="375"/>
        <v>0.20957000000000001</v>
      </c>
      <c r="K649" s="135">
        <f t="shared" si="375"/>
        <v>0.16183</v>
      </c>
      <c r="L649" s="135">
        <f t="shared" si="375"/>
        <v>7.9020000000000007E-2</v>
      </c>
      <c r="M649" s="135">
        <f t="shared" si="375"/>
        <v>6.5430000000000002E-2</v>
      </c>
      <c r="N649" s="135">
        <f t="shared" si="375"/>
        <v>6.8709999999999993E-2</v>
      </c>
      <c r="O649" s="135">
        <f t="shared" si="375"/>
        <v>4.8779999999999997E-2</v>
      </c>
      <c r="P649" s="135">
        <f t="shared" si="375"/>
        <v>1.6199999999999999E-2</v>
      </c>
      <c r="Q649" s="135">
        <f t="shared" si="375"/>
        <v>0</v>
      </c>
      <c r="R649" s="135">
        <f t="shared" si="375"/>
        <v>3.5220000000000001E-2</v>
      </c>
      <c r="S649" s="135">
        <f t="shared" si="375"/>
        <v>5.1790000000000003E-2</v>
      </c>
      <c r="T649" s="135">
        <f t="shared" si="375"/>
        <v>3.0470000000000001E-2</v>
      </c>
      <c r="U649" s="135">
        <f t="shared" si="375"/>
        <v>0.16914999999999999</v>
      </c>
      <c r="V649" s="135">
        <f t="shared" si="375"/>
        <v>0.21862000000000001</v>
      </c>
      <c r="W649" s="135">
        <f t="shared" si="375"/>
        <v>0.1452</v>
      </c>
      <c r="X649" s="135">
        <f t="shared" si="375"/>
        <v>0.14413999999999999</v>
      </c>
      <c r="Y649" s="135">
        <f t="shared" si="375"/>
        <v>9.0859999999999996E-2</v>
      </c>
      <c r="Z649" s="135">
        <f t="shared" si="375"/>
        <v>0.26479999999999998</v>
      </c>
      <c r="AA649" s="135">
        <f t="shared" si="375"/>
        <v>0</v>
      </c>
    </row>
    <row r="650" spans="1:27" ht="12.75" hidden="1" customHeight="1" outlineLevel="1" x14ac:dyDescent="0.2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28.28</v>
      </c>
      <c r="F650" s="71">
        <v>152.47</v>
      </c>
      <c r="G650" s="71">
        <v>191.75</v>
      </c>
      <c r="H650" s="71">
        <v>176.93</v>
      </c>
      <c r="I650" s="71">
        <v>217.16</v>
      </c>
      <c r="J650" s="71">
        <v>209.57</v>
      </c>
      <c r="K650" s="71">
        <v>161.83000000000001</v>
      </c>
      <c r="L650" s="71">
        <v>79.02</v>
      </c>
      <c r="M650" s="71">
        <v>65.430000000000007</v>
      </c>
      <c r="N650" s="71">
        <v>68.709999999999994</v>
      </c>
      <c r="O650" s="71">
        <v>48.78</v>
      </c>
      <c r="P650" s="71">
        <v>16.2</v>
      </c>
      <c r="Q650" s="71">
        <v>0</v>
      </c>
      <c r="R650" s="71">
        <v>35.22</v>
      </c>
      <c r="S650" s="71">
        <v>51.79</v>
      </c>
      <c r="T650" s="71">
        <v>30.47</v>
      </c>
      <c r="U650" s="71">
        <v>169.15</v>
      </c>
      <c r="V650" s="71">
        <v>218.62</v>
      </c>
      <c r="W650" s="71">
        <v>145.19999999999999</v>
      </c>
      <c r="X650" s="71">
        <v>144.13999999999999</v>
      </c>
      <c r="Y650" s="71">
        <v>90.86</v>
      </c>
      <c r="Z650" s="71">
        <v>264.8</v>
      </c>
      <c r="AA650" s="71">
        <v>0</v>
      </c>
    </row>
    <row r="651" spans="1:27" collapsed="1" x14ac:dyDescent="0.2">
      <c r="A651" s="162" t="s">
        <v>3042</v>
      </c>
      <c r="B651" s="54" t="str">
        <f>"05"&amp;"."&amp;$B$801&amp;"."&amp;$B$802</f>
        <v>05.05.2024</v>
      </c>
      <c r="C651" s="134" t="s">
        <v>76</v>
      </c>
      <c r="D651" s="135">
        <f>ROUND((D652)/1000,5)</f>
        <v>2.794E-2</v>
      </c>
      <c r="E651" s="135">
        <f t="shared" ref="E651:AA651" si="376">ROUND((E652)/1000,5)</f>
        <v>0.14821999999999999</v>
      </c>
      <c r="F651" s="135">
        <f t="shared" si="376"/>
        <v>2.1579999999999998E-2</v>
      </c>
      <c r="G651" s="135">
        <f t="shared" si="376"/>
        <v>4.3889999999999998E-2</v>
      </c>
      <c r="H651" s="135">
        <f t="shared" si="376"/>
        <v>2.3709999999999998E-2</v>
      </c>
      <c r="I651" s="135">
        <f t="shared" si="376"/>
        <v>0.14262</v>
      </c>
      <c r="J651" s="135">
        <f t="shared" si="376"/>
        <v>0.13264000000000001</v>
      </c>
      <c r="K651" s="135">
        <f t="shared" si="376"/>
        <v>0.21356</v>
      </c>
      <c r="L651" s="135">
        <f t="shared" si="376"/>
        <v>0</v>
      </c>
      <c r="M651" s="135">
        <f t="shared" si="376"/>
        <v>0</v>
      </c>
      <c r="N651" s="135">
        <f t="shared" si="376"/>
        <v>0</v>
      </c>
      <c r="O651" s="135">
        <f t="shared" si="376"/>
        <v>0</v>
      </c>
      <c r="P651" s="135">
        <f t="shared" si="376"/>
        <v>0</v>
      </c>
      <c r="Q651" s="135">
        <f t="shared" si="376"/>
        <v>0</v>
      </c>
      <c r="R651" s="135">
        <f t="shared" si="376"/>
        <v>0</v>
      </c>
      <c r="S651" s="135">
        <f t="shared" si="376"/>
        <v>4.5600000000000002E-2</v>
      </c>
      <c r="T651" s="135">
        <f t="shared" si="376"/>
        <v>4.3650000000000001E-2</v>
      </c>
      <c r="U651" s="135">
        <f t="shared" si="376"/>
        <v>0.14544000000000001</v>
      </c>
      <c r="V651" s="135">
        <f t="shared" si="376"/>
        <v>0.30407000000000001</v>
      </c>
      <c r="W651" s="135">
        <f t="shared" si="376"/>
        <v>0.13161</v>
      </c>
      <c r="X651" s="135">
        <f t="shared" si="376"/>
        <v>0.19431000000000001</v>
      </c>
      <c r="Y651" s="135">
        <f t="shared" si="376"/>
        <v>1.227E-2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3043</v>
      </c>
      <c r="B652" s="94" t="s">
        <v>238</v>
      </c>
      <c r="C652" s="70" t="s">
        <v>79</v>
      </c>
      <c r="D652" s="71">
        <v>27.94</v>
      </c>
      <c r="E652" s="71">
        <v>148.22</v>
      </c>
      <c r="F652" s="71">
        <v>21.58</v>
      </c>
      <c r="G652" s="71">
        <v>43.89</v>
      </c>
      <c r="H652" s="71">
        <v>23.71</v>
      </c>
      <c r="I652" s="71">
        <v>142.62</v>
      </c>
      <c r="J652" s="71">
        <v>132.63999999999999</v>
      </c>
      <c r="K652" s="71">
        <v>213.56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0</v>
      </c>
      <c r="S652" s="71">
        <v>45.6</v>
      </c>
      <c r="T652" s="71">
        <v>43.65</v>
      </c>
      <c r="U652" s="71">
        <v>145.44</v>
      </c>
      <c r="V652" s="71">
        <v>304.07</v>
      </c>
      <c r="W652" s="71">
        <v>131.61000000000001</v>
      </c>
      <c r="X652" s="71">
        <v>194.31</v>
      </c>
      <c r="Y652" s="71">
        <v>12.27</v>
      </c>
      <c r="Z652" s="71">
        <v>0</v>
      </c>
      <c r="AA652" s="71">
        <v>0</v>
      </c>
    </row>
    <row r="653" spans="1:27" collapsed="1" x14ac:dyDescent="0.2">
      <c r="A653" s="162" t="s">
        <v>3044</v>
      </c>
      <c r="B653" s="54" t="str">
        <f>"06"&amp;"."&amp;$B$801&amp;"."&amp;$B$802</f>
        <v>06.05.2024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2.2159999999999999E-2</v>
      </c>
      <c r="F653" s="135">
        <f t="shared" si="377"/>
        <v>8.9609999999999995E-2</v>
      </c>
      <c r="G653" s="135">
        <f t="shared" si="377"/>
        <v>9.4560000000000005E-2</v>
      </c>
      <c r="H653" s="135">
        <f t="shared" si="377"/>
        <v>0.11985</v>
      </c>
      <c r="I653" s="135">
        <f t="shared" si="377"/>
        <v>0.14122000000000001</v>
      </c>
      <c r="J653" s="135">
        <f t="shared" si="377"/>
        <v>6.1370000000000001E-2</v>
      </c>
      <c r="K653" s="135">
        <f t="shared" si="377"/>
        <v>0.18296000000000001</v>
      </c>
      <c r="L653" s="135">
        <f t="shared" si="377"/>
        <v>9.1990000000000002E-2</v>
      </c>
      <c r="M653" s="135">
        <f t="shared" si="377"/>
        <v>0.20605999999999999</v>
      </c>
      <c r="N653" s="135">
        <f t="shared" si="377"/>
        <v>0.13602</v>
      </c>
      <c r="O653" s="135">
        <f t="shared" si="377"/>
        <v>0.22663</v>
      </c>
      <c r="P653" s="135">
        <f t="shared" si="377"/>
        <v>0.1512</v>
      </c>
      <c r="Q653" s="135">
        <f t="shared" si="377"/>
        <v>8.6989999999999998E-2</v>
      </c>
      <c r="R653" s="135">
        <f t="shared" si="377"/>
        <v>6.241E-2</v>
      </c>
      <c r="S653" s="135">
        <f t="shared" si="377"/>
        <v>7.9399999999999998E-2</v>
      </c>
      <c r="T653" s="135">
        <f t="shared" si="377"/>
        <v>1.6889999999999999E-2</v>
      </c>
      <c r="U653" s="135">
        <f t="shared" si="377"/>
        <v>6.9260000000000002E-2</v>
      </c>
      <c r="V653" s="135">
        <f t="shared" si="377"/>
        <v>9.0230000000000005E-2</v>
      </c>
      <c r="W653" s="135">
        <f t="shared" si="377"/>
        <v>6.4820000000000003E-2</v>
      </c>
      <c r="X653" s="135">
        <f t="shared" si="377"/>
        <v>0.31759999999999999</v>
      </c>
      <c r="Y653" s="135">
        <f t="shared" si="377"/>
        <v>6.1699999999999998E-2</v>
      </c>
      <c r="Z653" s="135">
        <f t="shared" si="377"/>
        <v>0.13494</v>
      </c>
      <c r="AA653" s="135">
        <f t="shared" si="377"/>
        <v>6.071E-2</v>
      </c>
    </row>
    <row r="654" spans="1:27" ht="12.75" hidden="1" customHeight="1" outlineLevel="1" x14ac:dyDescent="0.2">
      <c r="A654" s="163" t="s">
        <v>3045</v>
      </c>
      <c r="B654" s="94" t="s">
        <v>238</v>
      </c>
      <c r="C654" s="70" t="s">
        <v>79</v>
      </c>
      <c r="D654" s="71">
        <v>0</v>
      </c>
      <c r="E654" s="71">
        <v>22.16</v>
      </c>
      <c r="F654" s="71">
        <v>89.61</v>
      </c>
      <c r="G654" s="71">
        <v>94.56</v>
      </c>
      <c r="H654" s="71">
        <v>119.85</v>
      </c>
      <c r="I654" s="71">
        <v>141.22</v>
      </c>
      <c r="J654" s="71">
        <v>61.37</v>
      </c>
      <c r="K654" s="71">
        <v>182.96</v>
      </c>
      <c r="L654" s="71">
        <v>91.99</v>
      </c>
      <c r="M654" s="71">
        <v>206.06</v>
      </c>
      <c r="N654" s="71">
        <v>136.02000000000001</v>
      </c>
      <c r="O654" s="71">
        <v>226.63</v>
      </c>
      <c r="P654" s="71">
        <v>151.19999999999999</v>
      </c>
      <c r="Q654" s="71">
        <v>86.99</v>
      </c>
      <c r="R654" s="71">
        <v>62.41</v>
      </c>
      <c r="S654" s="71">
        <v>79.400000000000006</v>
      </c>
      <c r="T654" s="71">
        <v>16.89</v>
      </c>
      <c r="U654" s="71">
        <v>69.260000000000005</v>
      </c>
      <c r="V654" s="71">
        <v>90.23</v>
      </c>
      <c r="W654" s="71">
        <v>64.819999999999993</v>
      </c>
      <c r="X654" s="71">
        <v>317.60000000000002</v>
      </c>
      <c r="Y654" s="71">
        <v>61.7</v>
      </c>
      <c r="Z654" s="71">
        <v>134.94</v>
      </c>
      <c r="AA654" s="71">
        <v>60.71</v>
      </c>
    </row>
    <row r="655" spans="1:27" collapsed="1" x14ac:dyDescent="0.2">
      <c r="A655" s="162" t="s">
        <v>3046</v>
      </c>
      <c r="B655" s="54" t="str">
        <f>"07"&amp;"."&amp;$B$801&amp;"."&amp;$B$802</f>
        <v>07.05.2024</v>
      </c>
      <c r="C655" s="134" t="s">
        <v>76</v>
      </c>
      <c r="D655" s="135">
        <f>ROUND((D656)/1000,5)</f>
        <v>5.203E-2</v>
      </c>
      <c r="E655" s="135">
        <f t="shared" ref="E655:AA655" si="378">ROUND((E656)/1000,5)</f>
        <v>0.13824</v>
      </c>
      <c r="F655" s="135">
        <f t="shared" si="378"/>
        <v>0.36370000000000002</v>
      </c>
      <c r="G655" s="135">
        <f t="shared" si="378"/>
        <v>0.37458000000000002</v>
      </c>
      <c r="H655" s="135">
        <f t="shared" si="378"/>
        <v>0.35526000000000002</v>
      </c>
      <c r="I655" s="135">
        <f t="shared" si="378"/>
        <v>0.30642000000000003</v>
      </c>
      <c r="J655" s="135">
        <f t="shared" si="378"/>
        <v>0.16566</v>
      </c>
      <c r="K655" s="135">
        <f t="shared" si="378"/>
        <v>0.28122999999999998</v>
      </c>
      <c r="L655" s="135">
        <f t="shared" si="378"/>
        <v>0.36531999999999998</v>
      </c>
      <c r="M655" s="135">
        <f t="shared" si="378"/>
        <v>0.55935999999999997</v>
      </c>
      <c r="N655" s="135">
        <f t="shared" si="378"/>
        <v>0.47323999999999999</v>
      </c>
      <c r="O655" s="135">
        <f t="shared" si="378"/>
        <v>0.38755000000000001</v>
      </c>
      <c r="P655" s="135">
        <f t="shared" si="378"/>
        <v>1.6951799999999999</v>
      </c>
      <c r="Q655" s="135">
        <f t="shared" si="378"/>
        <v>1.60659</v>
      </c>
      <c r="R655" s="135">
        <f t="shared" si="378"/>
        <v>1.7735700000000001</v>
      </c>
      <c r="S655" s="135">
        <f t="shared" si="378"/>
        <v>1.21417</v>
      </c>
      <c r="T655" s="135">
        <f t="shared" si="378"/>
        <v>0.62853999999999999</v>
      </c>
      <c r="U655" s="135">
        <f t="shared" si="378"/>
        <v>0.54623999999999995</v>
      </c>
      <c r="V655" s="135">
        <f t="shared" si="378"/>
        <v>0.52376999999999996</v>
      </c>
      <c r="W655" s="135">
        <f t="shared" si="378"/>
        <v>0.50351000000000001</v>
      </c>
      <c r="X655" s="135">
        <f t="shared" si="378"/>
        <v>1.12096</v>
      </c>
      <c r="Y655" s="135">
        <f t="shared" si="378"/>
        <v>0.27990999999999999</v>
      </c>
      <c r="Z655" s="135">
        <f t="shared" si="378"/>
        <v>0.34525</v>
      </c>
      <c r="AA655" s="135">
        <f t="shared" si="378"/>
        <v>0.42832999999999999</v>
      </c>
    </row>
    <row r="656" spans="1:27" ht="12.75" hidden="1" customHeight="1" outlineLevel="1" x14ac:dyDescent="0.2">
      <c r="A656" s="163" t="s">
        <v>3047</v>
      </c>
      <c r="B656" s="94" t="s">
        <v>238</v>
      </c>
      <c r="C656" s="70" t="s">
        <v>79</v>
      </c>
      <c r="D656" s="71">
        <v>52.03</v>
      </c>
      <c r="E656" s="71">
        <v>138.24</v>
      </c>
      <c r="F656" s="71">
        <v>363.7</v>
      </c>
      <c r="G656" s="71">
        <v>374.58</v>
      </c>
      <c r="H656" s="71">
        <v>355.26</v>
      </c>
      <c r="I656" s="71">
        <v>306.42</v>
      </c>
      <c r="J656" s="71">
        <v>165.66</v>
      </c>
      <c r="K656" s="71">
        <v>281.23</v>
      </c>
      <c r="L656" s="71">
        <v>365.32</v>
      </c>
      <c r="M656" s="71">
        <v>559.36</v>
      </c>
      <c r="N656" s="71">
        <v>473.24</v>
      </c>
      <c r="O656" s="71">
        <v>387.55</v>
      </c>
      <c r="P656" s="71">
        <v>1695.18</v>
      </c>
      <c r="Q656" s="71">
        <v>1606.59</v>
      </c>
      <c r="R656" s="71">
        <v>1773.57</v>
      </c>
      <c r="S656" s="71">
        <v>1214.17</v>
      </c>
      <c r="T656" s="71">
        <v>628.54</v>
      </c>
      <c r="U656" s="71">
        <v>546.24</v>
      </c>
      <c r="V656" s="71">
        <v>523.77</v>
      </c>
      <c r="W656" s="71">
        <v>503.51</v>
      </c>
      <c r="X656" s="71">
        <v>1120.96</v>
      </c>
      <c r="Y656" s="71">
        <v>279.91000000000003</v>
      </c>
      <c r="Z656" s="71">
        <v>345.25</v>
      </c>
      <c r="AA656" s="71">
        <v>428.33</v>
      </c>
    </row>
    <row r="657" spans="1:27" collapsed="1" x14ac:dyDescent="0.2">
      <c r="A657" s="162" t="s">
        <v>3048</v>
      </c>
      <c r="B657" s="54" t="str">
        <f>"08"&amp;"."&amp;$B$801&amp;"."&amp;$B$802</f>
        <v>08.05.2024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1.7919999999999998E-2</v>
      </c>
      <c r="F657" s="135">
        <f t="shared" si="379"/>
        <v>0.13841000000000001</v>
      </c>
      <c r="G657" s="135">
        <f t="shared" si="379"/>
        <v>6.0839999999999998E-2</v>
      </c>
      <c r="H657" s="135">
        <f t="shared" si="379"/>
        <v>8.3580000000000002E-2</v>
      </c>
      <c r="I657" s="135">
        <f t="shared" si="379"/>
        <v>0.16077</v>
      </c>
      <c r="J657" s="135">
        <f t="shared" si="379"/>
        <v>0.23547000000000001</v>
      </c>
      <c r="K657" s="135">
        <f t="shared" si="379"/>
        <v>0.23549999999999999</v>
      </c>
      <c r="L657" s="135">
        <f t="shared" si="379"/>
        <v>0.43881999999999999</v>
      </c>
      <c r="M657" s="135">
        <f t="shared" si="379"/>
        <v>0.41871000000000003</v>
      </c>
      <c r="N657" s="135">
        <f t="shared" si="379"/>
        <v>0.36096</v>
      </c>
      <c r="O657" s="135">
        <f t="shared" si="379"/>
        <v>0.15296000000000001</v>
      </c>
      <c r="P657" s="135">
        <f t="shared" si="379"/>
        <v>1.1350000000000001E-2</v>
      </c>
      <c r="Q657" s="135">
        <f t="shared" si="379"/>
        <v>1.24E-3</v>
      </c>
      <c r="R657" s="135">
        <f t="shared" si="379"/>
        <v>9.4530000000000003E-2</v>
      </c>
      <c r="S657" s="135">
        <f t="shared" si="379"/>
        <v>9.6339999999999995E-2</v>
      </c>
      <c r="T657" s="135">
        <f t="shared" si="379"/>
        <v>8.3229999999999998E-2</v>
      </c>
      <c r="U657" s="135">
        <f t="shared" si="379"/>
        <v>0.17119000000000001</v>
      </c>
      <c r="V657" s="135">
        <f t="shared" si="379"/>
        <v>0.31390000000000001</v>
      </c>
      <c r="W657" s="135">
        <f t="shared" si="379"/>
        <v>0.30928</v>
      </c>
      <c r="X657" s="135">
        <f t="shared" si="379"/>
        <v>0.19980000000000001</v>
      </c>
      <c r="Y657" s="135">
        <f t="shared" si="379"/>
        <v>0.12289</v>
      </c>
      <c r="Z657" s="135">
        <f t="shared" si="379"/>
        <v>0</v>
      </c>
      <c r="AA657" s="135">
        <f t="shared" si="379"/>
        <v>0</v>
      </c>
    </row>
    <row r="658" spans="1:27" ht="12.75" hidden="1" customHeight="1" outlineLevel="1" x14ac:dyDescent="0.2">
      <c r="A658" s="163" t="s">
        <v>3049</v>
      </c>
      <c r="B658" s="94" t="s">
        <v>238</v>
      </c>
      <c r="C658" s="70" t="s">
        <v>79</v>
      </c>
      <c r="D658" s="71">
        <v>0</v>
      </c>
      <c r="E658" s="71">
        <v>17.920000000000002</v>
      </c>
      <c r="F658" s="71">
        <v>138.41</v>
      </c>
      <c r="G658" s="71">
        <v>60.84</v>
      </c>
      <c r="H658" s="71">
        <v>83.58</v>
      </c>
      <c r="I658" s="71">
        <v>160.77000000000001</v>
      </c>
      <c r="J658" s="71">
        <v>235.47</v>
      </c>
      <c r="K658" s="71">
        <v>235.5</v>
      </c>
      <c r="L658" s="71">
        <v>438.82</v>
      </c>
      <c r="M658" s="71">
        <v>418.71</v>
      </c>
      <c r="N658" s="71">
        <v>360.96</v>
      </c>
      <c r="O658" s="71">
        <v>152.96</v>
      </c>
      <c r="P658" s="71">
        <v>11.35</v>
      </c>
      <c r="Q658" s="71">
        <v>1.24</v>
      </c>
      <c r="R658" s="71">
        <v>94.53</v>
      </c>
      <c r="S658" s="71">
        <v>96.34</v>
      </c>
      <c r="T658" s="71">
        <v>83.23</v>
      </c>
      <c r="U658" s="71">
        <v>171.19</v>
      </c>
      <c r="V658" s="71">
        <v>313.89999999999998</v>
      </c>
      <c r="W658" s="71">
        <v>309.27999999999997</v>
      </c>
      <c r="X658" s="71">
        <v>199.8</v>
      </c>
      <c r="Y658" s="71">
        <v>122.89</v>
      </c>
      <c r="Z658" s="71">
        <v>0</v>
      </c>
      <c r="AA658" s="71">
        <v>0</v>
      </c>
    </row>
    <row r="659" spans="1:27" collapsed="1" x14ac:dyDescent="0.2">
      <c r="A659" s="162" t="s">
        <v>3050</v>
      </c>
      <c r="B659" s="54" t="str">
        <f>"09"&amp;"."&amp;$B$801&amp;"."&amp;$B$802</f>
        <v>09.05.2024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9.3060000000000004E-2</v>
      </c>
      <c r="F659" s="135">
        <f t="shared" si="380"/>
        <v>9.8549999999999999E-2</v>
      </c>
      <c r="G659" s="135">
        <f t="shared" si="380"/>
        <v>0.11301</v>
      </c>
      <c r="H659" s="135">
        <f t="shared" si="380"/>
        <v>5.6259999999999998E-2</v>
      </c>
      <c r="I659" s="135">
        <f t="shared" si="380"/>
        <v>0.18371000000000001</v>
      </c>
      <c r="J659" s="135">
        <f t="shared" si="380"/>
        <v>0.11215</v>
      </c>
      <c r="K659" s="135">
        <f t="shared" si="380"/>
        <v>0.24790000000000001</v>
      </c>
      <c r="L659" s="135">
        <f t="shared" si="380"/>
        <v>0.23244000000000001</v>
      </c>
      <c r="M659" s="135">
        <f t="shared" si="380"/>
        <v>0.18103</v>
      </c>
      <c r="N659" s="135">
        <f t="shared" si="380"/>
        <v>0.16791</v>
      </c>
      <c r="O659" s="135">
        <f t="shared" si="380"/>
        <v>0.17560999999999999</v>
      </c>
      <c r="P659" s="135">
        <f t="shared" si="380"/>
        <v>0.17372000000000001</v>
      </c>
      <c r="Q659" s="135">
        <f t="shared" si="380"/>
        <v>0.17516000000000001</v>
      </c>
      <c r="R659" s="135">
        <f t="shared" si="380"/>
        <v>0.18204999999999999</v>
      </c>
      <c r="S659" s="135">
        <f t="shared" si="380"/>
        <v>0.15557000000000001</v>
      </c>
      <c r="T659" s="135">
        <f t="shared" si="380"/>
        <v>4.3589999999999997E-2</v>
      </c>
      <c r="U659" s="135">
        <f t="shared" si="380"/>
        <v>2.9850000000000002E-2</v>
      </c>
      <c r="V659" s="135">
        <f t="shared" si="380"/>
        <v>0.18548000000000001</v>
      </c>
      <c r="W659" s="135">
        <f t="shared" si="380"/>
        <v>0.19950999999999999</v>
      </c>
      <c r="X659" s="135">
        <f t="shared" si="380"/>
        <v>0.31039</v>
      </c>
      <c r="Y659" s="135">
        <f t="shared" si="380"/>
        <v>0.15001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3051</v>
      </c>
      <c r="B660" s="94" t="s">
        <v>238</v>
      </c>
      <c r="C660" s="70" t="s">
        <v>79</v>
      </c>
      <c r="D660" s="71">
        <v>0</v>
      </c>
      <c r="E660" s="71">
        <v>93.06</v>
      </c>
      <c r="F660" s="71">
        <v>98.55</v>
      </c>
      <c r="G660" s="71">
        <v>113.01</v>
      </c>
      <c r="H660" s="71">
        <v>56.26</v>
      </c>
      <c r="I660" s="71">
        <v>183.71</v>
      </c>
      <c r="J660" s="71">
        <v>112.15</v>
      </c>
      <c r="K660" s="71">
        <v>247.9</v>
      </c>
      <c r="L660" s="71">
        <v>232.44</v>
      </c>
      <c r="M660" s="71">
        <v>181.03</v>
      </c>
      <c r="N660" s="71">
        <v>167.91</v>
      </c>
      <c r="O660" s="71">
        <v>175.61</v>
      </c>
      <c r="P660" s="71">
        <v>173.72</v>
      </c>
      <c r="Q660" s="71">
        <v>175.16</v>
      </c>
      <c r="R660" s="71">
        <v>182.05</v>
      </c>
      <c r="S660" s="71">
        <v>155.57</v>
      </c>
      <c r="T660" s="71">
        <v>43.59</v>
      </c>
      <c r="U660" s="71">
        <v>29.85</v>
      </c>
      <c r="V660" s="71">
        <v>185.48</v>
      </c>
      <c r="W660" s="71">
        <v>199.51</v>
      </c>
      <c r="X660" s="71">
        <v>310.39</v>
      </c>
      <c r="Y660" s="71">
        <v>150.01</v>
      </c>
      <c r="Z660" s="71">
        <v>0</v>
      </c>
      <c r="AA660" s="71">
        <v>0</v>
      </c>
    </row>
    <row r="661" spans="1:27" collapsed="1" x14ac:dyDescent="0.2">
      <c r="A661" s="162" t="s">
        <v>3052</v>
      </c>
      <c r="B661" s="54" t="str">
        <f>"10"&amp;"."&amp;$B$801&amp;"."&amp;$B$802</f>
        <v>10.05.2024</v>
      </c>
      <c r="C661" s="134" t="s">
        <v>76</v>
      </c>
      <c r="D661" s="135">
        <f>ROUND((D662)/1000,5)</f>
        <v>4.1020000000000001E-2</v>
      </c>
      <c r="E661" s="135">
        <f t="shared" ref="E661:AA661" si="381">ROUND((E662)/1000,5)</f>
        <v>4.657E-2</v>
      </c>
      <c r="F661" s="135">
        <f t="shared" si="381"/>
        <v>1.5679999999999999E-2</v>
      </c>
      <c r="G661" s="135">
        <f t="shared" si="381"/>
        <v>1.4189999999999999E-2</v>
      </c>
      <c r="H661" s="135">
        <f t="shared" si="381"/>
        <v>0</v>
      </c>
      <c r="I661" s="135">
        <f t="shared" si="381"/>
        <v>1.303E-2</v>
      </c>
      <c r="J661" s="135">
        <f t="shared" si="381"/>
        <v>1.4E-3</v>
      </c>
      <c r="K661" s="135">
        <f t="shared" si="381"/>
        <v>6.1460000000000001E-2</v>
      </c>
      <c r="L661" s="135">
        <f t="shared" si="381"/>
        <v>6.4600000000000005E-2</v>
      </c>
      <c r="M661" s="135">
        <f t="shared" si="381"/>
        <v>7.4799999999999997E-3</v>
      </c>
      <c r="N661" s="135">
        <f t="shared" si="381"/>
        <v>4.6870000000000002E-2</v>
      </c>
      <c r="O661" s="135">
        <f t="shared" si="381"/>
        <v>5.0979999999999998E-2</v>
      </c>
      <c r="P661" s="135">
        <f t="shared" si="381"/>
        <v>5.5129999999999998E-2</v>
      </c>
      <c r="Q661" s="135">
        <f t="shared" si="381"/>
        <v>5.9959999999999999E-2</v>
      </c>
      <c r="R661" s="135">
        <f t="shared" si="381"/>
        <v>0.12035999999999999</v>
      </c>
      <c r="S661" s="135">
        <f t="shared" si="381"/>
        <v>0.10709</v>
      </c>
      <c r="T661" s="135">
        <f t="shared" si="381"/>
        <v>0.11879000000000001</v>
      </c>
      <c r="U661" s="135">
        <f t="shared" si="381"/>
        <v>0.11414000000000001</v>
      </c>
      <c r="V661" s="135">
        <f t="shared" si="381"/>
        <v>0.17552000000000001</v>
      </c>
      <c r="W661" s="135">
        <f t="shared" si="381"/>
        <v>0.19636999999999999</v>
      </c>
      <c r="X661" s="135">
        <f t="shared" si="381"/>
        <v>5.3620000000000001E-2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3053</v>
      </c>
      <c r="B662" s="94" t="s">
        <v>238</v>
      </c>
      <c r="C662" s="70" t="s">
        <v>79</v>
      </c>
      <c r="D662" s="71">
        <v>41.02</v>
      </c>
      <c r="E662" s="71">
        <v>46.57</v>
      </c>
      <c r="F662" s="71">
        <v>15.68</v>
      </c>
      <c r="G662" s="71">
        <v>14.19</v>
      </c>
      <c r="H662" s="71">
        <v>0</v>
      </c>
      <c r="I662" s="71">
        <v>13.03</v>
      </c>
      <c r="J662" s="71">
        <v>1.4</v>
      </c>
      <c r="K662" s="71">
        <v>61.46</v>
      </c>
      <c r="L662" s="71">
        <v>64.599999999999994</v>
      </c>
      <c r="M662" s="71">
        <v>7.48</v>
      </c>
      <c r="N662" s="71">
        <v>46.87</v>
      </c>
      <c r="O662" s="71">
        <v>50.98</v>
      </c>
      <c r="P662" s="71">
        <v>55.13</v>
      </c>
      <c r="Q662" s="71">
        <v>59.96</v>
      </c>
      <c r="R662" s="71">
        <v>120.36</v>
      </c>
      <c r="S662" s="71">
        <v>107.09</v>
      </c>
      <c r="T662" s="71">
        <v>118.79</v>
      </c>
      <c r="U662" s="71">
        <v>114.14</v>
      </c>
      <c r="V662" s="71">
        <v>175.52</v>
      </c>
      <c r="W662" s="71">
        <v>196.37</v>
      </c>
      <c r="X662" s="71">
        <v>53.62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3054</v>
      </c>
      <c r="B663" s="54" t="str">
        <f>"11"&amp;"."&amp;$B$801&amp;"."&amp;$B$802</f>
        <v>11.05.2024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0</v>
      </c>
      <c r="I663" s="135">
        <f t="shared" si="382"/>
        <v>1.762E-2</v>
      </c>
      <c r="J663" s="135">
        <f t="shared" si="382"/>
        <v>3.746E-2</v>
      </c>
      <c r="K663" s="135">
        <f t="shared" si="382"/>
        <v>0.1075</v>
      </c>
      <c r="L663" s="135">
        <f t="shared" si="382"/>
        <v>2.9319999999999999E-2</v>
      </c>
      <c r="M663" s="135">
        <f t="shared" si="382"/>
        <v>2.3730000000000001E-2</v>
      </c>
      <c r="N663" s="135">
        <f t="shared" si="382"/>
        <v>8.5529999999999995E-2</v>
      </c>
      <c r="O663" s="135">
        <f t="shared" si="382"/>
        <v>8.2419999999999993E-2</v>
      </c>
      <c r="P663" s="135">
        <f t="shared" si="382"/>
        <v>0.13006000000000001</v>
      </c>
      <c r="Q663" s="135">
        <f t="shared" si="382"/>
        <v>0.11143</v>
      </c>
      <c r="R663" s="135">
        <f t="shared" si="382"/>
        <v>9.6250000000000002E-2</v>
      </c>
      <c r="S663" s="135">
        <f t="shared" si="382"/>
        <v>7.3899999999999993E-2</v>
      </c>
      <c r="T663" s="135">
        <f t="shared" si="382"/>
        <v>5.4620000000000002E-2</v>
      </c>
      <c r="U663" s="135">
        <f t="shared" si="382"/>
        <v>5.1290000000000002E-2</v>
      </c>
      <c r="V663" s="135">
        <f t="shared" si="382"/>
        <v>6.9139999999999993E-2</v>
      </c>
      <c r="W663" s="135">
        <f t="shared" si="382"/>
        <v>0.10824</v>
      </c>
      <c r="X663" s="135">
        <f t="shared" si="382"/>
        <v>5.4210000000000001E-2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0</v>
      </c>
      <c r="I664" s="71">
        <v>17.62</v>
      </c>
      <c r="J664" s="71">
        <v>37.46</v>
      </c>
      <c r="K664" s="71">
        <v>107.5</v>
      </c>
      <c r="L664" s="71">
        <v>29.32</v>
      </c>
      <c r="M664" s="71">
        <v>23.73</v>
      </c>
      <c r="N664" s="71">
        <v>85.53</v>
      </c>
      <c r="O664" s="71">
        <v>82.42</v>
      </c>
      <c r="P664" s="71">
        <v>130.06</v>
      </c>
      <c r="Q664" s="71">
        <v>111.43</v>
      </c>
      <c r="R664" s="71">
        <v>96.25</v>
      </c>
      <c r="S664" s="71">
        <v>73.900000000000006</v>
      </c>
      <c r="T664" s="71">
        <v>54.62</v>
      </c>
      <c r="U664" s="71">
        <v>51.29</v>
      </c>
      <c r="V664" s="71">
        <v>69.14</v>
      </c>
      <c r="W664" s="71">
        <v>108.24</v>
      </c>
      <c r="X664" s="71">
        <v>54.21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3056</v>
      </c>
      <c r="B665" s="54" t="str">
        <f>"12"&amp;"."&amp;$B$801&amp;"."&amp;$B$802</f>
        <v>12.05.2024</v>
      </c>
      <c r="C665" s="134" t="s">
        <v>76</v>
      </c>
      <c r="D665" s="135">
        <f>ROUND((D666)/1000,5)</f>
        <v>7.0899999999999999E-3</v>
      </c>
      <c r="E665" s="135">
        <f t="shared" ref="E665:AA665" si="383">ROUND((E666)/1000,5)</f>
        <v>5.7140000000000003E-2</v>
      </c>
      <c r="F665" s="135">
        <f t="shared" si="383"/>
        <v>9.8360000000000003E-2</v>
      </c>
      <c r="G665" s="135">
        <f t="shared" si="383"/>
        <v>2.7279999999999999E-2</v>
      </c>
      <c r="H665" s="135">
        <f t="shared" si="383"/>
        <v>3.8700000000000002E-3</v>
      </c>
      <c r="I665" s="135">
        <f t="shared" si="383"/>
        <v>2.18E-2</v>
      </c>
      <c r="J665" s="135">
        <f t="shared" si="383"/>
        <v>9.3109999999999998E-2</v>
      </c>
      <c r="K665" s="135">
        <f t="shared" si="383"/>
        <v>0.24381</v>
      </c>
      <c r="L665" s="135">
        <f t="shared" si="383"/>
        <v>0.22924</v>
      </c>
      <c r="M665" s="135">
        <f t="shared" si="383"/>
        <v>0.26074999999999998</v>
      </c>
      <c r="N665" s="135">
        <f t="shared" si="383"/>
        <v>0.30913000000000002</v>
      </c>
      <c r="O665" s="135">
        <f t="shared" si="383"/>
        <v>0.30581999999999998</v>
      </c>
      <c r="P665" s="135">
        <f t="shared" si="383"/>
        <v>0.30364000000000002</v>
      </c>
      <c r="Q665" s="135">
        <f t="shared" si="383"/>
        <v>0.30542000000000002</v>
      </c>
      <c r="R665" s="135">
        <f t="shared" si="383"/>
        <v>0.40850999999999998</v>
      </c>
      <c r="S665" s="135">
        <f t="shared" si="383"/>
        <v>0.44885000000000003</v>
      </c>
      <c r="T665" s="135">
        <f t="shared" si="383"/>
        <v>0.36987999999999999</v>
      </c>
      <c r="U665" s="135">
        <f t="shared" si="383"/>
        <v>0.27928999999999998</v>
      </c>
      <c r="V665" s="135">
        <f t="shared" si="383"/>
        <v>0.30701000000000001</v>
      </c>
      <c r="W665" s="135">
        <f t="shared" si="383"/>
        <v>0.30801000000000001</v>
      </c>
      <c r="X665" s="135">
        <f t="shared" si="383"/>
        <v>0.42753999999999998</v>
      </c>
      <c r="Y665" s="135">
        <f t="shared" si="383"/>
        <v>0.21829000000000001</v>
      </c>
      <c r="Z665" s="135">
        <f t="shared" si="383"/>
        <v>0.11309</v>
      </c>
      <c r="AA665" s="135">
        <f t="shared" si="383"/>
        <v>2.6499999999999999E-2</v>
      </c>
    </row>
    <row r="666" spans="1:27" ht="12.75" hidden="1" customHeight="1" outlineLevel="1" x14ac:dyDescent="0.2">
      <c r="A666" s="163" t="s">
        <v>3057</v>
      </c>
      <c r="B666" s="94" t="s">
        <v>238</v>
      </c>
      <c r="C666" s="70" t="s">
        <v>79</v>
      </c>
      <c r="D666" s="71">
        <v>7.09</v>
      </c>
      <c r="E666" s="71">
        <v>57.14</v>
      </c>
      <c r="F666" s="71">
        <v>98.36</v>
      </c>
      <c r="G666" s="71">
        <v>27.28</v>
      </c>
      <c r="H666" s="71">
        <v>3.87</v>
      </c>
      <c r="I666" s="71">
        <v>21.8</v>
      </c>
      <c r="J666" s="71">
        <v>93.11</v>
      </c>
      <c r="K666" s="71">
        <v>243.81</v>
      </c>
      <c r="L666" s="71">
        <v>229.24</v>
      </c>
      <c r="M666" s="71">
        <v>260.75</v>
      </c>
      <c r="N666" s="71">
        <v>309.13</v>
      </c>
      <c r="O666" s="71">
        <v>305.82</v>
      </c>
      <c r="P666" s="71">
        <v>303.64</v>
      </c>
      <c r="Q666" s="71">
        <v>305.42</v>
      </c>
      <c r="R666" s="71">
        <v>408.51</v>
      </c>
      <c r="S666" s="71">
        <v>448.85</v>
      </c>
      <c r="T666" s="71">
        <v>369.88</v>
      </c>
      <c r="U666" s="71">
        <v>279.29000000000002</v>
      </c>
      <c r="V666" s="71">
        <v>307.01</v>
      </c>
      <c r="W666" s="71">
        <v>308.01</v>
      </c>
      <c r="X666" s="71">
        <v>427.54</v>
      </c>
      <c r="Y666" s="71">
        <v>218.29</v>
      </c>
      <c r="Z666" s="71">
        <v>113.09</v>
      </c>
      <c r="AA666" s="71">
        <v>26.5</v>
      </c>
    </row>
    <row r="667" spans="1:27" collapsed="1" x14ac:dyDescent="0.2">
      <c r="A667" s="162" t="s">
        <v>3058</v>
      </c>
      <c r="B667" s="54" t="str">
        <f>"13"&amp;"."&amp;$B$801&amp;"."&amp;$B$802</f>
        <v>13.05.2024</v>
      </c>
      <c r="C667" s="134" t="s">
        <v>76</v>
      </c>
      <c r="D667" s="135">
        <f>ROUND((D668)/1000,5)</f>
        <v>6.7220000000000002E-2</v>
      </c>
      <c r="E667" s="135">
        <f t="shared" ref="E667:AA667" si="384">ROUND((E668)/1000,5)</f>
        <v>2.768E-2</v>
      </c>
      <c r="F667" s="135">
        <f t="shared" si="384"/>
        <v>1.5970000000000002E-2</v>
      </c>
      <c r="G667" s="135">
        <f t="shared" si="384"/>
        <v>4.8799999999999998E-3</v>
      </c>
      <c r="H667" s="135">
        <f t="shared" si="384"/>
        <v>4.5420000000000002E-2</v>
      </c>
      <c r="I667" s="135">
        <f t="shared" si="384"/>
        <v>0.22075</v>
      </c>
      <c r="J667" s="135">
        <f t="shared" si="384"/>
        <v>0.13103999999999999</v>
      </c>
      <c r="K667" s="135">
        <f t="shared" si="384"/>
        <v>0.36607000000000001</v>
      </c>
      <c r="L667" s="135">
        <f t="shared" si="384"/>
        <v>0.19234000000000001</v>
      </c>
      <c r="M667" s="135">
        <f t="shared" si="384"/>
        <v>8.4589999999999999E-2</v>
      </c>
      <c r="N667" s="135">
        <f t="shared" si="384"/>
        <v>9.0789999999999996E-2</v>
      </c>
      <c r="O667" s="135">
        <f t="shared" si="384"/>
        <v>7.7280000000000001E-2</v>
      </c>
      <c r="P667" s="135">
        <f t="shared" si="384"/>
        <v>0.15558</v>
      </c>
      <c r="Q667" s="135">
        <f t="shared" si="384"/>
        <v>0.12529000000000001</v>
      </c>
      <c r="R667" s="135">
        <f t="shared" si="384"/>
        <v>0.14335999999999999</v>
      </c>
      <c r="S667" s="135">
        <f t="shared" si="384"/>
        <v>0.27100999999999997</v>
      </c>
      <c r="T667" s="135">
        <f t="shared" si="384"/>
        <v>0.15851999999999999</v>
      </c>
      <c r="U667" s="135">
        <f t="shared" si="384"/>
        <v>0.19570000000000001</v>
      </c>
      <c r="V667" s="135">
        <f t="shared" si="384"/>
        <v>0.10056</v>
      </c>
      <c r="W667" s="135">
        <f t="shared" si="384"/>
        <v>6.5879999999999994E-2</v>
      </c>
      <c r="X667" s="135">
        <f t="shared" si="384"/>
        <v>6.1809999999999997E-2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3059</v>
      </c>
      <c r="B668" s="94" t="s">
        <v>238</v>
      </c>
      <c r="C668" s="70" t="s">
        <v>79</v>
      </c>
      <c r="D668" s="71">
        <v>67.22</v>
      </c>
      <c r="E668" s="71">
        <v>27.68</v>
      </c>
      <c r="F668" s="71">
        <v>15.97</v>
      </c>
      <c r="G668" s="71">
        <v>4.88</v>
      </c>
      <c r="H668" s="71">
        <v>45.42</v>
      </c>
      <c r="I668" s="71">
        <v>220.75</v>
      </c>
      <c r="J668" s="71">
        <v>131.04</v>
      </c>
      <c r="K668" s="71">
        <v>366.07</v>
      </c>
      <c r="L668" s="71">
        <v>192.34</v>
      </c>
      <c r="M668" s="71">
        <v>84.59</v>
      </c>
      <c r="N668" s="71">
        <v>90.79</v>
      </c>
      <c r="O668" s="71">
        <v>77.28</v>
      </c>
      <c r="P668" s="71">
        <v>155.58000000000001</v>
      </c>
      <c r="Q668" s="71">
        <v>125.29</v>
      </c>
      <c r="R668" s="71">
        <v>143.36000000000001</v>
      </c>
      <c r="S668" s="71">
        <v>271.01</v>
      </c>
      <c r="T668" s="71">
        <v>158.52000000000001</v>
      </c>
      <c r="U668" s="71">
        <v>195.7</v>
      </c>
      <c r="V668" s="71">
        <v>100.56</v>
      </c>
      <c r="W668" s="71">
        <v>65.88</v>
      </c>
      <c r="X668" s="71">
        <v>61.81</v>
      </c>
      <c r="Y668" s="71">
        <v>0</v>
      </c>
      <c r="Z668" s="71">
        <v>0</v>
      </c>
      <c r="AA668" s="71">
        <v>0</v>
      </c>
    </row>
    <row r="669" spans="1:27" collapsed="1" x14ac:dyDescent="0.2">
      <c r="A669" s="162" t="s">
        <v>3060</v>
      </c>
      <c r="B669" s="54" t="str">
        <f>"14"&amp;"."&amp;$B$801&amp;"."&amp;$B$802</f>
        <v>14.05.2024</v>
      </c>
      <c r="C669" s="134" t="s">
        <v>76</v>
      </c>
      <c r="D669" s="135">
        <f>ROUND((D670)/1000,5)</f>
        <v>2.9309999999999999E-2</v>
      </c>
      <c r="E669" s="135">
        <f t="shared" ref="E669:AA669" si="385">ROUND((E670)/1000,5)</f>
        <v>4.0529999999999997E-2</v>
      </c>
      <c r="F669" s="135">
        <f t="shared" si="385"/>
        <v>3.2349999999999997E-2</v>
      </c>
      <c r="G669" s="135">
        <f t="shared" si="385"/>
        <v>3.0700000000000002E-2</v>
      </c>
      <c r="H669" s="135">
        <f t="shared" si="385"/>
        <v>7.8320000000000001E-2</v>
      </c>
      <c r="I669" s="135">
        <f t="shared" si="385"/>
        <v>0.31453999999999999</v>
      </c>
      <c r="J669" s="135">
        <f t="shared" si="385"/>
        <v>0.11459999999999999</v>
      </c>
      <c r="K669" s="135">
        <f t="shared" si="385"/>
        <v>0.39809</v>
      </c>
      <c r="L669" s="135">
        <f t="shared" si="385"/>
        <v>0.373</v>
      </c>
      <c r="M669" s="135">
        <f t="shared" si="385"/>
        <v>0.49286000000000002</v>
      </c>
      <c r="N669" s="135">
        <f t="shared" si="385"/>
        <v>8.8469999999999993E-2</v>
      </c>
      <c r="O669" s="135">
        <f t="shared" si="385"/>
        <v>3.4779999999999998E-2</v>
      </c>
      <c r="P669" s="135">
        <f t="shared" si="385"/>
        <v>3.6819999999999999E-2</v>
      </c>
      <c r="Q669" s="135">
        <f t="shared" si="385"/>
        <v>3.0110000000000001E-2</v>
      </c>
      <c r="R669" s="135">
        <f t="shared" si="385"/>
        <v>3.6060000000000002E-2</v>
      </c>
      <c r="S669" s="135">
        <f t="shared" si="385"/>
        <v>5.2510000000000001E-2</v>
      </c>
      <c r="T669" s="135">
        <f t="shared" si="385"/>
        <v>0</v>
      </c>
      <c r="U669" s="135">
        <f t="shared" si="385"/>
        <v>0</v>
      </c>
      <c r="V669" s="135">
        <f t="shared" si="385"/>
        <v>0</v>
      </c>
      <c r="W669" s="135">
        <f t="shared" si="385"/>
        <v>0</v>
      </c>
      <c r="X669" s="135">
        <f t="shared" si="385"/>
        <v>3.2799999999999999E-3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3061</v>
      </c>
      <c r="B670" s="94" t="s">
        <v>238</v>
      </c>
      <c r="C670" s="70" t="s">
        <v>79</v>
      </c>
      <c r="D670" s="71">
        <v>29.31</v>
      </c>
      <c r="E670" s="71">
        <v>40.53</v>
      </c>
      <c r="F670" s="71">
        <v>32.35</v>
      </c>
      <c r="G670" s="71">
        <v>30.7</v>
      </c>
      <c r="H670" s="71">
        <v>78.319999999999993</v>
      </c>
      <c r="I670" s="71">
        <v>314.54000000000002</v>
      </c>
      <c r="J670" s="71">
        <v>114.6</v>
      </c>
      <c r="K670" s="71">
        <v>398.09</v>
      </c>
      <c r="L670" s="71">
        <v>373</v>
      </c>
      <c r="M670" s="71">
        <v>492.86</v>
      </c>
      <c r="N670" s="71">
        <v>88.47</v>
      </c>
      <c r="O670" s="71">
        <v>34.78</v>
      </c>
      <c r="P670" s="71">
        <v>36.82</v>
      </c>
      <c r="Q670" s="71">
        <v>30.11</v>
      </c>
      <c r="R670" s="71">
        <v>36.06</v>
      </c>
      <c r="S670" s="71">
        <v>52.51</v>
      </c>
      <c r="T670" s="71">
        <v>0</v>
      </c>
      <c r="U670" s="71">
        <v>0</v>
      </c>
      <c r="V670" s="71">
        <v>0</v>
      </c>
      <c r="W670" s="71">
        <v>0</v>
      </c>
      <c r="X670" s="71">
        <v>3.28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3062</v>
      </c>
      <c r="B671" s="54" t="str">
        <f>"15"&amp;"."&amp;$B$801&amp;"."&amp;$B$802</f>
        <v>15.05.2024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1.1E-4</v>
      </c>
      <c r="I671" s="135">
        <f t="shared" si="386"/>
        <v>0.11897000000000001</v>
      </c>
      <c r="J671" s="135">
        <f t="shared" si="386"/>
        <v>8.6620000000000003E-2</v>
      </c>
      <c r="K671" s="135">
        <f t="shared" si="386"/>
        <v>0.24765999999999999</v>
      </c>
      <c r="L671" s="135">
        <f t="shared" si="386"/>
        <v>5.2299999999999999E-2</v>
      </c>
      <c r="M671" s="135">
        <f t="shared" si="386"/>
        <v>3.1370000000000002E-2</v>
      </c>
      <c r="N671" s="135">
        <f t="shared" si="386"/>
        <v>5.2839999999999998E-2</v>
      </c>
      <c r="O671" s="135">
        <f t="shared" si="386"/>
        <v>0</v>
      </c>
      <c r="P671" s="135">
        <f t="shared" si="386"/>
        <v>0</v>
      </c>
      <c r="Q671" s="135">
        <f t="shared" si="386"/>
        <v>0</v>
      </c>
      <c r="R671" s="135">
        <f t="shared" si="386"/>
        <v>0</v>
      </c>
      <c r="S671" s="135">
        <f t="shared" si="386"/>
        <v>0</v>
      </c>
      <c r="T671" s="135">
        <f t="shared" si="386"/>
        <v>0</v>
      </c>
      <c r="U671" s="135">
        <f t="shared" si="386"/>
        <v>0</v>
      </c>
      <c r="V671" s="135">
        <f t="shared" si="386"/>
        <v>0</v>
      </c>
      <c r="W671" s="135">
        <f t="shared" si="386"/>
        <v>9.7999999999999997E-4</v>
      </c>
      <c r="X671" s="135">
        <f t="shared" si="386"/>
        <v>0.11812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0.11</v>
      </c>
      <c r="I672" s="71">
        <v>118.97</v>
      </c>
      <c r="J672" s="71">
        <v>86.62</v>
      </c>
      <c r="K672" s="71">
        <v>247.66</v>
      </c>
      <c r="L672" s="71">
        <v>52.3</v>
      </c>
      <c r="M672" s="71">
        <v>31.37</v>
      </c>
      <c r="N672" s="71">
        <v>52.84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0</v>
      </c>
      <c r="W672" s="71">
        <v>0.98</v>
      </c>
      <c r="X672" s="71">
        <v>118.12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3064</v>
      </c>
      <c r="B673" s="54" t="str">
        <f>"16"&amp;"."&amp;$B$801&amp;"."&amp;$B$802</f>
        <v>16.05.2024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2.1800000000000001E-3</v>
      </c>
      <c r="I673" s="135">
        <f t="shared" si="387"/>
        <v>9.1730000000000006E-2</v>
      </c>
      <c r="J673" s="135">
        <f t="shared" si="387"/>
        <v>0.12242</v>
      </c>
      <c r="K673" s="135">
        <f t="shared" si="387"/>
        <v>0.23215</v>
      </c>
      <c r="L673" s="135">
        <f t="shared" si="387"/>
        <v>0.14226</v>
      </c>
      <c r="M673" s="135">
        <f t="shared" si="387"/>
        <v>9.7540000000000002E-2</v>
      </c>
      <c r="N673" s="135">
        <f t="shared" si="387"/>
        <v>7.324E-2</v>
      </c>
      <c r="O673" s="135">
        <f t="shared" si="387"/>
        <v>3.3700000000000002E-3</v>
      </c>
      <c r="P673" s="135">
        <f t="shared" si="387"/>
        <v>0</v>
      </c>
      <c r="Q673" s="135">
        <f t="shared" si="387"/>
        <v>0</v>
      </c>
      <c r="R673" s="135">
        <f t="shared" si="387"/>
        <v>7.2999999999999996E-4</v>
      </c>
      <c r="S673" s="135">
        <f t="shared" si="387"/>
        <v>0</v>
      </c>
      <c r="T673" s="135">
        <f t="shared" si="387"/>
        <v>0</v>
      </c>
      <c r="U673" s="135">
        <f t="shared" si="387"/>
        <v>0</v>
      </c>
      <c r="V673" s="135">
        <f t="shared" si="387"/>
        <v>1.085E-2</v>
      </c>
      <c r="W673" s="135">
        <f t="shared" si="387"/>
        <v>0.14867</v>
      </c>
      <c r="X673" s="135">
        <f t="shared" si="387"/>
        <v>0.16231999999999999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2.1800000000000002</v>
      </c>
      <c r="I674" s="71">
        <v>91.73</v>
      </c>
      <c r="J674" s="71">
        <v>122.42</v>
      </c>
      <c r="K674" s="71">
        <v>232.15</v>
      </c>
      <c r="L674" s="71">
        <v>142.26</v>
      </c>
      <c r="M674" s="71">
        <v>97.54</v>
      </c>
      <c r="N674" s="71">
        <v>73.239999999999995</v>
      </c>
      <c r="O674" s="71">
        <v>3.37</v>
      </c>
      <c r="P674" s="71">
        <v>0</v>
      </c>
      <c r="Q674" s="71">
        <v>0</v>
      </c>
      <c r="R674" s="71">
        <v>0.73</v>
      </c>
      <c r="S674" s="71">
        <v>0</v>
      </c>
      <c r="T674" s="71">
        <v>0</v>
      </c>
      <c r="U674" s="71">
        <v>0</v>
      </c>
      <c r="V674" s="71">
        <v>10.85</v>
      </c>
      <c r="W674" s="71">
        <v>148.66999999999999</v>
      </c>
      <c r="X674" s="71">
        <v>162.32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3066</v>
      </c>
      <c r="B675" s="54" t="str">
        <f>"17"&amp;"."&amp;$B$801&amp;"."&amp;$B$802</f>
        <v>17.05.2024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5.4829999999999997E-2</v>
      </c>
      <c r="J675" s="135">
        <f t="shared" si="388"/>
        <v>0.1183</v>
      </c>
      <c r="K675" s="135">
        <f t="shared" si="388"/>
        <v>0.18482999999999999</v>
      </c>
      <c r="L675" s="135">
        <f t="shared" si="388"/>
        <v>5.2880000000000003E-2</v>
      </c>
      <c r="M675" s="135">
        <f t="shared" si="388"/>
        <v>0.12142</v>
      </c>
      <c r="N675" s="135">
        <f t="shared" si="388"/>
        <v>9.6710000000000004E-2</v>
      </c>
      <c r="O675" s="135">
        <f t="shared" si="388"/>
        <v>1.17E-3</v>
      </c>
      <c r="P675" s="135">
        <f t="shared" si="388"/>
        <v>6.8169999999999994E-2</v>
      </c>
      <c r="Q675" s="135">
        <f t="shared" si="388"/>
        <v>3.7400000000000003E-2</v>
      </c>
      <c r="R675" s="135">
        <f t="shared" si="388"/>
        <v>1.103E-2</v>
      </c>
      <c r="S675" s="135">
        <f t="shared" si="388"/>
        <v>1.864E-2</v>
      </c>
      <c r="T675" s="135">
        <f t="shared" si="388"/>
        <v>1.6400000000000001E-2</v>
      </c>
      <c r="U675" s="135">
        <f t="shared" si="388"/>
        <v>0</v>
      </c>
      <c r="V675" s="135">
        <f t="shared" si="388"/>
        <v>0</v>
      </c>
      <c r="W675" s="135">
        <f t="shared" si="388"/>
        <v>0</v>
      </c>
      <c r="X675" s="135">
        <f t="shared" si="388"/>
        <v>0.17286000000000001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54.83</v>
      </c>
      <c r="J676" s="71">
        <v>118.3</v>
      </c>
      <c r="K676" s="71">
        <v>184.83</v>
      </c>
      <c r="L676" s="71">
        <v>52.88</v>
      </c>
      <c r="M676" s="71">
        <v>121.42</v>
      </c>
      <c r="N676" s="71">
        <v>96.71</v>
      </c>
      <c r="O676" s="71">
        <v>1.17</v>
      </c>
      <c r="P676" s="71">
        <v>68.17</v>
      </c>
      <c r="Q676" s="71">
        <v>37.4</v>
      </c>
      <c r="R676" s="71">
        <v>11.03</v>
      </c>
      <c r="S676" s="71">
        <v>18.64</v>
      </c>
      <c r="T676" s="71">
        <v>16.399999999999999</v>
      </c>
      <c r="U676" s="71">
        <v>0</v>
      </c>
      <c r="V676" s="71">
        <v>0</v>
      </c>
      <c r="W676" s="71">
        <v>0</v>
      </c>
      <c r="X676" s="71">
        <v>172.86</v>
      </c>
      <c r="Y676" s="71">
        <v>0</v>
      </c>
      <c r="Z676" s="71">
        <v>0</v>
      </c>
      <c r="AA676" s="71">
        <v>0</v>
      </c>
    </row>
    <row r="677" spans="1:27" collapsed="1" x14ac:dyDescent="0.2">
      <c r="A677" s="162" t="s">
        <v>3068</v>
      </c>
      <c r="B677" s="54" t="str">
        <f>"18"&amp;"."&amp;$B$801&amp;"."&amp;$B$802</f>
        <v>18.05.2024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</v>
      </c>
      <c r="J677" s="135">
        <f t="shared" si="389"/>
        <v>0</v>
      </c>
      <c r="K677" s="135">
        <f t="shared" si="389"/>
        <v>0</v>
      </c>
      <c r="L677" s="135">
        <f t="shared" si="389"/>
        <v>0</v>
      </c>
      <c r="M677" s="135">
        <f t="shared" si="389"/>
        <v>0</v>
      </c>
      <c r="N677" s="135">
        <f t="shared" si="389"/>
        <v>2.9999999999999997E-4</v>
      </c>
      <c r="O677" s="135">
        <f t="shared" si="389"/>
        <v>1.576E-2</v>
      </c>
      <c r="P677" s="135">
        <f t="shared" si="389"/>
        <v>0</v>
      </c>
      <c r="Q677" s="135">
        <f t="shared" si="389"/>
        <v>0</v>
      </c>
      <c r="R677" s="135">
        <f t="shared" si="389"/>
        <v>0</v>
      </c>
      <c r="S677" s="135">
        <f t="shared" si="389"/>
        <v>0</v>
      </c>
      <c r="T677" s="135">
        <f t="shared" si="389"/>
        <v>0</v>
      </c>
      <c r="U677" s="135">
        <f t="shared" si="389"/>
        <v>0</v>
      </c>
      <c r="V677" s="135">
        <f t="shared" si="389"/>
        <v>0</v>
      </c>
      <c r="W677" s="135">
        <f t="shared" si="389"/>
        <v>2.2000000000000001E-4</v>
      </c>
      <c r="X677" s="135">
        <f t="shared" si="389"/>
        <v>2.3000000000000001E-4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0.3</v>
      </c>
      <c r="O678" s="71">
        <v>15.76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0.22</v>
      </c>
      <c r="X678" s="71">
        <v>0.23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3070</v>
      </c>
      <c r="B679" s="54" t="str">
        <f>"19"&amp;"."&amp;$B$801&amp;"."&amp;$B$802</f>
        <v>19.05.2024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</v>
      </c>
      <c r="I679" s="135">
        <f t="shared" si="390"/>
        <v>0</v>
      </c>
      <c r="J679" s="135">
        <f t="shared" si="390"/>
        <v>0</v>
      </c>
      <c r="K679" s="135">
        <f t="shared" si="390"/>
        <v>0</v>
      </c>
      <c r="L679" s="135">
        <f t="shared" si="390"/>
        <v>0</v>
      </c>
      <c r="M679" s="135">
        <f t="shared" si="390"/>
        <v>0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0</v>
      </c>
      <c r="U679" s="135">
        <f t="shared" si="390"/>
        <v>0</v>
      </c>
      <c r="V679" s="135">
        <f t="shared" si="390"/>
        <v>0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0</v>
      </c>
      <c r="K680" s="71">
        <v>0</v>
      </c>
      <c r="L680" s="71">
        <v>0</v>
      </c>
      <c r="M680" s="71">
        <v>0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3072</v>
      </c>
      <c r="B681" s="54" t="str">
        <f>"20"&amp;"."&amp;$B$801&amp;"."&amp;$B$802</f>
        <v>20.05.2024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0</v>
      </c>
      <c r="I681" s="135">
        <f t="shared" si="391"/>
        <v>7.4459999999999998E-2</v>
      </c>
      <c r="J681" s="135">
        <f t="shared" si="391"/>
        <v>0.16364000000000001</v>
      </c>
      <c r="K681" s="135">
        <f t="shared" si="391"/>
        <v>4.555E-2</v>
      </c>
      <c r="L681" s="135">
        <f t="shared" si="391"/>
        <v>0</v>
      </c>
      <c r="M681" s="135">
        <f t="shared" si="391"/>
        <v>0</v>
      </c>
      <c r="N681" s="135">
        <f t="shared" si="391"/>
        <v>0</v>
      </c>
      <c r="O681" s="135">
        <f t="shared" si="391"/>
        <v>0</v>
      </c>
      <c r="P681" s="135">
        <f t="shared" si="391"/>
        <v>4.2999999999999999E-4</v>
      </c>
      <c r="Q681" s="135">
        <f t="shared" si="391"/>
        <v>1.8400000000000001E-3</v>
      </c>
      <c r="R681" s="135">
        <f t="shared" si="391"/>
        <v>1.0000000000000001E-5</v>
      </c>
      <c r="S681" s="135">
        <f t="shared" si="391"/>
        <v>0</v>
      </c>
      <c r="T681" s="135">
        <f t="shared" si="391"/>
        <v>0</v>
      </c>
      <c r="U681" s="135">
        <f t="shared" si="391"/>
        <v>0</v>
      </c>
      <c r="V681" s="135">
        <f t="shared" si="391"/>
        <v>0</v>
      </c>
      <c r="W681" s="135">
        <f t="shared" si="391"/>
        <v>1.5859999999999999E-2</v>
      </c>
      <c r="X681" s="135">
        <f t="shared" si="391"/>
        <v>4.8999999999999998E-4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hidden="1" customHeight="1" outlineLevel="1" x14ac:dyDescent="0.2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0</v>
      </c>
      <c r="I682" s="71">
        <v>74.459999999999994</v>
      </c>
      <c r="J682" s="71">
        <v>163.63999999999999</v>
      </c>
      <c r="K682" s="71">
        <v>45.55</v>
      </c>
      <c r="L682" s="71">
        <v>0</v>
      </c>
      <c r="M682" s="71">
        <v>0</v>
      </c>
      <c r="N682" s="71">
        <v>0</v>
      </c>
      <c r="O682" s="71">
        <v>0</v>
      </c>
      <c r="P682" s="71">
        <v>0.43</v>
      </c>
      <c r="Q682" s="71">
        <v>1.84</v>
      </c>
      <c r="R682" s="71">
        <v>0.01</v>
      </c>
      <c r="S682" s="71">
        <v>0</v>
      </c>
      <c r="T682" s="71">
        <v>0</v>
      </c>
      <c r="U682" s="71">
        <v>0</v>
      </c>
      <c r="V682" s="71">
        <v>0</v>
      </c>
      <c r="W682" s="71">
        <v>15.86</v>
      </c>
      <c r="X682" s="71">
        <v>0.49</v>
      </c>
      <c r="Y682" s="71">
        <v>0</v>
      </c>
      <c r="Z682" s="71">
        <v>0</v>
      </c>
      <c r="AA682" s="71">
        <v>0</v>
      </c>
    </row>
    <row r="683" spans="1:27" collapsed="1" x14ac:dyDescent="0.2">
      <c r="A683" s="162" t="s">
        <v>3074</v>
      </c>
      <c r="B683" s="54" t="str">
        <f>"21"&amp;"."&amp;$B$801&amp;"."&amp;$B$802</f>
        <v>21.05.2024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0</v>
      </c>
      <c r="H683" s="135">
        <f t="shared" si="392"/>
        <v>0</v>
      </c>
      <c r="I683" s="135">
        <f t="shared" si="392"/>
        <v>6.8909999999999999E-2</v>
      </c>
      <c r="J683" s="135">
        <f t="shared" si="392"/>
        <v>0.12421</v>
      </c>
      <c r="K683" s="135">
        <f t="shared" si="392"/>
        <v>0.14878</v>
      </c>
      <c r="L683" s="135">
        <f t="shared" si="392"/>
        <v>8.6999999999999994E-3</v>
      </c>
      <c r="M683" s="135">
        <f t="shared" si="392"/>
        <v>0.15706999999999999</v>
      </c>
      <c r="N683" s="135">
        <f t="shared" si="392"/>
        <v>0.14712</v>
      </c>
      <c r="O683" s="135">
        <f t="shared" si="392"/>
        <v>4.7299999999999998E-3</v>
      </c>
      <c r="P683" s="135">
        <f t="shared" si="392"/>
        <v>1.112E-2</v>
      </c>
      <c r="Q683" s="135">
        <f t="shared" si="392"/>
        <v>0.12648000000000001</v>
      </c>
      <c r="R683" s="135">
        <f t="shared" si="392"/>
        <v>7.1910000000000002E-2</v>
      </c>
      <c r="S683" s="135">
        <f t="shared" si="392"/>
        <v>2.741E-2</v>
      </c>
      <c r="T683" s="135">
        <f t="shared" si="392"/>
        <v>0.11971999999999999</v>
      </c>
      <c r="U683" s="135">
        <f t="shared" si="392"/>
        <v>0.10596999999999999</v>
      </c>
      <c r="V683" s="135">
        <f t="shared" si="392"/>
        <v>1.84E-2</v>
      </c>
      <c r="W683" s="135">
        <f t="shared" si="392"/>
        <v>0.13200000000000001</v>
      </c>
      <c r="X683" s="135">
        <f t="shared" si="392"/>
        <v>0.28299999999999997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</v>
      </c>
      <c r="H684" s="71">
        <v>0</v>
      </c>
      <c r="I684" s="71">
        <v>68.91</v>
      </c>
      <c r="J684" s="71">
        <v>124.21</v>
      </c>
      <c r="K684" s="71">
        <v>148.78</v>
      </c>
      <c r="L684" s="71">
        <v>8.6999999999999993</v>
      </c>
      <c r="M684" s="71">
        <v>157.07</v>
      </c>
      <c r="N684" s="71">
        <v>147.12</v>
      </c>
      <c r="O684" s="71">
        <v>4.7300000000000004</v>
      </c>
      <c r="P684" s="71">
        <v>11.12</v>
      </c>
      <c r="Q684" s="71">
        <v>126.48</v>
      </c>
      <c r="R684" s="71">
        <v>71.91</v>
      </c>
      <c r="S684" s="71">
        <v>27.41</v>
      </c>
      <c r="T684" s="71">
        <v>119.72</v>
      </c>
      <c r="U684" s="71">
        <v>105.97</v>
      </c>
      <c r="V684" s="71">
        <v>18.399999999999999</v>
      </c>
      <c r="W684" s="71">
        <v>132</v>
      </c>
      <c r="X684" s="71">
        <v>283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3076</v>
      </c>
      <c r="B685" s="54" t="str">
        <f>"22"&amp;"."&amp;$B$801&amp;"."&amp;$B$802</f>
        <v>22.05.2024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0.20988000000000001</v>
      </c>
      <c r="J685" s="135">
        <f t="shared" si="393"/>
        <v>0.15451000000000001</v>
      </c>
      <c r="K685" s="135">
        <f t="shared" si="393"/>
        <v>0.16283</v>
      </c>
      <c r="L685" s="135">
        <f t="shared" si="393"/>
        <v>7.1569999999999995E-2</v>
      </c>
      <c r="M685" s="135">
        <f t="shared" si="393"/>
        <v>0</v>
      </c>
      <c r="N685" s="135">
        <f t="shared" si="393"/>
        <v>0</v>
      </c>
      <c r="O685" s="135">
        <f t="shared" si="393"/>
        <v>0</v>
      </c>
      <c r="P685" s="135">
        <f t="shared" si="393"/>
        <v>3.7289999999999997E-2</v>
      </c>
      <c r="Q685" s="135">
        <f t="shared" si="393"/>
        <v>0.16642000000000001</v>
      </c>
      <c r="R685" s="135">
        <f t="shared" si="393"/>
        <v>3.9370000000000002E-2</v>
      </c>
      <c r="S685" s="135">
        <f t="shared" si="393"/>
        <v>5.2019999999999997E-2</v>
      </c>
      <c r="T685" s="135">
        <f t="shared" si="393"/>
        <v>1.4500000000000001E-2</v>
      </c>
      <c r="U685" s="135">
        <f t="shared" si="393"/>
        <v>0.10087</v>
      </c>
      <c r="V685" s="135">
        <f t="shared" si="393"/>
        <v>0.18897</v>
      </c>
      <c r="W685" s="135">
        <f t="shared" si="393"/>
        <v>0.10909000000000001</v>
      </c>
      <c r="X685" s="135">
        <f t="shared" si="393"/>
        <v>0.31003999999999998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209.88</v>
      </c>
      <c r="J686" s="71">
        <v>154.51</v>
      </c>
      <c r="K686" s="71">
        <v>162.83000000000001</v>
      </c>
      <c r="L686" s="71">
        <v>71.569999999999993</v>
      </c>
      <c r="M686" s="71">
        <v>0</v>
      </c>
      <c r="N686" s="71">
        <v>0</v>
      </c>
      <c r="O686" s="71">
        <v>0</v>
      </c>
      <c r="P686" s="71">
        <v>37.29</v>
      </c>
      <c r="Q686" s="71">
        <v>166.42</v>
      </c>
      <c r="R686" s="71">
        <v>39.369999999999997</v>
      </c>
      <c r="S686" s="71">
        <v>52.02</v>
      </c>
      <c r="T686" s="71">
        <v>14.5</v>
      </c>
      <c r="U686" s="71">
        <v>100.87</v>
      </c>
      <c r="V686" s="71">
        <v>188.97</v>
      </c>
      <c r="W686" s="71">
        <v>109.09</v>
      </c>
      <c r="X686" s="71">
        <v>310.04000000000002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3078</v>
      </c>
      <c r="B687" s="54" t="str">
        <f>"23"&amp;"."&amp;$B$801&amp;"."&amp;$B$802</f>
        <v>23.05.2024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5.8E-4</v>
      </c>
      <c r="G687" s="135">
        <f t="shared" si="394"/>
        <v>0</v>
      </c>
      <c r="H687" s="135">
        <f t="shared" si="394"/>
        <v>0.14732999999999999</v>
      </c>
      <c r="I687" s="135">
        <f t="shared" si="394"/>
        <v>0.43270999999999998</v>
      </c>
      <c r="J687" s="135">
        <f t="shared" si="394"/>
        <v>8.6199999999999999E-2</v>
      </c>
      <c r="K687" s="135">
        <f t="shared" si="394"/>
        <v>0.37203999999999998</v>
      </c>
      <c r="L687" s="135">
        <f t="shared" si="394"/>
        <v>0.21804999999999999</v>
      </c>
      <c r="M687" s="135">
        <f t="shared" si="394"/>
        <v>5.3269999999999998E-2</v>
      </c>
      <c r="N687" s="135">
        <f t="shared" si="394"/>
        <v>1.7500000000000002E-2</v>
      </c>
      <c r="O687" s="135">
        <f t="shared" si="394"/>
        <v>0</v>
      </c>
      <c r="P687" s="135">
        <f t="shared" si="394"/>
        <v>0.13755000000000001</v>
      </c>
      <c r="Q687" s="135">
        <f t="shared" si="394"/>
        <v>0.15447</v>
      </c>
      <c r="R687" s="135">
        <f t="shared" si="394"/>
        <v>0.13811999999999999</v>
      </c>
      <c r="S687" s="135">
        <f t="shared" si="394"/>
        <v>0.14996000000000001</v>
      </c>
      <c r="T687" s="135">
        <f t="shared" si="394"/>
        <v>0</v>
      </c>
      <c r="U687" s="135">
        <f t="shared" si="394"/>
        <v>1E-4</v>
      </c>
      <c r="V687" s="135">
        <f t="shared" si="394"/>
        <v>9.0560000000000002E-2</v>
      </c>
      <c r="W687" s="135">
        <f t="shared" si="394"/>
        <v>7.3000000000000001E-3</v>
      </c>
      <c r="X687" s="135">
        <f t="shared" si="394"/>
        <v>9.9330000000000002E-2</v>
      </c>
      <c r="Y687" s="135">
        <f t="shared" si="394"/>
        <v>2.7859999999999999E-2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0.57999999999999996</v>
      </c>
      <c r="G688" s="71">
        <v>0</v>
      </c>
      <c r="H688" s="71">
        <v>147.33000000000001</v>
      </c>
      <c r="I688" s="71">
        <v>432.71</v>
      </c>
      <c r="J688" s="71">
        <v>86.2</v>
      </c>
      <c r="K688" s="71">
        <v>372.04</v>
      </c>
      <c r="L688" s="71">
        <v>218.05</v>
      </c>
      <c r="M688" s="71">
        <v>53.27</v>
      </c>
      <c r="N688" s="71">
        <v>17.5</v>
      </c>
      <c r="O688" s="71">
        <v>0</v>
      </c>
      <c r="P688" s="71">
        <v>137.55000000000001</v>
      </c>
      <c r="Q688" s="71">
        <v>154.47</v>
      </c>
      <c r="R688" s="71">
        <v>138.12</v>
      </c>
      <c r="S688" s="71">
        <v>149.96</v>
      </c>
      <c r="T688" s="71">
        <v>0</v>
      </c>
      <c r="U688" s="71">
        <v>0.1</v>
      </c>
      <c r="V688" s="71">
        <v>90.56</v>
      </c>
      <c r="W688" s="71">
        <v>7.3</v>
      </c>
      <c r="X688" s="71">
        <v>99.33</v>
      </c>
      <c r="Y688" s="71">
        <v>27.86</v>
      </c>
      <c r="Z688" s="71">
        <v>0</v>
      </c>
      <c r="AA688" s="71">
        <v>0</v>
      </c>
    </row>
    <row r="689" spans="1:27" collapsed="1" x14ac:dyDescent="0.2">
      <c r="A689" s="162" t="s">
        <v>3080</v>
      </c>
      <c r="B689" s="54" t="str">
        <f>"24"&amp;"."&amp;$B$801&amp;"."&amp;$B$802</f>
        <v>24.05.2024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0.11319</v>
      </c>
      <c r="I689" s="135">
        <f t="shared" si="395"/>
        <v>0.26751000000000003</v>
      </c>
      <c r="J689" s="135">
        <f t="shared" si="395"/>
        <v>0.10213999999999999</v>
      </c>
      <c r="K689" s="135">
        <f t="shared" si="395"/>
        <v>0.36599999999999999</v>
      </c>
      <c r="L689" s="135">
        <f t="shared" si="395"/>
        <v>6.0010000000000001E-2</v>
      </c>
      <c r="M689" s="135">
        <f t="shared" si="395"/>
        <v>0</v>
      </c>
      <c r="N689" s="135">
        <f t="shared" si="395"/>
        <v>1.9000000000000001E-4</v>
      </c>
      <c r="O689" s="135">
        <f t="shared" si="395"/>
        <v>0</v>
      </c>
      <c r="P689" s="135">
        <f t="shared" si="395"/>
        <v>0.11952</v>
      </c>
      <c r="Q689" s="135">
        <f t="shared" si="395"/>
        <v>9.3700000000000006E-2</v>
      </c>
      <c r="R689" s="135">
        <f t="shared" si="395"/>
        <v>6.1789999999999998E-2</v>
      </c>
      <c r="S689" s="135">
        <f t="shared" si="395"/>
        <v>0.24562</v>
      </c>
      <c r="T689" s="135">
        <f t="shared" si="395"/>
        <v>0.11473</v>
      </c>
      <c r="U689" s="135">
        <f t="shared" si="395"/>
        <v>6.2300000000000003E-3</v>
      </c>
      <c r="V689" s="135">
        <f t="shared" si="395"/>
        <v>0</v>
      </c>
      <c r="W689" s="135">
        <f t="shared" si="395"/>
        <v>3.0249999999999999E-2</v>
      </c>
      <c r="X689" s="135">
        <f t="shared" si="395"/>
        <v>2.7490000000000001E-2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113.19</v>
      </c>
      <c r="I690" s="71">
        <v>267.51</v>
      </c>
      <c r="J690" s="71">
        <v>102.14</v>
      </c>
      <c r="K690" s="71">
        <v>366</v>
      </c>
      <c r="L690" s="71">
        <v>60.01</v>
      </c>
      <c r="M690" s="71">
        <v>0</v>
      </c>
      <c r="N690" s="71">
        <v>0.19</v>
      </c>
      <c r="O690" s="71">
        <v>0</v>
      </c>
      <c r="P690" s="71">
        <v>119.52</v>
      </c>
      <c r="Q690" s="71">
        <v>93.7</v>
      </c>
      <c r="R690" s="71">
        <v>61.79</v>
      </c>
      <c r="S690" s="71">
        <v>245.62</v>
      </c>
      <c r="T690" s="71">
        <v>114.73</v>
      </c>
      <c r="U690" s="71">
        <v>6.23</v>
      </c>
      <c r="V690" s="71">
        <v>0</v>
      </c>
      <c r="W690" s="71">
        <v>30.25</v>
      </c>
      <c r="X690" s="71">
        <v>27.49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3082</v>
      </c>
      <c r="B691" s="54" t="str">
        <f>"25"&amp;"."&amp;$B$801&amp;"."&amp;$B$802</f>
        <v>25.05.2024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</v>
      </c>
      <c r="I691" s="135">
        <f t="shared" si="396"/>
        <v>0.1424</v>
      </c>
      <c r="J691" s="135">
        <f t="shared" si="396"/>
        <v>3.7479999999999999E-2</v>
      </c>
      <c r="K691" s="135">
        <f t="shared" si="396"/>
        <v>7.3959999999999998E-2</v>
      </c>
      <c r="L691" s="135">
        <f t="shared" si="396"/>
        <v>1.6559999999999998E-2</v>
      </c>
      <c r="M691" s="135">
        <f t="shared" si="396"/>
        <v>0.13714999999999999</v>
      </c>
      <c r="N691" s="135">
        <f t="shared" si="396"/>
        <v>0.10659</v>
      </c>
      <c r="O691" s="135">
        <f t="shared" si="396"/>
        <v>0.14762</v>
      </c>
      <c r="P691" s="135">
        <f t="shared" si="396"/>
        <v>0.24937000000000001</v>
      </c>
      <c r="Q691" s="135">
        <f t="shared" si="396"/>
        <v>0.33978000000000003</v>
      </c>
      <c r="R691" s="135">
        <f t="shared" si="396"/>
        <v>0.19527</v>
      </c>
      <c r="S691" s="135">
        <f t="shared" si="396"/>
        <v>0.15268999999999999</v>
      </c>
      <c r="T691" s="135">
        <f t="shared" si="396"/>
        <v>0.11667</v>
      </c>
      <c r="U691" s="135">
        <f t="shared" si="396"/>
        <v>0.23532</v>
      </c>
      <c r="V691" s="135">
        <f t="shared" si="396"/>
        <v>1.5910000000000001E-2</v>
      </c>
      <c r="W691" s="135">
        <f t="shared" si="396"/>
        <v>5.2300000000000003E-3</v>
      </c>
      <c r="X691" s="135">
        <f t="shared" si="396"/>
        <v>1.6299999999999999E-3</v>
      </c>
      <c r="Y691" s="135">
        <f t="shared" si="396"/>
        <v>1.0000000000000001E-5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3083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0</v>
      </c>
      <c r="I692" s="71">
        <v>142.4</v>
      </c>
      <c r="J692" s="71">
        <v>37.479999999999997</v>
      </c>
      <c r="K692" s="71">
        <v>73.959999999999994</v>
      </c>
      <c r="L692" s="71">
        <v>16.559999999999999</v>
      </c>
      <c r="M692" s="71">
        <v>137.15</v>
      </c>
      <c r="N692" s="71">
        <v>106.59</v>
      </c>
      <c r="O692" s="71">
        <v>147.62</v>
      </c>
      <c r="P692" s="71">
        <v>249.37</v>
      </c>
      <c r="Q692" s="71">
        <v>339.78</v>
      </c>
      <c r="R692" s="71">
        <v>195.27</v>
      </c>
      <c r="S692" s="71">
        <v>152.69</v>
      </c>
      <c r="T692" s="71">
        <v>116.67</v>
      </c>
      <c r="U692" s="71">
        <v>235.32</v>
      </c>
      <c r="V692" s="71">
        <v>15.91</v>
      </c>
      <c r="W692" s="71">
        <v>5.23</v>
      </c>
      <c r="X692" s="71">
        <v>1.63</v>
      </c>
      <c r="Y692" s="71">
        <v>0.01</v>
      </c>
      <c r="Z692" s="71">
        <v>0</v>
      </c>
      <c r="AA692" s="71">
        <v>0</v>
      </c>
    </row>
    <row r="693" spans="1:27" collapsed="1" x14ac:dyDescent="0.2">
      <c r="A693" s="162" t="s">
        <v>3084</v>
      </c>
      <c r="B693" s="54" t="str">
        <f>"26"&amp;"."&amp;$B$801&amp;"."&amp;$B$802</f>
        <v>26.05.2024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0</v>
      </c>
      <c r="I693" s="135">
        <f t="shared" si="397"/>
        <v>0</v>
      </c>
      <c r="J693" s="135">
        <f t="shared" si="397"/>
        <v>0</v>
      </c>
      <c r="K693" s="135">
        <f t="shared" si="397"/>
        <v>0</v>
      </c>
      <c r="L693" s="135">
        <f t="shared" si="397"/>
        <v>0</v>
      </c>
      <c r="M693" s="135">
        <f t="shared" si="397"/>
        <v>2.5000000000000001E-4</v>
      </c>
      <c r="N693" s="135">
        <f t="shared" si="397"/>
        <v>3.0899999999999999E-3</v>
      </c>
      <c r="O693" s="135">
        <f t="shared" si="397"/>
        <v>3.3340000000000002E-2</v>
      </c>
      <c r="P693" s="135">
        <f t="shared" si="397"/>
        <v>9.2200000000000008E-3</v>
      </c>
      <c r="Q693" s="135">
        <f t="shared" si="397"/>
        <v>3.3800000000000002E-3</v>
      </c>
      <c r="R693" s="135">
        <f t="shared" si="397"/>
        <v>1.1800000000000001E-3</v>
      </c>
      <c r="S693" s="135">
        <f t="shared" si="397"/>
        <v>4.4110000000000003E-2</v>
      </c>
      <c r="T693" s="135">
        <f t="shared" si="397"/>
        <v>3.7599999999999999E-3</v>
      </c>
      <c r="U693" s="135">
        <f t="shared" si="397"/>
        <v>0</v>
      </c>
      <c r="V693" s="135">
        <f t="shared" si="397"/>
        <v>3.9109999999999999E-2</v>
      </c>
      <c r="W693" s="135">
        <f t="shared" si="397"/>
        <v>0</v>
      </c>
      <c r="X693" s="135">
        <f t="shared" si="397"/>
        <v>4.9800000000000001E-3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0.25</v>
      </c>
      <c r="N694" s="71">
        <v>3.09</v>
      </c>
      <c r="O694" s="71">
        <v>33.340000000000003</v>
      </c>
      <c r="P694" s="71">
        <v>9.2200000000000006</v>
      </c>
      <c r="Q694" s="71">
        <v>3.38</v>
      </c>
      <c r="R694" s="71">
        <v>1.18</v>
      </c>
      <c r="S694" s="71">
        <v>44.11</v>
      </c>
      <c r="T694" s="71">
        <v>3.76</v>
      </c>
      <c r="U694" s="71">
        <v>0</v>
      </c>
      <c r="V694" s="71">
        <v>39.11</v>
      </c>
      <c r="W694" s="71">
        <v>0</v>
      </c>
      <c r="X694" s="71">
        <v>4.9800000000000004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3086</v>
      </c>
      <c r="B695" s="54" t="str">
        <f>"27"&amp;"."&amp;$B$801&amp;"."&amp;$B$802</f>
        <v>27.05.2024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0</v>
      </c>
      <c r="H695" s="135">
        <f t="shared" si="398"/>
        <v>0.10136000000000001</v>
      </c>
      <c r="I695" s="135">
        <f t="shared" si="398"/>
        <v>0.16377</v>
      </c>
      <c r="J695" s="135">
        <f t="shared" si="398"/>
        <v>0.19342000000000001</v>
      </c>
      <c r="K695" s="135">
        <f t="shared" si="398"/>
        <v>0.24732000000000001</v>
      </c>
      <c r="L695" s="135">
        <f t="shared" si="398"/>
        <v>0.21534</v>
      </c>
      <c r="M695" s="135">
        <f t="shared" si="398"/>
        <v>1.3050000000000001E-2</v>
      </c>
      <c r="N695" s="135">
        <f t="shared" si="398"/>
        <v>2.4660000000000001E-2</v>
      </c>
      <c r="O695" s="135">
        <f t="shared" si="398"/>
        <v>4.9279999999999997E-2</v>
      </c>
      <c r="P695" s="135">
        <f t="shared" si="398"/>
        <v>9.3210000000000001E-2</v>
      </c>
      <c r="Q695" s="135">
        <f t="shared" si="398"/>
        <v>7.5840000000000005E-2</v>
      </c>
      <c r="R695" s="135">
        <f t="shared" si="398"/>
        <v>0.15187</v>
      </c>
      <c r="S695" s="135">
        <f t="shared" si="398"/>
        <v>0.19903000000000001</v>
      </c>
      <c r="T695" s="135">
        <f t="shared" si="398"/>
        <v>6.3519999999999993E-2</v>
      </c>
      <c r="U695" s="135">
        <f t="shared" si="398"/>
        <v>0.13827999999999999</v>
      </c>
      <c r="V695" s="135">
        <f t="shared" si="398"/>
        <v>0.15891</v>
      </c>
      <c r="W695" s="135">
        <f t="shared" si="398"/>
        <v>0.16447000000000001</v>
      </c>
      <c r="X695" s="135">
        <f t="shared" si="398"/>
        <v>0.16372999999999999</v>
      </c>
      <c r="Y695" s="135">
        <f t="shared" si="398"/>
        <v>1.149E-2</v>
      </c>
      <c r="Z695" s="135">
        <f t="shared" si="398"/>
        <v>7.2450000000000001E-2</v>
      </c>
      <c r="AA695" s="135">
        <f t="shared" si="398"/>
        <v>0</v>
      </c>
    </row>
    <row r="696" spans="1:27" ht="12.75" hidden="1" customHeight="1" outlineLevel="1" x14ac:dyDescent="0.2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</v>
      </c>
      <c r="H696" s="71">
        <v>101.36</v>
      </c>
      <c r="I696" s="71">
        <v>163.77000000000001</v>
      </c>
      <c r="J696" s="71">
        <v>193.42</v>
      </c>
      <c r="K696" s="71">
        <v>247.32</v>
      </c>
      <c r="L696" s="71">
        <v>215.34</v>
      </c>
      <c r="M696" s="71">
        <v>13.05</v>
      </c>
      <c r="N696" s="71">
        <v>24.66</v>
      </c>
      <c r="O696" s="71">
        <v>49.28</v>
      </c>
      <c r="P696" s="71">
        <v>93.21</v>
      </c>
      <c r="Q696" s="71">
        <v>75.84</v>
      </c>
      <c r="R696" s="71">
        <v>151.87</v>
      </c>
      <c r="S696" s="71">
        <v>199.03</v>
      </c>
      <c r="T696" s="71">
        <v>63.52</v>
      </c>
      <c r="U696" s="71">
        <v>138.28</v>
      </c>
      <c r="V696" s="71">
        <v>158.91</v>
      </c>
      <c r="W696" s="71">
        <v>164.47</v>
      </c>
      <c r="X696" s="71">
        <v>163.72999999999999</v>
      </c>
      <c r="Y696" s="71">
        <v>11.49</v>
      </c>
      <c r="Z696" s="71">
        <v>72.45</v>
      </c>
      <c r="AA696" s="71">
        <v>0</v>
      </c>
    </row>
    <row r="697" spans="1:27" collapsed="1" x14ac:dyDescent="0.2">
      <c r="A697" s="162" t="s">
        <v>3088</v>
      </c>
      <c r="B697" s="54" t="str">
        <f>"28"&amp;"."&amp;$B$801&amp;"."&amp;$B$802</f>
        <v>28.05.2024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0.30993999999999999</v>
      </c>
      <c r="J697" s="135">
        <f t="shared" si="399"/>
        <v>0.20746000000000001</v>
      </c>
      <c r="K697" s="135">
        <f t="shared" si="399"/>
        <v>0.35253000000000001</v>
      </c>
      <c r="L697" s="135">
        <f t="shared" si="399"/>
        <v>0.25466</v>
      </c>
      <c r="M697" s="135">
        <f t="shared" si="399"/>
        <v>8.0549999999999997E-2</v>
      </c>
      <c r="N697" s="135">
        <f t="shared" si="399"/>
        <v>0.10463</v>
      </c>
      <c r="O697" s="135">
        <f t="shared" si="399"/>
        <v>0.10485</v>
      </c>
      <c r="P697" s="135">
        <f t="shared" si="399"/>
        <v>0.12046999999999999</v>
      </c>
      <c r="Q697" s="135">
        <f t="shared" si="399"/>
        <v>8.7900000000000006E-2</v>
      </c>
      <c r="R697" s="135">
        <f t="shared" si="399"/>
        <v>0.17399999999999999</v>
      </c>
      <c r="S697" s="135">
        <f t="shared" si="399"/>
        <v>0.16256999999999999</v>
      </c>
      <c r="T697" s="135">
        <f t="shared" si="399"/>
        <v>3.236E-2</v>
      </c>
      <c r="U697" s="135">
        <f t="shared" si="399"/>
        <v>5.2780000000000001E-2</v>
      </c>
      <c r="V697" s="135">
        <f t="shared" si="399"/>
        <v>9.0620000000000006E-2</v>
      </c>
      <c r="W697" s="135">
        <f t="shared" si="399"/>
        <v>5.0779999999999999E-2</v>
      </c>
      <c r="X697" s="135">
        <f t="shared" si="399"/>
        <v>6.0040000000000003E-2</v>
      </c>
      <c r="Y697" s="135">
        <f t="shared" si="399"/>
        <v>3.3899999999999998E-3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309.94</v>
      </c>
      <c r="J698" s="71">
        <v>207.46</v>
      </c>
      <c r="K698" s="71">
        <v>352.53</v>
      </c>
      <c r="L698" s="71">
        <v>254.66</v>
      </c>
      <c r="M698" s="71">
        <v>80.55</v>
      </c>
      <c r="N698" s="71">
        <v>104.63</v>
      </c>
      <c r="O698" s="71">
        <v>104.85</v>
      </c>
      <c r="P698" s="71">
        <v>120.47</v>
      </c>
      <c r="Q698" s="71">
        <v>87.9</v>
      </c>
      <c r="R698" s="71">
        <v>174</v>
      </c>
      <c r="S698" s="71">
        <v>162.57</v>
      </c>
      <c r="T698" s="71">
        <v>32.36</v>
      </c>
      <c r="U698" s="71">
        <v>52.78</v>
      </c>
      <c r="V698" s="71">
        <v>90.62</v>
      </c>
      <c r="W698" s="71">
        <v>50.78</v>
      </c>
      <c r="X698" s="71">
        <v>60.04</v>
      </c>
      <c r="Y698" s="71">
        <v>3.39</v>
      </c>
      <c r="Z698" s="71">
        <v>0</v>
      </c>
      <c r="AA698" s="71">
        <v>0</v>
      </c>
    </row>
    <row r="699" spans="1:27" collapsed="1" x14ac:dyDescent="0.2">
      <c r="A699" s="162" t="s">
        <v>3090</v>
      </c>
      <c r="B699" s="54" t="str">
        <f>"29"&amp;"."&amp;$B$801&amp;"."&amp;$B$802</f>
        <v>29.05.2024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1.345E-2</v>
      </c>
      <c r="I699" s="135">
        <f t="shared" si="400"/>
        <v>0.10742</v>
      </c>
      <c r="J699" s="135">
        <f t="shared" si="400"/>
        <v>0.28519</v>
      </c>
      <c r="K699" s="135">
        <f t="shared" si="400"/>
        <v>0.22328999999999999</v>
      </c>
      <c r="L699" s="135">
        <f t="shared" si="400"/>
        <v>0.34290999999999999</v>
      </c>
      <c r="M699" s="135">
        <f t="shared" si="400"/>
        <v>5.0250000000000003E-2</v>
      </c>
      <c r="N699" s="135">
        <f t="shared" si="400"/>
        <v>4.2939999999999999E-2</v>
      </c>
      <c r="O699" s="135">
        <f t="shared" si="400"/>
        <v>3.4090000000000002E-2</v>
      </c>
      <c r="P699" s="135">
        <f t="shared" si="400"/>
        <v>3.3759999999999998E-2</v>
      </c>
      <c r="Q699" s="135">
        <f t="shared" si="400"/>
        <v>5.6509999999999998E-2</v>
      </c>
      <c r="R699" s="135">
        <f t="shared" si="400"/>
        <v>6.336E-2</v>
      </c>
      <c r="S699" s="135">
        <f t="shared" si="400"/>
        <v>0.18301000000000001</v>
      </c>
      <c r="T699" s="135">
        <f t="shared" si="400"/>
        <v>6.0449999999999997E-2</v>
      </c>
      <c r="U699" s="135">
        <f t="shared" si="400"/>
        <v>3.4369999999999998E-2</v>
      </c>
      <c r="V699" s="135">
        <f t="shared" si="400"/>
        <v>0.11962</v>
      </c>
      <c r="W699" s="135">
        <f t="shared" si="400"/>
        <v>0.24471999999999999</v>
      </c>
      <c r="X699" s="135">
        <f t="shared" si="400"/>
        <v>0.25208999999999998</v>
      </c>
      <c r="Y699" s="135">
        <f t="shared" si="400"/>
        <v>6.1960000000000001E-2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13.45</v>
      </c>
      <c r="I700" s="71">
        <v>107.42</v>
      </c>
      <c r="J700" s="71">
        <v>285.19</v>
      </c>
      <c r="K700" s="71">
        <v>223.29</v>
      </c>
      <c r="L700" s="71">
        <v>342.91</v>
      </c>
      <c r="M700" s="71">
        <v>50.25</v>
      </c>
      <c r="N700" s="71">
        <v>42.94</v>
      </c>
      <c r="O700" s="71">
        <v>34.090000000000003</v>
      </c>
      <c r="P700" s="71">
        <v>33.76</v>
      </c>
      <c r="Q700" s="71">
        <v>56.51</v>
      </c>
      <c r="R700" s="71">
        <v>63.36</v>
      </c>
      <c r="S700" s="71">
        <v>183.01</v>
      </c>
      <c r="T700" s="71">
        <v>60.45</v>
      </c>
      <c r="U700" s="71">
        <v>34.369999999999997</v>
      </c>
      <c r="V700" s="71">
        <v>119.62</v>
      </c>
      <c r="W700" s="71">
        <v>244.72</v>
      </c>
      <c r="X700" s="71">
        <v>252.09</v>
      </c>
      <c r="Y700" s="71">
        <v>61.96</v>
      </c>
      <c r="Z700" s="71">
        <v>0</v>
      </c>
      <c r="AA700" s="71">
        <v>0</v>
      </c>
    </row>
    <row r="701" spans="1:27" collapsed="1" x14ac:dyDescent="0.2">
      <c r="A701" s="162" t="s">
        <v>3092</v>
      </c>
      <c r="B701" s="54" t="str">
        <f>"30"&amp;"."&amp;$B$801&amp;"."&amp;$B$802</f>
        <v>30.05.2024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2.895E-2</v>
      </c>
      <c r="I701" s="135">
        <f t="shared" si="401"/>
        <v>9.5710000000000003E-2</v>
      </c>
      <c r="J701" s="135">
        <f t="shared" si="401"/>
        <v>0.25203999999999999</v>
      </c>
      <c r="K701" s="135">
        <f t="shared" si="401"/>
        <v>0.28911999999999999</v>
      </c>
      <c r="L701" s="135">
        <f t="shared" si="401"/>
        <v>0.21557999999999999</v>
      </c>
      <c r="M701" s="135">
        <f t="shared" si="401"/>
        <v>3.1859999999999999E-2</v>
      </c>
      <c r="N701" s="135">
        <f t="shared" si="401"/>
        <v>1.47E-3</v>
      </c>
      <c r="O701" s="135">
        <f t="shared" si="401"/>
        <v>1.32E-3</v>
      </c>
      <c r="P701" s="135">
        <f t="shared" si="401"/>
        <v>2.0469999999999999E-2</v>
      </c>
      <c r="Q701" s="135">
        <f t="shared" si="401"/>
        <v>4.7000000000000002E-3</v>
      </c>
      <c r="R701" s="135">
        <f t="shared" si="401"/>
        <v>4.0989999999999999E-2</v>
      </c>
      <c r="S701" s="135">
        <f t="shared" si="401"/>
        <v>6.9139999999999993E-2</v>
      </c>
      <c r="T701" s="135">
        <f t="shared" si="401"/>
        <v>0</v>
      </c>
      <c r="U701" s="135">
        <f t="shared" si="401"/>
        <v>0</v>
      </c>
      <c r="V701" s="135">
        <f t="shared" si="401"/>
        <v>5.074E-2</v>
      </c>
      <c r="W701" s="135">
        <f t="shared" si="401"/>
        <v>9.5649999999999999E-2</v>
      </c>
      <c r="X701" s="135">
        <f t="shared" si="401"/>
        <v>0.14487</v>
      </c>
      <c r="Y701" s="135">
        <f t="shared" si="401"/>
        <v>6.3600000000000002E-3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28.95</v>
      </c>
      <c r="I702" s="71">
        <v>95.71</v>
      </c>
      <c r="J702" s="71">
        <v>252.04</v>
      </c>
      <c r="K702" s="71">
        <v>289.12</v>
      </c>
      <c r="L702" s="71">
        <v>215.58</v>
      </c>
      <c r="M702" s="71">
        <v>31.86</v>
      </c>
      <c r="N702" s="71">
        <v>1.47</v>
      </c>
      <c r="O702" s="71">
        <v>1.32</v>
      </c>
      <c r="P702" s="71">
        <v>20.47</v>
      </c>
      <c r="Q702" s="71">
        <v>4.7</v>
      </c>
      <c r="R702" s="71">
        <v>40.99</v>
      </c>
      <c r="S702" s="71">
        <v>69.14</v>
      </c>
      <c r="T702" s="71">
        <v>0</v>
      </c>
      <c r="U702" s="71">
        <v>0</v>
      </c>
      <c r="V702" s="71">
        <v>50.74</v>
      </c>
      <c r="W702" s="71">
        <v>95.65</v>
      </c>
      <c r="X702" s="71">
        <v>144.87</v>
      </c>
      <c r="Y702" s="71">
        <v>6.36</v>
      </c>
      <c r="Z702" s="71">
        <v>0</v>
      </c>
      <c r="AA702" s="71">
        <v>0</v>
      </c>
    </row>
    <row r="703" spans="1:27" collapsed="1" x14ac:dyDescent="0.2">
      <c r="A703" s="162" t="s">
        <v>3094</v>
      </c>
      <c r="B703" s="54" t="str">
        <f>"31"&amp;"."&amp;$B$801&amp;"."&amp;$B$802</f>
        <v>31.05.2024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0</v>
      </c>
      <c r="G703" s="135">
        <f t="shared" si="402"/>
        <v>0</v>
      </c>
      <c r="H703" s="135">
        <f t="shared" si="402"/>
        <v>0.14688999999999999</v>
      </c>
      <c r="I703" s="135">
        <f t="shared" si="402"/>
        <v>0.16236</v>
      </c>
      <c r="J703" s="135">
        <f t="shared" si="402"/>
        <v>0.24453</v>
      </c>
      <c r="K703" s="135">
        <f t="shared" si="402"/>
        <v>0.20172000000000001</v>
      </c>
      <c r="L703" s="135">
        <f t="shared" si="402"/>
        <v>0.18323999999999999</v>
      </c>
      <c r="M703" s="135">
        <f t="shared" si="402"/>
        <v>0.18537999999999999</v>
      </c>
      <c r="N703" s="135">
        <f t="shared" si="402"/>
        <v>6.1670000000000003E-2</v>
      </c>
      <c r="O703" s="135">
        <f t="shared" si="402"/>
        <v>3.6749999999999998E-2</v>
      </c>
      <c r="P703" s="135">
        <f t="shared" si="402"/>
        <v>2.7220000000000001E-2</v>
      </c>
      <c r="Q703" s="135">
        <f t="shared" si="402"/>
        <v>0.11239</v>
      </c>
      <c r="R703" s="135">
        <f t="shared" si="402"/>
        <v>0.20673</v>
      </c>
      <c r="S703" s="135">
        <f t="shared" si="402"/>
        <v>0.72024999999999995</v>
      </c>
      <c r="T703" s="135">
        <f t="shared" si="402"/>
        <v>5.8909999999999997E-2</v>
      </c>
      <c r="U703" s="135">
        <f t="shared" si="402"/>
        <v>6.1780000000000002E-2</v>
      </c>
      <c r="V703" s="135">
        <f t="shared" si="402"/>
        <v>4.2399999999999998E-3</v>
      </c>
      <c r="W703" s="135">
        <f t="shared" si="402"/>
        <v>1.797E-2</v>
      </c>
      <c r="X703" s="135">
        <f t="shared" si="402"/>
        <v>1.52E-2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0</v>
      </c>
      <c r="G704" s="71">
        <v>0</v>
      </c>
      <c r="H704" s="71">
        <v>146.88999999999999</v>
      </c>
      <c r="I704" s="71">
        <v>162.36000000000001</v>
      </c>
      <c r="J704" s="71">
        <v>244.53</v>
      </c>
      <c r="K704" s="71">
        <v>201.72</v>
      </c>
      <c r="L704" s="71">
        <v>183.24</v>
      </c>
      <c r="M704" s="71">
        <v>185.38</v>
      </c>
      <c r="N704" s="71">
        <v>61.67</v>
      </c>
      <c r="O704" s="71">
        <v>36.75</v>
      </c>
      <c r="P704" s="71">
        <v>27.22</v>
      </c>
      <c r="Q704" s="71">
        <v>112.39</v>
      </c>
      <c r="R704" s="71">
        <v>206.73</v>
      </c>
      <c r="S704" s="71">
        <v>720.25</v>
      </c>
      <c r="T704" s="71">
        <v>58.91</v>
      </c>
      <c r="U704" s="71">
        <v>61.78</v>
      </c>
      <c r="V704" s="71">
        <v>4.24</v>
      </c>
      <c r="W704" s="71">
        <v>17.97</v>
      </c>
      <c r="X704" s="71">
        <v>15.2</v>
      </c>
      <c r="Y704" s="71">
        <v>0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3096</v>
      </c>
      <c r="B709" s="54" t="str">
        <f>"01"&amp;"."&amp;$B$801&amp;"."&amp;$B$802</f>
        <v>01.05.2024</v>
      </c>
      <c r="C709" s="134" t="s">
        <v>76</v>
      </c>
      <c r="D709" s="135">
        <f>ROUND((D710)/1000,5)</f>
        <v>0.13178000000000001</v>
      </c>
      <c r="E709" s="135">
        <f t="shared" ref="E709:AA709" si="403">ROUND((E710)/1000,5)</f>
        <v>0.37091000000000002</v>
      </c>
      <c r="F709" s="135">
        <f t="shared" si="403"/>
        <v>0.58753999999999995</v>
      </c>
      <c r="G709" s="135">
        <f t="shared" si="403"/>
        <v>0.83552000000000004</v>
      </c>
      <c r="H709" s="135">
        <f t="shared" si="403"/>
        <v>0.80779000000000001</v>
      </c>
      <c r="I709" s="135">
        <f t="shared" si="403"/>
        <v>0.61251</v>
      </c>
      <c r="J709" s="135">
        <f t="shared" si="403"/>
        <v>0.37658000000000003</v>
      </c>
      <c r="K709" s="135">
        <f t="shared" si="403"/>
        <v>4.3119999999999999E-2</v>
      </c>
      <c r="L709" s="135">
        <f t="shared" si="403"/>
        <v>0</v>
      </c>
      <c r="M709" s="135">
        <f t="shared" si="403"/>
        <v>6.5110000000000001E-2</v>
      </c>
      <c r="N709" s="135">
        <f t="shared" si="403"/>
        <v>0.14099999999999999</v>
      </c>
      <c r="O709" s="135">
        <f t="shared" si="403"/>
        <v>0</v>
      </c>
      <c r="P709" s="135">
        <f t="shared" si="403"/>
        <v>2.9680000000000002E-2</v>
      </c>
      <c r="Q709" s="135">
        <f t="shared" si="403"/>
        <v>0</v>
      </c>
      <c r="R709" s="135">
        <f t="shared" si="403"/>
        <v>0</v>
      </c>
      <c r="S709" s="135">
        <f t="shared" si="403"/>
        <v>0.29881999999999997</v>
      </c>
      <c r="T709" s="135">
        <f t="shared" si="403"/>
        <v>0.35370000000000001</v>
      </c>
      <c r="U709" s="135">
        <f t="shared" si="403"/>
        <v>0.36469000000000001</v>
      </c>
      <c r="V709" s="135">
        <f t="shared" si="403"/>
        <v>0.22520000000000001</v>
      </c>
      <c r="W709" s="135">
        <f t="shared" si="403"/>
        <v>0.10679</v>
      </c>
      <c r="X709" s="135">
        <f t="shared" si="403"/>
        <v>6.3500000000000001E-2</v>
      </c>
      <c r="Y709" s="135">
        <f t="shared" si="403"/>
        <v>0.33738000000000001</v>
      </c>
      <c r="Z709" s="135">
        <f t="shared" si="403"/>
        <v>0.71097999999999995</v>
      </c>
      <c r="AA709" s="135">
        <f t="shared" si="403"/>
        <v>0.42193999999999998</v>
      </c>
    </row>
    <row r="710" spans="1:27" ht="12.75" hidden="1" customHeight="1" outlineLevel="1" x14ac:dyDescent="0.2">
      <c r="A710" s="163" t="s">
        <v>3097</v>
      </c>
      <c r="B710" s="94" t="s">
        <v>238</v>
      </c>
      <c r="C710" s="70" t="s">
        <v>79</v>
      </c>
      <c r="D710" s="71">
        <v>131.78</v>
      </c>
      <c r="E710" s="71">
        <v>370.91</v>
      </c>
      <c r="F710" s="71">
        <v>587.54</v>
      </c>
      <c r="G710" s="71">
        <v>835.52</v>
      </c>
      <c r="H710" s="71">
        <v>807.79</v>
      </c>
      <c r="I710" s="71">
        <v>612.51</v>
      </c>
      <c r="J710" s="71">
        <v>376.58</v>
      </c>
      <c r="K710" s="71">
        <v>43.12</v>
      </c>
      <c r="L710" s="71">
        <v>0</v>
      </c>
      <c r="M710" s="71">
        <v>65.11</v>
      </c>
      <c r="N710" s="71">
        <v>141</v>
      </c>
      <c r="O710" s="71">
        <v>0</v>
      </c>
      <c r="P710" s="71">
        <v>29.68</v>
      </c>
      <c r="Q710" s="71">
        <v>0</v>
      </c>
      <c r="R710" s="71">
        <v>0</v>
      </c>
      <c r="S710" s="71">
        <v>298.82</v>
      </c>
      <c r="T710" s="71">
        <v>353.7</v>
      </c>
      <c r="U710" s="71">
        <v>364.69</v>
      </c>
      <c r="V710" s="71">
        <v>225.2</v>
      </c>
      <c r="W710" s="71">
        <v>106.79</v>
      </c>
      <c r="X710" s="71">
        <v>63.5</v>
      </c>
      <c r="Y710" s="71">
        <v>337.38</v>
      </c>
      <c r="Z710" s="71">
        <v>710.98</v>
      </c>
      <c r="AA710" s="71">
        <v>421.94</v>
      </c>
    </row>
    <row r="711" spans="1:27" collapsed="1" x14ac:dyDescent="0.2">
      <c r="A711" s="162" t="s">
        <v>3098</v>
      </c>
      <c r="B711" s="54" t="str">
        <f>"02"&amp;"."&amp;$B$801&amp;"."&amp;$B$802</f>
        <v>02.05.2024</v>
      </c>
      <c r="C711" s="134" t="s">
        <v>76</v>
      </c>
      <c r="D711" s="135">
        <f>ROUND((D712)/1000,5)</f>
        <v>0.14429</v>
      </c>
      <c r="E711" s="135">
        <f t="shared" ref="E711:AA711" si="404">ROUND((E712)/1000,5)</f>
        <v>0.14205000000000001</v>
      </c>
      <c r="F711" s="135">
        <f t="shared" si="404"/>
        <v>0.35482000000000002</v>
      </c>
      <c r="G711" s="135">
        <f t="shared" si="404"/>
        <v>0.24847</v>
      </c>
      <c r="H711" s="135">
        <f t="shared" si="404"/>
        <v>4.8899999999999999E-2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9.214E-2</v>
      </c>
      <c r="N711" s="135">
        <f t="shared" si="404"/>
        <v>0.14726</v>
      </c>
      <c r="O711" s="135">
        <f t="shared" si="404"/>
        <v>0.23291000000000001</v>
      </c>
      <c r="P711" s="135">
        <f t="shared" si="404"/>
        <v>0.17954000000000001</v>
      </c>
      <c r="Q711" s="135">
        <f t="shared" si="404"/>
        <v>0.12689</v>
      </c>
      <c r="R711" s="135">
        <f t="shared" si="404"/>
        <v>0.18415000000000001</v>
      </c>
      <c r="S711" s="135">
        <f t="shared" si="404"/>
        <v>0.25801000000000002</v>
      </c>
      <c r="T711" s="135">
        <f t="shared" si="404"/>
        <v>0.17252999999999999</v>
      </c>
      <c r="U711" s="135">
        <f t="shared" si="404"/>
        <v>0.17496</v>
      </c>
      <c r="V711" s="135">
        <f t="shared" si="404"/>
        <v>6.6540000000000002E-2</v>
      </c>
      <c r="W711" s="135">
        <f t="shared" si="404"/>
        <v>2.1049999999999999E-2</v>
      </c>
      <c r="X711" s="135">
        <f t="shared" si="404"/>
        <v>6.0000000000000002E-5</v>
      </c>
      <c r="Y711" s="135">
        <f t="shared" si="404"/>
        <v>0.21425</v>
      </c>
      <c r="Z711" s="135">
        <f t="shared" si="404"/>
        <v>0.15046000000000001</v>
      </c>
      <c r="AA711" s="135">
        <f t="shared" si="404"/>
        <v>6.0879999999999997E-2</v>
      </c>
    </row>
    <row r="712" spans="1:27" ht="12.75" hidden="1" customHeight="1" outlineLevel="1" x14ac:dyDescent="0.2">
      <c r="A712" s="163" t="s">
        <v>3099</v>
      </c>
      <c r="B712" s="94" t="s">
        <v>238</v>
      </c>
      <c r="C712" s="70" t="s">
        <v>79</v>
      </c>
      <c r="D712" s="71">
        <v>144.29</v>
      </c>
      <c r="E712" s="71">
        <v>142.05000000000001</v>
      </c>
      <c r="F712" s="71">
        <v>354.82</v>
      </c>
      <c r="G712" s="71">
        <v>248.47</v>
      </c>
      <c r="H712" s="71">
        <v>48.9</v>
      </c>
      <c r="I712" s="71">
        <v>0</v>
      </c>
      <c r="J712" s="71">
        <v>0</v>
      </c>
      <c r="K712" s="71">
        <v>0</v>
      </c>
      <c r="L712" s="71">
        <v>0</v>
      </c>
      <c r="M712" s="71">
        <v>92.14</v>
      </c>
      <c r="N712" s="71">
        <v>147.26</v>
      </c>
      <c r="O712" s="71">
        <v>232.91</v>
      </c>
      <c r="P712" s="71">
        <v>179.54</v>
      </c>
      <c r="Q712" s="71">
        <v>126.89</v>
      </c>
      <c r="R712" s="71">
        <v>184.15</v>
      </c>
      <c r="S712" s="71">
        <v>258.01</v>
      </c>
      <c r="T712" s="71">
        <v>172.53</v>
      </c>
      <c r="U712" s="71">
        <v>174.96</v>
      </c>
      <c r="V712" s="71">
        <v>66.540000000000006</v>
      </c>
      <c r="W712" s="71">
        <v>21.05</v>
      </c>
      <c r="X712" s="71">
        <v>0.06</v>
      </c>
      <c r="Y712" s="71">
        <v>214.25</v>
      </c>
      <c r="Z712" s="71">
        <v>150.46</v>
      </c>
      <c r="AA712" s="71">
        <v>60.88</v>
      </c>
    </row>
    <row r="713" spans="1:27" collapsed="1" x14ac:dyDescent="0.2">
      <c r="A713" s="162" t="s">
        <v>3100</v>
      </c>
      <c r="B713" s="54" t="str">
        <f>"03"&amp;"."&amp;$B$801&amp;"."&amp;$B$802</f>
        <v>03.05.2024</v>
      </c>
      <c r="C713" s="134" t="s">
        <v>76</v>
      </c>
      <c r="D713" s="135">
        <f>ROUND((D714)/1000,5)</f>
        <v>0.10712000000000001</v>
      </c>
      <c r="E713" s="135">
        <f t="shared" ref="E713:AA713" si="405">ROUND((E714)/1000,5)</f>
        <v>0.10913</v>
      </c>
      <c r="F713" s="135">
        <f t="shared" si="405"/>
        <v>4.0000000000000003E-5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6.0000000000000002E-5</v>
      </c>
      <c r="N713" s="135">
        <f t="shared" si="405"/>
        <v>8.9380000000000001E-2</v>
      </c>
      <c r="O713" s="135">
        <f t="shared" si="405"/>
        <v>1.56E-3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1.3780000000000001E-2</v>
      </c>
      <c r="U713" s="135">
        <f t="shared" si="405"/>
        <v>3.9820000000000001E-2</v>
      </c>
      <c r="V713" s="135">
        <f t="shared" si="405"/>
        <v>1.38E-2</v>
      </c>
      <c r="W713" s="135">
        <f t="shared" si="405"/>
        <v>0</v>
      </c>
      <c r="X713" s="135">
        <f t="shared" si="405"/>
        <v>0</v>
      </c>
      <c r="Y713" s="135">
        <f t="shared" si="405"/>
        <v>0</v>
      </c>
      <c r="Z713" s="135">
        <f t="shared" si="405"/>
        <v>0</v>
      </c>
      <c r="AA713" s="135">
        <f t="shared" si="405"/>
        <v>0</v>
      </c>
    </row>
    <row r="714" spans="1:27" ht="12.75" hidden="1" customHeight="1" outlineLevel="1" x14ac:dyDescent="0.2">
      <c r="A714" s="163" t="s">
        <v>3101</v>
      </c>
      <c r="B714" s="94" t="s">
        <v>238</v>
      </c>
      <c r="C714" s="70" t="s">
        <v>79</v>
      </c>
      <c r="D714" s="71">
        <v>107.12</v>
      </c>
      <c r="E714" s="71">
        <v>109.13</v>
      </c>
      <c r="F714" s="71">
        <v>0.04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0.06</v>
      </c>
      <c r="N714" s="71">
        <v>89.38</v>
      </c>
      <c r="O714" s="71">
        <v>1.56</v>
      </c>
      <c r="P714" s="71">
        <v>0</v>
      </c>
      <c r="Q714" s="71">
        <v>0</v>
      </c>
      <c r="R714" s="71">
        <v>0</v>
      </c>
      <c r="S714" s="71">
        <v>0</v>
      </c>
      <c r="T714" s="71">
        <v>13.78</v>
      </c>
      <c r="U714" s="71">
        <v>39.82</v>
      </c>
      <c r="V714" s="71">
        <v>13.8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</row>
    <row r="715" spans="1:27" collapsed="1" x14ac:dyDescent="0.2">
      <c r="A715" s="162" t="s">
        <v>3102</v>
      </c>
      <c r="B715" s="54" t="str">
        <f>"04"&amp;"."&amp;$B$801&amp;"."&amp;$B$802</f>
        <v>04.05.2024</v>
      </c>
      <c r="C715" s="134" t="s">
        <v>76</v>
      </c>
      <c r="D715" s="135">
        <f>ROUND((D716)/1000,5)</f>
        <v>3.8379999999999997E-2</v>
      </c>
      <c r="E715" s="135">
        <f t="shared" ref="E715:AA715" si="406">ROUND((E716)/1000,5)</f>
        <v>0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1.158E-2</v>
      </c>
      <c r="R715" s="135">
        <f t="shared" si="406"/>
        <v>0</v>
      </c>
      <c r="S715" s="135">
        <f t="shared" si="406"/>
        <v>0</v>
      </c>
      <c r="T715" s="135">
        <f t="shared" si="406"/>
        <v>1.1100000000000001E-3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0</v>
      </c>
      <c r="Z715" s="135">
        <f t="shared" si="406"/>
        <v>0</v>
      </c>
      <c r="AA715" s="135">
        <f t="shared" si="406"/>
        <v>5.2319999999999998E-2</v>
      </c>
    </row>
    <row r="716" spans="1:27" ht="12.75" hidden="1" customHeight="1" outlineLevel="1" x14ac:dyDescent="0.2">
      <c r="A716" s="163" t="s">
        <v>3103</v>
      </c>
      <c r="B716" s="94" t="s">
        <v>238</v>
      </c>
      <c r="C716" s="70" t="s">
        <v>79</v>
      </c>
      <c r="D716" s="71">
        <v>38.380000000000003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11.58</v>
      </c>
      <c r="R716" s="71">
        <v>0</v>
      </c>
      <c r="S716" s="71">
        <v>0</v>
      </c>
      <c r="T716" s="71">
        <v>1.1100000000000001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52.32</v>
      </c>
    </row>
    <row r="717" spans="1:27" collapsed="1" x14ac:dyDescent="0.2">
      <c r="A717" s="162" t="s">
        <v>3104</v>
      </c>
      <c r="B717" s="54" t="str">
        <f>"05"&amp;"."&amp;$B$801&amp;"."&amp;$B$802</f>
        <v>05.05.2024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7.8740000000000004E-2</v>
      </c>
      <c r="M717" s="135">
        <f t="shared" si="407"/>
        <v>0.20177</v>
      </c>
      <c r="N717" s="135">
        <f t="shared" si="407"/>
        <v>0.18915000000000001</v>
      </c>
      <c r="O717" s="135">
        <f t="shared" si="407"/>
        <v>0.2034</v>
      </c>
      <c r="P717" s="135">
        <f t="shared" si="407"/>
        <v>2.5729999999999999E-2</v>
      </c>
      <c r="Q717" s="135">
        <f t="shared" si="407"/>
        <v>0.19878000000000001</v>
      </c>
      <c r="R717" s="135">
        <f t="shared" si="407"/>
        <v>0.15071000000000001</v>
      </c>
      <c r="S717" s="135">
        <f t="shared" si="407"/>
        <v>4.3720000000000002E-2</v>
      </c>
      <c r="T717" s="135">
        <f t="shared" si="407"/>
        <v>5.5419999999999997E-2</v>
      </c>
      <c r="U717" s="135">
        <f t="shared" si="407"/>
        <v>6.2300000000000003E-3</v>
      </c>
      <c r="V717" s="135">
        <f t="shared" si="407"/>
        <v>0</v>
      </c>
      <c r="W717" s="135">
        <f t="shared" si="407"/>
        <v>0</v>
      </c>
      <c r="X717" s="135">
        <f t="shared" si="407"/>
        <v>4.3400000000000001E-3</v>
      </c>
      <c r="Y717" s="135">
        <f t="shared" si="407"/>
        <v>2.3199999999999998E-2</v>
      </c>
      <c r="Z717" s="135">
        <f t="shared" si="407"/>
        <v>0.12655</v>
      </c>
      <c r="AA717" s="135">
        <f t="shared" si="407"/>
        <v>0.12698000000000001</v>
      </c>
    </row>
    <row r="718" spans="1:27" ht="12.75" hidden="1" customHeight="1" outlineLevel="1" x14ac:dyDescent="0.2">
      <c r="A718" s="163" t="s">
        <v>3105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78.739999999999995</v>
      </c>
      <c r="M718" s="71">
        <v>201.77</v>
      </c>
      <c r="N718" s="71">
        <v>189.15</v>
      </c>
      <c r="O718" s="71">
        <v>203.4</v>
      </c>
      <c r="P718" s="71">
        <v>25.73</v>
      </c>
      <c r="Q718" s="71">
        <v>198.78</v>
      </c>
      <c r="R718" s="71">
        <v>150.71</v>
      </c>
      <c r="S718" s="71">
        <v>43.72</v>
      </c>
      <c r="T718" s="71">
        <v>55.42</v>
      </c>
      <c r="U718" s="71">
        <v>6.23</v>
      </c>
      <c r="V718" s="71">
        <v>0</v>
      </c>
      <c r="W718" s="71">
        <v>0</v>
      </c>
      <c r="X718" s="71">
        <v>4.34</v>
      </c>
      <c r="Y718" s="71">
        <v>23.2</v>
      </c>
      <c r="Z718" s="71">
        <v>126.55</v>
      </c>
      <c r="AA718" s="71">
        <v>126.98</v>
      </c>
    </row>
    <row r="719" spans="1:27" collapsed="1" x14ac:dyDescent="0.2">
      <c r="A719" s="162" t="s">
        <v>3106</v>
      </c>
      <c r="B719" s="54" t="str">
        <f>"06"&amp;"."&amp;$B$801&amp;"."&amp;$B$802</f>
        <v>06.05.2024</v>
      </c>
      <c r="C719" s="134" t="s">
        <v>76</v>
      </c>
      <c r="D719" s="135">
        <f>ROUND((D720)/1000,5)</f>
        <v>9.0270000000000003E-2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1.2999999999999999E-3</v>
      </c>
      <c r="W719" s="135">
        <f t="shared" si="408"/>
        <v>1.6639999999999999E-2</v>
      </c>
      <c r="X719" s="135">
        <f t="shared" si="408"/>
        <v>0</v>
      </c>
      <c r="Y719" s="135">
        <f t="shared" si="408"/>
        <v>9.7400000000000004E-3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3107</v>
      </c>
      <c r="B720" s="94" t="s">
        <v>238</v>
      </c>
      <c r="C720" s="70" t="s">
        <v>79</v>
      </c>
      <c r="D720" s="71">
        <v>90.27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1.3</v>
      </c>
      <c r="W720" s="71">
        <v>16.64</v>
      </c>
      <c r="X720" s="71">
        <v>0</v>
      </c>
      <c r="Y720" s="71">
        <v>9.74</v>
      </c>
      <c r="Z720" s="71">
        <v>0</v>
      </c>
      <c r="AA720" s="71">
        <v>0</v>
      </c>
    </row>
    <row r="721" spans="1:27" collapsed="1" x14ac:dyDescent="0.2">
      <c r="A721" s="162" t="s">
        <v>3108</v>
      </c>
      <c r="B721" s="54" t="str">
        <f>"07"&amp;"."&amp;$B$801&amp;"."&amp;$B$802</f>
        <v>07.05.2024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2.8600000000000001E-3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1.06E-3</v>
      </c>
      <c r="X721" s="135">
        <f t="shared" si="409"/>
        <v>0</v>
      </c>
      <c r="Y721" s="135">
        <f t="shared" si="409"/>
        <v>1.6449999999999999E-2</v>
      </c>
      <c r="Z721" s="135">
        <f t="shared" si="409"/>
        <v>0</v>
      </c>
      <c r="AA721" s="135">
        <f t="shared" si="409"/>
        <v>0</v>
      </c>
    </row>
    <row r="722" spans="1:27" ht="12.75" hidden="1" customHeight="1" outlineLevel="1" x14ac:dyDescent="0.2">
      <c r="A722" s="163" t="s">
        <v>3109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2.86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1.06</v>
      </c>
      <c r="X722" s="71">
        <v>0</v>
      </c>
      <c r="Y722" s="71">
        <v>16.45</v>
      </c>
      <c r="Z722" s="71">
        <v>0</v>
      </c>
      <c r="AA722" s="71">
        <v>0</v>
      </c>
    </row>
    <row r="723" spans="1:27" collapsed="1" x14ac:dyDescent="0.2">
      <c r="A723" s="162" t="s">
        <v>3110</v>
      </c>
      <c r="B723" s="54" t="str">
        <f>"08"&amp;"."&amp;$B$801&amp;"."&amp;$B$802</f>
        <v>08.05.2024</v>
      </c>
      <c r="C723" s="134" t="s">
        <v>76</v>
      </c>
      <c r="D723" s="135">
        <f>ROUND((D724)/1000,5)</f>
        <v>2.418E-2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7.1400000000000005E-2</v>
      </c>
      <c r="N723" s="135">
        <f t="shared" si="410"/>
        <v>8.09E-2</v>
      </c>
      <c r="O723" s="135">
        <f t="shared" si="410"/>
        <v>8.3379999999999996E-2</v>
      </c>
      <c r="P723" s="135">
        <f t="shared" si="410"/>
        <v>0.10208</v>
      </c>
      <c r="Q723" s="135">
        <f t="shared" si="410"/>
        <v>2.683E-2</v>
      </c>
      <c r="R723" s="135">
        <f t="shared" si="410"/>
        <v>4.8230000000000002E-2</v>
      </c>
      <c r="S723" s="135">
        <f t="shared" si="410"/>
        <v>6.4219999999999999E-2</v>
      </c>
      <c r="T723" s="135">
        <f t="shared" si="410"/>
        <v>0.15293999999999999</v>
      </c>
      <c r="U723" s="135">
        <f t="shared" si="410"/>
        <v>6.5579999999999999E-2</v>
      </c>
      <c r="V723" s="135">
        <f t="shared" si="410"/>
        <v>7.0849999999999996E-2</v>
      </c>
      <c r="W723" s="135">
        <f t="shared" si="410"/>
        <v>2.4199999999999999E-2</v>
      </c>
      <c r="X723" s="135">
        <f t="shared" si="410"/>
        <v>4.2750000000000003E-2</v>
      </c>
      <c r="Y723" s="135">
        <f t="shared" si="410"/>
        <v>0.10045999999999999</v>
      </c>
      <c r="Z723" s="135">
        <f t="shared" si="410"/>
        <v>0.55208999999999997</v>
      </c>
      <c r="AA723" s="135">
        <f t="shared" si="410"/>
        <v>0.4672</v>
      </c>
    </row>
    <row r="724" spans="1:27" ht="12.75" hidden="1" customHeight="1" outlineLevel="1" x14ac:dyDescent="0.2">
      <c r="A724" s="163" t="s">
        <v>3111</v>
      </c>
      <c r="B724" s="94" t="s">
        <v>238</v>
      </c>
      <c r="C724" s="70" t="s">
        <v>79</v>
      </c>
      <c r="D724" s="71">
        <v>24.18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71.400000000000006</v>
      </c>
      <c r="N724" s="71">
        <v>80.900000000000006</v>
      </c>
      <c r="O724" s="71">
        <v>83.38</v>
      </c>
      <c r="P724" s="71">
        <v>102.08</v>
      </c>
      <c r="Q724" s="71">
        <v>26.83</v>
      </c>
      <c r="R724" s="71">
        <v>48.23</v>
      </c>
      <c r="S724" s="71">
        <v>64.22</v>
      </c>
      <c r="T724" s="71">
        <v>152.94</v>
      </c>
      <c r="U724" s="71">
        <v>65.58</v>
      </c>
      <c r="V724" s="71">
        <v>70.849999999999994</v>
      </c>
      <c r="W724" s="71">
        <v>24.2</v>
      </c>
      <c r="X724" s="71">
        <v>42.75</v>
      </c>
      <c r="Y724" s="71">
        <v>100.46</v>
      </c>
      <c r="Z724" s="71">
        <v>552.09</v>
      </c>
      <c r="AA724" s="71">
        <v>467.2</v>
      </c>
    </row>
    <row r="725" spans="1:27" collapsed="1" x14ac:dyDescent="0.2">
      <c r="A725" s="162" t="s">
        <v>3112</v>
      </c>
      <c r="B725" s="54" t="str">
        <f>"09"&amp;"."&amp;$B$801&amp;"."&amp;$B$802</f>
        <v>09.05.2024</v>
      </c>
      <c r="C725" s="134" t="s">
        <v>76</v>
      </c>
      <c r="D725" s="135">
        <f>ROUND((D726)/1000,5)</f>
        <v>1.3559999999999999E-2</v>
      </c>
      <c r="E725" s="135">
        <f t="shared" ref="E725:AA725" si="411">ROUND((E726)/1000,5)</f>
        <v>0</v>
      </c>
      <c r="F725" s="135">
        <f t="shared" si="411"/>
        <v>0</v>
      </c>
      <c r="G725" s="135">
        <f t="shared" si="411"/>
        <v>0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0</v>
      </c>
      <c r="O725" s="135">
        <f t="shared" si="411"/>
        <v>0</v>
      </c>
      <c r="P725" s="135">
        <f t="shared" si="411"/>
        <v>0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0</v>
      </c>
      <c r="Y725" s="135">
        <f t="shared" si="411"/>
        <v>4.9009999999999998E-2</v>
      </c>
      <c r="Z725" s="135">
        <f t="shared" si="411"/>
        <v>0.43797000000000003</v>
      </c>
      <c r="AA725" s="135">
        <f t="shared" si="411"/>
        <v>0.15998999999999999</v>
      </c>
    </row>
    <row r="726" spans="1:27" ht="12.75" hidden="1" customHeight="1" outlineLevel="1" x14ac:dyDescent="0.2">
      <c r="A726" s="163" t="s">
        <v>3113</v>
      </c>
      <c r="B726" s="94" t="s">
        <v>238</v>
      </c>
      <c r="C726" s="70" t="s">
        <v>79</v>
      </c>
      <c r="D726" s="71">
        <v>13.56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49.01</v>
      </c>
      <c r="Z726" s="71">
        <v>437.97</v>
      </c>
      <c r="AA726" s="71">
        <v>159.99</v>
      </c>
    </row>
    <row r="727" spans="1:27" collapsed="1" x14ac:dyDescent="0.2">
      <c r="A727" s="162" t="s">
        <v>3114</v>
      </c>
      <c r="B727" s="54" t="str">
        <f>"10"&amp;"."&amp;$B$801&amp;"."&amp;$B$802</f>
        <v>10.05.2024</v>
      </c>
      <c r="C727" s="134" t="s">
        <v>76</v>
      </c>
      <c r="D727" s="135">
        <f>ROUND((D728)/1000,5)</f>
        <v>0</v>
      </c>
      <c r="E727" s="135">
        <f t="shared" ref="E727:AA727" si="412">ROUND((E728)/1000,5)</f>
        <v>0</v>
      </c>
      <c r="F727" s="135">
        <f t="shared" si="412"/>
        <v>0</v>
      </c>
      <c r="G727" s="135">
        <f t="shared" si="412"/>
        <v>0</v>
      </c>
      <c r="H727" s="135">
        <f t="shared" si="412"/>
        <v>2.4219999999999998E-2</v>
      </c>
      <c r="I727" s="135">
        <f t="shared" si="412"/>
        <v>0</v>
      </c>
      <c r="J727" s="135">
        <f t="shared" si="412"/>
        <v>2.7999999999999998E-4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1.6629999999999999E-2</v>
      </c>
      <c r="Z727" s="135">
        <f t="shared" si="412"/>
        <v>0.442</v>
      </c>
      <c r="AA727" s="135">
        <f t="shared" si="412"/>
        <v>0.31263000000000002</v>
      </c>
    </row>
    <row r="728" spans="1:27" ht="12.75" hidden="1" customHeight="1" outlineLevel="1" x14ac:dyDescent="0.2">
      <c r="A728" s="163" t="s">
        <v>3115</v>
      </c>
      <c r="B728" s="94" t="s">
        <v>238</v>
      </c>
      <c r="C728" s="70" t="s">
        <v>79</v>
      </c>
      <c r="D728" s="71">
        <v>0</v>
      </c>
      <c r="E728" s="71">
        <v>0</v>
      </c>
      <c r="F728" s="71">
        <v>0</v>
      </c>
      <c r="G728" s="71">
        <v>0</v>
      </c>
      <c r="H728" s="71">
        <v>24.22</v>
      </c>
      <c r="I728" s="71">
        <v>0</v>
      </c>
      <c r="J728" s="71">
        <v>0.28000000000000003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16.63</v>
      </c>
      <c r="Z728" s="71">
        <v>442</v>
      </c>
      <c r="AA728" s="71">
        <v>312.63</v>
      </c>
    </row>
    <row r="729" spans="1:27" collapsed="1" x14ac:dyDescent="0.2">
      <c r="A729" s="162" t="s">
        <v>3116</v>
      </c>
      <c r="B729" s="54" t="str">
        <f>"11"&amp;"."&amp;$B$801&amp;"."&amp;$B$802</f>
        <v>11.05.2024</v>
      </c>
      <c r="C729" s="134" t="s">
        <v>76</v>
      </c>
      <c r="D729" s="135">
        <f>ROUND((D730)/1000,5)</f>
        <v>7.4840000000000004E-2</v>
      </c>
      <c r="E729" s="135">
        <f t="shared" ref="E729:AA729" si="413">ROUND((E730)/1000,5)</f>
        <v>2.6610000000000002E-2</v>
      </c>
      <c r="F729" s="135">
        <f t="shared" si="413"/>
        <v>4.6620000000000002E-2</v>
      </c>
      <c r="G729" s="135">
        <f t="shared" si="413"/>
        <v>3.6859999999999997E-2</v>
      </c>
      <c r="H729" s="135">
        <f t="shared" si="413"/>
        <v>1.086E-2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0</v>
      </c>
      <c r="N729" s="135">
        <f t="shared" si="413"/>
        <v>0</v>
      </c>
      <c r="O729" s="135">
        <f t="shared" si="413"/>
        <v>0</v>
      </c>
      <c r="P729" s="135">
        <f t="shared" si="413"/>
        <v>0</v>
      </c>
      <c r="Q729" s="135">
        <f t="shared" si="413"/>
        <v>0</v>
      </c>
      <c r="R729" s="135">
        <f t="shared" si="413"/>
        <v>0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0</v>
      </c>
      <c r="X729" s="135">
        <f t="shared" si="413"/>
        <v>7.0580000000000004E-2</v>
      </c>
      <c r="Y729" s="135">
        <f t="shared" si="413"/>
        <v>0.15762000000000001</v>
      </c>
      <c r="Z729" s="135">
        <f t="shared" si="413"/>
        <v>0.40065000000000001</v>
      </c>
      <c r="AA729" s="135">
        <f t="shared" si="413"/>
        <v>0.21801999999999999</v>
      </c>
    </row>
    <row r="730" spans="1:27" ht="12.75" hidden="1" customHeight="1" outlineLevel="1" x14ac:dyDescent="0.2">
      <c r="A730" s="163" t="s">
        <v>3117</v>
      </c>
      <c r="B730" s="94" t="s">
        <v>238</v>
      </c>
      <c r="C730" s="70" t="s">
        <v>79</v>
      </c>
      <c r="D730" s="71">
        <v>74.84</v>
      </c>
      <c r="E730" s="71">
        <v>26.61</v>
      </c>
      <c r="F730" s="71">
        <v>46.62</v>
      </c>
      <c r="G730" s="71">
        <v>36.86</v>
      </c>
      <c r="H730" s="71">
        <v>10.86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71">
        <v>0</v>
      </c>
      <c r="X730" s="71">
        <v>70.58</v>
      </c>
      <c r="Y730" s="71">
        <v>157.62</v>
      </c>
      <c r="Z730" s="71">
        <v>400.65</v>
      </c>
      <c r="AA730" s="71">
        <v>218.02</v>
      </c>
    </row>
    <row r="731" spans="1:27" collapsed="1" x14ac:dyDescent="0.2">
      <c r="A731" s="162" t="s">
        <v>3118</v>
      </c>
      <c r="B731" s="54" t="str">
        <f>"12"&amp;"."&amp;$B$801&amp;"."&amp;$B$802</f>
        <v>12.05.2024</v>
      </c>
      <c r="C731" s="134" t="s">
        <v>76</v>
      </c>
      <c r="D731" s="135">
        <f>ROUND((D732)/1000,5)</f>
        <v>0</v>
      </c>
      <c r="E731" s="135">
        <f t="shared" ref="E731:AA731" si="414">ROUND((E732)/1000,5)</f>
        <v>0</v>
      </c>
      <c r="F731" s="135">
        <f t="shared" si="414"/>
        <v>0</v>
      </c>
      <c r="G731" s="135">
        <f t="shared" si="414"/>
        <v>0</v>
      </c>
      <c r="H731" s="135">
        <f t="shared" si="414"/>
        <v>1.4999999999999999E-4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0</v>
      </c>
      <c r="O731" s="135">
        <f t="shared" si="414"/>
        <v>0</v>
      </c>
      <c r="P731" s="135">
        <f t="shared" si="414"/>
        <v>0</v>
      </c>
      <c r="Q731" s="135">
        <f t="shared" si="414"/>
        <v>0</v>
      </c>
      <c r="R731" s="135">
        <f t="shared" si="414"/>
        <v>0</v>
      </c>
      <c r="S731" s="135">
        <f t="shared" si="414"/>
        <v>0</v>
      </c>
      <c r="T731" s="135">
        <f t="shared" si="414"/>
        <v>0</v>
      </c>
      <c r="U731" s="135">
        <f t="shared" si="414"/>
        <v>0</v>
      </c>
      <c r="V731" s="135">
        <f t="shared" si="414"/>
        <v>0</v>
      </c>
      <c r="W731" s="135">
        <f t="shared" si="414"/>
        <v>0</v>
      </c>
      <c r="X731" s="135">
        <f t="shared" si="414"/>
        <v>0</v>
      </c>
      <c r="Y731" s="135">
        <f t="shared" si="414"/>
        <v>0</v>
      </c>
      <c r="Z731" s="135">
        <f t="shared" si="414"/>
        <v>0</v>
      </c>
      <c r="AA731" s="135">
        <f t="shared" si="414"/>
        <v>0</v>
      </c>
    </row>
    <row r="732" spans="1:27" ht="12.75" hidden="1" customHeight="1" outlineLevel="1" x14ac:dyDescent="0.2">
      <c r="A732" s="163" t="s">
        <v>3119</v>
      </c>
      <c r="B732" s="94" t="s">
        <v>238</v>
      </c>
      <c r="C732" s="70" t="s">
        <v>79</v>
      </c>
      <c r="D732" s="71">
        <v>0</v>
      </c>
      <c r="E732" s="71">
        <v>0</v>
      </c>
      <c r="F732" s="71">
        <v>0</v>
      </c>
      <c r="G732" s="71">
        <v>0</v>
      </c>
      <c r="H732" s="71">
        <v>0.15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</row>
    <row r="733" spans="1:27" collapsed="1" x14ac:dyDescent="0.2">
      <c r="A733" s="162" t="s">
        <v>3120</v>
      </c>
      <c r="B733" s="54" t="str">
        <f>"13"&amp;"."&amp;$B$801&amp;"."&amp;$B$802</f>
        <v>13.05.2024</v>
      </c>
      <c r="C733" s="134" t="s">
        <v>76</v>
      </c>
      <c r="D733" s="135">
        <f>ROUND((D734)/1000,5)</f>
        <v>0</v>
      </c>
      <c r="E733" s="135">
        <f t="shared" ref="E733:AA733" si="415">ROUND((E734)/1000,5)</f>
        <v>0</v>
      </c>
      <c r="F733" s="135">
        <f t="shared" si="415"/>
        <v>0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6.5500000000000003E-3</v>
      </c>
      <c r="M733" s="135">
        <f t="shared" si="415"/>
        <v>0.21479999999999999</v>
      </c>
      <c r="N733" s="135">
        <f t="shared" si="415"/>
        <v>0.28582000000000002</v>
      </c>
      <c r="O733" s="135">
        <f t="shared" si="415"/>
        <v>6.7669999999999994E-2</v>
      </c>
      <c r="P733" s="135">
        <f t="shared" si="415"/>
        <v>0</v>
      </c>
      <c r="Q733" s="135">
        <f t="shared" si="415"/>
        <v>0</v>
      </c>
      <c r="R733" s="135">
        <f t="shared" si="415"/>
        <v>0</v>
      </c>
      <c r="S733" s="135">
        <f t="shared" si="415"/>
        <v>0</v>
      </c>
      <c r="T733" s="135">
        <f t="shared" si="415"/>
        <v>0</v>
      </c>
      <c r="U733" s="135">
        <f t="shared" si="415"/>
        <v>0</v>
      </c>
      <c r="V733" s="135">
        <f t="shared" si="415"/>
        <v>9.6900000000000007E-3</v>
      </c>
      <c r="W733" s="135">
        <f t="shared" si="415"/>
        <v>7.5209999999999999E-2</v>
      </c>
      <c r="X733" s="135">
        <f t="shared" si="415"/>
        <v>5.6570000000000002E-2</v>
      </c>
      <c r="Y733" s="135">
        <f t="shared" si="415"/>
        <v>0.12091</v>
      </c>
      <c r="Z733" s="135">
        <f t="shared" si="415"/>
        <v>7.5020000000000003E-2</v>
      </c>
      <c r="AA733" s="135">
        <f t="shared" si="415"/>
        <v>0.16647999999999999</v>
      </c>
    </row>
    <row r="734" spans="1:27" ht="12.75" hidden="1" customHeight="1" outlineLevel="1" x14ac:dyDescent="0.2">
      <c r="A734" s="163" t="s">
        <v>3121</v>
      </c>
      <c r="B734" s="94" t="s">
        <v>238</v>
      </c>
      <c r="C734" s="70" t="s">
        <v>79</v>
      </c>
      <c r="D734" s="71">
        <v>0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6.55</v>
      </c>
      <c r="M734" s="71">
        <v>214.8</v>
      </c>
      <c r="N734" s="71">
        <v>285.82</v>
      </c>
      <c r="O734" s="71">
        <v>67.67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9.69</v>
      </c>
      <c r="W734" s="71">
        <v>75.209999999999994</v>
      </c>
      <c r="X734" s="71">
        <v>56.57</v>
      </c>
      <c r="Y734" s="71">
        <v>120.91</v>
      </c>
      <c r="Z734" s="71">
        <v>75.02</v>
      </c>
      <c r="AA734" s="71">
        <v>166.48</v>
      </c>
    </row>
    <row r="735" spans="1:27" collapsed="1" x14ac:dyDescent="0.2">
      <c r="A735" s="162" t="s">
        <v>3122</v>
      </c>
      <c r="B735" s="54" t="str">
        <f>"14"&amp;"."&amp;$B$801&amp;"."&amp;$B$802</f>
        <v>14.05.2024</v>
      </c>
      <c r="C735" s="134" t="s">
        <v>76</v>
      </c>
      <c r="D735" s="135">
        <f>ROUND((D736)/1000,5)</f>
        <v>0</v>
      </c>
      <c r="E735" s="135">
        <f t="shared" ref="E735:AA735" si="416">ROUND((E736)/1000,5)</f>
        <v>0</v>
      </c>
      <c r="F735" s="135">
        <f t="shared" si="416"/>
        <v>0</v>
      </c>
      <c r="G735" s="135">
        <f t="shared" si="416"/>
        <v>0</v>
      </c>
      <c r="H735" s="135">
        <f t="shared" si="416"/>
        <v>0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6.6E-4</v>
      </c>
      <c r="N735" s="135">
        <f t="shared" si="416"/>
        <v>0</v>
      </c>
      <c r="O735" s="135">
        <f t="shared" si="416"/>
        <v>2.5000000000000001E-4</v>
      </c>
      <c r="P735" s="135">
        <f t="shared" si="416"/>
        <v>0</v>
      </c>
      <c r="Q735" s="135">
        <f t="shared" si="416"/>
        <v>0</v>
      </c>
      <c r="R735" s="135">
        <f t="shared" si="416"/>
        <v>0</v>
      </c>
      <c r="S735" s="135">
        <f t="shared" si="416"/>
        <v>0</v>
      </c>
      <c r="T735" s="135">
        <f t="shared" si="416"/>
        <v>8.4379999999999997E-2</v>
      </c>
      <c r="U735" s="135">
        <f t="shared" si="416"/>
        <v>6.4399999999999999E-2</v>
      </c>
      <c r="V735" s="135">
        <f t="shared" si="416"/>
        <v>6.4949999999999994E-2</v>
      </c>
      <c r="W735" s="135">
        <f t="shared" si="416"/>
        <v>5.953E-2</v>
      </c>
      <c r="X735" s="135">
        <f t="shared" si="416"/>
        <v>5.0139999999999997E-2</v>
      </c>
      <c r="Y735" s="135">
        <f t="shared" si="416"/>
        <v>2.1770000000000001E-2</v>
      </c>
      <c r="Z735" s="135">
        <f t="shared" si="416"/>
        <v>0.21148</v>
      </c>
      <c r="AA735" s="135">
        <f t="shared" si="416"/>
        <v>0.28412999999999999</v>
      </c>
    </row>
    <row r="736" spans="1:27" ht="12.75" hidden="1" customHeight="1" outlineLevel="1" x14ac:dyDescent="0.2">
      <c r="A736" s="163" t="s">
        <v>3123</v>
      </c>
      <c r="B736" s="94" t="s">
        <v>238</v>
      </c>
      <c r="C736" s="70" t="s">
        <v>79</v>
      </c>
      <c r="D736" s="71">
        <v>0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0</v>
      </c>
      <c r="L736" s="71">
        <v>0</v>
      </c>
      <c r="M736" s="71">
        <v>0.66</v>
      </c>
      <c r="N736" s="71">
        <v>0</v>
      </c>
      <c r="O736" s="71">
        <v>0.25</v>
      </c>
      <c r="P736" s="71">
        <v>0</v>
      </c>
      <c r="Q736" s="71">
        <v>0</v>
      </c>
      <c r="R736" s="71">
        <v>0</v>
      </c>
      <c r="S736" s="71">
        <v>0</v>
      </c>
      <c r="T736" s="71">
        <v>84.38</v>
      </c>
      <c r="U736" s="71">
        <v>64.400000000000006</v>
      </c>
      <c r="V736" s="71">
        <v>64.95</v>
      </c>
      <c r="W736" s="71">
        <v>59.53</v>
      </c>
      <c r="X736" s="71">
        <v>50.14</v>
      </c>
      <c r="Y736" s="71">
        <v>21.77</v>
      </c>
      <c r="Z736" s="71">
        <v>211.48</v>
      </c>
      <c r="AA736" s="71">
        <v>284.13</v>
      </c>
    </row>
    <row r="737" spans="1:27" collapsed="1" x14ac:dyDescent="0.2">
      <c r="A737" s="162" t="s">
        <v>3124</v>
      </c>
      <c r="B737" s="54" t="str">
        <f>"15"&amp;"."&amp;$B$801&amp;"."&amp;$B$802</f>
        <v>15.05.2024</v>
      </c>
      <c r="C737" s="134" t="s">
        <v>76</v>
      </c>
      <c r="D737" s="135">
        <f>ROUND((D738)/1000,5)</f>
        <v>0.14266000000000001</v>
      </c>
      <c r="E737" s="135">
        <f t="shared" ref="E737:AA737" si="417">ROUND((E738)/1000,5)</f>
        <v>1.24E-2</v>
      </c>
      <c r="F737" s="135">
        <f t="shared" si="417"/>
        <v>6.2300000000000003E-3</v>
      </c>
      <c r="G737" s="135">
        <f t="shared" si="417"/>
        <v>7.3899999999999999E-3</v>
      </c>
      <c r="H737" s="135">
        <f t="shared" si="417"/>
        <v>1.3799999999999999E-3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2.409E-2</v>
      </c>
      <c r="N737" s="135">
        <f t="shared" si="417"/>
        <v>2.802E-2</v>
      </c>
      <c r="O737" s="135">
        <f t="shared" si="417"/>
        <v>0.13124</v>
      </c>
      <c r="P737" s="135">
        <f t="shared" si="417"/>
        <v>0.18325</v>
      </c>
      <c r="Q737" s="135">
        <f t="shared" si="417"/>
        <v>0.1406</v>
      </c>
      <c r="R737" s="135">
        <f t="shared" si="417"/>
        <v>0.16017000000000001</v>
      </c>
      <c r="S737" s="135">
        <f t="shared" si="417"/>
        <v>0.15337000000000001</v>
      </c>
      <c r="T737" s="135">
        <f t="shared" si="417"/>
        <v>0.22867000000000001</v>
      </c>
      <c r="U737" s="135">
        <f t="shared" si="417"/>
        <v>0.19514000000000001</v>
      </c>
      <c r="V737" s="135">
        <f t="shared" si="417"/>
        <v>0.21390999999999999</v>
      </c>
      <c r="W737" s="135">
        <f t="shared" si="417"/>
        <v>5.3650000000000003E-2</v>
      </c>
      <c r="X737" s="135">
        <f t="shared" si="417"/>
        <v>1.5469999999999999E-2</v>
      </c>
      <c r="Y737" s="135">
        <f t="shared" si="417"/>
        <v>0.20688000000000001</v>
      </c>
      <c r="Z737" s="135">
        <f t="shared" si="417"/>
        <v>0.45055000000000001</v>
      </c>
      <c r="AA737" s="135">
        <f t="shared" si="417"/>
        <v>0.30621999999999999</v>
      </c>
    </row>
    <row r="738" spans="1:27" ht="12.75" hidden="1" customHeight="1" outlineLevel="1" x14ac:dyDescent="0.2">
      <c r="A738" s="163" t="s">
        <v>3125</v>
      </c>
      <c r="B738" s="94" t="s">
        <v>238</v>
      </c>
      <c r="C738" s="70" t="s">
        <v>79</v>
      </c>
      <c r="D738" s="71">
        <v>142.66</v>
      </c>
      <c r="E738" s="71">
        <v>12.4</v>
      </c>
      <c r="F738" s="71">
        <v>6.23</v>
      </c>
      <c r="G738" s="71">
        <v>7.39</v>
      </c>
      <c r="H738" s="71">
        <v>1.38</v>
      </c>
      <c r="I738" s="71">
        <v>0</v>
      </c>
      <c r="J738" s="71">
        <v>0</v>
      </c>
      <c r="K738" s="71">
        <v>0</v>
      </c>
      <c r="L738" s="71">
        <v>0</v>
      </c>
      <c r="M738" s="71">
        <v>24.09</v>
      </c>
      <c r="N738" s="71">
        <v>28.02</v>
      </c>
      <c r="O738" s="71">
        <v>131.24</v>
      </c>
      <c r="P738" s="71">
        <v>183.25</v>
      </c>
      <c r="Q738" s="71">
        <v>140.6</v>
      </c>
      <c r="R738" s="71">
        <v>160.16999999999999</v>
      </c>
      <c r="S738" s="71">
        <v>153.37</v>
      </c>
      <c r="T738" s="71">
        <v>228.67</v>
      </c>
      <c r="U738" s="71">
        <v>195.14</v>
      </c>
      <c r="V738" s="71">
        <v>213.91</v>
      </c>
      <c r="W738" s="71">
        <v>53.65</v>
      </c>
      <c r="X738" s="71">
        <v>15.47</v>
      </c>
      <c r="Y738" s="71">
        <v>206.88</v>
      </c>
      <c r="Z738" s="71">
        <v>450.55</v>
      </c>
      <c r="AA738" s="71">
        <v>306.22000000000003</v>
      </c>
    </row>
    <row r="739" spans="1:27" collapsed="1" x14ac:dyDescent="0.2">
      <c r="A739" s="162" t="s">
        <v>3126</v>
      </c>
      <c r="B739" s="54" t="str">
        <f>"16"&amp;"."&amp;$B$801&amp;"."&amp;$B$802</f>
        <v>16.05.2024</v>
      </c>
      <c r="C739" s="134" t="s">
        <v>76</v>
      </c>
      <c r="D739" s="135">
        <f>ROUND((D740)/1000,5)</f>
        <v>0.11346000000000001</v>
      </c>
      <c r="E739" s="135">
        <f t="shared" ref="E739:AA739" si="418">ROUND((E740)/1000,5)</f>
        <v>4.5240000000000002E-2</v>
      </c>
      <c r="F739" s="135">
        <f t="shared" si="418"/>
        <v>8.0049999999999996E-2</v>
      </c>
      <c r="G739" s="135">
        <f t="shared" si="418"/>
        <v>7.7179999999999999E-2</v>
      </c>
      <c r="H739" s="135">
        <f t="shared" si="418"/>
        <v>3.0000000000000001E-5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7.77E-3</v>
      </c>
      <c r="N739" s="135">
        <f t="shared" si="418"/>
        <v>1.866E-2</v>
      </c>
      <c r="O739" s="135">
        <f t="shared" si="418"/>
        <v>3.3640000000000003E-2</v>
      </c>
      <c r="P739" s="135">
        <f t="shared" si="418"/>
        <v>9.0340000000000004E-2</v>
      </c>
      <c r="Q739" s="135">
        <f t="shared" si="418"/>
        <v>2.691E-2</v>
      </c>
      <c r="R739" s="135">
        <f t="shared" si="418"/>
        <v>3.4029999999999998E-2</v>
      </c>
      <c r="S739" s="135">
        <f t="shared" si="418"/>
        <v>1.3610000000000001E-2</v>
      </c>
      <c r="T739" s="135">
        <f t="shared" si="418"/>
        <v>8.3229999999999998E-2</v>
      </c>
      <c r="U739" s="135">
        <f t="shared" si="418"/>
        <v>0.15866</v>
      </c>
      <c r="V739" s="135">
        <f t="shared" si="418"/>
        <v>8.6919999999999997E-2</v>
      </c>
      <c r="W739" s="135">
        <f t="shared" si="418"/>
        <v>2.189E-2</v>
      </c>
      <c r="X739" s="135">
        <f t="shared" si="418"/>
        <v>1.5180000000000001E-2</v>
      </c>
      <c r="Y739" s="135">
        <f t="shared" si="418"/>
        <v>0.12136</v>
      </c>
      <c r="Z739" s="135">
        <f t="shared" si="418"/>
        <v>0.61090999999999995</v>
      </c>
      <c r="AA739" s="135">
        <f t="shared" si="418"/>
        <v>0.38096999999999998</v>
      </c>
    </row>
    <row r="740" spans="1:27" ht="12.75" hidden="1" customHeight="1" outlineLevel="1" x14ac:dyDescent="0.2">
      <c r="A740" s="163" t="s">
        <v>3127</v>
      </c>
      <c r="B740" s="94" t="s">
        <v>238</v>
      </c>
      <c r="C740" s="70" t="s">
        <v>79</v>
      </c>
      <c r="D740" s="71">
        <v>113.46</v>
      </c>
      <c r="E740" s="71">
        <v>45.24</v>
      </c>
      <c r="F740" s="71">
        <v>80.05</v>
      </c>
      <c r="G740" s="71">
        <v>77.180000000000007</v>
      </c>
      <c r="H740" s="71">
        <v>0.03</v>
      </c>
      <c r="I740" s="71">
        <v>0</v>
      </c>
      <c r="J740" s="71">
        <v>0</v>
      </c>
      <c r="K740" s="71">
        <v>0</v>
      </c>
      <c r="L740" s="71">
        <v>0</v>
      </c>
      <c r="M740" s="71">
        <v>7.77</v>
      </c>
      <c r="N740" s="71">
        <v>18.66</v>
      </c>
      <c r="O740" s="71">
        <v>33.64</v>
      </c>
      <c r="P740" s="71">
        <v>90.34</v>
      </c>
      <c r="Q740" s="71">
        <v>26.91</v>
      </c>
      <c r="R740" s="71">
        <v>34.03</v>
      </c>
      <c r="S740" s="71">
        <v>13.61</v>
      </c>
      <c r="T740" s="71">
        <v>83.23</v>
      </c>
      <c r="U740" s="71">
        <v>158.66</v>
      </c>
      <c r="V740" s="71">
        <v>86.92</v>
      </c>
      <c r="W740" s="71">
        <v>21.89</v>
      </c>
      <c r="X740" s="71">
        <v>15.18</v>
      </c>
      <c r="Y740" s="71">
        <v>121.36</v>
      </c>
      <c r="Z740" s="71">
        <v>610.91</v>
      </c>
      <c r="AA740" s="71">
        <v>380.97</v>
      </c>
    </row>
    <row r="741" spans="1:27" collapsed="1" x14ac:dyDescent="0.2">
      <c r="A741" s="162" t="s">
        <v>3128</v>
      </c>
      <c r="B741" s="54" t="str">
        <f>"17"&amp;"."&amp;$B$801&amp;"."&amp;$B$802</f>
        <v>17.05.2024</v>
      </c>
      <c r="C741" s="134" t="s">
        <v>76</v>
      </c>
      <c r="D741" s="135">
        <f>ROUND((D742)/1000,5)</f>
        <v>0.15026</v>
      </c>
      <c r="E741" s="135">
        <f t="shared" ref="E741:AA741" si="419">ROUND((E742)/1000,5)</f>
        <v>0.10691000000000001</v>
      </c>
      <c r="F741" s="135">
        <f t="shared" si="419"/>
        <v>9.0620000000000006E-2</v>
      </c>
      <c r="G741" s="135">
        <f t="shared" si="419"/>
        <v>2.7529999999999999E-2</v>
      </c>
      <c r="H741" s="135">
        <f t="shared" si="419"/>
        <v>7.2139999999999996E-2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2.9999999999999997E-4</v>
      </c>
      <c r="M741" s="135">
        <f t="shared" si="419"/>
        <v>1.48E-3</v>
      </c>
      <c r="N741" s="135">
        <f t="shared" si="419"/>
        <v>5.5000000000000003E-4</v>
      </c>
      <c r="O741" s="135">
        <f t="shared" si="419"/>
        <v>1.4290000000000001E-2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3.7859999999999998E-2</v>
      </c>
      <c r="V741" s="135">
        <f t="shared" si="419"/>
        <v>1.5049999999999999E-2</v>
      </c>
      <c r="W741" s="135">
        <f t="shared" si="419"/>
        <v>2.631E-2</v>
      </c>
      <c r="X741" s="135">
        <f t="shared" si="419"/>
        <v>0</v>
      </c>
      <c r="Y741" s="135">
        <f t="shared" si="419"/>
        <v>5.9560000000000002E-2</v>
      </c>
      <c r="Z741" s="135">
        <f t="shared" si="419"/>
        <v>0.34265000000000001</v>
      </c>
      <c r="AA741" s="135">
        <f t="shared" si="419"/>
        <v>0.49895</v>
      </c>
    </row>
    <row r="742" spans="1:27" ht="12.75" hidden="1" customHeight="1" outlineLevel="1" x14ac:dyDescent="0.2">
      <c r="A742" s="163" t="s">
        <v>3129</v>
      </c>
      <c r="B742" s="94" t="s">
        <v>238</v>
      </c>
      <c r="C742" s="70" t="s">
        <v>79</v>
      </c>
      <c r="D742" s="71">
        <v>150.26</v>
      </c>
      <c r="E742" s="71">
        <v>106.91</v>
      </c>
      <c r="F742" s="71">
        <v>90.62</v>
      </c>
      <c r="G742" s="71">
        <v>27.53</v>
      </c>
      <c r="H742" s="71">
        <v>72.14</v>
      </c>
      <c r="I742" s="71">
        <v>0</v>
      </c>
      <c r="J742" s="71">
        <v>0</v>
      </c>
      <c r="K742" s="71">
        <v>0</v>
      </c>
      <c r="L742" s="71">
        <v>0.3</v>
      </c>
      <c r="M742" s="71">
        <v>1.48</v>
      </c>
      <c r="N742" s="71">
        <v>0.55000000000000004</v>
      </c>
      <c r="O742" s="71">
        <v>14.29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37.86</v>
      </c>
      <c r="V742" s="71">
        <v>15.05</v>
      </c>
      <c r="W742" s="71">
        <v>26.31</v>
      </c>
      <c r="X742" s="71">
        <v>0</v>
      </c>
      <c r="Y742" s="71">
        <v>59.56</v>
      </c>
      <c r="Z742" s="71">
        <v>342.65</v>
      </c>
      <c r="AA742" s="71">
        <v>498.95</v>
      </c>
    </row>
    <row r="743" spans="1:27" collapsed="1" x14ac:dyDescent="0.2">
      <c r="A743" s="162" t="s">
        <v>3130</v>
      </c>
      <c r="B743" s="54" t="str">
        <f>"18"&amp;"."&amp;$B$801&amp;"."&amp;$B$802</f>
        <v>18.05.2024</v>
      </c>
      <c r="C743" s="134" t="s">
        <v>76</v>
      </c>
      <c r="D743" s="135">
        <f>ROUND((D744)/1000,5)</f>
        <v>0.24143000000000001</v>
      </c>
      <c r="E743" s="135">
        <f t="shared" ref="E743:AA743" si="420">ROUND((E744)/1000,5)</f>
        <v>6.4399999999999999E-2</v>
      </c>
      <c r="F743" s="135">
        <f t="shared" si="420"/>
        <v>0.11011</v>
      </c>
      <c r="G743" s="135">
        <f t="shared" si="420"/>
        <v>0.11914</v>
      </c>
      <c r="H743" s="135">
        <f t="shared" si="420"/>
        <v>2.759E-2</v>
      </c>
      <c r="I743" s="135">
        <f t="shared" si="420"/>
        <v>6.8140000000000006E-2</v>
      </c>
      <c r="J743" s="135">
        <f t="shared" si="420"/>
        <v>0.11994</v>
      </c>
      <c r="K743" s="135">
        <f t="shared" si="420"/>
        <v>0.15037</v>
      </c>
      <c r="L743" s="135">
        <f t="shared" si="420"/>
        <v>1.2970000000000001E-2</v>
      </c>
      <c r="M743" s="135">
        <f t="shared" si="420"/>
        <v>0.16339000000000001</v>
      </c>
      <c r="N743" s="135">
        <f t="shared" si="420"/>
        <v>9.4310000000000005E-2</v>
      </c>
      <c r="O743" s="135">
        <f t="shared" si="420"/>
        <v>3.9019999999999999E-2</v>
      </c>
      <c r="P743" s="135">
        <f t="shared" si="420"/>
        <v>2.47E-2</v>
      </c>
      <c r="Q743" s="135">
        <f t="shared" si="420"/>
        <v>0.19547999999999999</v>
      </c>
      <c r="R743" s="135">
        <f t="shared" si="420"/>
        <v>0.23532</v>
      </c>
      <c r="S743" s="135">
        <f t="shared" si="420"/>
        <v>0.22828999999999999</v>
      </c>
      <c r="T743" s="135">
        <f t="shared" si="420"/>
        <v>0.21384</v>
      </c>
      <c r="U743" s="135">
        <f t="shared" si="420"/>
        <v>0.19317000000000001</v>
      </c>
      <c r="V743" s="135">
        <f t="shared" si="420"/>
        <v>0.24654000000000001</v>
      </c>
      <c r="W743" s="135">
        <f t="shared" si="420"/>
        <v>0.24181</v>
      </c>
      <c r="X743" s="135">
        <f t="shared" si="420"/>
        <v>2.1800000000000001E-3</v>
      </c>
      <c r="Y743" s="135">
        <f t="shared" si="420"/>
        <v>0.35622999999999999</v>
      </c>
      <c r="Z743" s="135">
        <f t="shared" si="420"/>
        <v>0.68694</v>
      </c>
      <c r="AA743" s="135">
        <f t="shared" si="420"/>
        <v>0.24843999999999999</v>
      </c>
    </row>
    <row r="744" spans="1:27" ht="12.75" hidden="1" customHeight="1" outlineLevel="1" x14ac:dyDescent="0.2">
      <c r="A744" s="163" t="s">
        <v>3131</v>
      </c>
      <c r="B744" s="94" t="s">
        <v>238</v>
      </c>
      <c r="C744" s="70" t="s">
        <v>79</v>
      </c>
      <c r="D744" s="71">
        <v>241.43</v>
      </c>
      <c r="E744" s="71">
        <v>64.400000000000006</v>
      </c>
      <c r="F744" s="71">
        <v>110.11</v>
      </c>
      <c r="G744" s="71">
        <v>119.14</v>
      </c>
      <c r="H744" s="71">
        <v>27.59</v>
      </c>
      <c r="I744" s="71">
        <v>68.14</v>
      </c>
      <c r="J744" s="71">
        <v>119.94</v>
      </c>
      <c r="K744" s="71">
        <v>150.37</v>
      </c>
      <c r="L744" s="71">
        <v>12.97</v>
      </c>
      <c r="M744" s="71">
        <v>163.38999999999999</v>
      </c>
      <c r="N744" s="71">
        <v>94.31</v>
      </c>
      <c r="O744" s="71">
        <v>39.020000000000003</v>
      </c>
      <c r="P744" s="71">
        <v>24.7</v>
      </c>
      <c r="Q744" s="71">
        <v>195.48</v>
      </c>
      <c r="R744" s="71">
        <v>235.32</v>
      </c>
      <c r="S744" s="71">
        <v>228.29</v>
      </c>
      <c r="T744" s="71">
        <v>213.84</v>
      </c>
      <c r="U744" s="71">
        <v>193.17</v>
      </c>
      <c r="V744" s="71">
        <v>246.54</v>
      </c>
      <c r="W744" s="71">
        <v>241.81</v>
      </c>
      <c r="X744" s="71">
        <v>2.1800000000000002</v>
      </c>
      <c r="Y744" s="71">
        <v>356.23</v>
      </c>
      <c r="Z744" s="71">
        <v>686.94</v>
      </c>
      <c r="AA744" s="71">
        <v>248.44</v>
      </c>
    </row>
    <row r="745" spans="1:27" collapsed="1" x14ac:dyDescent="0.2">
      <c r="A745" s="162" t="s">
        <v>3132</v>
      </c>
      <c r="B745" s="54" t="str">
        <f>"19"&amp;"."&amp;$B$801&amp;"."&amp;$B$802</f>
        <v>19.05.2024</v>
      </c>
      <c r="C745" s="134" t="s">
        <v>76</v>
      </c>
      <c r="D745" s="135">
        <f>ROUND((D746)/1000,5)</f>
        <v>0.15426999999999999</v>
      </c>
      <c r="E745" s="135">
        <f t="shared" ref="E745:AA745" si="421">ROUND((E746)/1000,5)</f>
        <v>0.16872000000000001</v>
      </c>
      <c r="F745" s="135">
        <f t="shared" si="421"/>
        <v>0.14272000000000001</v>
      </c>
      <c r="G745" s="135">
        <f t="shared" si="421"/>
        <v>0.16705</v>
      </c>
      <c r="H745" s="135">
        <f t="shared" si="421"/>
        <v>0.27850999999999998</v>
      </c>
      <c r="I745" s="135">
        <f t="shared" si="421"/>
        <v>8.1309999999999993E-2</v>
      </c>
      <c r="J745" s="135">
        <f t="shared" si="421"/>
        <v>0.21684999999999999</v>
      </c>
      <c r="K745" s="135">
        <f t="shared" si="421"/>
        <v>3.6080000000000001E-2</v>
      </c>
      <c r="L745" s="135">
        <f t="shared" si="421"/>
        <v>0.16450999999999999</v>
      </c>
      <c r="M745" s="135">
        <f t="shared" si="421"/>
        <v>9.8339999999999997E-2</v>
      </c>
      <c r="N745" s="135">
        <f t="shared" si="421"/>
        <v>0.26551999999999998</v>
      </c>
      <c r="O745" s="135">
        <f t="shared" si="421"/>
        <v>0.42745</v>
      </c>
      <c r="P745" s="135">
        <f t="shared" si="421"/>
        <v>0.36392999999999998</v>
      </c>
      <c r="Q745" s="135">
        <f t="shared" si="421"/>
        <v>0.26063999999999998</v>
      </c>
      <c r="R745" s="135">
        <f t="shared" si="421"/>
        <v>0.33889000000000002</v>
      </c>
      <c r="S745" s="135">
        <f t="shared" si="421"/>
        <v>0.25801000000000002</v>
      </c>
      <c r="T745" s="135">
        <f t="shared" si="421"/>
        <v>0.34949999999999998</v>
      </c>
      <c r="U745" s="135">
        <f t="shared" si="421"/>
        <v>0.16359000000000001</v>
      </c>
      <c r="V745" s="135">
        <f t="shared" si="421"/>
        <v>0.16264999999999999</v>
      </c>
      <c r="W745" s="135">
        <f t="shared" si="421"/>
        <v>0.21179000000000001</v>
      </c>
      <c r="X745" s="135">
        <f t="shared" si="421"/>
        <v>0.24196999999999999</v>
      </c>
      <c r="Y745" s="135">
        <f t="shared" si="421"/>
        <v>0.33157999999999999</v>
      </c>
      <c r="Z745" s="135">
        <f t="shared" si="421"/>
        <v>0.68759999999999999</v>
      </c>
      <c r="AA745" s="135">
        <f t="shared" si="421"/>
        <v>0.61580999999999997</v>
      </c>
    </row>
    <row r="746" spans="1:27" ht="12.75" hidden="1" customHeight="1" outlineLevel="1" x14ac:dyDescent="0.2">
      <c r="A746" s="163" t="s">
        <v>3133</v>
      </c>
      <c r="B746" s="94" t="s">
        <v>238</v>
      </c>
      <c r="C746" s="70" t="s">
        <v>79</v>
      </c>
      <c r="D746" s="71">
        <v>154.27000000000001</v>
      </c>
      <c r="E746" s="71">
        <v>168.72</v>
      </c>
      <c r="F746" s="71">
        <v>142.72</v>
      </c>
      <c r="G746" s="71">
        <v>167.05</v>
      </c>
      <c r="H746" s="71">
        <v>278.51</v>
      </c>
      <c r="I746" s="71">
        <v>81.31</v>
      </c>
      <c r="J746" s="71">
        <v>216.85</v>
      </c>
      <c r="K746" s="71">
        <v>36.08</v>
      </c>
      <c r="L746" s="71">
        <v>164.51</v>
      </c>
      <c r="M746" s="71">
        <v>98.34</v>
      </c>
      <c r="N746" s="71">
        <v>265.52</v>
      </c>
      <c r="O746" s="71">
        <v>427.45</v>
      </c>
      <c r="P746" s="71">
        <v>363.93</v>
      </c>
      <c r="Q746" s="71">
        <v>260.64</v>
      </c>
      <c r="R746" s="71">
        <v>338.89</v>
      </c>
      <c r="S746" s="71">
        <v>258.01</v>
      </c>
      <c r="T746" s="71">
        <v>349.5</v>
      </c>
      <c r="U746" s="71">
        <v>163.59</v>
      </c>
      <c r="V746" s="71">
        <v>162.65</v>
      </c>
      <c r="W746" s="71">
        <v>211.79</v>
      </c>
      <c r="X746" s="71">
        <v>241.97</v>
      </c>
      <c r="Y746" s="71">
        <v>331.58</v>
      </c>
      <c r="Z746" s="71">
        <v>687.6</v>
      </c>
      <c r="AA746" s="71">
        <v>615.80999999999995</v>
      </c>
    </row>
    <row r="747" spans="1:27" collapsed="1" x14ac:dyDescent="0.2">
      <c r="A747" s="162" t="s">
        <v>3134</v>
      </c>
      <c r="B747" s="54" t="str">
        <f>"20"&amp;"."&amp;$B$801&amp;"."&amp;$B$802</f>
        <v>20.05.2024</v>
      </c>
      <c r="C747" s="134" t="s">
        <v>76</v>
      </c>
      <c r="D747" s="135">
        <f>ROUND((D748)/1000,5)</f>
        <v>0.17393</v>
      </c>
      <c r="E747" s="135">
        <f t="shared" ref="E747:AA747" si="422">ROUND((E748)/1000,5)</f>
        <v>0.22142999999999999</v>
      </c>
      <c r="F747" s="135">
        <f t="shared" si="422"/>
        <v>0.15567</v>
      </c>
      <c r="G747" s="135">
        <f t="shared" si="422"/>
        <v>0.35265000000000002</v>
      </c>
      <c r="H747" s="135">
        <f t="shared" si="422"/>
        <v>4.0890000000000003E-2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3.3660000000000002E-2</v>
      </c>
      <c r="M747" s="135">
        <f t="shared" si="422"/>
        <v>3.2259999999999997E-2</v>
      </c>
      <c r="N747" s="135">
        <f t="shared" si="422"/>
        <v>1.8939999999999999E-2</v>
      </c>
      <c r="O747" s="135">
        <f t="shared" si="422"/>
        <v>3.6740000000000002E-2</v>
      </c>
      <c r="P747" s="135">
        <f t="shared" si="422"/>
        <v>2.33E-3</v>
      </c>
      <c r="Q747" s="135">
        <f t="shared" si="422"/>
        <v>9.1199999999999996E-3</v>
      </c>
      <c r="R747" s="135">
        <f t="shared" si="422"/>
        <v>1.2699999999999999E-2</v>
      </c>
      <c r="S747" s="135">
        <f t="shared" si="422"/>
        <v>4.5830000000000003E-2</v>
      </c>
      <c r="T747" s="135">
        <f t="shared" si="422"/>
        <v>0.13854</v>
      </c>
      <c r="U747" s="135">
        <f t="shared" si="422"/>
        <v>3.7900000000000003E-2</v>
      </c>
      <c r="V747" s="135">
        <f t="shared" si="422"/>
        <v>7.8530000000000003E-2</v>
      </c>
      <c r="W747" s="135">
        <f t="shared" si="422"/>
        <v>0</v>
      </c>
      <c r="X747" s="135">
        <f t="shared" si="422"/>
        <v>8.1999999999999998E-4</v>
      </c>
      <c r="Y747" s="135">
        <f t="shared" si="422"/>
        <v>0.12528</v>
      </c>
      <c r="Z747" s="135">
        <f t="shared" si="422"/>
        <v>0.17527999999999999</v>
      </c>
      <c r="AA747" s="135">
        <f t="shared" si="422"/>
        <v>0.68103999999999998</v>
      </c>
    </row>
    <row r="748" spans="1:27" ht="12.75" hidden="1" customHeight="1" outlineLevel="1" x14ac:dyDescent="0.2">
      <c r="A748" s="163" t="s">
        <v>3135</v>
      </c>
      <c r="B748" s="94" t="s">
        <v>238</v>
      </c>
      <c r="C748" s="70" t="s">
        <v>79</v>
      </c>
      <c r="D748" s="71">
        <v>173.93</v>
      </c>
      <c r="E748" s="71">
        <v>221.43</v>
      </c>
      <c r="F748" s="71">
        <v>155.66999999999999</v>
      </c>
      <c r="G748" s="71">
        <v>352.65</v>
      </c>
      <c r="H748" s="71">
        <v>40.89</v>
      </c>
      <c r="I748" s="71">
        <v>0</v>
      </c>
      <c r="J748" s="71">
        <v>0</v>
      </c>
      <c r="K748" s="71">
        <v>0</v>
      </c>
      <c r="L748" s="71">
        <v>33.659999999999997</v>
      </c>
      <c r="M748" s="71">
        <v>32.26</v>
      </c>
      <c r="N748" s="71">
        <v>18.940000000000001</v>
      </c>
      <c r="O748" s="71">
        <v>36.74</v>
      </c>
      <c r="P748" s="71">
        <v>2.33</v>
      </c>
      <c r="Q748" s="71">
        <v>9.1199999999999992</v>
      </c>
      <c r="R748" s="71">
        <v>12.7</v>
      </c>
      <c r="S748" s="71">
        <v>45.83</v>
      </c>
      <c r="T748" s="71">
        <v>138.54</v>
      </c>
      <c r="U748" s="71">
        <v>37.9</v>
      </c>
      <c r="V748" s="71">
        <v>78.53</v>
      </c>
      <c r="W748" s="71">
        <v>0</v>
      </c>
      <c r="X748" s="71">
        <v>0.82</v>
      </c>
      <c r="Y748" s="71">
        <v>125.28</v>
      </c>
      <c r="Z748" s="71">
        <v>175.28</v>
      </c>
      <c r="AA748" s="71">
        <v>681.04</v>
      </c>
    </row>
    <row r="749" spans="1:27" collapsed="1" x14ac:dyDescent="0.2">
      <c r="A749" s="162" t="s">
        <v>3136</v>
      </c>
      <c r="B749" s="54" t="str">
        <f>"21"&amp;"."&amp;$B$801&amp;"."&amp;$B$802</f>
        <v>21.05.2024</v>
      </c>
      <c r="C749" s="134" t="s">
        <v>76</v>
      </c>
      <c r="D749" s="135">
        <f>ROUND((D750)/1000,5)</f>
        <v>0.40248</v>
      </c>
      <c r="E749" s="135">
        <f t="shared" ref="E749:AA749" si="423">ROUND((E750)/1000,5)</f>
        <v>0.64417000000000002</v>
      </c>
      <c r="F749" s="135">
        <f t="shared" si="423"/>
        <v>0.48310999999999998</v>
      </c>
      <c r="G749" s="135">
        <f t="shared" si="423"/>
        <v>0.49247000000000002</v>
      </c>
      <c r="H749" s="135">
        <f t="shared" si="423"/>
        <v>0.22264999999999999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1.7000000000000001E-4</v>
      </c>
      <c r="M749" s="135">
        <f t="shared" si="423"/>
        <v>1.4999999999999999E-4</v>
      </c>
      <c r="N749" s="135">
        <f t="shared" si="423"/>
        <v>2.5999999999999998E-4</v>
      </c>
      <c r="O749" s="135">
        <f t="shared" si="423"/>
        <v>1.9939999999999999E-2</v>
      </c>
      <c r="P749" s="135">
        <f t="shared" si="423"/>
        <v>0</v>
      </c>
      <c r="Q749" s="135">
        <f t="shared" si="423"/>
        <v>0</v>
      </c>
      <c r="R749" s="135">
        <f t="shared" si="423"/>
        <v>0</v>
      </c>
      <c r="S749" s="135">
        <f t="shared" si="423"/>
        <v>0</v>
      </c>
      <c r="T749" s="135">
        <f t="shared" si="423"/>
        <v>0</v>
      </c>
      <c r="U749" s="135">
        <f t="shared" si="423"/>
        <v>0</v>
      </c>
      <c r="V749" s="135">
        <f t="shared" si="423"/>
        <v>0</v>
      </c>
      <c r="W749" s="135">
        <f t="shared" si="423"/>
        <v>0</v>
      </c>
      <c r="X749" s="135">
        <f t="shared" si="423"/>
        <v>0</v>
      </c>
      <c r="Y749" s="135">
        <f t="shared" si="423"/>
        <v>0.17460000000000001</v>
      </c>
      <c r="Z749" s="135">
        <f t="shared" si="423"/>
        <v>0.48562</v>
      </c>
      <c r="AA749" s="135">
        <f t="shared" si="423"/>
        <v>0.64176999999999995</v>
      </c>
    </row>
    <row r="750" spans="1:27" ht="12.75" hidden="1" customHeight="1" outlineLevel="1" x14ac:dyDescent="0.2">
      <c r="A750" s="163" t="s">
        <v>3137</v>
      </c>
      <c r="B750" s="94" t="s">
        <v>238</v>
      </c>
      <c r="C750" s="70" t="s">
        <v>79</v>
      </c>
      <c r="D750" s="71">
        <v>402.48</v>
      </c>
      <c r="E750" s="71">
        <v>644.16999999999996</v>
      </c>
      <c r="F750" s="71">
        <v>483.11</v>
      </c>
      <c r="G750" s="71">
        <v>492.47</v>
      </c>
      <c r="H750" s="71">
        <v>222.65</v>
      </c>
      <c r="I750" s="71">
        <v>0</v>
      </c>
      <c r="J750" s="71">
        <v>0</v>
      </c>
      <c r="K750" s="71">
        <v>0</v>
      </c>
      <c r="L750" s="71">
        <v>0.17</v>
      </c>
      <c r="M750" s="71">
        <v>0.15</v>
      </c>
      <c r="N750" s="71">
        <v>0.26</v>
      </c>
      <c r="O750" s="71">
        <v>19.940000000000001</v>
      </c>
      <c r="P750" s="71"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71">
        <v>0</v>
      </c>
      <c r="X750" s="71">
        <v>0</v>
      </c>
      <c r="Y750" s="71">
        <v>174.6</v>
      </c>
      <c r="Z750" s="71">
        <v>485.62</v>
      </c>
      <c r="AA750" s="71">
        <v>641.77</v>
      </c>
    </row>
    <row r="751" spans="1:27" collapsed="1" x14ac:dyDescent="0.2">
      <c r="A751" s="162" t="s">
        <v>3138</v>
      </c>
      <c r="B751" s="54" t="str">
        <f>"22"&amp;"."&amp;$B$801&amp;"."&amp;$B$802</f>
        <v>22.05.2024</v>
      </c>
      <c r="C751" s="134" t="s">
        <v>76</v>
      </c>
      <c r="D751" s="135">
        <f>ROUND((D752)/1000,5)</f>
        <v>0.16164000000000001</v>
      </c>
      <c r="E751" s="135">
        <f t="shared" ref="E751:AA751" si="424">ROUND((E752)/1000,5)</f>
        <v>1.0809899999999999</v>
      </c>
      <c r="F751" s="135">
        <f t="shared" si="424"/>
        <v>0.96179000000000003</v>
      </c>
      <c r="G751" s="135">
        <f t="shared" si="424"/>
        <v>0.88661000000000001</v>
      </c>
      <c r="H751" s="135">
        <f t="shared" si="424"/>
        <v>5.3670000000000002E-2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3.832E-2</v>
      </c>
      <c r="N751" s="135">
        <f t="shared" si="424"/>
        <v>0.10783</v>
      </c>
      <c r="O751" s="135">
        <f t="shared" si="424"/>
        <v>5.3899999999999998E-3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5.7499999999999999E-3</v>
      </c>
      <c r="Z751" s="135">
        <f t="shared" si="424"/>
        <v>0.2797</v>
      </c>
      <c r="AA751" s="135">
        <f t="shared" si="424"/>
        <v>0.18643000000000001</v>
      </c>
    </row>
    <row r="752" spans="1:27" ht="12.75" hidden="1" customHeight="1" outlineLevel="1" x14ac:dyDescent="0.2">
      <c r="A752" s="163" t="s">
        <v>3139</v>
      </c>
      <c r="B752" s="94" t="s">
        <v>238</v>
      </c>
      <c r="C752" s="70" t="s">
        <v>79</v>
      </c>
      <c r="D752" s="71">
        <v>161.63999999999999</v>
      </c>
      <c r="E752" s="71">
        <v>1080.99</v>
      </c>
      <c r="F752" s="71">
        <v>961.79</v>
      </c>
      <c r="G752" s="71">
        <v>886.61</v>
      </c>
      <c r="H752" s="71">
        <v>53.67</v>
      </c>
      <c r="I752" s="71">
        <v>0</v>
      </c>
      <c r="J752" s="71">
        <v>0</v>
      </c>
      <c r="K752" s="71">
        <v>0</v>
      </c>
      <c r="L752" s="71">
        <v>0</v>
      </c>
      <c r="M752" s="71">
        <v>38.32</v>
      </c>
      <c r="N752" s="71">
        <v>107.83</v>
      </c>
      <c r="O752" s="71">
        <v>5.39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5.75</v>
      </c>
      <c r="Z752" s="71">
        <v>279.7</v>
      </c>
      <c r="AA752" s="71">
        <v>186.43</v>
      </c>
    </row>
    <row r="753" spans="1:27" collapsed="1" x14ac:dyDescent="0.2">
      <c r="A753" s="162" t="s">
        <v>3140</v>
      </c>
      <c r="B753" s="54" t="str">
        <f>"23"&amp;"."&amp;$B$801&amp;"."&amp;$B$802</f>
        <v>23.05.2024</v>
      </c>
      <c r="C753" s="134" t="s">
        <v>76</v>
      </c>
      <c r="D753" s="135">
        <f>ROUND((D754)/1000,5)</f>
        <v>2.1780000000000001E-2</v>
      </c>
      <c r="E753" s="135">
        <f t="shared" ref="E753:AA753" si="425">ROUND((E754)/1000,5)</f>
        <v>4.8570000000000002E-2</v>
      </c>
      <c r="F753" s="135">
        <f t="shared" si="425"/>
        <v>0</v>
      </c>
      <c r="G753" s="135">
        <f t="shared" si="425"/>
        <v>7.1799999999999998E-3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2.145E-2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2.4330000000000001E-2</v>
      </c>
      <c r="U753" s="135">
        <f t="shared" si="425"/>
        <v>3.1800000000000001E-3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0.25863000000000003</v>
      </c>
      <c r="AA753" s="135">
        <f t="shared" si="425"/>
        <v>0.21582000000000001</v>
      </c>
    </row>
    <row r="754" spans="1:27" ht="12.75" hidden="1" customHeight="1" outlineLevel="1" x14ac:dyDescent="0.2">
      <c r="A754" s="163" t="s">
        <v>3141</v>
      </c>
      <c r="B754" s="94" t="s">
        <v>238</v>
      </c>
      <c r="C754" s="70" t="s">
        <v>79</v>
      </c>
      <c r="D754" s="71">
        <v>21.78</v>
      </c>
      <c r="E754" s="71">
        <v>48.57</v>
      </c>
      <c r="F754" s="71">
        <v>0</v>
      </c>
      <c r="G754" s="71">
        <v>7.18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21.45</v>
      </c>
      <c r="P754" s="71">
        <v>0</v>
      </c>
      <c r="Q754" s="71">
        <v>0</v>
      </c>
      <c r="R754" s="71">
        <v>0</v>
      </c>
      <c r="S754" s="71">
        <v>0</v>
      </c>
      <c r="T754" s="71">
        <v>24.33</v>
      </c>
      <c r="U754" s="71">
        <v>3.18</v>
      </c>
      <c r="V754" s="71">
        <v>0</v>
      </c>
      <c r="W754" s="71">
        <v>0</v>
      </c>
      <c r="X754" s="71">
        <v>0</v>
      </c>
      <c r="Y754" s="71">
        <v>0</v>
      </c>
      <c r="Z754" s="71">
        <v>258.63</v>
      </c>
      <c r="AA754" s="71">
        <v>215.82</v>
      </c>
    </row>
    <row r="755" spans="1:27" collapsed="1" x14ac:dyDescent="0.2">
      <c r="A755" s="162" t="s">
        <v>3142</v>
      </c>
      <c r="B755" s="54" t="str">
        <f>"24"&amp;"."&amp;$B$801&amp;"."&amp;$B$802</f>
        <v>24.05.2024</v>
      </c>
      <c r="C755" s="134" t="s">
        <v>76</v>
      </c>
      <c r="D755" s="135">
        <f>ROUND((D756)/1000,5)</f>
        <v>0.1691</v>
      </c>
      <c r="E755" s="135">
        <f t="shared" ref="E755:AA755" si="426">ROUND((E756)/1000,5)</f>
        <v>7.0400000000000003E-3</v>
      </c>
      <c r="F755" s="135">
        <f t="shared" si="426"/>
        <v>7.5100000000000002E-3</v>
      </c>
      <c r="G755" s="135">
        <f t="shared" si="426"/>
        <v>6.454E-2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2.129E-2</v>
      </c>
      <c r="N755" s="135">
        <f t="shared" si="426"/>
        <v>3.6600000000000001E-3</v>
      </c>
      <c r="O755" s="135">
        <f t="shared" si="426"/>
        <v>2.3449999999999999E-2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2.9299999999999999E-3</v>
      </c>
      <c r="V755" s="135">
        <f t="shared" si="426"/>
        <v>3.9300000000000003E-3</v>
      </c>
      <c r="W755" s="135">
        <f t="shared" si="426"/>
        <v>6.6400000000000001E-3</v>
      </c>
      <c r="X755" s="135">
        <f t="shared" si="426"/>
        <v>4.1700000000000001E-3</v>
      </c>
      <c r="Y755" s="135">
        <f t="shared" si="426"/>
        <v>2.7689999999999999E-2</v>
      </c>
      <c r="Z755" s="135">
        <f t="shared" si="426"/>
        <v>0.32311000000000001</v>
      </c>
      <c r="AA755" s="135">
        <f t="shared" si="426"/>
        <v>0.23147999999999999</v>
      </c>
    </row>
    <row r="756" spans="1:27" ht="12.75" hidden="1" customHeight="1" outlineLevel="1" x14ac:dyDescent="0.2">
      <c r="A756" s="163" t="s">
        <v>3143</v>
      </c>
      <c r="B756" s="94" t="s">
        <v>238</v>
      </c>
      <c r="C756" s="70" t="s">
        <v>79</v>
      </c>
      <c r="D756" s="71">
        <v>169.1</v>
      </c>
      <c r="E756" s="71">
        <v>7.04</v>
      </c>
      <c r="F756" s="71">
        <v>7.51</v>
      </c>
      <c r="G756" s="71">
        <v>64.540000000000006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21.29</v>
      </c>
      <c r="N756" s="71">
        <v>3.66</v>
      </c>
      <c r="O756" s="71">
        <v>23.45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2.93</v>
      </c>
      <c r="V756" s="71">
        <v>3.93</v>
      </c>
      <c r="W756" s="71">
        <v>6.64</v>
      </c>
      <c r="X756" s="71">
        <v>4.17</v>
      </c>
      <c r="Y756" s="71">
        <v>27.69</v>
      </c>
      <c r="Z756" s="71">
        <v>323.11</v>
      </c>
      <c r="AA756" s="71">
        <v>231.48</v>
      </c>
    </row>
    <row r="757" spans="1:27" collapsed="1" x14ac:dyDescent="0.2">
      <c r="A757" s="162" t="s">
        <v>3144</v>
      </c>
      <c r="B757" s="54" t="str">
        <f>"25"&amp;"."&amp;$B$801&amp;"."&amp;$B$802</f>
        <v>25.05.2024</v>
      </c>
      <c r="C757" s="134" t="s">
        <v>76</v>
      </c>
      <c r="D757" s="135">
        <f>ROUND((D758)/1000,5)</f>
        <v>0.15273999999999999</v>
      </c>
      <c r="E757" s="135">
        <f t="shared" ref="E757:AA757" si="427">ROUND((E758)/1000,5)</f>
        <v>3.5630000000000002E-2</v>
      </c>
      <c r="F757" s="135">
        <f t="shared" si="427"/>
        <v>9.4149999999999998E-2</v>
      </c>
      <c r="G757" s="135">
        <f t="shared" si="427"/>
        <v>0.1231</v>
      </c>
      <c r="H757" s="135">
        <f t="shared" si="427"/>
        <v>5.0900000000000001E-2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8.0000000000000007E-5</v>
      </c>
      <c r="M757" s="135">
        <f t="shared" si="427"/>
        <v>0</v>
      </c>
      <c r="N757" s="135">
        <f t="shared" si="427"/>
        <v>1.7000000000000001E-4</v>
      </c>
      <c r="O757" s="135">
        <f t="shared" si="427"/>
        <v>2.0000000000000002E-5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4.47E-3</v>
      </c>
      <c r="X757" s="135">
        <f t="shared" si="427"/>
        <v>9.0000000000000006E-5</v>
      </c>
      <c r="Y757" s="135">
        <f t="shared" si="427"/>
        <v>7.5199999999999998E-3</v>
      </c>
      <c r="Z757" s="135">
        <f t="shared" si="427"/>
        <v>0.54425000000000001</v>
      </c>
      <c r="AA757" s="135">
        <f t="shared" si="427"/>
        <v>0.27417000000000002</v>
      </c>
    </row>
    <row r="758" spans="1:27" ht="12.75" hidden="1" customHeight="1" outlineLevel="1" x14ac:dyDescent="0.2">
      <c r="A758" s="163" t="s">
        <v>3145</v>
      </c>
      <c r="B758" s="94" t="s">
        <v>238</v>
      </c>
      <c r="C758" s="70" t="s">
        <v>79</v>
      </c>
      <c r="D758" s="71">
        <v>152.74</v>
      </c>
      <c r="E758" s="71">
        <v>35.630000000000003</v>
      </c>
      <c r="F758" s="71">
        <v>94.15</v>
      </c>
      <c r="G758" s="71">
        <v>123.1</v>
      </c>
      <c r="H758" s="71">
        <v>50.9</v>
      </c>
      <c r="I758" s="71">
        <v>0</v>
      </c>
      <c r="J758" s="71">
        <v>0</v>
      </c>
      <c r="K758" s="71">
        <v>0</v>
      </c>
      <c r="L758" s="71">
        <v>0.08</v>
      </c>
      <c r="M758" s="71">
        <v>0</v>
      </c>
      <c r="N758" s="71">
        <v>0.17</v>
      </c>
      <c r="O758" s="71">
        <v>0.02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4.47</v>
      </c>
      <c r="X758" s="71">
        <v>0.09</v>
      </c>
      <c r="Y758" s="71">
        <v>7.52</v>
      </c>
      <c r="Z758" s="71">
        <v>544.25</v>
      </c>
      <c r="AA758" s="71">
        <v>274.17</v>
      </c>
    </row>
    <row r="759" spans="1:27" collapsed="1" x14ac:dyDescent="0.2">
      <c r="A759" s="162" t="s">
        <v>3146</v>
      </c>
      <c r="B759" s="54" t="str">
        <f>"26"&amp;"."&amp;$B$801&amp;"."&amp;$B$802</f>
        <v>26.05.2024</v>
      </c>
      <c r="C759" s="134" t="s">
        <v>76</v>
      </c>
      <c r="D759" s="135">
        <f>ROUND((D760)/1000,5)</f>
        <v>0.14929000000000001</v>
      </c>
      <c r="E759" s="135">
        <f t="shared" ref="E759:AA759" si="428">ROUND((E760)/1000,5)</f>
        <v>0.23293</v>
      </c>
      <c r="F759" s="135">
        <f t="shared" si="428"/>
        <v>0.30432999999999999</v>
      </c>
      <c r="G759" s="135">
        <f t="shared" si="428"/>
        <v>0.27335999999999999</v>
      </c>
      <c r="H759" s="135">
        <f t="shared" si="428"/>
        <v>0.22248000000000001</v>
      </c>
      <c r="I759" s="135">
        <f t="shared" si="428"/>
        <v>0.45918999999999999</v>
      </c>
      <c r="J759" s="135">
        <f t="shared" si="428"/>
        <v>0.36334</v>
      </c>
      <c r="K759" s="135">
        <f t="shared" si="428"/>
        <v>1.188E-2</v>
      </c>
      <c r="L759" s="135">
        <f t="shared" si="428"/>
        <v>0.21829999999999999</v>
      </c>
      <c r="M759" s="135">
        <f t="shared" si="428"/>
        <v>6.0800000000000003E-3</v>
      </c>
      <c r="N759" s="135">
        <f t="shared" si="428"/>
        <v>1E-4</v>
      </c>
      <c r="O759" s="135">
        <f t="shared" si="428"/>
        <v>0</v>
      </c>
      <c r="P759" s="135">
        <f t="shared" si="428"/>
        <v>9.4599999999999997E-3</v>
      </c>
      <c r="Q759" s="135">
        <f t="shared" si="428"/>
        <v>1.021E-2</v>
      </c>
      <c r="R759" s="135">
        <f t="shared" si="428"/>
        <v>1.8519999999999998E-2</v>
      </c>
      <c r="S759" s="135">
        <f t="shared" si="428"/>
        <v>0</v>
      </c>
      <c r="T759" s="135">
        <f t="shared" si="428"/>
        <v>0</v>
      </c>
      <c r="U759" s="135">
        <f t="shared" si="428"/>
        <v>5.8470000000000001E-2</v>
      </c>
      <c r="V759" s="135">
        <f t="shared" si="428"/>
        <v>1.4499999999999999E-3</v>
      </c>
      <c r="W759" s="135">
        <f t="shared" si="428"/>
        <v>6.1510000000000002E-2</v>
      </c>
      <c r="X759" s="135">
        <f t="shared" si="428"/>
        <v>1.33E-3</v>
      </c>
      <c r="Y759" s="135">
        <f t="shared" si="428"/>
        <v>0.25625999999999999</v>
      </c>
      <c r="Z759" s="135">
        <f t="shared" si="428"/>
        <v>0.57854000000000005</v>
      </c>
      <c r="AA759" s="135">
        <f t="shared" si="428"/>
        <v>0.27237</v>
      </c>
    </row>
    <row r="760" spans="1:27" ht="12.75" hidden="1" customHeight="1" outlineLevel="1" x14ac:dyDescent="0.2">
      <c r="A760" s="163" t="s">
        <v>3147</v>
      </c>
      <c r="B760" s="94" t="s">
        <v>238</v>
      </c>
      <c r="C760" s="70" t="s">
        <v>79</v>
      </c>
      <c r="D760" s="71">
        <v>149.29</v>
      </c>
      <c r="E760" s="71">
        <v>232.93</v>
      </c>
      <c r="F760" s="71">
        <v>304.33</v>
      </c>
      <c r="G760" s="71">
        <v>273.36</v>
      </c>
      <c r="H760" s="71">
        <v>222.48</v>
      </c>
      <c r="I760" s="71">
        <v>459.19</v>
      </c>
      <c r="J760" s="71">
        <v>363.34</v>
      </c>
      <c r="K760" s="71">
        <v>11.88</v>
      </c>
      <c r="L760" s="71">
        <v>218.3</v>
      </c>
      <c r="M760" s="71">
        <v>6.08</v>
      </c>
      <c r="N760" s="71">
        <v>0.1</v>
      </c>
      <c r="O760" s="71">
        <v>0</v>
      </c>
      <c r="P760" s="71">
        <v>9.4600000000000009</v>
      </c>
      <c r="Q760" s="71">
        <v>10.210000000000001</v>
      </c>
      <c r="R760" s="71">
        <v>18.52</v>
      </c>
      <c r="S760" s="71">
        <v>0</v>
      </c>
      <c r="T760" s="71">
        <v>0</v>
      </c>
      <c r="U760" s="71">
        <v>58.47</v>
      </c>
      <c r="V760" s="71">
        <v>1.45</v>
      </c>
      <c r="W760" s="71">
        <v>61.51</v>
      </c>
      <c r="X760" s="71">
        <v>1.33</v>
      </c>
      <c r="Y760" s="71">
        <v>256.26</v>
      </c>
      <c r="Z760" s="71">
        <v>578.54</v>
      </c>
      <c r="AA760" s="71">
        <v>272.37</v>
      </c>
    </row>
    <row r="761" spans="1:27" collapsed="1" x14ac:dyDescent="0.2">
      <c r="A761" s="162" t="s">
        <v>3148</v>
      </c>
      <c r="B761" s="54" t="str">
        <f>"27"&amp;"."&amp;$B$801&amp;"."&amp;$B$802</f>
        <v>27.05.2024</v>
      </c>
      <c r="C761" s="134" t="s">
        <v>76</v>
      </c>
      <c r="D761" s="135">
        <f>ROUND((D762)/1000,5)</f>
        <v>0.10653</v>
      </c>
      <c r="E761" s="135">
        <f t="shared" ref="E761:AA761" si="429">ROUND((E762)/1000,5)</f>
        <v>0.12901000000000001</v>
      </c>
      <c r="F761" s="135">
        <f t="shared" si="429"/>
        <v>5.8840000000000003E-2</v>
      </c>
      <c r="G761" s="135">
        <f t="shared" si="429"/>
        <v>0.20032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</v>
      </c>
      <c r="AA761" s="135">
        <f t="shared" si="429"/>
        <v>3.517E-2</v>
      </c>
    </row>
    <row r="762" spans="1:27" ht="12.75" hidden="1" customHeight="1" outlineLevel="1" x14ac:dyDescent="0.2">
      <c r="A762" s="163" t="s">
        <v>3149</v>
      </c>
      <c r="B762" s="94" t="s">
        <v>238</v>
      </c>
      <c r="C762" s="70" t="s">
        <v>79</v>
      </c>
      <c r="D762" s="71">
        <v>106.53</v>
      </c>
      <c r="E762" s="71">
        <v>129.01</v>
      </c>
      <c r="F762" s="71">
        <v>58.84</v>
      </c>
      <c r="G762" s="71">
        <v>200.32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35.17</v>
      </c>
    </row>
    <row r="763" spans="1:27" collapsed="1" x14ac:dyDescent="0.2">
      <c r="A763" s="162" t="s">
        <v>3150</v>
      </c>
      <c r="B763" s="54" t="str">
        <f>"28"&amp;"."&amp;$B$801&amp;"."&amp;$B$802</f>
        <v>28.05.2024</v>
      </c>
      <c r="C763" s="134" t="s">
        <v>76</v>
      </c>
      <c r="D763" s="135">
        <f>ROUND((D764)/1000,5)</f>
        <v>0.20585999999999999</v>
      </c>
      <c r="E763" s="135">
        <f t="shared" ref="E763:AA763" si="430">ROUND((E764)/1000,5)</f>
        <v>0.20363000000000001</v>
      </c>
      <c r="F763" s="135">
        <f t="shared" si="430"/>
        <v>0.32708999999999999</v>
      </c>
      <c r="G763" s="135">
        <f t="shared" si="430"/>
        <v>0.10915</v>
      </c>
      <c r="H763" s="135">
        <f t="shared" si="430"/>
        <v>6.4810000000000006E-2</v>
      </c>
      <c r="I763" s="135">
        <f t="shared" si="430"/>
        <v>0</v>
      </c>
      <c r="J763" s="135">
        <f t="shared" si="430"/>
        <v>0</v>
      </c>
      <c r="K763" s="135">
        <f t="shared" si="430"/>
        <v>0</v>
      </c>
      <c r="L763" s="135">
        <f t="shared" si="430"/>
        <v>3.0300000000000001E-3</v>
      </c>
      <c r="M763" s="135">
        <f t="shared" si="430"/>
        <v>0.17144000000000001</v>
      </c>
      <c r="N763" s="135">
        <f t="shared" si="430"/>
        <v>0.28713</v>
      </c>
      <c r="O763" s="135">
        <f t="shared" si="430"/>
        <v>0.28645999999999999</v>
      </c>
      <c r="P763" s="135">
        <f t="shared" si="430"/>
        <v>0.21579000000000001</v>
      </c>
      <c r="Q763" s="135">
        <f t="shared" si="430"/>
        <v>0.14563000000000001</v>
      </c>
      <c r="R763" s="135">
        <f t="shared" si="430"/>
        <v>0</v>
      </c>
      <c r="S763" s="135">
        <f t="shared" si="430"/>
        <v>0</v>
      </c>
      <c r="T763" s="135">
        <f t="shared" si="430"/>
        <v>9.8180000000000003E-2</v>
      </c>
      <c r="U763" s="135">
        <f t="shared" si="430"/>
        <v>7.2760000000000005E-2</v>
      </c>
      <c r="V763" s="135">
        <f t="shared" si="430"/>
        <v>2.64E-3</v>
      </c>
      <c r="W763" s="135">
        <f t="shared" si="430"/>
        <v>2.0740000000000001E-2</v>
      </c>
      <c r="X763" s="135">
        <f t="shared" si="430"/>
        <v>1.8749999999999999E-2</v>
      </c>
      <c r="Y763" s="135">
        <f t="shared" si="430"/>
        <v>0.38255</v>
      </c>
      <c r="Z763" s="135">
        <f t="shared" si="430"/>
        <v>0.33767000000000003</v>
      </c>
      <c r="AA763" s="135">
        <f t="shared" si="430"/>
        <v>0.37212000000000001</v>
      </c>
    </row>
    <row r="764" spans="1:27" ht="12.75" hidden="1" customHeight="1" outlineLevel="1" x14ac:dyDescent="0.2">
      <c r="A764" s="163" t="s">
        <v>3151</v>
      </c>
      <c r="B764" s="94" t="s">
        <v>238</v>
      </c>
      <c r="C764" s="70" t="s">
        <v>79</v>
      </c>
      <c r="D764" s="71">
        <v>205.86</v>
      </c>
      <c r="E764" s="71">
        <v>203.63</v>
      </c>
      <c r="F764" s="71">
        <v>327.08999999999997</v>
      </c>
      <c r="G764" s="71">
        <v>109.15</v>
      </c>
      <c r="H764" s="71">
        <v>64.81</v>
      </c>
      <c r="I764" s="71">
        <v>0</v>
      </c>
      <c r="J764" s="71">
        <v>0</v>
      </c>
      <c r="K764" s="71">
        <v>0</v>
      </c>
      <c r="L764" s="71">
        <v>3.03</v>
      </c>
      <c r="M764" s="71">
        <v>171.44</v>
      </c>
      <c r="N764" s="71">
        <v>287.13</v>
      </c>
      <c r="O764" s="71">
        <v>286.45999999999998</v>
      </c>
      <c r="P764" s="71">
        <v>215.79</v>
      </c>
      <c r="Q764" s="71">
        <v>145.63</v>
      </c>
      <c r="R764" s="71">
        <v>0</v>
      </c>
      <c r="S764" s="71">
        <v>0</v>
      </c>
      <c r="T764" s="71">
        <v>98.18</v>
      </c>
      <c r="U764" s="71">
        <v>72.760000000000005</v>
      </c>
      <c r="V764" s="71">
        <v>2.64</v>
      </c>
      <c r="W764" s="71">
        <v>20.74</v>
      </c>
      <c r="X764" s="71">
        <v>18.75</v>
      </c>
      <c r="Y764" s="71">
        <v>382.55</v>
      </c>
      <c r="Z764" s="71">
        <v>337.67</v>
      </c>
      <c r="AA764" s="71">
        <v>372.12</v>
      </c>
    </row>
    <row r="765" spans="1:27" collapsed="1" x14ac:dyDescent="0.2">
      <c r="A765" s="162" t="s">
        <v>3152</v>
      </c>
      <c r="B765" s="54" t="str">
        <f>"29"&amp;"."&amp;$B$801&amp;"."&amp;$B$802</f>
        <v>29.05.2024</v>
      </c>
      <c r="C765" s="134" t="s">
        <v>76</v>
      </c>
      <c r="D765" s="135">
        <f>ROUND((D766)/1000,5)</f>
        <v>0.14216000000000001</v>
      </c>
      <c r="E765" s="135">
        <f t="shared" ref="E765:AA765" si="431">ROUND((E766)/1000,5)</f>
        <v>0.25239</v>
      </c>
      <c r="F765" s="135">
        <f t="shared" si="431"/>
        <v>6.0319999999999999E-2</v>
      </c>
      <c r="G765" s="135">
        <f t="shared" si="431"/>
        <v>0.51471999999999996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0</v>
      </c>
      <c r="N765" s="135">
        <f t="shared" si="431"/>
        <v>2.5000000000000001E-4</v>
      </c>
      <c r="O765" s="135">
        <f t="shared" si="431"/>
        <v>7.7099999999999998E-3</v>
      </c>
      <c r="P765" s="135">
        <f t="shared" si="431"/>
        <v>3.8700000000000002E-3</v>
      </c>
      <c r="Q765" s="135">
        <f t="shared" si="431"/>
        <v>0</v>
      </c>
      <c r="R765" s="135">
        <f t="shared" si="431"/>
        <v>0</v>
      </c>
      <c r="S765" s="135">
        <f t="shared" si="431"/>
        <v>0</v>
      </c>
      <c r="T765" s="135">
        <f t="shared" si="431"/>
        <v>0</v>
      </c>
      <c r="U765" s="135">
        <f t="shared" si="431"/>
        <v>8.0999999999999996E-4</v>
      </c>
      <c r="V765" s="135">
        <f t="shared" si="431"/>
        <v>0</v>
      </c>
      <c r="W765" s="135">
        <f t="shared" si="431"/>
        <v>0</v>
      </c>
      <c r="X765" s="135">
        <f t="shared" si="431"/>
        <v>0</v>
      </c>
      <c r="Y765" s="135">
        <f t="shared" si="431"/>
        <v>0</v>
      </c>
      <c r="Z765" s="135">
        <f t="shared" si="431"/>
        <v>7.5499999999999998E-2</v>
      </c>
      <c r="AA765" s="135">
        <f t="shared" si="431"/>
        <v>0.29214000000000001</v>
      </c>
    </row>
    <row r="766" spans="1:27" ht="12.75" hidden="1" customHeight="1" outlineLevel="1" x14ac:dyDescent="0.2">
      <c r="A766" s="163" t="s">
        <v>3153</v>
      </c>
      <c r="B766" s="94" t="s">
        <v>238</v>
      </c>
      <c r="C766" s="70" t="s">
        <v>79</v>
      </c>
      <c r="D766" s="71">
        <v>142.16</v>
      </c>
      <c r="E766" s="71">
        <v>252.39</v>
      </c>
      <c r="F766" s="71">
        <v>60.32</v>
      </c>
      <c r="G766" s="71">
        <v>514.72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0</v>
      </c>
      <c r="N766" s="71">
        <v>0.25</v>
      </c>
      <c r="O766" s="71">
        <v>7.71</v>
      </c>
      <c r="P766" s="71">
        <v>3.87</v>
      </c>
      <c r="Q766" s="71">
        <v>0</v>
      </c>
      <c r="R766" s="71">
        <v>0</v>
      </c>
      <c r="S766" s="71">
        <v>0</v>
      </c>
      <c r="T766" s="71">
        <v>0</v>
      </c>
      <c r="U766" s="71">
        <v>0.81</v>
      </c>
      <c r="V766" s="71">
        <v>0</v>
      </c>
      <c r="W766" s="71">
        <v>0</v>
      </c>
      <c r="X766" s="71">
        <v>0</v>
      </c>
      <c r="Y766" s="71">
        <v>0</v>
      </c>
      <c r="Z766" s="71">
        <v>75.5</v>
      </c>
      <c r="AA766" s="71">
        <v>292.14</v>
      </c>
    </row>
    <row r="767" spans="1:27" collapsed="1" x14ac:dyDescent="0.2">
      <c r="A767" s="162" t="s">
        <v>3154</v>
      </c>
      <c r="B767" s="54" t="str">
        <f>"30"&amp;"."&amp;$B$801&amp;"."&amp;$B$802</f>
        <v>30.05.2024</v>
      </c>
      <c r="C767" s="134" t="s">
        <v>76</v>
      </c>
      <c r="D767" s="135">
        <f>ROUND((D768)/1000,5)</f>
        <v>9.6610000000000001E-2</v>
      </c>
      <c r="E767" s="135">
        <f t="shared" ref="E767:AA767" si="432">ROUND((E768)/1000,5)</f>
        <v>0.19728000000000001</v>
      </c>
      <c r="F767" s="135">
        <f t="shared" si="432"/>
        <v>0.16744999999999999</v>
      </c>
      <c r="G767" s="135">
        <f t="shared" si="432"/>
        <v>0.10614999999999999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1.5599999999999999E-2</v>
      </c>
      <c r="O767" s="135">
        <f t="shared" si="432"/>
        <v>1.35E-2</v>
      </c>
      <c r="P767" s="135">
        <f t="shared" si="432"/>
        <v>4.8660000000000002E-2</v>
      </c>
      <c r="Q767" s="135">
        <f t="shared" si="432"/>
        <v>1.2160000000000001E-2</v>
      </c>
      <c r="R767" s="135">
        <f t="shared" si="432"/>
        <v>2.4000000000000001E-4</v>
      </c>
      <c r="S767" s="135">
        <f t="shared" si="432"/>
        <v>0</v>
      </c>
      <c r="T767" s="135">
        <f t="shared" si="432"/>
        <v>0.31657999999999997</v>
      </c>
      <c r="U767" s="135">
        <f t="shared" si="432"/>
        <v>0.31147999999999998</v>
      </c>
      <c r="V767" s="135">
        <f t="shared" si="432"/>
        <v>3.7699999999999999E-3</v>
      </c>
      <c r="W767" s="135">
        <f t="shared" si="432"/>
        <v>5.3299999999999997E-3</v>
      </c>
      <c r="X767" s="135">
        <f t="shared" si="432"/>
        <v>4.79E-3</v>
      </c>
      <c r="Y767" s="135">
        <f t="shared" si="432"/>
        <v>1.7510000000000001E-2</v>
      </c>
      <c r="Z767" s="135">
        <f t="shared" si="432"/>
        <v>0.13094</v>
      </c>
      <c r="AA767" s="135">
        <f t="shared" si="432"/>
        <v>0.1636</v>
      </c>
    </row>
    <row r="768" spans="1:27" ht="12.75" hidden="1" customHeight="1" outlineLevel="1" x14ac:dyDescent="0.2">
      <c r="A768" s="163" t="s">
        <v>3155</v>
      </c>
      <c r="B768" s="94" t="s">
        <v>238</v>
      </c>
      <c r="C768" s="70" t="s">
        <v>79</v>
      </c>
      <c r="D768" s="71">
        <v>96.61</v>
      </c>
      <c r="E768" s="71">
        <v>197.28</v>
      </c>
      <c r="F768" s="71">
        <v>167.45</v>
      </c>
      <c r="G768" s="71">
        <v>106.15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15.6</v>
      </c>
      <c r="O768" s="71">
        <v>13.5</v>
      </c>
      <c r="P768" s="71">
        <v>48.66</v>
      </c>
      <c r="Q768" s="71">
        <v>12.16</v>
      </c>
      <c r="R768" s="71">
        <v>0.24</v>
      </c>
      <c r="S768" s="71">
        <v>0</v>
      </c>
      <c r="T768" s="71">
        <v>316.58</v>
      </c>
      <c r="U768" s="71">
        <v>311.48</v>
      </c>
      <c r="V768" s="71">
        <v>3.77</v>
      </c>
      <c r="W768" s="71">
        <v>5.33</v>
      </c>
      <c r="X768" s="71">
        <v>4.79</v>
      </c>
      <c r="Y768" s="71">
        <v>17.510000000000002</v>
      </c>
      <c r="Z768" s="71">
        <v>130.94</v>
      </c>
      <c r="AA768" s="71">
        <v>163.6</v>
      </c>
    </row>
    <row r="769" spans="1:28" collapsed="1" x14ac:dyDescent="0.2">
      <c r="A769" s="162" t="s">
        <v>3156</v>
      </c>
      <c r="B769" s="54" t="str">
        <f>"31"&amp;"."&amp;$B$801&amp;"."&amp;$B$802</f>
        <v>31.05.2024</v>
      </c>
      <c r="C769" s="134" t="s">
        <v>76</v>
      </c>
      <c r="D769" s="135">
        <f>ROUND((D770)/1000,5)</f>
        <v>8.4820000000000007E-2</v>
      </c>
      <c r="E769" s="135">
        <f t="shared" ref="E769:AA769" si="433">ROUND((E770)/1000,5)</f>
        <v>9.0990000000000001E-2</v>
      </c>
      <c r="F769" s="135">
        <f t="shared" si="433"/>
        <v>6.6290000000000002E-2</v>
      </c>
      <c r="G769" s="135">
        <f t="shared" si="433"/>
        <v>2.4230000000000002E-2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4.9009999999999998E-2</v>
      </c>
      <c r="O769" s="135">
        <f t="shared" si="433"/>
        <v>8.5989999999999997E-2</v>
      </c>
      <c r="P769" s="135">
        <f t="shared" si="433"/>
        <v>6.0000000000000002E-5</v>
      </c>
      <c r="Q769" s="135">
        <f t="shared" si="433"/>
        <v>2.5610000000000001E-2</v>
      </c>
      <c r="R769" s="135">
        <f t="shared" si="433"/>
        <v>0</v>
      </c>
      <c r="S769" s="135">
        <f t="shared" si="433"/>
        <v>0</v>
      </c>
      <c r="T769" s="135">
        <f t="shared" si="433"/>
        <v>9.1800000000000007E-2</v>
      </c>
      <c r="U769" s="135">
        <f t="shared" si="433"/>
        <v>0</v>
      </c>
      <c r="V769" s="135">
        <f t="shared" si="433"/>
        <v>2.6700000000000001E-3</v>
      </c>
      <c r="W769" s="135">
        <f t="shared" si="433"/>
        <v>3.7399999999999998E-3</v>
      </c>
      <c r="X769" s="135">
        <f t="shared" si="433"/>
        <v>1.2120000000000001E-2</v>
      </c>
      <c r="Y769" s="135">
        <f t="shared" si="433"/>
        <v>0.16488</v>
      </c>
      <c r="Z769" s="135">
        <f t="shared" si="433"/>
        <v>0.68589999999999995</v>
      </c>
      <c r="AA769" s="135">
        <f t="shared" si="433"/>
        <v>1.44424</v>
      </c>
    </row>
    <row r="770" spans="1:28" ht="12.75" hidden="1" customHeight="1" outlineLevel="1" x14ac:dyDescent="0.2">
      <c r="A770" s="163" t="s">
        <v>3157</v>
      </c>
      <c r="B770" s="94" t="s">
        <v>238</v>
      </c>
      <c r="C770" s="70" t="s">
        <v>79</v>
      </c>
      <c r="D770" s="71">
        <v>84.82</v>
      </c>
      <c r="E770" s="71">
        <v>90.99</v>
      </c>
      <c r="F770" s="71">
        <v>66.290000000000006</v>
      </c>
      <c r="G770" s="71">
        <v>24.23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49.01</v>
      </c>
      <c r="O770" s="71">
        <v>85.99</v>
      </c>
      <c r="P770" s="71">
        <v>0.06</v>
      </c>
      <c r="Q770" s="71">
        <v>25.61</v>
      </c>
      <c r="R770" s="71">
        <v>0</v>
      </c>
      <c r="S770" s="71">
        <v>0</v>
      </c>
      <c r="T770" s="71">
        <v>91.8</v>
      </c>
      <c r="U770" s="71">
        <v>0</v>
      </c>
      <c r="V770" s="71">
        <v>2.67</v>
      </c>
      <c r="W770" s="71">
        <v>3.74</v>
      </c>
      <c r="X770" s="71">
        <v>12.12</v>
      </c>
      <c r="Y770" s="71">
        <v>164.88</v>
      </c>
      <c r="Z770" s="71">
        <v>685.9</v>
      </c>
      <c r="AA770" s="71">
        <v>1444.24</v>
      </c>
    </row>
    <row r="771" spans="1:28" collapsed="1" x14ac:dyDescent="0.2"/>
    <row r="773" spans="1:28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x14ac:dyDescent="0.2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-2.0000000000000002E-5</v>
      </c>
    </row>
    <row r="776" spans="1:28" s="198" customFormat="1" x14ac:dyDescent="0.2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0.28532000000000002</v>
      </c>
    </row>
    <row r="779" spans="1:28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2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idden="1" x14ac:dyDescent="0.2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2">
      <c r="A782" s="176" t="s">
        <v>3161</v>
      </c>
      <c r="B782" s="177" t="s">
        <v>868</v>
      </c>
      <c r="C782" s="178" t="s">
        <v>864</v>
      </c>
      <c r="D782" s="175">
        <v>846494.76</v>
      </c>
      <c r="E782" s="175">
        <f>$D782</f>
        <v>846494.76</v>
      </c>
      <c r="F782" s="175">
        <f>$D782</f>
        <v>846494.76</v>
      </c>
      <c r="G782" s="175">
        <f>$D782</f>
        <v>846494.76</v>
      </c>
    </row>
    <row r="783" spans="1:28" ht="12.75" customHeight="1" x14ac:dyDescent="0.2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25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83"/>
      <c r="B789" s="84"/>
    </row>
    <row r="790" spans="1:27" x14ac:dyDescent="0.2">
      <c r="A790" s="83"/>
      <c r="B790" s="85"/>
    </row>
    <row r="801" spans="2:2" hidden="1" x14ac:dyDescent="0.2">
      <c r="B801" s="181" t="s">
        <v>3164</v>
      </c>
    </row>
    <row r="802" spans="2:2" hidden="1" x14ac:dyDescent="0.2">
      <c r="B802" s="182" t="s">
        <v>3165</v>
      </c>
    </row>
  </sheetData>
  <autoFilter ref="B6:C698" xr:uid="{00000000-0001-0000-10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BB84F-65CD-43B1-86CF-4EED42CE46DA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2413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customHeight="1" x14ac:dyDescent="0.25">
      <c r="A4" s="154" t="s">
        <v>1031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2414</v>
      </c>
      <c r="B7" s="54" t="str">
        <f>"01"&amp;"."&amp;$B$801&amp;"."&amp;$B$802</f>
        <v>01.05.2024</v>
      </c>
      <c r="C7" s="134" t="s">
        <v>76</v>
      </c>
      <c r="D7" s="135">
        <f>ROUND(((D8+D9+D11+D10)/1000),5)</f>
        <v>1.5138100000000001</v>
      </c>
      <c r="E7" s="135">
        <f>ROUND(((E8+E9+E11+E10)/1000),5)</f>
        <v>1.4760800000000001</v>
      </c>
      <c r="F7" s="135">
        <f>ROUND(((F8+F9+F11+F10)/1000),5)</f>
        <v>1.3399000000000001</v>
      </c>
      <c r="G7" s="135">
        <f t="shared" ref="G7:AA7" si="0">ROUND(((G8+G9+G11+G10)/1000),5)</f>
        <v>1.3163</v>
      </c>
      <c r="H7" s="135">
        <f t="shared" si="0"/>
        <v>1.27061</v>
      </c>
      <c r="I7" s="135">
        <f t="shared" si="0"/>
        <v>1.2356</v>
      </c>
      <c r="J7" s="135">
        <f t="shared" si="0"/>
        <v>1.2381800000000001</v>
      </c>
      <c r="K7" s="135">
        <f t="shared" si="0"/>
        <v>1.3963399999999999</v>
      </c>
      <c r="L7" s="135">
        <f t="shared" si="0"/>
        <v>1.5567800000000001</v>
      </c>
      <c r="M7" s="135">
        <f t="shared" si="0"/>
        <v>1.79183</v>
      </c>
      <c r="N7" s="135">
        <f t="shared" si="0"/>
        <v>1.93435</v>
      </c>
      <c r="O7" s="135">
        <f t="shared" si="0"/>
        <v>1.86419</v>
      </c>
      <c r="P7" s="135">
        <f t="shared" si="0"/>
        <v>1.8437600000000001</v>
      </c>
      <c r="Q7" s="135">
        <f t="shared" si="0"/>
        <v>1.87517</v>
      </c>
      <c r="R7" s="135">
        <f t="shared" si="0"/>
        <v>1.8340099999999999</v>
      </c>
      <c r="S7" s="135">
        <f t="shared" si="0"/>
        <v>1.7840499999999999</v>
      </c>
      <c r="T7" s="135">
        <f t="shared" si="0"/>
        <v>1.82348</v>
      </c>
      <c r="U7" s="135">
        <f t="shared" si="0"/>
        <v>1.8408500000000001</v>
      </c>
      <c r="V7" s="135">
        <f t="shared" si="0"/>
        <v>1.89497</v>
      </c>
      <c r="W7" s="135">
        <f t="shared" si="0"/>
        <v>2.0127899999999999</v>
      </c>
      <c r="X7" s="135">
        <f t="shared" si="0"/>
        <v>2.10134</v>
      </c>
      <c r="Y7" s="135">
        <f t="shared" si="0"/>
        <v>2.0014799999999999</v>
      </c>
      <c r="Z7" s="135">
        <f t="shared" si="0"/>
        <v>1.68588</v>
      </c>
      <c r="AA7" s="135">
        <f t="shared" si="0"/>
        <v>1.49638</v>
      </c>
    </row>
    <row r="8" spans="1:27" ht="12.75" hidden="1" customHeight="1" outlineLevel="1" x14ac:dyDescent="0.2">
      <c r="A8" s="163" t="s">
        <v>2415</v>
      </c>
      <c r="B8" s="94" t="s">
        <v>238</v>
      </c>
      <c r="C8" s="70" t="s">
        <v>79</v>
      </c>
      <c r="D8" s="71">
        <v>1355.06</v>
      </c>
      <c r="E8" s="71">
        <v>1317.33</v>
      </c>
      <c r="F8" s="71">
        <v>1181.1500000000001</v>
      </c>
      <c r="G8" s="71">
        <v>1157.55</v>
      </c>
      <c r="H8" s="71">
        <v>1111.8599999999999</v>
      </c>
      <c r="I8" s="71">
        <v>1076.8499999999999</v>
      </c>
      <c r="J8" s="71">
        <v>1079.43</v>
      </c>
      <c r="K8" s="71">
        <v>1237.5899999999999</v>
      </c>
      <c r="L8" s="71">
        <v>1398.03</v>
      </c>
      <c r="M8" s="71">
        <v>1633.08</v>
      </c>
      <c r="N8" s="71">
        <v>1775.6</v>
      </c>
      <c r="O8" s="71">
        <v>1705.44</v>
      </c>
      <c r="P8" s="71">
        <v>1685.01</v>
      </c>
      <c r="Q8" s="71">
        <v>1716.42</v>
      </c>
      <c r="R8" s="71">
        <v>1675.26</v>
      </c>
      <c r="S8" s="71">
        <v>1625.3</v>
      </c>
      <c r="T8" s="71">
        <v>1664.73</v>
      </c>
      <c r="U8" s="71">
        <v>1682.1</v>
      </c>
      <c r="V8" s="71">
        <v>1736.22</v>
      </c>
      <c r="W8" s="71">
        <v>1854.04</v>
      </c>
      <c r="X8" s="71">
        <v>1942.59</v>
      </c>
      <c r="Y8" s="71">
        <v>1842.73</v>
      </c>
      <c r="Z8" s="71">
        <v>1527.13</v>
      </c>
      <c r="AA8" s="71">
        <v>1337.63</v>
      </c>
    </row>
    <row r="9" spans="1:27" ht="12.75" hidden="1" customHeight="1" outlineLevel="1" x14ac:dyDescent="0.2">
      <c r="A9" s="163" t="s">
        <v>2416</v>
      </c>
      <c r="B9" s="94" t="s">
        <v>90</v>
      </c>
      <c r="C9" s="70" t="s">
        <v>79</v>
      </c>
      <c r="D9" s="71">
        <v>66.180000000000007</v>
      </c>
      <c r="E9" s="71">
        <f>$D$9</f>
        <v>66.180000000000007</v>
      </c>
      <c r="F9" s="71">
        <f t="shared" ref="F9:AA9" si="1">$D$9</f>
        <v>66.180000000000007</v>
      </c>
      <c r="G9" s="71">
        <f t="shared" si="1"/>
        <v>66.180000000000007</v>
      </c>
      <c r="H9" s="71">
        <f t="shared" si="1"/>
        <v>66.180000000000007</v>
      </c>
      <c r="I9" s="71">
        <f t="shared" si="1"/>
        <v>66.180000000000007</v>
      </c>
      <c r="J9" s="71">
        <f t="shared" si="1"/>
        <v>66.180000000000007</v>
      </c>
      <c r="K9" s="71">
        <f t="shared" si="1"/>
        <v>66.180000000000007</v>
      </c>
      <c r="L9" s="71">
        <f t="shared" si="1"/>
        <v>66.180000000000007</v>
      </c>
      <c r="M9" s="71">
        <f t="shared" si="1"/>
        <v>66.180000000000007</v>
      </c>
      <c r="N9" s="71">
        <f t="shared" si="1"/>
        <v>66.180000000000007</v>
      </c>
      <c r="O9" s="71">
        <f t="shared" si="1"/>
        <v>66.180000000000007</v>
      </c>
      <c r="P9" s="71">
        <f t="shared" si="1"/>
        <v>66.180000000000007</v>
      </c>
      <c r="Q9" s="71">
        <f t="shared" si="1"/>
        <v>66.180000000000007</v>
      </c>
      <c r="R9" s="71">
        <f t="shared" si="1"/>
        <v>66.180000000000007</v>
      </c>
      <c r="S9" s="71">
        <f t="shared" si="1"/>
        <v>66.180000000000007</v>
      </c>
      <c r="T9" s="71">
        <f t="shared" si="1"/>
        <v>66.180000000000007</v>
      </c>
      <c r="U9" s="71">
        <f t="shared" si="1"/>
        <v>66.180000000000007</v>
      </c>
      <c r="V9" s="71">
        <f t="shared" si="1"/>
        <v>66.180000000000007</v>
      </c>
      <c r="W9" s="71">
        <f t="shared" si="1"/>
        <v>66.180000000000007</v>
      </c>
      <c r="X9" s="71">
        <f t="shared" si="1"/>
        <v>66.180000000000007</v>
      </c>
      <c r="Y9" s="71">
        <f t="shared" si="1"/>
        <v>66.180000000000007</v>
      </c>
      <c r="Z9" s="71">
        <f t="shared" si="1"/>
        <v>66.180000000000007</v>
      </c>
      <c r="AA9" s="71">
        <f t="shared" si="1"/>
        <v>66.180000000000007</v>
      </c>
    </row>
    <row r="10" spans="1:27" ht="12.75" hidden="1" customHeight="1" outlineLevel="1" x14ac:dyDescent="0.2">
      <c r="A10" s="163" t="s">
        <v>2417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2418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collapsed="1" x14ac:dyDescent="0.2">
      <c r="A12" s="162" t="s">
        <v>2419</v>
      </c>
      <c r="B12" s="54" t="str">
        <f>"02"&amp;"."&amp;$B$801&amp;"."&amp;$B$802</f>
        <v>02.05.2024</v>
      </c>
      <c r="C12" s="134" t="s">
        <v>76</v>
      </c>
      <c r="D12" s="135">
        <f>ROUND(((D13+D14+D16+D15)/1000),5)</f>
        <v>1.48871</v>
      </c>
      <c r="E12" s="135">
        <f>ROUND(((E13+E14+E16+E15)/1000),5)</f>
        <v>1.37727</v>
      </c>
      <c r="F12" s="135">
        <f>ROUND(((F13+F14+F16+F15)/1000),5)</f>
        <v>1.34459</v>
      </c>
      <c r="G12" s="135">
        <f t="shared" ref="G12:AA12" si="3">ROUND(((G13+G14+G16+G15)/1000),5)</f>
        <v>1.28932</v>
      </c>
      <c r="H12" s="135">
        <f t="shared" si="3"/>
        <v>1.3162499999999999</v>
      </c>
      <c r="I12" s="135">
        <f t="shared" si="3"/>
        <v>1.3611599999999999</v>
      </c>
      <c r="J12" s="135">
        <f t="shared" si="3"/>
        <v>1.4861800000000001</v>
      </c>
      <c r="K12" s="135">
        <f t="shared" si="3"/>
        <v>1.7183600000000001</v>
      </c>
      <c r="L12" s="135">
        <f t="shared" si="3"/>
        <v>2.0405000000000002</v>
      </c>
      <c r="M12" s="135">
        <f t="shared" si="3"/>
        <v>2.1566700000000001</v>
      </c>
      <c r="N12" s="135">
        <f t="shared" si="3"/>
        <v>2.1851799999999999</v>
      </c>
      <c r="O12" s="135">
        <f t="shared" si="3"/>
        <v>2.12079</v>
      </c>
      <c r="P12" s="135">
        <f t="shared" si="3"/>
        <v>2.14235</v>
      </c>
      <c r="Q12" s="135">
        <f t="shared" si="3"/>
        <v>2.17692</v>
      </c>
      <c r="R12" s="135">
        <f t="shared" si="3"/>
        <v>2.1961400000000002</v>
      </c>
      <c r="S12" s="135">
        <f t="shared" si="3"/>
        <v>2.1403500000000002</v>
      </c>
      <c r="T12" s="135">
        <f t="shared" si="3"/>
        <v>2.1320399999999999</v>
      </c>
      <c r="U12" s="135">
        <f t="shared" si="3"/>
        <v>2.0943100000000001</v>
      </c>
      <c r="V12" s="135">
        <f t="shared" si="3"/>
        <v>2.11964</v>
      </c>
      <c r="W12" s="135">
        <f t="shared" si="3"/>
        <v>2.1407099999999999</v>
      </c>
      <c r="X12" s="135">
        <f t="shared" si="3"/>
        <v>2.1843699999999999</v>
      </c>
      <c r="Y12" s="135">
        <f t="shared" si="3"/>
        <v>2.0674800000000002</v>
      </c>
      <c r="Z12" s="135">
        <f t="shared" si="3"/>
        <v>1.7021900000000001</v>
      </c>
      <c r="AA12" s="135">
        <f t="shared" si="3"/>
        <v>1.52884</v>
      </c>
    </row>
    <row r="13" spans="1:27" ht="12.75" hidden="1" customHeight="1" outlineLevel="1" x14ac:dyDescent="0.2">
      <c r="A13" s="163" t="s">
        <v>2420</v>
      </c>
      <c r="B13" s="94" t="s">
        <v>238</v>
      </c>
      <c r="C13" s="70" t="s">
        <v>79</v>
      </c>
      <c r="D13" s="71">
        <v>1329.96</v>
      </c>
      <c r="E13" s="71">
        <v>1218.52</v>
      </c>
      <c r="F13" s="71">
        <v>1185.8399999999999</v>
      </c>
      <c r="G13" s="71">
        <v>1130.57</v>
      </c>
      <c r="H13" s="71">
        <v>1157.5</v>
      </c>
      <c r="I13" s="71">
        <v>1202.4100000000001</v>
      </c>
      <c r="J13" s="71">
        <v>1327.43</v>
      </c>
      <c r="K13" s="71">
        <v>1559.61</v>
      </c>
      <c r="L13" s="71">
        <v>1881.75</v>
      </c>
      <c r="M13" s="71">
        <v>1997.92</v>
      </c>
      <c r="N13" s="71">
        <v>2026.43</v>
      </c>
      <c r="O13" s="71">
        <v>1962.04</v>
      </c>
      <c r="P13" s="71">
        <v>1983.6</v>
      </c>
      <c r="Q13" s="71">
        <v>2018.17</v>
      </c>
      <c r="R13" s="71">
        <v>2037.39</v>
      </c>
      <c r="S13" s="71">
        <v>1981.6</v>
      </c>
      <c r="T13" s="71">
        <v>1973.29</v>
      </c>
      <c r="U13" s="71">
        <v>1935.56</v>
      </c>
      <c r="V13" s="71">
        <v>1960.89</v>
      </c>
      <c r="W13" s="71">
        <v>1981.96</v>
      </c>
      <c r="X13" s="71">
        <v>2025.62</v>
      </c>
      <c r="Y13" s="71">
        <v>1908.73</v>
      </c>
      <c r="Z13" s="71">
        <v>1543.44</v>
      </c>
      <c r="AA13" s="71">
        <v>1370.09</v>
      </c>
    </row>
    <row r="14" spans="1:27" ht="12.75" hidden="1" customHeight="1" outlineLevel="1" x14ac:dyDescent="0.2">
      <c r="A14" s="163" t="s">
        <v>2421</v>
      </c>
      <c r="B14" s="94" t="s">
        <v>90</v>
      </c>
      <c r="C14" s="70" t="s">
        <v>79</v>
      </c>
      <c r="D14" s="71">
        <f t="shared" ref="D14:AA14" si="4">$D$9</f>
        <v>66.180000000000007</v>
      </c>
      <c r="E14" s="71">
        <f t="shared" si="4"/>
        <v>66.180000000000007</v>
      </c>
      <c r="F14" s="71">
        <f t="shared" si="4"/>
        <v>66.180000000000007</v>
      </c>
      <c r="G14" s="71">
        <f t="shared" si="4"/>
        <v>66.180000000000007</v>
      </c>
      <c r="H14" s="71">
        <f t="shared" si="4"/>
        <v>66.180000000000007</v>
      </c>
      <c r="I14" s="71">
        <f t="shared" si="4"/>
        <v>66.180000000000007</v>
      </c>
      <c r="J14" s="71">
        <f t="shared" si="4"/>
        <v>66.180000000000007</v>
      </c>
      <c r="K14" s="71">
        <f t="shared" si="4"/>
        <v>66.180000000000007</v>
      </c>
      <c r="L14" s="71">
        <f t="shared" si="4"/>
        <v>66.180000000000007</v>
      </c>
      <c r="M14" s="71">
        <f t="shared" si="4"/>
        <v>66.180000000000007</v>
      </c>
      <c r="N14" s="71">
        <f t="shared" si="4"/>
        <v>66.180000000000007</v>
      </c>
      <c r="O14" s="71">
        <f t="shared" si="4"/>
        <v>66.180000000000007</v>
      </c>
      <c r="P14" s="71">
        <f t="shared" si="4"/>
        <v>66.180000000000007</v>
      </c>
      <c r="Q14" s="71">
        <f t="shared" si="4"/>
        <v>66.180000000000007</v>
      </c>
      <c r="R14" s="71">
        <f t="shared" si="4"/>
        <v>66.180000000000007</v>
      </c>
      <c r="S14" s="71">
        <f t="shared" si="4"/>
        <v>66.180000000000007</v>
      </c>
      <c r="T14" s="71">
        <f t="shared" si="4"/>
        <v>66.180000000000007</v>
      </c>
      <c r="U14" s="71">
        <f t="shared" si="4"/>
        <v>66.180000000000007</v>
      </c>
      <c r="V14" s="71">
        <f t="shared" si="4"/>
        <v>66.180000000000007</v>
      </c>
      <c r="W14" s="71">
        <f t="shared" si="4"/>
        <v>66.180000000000007</v>
      </c>
      <c r="X14" s="71">
        <f t="shared" si="4"/>
        <v>66.180000000000007</v>
      </c>
      <c r="Y14" s="71">
        <f t="shared" si="4"/>
        <v>66.180000000000007</v>
      </c>
      <c r="Z14" s="71">
        <f t="shared" si="4"/>
        <v>66.180000000000007</v>
      </c>
      <c r="AA14" s="71">
        <f t="shared" si="4"/>
        <v>66.180000000000007</v>
      </c>
    </row>
    <row r="15" spans="1:27" ht="12.75" hidden="1" customHeight="1" outlineLevel="1" x14ac:dyDescent="0.2">
      <c r="A15" s="163" t="s">
        <v>2422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2423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collapsed="1" x14ac:dyDescent="0.2">
      <c r="A17" s="162" t="s">
        <v>2424</v>
      </c>
      <c r="B17" s="54" t="str">
        <f>"03"&amp;"."&amp;$B$801&amp;"."&amp;$B$802</f>
        <v>03.05.2024</v>
      </c>
      <c r="C17" s="134" t="s">
        <v>76</v>
      </c>
      <c r="D17" s="135">
        <f>ROUND(((D18+D19+D21+D20)/1000),5)</f>
        <v>1.40741</v>
      </c>
      <c r="E17" s="135">
        <f>ROUND(((E18+E19+E21+E20)/1000),5)</f>
        <v>1.33464</v>
      </c>
      <c r="F17" s="135">
        <f>ROUND(((F18+F19+F21+F20)/1000),5)</f>
        <v>1.2361599999999999</v>
      </c>
      <c r="G17" s="135">
        <f t="shared" ref="G17:AA17" si="6">ROUND(((G18+G19+G21+G20)/1000),5)</f>
        <v>1.2342</v>
      </c>
      <c r="H17" s="135">
        <f t="shared" si="6"/>
        <v>1.27471</v>
      </c>
      <c r="I17" s="135">
        <f t="shared" si="6"/>
        <v>1.3713299999999999</v>
      </c>
      <c r="J17" s="135">
        <f t="shared" si="6"/>
        <v>1.5479799999999999</v>
      </c>
      <c r="K17" s="135">
        <f t="shared" si="6"/>
        <v>1.8276600000000001</v>
      </c>
      <c r="L17" s="135">
        <f t="shared" si="6"/>
        <v>2.04182</v>
      </c>
      <c r="M17" s="135">
        <f t="shared" si="6"/>
        <v>2.1998199999999999</v>
      </c>
      <c r="N17" s="135">
        <f t="shared" si="6"/>
        <v>2.2922699999999998</v>
      </c>
      <c r="O17" s="135">
        <f t="shared" si="6"/>
        <v>2.1560899999999998</v>
      </c>
      <c r="P17" s="135">
        <f t="shared" si="6"/>
        <v>2.1440700000000001</v>
      </c>
      <c r="Q17" s="135">
        <f t="shared" si="6"/>
        <v>2.1626599999999998</v>
      </c>
      <c r="R17" s="135">
        <f t="shared" si="6"/>
        <v>2.1295199999999999</v>
      </c>
      <c r="S17" s="135">
        <f t="shared" si="6"/>
        <v>2.1259600000000001</v>
      </c>
      <c r="T17" s="135">
        <f t="shared" si="6"/>
        <v>2.1271900000000001</v>
      </c>
      <c r="U17" s="135">
        <f t="shared" si="6"/>
        <v>2.1112600000000001</v>
      </c>
      <c r="V17" s="135">
        <f t="shared" si="6"/>
        <v>2.09612</v>
      </c>
      <c r="W17" s="135">
        <f t="shared" si="6"/>
        <v>2.0996999999999999</v>
      </c>
      <c r="X17" s="135">
        <f t="shared" si="6"/>
        <v>2.1697500000000001</v>
      </c>
      <c r="Y17" s="135">
        <f t="shared" si="6"/>
        <v>2.0785100000000001</v>
      </c>
      <c r="Z17" s="135">
        <f t="shared" si="6"/>
        <v>1.7736000000000001</v>
      </c>
      <c r="AA17" s="135">
        <f t="shared" si="6"/>
        <v>1.5587500000000001</v>
      </c>
    </row>
    <row r="18" spans="1:27" ht="12.75" hidden="1" customHeight="1" outlineLevel="1" x14ac:dyDescent="0.2">
      <c r="A18" s="163" t="s">
        <v>2425</v>
      </c>
      <c r="B18" s="94" t="s">
        <v>238</v>
      </c>
      <c r="C18" s="70" t="s">
        <v>79</v>
      </c>
      <c r="D18" s="71">
        <v>1248.6600000000001</v>
      </c>
      <c r="E18" s="71">
        <v>1175.8900000000001</v>
      </c>
      <c r="F18" s="71">
        <v>1077.4100000000001</v>
      </c>
      <c r="G18" s="71">
        <v>1075.45</v>
      </c>
      <c r="H18" s="71">
        <v>1115.96</v>
      </c>
      <c r="I18" s="71">
        <v>1212.58</v>
      </c>
      <c r="J18" s="71">
        <v>1389.23</v>
      </c>
      <c r="K18" s="71">
        <v>1668.91</v>
      </c>
      <c r="L18" s="71">
        <v>1883.07</v>
      </c>
      <c r="M18" s="71">
        <v>2041.07</v>
      </c>
      <c r="N18" s="71">
        <v>2133.52</v>
      </c>
      <c r="O18" s="71">
        <v>1997.34</v>
      </c>
      <c r="P18" s="71">
        <v>1985.32</v>
      </c>
      <c r="Q18" s="71">
        <v>2003.91</v>
      </c>
      <c r="R18" s="71">
        <v>1970.77</v>
      </c>
      <c r="S18" s="71">
        <v>1967.21</v>
      </c>
      <c r="T18" s="71">
        <v>1968.44</v>
      </c>
      <c r="U18" s="71">
        <v>1952.51</v>
      </c>
      <c r="V18" s="71">
        <v>1937.37</v>
      </c>
      <c r="W18" s="71">
        <v>1940.95</v>
      </c>
      <c r="X18" s="71">
        <v>2011</v>
      </c>
      <c r="Y18" s="71">
        <v>1919.76</v>
      </c>
      <c r="Z18" s="71">
        <v>1614.85</v>
      </c>
      <c r="AA18" s="71">
        <v>1400</v>
      </c>
    </row>
    <row r="19" spans="1:27" ht="12.75" hidden="1" customHeight="1" outlineLevel="1" x14ac:dyDescent="0.2">
      <c r="A19" s="163" t="s">
        <v>2426</v>
      </c>
      <c r="B19" s="94" t="s">
        <v>90</v>
      </c>
      <c r="C19" s="70" t="s">
        <v>79</v>
      </c>
      <c r="D19" s="71">
        <f t="shared" ref="D19:AA19" si="7">$D$9</f>
        <v>66.180000000000007</v>
      </c>
      <c r="E19" s="71">
        <f t="shared" si="7"/>
        <v>66.180000000000007</v>
      </c>
      <c r="F19" s="71">
        <f t="shared" si="7"/>
        <v>66.180000000000007</v>
      </c>
      <c r="G19" s="71">
        <f t="shared" si="7"/>
        <v>66.180000000000007</v>
      </c>
      <c r="H19" s="71">
        <f t="shared" si="7"/>
        <v>66.180000000000007</v>
      </c>
      <c r="I19" s="71">
        <f t="shared" si="7"/>
        <v>66.180000000000007</v>
      </c>
      <c r="J19" s="71">
        <f t="shared" si="7"/>
        <v>66.180000000000007</v>
      </c>
      <c r="K19" s="71">
        <f t="shared" si="7"/>
        <v>66.180000000000007</v>
      </c>
      <c r="L19" s="71">
        <f t="shared" si="7"/>
        <v>66.180000000000007</v>
      </c>
      <c r="M19" s="71">
        <f t="shared" si="7"/>
        <v>66.180000000000007</v>
      </c>
      <c r="N19" s="71">
        <f t="shared" si="7"/>
        <v>66.180000000000007</v>
      </c>
      <c r="O19" s="71">
        <f t="shared" si="7"/>
        <v>66.180000000000007</v>
      </c>
      <c r="P19" s="71">
        <f t="shared" si="7"/>
        <v>66.180000000000007</v>
      </c>
      <c r="Q19" s="71">
        <f t="shared" si="7"/>
        <v>66.180000000000007</v>
      </c>
      <c r="R19" s="71">
        <f t="shared" si="7"/>
        <v>66.180000000000007</v>
      </c>
      <c r="S19" s="71">
        <f t="shared" si="7"/>
        <v>66.180000000000007</v>
      </c>
      <c r="T19" s="71">
        <f t="shared" si="7"/>
        <v>66.180000000000007</v>
      </c>
      <c r="U19" s="71">
        <f t="shared" si="7"/>
        <v>66.180000000000007</v>
      </c>
      <c r="V19" s="71">
        <f t="shared" si="7"/>
        <v>66.180000000000007</v>
      </c>
      <c r="W19" s="71">
        <f t="shared" si="7"/>
        <v>66.180000000000007</v>
      </c>
      <c r="X19" s="71">
        <f t="shared" si="7"/>
        <v>66.180000000000007</v>
      </c>
      <c r="Y19" s="71">
        <f t="shared" si="7"/>
        <v>66.180000000000007</v>
      </c>
      <c r="Z19" s="71">
        <f t="shared" si="7"/>
        <v>66.180000000000007</v>
      </c>
      <c r="AA19" s="71">
        <f t="shared" si="7"/>
        <v>66.180000000000007</v>
      </c>
    </row>
    <row r="20" spans="1:27" ht="12.75" hidden="1" customHeight="1" outlineLevel="1" x14ac:dyDescent="0.2">
      <c r="A20" s="163" t="s">
        <v>2427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2428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collapsed="1" x14ac:dyDescent="0.2">
      <c r="A22" s="162" t="s">
        <v>2429</v>
      </c>
      <c r="B22" s="54" t="str">
        <f>"04"&amp;"."&amp;$B$801&amp;"."&amp;$B$802</f>
        <v>04.05.2024</v>
      </c>
      <c r="C22" s="134" t="s">
        <v>76</v>
      </c>
      <c r="D22" s="135">
        <f>ROUND(((D23+D24+D26+D25)/1000),5)</f>
        <v>1.6465799999999999</v>
      </c>
      <c r="E22" s="135">
        <f>ROUND(((E23+E24+E26+E25)/1000),5)</f>
        <v>1.5539400000000001</v>
      </c>
      <c r="F22" s="135">
        <f>ROUND(((F23+F24+F26+F25)/1000),5)</f>
        <v>1.42828</v>
      </c>
      <c r="G22" s="135">
        <f t="shared" ref="G22:AA22" si="9">ROUND(((G23+G24+G26+G25)/1000),5)</f>
        <v>1.3798999999999999</v>
      </c>
      <c r="H22" s="135">
        <f t="shared" si="9"/>
        <v>1.35867</v>
      </c>
      <c r="I22" s="135">
        <f t="shared" si="9"/>
        <v>1.38019</v>
      </c>
      <c r="J22" s="135">
        <f t="shared" si="9"/>
        <v>1.4674700000000001</v>
      </c>
      <c r="K22" s="135">
        <f t="shared" si="9"/>
        <v>1.69607</v>
      </c>
      <c r="L22" s="135">
        <f t="shared" si="9"/>
        <v>1.98546</v>
      </c>
      <c r="M22" s="135">
        <f t="shared" si="9"/>
        <v>2.1635800000000001</v>
      </c>
      <c r="N22" s="135">
        <f t="shared" si="9"/>
        <v>2.2146300000000001</v>
      </c>
      <c r="O22" s="135">
        <f t="shared" si="9"/>
        <v>2.2139600000000002</v>
      </c>
      <c r="P22" s="135">
        <f t="shared" si="9"/>
        <v>2.2054299999999998</v>
      </c>
      <c r="Q22" s="135">
        <f t="shared" si="9"/>
        <v>2.2147100000000002</v>
      </c>
      <c r="R22" s="135">
        <f t="shared" si="9"/>
        <v>2.1623999999999999</v>
      </c>
      <c r="S22" s="135">
        <f t="shared" si="9"/>
        <v>1.9989300000000001</v>
      </c>
      <c r="T22" s="135">
        <f t="shared" si="9"/>
        <v>2.02339</v>
      </c>
      <c r="U22" s="135">
        <f t="shared" si="9"/>
        <v>1.9172400000000001</v>
      </c>
      <c r="V22" s="135">
        <f t="shared" si="9"/>
        <v>1.9626399999999999</v>
      </c>
      <c r="W22" s="135">
        <f t="shared" si="9"/>
        <v>2.0632100000000002</v>
      </c>
      <c r="X22" s="135">
        <f t="shared" si="9"/>
        <v>2.1396999999999999</v>
      </c>
      <c r="Y22" s="135">
        <f t="shared" si="9"/>
        <v>2.0676800000000002</v>
      </c>
      <c r="Z22" s="135">
        <f t="shared" si="9"/>
        <v>1.73584</v>
      </c>
      <c r="AA22" s="135">
        <f t="shared" si="9"/>
        <v>1.63351</v>
      </c>
    </row>
    <row r="23" spans="1:27" ht="12.75" hidden="1" customHeight="1" outlineLevel="1" x14ac:dyDescent="0.2">
      <c r="A23" s="163" t="s">
        <v>2430</v>
      </c>
      <c r="B23" s="94" t="s">
        <v>238</v>
      </c>
      <c r="C23" s="70" t="s">
        <v>79</v>
      </c>
      <c r="D23" s="71">
        <v>1487.83</v>
      </c>
      <c r="E23" s="71">
        <v>1395.19</v>
      </c>
      <c r="F23" s="71">
        <v>1269.53</v>
      </c>
      <c r="G23" s="71">
        <v>1221.1500000000001</v>
      </c>
      <c r="H23" s="71">
        <v>1199.92</v>
      </c>
      <c r="I23" s="71">
        <v>1221.44</v>
      </c>
      <c r="J23" s="71">
        <v>1308.72</v>
      </c>
      <c r="K23" s="71">
        <v>1537.32</v>
      </c>
      <c r="L23" s="71">
        <v>1826.71</v>
      </c>
      <c r="M23" s="71">
        <v>2004.83</v>
      </c>
      <c r="N23" s="71">
        <v>2055.88</v>
      </c>
      <c r="O23" s="71">
        <v>2055.21</v>
      </c>
      <c r="P23" s="71">
        <v>2046.68</v>
      </c>
      <c r="Q23" s="71">
        <v>2055.96</v>
      </c>
      <c r="R23" s="71">
        <v>2003.65</v>
      </c>
      <c r="S23" s="71">
        <v>1840.18</v>
      </c>
      <c r="T23" s="71">
        <v>1864.64</v>
      </c>
      <c r="U23" s="71">
        <v>1758.49</v>
      </c>
      <c r="V23" s="71">
        <v>1803.89</v>
      </c>
      <c r="W23" s="71">
        <v>1904.46</v>
      </c>
      <c r="X23" s="71">
        <v>1980.95</v>
      </c>
      <c r="Y23" s="71">
        <v>1908.93</v>
      </c>
      <c r="Z23" s="71">
        <v>1577.09</v>
      </c>
      <c r="AA23" s="71">
        <v>1474.76</v>
      </c>
    </row>
    <row r="24" spans="1:27" ht="12.75" hidden="1" customHeight="1" outlineLevel="1" x14ac:dyDescent="0.2">
      <c r="A24" s="163" t="s">
        <v>2431</v>
      </c>
      <c r="B24" s="94" t="s">
        <v>90</v>
      </c>
      <c r="C24" s="70" t="s">
        <v>79</v>
      </c>
      <c r="D24" s="71">
        <f t="shared" ref="D24:AA24" si="10">$D$9</f>
        <v>66.180000000000007</v>
      </c>
      <c r="E24" s="71">
        <f t="shared" si="10"/>
        <v>66.180000000000007</v>
      </c>
      <c r="F24" s="71">
        <f t="shared" si="10"/>
        <v>66.180000000000007</v>
      </c>
      <c r="G24" s="71">
        <f t="shared" si="10"/>
        <v>66.180000000000007</v>
      </c>
      <c r="H24" s="71">
        <f t="shared" si="10"/>
        <v>66.180000000000007</v>
      </c>
      <c r="I24" s="71">
        <f t="shared" si="10"/>
        <v>66.180000000000007</v>
      </c>
      <c r="J24" s="71">
        <f t="shared" si="10"/>
        <v>66.180000000000007</v>
      </c>
      <c r="K24" s="71">
        <f t="shared" si="10"/>
        <v>66.180000000000007</v>
      </c>
      <c r="L24" s="71">
        <f t="shared" si="10"/>
        <v>66.180000000000007</v>
      </c>
      <c r="M24" s="71">
        <f t="shared" si="10"/>
        <v>66.180000000000007</v>
      </c>
      <c r="N24" s="71">
        <f t="shared" si="10"/>
        <v>66.180000000000007</v>
      </c>
      <c r="O24" s="71">
        <f t="shared" si="10"/>
        <v>66.180000000000007</v>
      </c>
      <c r="P24" s="71">
        <f t="shared" si="10"/>
        <v>66.180000000000007</v>
      </c>
      <c r="Q24" s="71">
        <f t="shared" si="10"/>
        <v>66.180000000000007</v>
      </c>
      <c r="R24" s="71">
        <f t="shared" si="10"/>
        <v>66.180000000000007</v>
      </c>
      <c r="S24" s="71">
        <f t="shared" si="10"/>
        <v>66.180000000000007</v>
      </c>
      <c r="T24" s="71">
        <f t="shared" si="10"/>
        <v>66.180000000000007</v>
      </c>
      <c r="U24" s="71">
        <f t="shared" si="10"/>
        <v>66.180000000000007</v>
      </c>
      <c r="V24" s="71">
        <f t="shared" si="10"/>
        <v>66.180000000000007</v>
      </c>
      <c r="W24" s="71">
        <f t="shared" si="10"/>
        <v>66.180000000000007</v>
      </c>
      <c r="X24" s="71">
        <f t="shared" si="10"/>
        <v>66.180000000000007</v>
      </c>
      <c r="Y24" s="71">
        <f t="shared" si="10"/>
        <v>66.180000000000007</v>
      </c>
      <c r="Z24" s="71">
        <f t="shared" si="10"/>
        <v>66.180000000000007</v>
      </c>
      <c r="AA24" s="71">
        <f t="shared" si="10"/>
        <v>66.180000000000007</v>
      </c>
    </row>
    <row r="25" spans="1:27" ht="12.75" hidden="1" customHeight="1" outlineLevel="1" x14ac:dyDescent="0.2">
      <c r="A25" s="163" t="s">
        <v>2432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2433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collapsed="1" x14ac:dyDescent="0.2">
      <c r="A27" s="162" t="s">
        <v>2434</v>
      </c>
      <c r="B27" s="54" t="str">
        <f>"05"&amp;"."&amp;$B$801&amp;"."&amp;$B$802</f>
        <v>05.05.2024</v>
      </c>
      <c r="C27" s="134" t="s">
        <v>76</v>
      </c>
      <c r="D27" s="135">
        <f>ROUND(((D28+D29+D31+D30)/1000),5)</f>
        <v>1.5739700000000001</v>
      </c>
      <c r="E27" s="135">
        <f>ROUND(((E28+E29+E31+E30)/1000),5)</f>
        <v>1.3795299999999999</v>
      </c>
      <c r="F27" s="135">
        <f>ROUND(((F28+F29+F31+F30)/1000),5)</f>
        <v>1.35253</v>
      </c>
      <c r="G27" s="135">
        <f t="shared" ref="G27:AA27" si="12">ROUND(((G28+G29+G31+G30)/1000),5)</f>
        <v>1.32053</v>
      </c>
      <c r="H27" s="135">
        <f t="shared" si="12"/>
        <v>1.2993399999999999</v>
      </c>
      <c r="I27" s="135">
        <f t="shared" si="12"/>
        <v>1.3216699999999999</v>
      </c>
      <c r="J27" s="135">
        <f t="shared" si="12"/>
        <v>1.23539</v>
      </c>
      <c r="K27" s="135">
        <f t="shared" si="12"/>
        <v>1.37161</v>
      </c>
      <c r="L27" s="135">
        <f t="shared" si="12"/>
        <v>1.6439600000000001</v>
      </c>
      <c r="M27" s="135">
        <f t="shared" si="12"/>
        <v>1.8136000000000001</v>
      </c>
      <c r="N27" s="135">
        <f t="shared" si="12"/>
        <v>1.8604000000000001</v>
      </c>
      <c r="O27" s="135">
        <f t="shared" si="12"/>
        <v>1.88801</v>
      </c>
      <c r="P27" s="135">
        <f t="shared" si="12"/>
        <v>1.8402700000000001</v>
      </c>
      <c r="Q27" s="135">
        <f t="shared" si="12"/>
        <v>1.83795</v>
      </c>
      <c r="R27" s="135">
        <f t="shared" si="12"/>
        <v>1.8348800000000001</v>
      </c>
      <c r="S27" s="135">
        <f t="shared" si="12"/>
        <v>1.7204999999999999</v>
      </c>
      <c r="T27" s="135">
        <f t="shared" si="12"/>
        <v>1.7035800000000001</v>
      </c>
      <c r="U27" s="135">
        <f t="shared" si="12"/>
        <v>1.70919</v>
      </c>
      <c r="V27" s="135">
        <f t="shared" si="12"/>
        <v>1.77101</v>
      </c>
      <c r="W27" s="135">
        <f t="shared" si="12"/>
        <v>1.93885</v>
      </c>
      <c r="X27" s="135">
        <f t="shared" si="12"/>
        <v>2.0636199999999998</v>
      </c>
      <c r="Y27" s="135">
        <f t="shared" si="12"/>
        <v>2.03796</v>
      </c>
      <c r="Z27" s="135">
        <f t="shared" si="12"/>
        <v>1.69391</v>
      </c>
      <c r="AA27" s="135">
        <f t="shared" si="12"/>
        <v>1.6300399999999999</v>
      </c>
    </row>
    <row r="28" spans="1:27" ht="12.75" hidden="1" customHeight="1" outlineLevel="1" x14ac:dyDescent="0.2">
      <c r="A28" s="163" t="s">
        <v>2435</v>
      </c>
      <c r="B28" s="94" t="s">
        <v>238</v>
      </c>
      <c r="C28" s="70" t="s">
        <v>79</v>
      </c>
      <c r="D28" s="71">
        <v>1415.22</v>
      </c>
      <c r="E28" s="71">
        <v>1220.78</v>
      </c>
      <c r="F28" s="71">
        <v>1193.78</v>
      </c>
      <c r="G28" s="71">
        <v>1161.78</v>
      </c>
      <c r="H28" s="71">
        <v>1140.5899999999999</v>
      </c>
      <c r="I28" s="71">
        <v>1162.92</v>
      </c>
      <c r="J28" s="71">
        <v>1076.6400000000001</v>
      </c>
      <c r="K28" s="71">
        <v>1212.8599999999999</v>
      </c>
      <c r="L28" s="71">
        <v>1485.21</v>
      </c>
      <c r="M28" s="71">
        <v>1654.85</v>
      </c>
      <c r="N28" s="71">
        <v>1701.65</v>
      </c>
      <c r="O28" s="71">
        <v>1729.26</v>
      </c>
      <c r="P28" s="71">
        <v>1681.52</v>
      </c>
      <c r="Q28" s="71">
        <v>1679.2</v>
      </c>
      <c r="R28" s="71">
        <v>1676.13</v>
      </c>
      <c r="S28" s="71">
        <v>1561.75</v>
      </c>
      <c r="T28" s="71">
        <v>1544.83</v>
      </c>
      <c r="U28" s="71">
        <v>1550.44</v>
      </c>
      <c r="V28" s="71">
        <v>1612.26</v>
      </c>
      <c r="W28" s="71">
        <v>1780.1</v>
      </c>
      <c r="X28" s="71">
        <v>1904.87</v>
      </c>
      <c r="Y28" s="71">
        <v>1879.21</v>
      </c>
      <c r="Z28" s="71">
        <v>1535.16</v>
      </c>
      <c r="AA28" s="71">
        <v>1471.29</v>
      </c>
    </row>
    <row r="29" spans="1:27" ht="12.75" hidden="1" customHeight="1" outlineLevel="1" x14ac:dyDescent="0.2">
      <c r="A29" s="163" t="s">
        <v>2436</v>
      </c>
      <c r="B29" s="94" t="s">
        <v>90</v>
      </c>
      <c r="C29" s="70" t="s">
        <v>79</v>
      </c>
      <c r="D29" s="71">
        <f t="shared" ref="D29:AA29" si="13">$D$9</f>
        <v>66.180000000000007</v>
      </c>
      <c r="E29" s="71">
        <f t="shared" si="13"/>
        <v>66.180000000000007</v>
      </c>
      <c r="F29" s="71">
        <f t="shared" si="13"/>
        <v>66.180000000000007</v>
      </c>
      <c r="G29" s="71">
        <f t="shared" si="13"/>
        <v>66.180000000000007</v>
      </c>
      <c r="H29" s="71">
        <f t="shared" si="13"/>
        <v>66.180000000000007</v>
      </c>
      <c r="I29" s="71">
        <f t="shared" si="13"/>
        <v>66.180000000000007</v>
      </c>
      <c r="J29" s="71">
        <f t="shared" si="13"/>
        <v>66.180000000000007</v>
      </c>
      <c r="K29" s="71">
        <f t="shared" si="13"/>
        <v>66.180000000000007</v>
      </c>
      <c r="L29" s="71">
        <f t="shared" si="13"/>
        <v>66.180000000000007</v>
      </c>
      <c r="M29" s="71">
        <f t="shared" si="13"/>
        <v>66.180000000000007</v>
      </c>
      <c r="N29" s="71">
        <f t="shared" si="13"/>
        <v>66.180000000000007</v>
      </c>
      <c r="O29" s="71">
        <f t="shared" si="13"/>
        <v>66.180000000000007</v>
      </c>
      <c r="P29" s="71">
        <f t="shared" si="13"/>
        <v>66.180000000000007</v>
      </c>
      <c r="Q29" s="71">
        <f t="shared" si="13"/>
        <v>66.180000000000007</v>
      </c>
      <c r="R29" s="71">
        <f t="shared" si="13"/>
        <v>66.180000000000007</v>
      </c>
      <c r="S29" s="71">
        <f t="shared" si="13"/>
        <v>66.180000000000007</v>
      </c>
      <c r="T29" s="71">
        <f t="shared" si="13"/>
        <v>66.180000000000007</v>
      </c>
      <c r="U29" s="71">
        <f t="shared" si="13"/>
        <v>66.180000000000007</v>
      </c>
      <c r="V29" s="71">
        <f t="shared" si="13"/>
        <v>66.180000000000007</v>
      </c>
      <c r="W29" s="71">
        <f t="shared" si="13"/>
        <v>66.180000000000007</v>
      </c>
      <c r="X29" s="71">
        <f t="shared" si="13"/>
        <v>66.180000000000007</v>
      </c>
      <c r="Y29" s="71">
        <f t="shared" si="13"/>
        <v>66.180000000000007</v>
      </c>
      <c r="Z29" s="71">
        <f t="shared" si="13"/>
        <v>66.180000000000007</v>
      </c>
      <c r="AA29" s="71">
        <f t="shared" si="13"/>
        <v>66.180000000000007</v>
      </c>
    </row>
    <row r="30" spans="1:27" ht="12.75" hidden="1" customHeight="1" outlineLevel="1" x14ac:dyDescent="0.2">
      <c r="A30" s="163" t="s">
        <v>2437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2438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collapsed="1" x14ac:dyDescent="0.2">
      <c r="A32" s="162" t="s">
        <v>2439</v>
      </c>
      <c r="B32" s="54" t="str">
        <f>"06"&amp;"."&amp;$B$801&amp;"."&amp;$B$802</f>
        <v>06.05.2024</v>
      </c>
      <c r="C32" s="134" t="s">
        <v>76</v>
      </c>
      <c r="D32" s="135">
        <f>ROUND(((D33+D34+D36+D35)/1000),5)</f>
        <v>1.4256599999999999</v>
      </c>
      <c r="E32" s="135">
        <f>ROUND(((E33+E34+E36+E35)/1000),5)</f>
        <v>1.33371</v>
      </c>
      <c r="F32" s="135">
        <f>ROUND(((F33+F34+F36+F35)/1000),5)</f>
        <v>1.24475</v>
      </c>
      <c r="G32" s="135">
        <f t="shared" ref="G32:AA32" si="15">ROUND(((G33+G34+G36+G35)/1000),5)</f>
        <v>1.2366200000000001</v>
      </c>
      <c r="H32" s="135">
        <f t="shared" si="15"/>
        <v>1.23888</v>
      </c>
      <c r="I32" s="135">
        <f t="shared" si="15"/>
        <v>1.37432</v>
      </c>
      <c r="J32" s="135">
        <f t="shared" si="15"/>
        <v>1.54311</v>
      </c>
      <c r="K32" s="135">
        <f t="shared" si="15"/>
        <v>1.8266899999999999</v>
      </c>
      <c r="L32" s="135">
        <f t="shared" si="15"/>
        <v>2.1140300000000001</v>
      </c>
      <c r="M32" s="135">
        <f t="shared" si="15"/>
        <v>2.1969599999999998</v>
      </c>
      <c r="N32" s="135">
        <f t="shared" si="15"/>
        <v>2.2038000000000002</v>
      </c>
      <c r="O32" s="135">
        <f t="shared" si="15"/>
        <v>2.2061199999999999</v>
      </c>
      <c r="P32" s="135">
        <f t="shared" si="15"/>
        <v>2.2113700000000001</v>
      </c>
      <c r="Q32" s="135">
        <f t="shared" si="15"/>
        <v>2.2078500000000001</v>
      </c>
      <c r="R32" s="135">
        <f t="shared" si="15"/>
        <v>2.2048999999999999</v>
      </c>
      <c r="S32" s="135">
        <f t="shared" si="15"/>
        <v>2.2054299999999998</v>
      </c>
      <c r="T32" s="135">
        <f t="shared" si="15"/>
        <v>2.1963200000000001</v>
      </c>
      <c r="U32" s="135">
        <f t="shared" si="15"/>
        <v>2.1602000000000001</v>
      </c>
      <c r="V32" s="135">
        <f t="shared" si="15"/>
        <v>2.1238100000000002</v>
      </c>
      <c r="W32" s="135">
        <f t="shared" si="15"/>
        <v>2.1490999999999998</v>
      </c>
      <c r="X32" s="135">
        <f t="shared" si="15"/>
        <v>2.1972700000000001</v>
      </c>
      <c r="Y32" s="135">
        <f t="shared" si="15"/>
        <v>2.1316999999999999</v>
      </c>
      <c r="Z32" s="135">
        <f t="shared" si="15"/>
        <v>1.7894099999999999</v>
      </c>
      <c r="AA32" s="135">
        <f t="shared" si="15"/>
        <v>1.6246400000000001</v>
      </c>
    </row>
    <row r="33" spans="1:27" ht="12.75" hidden="1" customHeight="1" outlineLevel="1" x14ac:dyDescent="0.2">
      <c r="A33" s="163" t="s">
        <v>2440</v>
      </c>
      <c r="B33" s="94" t="s">
        <v>238</v>
      </c>
      <c r="C33" s="70" t="s">
        <v>79</v>
      </c>
      <c r="D33" s="71">
        <v>1266.9100000000001</v>
      </c>
      <c r="E33" s="71">
        <v>1174.96</v>
      </c>
      <c r="F33" s="71">
        <v>1086</v>
      </c>
      <c r="G33" s="71">
        <v>1077.8699999999999</v>
      </c>
      <c r="H33" s="71">
        <v>1080.1300000000001</v>
      </c>
      <c r="I33" s="71">
        <v>1215.57</v>
      </c>
      <c r="J33" s="71">
        <v>1384.36</v>
      </c>
      <c r="K33" s="71">
        <v>1667.94</v>
      </c>
      <c r="L33" s="71">
        <v>1955.28</v>
      </c>
      <c r="M33" s="71">
        <v>2038.21</v>
      </c>
      <c r="N33" s="71">
        <v>2045.05</v>
      </c>
      <c r="O33" s="71">
        <v>2047.37</v>
      </c>
      <c r="P33" s="71">
        <v>2052.62</v>
      </c>
      <c r="Q33" s="71">
        <v>2049.1</v>
      </c>
      <c r="R33" s="71">
        <v>2046.15</v>
      </c>
      <c r="S33" s="71">
        <v>2046.68</v>
      </c>
      <c r="T33" s="71">
        <v>2037.57</v>
      </c>
      <c r="U33" s="71">
        <v>2001.45</v>
      </c>
      <c r="V33" s="71">
        <v>1965.06</v>
      </c>
      <c r="W33" s="71">
        <v>1990.35</v>
      </c>
      <c r="X33" s="71">
        <v>2038.52</v>
      </c>
      <c r="Y33" s="71">
        <v>1972.95</v>
      </c>
      <c r="Z33" s="71">
        <v>1630.66</v>
      </c>
      <c r="AA33" s="71">
        <v>1465.89</v>
      </c>
    </row>
    <row r="34" spans="1:27" ht="12.75" hidden="1" customHeight="1" outlineLevel="1" x14ac:dyDescent="0.2">
      <c r="A34" s="163" t="s">
        <v>2441</v>
      </c>
      <c r="B34" s="94" t="s">
        <v>90</v>
      </c>
      <c r="C34" s="70" t="s">
        <v>79</v>
      </c>
      <c r="D34" s="71">
        <f t="shared" ref="D34:AA34" si="16">$D$9</f>
        <v>66.180000000000007</v>
      </c>
      <c r="E34" s="71">
        <f t="shared" si="16"/>
        <v>66.180000000000007</v>
      </c>
      <c r="F34" s="71">
        <f t="shared" si="16"/>
        <v>66.180000000000007</v>
      </c>
      <c r="G34" s="71">
        <f t="shared" si="16"/>
        <v>66.180000000000007</v>
      </c>
      <c r="H34" s="71">
        <f t="shared" si="16"/>
        <v>66.180000000000007</v>
      </c>
      <c r="I34" s="71">
        <f t="shared" si="16"/>
        <v>66.180000000000007</v>
      </c>
      <c r="J34" s="71">
        <f t="shared" si="16"/>
        <v>66.180000000000007</v>
      </c>
      <c r="K34" s="71">
        <f t="shared" si="16"/>
        <v>66.180000000000007</v>
      </c>
      <c r="L34" s="71">
        <f t="shared" si="16"/>
        <v>66.180000000000007</v>
      </c>
      <c r="M34" s="71">
        <f t="shared" si="16"/>
        <v>66.180000000000007</v>
      </c>
      <c r="N34" s="71">
        <f t="shared" si="16"/>
        <v>66.180000000000007</v>
      </c>
      <c r="O34" s="71">
        <f t="shared" si="16"/>
        <v>66.180000000000007</v>
      </c>
      <c r="P34" s="71">
        <f t="shared" si="16"/>
        <v>66.180000000000007</v>
      </c>
      <c r="Q34" s="71">
        <f t="shared" si="16"/>
        <v>66.180000000000007</v>
      </c>
      <c r="R34" s="71">
        <f t="shared" si="16"/>
        <v>66.180000000000007</v>
      </c>
      <c r="S34" s="71">
        <f t="shared" si="16"/>
        <v>66.180000000000007</v>
      </c>
      <c r="T34" s="71">
        <f t="shared" si="16"/>
        <v>66.180000000000007</v>
      </c>
      <c r="U34" s="71">
        <f t="shared" si="16"/>
        <v>66.180000000000007</v>
      </c>
      <c r="V34" s="71">
        <f t="shared" si="16"/>
        <v>66.180000000000007</v>
      </c>
      <c r="W34" s="71">
        <f t="shared" si="16"/>
        <v>66.180000000000007</v>
      </c>
      <c r="X34" s="71">
        <f t="shared" si="16"/>
        <v>66.180000000000007</v>
      </c>
      <c r="Y34" s="71">
        <f t="shared" si="16"/>
        <v>66.180000000000007</v>
      </c>
      <c r="Z34" s="71">
        <f t="shared" si="16"/>
        <v>66.180000000000007</v>
      </c>
      <c r="AA34" s="71">
        <f t="shared" si="16"/>
        <v>66.180000000000007</v>
      </c>
    </row>
    <row r="35" spans="1:27" ht="12.75" hidden="1" customHeight="1" outlineLevel="1" x14ac:dyDescent="0.2">
      <c r="A35" s="163" t="s">
        <v>2442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2443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collapsed="1" x14ac:dyDescent="0.2">
      <c r="A37" s="162" t="s">
        <v>2444</v>
      </c>
      <c r="B37" s="54" t="str">
        <f>"07"&amp;"."&amp;$B$801&amp;"."&amp;$B$802</f>
        <v>07.05.2024</v>
      </c>
      <c r="C37" s="134" t="s">
        <v>76</v>
      </c>
      <c r="D37" s="135">
        <f>ROUND(((D38+D39+D41+D40)/1000),5)</f>
        <v>1.6111800000000001</v>
      </c>
      <c r="E37" s="135">
        <f>ROUND(((E38+E39+E41+E40)/1000),5)</f>
        <v>1.4202699999999999</v>
      </c>
      <c r="F37" s="135">
        <f>ROUND(((F38+F39+F41+F40)/1000),5)</f>
        <v>1.3477300000000001</v>
      </c>
      <c r="G37" s="135">
        <f t="shared" ref="G37:AA37" si="18">ROUND(((G38+G39+G41+G40)/1000),5)</f>
        <v>1.33158</v>
      </c>
      <c r="H37" s="135">
        <f t="shared" si="18"/>
        <v>1.3269599999999999</v>
      </c>
      <c r="I37" s="135">
        <f t="shared" si="18"/>
        <v>1.3999299999999999</v>
      </c>
      <c r="J37" s="135">
        <f t="shared" si="18"/>
        <v>1.5481</v>
      </c>
      <c r="K37" s="135">
        <f t="shared" si="18"/>
        <v>1.78068</v>
      </c>
      <c r="L37" s="135">
        <f t="shared" si="18"/>
        <v>2.04095</v>
      </c>
      <c r="M37" s="135">
        <f t="shared" si="18"/>
        <v>2.1181700000000001</v>
      </c>
      <c r="N37" s="135">
        <f t="shared" si="18"/>
        <v>2.14175</v>
      </c>
      <c r="O37" s="135">
        <f t="shared" si="18"/>
        <v>2.2072099999999999</v>
      </c>
      <c r="P37" s="135">
        <f t="shared" si="18"/>
        <v>2.2012999999999998</v>
      </c>
      <c r="Q37" s="135">
        <f t="shared" si="18"/>
        <v>2.2168899999999998</v>
      </c>
      <c r="R37" s="135">
        <f t="shared" si="18"/>
        <v>2.1610299999999998</v>
      </c>
      <c r="S37" s="135">
        <f t="shared" si="18"/>
        <v>2.1442199999999998</v>
      </c>
      <c r="T37" s="135">
        <f t="shared" si="18"/>
        <v>2.1146600000000002</v>
      </c>
      <c r="U37" s="135">
        <f t="shared" si="18"/>
        <v>2.1018699999999999</v>
      </c>
      <c r="V37" s="135">
        <f t="shared" si="18"/>
        <v>2.1013799999999998</v>
      </c>
      <c r="W37" s="135">
        <f t="shared" si="18"/>
        <v>2.1072700000000002</v>
      </c>
      <c r="X37" s="135">
        <f t="shared" si="18"/>
        <v>2.1736800000000001</v>
      </c>
      <c r="Y37" s="135">
        <f t="shared" si="18"/>
        <v>2.0011000000000001</v>
      </c>
      <c r="Z37" s="135">
        <f t="shared" si="18"/>
        <v>1.8431500000000001</v>
      </c>
      <c r="AA37" s="135">
        <f t="shared" si="18"/>
        <v>1.7322</v>
      </c>
    </row>
    <row r="38" spans="1:27" ht="12.75" hidden="1" customHeight="1" outlineLevel="1" x14ac:dyDescent="0.2">
      <c r="A38" s="163" t="s">
        <v>2445</v>
      </c>
      <c r="B38" s="94" t="s">
        <v>238</v>
      </c>
      <c r="C38" s="70" t="s">
        <v>79</v>
      </c>
      <c r="D38" s="71">
        <v>1452.43</v>
      </c>
      <c r="E38" s="71">
        <v>1261.52</v>
      </c>
      <c r="F38" s="71">
        <v>1188.98</v>
      </c>
      <c r="G38" s="71">
        <v>1172.83</v>
      </c>
      <c r="H38" s="71">
        <v>1168.21</v>
      </c>
      <c r="I38" s="71">
        <v>1241.18</v>
      </c>
      <c r="J38" s="71">
        <v>1389.35</v>
      </c>
      <c r="K38" s="71">
        <v>1621.93</v>
      </c>
      <c r="L38" s="71">
        <v>1882.2</v>
      </c>
      <c r="M38" s="71">
        <v>1959.42</v>
      </c>
      <c r="N38" s="71">
        <v>1983</v>
      </c>
      <c r="O38" s="71">
        <v>2048.46</v>
      </c>
      <c r="P38" s="71">
        <v>2042.55</v>
      </c>
      <c r="Q38" s="71">
        <v>2058.14</v>
      </c>
      <c r="R38" s="71">
        <v>2002.28</v>
      </c>
      <c r="S38" s="71">
        <v>1985.47</v>
      </c>
      <c r="T38" s="71">
        <v>1955.91</v>
      </c>
      <c r="U38" s="71">
        <v>1943.12</v>
      </c>
      <c r="V38" s="71">
        <v>1942.63</v>
      </c>
      <c r="W38" s="71">
        <v>1948.52</v>
      </c>
      <c r="X38" s="71">
        <v>2014.93</v>
      </c>
      <c r="Y38" s="71">
        <v>1842.35</v>
      </c>
      <c r="Z38" s="71">
        <v>1684.4</v>
      </c>
      <c r="AA38" s="71">
        <v>1573.45</v>
      </c>
    </row>
    <row r="39" spans="1:27" ht="12.75" hidden="1" customHeight="1" outlineLevel="1" x14ac:dyDescent="0.2">
      <c r="A39" s="163" t="s">
        <v>2446</v>
      </c>
      <c r="B39" s="94" t="s">
        <v>90</v>
      </c>
      <c r="C39" s="70" t="s">
        <v>79</v>
      </c>
      <c r="D39" s="71">
        <f t="shared" ref="D39:AA39" si="19">$D$9</f>
        <v>66.180000000000007</v>
      </c>
      <c r="E39" s="71">
        <f t="shared" si="19"/>
        <v>66.180000000000007</v>
      </c>
      <c r="F39" s="71">
        <f t="shared" si="19"/>
        <v>66.180000000000007</v>
      </c>
      <c r="G39" s="71">
        <f t="shared" si="19"/>
        <v>66.180000000000007</v>
      </c>
      <c r="H39" s="71">
        <f t="shared" si="19"/>
        <v>66.180000000000007</v>
      </c>
      <c r="I39" s="71">
        <f t="shared" si="19"/>
        <v>66.180000000000007</v>
      </c>
      <c r="J39" s="71">
        <f t="shared" si="19"/>
        <v>66.180000000000007</v>
      </c>
      <c r="K39" s="71">
        <f t="shared" si="19"/>
        <v>66.180000000000007</v>
      </c>
      <c r="L39" s="71">
        <f t="shared" si="19"/>
        <v>66.180000000000007</v>
      </c>
      <c r="M39" s="71">
        <f t="shared" si="19"/>
        <v>66.180000000000007</v>
      </c>
      <c r="N39" s="71">
        <f t="shared" si="19"/>
        <v>66.180000000000007</v>
      </c>
      <c r="O39" s="71">
        <f t="shared" si="19"/>
        <v>66.180000000000007</v>
      </c>
      <c r="P39" s="71">
        <f t="shared" si="19"/>
        <v>66.180000000000007</v>
      </c>
      <c r="Q39" s="71">
        <f t="shared" si="19"/>
        <v>66.180000000000007</v>
      </c>
      <c r="R39" s="71">
        <f t="shared" si="19"/>
        <v>66.180000000000007</v>
      </c>
      <c r="S39" s="71">
        <f t="shared" si="19"/>
        <v>66.180000000000007</v>
      </c>
      <c r="T39" s="71">
        <f t="shared" si="19"/>
        <v>66.180000000000007</v>
      </c>
      <c r="U39" s="71">
        <f t="shared" si="19"/>
        <v>66.180000000000007</v>
      </c>
      <c r="V39" s="71">
        <f t="shared" si="19"/>
        <v>66.180000000000007</v>
      </c>
      <c r="W39" s="71">
        <f t="shared" si="19"/>
        <v>66.180000000000007</v>
      </c>
      <c r="X39" s="71">
        <f t="shared" si="19"/>
        <v>66.180000000000007</v>
      </c>
      <c r="Y39" s="71">
        <f t="shared" si="19"/>
        <v>66.180000000000007</v>
      </c>
      <c r="Z39" s="71">
        <f t="shared" si="19"/>
        <v>66.180000000000007</v>
      </c>
      <c r="AA39" s="71">
        <f t="shared" si="19"/>
        <v>66.180000000000007</v>
      </c>
    </row>
    <row r="40" spans="1:27" ht="12.75" hidden="1" customHeight="1" outlineLevel="1" x14ac:dyDescent="0.2">
      <c r="A40" s="163" t="s">
        <v>2447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2448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collapsed="1" x14ac:dyDescent="0.2">
      <c r="A42" s="162" t="s">
        <v>2449</v>
      </c>
      <c r="B42" s="54" t="str">
        <f>"08"&amp;"."&amp;$B$801&amp;"."&amp;$B$802</f>
        <v>08.05.2024</v>
      </c>
      <c r="C42" s="134" t="s">
        <v>76</v>
      </c>
      <c r="D42" s="135">
        <f>ROUND(((D43+D44+D46+D45)/1000),5)</f>
        <v>1.6062799999999999</v>
      </c>
      <c r="E42" s="135">
        <f>ROUND(((E43+E44+E46+E45)/1000),5)</f>
        <v>1.44048</v>
      </c>
      <c r="F42" s="135">
        <f>ROUND(((F43+F44+F46+F45)/1000),5)</f>
        <v>1.36907</v>
      </c>
      <c r="G42" s="135">
        <f t="shared" ref="G42:AA42" si="21">ROUND(((G43+G44+G46+G45)/1000),5)</f>
        <v>1.3589199999999999</v>
      </c>
      <c r="H42" s="135">
        <f t="shared" si="21"/>
        <v>1.3599000000000001</v>
      </c>
      <c r="I42" s="135">
        <f t="shared" si="21"/>
        <v>1.45817</v>
      </c>
      <c r="J42" s="135">
        <f t="shared" si="21"/>
        <v>1.50387</v>
      </c>
      <c r="K42" s="135">
        <f t="shared" si="21"/>
        <v>1.72679</v>
      </c>
      <c r="L42" s="135">
        <f t="shared" si="21"/>
        <v>1.9649799999999999</v>
      </c>
      <c r="M42" s="135">
        <f t="shared" si="21"/>
        <v>2.0555599999999998</v>
      </c>
      <c r="N42" s="135">
        <f t="shared" si="21"/>
        <v>2.1223000000000001</v>
      </c>
      <c r="O42" s="135">
        <f t="shared" si="21"/>
        <v>2.16852</v>
      </c>
      <c r="P42" s="135">
        <f t="shared" si="21"/>
        <v>2.2167400000000002</v>
      </c>
      <c r="Q42" s="135">
        <f t="shared" si="21"/>
        <v>2.2153700000000001</v>
      </c>
      <c r="R42" s="135">
        <f t="shared" si="21"/>
        <v>2.16764</v>
      </c>
      <c r="S42" s="135">
        <f t="shared" si="21"/>
        <v>2.12384</v>
      </c>
      <c r="T42" s="135">
        <f t="shared" si="21"/>
        <v>2.0664899999999999</v>
      </c>
      <c r="U42" s="135">
        <f t="shared" si="21"/>
        <v>2.0176099999999999</v>
      </c>
      <c r="V42" s="135">
        <f t="shared" si="21"/>
        <v>2.0254799999999999</v>
      </c>
      <c r="W42" s="135">
        <f t="shared" si="21"/>
        <v>2.0392999999999999</v>
      </c>
      <c r="X42" s="135">
        <f t="shared" si="21"/>
        <v>2.0903499999999999</v>
      </c>
      <c r="Y42" s="135">
        <f t="shared" si="21"/>
        <v>2.0579499999999999</v>
      </c>
      <c r="Z42" s="135">
        <f t="shared" si="21"/>
        <v>1.96913</v>
      </c>
      <c r="AA42" s="135">
        <f t="shared" si="21"/>
        <v>1.70177</v>
      </c>
    </row>
    <row r="43" spans="1:27" ht="12.75" hidden="1" customHeight="1" outlineLevel="1" x14ac:dyDescent="0.2">
      <c r="A43" s="163" t="s">
        <v>2450</v>
      </c>
      <c r="B43" s="94" t="s">
        <v>238</v>
      </c>
      <c r="C43" s="70" t="s">
        <v>79</v>
      </c>
      <c r="D43" s="71">
        <v>1447.53</v>
      </c>
      <c r="E43" s="71">
        <v>1281.73</v>
      </c>
      <c r="F43" s="71">
        <v>1210.32</v>
      </c>
      <c r="G43" s="71">
        <v>1200.17</v>
      </c>
      <c r="H43" s="71">
        <v>1201.1500000000001</v>
      </c>
      <c r="I43" s="71">
        <v>1299.42</v>
      </c>
      <c r="J43" s="71">
        <v>1345.12</v>
      </c>
      <c r="K43" s="71">
        <v>1568.04</v>
      </c>
      <c r="L43" s="71">
        <v>1806.23</v>
      </c>
      <c r="M43" s="71">
        <v>1896.81</v>
      </c>
      <c r="N43" s="71">
        <v>1963.55</v>
      </c>
      <c r="O43" s="71">
        <v>2009.77</v>
      </c>
      <c r="P43" s="71">
        <v>2057.9899999999998</v>
      </c>
      <c r="Q43" s="71">
        <v>2056.62</v>
      </c>
      <c r="R43" s="71">
        <v>2008.89</v>
      </c>
      <c r="S43" s="71">
        <v>1965.09</v>
      </c>
      <c r="T43" s="71">
        <v>1907.74</v>
      </c>
      <c r="U43" s="71">
        <v>1858.86</v>
      </c>
      <c r="V43" s="71">
        <v>1866.73</v>
      </c>
      <c r="W43" s="71">
        <v>1880.55</v>
      </c>
      <c r="X43" s="71">
        <v>1931.6</v>
      </c>
      <c r="Y43" s="71">
        <v>1899.2</v>
      </c>
      <c r="Z43" s="71">
        <v>1810.38</v>
      </c>
      <c r="AA43" s="71">
        <v>1543.02</v>
      </c>
    </row>
    <row r="44" spans="1:27" ht="12.75" hidden="1" customHeight="1" outlineLevel="1" x14ac:dyDescent="0.2">
      <c r="A44" s="163" t="s">
        <v>2451</v>
      </c>
      <c r="B44" s="94" t="s">
        <v>90</v>
      </c>
      <c r="C44" s="70" t="s">
        <v>79</v>
      </c>
      <c r="D44" s="71">
        <f t="shared" ref="D44:AA44" si="22">$D$9</f>
        <v>66.180000000000007</v>
      </c>
      <c r="E44" s="71">
        <f t="shared" si="22"/>
        <v>66.180000000000007</v>
      </c>
      <c r="F44" s="71">
        <f t="shared" si="22"/>
        <v>66.180000000000007</v>
      </c>
      <c r="G44" s="71">
        <f t="shared" si="22"/>
        <v>66.180000000000007</v>
      </c>
      <c r="H44" s="71">
        <f t="shared" si="22"/>
        <v>66.180000000000007</v>
      </c>
      <c r="I44" s="71">
        <f t="shared" si="22"/>
        <v>66.180000000000007</v>
      </c>
      <c r="J44" s="71">
        <f t="shared" si="22"/>
        <v>66.180000000000007</v>
      </c>
      <c r="K44" s="71">
        <f t="shared" si="22"/>
        <v>66.180000000000007</v>
      </c>
      <c r="L44" s="71">
        <f t="shared" si="22"/>
        <v>66.180000000000007</v>
      </c>
      <c r="M44" s="71">
        <f t="shared" si="22"/>
        <v>66.180000000000007</v>
      </c>
      <c r="N44" s="71">
        <f t="shared" si="22"/>
        <v>66.180000000000007</v>
      </c>
      <c r="O44" s="71">
        <f t="shared" si="22"/>
        <v>66.180000000000007</v>
      </c>
      <c r="P44" s="71">
        <f t="shared" si="22"/>
        <v>66.180000000000007</v>
      </c>
      <c r="Q44" s="71">
        <f t="shared" si="22"/>
        <v>66.180000000000007</v>
      </c>
      <c r="R44" s="71">
        <f t="shared" si="22"/>
        <v>66.180000000000007</v>
      </c>
      <c r="S44" s="71">
        <f t="shared" si="22"/>
        <v>66.180000000000007</v>
      </c>
      <c r="T44" s="71">
        <f t="shared" si="22"/>
        <v>66.180000000000007</v>
      </c>
      <c r="U44" s="71">
        <f t="shared" si="22"/>
        <v>66.180000000000007</v>
      </c>
      <c r="V44" s="71">
        <f t="shared" si="22"/>
        <v>66.180000000000007</v>
      </c>
      <c r="W44" s="71">
        <f t="shared" si="22"/>
        <v>66.180000000000007</v>
      </c>
      <c r="X44" s="71">
        <f t="shared" si="22"/>
        <v>66.180000000000007</v>
      </c>
      <c r="Y44" s="71">
        <f t="shared" si="22"/>
        <v>66.180000000000007</v>
      </c>
      <c r="Z44" s="71">
        <f t="shared" si="22"/>
        <v>66.180000000000007</v>
      </c>
      <c r="AA44" s="71">
        <f t="shared" si="22"/>
        <v>66.180000000000007</v>
      </c>
    </row>
    <row r="45" spans="1:27" ht="12.75" hidden="1" customHeight="1" outlineLevel="1" x14ac:dyDescent="0.2">
      <c r="A45" s="163" t="s">
        <v>2452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2453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collapsed="1" x14ac:dyDescent="0.2">
      <c r="A47" s="162" t="s">
        <v>2454</v>
      </c>
      <c r="B47" s="54" t="str">
        <f>"09"&amp;"."&amp;$B$801&amp;"."&amp;$B$802</f>
        <v>09.05.2024</v>
      </c>
      <c r="C47" s="134" t="s">
        <v>76</v>
      </c>
      <c r="D47" s="135">
        <f>ROUND(((D48+D49+D51+D50)/1000),5)</f>
        <v>1.52322</v>
      </c>
      <c r="E47" s="135">
        <f>ROUND(((E48+E49+E51+E50)/1000),5)</f>
        <v>1.39734</v>
      </c>
      <c r="F47" s="135">
        <f>ROUND(((F48+F49+F51+F50)/1000),5)</f>
        <v>1.36134</v>
      </c>
      <c r="G47" s="135">
        <f t="shared" ref="G47:AA47" si="24">ROUND(((G48+G49+G51+G50)/1000),5)</f>
        <v>1.3341499999999999</v>
      </c>
      <c r="H47" s="135">
        <f t="shared" si="24"/>
        <v>1.3277000000000001</v>
      </c>
      <c r="I47" s="135">
        <f t="shared" si="24"/>
        <v>1.3305199999999999</v>
      </c>
      <c r="J47" s="135">
        <f t="shared" si="24"/>
        <v>1.2991200000000001</v>
      </c>
      <c r="K47" s="135">
        <f t="shared" si="24"/>
        <v>1.36073</v>
      </c>
      <c r="L47" s="135">
        <f t="shared" si="24"/>
        <v>1.59379</v>
      </c>
      <c r="M47" s="135">
        <f t="shared" si="24"/>
        <v>1.8002</v>
      </c>
      <c r="N47" s="135">
        <f t="shared" si="24"/>
        <v>1.8359099999999999</v>
      </c>
      <c r="O47" s="135">
        <f t="shared" si="24"/>
        <v>1.8386</v>
      </c>
      <c r="P47" s="135">
        <f t="shared" si="24"/>
        <v>1.8366899999999999</v>
      </c>
      <c r="Q47" s="135">
        <f t="shared" si="24"/>
        <v>1.83348</v>
      </c>
      <c r="R47" s="135">
        <f t="shared" si="24"/>
        <v>1.83308</v>
      </c>
      <c r="S47" s="135">
        <f t="shared" si="24"/>
        <v>1.83385</v>
      </c>
      <c r="T47" s="135">
        <f t="shared" si="24"/>
        <v>1.8299700000000001</v>
      </c>
      <c r="U47" s="135">
        <f t="shared" si="24"/>
        <v>1.83039</v>
      </c>
      <c r="V47" s="135">
        <f t="shared" si="24"/>
        <v>1.8378300000000001</v>
      </c>
      <c r="W47" s="135">
        <f t="shared" si="24"/>
        <v>1.8614200000000001</v>
      </c>
      <c r="X47" s="135">
        <f t="shared" si="24"/>
        <v>1.97976</v>
      </c>
      <c r="Y47" s="135">
        <f t="shared" si="24"/>
        <v>1.8418099999999999</v>
      </c>
      <c r="Z47" s="135">
        <f t="shared" si="24"/>
        <v>1.7049099999999999</v>
      </c>
      <c r="AA47" s="135">
        <f t="shared" si="24"/>
        <v>1.5209900000000001</v>
      </c>
    </row>
    <row r="48" spans="1:27" ht="12.75" hidden="1" customHeight="1" outlineLevel="1" x14ac:dyDescent="0.2">
      <c r="A48" s="163" t="s">
        <v>2455</v>
      </c>
      <c r="B48" s="94" t="s">
        <v>238</v>
      </c>
      <c r="C48" s="70" t="s">
        <v>79</v>
      </c>
      <c r="D48" s="71">
        <v>1364.47</v>
      </c>
      <c r="E48" s="71">
        <v>1238.5899999999999</v>
      </c>
      <c r="F48" s="71">
        <v>1202.5899999999999</v>
      </c>
      <c r="G48" s="71">
        <v>1175.4000000000001</v>
      </c>
      <c r="H48" s="71">
        <v>1168.95</v>
      </c>
      <c r="I48" s="71">
        <v>1171.77</v>
      </c>
      <c r="J48" s="71">
        <v>1140.3699999999999</v>
      </c>
      <c r="K48" s="71">
        <v>1201.98</v>
      </c>
      <c r="L48" s="71">
        <v>1435.04</v>
      </c>
      <c r="M48" s="71">
        <v>1641.45</v>
      </c>
      <c r="N48" s="71">
        <v>1677.16</v>
      </c>
      <c r="O48" s="71">
        <v>1679.85</v>
      </c>
      <c r="P48" s="71">
        <v>1677.94</v>
      </c>
      <c r="Q48" s="71">
        <v>1674.73</v>
      </c>
      <c r="R48" s="71">
        <v>1674.33</v>
      </c>
      <c r="S48" s="71">
        <v>1675.1</v>
      </c>
      <c r="T48" s="71">
        <v>1671.22</v>
      </c>
      <c r="U48" s="71">
        <v>1671.64</v>
      </c>
      <c r="V48" s="71">
        <v>1679.08</v>
      </c>
      <c r="W48" s="71">
        <v>1702.67</v>
      </c>
      <c r="X48" s="71">
        <v>1821.01</v>
      </c>
      <c r="Y48" s="71">
        <v>1683.06</v>
      </c>
      <c r="Z48" s="71">
        <v>1546.16</v>
      </c>
      <c r="AA48" s="71">
        <v>1362.24</v>
      </c>
    </row>
    <row r="49" spans="1:27" ht="12.75" hidden="1" customHeight="1" outlineLevel="1" x14ac:dyDescent="0.2">
      <c r="A49" s="163" t="s">
        <v>2456</v>
      </c>
      <c r="B49" s="94" t="s">
        <v>90</v>
      </c>
      <c r="C49" s="70" t="s">
        <v>79</v>
      </c>
      <c r="D49" s="71">
        <f t="shared" ref="D49:AA49" si="25">$D$9</f>
        <v>66.180000000000007</v>
      </c>
      <c r="E49" s="71">
        <f t="shared" si="25"/>
        <v>66.180000000000007</v>
      </c>
      <c r="F49" s="71">
        <f t="shared" si="25"/>
        <v>66.180000000000007</v>
      </c>
      <c r="G49" s="71">
        <f t="shared" si="25"/>
        <v>66.180000000000007</v>
      </c>
      <c r="H49" s="71">
        <f t="shared" si="25"/>
        <v>66.180000000000007</v>
      </c>
      <c r="I49" s="71">
        <f t="shared" si="25"/>
        <v>66.180000000000007</v>
      </c>
      <c r="J49" s="71">
        <f t="shared" si="25"/>
        <v>66.180000000000007</v>
      </c>
      <c r="K49" s="71">
        <f t="shared" si="25"/>
        <v>66.180000000000007</v>
      </c>
      <c r="L49" s="71">
        <f t="shared" si="25"/>
        <v>66.180000000000007</v>
      </c>
      <c r="M49" s="71">
        <f t="shared" si="25"/>
        <v>66.180000000000007</v>
      </c>
      <c r="N49" s="71">
        <f t="shared" si="25"/>
        <v>66.180000000000007</v>
      </c>
      <c r="O49" s="71">
        <f t="shared" si="25"/>
        <v>66.180000000000007</v>
      </c>
      <c r="P49" s="71">
        <f t="shared" si="25"/>
        <v>66.180000000000007</v>
      </c>
      <c r="Q49" s="71">
        <f t="shared" si="25"/>
        <v>66.180000000000007</v>
      </c>
      <c r="R49" s="71">
        <f t="shared" si="25"/>
        <v>66.180000000000007</v>
      </c>
      <c r="S49" s="71">
        <f t="shared" si="25"/>
        <v>66.180000000000007</v>
      </c>
      <c r="T49" s="71">
        <f t="shared" si="25"/>
        <v>66.180000000000007</v>
      </c>
      <c r="U49" s="71">
        <f t="shared" si="25"/>
        <v>66.180000000000007</v>
      </c>
      <c r="V49" s="71">
        <f t="shared" si="25"/>
        <v>66.180000000000007</v>
      </c>
      <c r="W49" s="71">
        <f t="shared" si="25"/>
        <v>66.180000000000007</v>
      </c>
      <c r="X49" s="71">
        <f t="shared" si="25"/>
        <v>66.180000000000007</v>
      </c>
      <c r="Y49" s="71">
        <f t="shared" si="25"/>
        <v>66.180000000000007</v>
      </c>
      <c r="Z49" s="71">
        <f t="shared" si="25"/>
        <v>66.180000000000007</v>
      </c>
      <c r="AA49" s="71">
        <f t="shared" si="25"/>
        <v>66.180000000000007</v>
      </c>
    </row>
    <row r="50" spans="1:27" ht="12.75" hidden="1" customHeight="1" outlineLevel="1" x14ac:dyDescent="0.2">
      <c r="A50" s="163" t="s">
        <v>2457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2458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collapsed="1" x14ac:dyDescent="0.2">
      <c r="A52" s="162" t="s">
        <v>2459</v>
      </c>
      <c r="B52" s="54" t="str">
        <f>"10"&amp;"."&amp;$B$801&amp;"."&amp;$B$802</f>
        <v>10.05.2024</v>
      </c>
      <c r="C52" s="134" t="s">
        <v>76</v>
      </c>
      <c r="D52" s="135">
        <f>ROUND(((D53+D54+D56+D55)/1000),5)</f>
        <v>1.5255700000000001</v>
      </c>
      <c r="E52" s="135">
        <f>ROUND(((E53+E54+E56+E55)/1000),5)</f>
        <v>1.3950100000000001</v>
      </c>
      <c r="F52" s="135">
        <f>ROUND(((F53+F54+F56+F55)/1000),5)</f>
        <v>1.3332299999999999</v>
      </c>
      <c r="G52" s="135">
        <f t="shared" ref="G52:AA52" si="27">ROUND(((G53+G54+G56+G55)/1000),5)</f>
        <v>1.32525</v>
      </c>
      <c r="H52" s="135">
        <f t="shared" si="27"/>
        <v>1.3237300000000001</v>
      </c>
      <c r="I52" s="135">
        <f t="shared" si="27"/>
        <v>1.3232200000000001</v>
      </c>
      <c r="J52" s="135">
        <f t="shared" si="27"/>
        <v>1.31623</v>
      </c>
      <c r="K52" s="135">
        <f t="shared" si="27"/>
        <v>1.3906400000000001</v>
      </c>
      <c r="L52" s="135">
        <f t="shared" si="27"/>
        <v>1.6483399999999999</v>
      </c>
      <c r="M52" s="135">
        <f t="shared" si="27"/>
        <v>1.83501</v>
      </c>
      <c r="N52" s="135">
        <f t="shared" si="27"/>
        <v>1.87476</v>
      </c>
      <c r="O52" s="135">
        <f t="shared" si="27"/>
        <v>1.8761000000000001</v>
      </c>
      <c r="P52" s="135">
        <f t="shared" si="27"/>
        <v>1.85412</v>
      </c>
      <c r="Q52" s="135">
        <f t="shared" si="27"/>
        <v>1.85229</v>
      </c>
      <c r="R52" s="135">
        <f t="shared" si="27"/>
        <v>1.84795</v>
      </c>
      <c r="S52" s="135">
        <f t="shared" si="27"/>
        <v>1.8430899999999999</v>
      </c>
      <c r="T52" s="135">
        <f t="shared" si="27"/>
        <v>1.83518</v>
      </c>
      <c r="U52" s="135">
        <f t="shared" si="27"/>
        <v>1.8362099999999999</v>
      </c>
      <c r="V52" s="135">
        <f t="shared" si="27"/>
        <v>1.8401000000000001</v>
      </c>
      <c r="W52" s="135">
        <f t="shared" si="27"/>
        <v>1.85324</v>
      </c>
      <c r="X52" s="135">
        <f t="shared" si="27"/>
        <v>1.9650300000000001</v>
      </c>
      <c r="Y52" s="135">
        <f t="shared" si="27"/>
        <v>1.8533500000000001</v>
      </c>
      <c r="Z52" s="135">
        <f t="shared" si="27"/>
        <v>1.75284</v>
      </c>
      <c r="AA52" s="135">
        <f t="shared" si="27"/>
        <v>1.5506599999999999</v>
      </c>
    </row>
    <row r="53" spans="1:27" ht="12.75" hidden="1" customHeight="1" outlineLevel="1" x14ac:dyDescent="0.2">
      <c r="A53" s="163" t="s">
        <v>2460</v>
      </c>
      <c r="B53" s="94" t="s">
        <v>238</v>
      </c>
      <c r="C53" s="70" t="s">
        <v>79</v>
      </c>
      <c r="D53" s="71">
        <v>1366.82</v>
      </c>
      <c r="E53" s="71">
        <v>1236.26</v>
      </c>
      <c r="F53" s="71">
        <v>1174.48</v>
      </c>
      <c r="G53" s="71">
        <v>1166.5</v>
      </c>
      <c r="H53" s="71">
        <v>1164.98</v>
      </c>
      <c r="I53" s="71">
        <v>1164.47</v>
      </c>
      <c r="J53" s="71">
        <v>1157.48</v>
      </c>
      <c r="K53" s="71">
        <v>1231.8900000000001</v>
      </c>
      <c r="L53" s="71">
        <v>1489.59</v>
      </c>
      <c r="M53" s="71">
        <v>1676.26</v>
      </c>
      <c r="N53" s="71">
        <v>1716.01</v>
      </c>
      <c r="O53" s="71">
        <v>1717.35</v>
      </c>
      <c r="P53" s="71">
        <v>1695.37</v>
      </c>
      <c r="Q53" s="71">
        <v>1693.54</v>
      </c>
      <c r="R53" s="71">
        <v>1689.2</v>
      </c>
      <c r="S53" s="71">
        <v>1684.34</v>
      </c>
      <c r="T53" s="71">
        <v>1676.43</v>
      </c>
      <c r="U53" s="71">
        <v>1677.46</v>
      </c>
      <c r="V53" s="71">
        <v>1681.35</v>
      </c>
      <c r="W53" s="71">
        <v>1694.49</v>
      </c>
      <c r="X53" s="71">
        <v>1806.28</v>
      </c>
      <c r="Y53" s="71">
        <v>1694.6</v>
      </c>
      <c r="Z53" s="71">
        <v>1594.09</v>
      </c>
      <c r="AA53" s="71">
        <v>1391.91</v>
      </c>
    </row>
    <row r="54" spans="1:27" ht="12.75" hidden="1" customHeight="1" outlineLevel="1" x14ac:dyDescent="0.2">
      <c r="A54" s="163" t="s">
        <v>2461</v>
      </c>
      <c r="B54" s="94" t="s">
        <v>90</v>
      </c>
      <c r="C54" s="70" t="s">
        <v>79</v>
      </c>
      <c r="D54" s="71">
        <f t="shared" ref="D54:AA54" si="28">$D$9</f>
        <v>66.180000000000007</v>
      </c>
      <c r="E54" s="71">
        <f t="shared" si="28"/>
        <v>66.180000000000007</v>
      </c>
      <c r="F54" s="71">
        <f t="shared" si="28"/>
        <v>66.180000000000007</v>
      </c>
      <c r="G54" s="71">
        <f t="shared" si="28"/>
        <v>66.180000000000007</v>
      </c>
      <c r="H54" s="71">
        <f t="shared" si="28"/>
        <v>66.180000000000007</v>
      </c>
      <c r="I54" s="71">
        <f t="shared" si="28"/>
        <v>66.180000000000007</v>
      </c>
      <c r="J54" s="71">
        <f t="shared" si="28"/>
        <v>66.180000000000007</v>
      </c>
      <c r="K54" s="71">
        <f t="shared" si="28"/>
        <v>66.180000000000007</v>
      </c>
      <c r="L54" s="71">
        <f t="shared" si="28"/>
        <v>66.180000000000007</v>
      </c>
      <c r="M54" s="71">
        <f t="shared" si="28"/>
        <v>66.180000000000007</v>
      </c>
      <c r="N54" s="71">
        <f t="shared" si="28"/>
        <v>66.180000000000007</v>
      </c>
      <c r="O54" s="71">
        <f t="shared" si="28"/>
        <v>66.180000000000007</v>
      </c>
      <c r="P54" s="71">
        <f t="shared" si="28"/>
        <v>66.180000000000007</v>
      </c>
      <c r="Q54" s="71">
        <f t="shared" si="28"/>
        <v>66.180000000000007</v>
      </c>
      <c r="R54" s="71">
        <f t="shared" si="28"/>
        <v>66.180000000000007</v>
      </c>
      <c r="S54" s="71">
        <f t="shared" si="28"/>
        <v>66.180000000000007</v>
      </c>
      <c r="T54" s="71">
        <f t="shared" si="28"/>
        <v>66.180000000000007</v>
      </c>
      <c r="U54" s="71">
        <f t="shared" si="28"/>
        <v>66.180000000000007</v>
      </c>
      <c r="V54" s="71">
        <f t="shared" si="28"/>
        <v>66.180000000000007</v>
      </c>
      <c r="W54" s="71">
        <f t="shared" si="28"/>
        <v>66.180000000000007</v>
      </c>
      <c r="X54" s="71">
        <f t="shared" si="28"/>
        <v>66.180000000000007</v>
      </c>
      <c r="Y54" s="71">
        <f t="shared" si="28"/>
        <v>66.180000000000007</v>
      </c>
      <c r="Z54" s="71">
        <f t="shared" si="28"/>
        <v>66.180000000000007</v>
      </c>
      <c r="AA54" s="71">
        <f t="shared" si="28"/>
        <v>66.180000000000007</v>
      </c>
    </row>
    <row r="55" spans="1:27" ht="12.75" hidden="1" customHeight="1" outlineLevel="1" x14ac:dyDescent="0.2">
      <c r="A55" s="163" t="s">
        <v>2462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2463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collapsed="1" x14ac:dyDescent="0.2">
      <c r="A57" s="162" t="s">
        <v>2464</v>
      </c>
      <c r="B57" s="54" t="str">
        <f>"11"&amp;"."&amp;$B$801&amp;"."&amp;$B$802</f>
        <v>11.05.2024</v>
      </c>
      <c r="C57" s="134" t="s">
        <v>76</v>
      </c>
      <c r="D57" s="135">
        <f>ROUND(((D58+D59+D61+D60)/1000),5)</f>
        <v>1.5770500000000001</v>
      </c>
      <c r="E57" s="135">
        <f>ROUND(((E58+E59+E61+E60)/1000),5)</f>
        <v>1.42482</v>
      </c>
      <c r="F57" s="135">
        <f>ROUND(((F58+F59+F61+F60)/1000),5)</f>
        <v>1.37788</v>
      </c>
      <c r="G57" s="135">
        <f t="shared" ref="G57:AA57" si="30">ROUND(((G58+G59+G61+G60)/1000),5)</f>
        <v>1.3583000000000001</v>
      </c>
      <c r="H57" s="135">
        <f t="shared" si="30"/>
        <v>1.33849</v>
      </c>
      <c r="I57" s="135">
        <f t="shared" si="30"/>
        <v>1.33866</v>
      </c>
      <c r="J57" s="135">
        <f t="shared" si="30"/>
        <v>1.3355900000000001</v>
      </c>
      <c r="K57" s="135">
        <f t="shared" si="30"/>
        <v>1.4702299999999999</v>
      </c>
      <c r="L57" s="135">
        <f t="shared" si="30"/>
        <v>1.6515</v>
      </c>
      <c r="M57" s="135">
        <f t="shared" si="30"/>
        <v>1.9799599999999999</v>
      </c>
      <c r="N57" s="135">
        <f t="shared" si="30"/>
        <v>2.0173199999999998</v>
      </c>
      <c r="O57" s="135">
        <f t="shared" si="30"/>
        <v>2.0179200000000002</v>
      </c>
      <c r="P57" s="135">
        <f t="shared" si="30"/>
        <v>1.98943</v>
      </c>
      <c r="Q57" s="135">
        <f t="shared" si="30"/>
        <v>1.98414</v>
      </c>
      <c r="R57" s="135">
        <f t="shared" si="30"/>
        <v>1.9761</v>
      </c>
      <c r="S57" s="135">
        <f t="shared" si="30"/>
        <v>1.9774499999999999</v>
      </c>
      <c r="T57" s="135">
        <f t="shared" si="30"/>
        <v>1.94184</v>
      </c>
      <c r="U57" s="135">
        <f t="shared" si="30"/>
        <v>1.93197</v>
      </c>
      <c r="V57" s="135">
        <f t="shared" si="30"/>
        <v>1.9427300000000001</v>
      </c>
      <c r="W57" s="135">
        <f t="shared" si="30"/>
        <v>1.98993</v>
      </c>
      <c r="X57" s="135">
        <f t="shared" si="30"/>
        <v>2.1737000000000002</v>
      </c>
      <c r="Y57" s="135">
        <f t="shared" si="30"/>
        <v>2.1410100000000001</v>
      </c>
      <c r="Z57" s="135">
        <f t="shared" si="30"/>
        <v>1.9081699999999999</v>
      </c>
      <c r="AA57" s="135">
        <f t="shared" si="30"/>
        <v>1.6147499999999999</v>
      </c>
    </row>
    <row r="58" spans="1:27" ht="12.75" hidden="1" customHeight="1" outlineLevel="1" x14ac:dyDescent="0.2">
      <c r="A58" s="163" t="s">
        <v>2465</v>
      </c>
      <c r="B58" s="94" t="s">
        <v>238</v>
      </c>
      <c r="C58" s="70" t="s">
        <v>79</v>
      </c>
      <c r="D58" s="71">
        <v>1418.3</v>
      </c>
      <c r="E58" s="71">
        <v>1266.07</v>
      </c>
      <c r="F58" s="71">
        <v>1219.1300000000001</v>
      </c>
      <c r="G58" s="71">
        <v>1199.55</v>
      </c>
      <c r="H58" s="71">
        <v>1179.74</v>
      </c>
      <c r="I58" s="71">
        <v>1179.9100000000001</v>
      </c>
      <c r="J58" s="71">
        <v>1176.8399999999999</v>
      </c>
      <c r="K58" s="71">
        <v>1311.48</v>
      </c>
      <c r="L58" s="71">
        <v>1492.75</v>
      </c>
      <c r="M58" s="71">
        <v>1821.21</v>
      </c>
      <c r="N58" s="71">
        <v>1858.57</v>
      </c>
      <c r="O58" s="71">
        <v>1859.17</v>
      </c>
      <c r="P58" s="71">
        <v>1830.68</v>
      </c>
      <c r="Q58" s="71">
        <v>1825.39</v>
      </c>
      <c r="R58" s="71">
        <v>1817.35</v>
      </c>
      <c r="S58" s="71">
        <v>1818.7</v>
      </c>
      <c r="T58" s="71">
        <v>1783.09</v>
      </c>
      <c r="U58" s="71">
        <v>1773.22</v>
      </c>
      <c r="V58" s="71">
        <v>1783.98</v>
      </c>
      <c r="W58" s="71">
        <v>1831.18</v>
      </c>
      <c r="X58" s="71">
        <v>2014.95</v>
      </c>
      <c r="Y58" s="71">
        <v>1982.26</v>
      </c>
      <c r="Z58" s="71">
        <v>1749.42</v>
      </c>
      <c r="AA58" s="71">
        <v>1456</v>
      </c>
    </row>
    <row r="59" spans="1:27" ht="12.75" hidden="1" customHeight="1" outlineLevel="1" x14ac:dyDescent="0.2">
      <c r="A59" s="163" t="s">
        <v>2466</v>
      </c>
      <c r="B59" s="94" t="s">
        <v>90</v>
      </c>
      <c r="C59" s="70" t="s">
        <v>79</v>
      </c>
      <c r="D59" s="71">
        <f t="shared" ref="D59:AA59" si="31">$D$9</f>
        <v>66.180000000000007</v>
      </c>
      <c r="E59" s="71">
        <f t="shared" si="31"/>
        <v>66.180000000000007</v>
      </c>
      <c r="F59" s="71">
        <f t="shared" si="31"/>
        <v>66.180000000000007</v>
      </c>
      <c r="G59" s="71">
        <f t="shared" si="31"/>
        <v>66.180000000000007</v>
      </c>
      <c r="H59" s="71">
        <f t="shared" si="31"/>
        <v>66.180000000000007</v>
      </c>
      <c r="I59" s="71">
        <f t="shared" si="31"/>
        <v>66.180000000000007</v>
      </c>
      <c r="J59" s="71">
        <f t="shared" si="31"/>
        <v>66.180000000000007</v>
      </c>
      <c r="K59" s="71">
        <f t="shared" si="31"/>
        <v>66.180000000000007</v>
      </c>
      <c r="L59" s="71">
        <f t="shared" si="31"/>
        <v>66.180000000000007</v>
      </c>
      <c r="M59" s="71">
        <f t="shared" si="31"/>
        <v>66.180000000000007</v>
      </c>
      <c r="N59" s="71">
        <f t="shared" si="31"/>
        <v>66.180000000000007</v>
      </c>
      <c r="O59" s="71">
        <f t="shared" si="31"/>
        <v>66.180000000000007</v>
      </c>
      <c r="P59" s="71">
        <f t="shared" si="31"/>
        <v>66.180000000000007</v>
      </c>
      <c r="Q59" s="71">
        <f t="shared" si="31"/>
        <v>66.180000000000007</v>
      </c>
      <c r="R59" s="71">
        <f t="shared" si="31"/>
        <v>66.180000000000007</v>
      </c>
      <c r="S59" s="71">
        <f t="shared" si="31"/>
        <v>66.180000000000007</v>
      </c>
      <c r="T59" s="71">
        <f t="shared" si="31"/>
        <v>66.180000000000007</v>
      </c>
      <c r="U59" s="71">
        <f t="shared" si="31"/>
        <v>66.180000000000007</v>
      </c>
      <c r="V59" s="71">
        <f t="shared" si="31"/>
        <v>66.180000000000007</v>
      </c>
      <c r="W59" s="71">
        <f t="shared" si="31"/>
        <v>66.180000000000007</v>
      </c>
      <c r="X59" s="71">
        <f t="shared" si="31"/>
        <v>66.180000000000007</v>
      </c>
      <c r="Y59" s="71">
        <f t="shared" si="31"/>
        <v>66.180000000000007</v>
      </c>
      <c r="Z59" s="71">
        <f t="shared" si="31"/>
        <v>66.180000000000007</v>
      </c>
      <c r="AA59" s="71">
        <f t="shared" si="31"/>
        <v>66.180000000000007</v>
      </c>
    </row>
    <row r="60" spans="1:27" ht="12.75" hidden="1" customHeight="1" outlineLevel="1" x14ac:dyDescent="0.2">
      <c r="A60" s="163" t="s">
        <v>2467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2468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collapsed="1" x14ac:dyDescent="0.2">
      <c r="A62" s="162" t="s">
        <v>2469</v>
      </c>
      <c r="B62" s="54" t="str">
        <f>"12"&amp;"."&amp;$B$801&amp;"."&amp;$B$802</f>
        <v>12.05.2024</v>
      </c>
      <c r="C62" s="134" t="s">
        <v>76</v>
      </c>
      <c r="D62" s="135">
        <f>ROUND(((D63+D64+D66+D65)/1000),5)</f>
        <v>1.6271800000000001</v>
      </c>
      <c r="E62" s="135">
        <f>ROUND(((E63+E64+E66+E65)/1000),5)</f>
        <v>1.4774</v>
      </c>
      <c r="F62" s="135">
        <f>ROUND(((F63+F64+F66+F65)/1000),5)</f>
        <v>1.3771100000000001</v>
      </c>
      <c r="G62" s="135">
        <f t="shared" ref="G62:AA62" si="33">ROUND(((G63+G64+G66+G65)/1000),5)</f>
        <v>1.3393200000000001</v>
      </c>
      <c r="H62" s="135">
        <f t="shared" si="33"/>
        <v>1.3250200000000001</v>
      </c>
      <c r="I62" s="135">
        <f t="shared" si="33"/>
        <v>1.3264499999999999</v>
      </c>
      <c r="J62" s="135">
        <f t="shared" si="33"/>
        <v>1.2607299999999999</v>
      </c>
      <c r="K62" s="135">
        <f t="shared" si="33"/>
        <v>1.3611200000000001</v>
      </c>
      <c r="L62" s="135">
        <f t="shared" si="33"/>
        <v>1.59484</v>
      </c>
      <c r="M62" s="135">
        <f t="shared" si="33"/>
        <v>1.7467999999999999</v>
      </c>
      <c r="N62" s="135">
        <f t="shared" si="33"/>
        <v>1.82219</v>
      </c>
      <c r="O62" s="135">
        <f t="shared" si="33"/>
        <v>1.8319799999999999</v>
      </c>
      <c r="P62" s="135">
        <f t="shared" si="33"/>
        <v>1.8315300000000001</v>
      </c>
      <c r="Q62" s="135">
        <f t="shared" si="33"/>
        <v>1.831</v>
      </c>
      <c r="R62" s="135">
        <f t="shared" si="33"/>
        <v>1.8311200000000001</v>
      </c>
      <c r="S62" s="135">
        <f t="shared" si="33"/>
        <v>1.83284</v>
      </c>
      <c r="T62" s="135">
        <f t="shared" si="33"/>
        <v>1.88636</v>
      </c>
      <c r="U62" s="135">
        <f t="shared" si="33"/>
        <v>1.91811</v>
      </c>
      <c r="V62" s="135">
        <f t="shared" si="33"/>
        <v>1.8878600000000001</v>
      </c>
      <c r="W62" s="135">
        <f t="shared" si="33"/>
        <v>1.90361</v>
      </c>
      <c r="X62" s="135">
        <f t="shared" si="33"/>
        <v>1.9432100000000001</v>
      </c>
      <c r="Y62" s="135">
        <f t="shared" si="33"/>
        <v>1.9318500000000001</v>
      </c>
      <c r="Z62" s="135">
        <f t="shared" si="33"/>
        <v>1.71956</v>
      </c>
      <c r="AA62" s="135">
        <f t="shared" si="33"/>
        <v>1.5244599999999999</v>
      </c>
    </row>
    <row r="63" spans="1:27" ht="12.75" hidden="1" customHeight="1" outlineLevel="1" x14ac:dyDescent="0.2">
      <c r="A63" s="163" t="s">
        <v>2470</v>
      </c>
      <c r="B63" s="94" t="s">
        <v>238</v>
      </c>
      <c r="C63" s="70" t="s">
        <v>79</v>
      </c>
      <c r="D63" s="71">
        <v>1468.43</v>
      </c>
      <c r="E63" s="71">
        <v>1318.65</v>
      </c>
      <c r="F63" s="71">
        <v>1218.3599999999999</v>
      </c>
      <c r="G63" s="71">
        <v>1180.57</v>
      </c>
      <c r="H63" s="71">
        <v>1166.27</v>
      </c>
      <c r="I63" s="71">
        <v>1167.7</v>
      </c>
      <c r="J63" s="71">
        <v>1101.98</v>
      </c>
      <c r="K63" s="71">
        <v>1202.3699999999999</v>
      </c>
      <c r="L63" s="71">
        <v>1436.09</v>
      </c>
      <c r="M63" s="71">
        <v>1588.05</v>
      </c>
      <c r="N63" s="71">
        <v>1663.44</v>
      </c>
      <c r="O63" s="71">
        <v>1673.23</v>
      </c>
      <c r="P63" s="71">
        <v>1672.78</v>
      </c>
      <c r="Q63" s="71">
        <v>1672.25</v>
      </c>
      <c r="R63" s="71">
        <v>1672.37</v>
      </c>
      <c r="S63" s="71">
        <v>1674.09</v>
      </c>
      <c r="T63" s="71">
        <v>1727.61</v>
      </c>
      <c r="U63" s="71">
        <v>1759.36</v>
      </c>
      <c r="V63" s="71">
        <v>1729.11</v>
      </c>
      <c r="W63" s="71">
        <v>1744.86</v>
      </c>
      <c r="X63" s="71">
        <v>1784.46</v>
      </c>
      <c r="Y63" s="71">
        <v>1773.1</v>
      </c>
      <c r="Z63" s="71">
        <v>1560.81</v>
      </c>
      <c r="AA63" s="71">
        <v>1365.71</v>
      </c>
    </row>
    <row r="64" spans="1:27" ht="12.75" hidden="1" customHeight="1" outlineLevel="1" x14ac:dyDescent="0.2">
      <c r="A64" s="163" t="s">
        <v>2471</v>
      </c>
      <c r="B64" s="94" t="s">
        <v>90</v>
      </c>
      <c r="C64" s="70" t="s">
        <v>79</v>
      </c>
      <c r="D64" s="71">
        <f t="shared" ref="D64:AA64" si="34">$D$9</f>
        <v>66.180000000000007</v>
      </c>
      <c r="E64" s="71">
        <f t="shared" si="34"/>
        <v>66.180000000000007</v>
      </c>
      <c r="F64" s="71">
        <f t="shared" si="34"/>
        <v>66.180000000000007</v>
      </c>
      <c r="G64" s="71">
        <f t="shared" si="34"/>
        <v>66.180000000000007</v>
      </c>
      <c r="H64" s="71">
        <f t="shared" si="34"/>
        <v>66.180000000000007</v>
      </c>
      <c r="I64" s="71">
        <f t="shared" si="34"/>
        <v>66.180000000000007</v>
      </c>
      <c r="J64" s="71">
        <f t="shared" si="34"/>
        <v>66.180000000000007</v>
      </c>
      <c r="K64" s="71">
        <f t="shared" si="34"/>
        <v>66.180000000000007</v>
      </c>
      <c r="L64" s="71">
        <f t="shared" si="34"/>
        <v>66.180000000000007</v>
      </c>
      <c r="M64" s="71">
        <f t="shared" si="34"/>
        <v>66.180000000000007</v>
      </c>
      <c r="N64" s="71">
        <f t="shared" si="34"/>
        <v>66.180000000000007</v>
      </c>
      <c r="O64" s="71">
        <f t="shared" si="34"/>
        <v>66.180000000000007</v>
      </c>
      <c r="P64" s="71">
        <f t="shared" si="34"/>
        <v>66.180000000000007</v>
      </c>
      <c r="Q64" s="71">
        <f t="shared" si="34"/>
        <v>66.180000000000007</v>
      </c>
      <c r="R64" s="71">
        <f t="shared" si="34"/>
        <v>66.180000000000007</v>
      </c>
      <c r="S64" s="71">
        <f t="shared" si="34"/>
        <v>66.180000000000007</v>
      </c>
      <c r="T64" s="71">
        <f t="shared" si="34"/>
        <v>66.180000000000007</v>
      </c>
      <c r="U64" s="71">
        <f t="shared" si="34"/>
        <v>66.180000000000007</v>
      </c>
      <c r="V64" s="71">
        <f t="shared" si="34"/>
        <v>66.180000000000007</v>
      </c>
      <c r="W64" s="71">
        <f t="shared" si="34"/>
        <v>66.180000000000007</v>
      </c>
      <c r="X64" s="71">
        <f t="shared" si="34"/>
        <v>66.180000000000007</v>
      </c>
      <c r="Y64" s="71">
        <f t="shared" si="34"/>
        <v>66.180000000000007</v>
      </c>
      <c r="Z64" s="71">
        <f t="shared" si="34"/>
        <v>66.180000000000007</v>
      </c>
      <c r="AA64" s="71">
        <f t="shared" si="34"/>
        <v>66.180000000000007</v>
      </c>
    </row>
    <row r="65" spans="1:27" ht="12.75" hidden="1" customHeight="1" outlineLevel="1" x14ac:dyDescent="0.2">
      <c r="A65" s="163" t="s">
        <v>2472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2473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collapsed="1" x14ac:dyDescent="0.2">
      <c r="A67" s="162" t="s">
        <v>2474</v>
      </c>
      <c r="B67" s="54" t="str">
        <f>"13"&amp;"."&amp;$B$801&amp;"."&amp;$B$802</f>
        <v>13.05.2024</v>
      </c>
      <c r="C67" s="134" t="s">
        <v>76</v>
      </c>
      <c r="D67" s="135">
        <f>ROUND(((D68+D69+D71+D70)/1000),5)</f>
        <v>1.54617</v>
      </c>
      <c r="E67" s="135">
        <f>ROUND(((E68+E69+E71+E70)/1000),5)</f>
        <v>1.4071400000000001</v>
      </c>
      <c r="F67" s="135">
        <f>ROUND(((F68+F69+F71+F70)/1000),5)</f>
        <v>1.3483700000000001</v>
      </c>
      <c r="G67" s="135">
        <f t="shared" ref="G67:AA67" si="36">ROUND(((G68+G69+G71+G70)/1000),5)</f>
        <v>1.3380700000000001</v>
      </c>
      <c r="H67" s="135">
        <f t="shared" si="36"/>
        <v>1.3244100000000001</v>
      </c>
      <c r="I67" s="135">
        <f t="shared" si="36"/>
        <v>1.3745499999999999</v>
      </c>
      <c r="J67" s="135">
        <f t="shared" si="36"/>
        <v>1.56148</v>
      </c>
      <c r="K67" s="135">
        <f t="shared" si="36"/>
        <v>1.7905800000000001</v>
      </c>
      <c r="L67" s="135">
        <f t="shared" si="36"/>
        <v>2.11843</v>
      </c>
      <c r="M67" s="135">
        <f t="shared" si="36"/>
        <v>2.4605000000000001</v>
      </c>
      <c r="N67" s="135">
        <f t="shared" si="36"/>
        <v>2.6164299999999998</v>
      </c>
      <c r="O67" s="135">
        <f t="shared" si="36"/>
        <v>2.2770199999999998</v>
      </c>
      <c r="P67" s="135">
        <f t="shared" si="36"/>
        <v>2.1735000000000002</v>
      </c>
      <c r="Q67" s="135">
        <f t="shared" si="36"/>
        <v>2.1913200000000002</v>
      </c>
      <c r="R67" s="135">
        <f t="shared" si="36"/>
        <v>2.1871800000000001</v>
      </c>
      <c r="S67" s="135">
        <f t="shared" si="36"/>
        <v>2.1354299999999999</v>
      </c>
      <c r="T67" s="135">
        <f t="shared" si="36"/>
        <v>2.1207799999999999</v>
      </c>
      <c r="U67" s="135">
        <f t="shared" si="36"/>
        <v>2.05694</v>
      </c>
      <c r="V67" s="135">
        <f t="shared" si="36"/>
        <v>2.0716100000000002</v>
      </c>
      <c r="W67" s="135">
        <f t="shared" si="36"/>
        <v>2.1917499999999999</v>
      </c>
      <c r="X67" s="135">
        <f t="shared" si="36"/>
        <v>2.23204</v>
      </c>
      <c r="Y67" s="135">
        <f t="shared" si="36"/>
        <v>2.0366900000000001</v>
      </c>
      <c r="Z67" s="135">
        <f t="shared" si="36"/>
        <v>1.6771400000000001</v>
      </c>
      <c r="AA67" s="135">
        <f t="shared" si="36"/>
        <v>1.5068999999999999</v>
      </c>
    </row>
    <row r="68" spans="1:27" ht="12.75" hidden="1" customHeight="1" outlineLevel="1" x14ac:dyDescent="0.2">
      <c r="A68" s="163" t="s">
        <v>2475</v>
      </c>
      <c r="B68" s="94" t="s">
        <v>238</v>
      </c>
      <c r="C68" s="70" t="s">
        <v>79</v>
      </c>
      <c r="D68" s="71">
        <v>1387.42</v>
      </c>
      <c r="E68" s="71">
        <v>1248.3900000000001</v>
      </c>
      <c r="F68" s="71">
        <v>1189.6199999999999</v>
      </c>
      <c r="G68" s="71">
        <v>1179.32</v>
      </c>
      <c r="H68" s="71">
        <v>1165.6600000000001</v>
      </c>
      <c r="I68" s="71">
        <v>1215.8</v>
      </c>
      <c r="J68" s="71">
        <v>1402.73</v>
      </c>
      <c r="K68" s="71">
        <v>1631.83</v>
      </c>
      <c r="L68" s="71">
        <v>1959.68</v>
      </c>
      <c r="M68" s="71">
        <v>2301.75</v>
      </c>
      <c r="N68" s="71">
        <v>2457.6799999999998</v>
      </c>
      <c r="O68" s="71">
        <v>2118.27</v>
      </c>
      <c r="P68" s="71">
        <v>2014.75</v>
      </c>
      <c r="Q68" s="71">
        <v>2032.57</v>
      </c>
      <c r="R68" s="71">
        <v>2028.43</v>
      </c>
      <c r="S68" s="71">
        <v>1976.68</v>
      </c>
      <c r="T68" s="71">
        <v>1962.03</v>
      </c>
      <c r="U68" s="71">
        <v>1898.19</v>
      </c>
      <c r="V68" s="71">
        <v>1912.86</v>
      </c>
      <c r="W68" s="71">
        <v>2033</v>
      </c>
      <c r="X68" s="71">
        <v>2073.29</v>
      </c>
      <c r="Y68" s="71">
        <v>1877.94</v>
      </c>
      <c r="Z68" s="71">
        <v>1518.39</v>
      </c>
      <c r="AA68" s="71">
        <v>1348.15</v>
      </c>
    </row>
    <row r="69" spans="1:27" ht="12.75" hidden="1" customHeight="1" outlineLevel="1" x14ac:dyDescent="0.2">
      <c r="A69" s="163" t="s">
        <v>2476</v>
      </c>
      <c r="B69" s="94" t="s">
        <v>90</v>
      </c>
      <c r="C69" s="70" t="s">
        <v>79</v>
      </c>
      <c r="D69" s="71">
        <f t="shared" ref="D69:AA69" si="37">$D$9</f>
        <v>66.180000000000007</v>
      </c>
      <c r="E69" s="71">
        <f t="shared" si="37"/>
        <v>66.180000000000007</v>
      </c>
      <c r="F69" s="71">
        <f t="shared" si="37"/>
        <v>66.180000000000007</v>
      </c>
      <c r="G69" s="71">
        <f t="shared" si="37"/>
        <v>66.180000000000007</v>
      </c>
      <c r="H69" s="71">
        <f t="shared" si="37"/>
        <v>66.180000000000007</v>
      </c>
      <c r="I69" s="71">
        <f t="shared" si="37"/>
        <v>66.180000000000007</v>
      </c>
      <c r="J69" s="71">
        <f t="shared" si="37"/>
        <v>66.180000000000007</v>
      </c>
      <c r="K69" s="71">
        <f t="shared" si="37"/>
        <v>66.180000000000007</v>
      </c>
      <c r="L69" s="71">
        <f t="shared" si="37"/>
        <v>66.180000000000007</v>
      </c>
      <c r="M69" s="71">
        <f t="shared" si="37"/>
        <v>66.180000000000007</v>
      </c>
      <c r="N69" s="71">
        <f t="shared" si="37"/>
        <v>66.180000000000007</v>
      </c>
      <c r="O69" s="71">
        <f t="shared" si="37"/>
        <v>66.180000000000007</v>
      </c>
      <c r="P69" s="71">
        <f t="shared" si="37"/>
        <v>66.180000000000007</v>
      </c>
      <c r="Q69" s="71">
        <f t="shared" si="37"/>
        <v>66.180000000000007</v>
      </c>
      <c r="R69" s="71">
        <f t="shared" si="37"/>
        <v>66.180000000000007</v>
      </c>
      <c r="S69" s="71">
        <f t="shared" si="37"/>
        <v>66.180000000000007</v>
      </c>
      <c r="T69" s="71">
        <f t="shared" si="37"/>
        <v>66.180000000000007</v>
      </c>
      <c r="U69" s="71">
        <f t="shared" si="37"/>
        <v>66.180000000000007</v>
      </c>
      <c r="V69" s="71">
        <f t="shared" si="37"/>
        <v>66.180000000000007</v>
      </c>
      <c r="W69" s="71">
        <f t="shared" si="37"/>
        <v>66.180000000000007</v>
      </c>
      <c r="X69" s="71">
        <f t="shared" si="37"/>
        <v>66.180000000000007</v>
      </c>
      <c r="Y69" s="71">
        <f t="shared" si="37"/>
        <v>66.180000000000007</v>
      </c>
      <c r="Z69" s="71">
        <f t="shared" si="37"/>
        <v>66.180000000000007</v>
      </c>
      <c r="AA69" s="71">
        <f t="shared" si="37"/>
        <v>66.180000000000007</v>
      </c>
    </row>
    <row r="70" spans="1:27" ht="12.75" hidden="1" customHeight="1" outlineLevel="1" x14ac:dyDescent="0.2">
      <c r="A70" s="163" t="s">
        <v>2477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2478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collapsed="1" x14ac:dyDescent="0.2">
      <c r="A72" s="162" t="s">
        <v>2479</v>
      </c>
      <c r="B72" s="54" t="str">
        <f>"14"&amp;"."&amp;$B$801&amp;"."&amp;$B$802</f>
        <v>14.05.2024</v>
      </c>
      <c r="C72" s="134" t="s">
        <v>76</v>
      </c>
      <c r="D72" s="135">
        <f>ROUND(((D73+D74+D76+D75)/1000),5)</f>
        <v>1.44339</v>
      </c>
      <c r="E72" s="135">
        <f>ROUND(((E73+E74+E76+E75)/1000),5)</f>
        <v>1.35555</v>
      </c>
      <c r="F72" s="135">
        <f>ROUND(((F73+F74+F76+F75)/1000),5)</f>
        <v>1.3157799999999999</v>
      </c>
      <c r="G72" s="135">
        <f t="shared" ref="G72:AA72" si="39">ROUND(((G73+G74+G76+G75)/1000),5)</f>
        <v>1.3125199999999999</v>
      </c>
      <c r="H72" s="135">
        <f t="shared" si="39"/>
        <v>1.3144100000000001</v>
      </c>
      <c r="I72" s="135">
        <f t="shared" si="39"/>
        <v>1.3563099999999999</v>
      </c>
      <c r="J72" s="135">
        <f t="shared" si="39"/>
        <v>1.5255099999999999</v>
      </c>
      <c r="K72" s="135">
        <f t="shared" si="39"/>
        <v>1.6448100000000001</v>
      </c>
      <c r="L72" s="135">
        <f t="shared" si="39"/>
        <v>1.96723</v>
      </c>
      <c r="M72" s="135">
        <f t="shared" si="39"/>
        <v>2.2341500000000001</v>
      </c>
      <c r="N72" s="135">
        <f t="shared" si="39"/>
        <v>2.2534399999999999</v>
      </c>
      <c r="O72" s="135">
        <f t="shared" si="39"/>
        <v>2.1141000000000001</v>
      </c>
      <c r="P72" s="135">
        <f t="shared" si="39"/>
        <v>2.1137999999999999</v>
      </c>
      <c r="Q72" s="135">
        <f t="shared" si="39"/>
        <v>2.1174300000000001</v>
      </c>
      <c r="R72" s="135">
        <f t="shared" si="39"/>
        <v>2.10785</v>
      </c>
      <c r="S72" s="135">
        <f t="shared" si="39"/>
        <v>2.0905499999999999</v>
      </c>
      <c r="T72" s="135">
        <f t="shared" si="39"/>
        <v>2.0498799999999999</v>
      </c>
      <c r="U72" s="135">
        <f t="shared" si="39"/>
        <v>2.04033</v>
      </c>
      <c r="V72" s="135">
        <f t="shared" si="39"/>
        <v>2.0333600000000001</v>
      </c>
      <c r="W72" s="135">
        <f t="shared" si="39"/>
        <v>1.98004</v>
      </c>
      <c r="X72" s="135">
        <f t="shared" si="39"/>
        <v>2.2088199999999998</v>
      </c>
      <c r="Y72" s="135">
        <f t="shared" si="39"/>
        <v>2.0630999999999999</v>
      </c>
      <c r="Z72" s="135">
        <f t="shared" si="39"/>
        <v>1.73211</v>
      </c>
      <c r="AA72" s="135">
        <f t="shared" si="39"/>
        <v>1.60158</v>
      </c>
    </row>
    <row r="73" spans="1:27" ht="12.75" hidden="1" customHeight="1" outlineLevel="1" x14ac:dyDescent="0.2">
      <c r="A73" s="163" t="s">
        <v>2480</v>
      </c>
      <c r="B73" s="94" t="s">
        <v>238</v>
      </c>
      <c r="C73" s="70" t="s">
        <v>79</v>
      </c>
      <c r="D73" s="71">
        <v>1284.6400000000001</v>
      </c>
      <c r="E73" s="71">
        <v>1196.8</v>
      </c>
      <c r="F73" s="71">
        <v>1157.03</v>
      </c>
      <c r="G73" s="71">
        <v>1153.77</v>
      </c>
      <c r="H73" s="71">
        <v>1155.6600000000001</v>
      </c>
      <c r="I73" s="71">
        <v>1197.56</v>
      </c>
      <c r="J73" s="71">
        <v>1366.76</v>
      </c>
      <c r="K73" s="71">
        <v>1486.06</v>
      </c>
      <c r="L73" s="71">
        <v>1808.48</v>
      </c>
      <c r="M73" s="71">
        <v>2075.4</v>
      </c>
      <c r="N73" s="71">
        <v>2094.69</v>
      </c>
      <c r="O73" s="71">
        <v>1955.35</v>
      </c>
      <c r="P73" s="71">
        <v>1955.05</v>
      </c>
      <c r="Q73" s="71">
        <v>1958.68</v>
      </c>
      <c r="R73" s="71">
        <v>1949.1</v>
      </c>
      <c r="S73" s="71">
        <v>1931.8</v>
      </c>
      <c r="T73" s="71">
        <v>1891.13</v>
      </c>
      <c r="U73" s="71">
        <v>1881.58</v>
      </c>
      <c r="V73" s="71">
        <v>1874.61</v>
      </c>
      <c r="W73" s="71">
        <v>1821.29</v>
      </c>
      <c r="X73" s="71">
        <v>2050.0700000000002</v>
      </c>
      <c r="Y73" s="71">
        <v>1904.35</v>
      </c>
      <c r="Z73" s="71">
        <v>1573.36</v>
      </c>
      <c r="AA73" s="71">
        <v>1442.83</v>
      </c>
    </row>
    <row r="74" spans="1:27" ht="12.75" hidden="1" customHeight="1" outlineLevel="1" x14ac:dyDescent="0.2">
      <c r="A74" s="163" t="s">
        <v>2481</v>
      </c>
      <c r="B74" s="94" t="s">
        <v>90</v>
      </c>
      <c r="C74" s="70" t="s">
        <v>79</v>
      </c>
      <c r="D74" s="71">
        <f t="shared" ref="D74:AA74" si="40">$D$9</f>
        <v>66.180000000000007</v>
      </c>
      <c r="E74" s="71">
        <f t="shared" si="40"/>
        <v>66.180000000000007</v>
      </c>
      <c r="F74" s="71">
        <f t="shared" si="40"/>
        <v>66.180000000000007</v>
      </c>
      <c r="G74" s="71">
        <f t="shared" si="40"/>
        <v>66.180000000000007</v>
      </c>
      <c r="H74" s="71">
        <f t="shared" si="40"/>
        <v>66.180000000000007</v>
      </c>
      <c r="I74" s="71">
        <f t="shared" si="40"/>
        <v>66.180000000000007</v>
      </c>
      <c r="J74" s="71">
        <f t="shared" si="40"/>
        <v>66.180000000000007</v>
      </c>
      <c r="K74" s="71">
        <f t="shared" si="40"/>
        <v>66.180000000000007</v>
      </c>
      <c r="L74" s="71">
        <f t="shared" si="40"/>
        <v>66.180000000000007</v>
      </c>
      <c r="M74" s="71">
        <f t="shared" si="40"/>
        <v>66.180000000000007</v>
      </c>
      <c r="N74" s="71">
        <f t="shared" si="40"/>
        <v>66.180000000000007</v>
      </c>
      <c r="O74" s="71">
        <f t="shared" si="40"/>
        <v>66.180000000000007</v>
      </c>
      <c r="P74" s="71">
        <f t="shared" si="40"/>
        <v>66.180000000000007</v>
      </c>
      <c r="Q74" s="71">
        <f t="shared" si="40"/>
        <v>66.180000000000007</v>
      </c>
      <c r="R74" s="71">
        <f t="shared" si="40"/>
        <v>66.180000000000007</v>
      </c>
      <c r="S74" s="71">
        <f t="shared" si="40"/>
        <v>66.180000000000007</v>
      </c>
      <c r="T74" s="71">
        <f t="shared" si="40"/>
        <v>66.180000000000007</v>
      </c>
      <c r="U74" s="71">
        <f t="shared" si="40"/>
        <v>66.180000000000007</v>
      </c>
      <c r="V74" s="71">
        <f t="shared" si="40"/>
        <v>66.180000000000007</v>
      </c>
      <c r="W74" s="71">
        <f t="shared" si="40"/>
        <v>66.180000000000007</v>
      </c>
      <c r="X74" s="71">
        <f t="shared" si="40"/>
        <v>66.180000000000007</v>
      </c>
      <c r="Y74" s="71">
        <f t="shared" si="40"/>
        <v>66.180000000000007</v>
      </c>
      <c r="Z74" s="71">
        <f t="shared" si="40"/>
        <v>66.180000000000007</v>
      </c>
      <c r="AA74" s="71">
        <f t="shared" si="40"/>
        <v>66.180000000000007</v>
      </c>
    </row>
    <row r="75" spans="1:27" ht="12.75" hidden="1" customHeight="1" outlineLevel="1" x14ac:dyDescent="0.2">
      <c r="A75" s="163" t="s">
        <v>2482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2483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collapsed="1" x14ac:dyDescent="0.2">
      <c r="A77" s="162" t="s">
        <v>2484</v>
      </c>
      <c r="B77" s="54" t="str">
        <f>"15"&amp;"."&amp;$B$801&amp;"."&amp;$B$802</f>
        <v>15.05.2024</v>
      </c>
      <c r="C77" s="134" t="s">
        <v>76</v>
      </c>
      <c r="D77" s="135">
        <f>ROUND(((D78+D79+D81+D80)/1000),5)</f>
        <v>1.49021</v>
      </c>
      <c r="E77" s="135">
        <f>ROUND(((E78+E79+E81+E80)/1000),5)</f>
        <v>1.3635900000000001</v>
      </c>
      <c r="F77" s="135">
        <f>ROUND(((F78+F79+F81+F80)/1000),5)</f>
        <v>1.3553599999999999</v>
      </c>
      <c r="G77" s="135">
        <f t="shared" ref="G77:AA77" si="42">ROUND(((G78+G79+G81+G80)/1000),5)</f>
        <v>1.35025</v>
      </c>
      <c r="H77" s="135">
        <f t="shared" si="42"/>
        <v>1.3551899999999999</v>
      </c>
      <c r="I77" s="135">
        <f t="shared" si="42"/>
        <v>1.36568</v>
      </c>
      <c r="J77" s="135">
        <f t="shared" si="42"/>
        <v>1.5835600000000001</v>
      </c>
      <c r="K77" s="135">
        <f t="shared" si="42"/>
        <v>1.8409899999999999</v>
      </c>
      <c r="L77" s="135">
        <f t="shared" si="42"/>
        <v>2.08101</v>
      </c>
      <c r="M77" s="135">
        <f t="shared" si="42"/>
        <v>2.3128799999999998</v>
      </c>
      <c r="N77" s="135">
        <f t="shared" si="42"/>
        <v>2.3052600000000001</v>
      </c>
      <c r="O77" s="135">
        <f t="shared" si="42"/>
        <v>2.1876000000000002</v>
      </c>
      <c r="P77" s="135">
        <f t="shared" si="42"/>
        <v>2.1899600000000001</v>
      </c>
      <c r="Q77" s="135">
        <f t="shared" si="42"/>
        <v>2.2159499999999999</v>
      </c>
      <c r="R77" s="135">
        <f t="shared" si="42"/>
        <v>2.1934200000000001</v>
      </c>
      <c r="S77" s="135">
        <f t="shared" si="42"/>
        <v>2.1863899999999998</v>
      </c>
      <c r="T77" s="135">
        <f t="shared" si="42"/>
        <v>2.1638899999999999</v>
      </c>
      <c r="U77" s="135">
        <f t="shared" si="42"/>
        <v>2.1103800000000001</v>
      </c>
      <c r="V77" s="135">
        <f t="shared" si="42"/>
        <v>2.0701499999999999</v>
      </c>
      <c r="W77" s="135">
        <f t="shared" si="42"/>
        <v>2.0419299999999998</v>
      </c>
      <c r="X77" s="135">
        <f t="shared" si="42"/>
        <v>2.10704</v>
      </c>
      <c r="Y77" s="135">
        <f t="shared" si="42"/>
        <v>2.08379</v>
      </c>
      <c r="Z77" s="135">
        <f t="shared" si="42"/>
        <v>1.7186999999999999</v>
      </c>
      <c r="AA77" s="135">
        <f t="shared" si="42"/>
        <v>1.60425</v>
      </c>
    </row>
    <row r="78" spans="1:27" ht="12.75" hidden="1" customHeight="1" outlineLevel="1" x14ac:dyDescent="0.2">
      <c r="A78" s="163" t="s">
        <v>2485</v>
      </c>
      <c r="B78" s="94" t="s">
        <v>238</v>
      </c>
      <c r="C78" s="70" t="s">
        <v>79</v>
      </c>
      <c r="D78" s="71">
        <v>1331.46</v>
      </c>
      <c r="E78" s="71">
        <v>1204.8399999999999</v>
      </c>
      <c r="F78" s="71">
        <v>1196.6099999999999</v>
      </c>
      <c r="G78" s="71">
        <v>1191.5</v>
      </c>
      <c r="H78" s="71">
        <v>1196.44</v>
      </c>
      <c r="I78" s="71">
        <v>1206.93</v>
      </c>
      <c r="J78" s="71">
        <v>1424.81</v>
      </c>
      <c r="K78" s="71">
        <v>1682.24</v>
      </c>
      <c r="L78" s="71">
        <v>1922.26</v>
      </c>
      <c r="M78" s="71">
        <v>2154.13</v>
      </c>
      <c r="N78" s="71">
        <v>2146.5100000000002</v>
      </c>
      <c r="O78" s="71">
        <v>2028.85</v>
      </c>
      <c r="P78" s="71">
        <v>2031.21</v>
      </c>
      <c r="Q78" s="71">
        <v>2057.1999999999998</v>
      </c>
      <c r="R78" s="71">
        <v>2034.67</v>
      </c>
      <c r="S78" s="71">
        <v>2027.64</v>
      </c>
      <c r="T78" s="71">
        <v>2005.14</v>
      </c>
      <c r="U78" s="71">
        <v>1951.63</v>
      </c>
      <c r="V78" s="71">
        <v>1911.4</v>
      </c>
      <c r="W78" s="71">
        <v>1883.18</v>
      </c>
      <c r="X78" s="71">
        <v>1948.29</v>
      </c>
      <c r="Y78" s="71">
        <v>1925.04</v>
      </c>
      <c r="Z78" s="71">
        <v>1559.95</v>
      </c>
      <c r="AA78" s="71">
        <v>1445.5</v>
      </c>
    </row>
    <row r="79" spans="1:27" ht="12.75" hidden="1" customHeight="1" outlineLevel="1" x14ac:dyDescent="0.2">
      <c r="A79" s="163" t="s">
        <v>2486</v>
      </c>
      <c r="B79" s="94" t="s">
        <v>90</v>
      </c>
      <c r="C79" s="70" t="s">
        <v>79</v>
      </c>
      <c r="D79" s="71">
        <f t="shared" ref="D79:AA79" si="43">$D$9</f>
        <v>66.180000000000007</v>
      </c>
      <c r="E79" s="71">
        <f t="shared" si="43"/>
        <v>66.180000000000007</v>
      </c>
      <c r="F79" s="71">
        <f t="shared" si="43"/>
        <v>66.180000000000007</v>
      </c>
      <c r="G79" s="71">
        <f t="shared" si="43"/>
        <v>66.180000000000007</v>
      </c>
      <c r="H79" s="71">
        <f t="shared" si="43"/>
        <v>66.180000000000007</v>
      </c>
      <c r="I79" s="71">
        <f t="shared" si="43"/>
        <v>66.180000000000007</v>
      </c>
      <c r="J79" s="71">
        <f t="shared" si="43"/>
        <v>66.180000000000007</v>
      </c>
      <c r="K79" s="71">
        <f t="shared" si="43"/>
        <v>66.180000000000007</v>
      </c>
      <c r="L79" s="71">
        <f t="shared" si="43"/>
        <v>66.180000000000007</v>
      </c>
      <c r="M79" s="71">
        <f t="shared" si="43"/>
        <v>66.180000000000007</v>
      </c>
      <c r="N79" s="71">
        <f t="shared" si="43"/>
        <v>66.180000000000007</v>
      </c>
      <c r="O79" s="71">
        <f t="shared" si="43"/>
        <v>66.180000000000007</v>
      </c>
      <c r="P79" s="71">
        <f t="shared" si="43"/>
        <v>66.180000000000007</v>
      </c>
      <c r="Q79" s="71">
        <f t="shared" si="43"/>
        <v>66.180000000000007</v>
      </c>
      <c r="R79" s="71">
        <f t="shared" si="43"/>
        <v>66.180000000000007</v>
      </c>
      <c r="S79" s="71">
        <f t="shared" si="43"/>
        <v>66.180000000000007</v>
      </c>
      <c r="T79" s="71">
        <f t="shared" si="43"/>
        <v>66.180000000000007</v>
      </c>
      <c r="U79" s="71">
        <f t="shared" si="43"/>
        <v>66.180000000000007</v>
      </c>
      <c r="V79" s="71">
        <f t="shared" si="43"/>
        <v>66.180000000000007</v>
      </c>
      <c r="W79" s="71">
        <f t="shared" si="43"/>
        <v>66.180000000000007</v>
      </c>
      <c r="X79" s="71">
        <f t="shared" si="43"/>
        <v>66.180000000000007</v>
      </c>
      <c r="Y79" s="71">
        <f t="shared" si="43"/>
        <v>66.180000000000007</v>
      </c>
      <c r="Z79" s="71">
        <f t="shared" si="43"/>
        <v>66.180000000000007</v>
      </c>
      <c r="AA79" s="71">
        <f t="shared" si="43"/>
        <v>66.180000000000007</v>
      </c>
    </row>
    <row r="80" spans="1:27" ht="12.75" hidden="1" customHeight="1" outlineLevel="1" x14ac:dyDescent="0.2">
      <c r="A80" s="163" t="s">
        <v>2487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2488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collapsed="1" x14ac:dyDescent="0.2">
      <c r="A82" s="162" t="s">
        <v>2489</v>
      </c>
      <c r="B82" s="54" t="str">
        <f>"16"&amp;"."&amp;$B$801&amp;"."&amp;$B$802</f>
        <v>16.05.2024</v>
      </c>
      <c r="C82" s="134" t="s">
        <v>76</v>
      </c>
      <c r="D82" s="135">
        <f>ROUND(((D83+D84+D86+D85)/1000),5)</f>
        <v>1.4393499999999999</v>
      </c>
      <c r="E82" s="135">
        <f>ROUND(((E83+E84+E86+E85)/1000),5)</f>
        <v>1.3472900000000001</v>
      </c>
      <c r="F82" s="135">
        <f>ROUND(((F83+F84+F86+F85)/1000),5)</f>
        <v>1.31626</v>
      </c>
      <c r="G82" s="135">
        <f t="shared" ref="G82:AA82" si="45">ROUND(((G83+G84+G86+G85)/1000),5)</f>
        <v>1.31386</v>
      </c>
      <c r="H82" s="135">
        <f t="shared" si="45"/>
        <v>1.3250299999999999</v>
      </c>
      <c r="I82" s="135">
        <f t="shared" si="45"/>
        <v>1.36015</v>
      </c>
      <c r="J82" s="135">
        <f t="shared" si="45"/>
        <v>1.5180899999999999</v>
      </c>
      <c r="K82" s="135">
        <f t="shared" si="45"/>
        <v>1.77712</v>
      </c>
      <c r="L82" s="135">
        <f t="shared" si="45"/>
        <v>2.02989</v>
      </c>
      <c r="M82" s="135">
        <f t="shared" si="45"/>
        <v>2.0882800000000001</v>
      </c>
      <c r="N82" s="135">
        <f t="shared" si="45"/>
        <v>2.1183299999999998</v>
      </c>
      <c r="O82" s="135">
        <f t="shared" si="45"/>
        <v>2.1785100000000002</v>
      </c>
      <c r="P82" s="135">
        <f t="shared" si="45"/>
        <v>2.17116</v>
      </c>
      <c r="Q82" s="135">
        <f t="shared" si="45"/>
        <v>2.1859799999999998</v>
      </c>
      <c r="R82" s="135">
        <f t="shared" si="45"/>
        <v>2.1749499999999999</v>
      </c>
      <c r="S82" s="135">
        <f t="shared" si="45"/>
        <v>2.1187800000000001</v>
      </c>
      <c r="T82" s="135">
        <f t="shared" si="45"/>
        <v>2.0549900000000001</v>
      </c>
      <c r="U82" s="135">
        <f t="shared" si="45"/>
        <v>2.0338699999999998</v>
      </c>
      <c r="V82" s="135">
        <f t="shared" si="45"/>
        <v>1.9408099999999999</v>
      </c>
      <c r="W82" s="135">
        <f t="shared" si="45"/>
        <v>1.83162</v>
      </c>
      <c r="X82" s="135">
        <f t="shared" si="45"/>
        <v>1.94621</v>
      </c>
      <c r="Y82" s="135">
        <f t="shared" si="45"/>
        <v>2.03877</v>
      </c>
      <c r="Z82" s="135">
        <f t="shared" si="45"/>
        <v>1.7313499999999999</v>
      </c>
      <c r="AA82" s="135">
        <f t="shared" si="45"/>
        <v>1.5143899999999999</v>
      </c>
    </row>
    <row r="83" spans="1:27" ht="12.75" hidden="1" customHeight="1" outlineLevel="1" x14ac:dyDescent="0.2">
      <c r="A83" s="163" t="s">
        <v>2490</v>
      </c>
      <c r="B83" s="94" t="s">
        <v>238</v>
      </c>
      <c r="C83" s="70" t="s">
        <v>79</v>
      </c>
      <c r="D83" s="71">
        <v>1280.5999999999999</v>
      </c>
      <c r="E83" s="71">
        <v>1188.54</v>
      </c>
      <c r="F83" s="71">
        <v>1157.51</v>
      </c>
      <c r="G83" s="71">
        <v>1155.1099999999999</v>
      </c>
      <c r="H83" s="71">
        <v>1166.28</v>
      </c>
      <c r="I83" s="71">
        <v>1201.4000000000001</v>
      </c>
      <c r="J83" s="71">
        <v>1359.34</v>
      </c>
      <c r="K83" s="71">
        <v>1618.37</v>
      </c>
      <c r="L83" s="71">
        <v>1871.14</v>
      </c>
      <c r="M83" s="71">
        <v>1929.53</v>
      </c>
      <c r="N83" s="71">
        <v>1959.58</v>
      </c>
      <c r="O83" s="71">
        <v>2019.76</v>
      </c>
      <c r="P83" s="71">
        <v>2012.41</v>
      </c>
      <c r="Q83" s="71">
        <v>2027.23</v>
      </c>
      <c r="R83" s="71">
        <v>2016.2</v>
      </c>
      <c r="S83" s="71">
        <v>1960.03</v>
      </c>
      <c r="T83" s="71">
        <v>1896.24</v>
      </c>
      <c r="U83" s="71">
        <v>1875.12</v>
      </c>
      <c r="V83" s="71">
        <v>1782.06</v>
      </c>
      <c r="W83" s="71">
        <v>1672.87</v>
      </c>
      <c r="X83" s="71">
        <v>1787.46</v>
      </c>
      <c r="Y83" s="71">
        <v>1880.02</v>
      </c>
      <c r="Z83" s="71">
        <v>1572.6</v>
      </c>
      <c r="AA83" s="71">
        <v>1355.64</v>
      </c>
    </row>
    <row r="84" spans="1:27" ht="12.75" hidden="1" customHeight="1" outlineLevel="1" x14ac:dyDescent="0.2">
      <c r="A84" s="163" t="s">
        <v>2491</v>
      </c>
      <c r="B84" s="94" t="s">
        <v>90</v>
      </c>
      <c r="C84" s="70" t="s">
        <v>79</v>
      </c>
      <c r="D84" s="71">
        <f t="shared" ref="D84:AA84" si="46">$D$9</f>
        <v>66.180000000000007</v>
      </c>
      <c r="E84" s="71">
        <f t="shared" si="46"/>
        <v>66.180000000000007</v>
      </c>
      <c r="F84" s="71">
        <f t="shared" si="46"/>
        <v>66.180000000000007</v>
      </c>
      <c r="G84" s="71">
        <f t="shared" si="46"/>
        <v>66.180000000000007</v>
      </c>
      <c r="H84" s="71">
        <f t="shared" si="46"/>
        <v>66.180000000000007</v>
      </c>
      <c r="I84" s="71">
        <f t="shared" si="46"/>
        <v>66.180000000000007</v>
      </c>
      <c r="J84" s="71">
        <f t="shared" si="46"/>
        <v>66.180000000000007</v>
      </c>
      <c r="K84" s="71">
        <f t="shared" si="46"/>
        <v>66.180000000000007</v>
      </c>
      <c r="L84" s="71">
        <f t="shared" si="46"/>
        <v>66.180000000000007</v>
      </c>
      <c r="M84" s="71">
        <f t="shared" si="46"/>
        <v>66.180000000000007</v>
      </c>
      <c r="N84" s="71">
        <f t="shared" si="46"/>
        <v>66.180000000000007</v>
      </c>
      <c r="O84" s="71">
        <f t="shared" si="46"/>
        <v>66.180000000000007</v>
      </c>
      <c r="P84" s="71">
        <f t="shared" si="46"/>
        <v>66.180000000000007</v>
      </c>
      <c r="Q84" s="71">
        <f t="shared" si="46"/>
        <v>66.180000000000007</v>
      </c>
      <c r="R84" s="71">
        <f t="shared" si="46"/>
        <v>66.180000000000007</v>
      </c>
      <c r="S84" s="71">
        <f t="shared" si="46"/>
        <v>66.180000000000007</v>
      </c>
      <c r="T84" s="71">
        <f t="shared" si="46"/>
        <v>66.180000000000007</v>
      </c>
      <c r="U84" s="71">
        <f t="shared" si="46"/>
        <v>66.180000000000007</v>
      </c>
      <c r="V84" s="71">
        <f t="shared" si="46"/>
        <v>66.180000000000007</v>
      </c>
      <c r="W84" s="71">
        <f t="shared" si="46"/>
        <v>66.180000000000007</v>
      </c>
      <c r="X84" s="71">
        <f t="shared" si="46"/>
        <v>66.180000000000007</v>
      </c>
      <c r="Y84" s="71">
        <f t="shared" si="46"/>
        <v>66.180000000000007</v>
      </c>
      <c r="Z84" s="71">
        <f t="shared" si="46"/>
        <v>66.180000000000007</v>
      </c>
      <c r="AA84" s="71">
        <f t="shared" si="46"/>
        <v>66.180000000000007</v>
      </c>
    </row>
    <row r="85" spans="1:27" ht="12.75" hidden="1" customHeight="1" outlineLevel="1" x14ac:dyDescent="0.2">
      <c r="A85" s="163" t="s">
        <v>2492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2493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collapsed="1" x14ac:dyDescent="0.2">
      <c r="A87" s="162" t="s">
        <v>2494</v>
      </c>
      <c r="B87" s="54" t="str">
        <f>"17"&amp;"."&amp;$B$801&amp;"."&amp;$B$802</f>
        <v>17.05.2024</v>
      </c>
      <c r="C87" s="134" t="s">
        <v>76</v>
      </c>
      <c r="D87" s="135">
        <f>ROUND(((D88+D89+D91+D90)/1000),5)</f>
        <v>1.49437</v>
      </c>
      <c r="E87" s="135">
        <f>ROUND(((E88+E89+E91+E90)/1000),5)</f>
        <v>1.3608899999999999</v>
      </c>
      <c r="F87" s="135">
        <f>ROUND(((F88+F89+F91+F90)/1000),5)</f>
        <v>1.3244100000000001</v>
      </c>
      <c r="G87" s="135">
        <f t="shared" ref="G87:AA87" si="48">ROUND(((G88+G89+G91+G90)/1000),5)</f>
        <v>1.26187</v>
      </c>
      <c r="H87" s="135">
        <f t="shared" si="48"/>
        <v>1.3265100000000001</v>
      </c>
      <c r="I87" s="135">
        <f t="shared" si="48"/>
        <v>1.4156500000000001</v>
      </c>
      <c r="J87" s="135">
        <f t="shared" si="48"/>
        <v>1.58691</v>
      </c>
      <c r="K87" s="135">
        <f t="shared" si="48"/>
        <v>1.85927</v>
      </c>
      <c r="L87" s="135">
        <f t="shared" si="48"/>
        <v>2.1687599999999998</v>
      </c>
      <c r="M87" s="135">
        <f t="shared" si="48"/>
        <v>2.2273100000000001</v>
      </c>
      <c r="N87" s="135">
        <f t="shared" si="48"/>
        <v>2.2399900000000001</v>
      </c>
      <c r="O87" s="135">
        <f t="shared" si="48"/>
        <v>2.2448100000000002</v>
      </c>
      <c r="P87" s="135">
        <f t="shared" si="48"/>
        <v>2.2799200000000002</v>
      </c>
      <c r="Q87" s="135">
        <f t="shared" si="48"/>
        <v>2.3104800000000001</v>
      </c>
      <c r="R87" s="135">
        <f t="shared" si="48"/>
        <v>2.28653</v>
      </c>
      <c r="S87" s="135">
        <f t="shared" si="48"/>
        <v>2.2959100000000001</v>
      </c>
      <c r="T87" s="135">
        <f t="shared" si="48"/>
        <v>2.2468699999999999</v>
      </c>
      <c r="U87" s="135">
        <f t="shared" si="48"/>
        <v>2.2343199999999999</v>
      </c>
      <c r="V87" s="135">
        <f t="shared" si="48"/>
        <v>2.2029399999999999</v>
      </c>
      <c r="W87" s="135">
        <f t="shared" si="48"/>
        <v>2.1651699999999998</v>
      </c>
      <c r="X87" s="135">
        <f t="shared" si="48"/>
        <v>2.18024</v>
      </c>
      <c r="Y87" s="135">
        <f t="shared" si="48"/>
        <v>2.2402500000000001</v>
      </c>
      <c r="Z87" s="135">
        <f t="shared" si="48"/>
        <v>2.1479300000000001</v>
      </c>
      <c r="AA87" s="135">
        <f t="shared" si="48"/>
        <v>1.73861</v>
      </c>
    </row>
    <row r="88" spans="1:27" ht="12.75" hidden="1" customHeight="1" outlineLevel="1" x14ac:dyDescent="0.2">
      <c r="A88" s="163" t="s">
        <v>2495</v>
      </c>
      <c r="B88" s="94" t="s">
        <v>238</v>
      </c>
      <c r="C88" s="70" t="s">
        <v>79</v>
      </c>
      <c r="D88" s="71">
        <v>1335.62</v>
      </c>
      <c r="E88" s="71">
        <v>1202.1400000000001</v>
      </c>
      <c r="F88" s="71">
        <v>1165.6600000000001</v>
      </c>
      <c r="G88" s="71">
        <v>1103.1199999999999</v>
      </c>
      <c r="H88" s="71">
        <v>1167.76</v>
      </c>
      <c r="I88" s="71">
        <v>1256.9000000000001</v>
      </c>
      <c r="J88" s="71">
        <v>1428.16</v>
      </c>
      <c r="K88" s="71">
        <v>1700.52</v>
      </c>
      <c r="L88" s="71">
        <v>2010.01</v>
      </c>
      <c r="M88" s="71">
        <v>2068.56</v>
      </c>
      <c r="N88" s="71">
        <v>2081.2399999999998</v>
      </c>
      <c r="O88" s="71">
        <v>2086.06</v>
      </c>
      <c r="P88" s="71">
        <v>2121.17</v>
      </c>
      <c r="Q88" s="71">
        <v>2151.73</v>
      </c>
      <c r="R88" s="71">
        <v>2127.7800000000002</v>
      </c>
      <c r="S88" s="71">
        <v>2137.16</v>
      </c>
      <c r="T88" s="71">
        <v>2088.12</v>
      </c>
      <c r="U88" s="71">
        <v>2075.5700000000002</v>
      </c>
      <c r="V88" s="71">
        <v>2044.19</v>
      </c>
      <c r="W88" s="71">
        <v>2006.42</v>
      </c>
      <c r="X88" s="71">
        <v>2021.49</v>
      </c>
      <c r="Y88" s="71">
        <v>2081.5</v>
      </c>
      <c r="Z88" s="71">
        <v>1989.18</v>
      </c>
      <c r="AA88" s="71">
        <v>1579.86</v>
      </c>
    </row>
    <row r="89" spans="1:27" ht="12.75" hidden="1" customHeight="1" outlineLevel="1" x14ac:dyDescent="0.2">
      <c r="A89" s="163" t="s">
        <v>2496</v>
      </c>
      <c r="B89" s="94" t="s">
        <v>90</v>
      </c>
      <c r="C89" s="70" t="s">
        <v>79</v>
      </c>
      <c r="D89" s="71">
        <f t="shared" ref="D89:AA89" si="49">$D$9</f>
        <v>66.180000000000007</v>
      </c>
      <c r="E89" s="71">
        <f t="shared" si="49"/>
        <v>66.180000000000007</v>
      </c>
      <c r="F89" s="71">
        <f t="shared" si="49"/>
        <v>66.180000000000007</v>
      </c>
      <c r="G89" s="71">
        <f t="shared" si="49"/>
        <v>66.180000000000007</v>
      </c>
      <c r="H89" s="71">
        <f t="shared" si="49"/>
        <v>66.180000000000007</v>
      </c>
      <c r="I89" s="71">
        <f t="shared" si="49"/>
        <v>66.180000000000007</v>
      </c>
      <c r="J89" s="71">
        <f t="shared" si="49"/>
        <v>66.180000000000007</v>
      </c>
      <c r="K89" s="71">
        <f t="shared" si="49"/>
        <v>66.180000000000007</v>
      </c>
      <c r="L89" s="71">
        <f t="shared" si="49"/>
        <v>66.180000000000007</v>
      </c>
      <c r="M89" s="71">
        <f t="shared" si="49"/>
        <v>66.180000000000007</v>
      </c>
      <c r="N89" s="71">
        <f t="shared" si="49"/>
        <v>66.180000000000007</v>
      </c>
      <c r="O89" s="71">
        <f t="shared" si="49"/>
        <v>66.180000000000007</v>
      </c>
      <c r="P89" s="71">
        <f t="shared" si="49"/>
        <v>66.180000000000007</v>
      </c>
      <c r="Q89" s="71">
        <f t="shared" si="49"/>
        <v>66.180000000000007</v>
      </c>
      <c r="R89" s="71">
        <f t="shared" si="49"/>
        <v>66.180000000000007</v>
      </c>
      <c r="S89" s="71">
        <f t="shared" si="49"/>
        <v>66.180000000000007</v>
      </c>
      <c r="T89" s="71">
        <f t="shared" si="49"/>
        <v>66.180000000000007</v>
      </c>
      <c r="U89" s="71">
        <f t="shared" si="49"/>
        <v>66.180000000000007</v>
      </c>
      <c r="V89" s="71">
        <f t="shared" si="49"/>
        <v>66.180000000000007</v>
      </c>
      <c r="W89" s="71">
        <f t="shared" si="49"/>
        <v>66.180000000000007</v>
      </c>
      <c r="X89" s="71">
        <f t="shared" si="49"/>
        <v>66.180000000000007</v>
      </c>
      <c r="Y89" s="71">
        <f t="shared" si="49"/>
        <v>66.180000000000007</v>
      </c>
      <c r="Z89" s="71">
        <f t="shared" si="49"/>
        <v>66.180000000000007</v>
      </c>
      <c r="AA89" s="71">
        <f t="shared" si="49"/>
        <v>66.180000000000007</v>
      </c>
    </row>
    <row r="90" spans="1:27" ht="12.75" hidden="1" customHeight="1" outlineLevel="1" x14ac:dyDescent="0.2">
      <c r="A90" s="163" t="s">
        <v>2497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2498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collapsed="1" x14ac:dyDescent="0.2">
      <c r="A92" s="162" t="s">
        <v>2499</v>
      </c>
      <c r="B92" s="54" t="str">
        <f>"18"&amp;"."&amp;$B$801&amp;"."&amp;$B$802</f>
        <v>18.05.2024</v>
      </c>
      <c r="C92" s="134" t="s">
        <v>76</v>
      </c>
      <c r="D92" s="135">
        <f>ROUND(((D93+D94+D96+D95)/1000),5)</f>
        <v>1.69174</v>
      </c>
      <c r="E92" s="135">
        <f>ROUND(((E93+E94+E96+E95)/1000),5)</f>
        <v>1.61809</v>
      </c>
      <c r="F92" s="135">
        <f>ROUND(((F93+F94+F96+F95)/1000),5)</f>
        <v>1.4756400000000001</v>
      </c>
      <c r="G92" s="135">
        <f t="shared" ref="G92:AA92" si="51">ROUND(((G93+G94+G96+G95)/1000),5)</f>
        <v>1.4237500000000001</v>
      </c>
      <c r="H92" s="135">
        <f t="shared" si="51"/>
        <v>1.3788100000000001</v>
      </c>
      <c r="I92" s="135">
        <f t="shared" si="51"/>
        <v>1.3957200000000001</v>
      </c>
      <c r="J92" s="135">
        <f t="shared" si="51"/>
        <v>1.4660299999999999</v>
      </c>
      <c r="K92" s="135">
        <f t="shared" si="51"/>
        <v>1.67618</v>
      </c>
      <c r="L92" s="135">
        <f t="shared" si="51"/>
        <v>1.96024</v>
      </c>
      <c r="M92" s="135">
        <f t="shared" si="51"/>
        <v>2.1221700000000001</v>
      </c>
      <c r="N92" s="135">
        <f t="shared" si="51"/>
        <v>2.2235100000000001</v>
      </c>
      <c r="O92" s="135">
        <f t="shared" si="51"/>
        <v>2.22946</v>
      </c>
      <c r="P92" s="135">
        <f t="shared" si="51"/>
        <v>2.2683</v>
      </c>
      <c r="Q92" s="135">
        <f t="shared" si="51"/>
        <v>2.2603800000000001</v>
      </c>
      <c r="R92" s="135">
        <f t="shared" si="51"/>
        <v>2.2385899999999999</v>
      </c>
      <c r="S92" s="135">
        <f t="shared" si="51"/>
        <v>2.2190799999999999</v>
      </c>
      <c r="T92" s="135">
        <f t="shared" si="51"/>
        <v>2.2070099999999999</v>
      </c>
      <c r="U92" s="135">
        <f t="shared" si="51"/>
        <v>2.1791499999999999</v>
      </c>
      <c r="V92" s="135">
        <f t="shared" si="51"/>
        <v>2.1651799999999999</v>
      </c>
      <c r="W92" s="135">
        <f t="shared" si="51"/>
        <v>2.2755999999999998</v>
      </c>
      <c r="X92" s="135">
        <f t="shared" si="51"/>
        <v>2.3979900000000001</v>
      </c>
      <c r="Y92" s="135">
        <f t="shared" si="51"/>
        <v>2.2154699999999998</v>
      </c>
      <c r="Z92" s="135">
        <f t="shared" si="51"/>
        <v>2.0495299999999999</v>
      </c>
      <c r="AA92" s="135">
        <f t="shared" si="51"/>
        <v>1.68069</v>
      </c>
    </row>
    <row r="93" spans="1:27" ht="12.75" hidden="1" customHeight="1" outlineLevel="1" x14ac:dyDescent="0.2">
      <c r="A93" s="163" t="s">
        <v>2500</v>
      </c>
      <c r="B93" s="94" t="s">
        <v>238</v>
      </c>
      <c r="C93" s="70" t="s">
        <v>79</v>
      </c>
      <c r="D93" s="71">
        <v>1532.99</v>
      </c>
      <c r="E93" s="71">
        <v>1459.34</v>
      </c>
      <c r="F93" s="71">
        <v>1316.89</v>
      </c>
      <c r="G93" s="71">
        <v>1265</v>
      </c>
      <c r="H93" s="71">
        <v>1220.06</v>
      </c>
      <c r="I93" s="71">
        <v>1236.97</v>
      </c>
      <c r="J93" s="71">
        <v>1307.28</v>
      </c>
      <c r="K93" s="71">
        <v>1517.43</v>
      </c>
      <c r="L93" s="71">
        <v>1801.49</v>
      </c>
      <c r="M93" s="71">
        <v>1963.42</v>
      </c>
      <c r="N93" s="71">
        <v>2064.7600000000002</v>
      </c>
      <c r="O93" s="71">
        <v>2070.71</v>
      </c>
      <c r="P93" s="71">
        <v>2109.5500000000002</v>
      </c>
      <c r="Q93" s="71">
        <v>2101.63</v>
      </c>
      <c r="R93" s="71">
        <v>2079.84</v>
      </c>
      <c r="S93" s="71">
        <v>2060.33</v>
      </c>
      <c r="T93" s="71">
        <v>2048.2600000000002</v>
      </c>
      <c r="U93" s="71">
        <v>2020.4</v>
      </c>
      <c r="V93" s="71">
        <v>2006.43</v>
      </c>
      <c r="W93" s="71">
        <v>2116.85</v>
      </c>
      <c r="X93" s="71">
        <v>2239.2399999999998</v>
      </c>
      <c r="Y93" s="71">
        <v>2056.7199999999998</v>
      </c>
      <c r="Z93" s="71">
        <v>1890.78</v>
      </c>
      <c r="AA93" s="71">
        <v>1521.94</v>
      </c>
    </row>
    <row r="94" spans="1:27" ht="12.75" hidden="1" customHeight="1" outlineLevel="1" x14ac:dyDescent="0.2">
      <c r="A94" s="163" t="s">
        <v>2501</v>
      </c>
      <c r="B94" s="94" t="s">
        <v>90</v>
      </c>
      <c r="C94" s="70" t="s">
        <v>79</v>
      </c>
      <c r="D94" s="71">
        <f t="shared" ref="D94:AA94" si="52">$D$9</f>
        <v>66.180000000000007</v>
      </c>
      <c r="E94" s="71">
        <f t="shared" si="52"/>
        <v>66.180000000000007</v>
      </c>
      <c r="F94" s="71">
        <f t="shared" si="52"/>
        <v>66.180000000000007</v>
      </c>
      <c r="G94" s="71">
        <f t="shared" si="52"/>
        <v>66.180000000000007</v>
      </c>
      <c r="H94" s="71">
        <f t="shared" si="52"/>
        <v>66.180000000000007</v>
      </c>
      <c r="I94" s="71">
        <f t="shared" si="52"/>
        <v>66.180000000000007</v>
      </c>
      <c r="J94" s="71">
        <f t="shared" si="52"/>
        <v>66.180000000000007</v>
      </c>
      <c r="K94" s="71">
        <f t="shared" si="52"/>
        <v>66.180000000000007</v>
      </c>
      <c r="L94" s="71">
        <f t="shared" si="52"/>
        <v>66.180000000000007</v>
      </c>
      <c r="M94" s="71">
        <f t="shared" si="52"/>
        <v>66.180000000000007</v>
      </c>
      <c r="N94" s="71">
        <f t="shared" si="52"/>
        <v>66.180000000000007</v>
      </c>
      <c r="O94" s="71">
        <f t="shared" si="52"/>
        <v>66.180000000000007</v>
      </c>
      <c r="P94" s="71">
        <f t="shared" si="52"/>
        <v>66.180000000000007</v>
      </c>
      <c r="Q94" s="71">
        <f t="shared" si="52"/>
        <v>66.180000000000007</v>
      </c>
      <c r="R94" s="71">
        <f t="shared" si="52"/>
        <v>66.180000000000007</v>
      </c>
      <c r="S94" s="71">
        <f t="shared" si="52"/>
        <v>66.180000000000007</v>
      </c>
      <c r="T94" s="71">
        <f t="shared" si="52"/>
        <v>66.180000000000007</v>
      </c>
      <c r="U94" s="71">
        <f t="shared" si="52"/>
        <v>66.180000000000007</v>
      </c>
      <c r="V94" s="71">
        <f t="shared" si="52"/>
        <v>66.180000000000007</v>
      </c>
      <c r="W94" s="71">
        <f t="shared" si="52"/>
        <v>66.180000000000007</v>
      </c>
      <c r="X94" s="71">
        <f t="shared" si="52"/>
        <v>66.180000000000007</v>
      </c>
      <c r="Y94" s="71">
        <f t="shared" si="52"/>
        <v>66.180000000000007</v>
      </c>
      <c r="Z94" s="71">
        <f t="shared" si="52"/>
        <v>66.180000000000007</v>
      </c>
      <c r="AA94" s="71">
        <f t="shared" si="52"/>
        <v>66.180000000000007</v>
      </c>
    </row>
    <row r="95" spans="1:27" ht="12.75" hidden="1" customHeight="1" outlineLevel="1" x14ac:dyDescent="0.2">
      <c r="A95" s="163" t="s">
        <v>2502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2503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collapsed="1" x14ac:dyDescent="0.2">
      <c r="A97" s="162" t="s">
        <v>2504</v>
      </c>
      <c r="B97" s="54" t="str">
        <f>"19"&amp;"."&amp;$B$801&amp;"."&amp;$B$802</f>
        <v>19.05.2024</v>
      </c>
      <c r="C97" s="134" t="s">
        <v>76</v>
      </c>
      <c r="D97" s="135">
        <f>ROUND(((D98+D99+D101+D100)/1000),5)</f>
        <v>1.65733</v>
      </c>
      <c r="E97" s="135">
        <f>ROUND(((E98+E99+E101+E100)/1000),5)</f>
        <v>1.51075</v>
      </c>
      <c r="F97" s="135">
        <f>ROUND(((F98+F99+F101+F100)/1000),5)</f>
        <v>1.3738699999999999</v>
      </c>
      <c r="G97" s="135">
        <f t="shared" ref="G97:AA97" si="54">ROUND(((G98+G99+G101+G100)/1000),5)</f>
        <v>1.3583799999999999</v>
      </c>
      <c r="H97" s="135">
        <f t="shared" si="54"/>
        <v>1.3383499999999999</v>
      </c>
      <c r="I97" s="135">
        <f t="shared" si="54"/>
        <v>1.3143499999999999</v>
      </c>
      <c r="J97" s="135">
        <f t="shared" si="54"/>
        <v>1.2440800000000001</v>
      </c>
      <c r="K97" s="135">
        <f t="shared" si="54"/>
        <v>1.488</v>
      </c>
      <c r="L97" s="135">
        <f t="shared" si="54"/>
        <v>1.71658</v>
      </c>
      <c r="M97" s="135">
        <f t="shared" si="54"/>
        <v>1.9294100000000001</v>
      </c>
      <c r="N97" s="135">
        <f t="shared" si="54"/>
        <v>2.0981999999999998</v>
      </c>
      <c r="O97" s="135">
        <f t="shared" si="54"/>
        <v>2.1419000000000001</v>
      </c>
      <c r="P97" s="135">
        <f t="shared" si="54"/>
        <v>2.0918000000000001</v>
      </c>
      <c r="Q97" s="135">
        <f t="shared" si="54"/>
        <v>2.0908099999999998</v>
      </c>
      <c r="R97" s="135">
        <f t="shared" si="54"/>
        <v>2.08168</v>
      </c>
      <c r="S97" s="135">
        <f t="shared" si="54"/>
        <v>2.0706699999999998</v>
      </c>
      <c r="T97" s="135">
        <f t="shared" si="54"/>
        <v>2.0785100000000001</v>
      </c>
      <c r="U97" s="135">
        <f t="shared" si="54"/>
        <v>2.1231</v>
      </c>
      <c r="V97" s="135">
        <f t="shared" si="54"/>
        <v>2.1218300000000001</v>
      </c>
      <c r="W97" s="135">
        <f t="shared" si="54"/>
        <v>2.1809599999999998</v>
      </c>
      <c r="X97" s="135">
        <f t="shared" si="54"/>
        <v>2.3340000000000001</v>
      </c>
      <c r="Y97" s="135">
        <f t="shared" si="54"/>
        <v>2.2995899999999998</v>
      </c>
      <c r="Z97" s="135">
        <f t="shared" si="54"/>
        <v>2.02183</v>
      </c>
      <c r="AA97" s="135">
        <f t="shared" si="54"/>
        <v>1.6535</v>
      </c>
    </row>
    <row r="98" spans="1:27" ht="12.75" hidden="1" customHeight="1" outlineLevel="1" x14ac:dyDescent="0.2">
      <c r="A98" s="163" t="s">
        <v>2505</v>
      </c>
      <c r="B98" s="94" t="s">
        <v>238</v>
      </c>
      <c r="C98" s="70" t="s">
        <v>79</v>
      </c>
      <c r="D98" s="71">
        <v>1498.58</v>
      </c>
      <c r="E98" s="71">
        <v>1352</v>
      </c>
      <c r="F98" s="71">
        <v>1215.1199999999999</v>
      </c>
      <c r="G98" s="71">
        <v>1199.6300000000001</v>
      </c>
      <c r="H98" s="71">
        <v>1179.5999999999999</v>
      </c>
      <c r="I98" s="71">
        <v>1155.5999999999999</v>
      </c>
      <c r="J98" s="71">
        <v>1085.33</v>
      </c>
      <c r="K98" s="71">
        <v>1329.25</v>
      </c>
      <c r="L98" s="71">
        <v>1557.83</v>
      </c>
      <c r="M98" s="71">
        <v>1770.66</v>
      </c>
      <c r="N98" s="71">
        <v>1939.45</v>
      </c>
      <c r="O98" s="71">
        <v>1983.15</v>
      </c>
      <c r="P98" s="71">
        <v>1933.05</v>
      </c>
      <c r="Q98" s="71">
        <v>1932.06</v>
      </c>
      <c r="R98" s="71">
        <v>1922.93</v>
      </c>
      <c r="S98" s="71">
        <v>1911.92</v>
      </c>
      <c r="T98" s="71">
        <v>1919.76</v>
      </c>
      <c r="U98" s="71">
        <v>1964.35</v>
      </c>
      <c r="V98" s="71">
        <v>1963.08</v>
      </c>
      <c r="W98" s="71">
        <v>2022.21</v>
      </c>
      <c r="X98" s="71">
        <v>2175.25</v>
      </c>
      <c r="Y98" s="71">
        <v>2140.84</v>
      </c>
      <c r="Z98" s="71">
        <v>1863.08</v>
      </c>
      <c r="AA98" s="71">
        <v>1494.75</v>
      </c>
    </row>
    <row r="99" spans="1:27" ht="12.75" hidden="1" customHeight="1" outlineLevel="1" x14ac:dyDescent="0.2">
      <c r="A99" s="163" t="s">
        <v>2506</v>
      </c>
      <c r="B99" s="94" t="s">
        <v>90</v>
      </c>
      <c r="C99" s="70" t="s">
        <v>79</v>
      </c>
      <c r="D99" s="71">
        <f t="shared" ref="D99:AA99" si="55">$D$9</f>
        <v>66.180000000000007</v>
      </c>
      <c r="E99" s="71">
        <f t="shared" si="55"/>
        <v>66.180000000000007</v>
      </c>
      <c r="F99" s="71">
        <f t="shared" si="55"/>
        <v>66.180000000000007</v>
      </c>
      <c r="G99" s="71">
        <f t="shared" si="55"/>
        <v>66.180000000000007</v>
      </c>
      <c r="H99" s="71">
        <f t="shared" si="55"/>
        <v>66.180000000000007</v>
      </c>
      <c r="I99" s="71">
        <f t="shared" si="55"/>
        <v>66.180000000000007</v>
      </c>
      <c r="J99" s="71">
        <f t="shared" si="55"/>
        <v>66.180000000000007</v>
      </c>
      <c r="K99" s="71">
        <f t="shared" si="55"/>
        <v>66.180000000000007</v>
      </c>
      <c r="L99" s="71">
        <f t="shared" si="55"/>
        <v>66.180000000000007</v>
      </c>
      <c r="M99" s="71">
        <f t="shared" si="55"/>
        <v>66.180000000000007</v>
      </c>
      <c r="N99" s="71">
        <f t="shared" si="55"/>
        <v>66.180000000000007</v>
      </c>
      <c r="O99" s="71">
        <f t="shared" si="55"/>
        <v>66.180000000000007</v>
      </c>
      <c r="P99" s="71">
        <f t="shared" si="55"/>
        <v>66.180000000000007</v>
      </c>
      <c r="Q99" s="71">
        <f t="shared" si="55"/>
        <v>66.180000000000007</v>
      </c>
      <c r="R99" s="71">
        <f t="shared" si="55"/>
        <v>66.180000000000007</v>
      </c>
      <c r="S99" s="71">
        <f t="shared" si="55"/>
        <v>66.180000000000007</v>
      </c>
      <c r="T99" s="71">
        <f t="shared" si="55"/>
        <v>66.180000000000007</v>
      </c>
      <c r="U99" s="71">
        <f t="shared" si="55"/>
        <v>66.180000000000007</v>
      </c>
      <c r="V99" s="71">
        <f t="shared" si="55"/>
        <v>66.180000000000007</v>
      </c>
      <c r="W99" s="71">
        <f t="shared" si="55"/>
        <v>66.180000000000007</v>
      </c>
      <c r="X99" s="71">
        <f t="shared" si="55"/>
        <v>66.180000000000007</v>
      </c>
      <c r="Y99" s="71">
        <f t="shared" si="55"/>
        <v>66.180000000000007</v>
      </c>
      <c r="Z99" s="71">
        <f t="shared" si="55"/>
        <v>66.180000000000007</v>
      </c>
      <c r="AA99" s="71">
        <f t="shared" si="55"/>
        <v>66.180000000000007</v>
      </c>
    </row>
    <row r="100" spans="1:27" ht="12.75" hidden="1" customHeight="1" outlineLevel="1" x14ac:dyDescent="0.2">
      <c r="A100" s="163" t="s">
        <v>2507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2508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collapsed="1" x14ac:dyDescent="0.2">
      <c r="A102" s="162" t="s">
        <v>2509</v>
      </c>
      <c r="B102" s="54" t="str">
        <f>"20"&amp;"."&amp;$B$801&amp;"."&amp;$B$802</f>
        <v>20.05.2024</v>
      </c>
      <c r="C102" s="134" t="s">
        <v>76</v>
      </c>
      <c r="D102" s="135">
        <f>ROUND(((D103+D104+D106+D105)/1000),5)</f>
        <v>1.5099100000000001</v>
      </c>
      <c r="E102" s="135">
        <f>ROUND(((E103+E104+E106+E105)/1000),5)</f>
        <v>1.35836</v>
      </c>
      <c r="F102" s="135">
        <f>ROUND(((F103+F104+F106+F105)/1000),5)</f>
        <v>1.2525999999999999</v>
      </c>
      <c r="G102" s="135">
        <f t="shared" ref="G102:AA102" si="57">ROUND(((G103+G104+G106+G105)/1000),5)</f>
        <v>1.23465</v>
      </c>
      <c r="H102" s="135">
        <f t="shared" si="57"/>
        <v>1.2271799999999999</v>
      </c>
      <c r="I102" s="135">
        <f t="shared" si="57"/>
        <v>1.3223100000000001</v>
      </c>
      <c r="J102" s="135">
        <f t="shared" si="57"/>
        <v>1.51105</v>
      </c>
      <c r="K102" s="135">
        <f t="shared" si="57"/>
        <v>1.8553299999999999</v>
      </c>
      <c r="L102" s="135">
        <f t="shared" si="57"/>
        <v>2.1327099999999999</v>
      </c>
      <c r="M102" s="135">
        <f t="shared" si="57"/>
        <v>2.2565300000000001</v>
      </c>
      <c r="N102" s="135">
        <f t="shared" si="57"/>
        <v>2.2628300000000001</v>
      </c>
      <c r="O102" s="135">
        <f t="shared" si="57"/>
        <v>2.2608700000000002</v>
      </c>
      <c r="P102" s="135">
        <f t="shared" si="57"/>
        <v>2.2595900000000002</v>
      </c>
      <c r="Q102" s="135">
        <f t="shared" si="57"/>
        <v>2.2793199999999998</v>
      </c>
      <c r="R102" s="135">
        <f t="shared" si="57"/>
        <v>2.28084</v>
      </c>
      <c r="S102" s="135">
        <f t="shared" si="57"/>
        <v>2.26736</v>
      </c>
      <c r="T102" s="135">
        <f t="shared" si="57"/>
        <v>2.2560699999999998</v>
      </c>
      <c r="U102" s="135">
        <f t="shared" si="57"/>
        <v>2.2271299999999998</v>
      </c>
      <c r="V102" s="135">
        <f t="shared" si="57"/>
        <v>2.1841599999999999</v>
      </c>
      <c r="W102" s="135">
        <f t="shared" si="57"/>
        <v>2.0641500000000002</v>
      </c>
      <c r="X102" s="135">
        <f t="shared" si="57"/>
        <v>2.10921</v>
      </c>
      <c r="Y102" s="135">
        <f t="shared" si="57"/>
        <v>2.1353800000000001</v>
      </c>
      <c r="Z102" s="135">
        <f t="shared" si="57"/>
        <v>1.7445299999999999</v>
      </c>
      <c r="AA102" s="135">
        <f t="shared" si="57"/>
        <v>1.51613</v>
      </c>
    </row>
    <row r="103" spans="1:27" ht="12.75" hidden="1" customHeight="1" outlineLevel="1" x14ac:dyDescent="0.2">
      <c r="A103" s="163" t="s">
        <v>2510</v>
      </c>
      <c r="B103" s="94" t="s">
        <v>238</v>
      </c>
      <c r="C103" s="70" t="s">
        <v>79</v>
      </c>
      <c r="D103" s="71">
        <v>1351.16</v>
      </c>
      <c r="E103" s="71">
        <v>1199.6099999999999</v>
      </c>
      <c r="F103" s="71">
        <v>1093.8499999999999</v>
      </c>
      <c r="G103" s="71">
        <v>1075.9000000000001</v>
      </c>
      <c r="H103" s="71">
        <v>1068.43</v>
      </c>
      <c r="I103" s="71">
        <v>1163.56</v>
      </c>
      <c r="J103" s="71">
        <v>1352.3</v>
      </c>
      <c r="K103" s="71">
        <v>1696.58</v>
      </c>
      <c r="L103" s="71">
        <v>1973.96</v>
      </c>
      <c r="M103" s="71">
        <v>2097.7800000000002</v>
      </c>
      <c r="N103" s="71">
        <v>2104.08</v>
      </c>
      <c r="O103" s="71">
        <v>2102.12</v>
      </c>
      <c r="P103" s="71">
        <v>2100.84</v>
      </c>
      <c r="Q103" s="71">
        <v>2120.5700000000002</v>
      </c>
      <c r="R103" s="71">
        <v>2122.09</v>
      </c>
      <c r="S103" s="71">
        <v>2108.61</v>
      </c>
      <c r="T103" s="71">
        <v>2097.3200000000002</v>
      </c>
      <c r="U103" s="71">
        <v>2068.38</v>
      </c>
      <c r="V103" s="71">
        <v>2025.41</v>
      </c>
      <c r="W103" s="71">
        <v>1905.4</v>
      </c>
      <c r="X103" s="71">
        <v>1950.46</v>
      </c>
      <c r="Y103" s="71">
        <v>1976.63</v>
      </c>
      <c r="Z103" s="71">
        <v>1585.78</v>
      </c>
      <c r="AA103" s="71">
        <v>1357.38</v>
      </c>
    </row>
    <row r="104" spans="1:27" ht="12.75" hidden="1" customHeight="1" outlineLevel="1" x14ac:dyDescent="0.2">
      <c r="A104" s="163" t="s">
        <v>2511</v>
      </c>
      <c r="B104" s="94" t="s">
        <v>90</v>
      </c>
      <c r="C104" s="70" t="s">
        <v>79</v>
      </c>
      <c r="D104" s="71">
        <f t="shared" ref="D104:AA104" si="58">$D$9</f>
        <v>66.180000000000007</v>
      </c>
      <c r="E104" s="71">
        <f t="shared" si="58"/>
        <v>66.180000000000007</v>
      </c>
      <c r="F104" s="71">
        <f t="shared" si="58"/>
        <v>66.180000000000007</v>
      </c>
      <c r="G104" s="71">
        <f t="shared" si="58"/>
        <v>66.180000000000007</v>
      </c>
      <c r="H104" s="71">
        <f t="shared" si="58"/>
        <v>66.180000000000007</v>
      </c>
      <c r="I104" s="71">
        <f t="shared" si="58"/>
        <v>66.180000000000007</v>
      </c>
      <c r="J104" s="71">
        <f t="shared" si="58"/>
        <v>66.180000000000007</v>
      </c>
      <c r="K104" s="71">
        <f t="shared" si="58"/>
        <v>66.180000000000007</v>
      </c>
      <c r="L104" s="71">
        <f t="shared" si="58"/>
        <v>66.180000000000007</v>
      </c>
      <c r="M104" s="71">
        <f t="shared" si="58"/>
        <v>66.180000000000007</v>
      </c>
      <c r="N104" s="71">
        <f t="shared" si="58"/>
        <v>66.180000000000007</v>
      </c>
      <c r="O104" s="71">
        <f t="shared" si="58"/>
        <v>66.180000000000007</v>
      </c>
      <c r="P104" s="71">
        <f t="shared" si="58"/>
        <v>66.180000000000007</v>
      </c>
      <c r="Q104" s="71">
        <f t="shared" si="58"/>
        <v>66.180000000000007</v>
      </c>
      <c r="R104" s="71">
        <f t="shared" si="58"/>
        <v>66.180000000000007</v>
      </c>
      <c r="S104" s="71">
        <f t="shared" si="58"/>
        <v>66.180000000000007</v>
      </c>
      <c r="T104" s="71">
        <f t="shared" si="58"/>
        <v>66.180000000000007</v>
      </c>
      <c r="U104" s="71">
        <f t="shared" si="58"/>
        <v>66.180000000000007</v>
      </c>
      <c r="V104" s="71">
        <f t="shared" si="58"/>
        <v>66.180000000000007</v>
      </c>
      <c r="W104" s="71">
        <f t="shared" si="58"/>
        <v>66.180000000000007</v>
      </c>
      <c r="X104" s="71">
        <f t="shared" si="58"/>
        <v>66.180000000000007</v>
      </c>
      <c r="Y104" s="71">
        <f t="shared" si="58"/>
        <v>66.180000000000007</v>
      </c>
      <c r="Z104" s="71">
        <f t="shared" si="58"/>
        <v>66.180000000000007</v>
      </c>
      <c r="AA104" s="71">
        <f t="shared" si="58"/>
        <v>66.180000000000007</v>
      </c>
    </row>
    <row r="105" spans="1:27" ht="12.75" hidden="1" customHeight="1" outlineLevel="1" x14ac:dyDescent="0.2">
      <c r="A105" s="163" t="s">
        <v>2512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2513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collapsed="1" x14ac:dyDescent="0.2">
      <c r="A107" s="162" t="s">
        <v>2514</v>
      </c>
      <c r="B107" s="54" t="str">
        <f>"21"&amp;"."&amp;$B$801&amp;"."&amp;$B$802</f>
        <v>21.05.2024</v>
      </c>
      <c r="C107" s="134" t="s">
        <v>76</v>
      </c>
      <c r="D107" s="135">
        <f>ROUND(((D108+D109+D111+D110)/1000),5)</f>
        <v>1.4830099999999999</v>
      </c>
      <c r="E107" s="135">
        <f>ROUND(((E108+E109+E111+E110)/1000),5)</f>
        <v>1.34941</v>
      </c>
      <c r="F107" s="135">
        <f>ROUND(((F108+F109+F111+F110)/1000),5)</f>
        <v>1.2340800000000001</v>
      </c>
      <c r="G107" s="135">
        <f t="shared" ref="G107:AA107" si="60">ROUND(((G108+G109+G111+G110)/1000),5)</f>
        <v>1.14863</v>
      </c>
      <c r="H107" s="135">
        <f t="shared" si="60"/>
        <v>1.2014</v>
      </c>
      <c r="I107" s="135">
        <f t="shared" si="60"/>
        <v>1.32538</v>
      </c>
      <c r="J107" s="135">
        <f t="shared" si="60"/>
        <v>1.52616</v>
      </c>
      <c r="K107" s="135">
        <f t="shared" si="60"/>
        <v>1.69923</v>
      </c>
      <c r="L107" s="135">
        <f t="shared" si="60"/>
        <v>2.05749</v>
      </c>
      <c r="M107" s="135">
        <f t="shared" si="60"/>
        <v>2.1857799999999998</v>
      </c>
      <c r="N107" s="135">
        <f t="shared" si="60"/>
        <v>2.2419199999999999</v>
      </c>
      <c r="O107" s="135">
        <f t="shared" si="60"/>
        <v>2.2470599999999998</v>
      </c>
      <c r="P107" s="135">
        <f t="shared" si="60"/>
        <v>2.25935</v>
      </c>
      <c r="Q107" s="135">
        <f t="shared" si="60"/>
        <v>2.2666300000000001</v>
      </c>
      <c r="R107" s="135">
        <f t="shared" si="60"/>
        <v>2.2531099999999999</v>
      </c>
      <c r="S107" s="135">
        <f t="shared" si="60"/>
        <v>2.2421899999999999</v>
      </c>
      <c r="T107" s="135">
        <f t="shared" si="60"/>
        <v>2.1067800000000001</v>
      </c>
      <c r="U107" s="135">
        <f t="shared" si="60"/>
        <v>2.0249899999999998</v>
      </c>
      <c r="V107" s="135">
        <f t="shared" si="60"/>
        <v>2.05464</v>
      </c>
      <c r="W107" s="135">
        <f t="shared" si="60"/>
        <v>2.0182899999999999</v>
      </c>
      <c r="X107" s="135">
        <f t="shared" si="60"/>
        <v>2.0420799999999999</v>
      </c>
      <c r="Y107" s="135">
        <f t="shared" si="60"/>
        <v>2.0865200000000002</v>
      </c>
      <c r="Z107" s="135">
        <f t="shared" si="60"/>
        <v>1.78024</v>
      </c>
      <c r="AA107" s="135">
        <f t="shared" si="60"/>
        <v>1.5101500000000001</v>
      </c>
    </row>
    <row r="108" spans="1:27" ht="12.75" hidden="1" customHeight="1" outlineLevel="1" x14ac:dyDescent="0.2">
      <c r="A108" s="163" t="s">
        <v>2515</v>
      </c>
      <c r="B108" s="94" t="s">
        <v>238</v>
      </c>
      <c r="C108" s="70" t="s">
        <v>79</v>
      </c>
      <c r="D108" s="71">
        <v>1324.26</v>
      </c>
      <c r="E108" s="71">
        <v>1190.6600000000001</v>
      </c>
      <c r="F108" s="71">
        <v>1075.33</v>
      </c>
      <c r="G108" s="71">
        <v>989.88</v>
      </c>
      <c r="H108" s="71">
        <v>1042.6500000000001</v>
      </c>
      <c r="I108" s="71">
        <v>1166.6300000000001</v>
      </c>
      <c r="J108" s="71">
        <v>1367.41</v>
      </c>
      <c r="K108" s="71">
        <v>1540.48</v>
      </c>
      <c r="L108" s="71">
        <v>1898.74</v>
      </c>
      <c r="M108" s="71">
        <v>2027.03</v>
      </c>
      <c r="N108" s="71">
        <v>2083.17</v>
      </c>
      <c r="O108" s="71">
        <v>2088.31</v>
      </c>
      <c r="P108" s="71">
        <v>2100.6</v>
      </c>
      <c r="Q108" s="71">
        <v>2107.88</v>
      </c>
      <c r="R108" s="71">
        <v>2094.36</v>
      </c>
      <c r="S108" s="71">
        <v>2083.44</v>
      </c>
      <c r="T108" s="71">
        <v>1948.03</v>
      </c>
      <c r="U108" s="71">
        <v>1866.24</v>
      </c>
      <c r="V108" s="71">
        <v>1895.89</v>
      </c>
      <c r="W108" s="71">
        <v>1859.54</v>
      </c>
      <c r="X108" s="71">
        <v>1883.33</v>
      </c>
      <c r="Y108" s="71">
        <v>1927.77</v>
      </c>
      <c r="Z108" s="71">
        <v>1621.49</v>
      </c>
      <c r="AA108" s="71">
        <v>1351.4</v>
      </c>
    </row>
    <row r="109" spans="1:27" ht="12.75" hidden="1" customHeight="1" outlineLevel="1" x14ac:dyDescent="0.2">
      <c r="A109" s="163" t="s">
        <v>2516</v>
      </c>
      <c r="B109" s="94" t="s">
        <v>90</v>
      </c>
      <c r="C109" s="70" t="s">
        <v>79</v>
      </c>
      <c r="D109" s="71">
        <f t="shared" ref="D109:AA109" si="61">$D$9</f>
        <v>66.180000000000007</v>
      </c>
      <c r="E109" s="71">
        <f t="shared" si="61"/>
        <v>66.180000000000007</v>
      </c>
      <c r="F109" s="71">
        <f t="shared" si="61"/>
        <v>66.180000000000007</v>
      </c>
      <c r="G109" s="71">
        <f t="shared" si="61"/>
        <v>66.180000000000007</v>
      </c>
      <c r="H109" s="71">
        <f t="shared" si="61"/>
        <v>66.180000000000007</v>
      </c>
      <c r="I109" s="71">
        <f t="shared" si="61"/>
        <v>66.180000000000007</v>
      </c>
      <c r="J109" s="71">
        <f t="shared" si="61"/>
        <v>66.180000000000007</v>
      </c>
      <c r="K109" s="71">
        <f t="shared" si="61"/>
        <v>66.180000000000007</v>
      </c>
      <c r="L109" s="71">
        <f t="shared" si="61"/>
        <v>66.180000000000007</v>
      </c>
      <c r="M109" s="71">
        <f t="shared" si="61"/>
        <v>66.180000000000007</v>
      </c>
      <c r="N109" s="71">
        <f t="shared" si="61"/>
        <v>66.180000000000007</v>
      </c>
      <c r="O109" s="71">
        <f t="shared" si="61"/>
        <v>66.180000000000007</v>
      </c>
      <c r="P109" s="71">
        <f t="shared" si="61"/>
        <v>66.180000000000007</v>
      </c>
      <c r="Q109" s="71">
        <f t="shared" si="61"/>
        <v>66.180000000000007</v>
      </c>
      <c r="R109" s="71">
        <f t="shared" si="61"/>
        <v>66.180000000000007</v>
      </c>
      <c r="S109" s="71">
        <f t="shared" si="61"/>
        <v>66.180000000000007</v>
      </c>
      <c r="T109" s="71">
        <f t="shared" si="61"/>
        <v>66.180000000000007</v>
      </c>
      <c r="U109" s="71">
        <f t="shared" si="61"/>
        <v>66.180000000000007</v>
      </c>
      <c r="V109" s="71">
        <f t="shared" si="61"/>
        <v>66.180000000000007</v>
      </c>
      <c r="W109" s="71">
        <f t="shared" si="61"/>
        <v>66.180000000000007</v>
      </c>
      <c r="X109" s="71">
        <f t="shared" si="61"/>
        <v>66.180000000000007</v>
      </c>
      <c r="Y109" s="71">
        <f t="shared" si="61"/>
        <v>66.180000000000007</v>
      </c>
      <c r="Z109" s="71">
        <f t="shared" si="61"/>
        <v>66.180000000000007</v>
      </c>
      <c r="AA109" s="71">
        <f t="shared" si="61"/>
        <v>66.180000000000007</v>
      </c>
    </row>
    <row r="110" spans="1:27" ht="12.75" hidden="1" customHeight="1" outlineLevel="1" x14ac:dyDescent="0.2">
      <c r="A110" s="163" t="s">
        <v>2517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2518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collapsed="1" x14ac:dyDescent="0.2">
      <c r="A112" s="162" t="s">
        <v>2519</v>
      </c>
      <c r="B112" s="54" t="str">
        <f>"22"&amp;"."&amp;$B$801&amp;"."&amp;$B$802</f>
        <v>22.05.2024</v>
      </c>
      <c r="C112" s="134" t="s">
        <v>76</v>
      </c>
      <c r="D112" s="135">
        <f>ROUND(((D113+D114+D116+D115)/1000),5)</f>
        <v>1.39195</v>
      </c>
      <c r="E112" s="135">
        <f>ROUND(((E113+E114+E116+E115)/1000),5)</f>
        <v>1.21532</v>
      </c>
      <c r="F112" s="135">
        <f>ROUND(((F113+F114+F116+F115)/1000),5)</f>
        <v>1.09965</v>
      </c>
      <c r="G112" s="135">
        <f t="shared" ref="G112:AA112" si="63">ROUND(((G113+G114+G116+G115)/1000),5)</f>
        <v>1.05366</v>
      </c>
      <c r="H112" s="135">
        <f t="shared" si="63"/>
        <v>1.05627</v>
      </c>
      <c r="I112" s="135">
        <f t="shared" si="63"/>
        <v>1.20749</v>
      </c>
      <c r="J112" s="135">
        <f t="shared" si="63"/>
        <v>1.46248</v>
      </c>
      <c r="K112" s="135">
        <f t="shared" si="63"/>
        <v>1.6880999999999999</v>
      </c>
      <c r="L112" s="135">
        <f t="shared" si="63"/>
        <v>1.95133</v>
      </c>
      <c r="M112" s="135">
        <f t="shared" si="63"/>
        <v>2.2533300000000001</v>
      </c>
      <c r="N112" s="135">
        <f t="shared" si="63"/>
        <v>2.2596699999999998</v>
      </c>
      <c r="O112" s="135">
        <f t="shared" si="63"/>
        <v>2.2639499999999999</v>
      </c>
      <c r="P112" s="135">
        <f t="shared" si="63"/>
        <v>2.26559</v>
      </c>
      <c r="Q112" s="135">
        <f t="shared" si="63"/>
        <v>2.2818999999999998</v>
      </c>
      <c r="R112" s="135">
        <f t="shared" si="63"/>
        <v>2.2732100000000002</v>
      </c>
      <c r="S112" s="135">
        <f t="shared" si="63"/>
        <v>2.2612100000000002</v>
      </c>
      <c r="T112" s="135">
        <f t="shared" si="63"/>
        <v>2.2520500000000001</v>
      </c>
      <c r="U112" s="135">
        <f t="shared" si="63"/>
        <v>2.1669999999999998</v>
      </c>
      <c r="V112" s="135">
        <f t="shared" si="63"/>
        <v>2.02075</v>
      </c>
      <c r="W112" s="135">
        <f t="shared" si="63"/>
        <v>1.92109</v>
      </c>
      <c r="X112" s="135">
        <f t="shared" si="63"/>
        <v>1.94204</v>
      </c>
      <c r="Y112" s="135">
        <f t="shared" si="63"/>
        <v>2.0163600000000002</v>
      </c>
      <c r="Z112" s="135">
        <f t="shared" si="63"/>
        <v>1.7267600000000001</v>
      </c>
      <c r="AA112" s="135">
        <f t="shared" si="63"/>
        <v>1.48112</v>
      </c>
    </row>
    <row r="113" spans="1:27" ht="12.75" hidden="1" customHeight="1" outlineLevel="1" x14ac:dyDescent="0.2">
      <c r="A113" s="163" t="s">
        <v>2520</v>
      </c>
      <c r="B113" s="94" t="s">
        <v>238</v>
      </c>
      <c r="C113" s="70" t="s">
        <v>79</v>
      </c>
      <c r="D113" s="71">
        <v>1233.2</v>
      </c>
      <c r="E113" s="71">
        <v>1056.57</v>
      </c>
      <c r="F113" s="71">
        <v>940.9</v>
      </c>
      <c r="G113" s="71">
        <v>894.91</v>
      </c>
      <c r="H113" s="71">
        <v>897.52</v>
      </c>
      <c r="I113" s="71">
        <v>1048.74</v>
      </c>
      <c r="J113" s="71">
        <v>1303.73</v>
      </c>
      <c r="K113" s="71">
        <v>1529.35</v>
      </c>
      <c r="L113" s="71">
        <v>1792.58</v>
      </c>
      <c r="M113" s="71">
        <v>2094.58</v>
      </c>
      <c r="N113" s="71">
        <v>2100.92</v>
      </c>
      <c r="O113" s="71">
        <v>2105.1999999999998</v>
      </c>
      <c r="P113" s="71">
        <v>2106.84</v>
      </c>
      <c r="Q113" s="71">
        <v>2123.15</v>
      </c>
      <c r="R113" s="71">
        <v>2114.46</v>
      </c>
      <c r="S113" s="71">
        <v>2102.46</v>
      </c>
      <c r="T113" s="71">
        <v>2093.3000000000002</v>
      </c>
      <c r="U113" s="71">
        <v>2008.25</v>
      </c>
      <c r="V113" s="71">
        <v>1862</v>
      </c>
      <c r="W113" s="71">
        <v>1762.34</v>
      </c>
      <c r="X113" s="71">
        <v>1783.29</v>
      </c>
      <c r="Y113" s="71">
        <v>1857.61</v>
      </c>
      <c r="Z113" s="71">
        <v>1568.01</v>
      </c>
      <c r="AA113" s="71">
        <v>1322.37</v>
      </c>
    </row>
    <row r="114" spans="1:27" ht="12.75" hidden="1" customHeight="1" outlineLevel="1" x14ac:dyDescent="0.2">
      <c r="A114" s="163" t="s">
        <v>2521</v>
      </c>
      <c r="B114" s="94" t="s">
        <v>90</v>
      </c>
      <c r="C114" s="70" t="s">
        <v>79</v>
      </c>
      <c r="D114" s="71">
        <f t="shared" ref="D114:AA114" si="64">$D$9</f>
        <v>66.180000000000007</v>
      </c>
      <c r="E114" s="71">
        <f t="shared" si="64"/>
        <v>66.180000000000007</v>
      </c>
      <c r="F114" s="71">
        <f t="shared" si="64"/>
        <v>66.180000000000007</v>
      </c>
      <c r="G114" s="71">
        <f t="shared" si="64"/>
        <v>66.180000000000007</v>
      </c>
      <c r="H114" s="71">
        <f t="shared" si="64"/>
        <v>66.180000000000007</v>
      </c>
      <c r="I114" s="71">
        <f t="shared" si="64"/>
        <v>66.180000000000007</v>
      </c>
      <c r="J114" s="71">
        <f t="shared" si="64"/>
        <v>66.180000000000007</v>
      </c>
      <c r="K114" s="71">
        <f t="shared" si="64"/>
        <v>66.180000000000007</v>
      </c>
      <c r="L114" s="71">
        <f t="shared" si="64"/>
        <v>66.180000000000007</v>
      </c>
      <c r="M114" s="71">
        <f t="shared" si="64"/>
        <v>66.180000000000007</v>
      </c>
      <c r="N114" s="71">
        <f t="shared" si="64"/>
        <v>66.180000000000007</v>
      </c>
      <c r="O114" s="71">
        <f t="shared" si="64"/>
        <v>66.180000000000007</v>
      </c>
      <c r="P114" s="71">
        <f t="shared" si="64"/>
        <v>66.180000000000007</v>
      </c>
      <c r="Q114" s="71">
        <f t="shared" si="64"/>
        <v>66.180000000000007</v>
      </c>
      <c r="R114" s="71">
        <f t="shared" si="64"/>
        <v>66.180000000000007</v>
      </c>
      <c r="S114" s="71">
        <f t="shared" si="64"/>
        <v>66.180000000000007</v>
      </c>
      <c r="T114" s="71">
        <f t="shared" si="64"/>
        <v>66.180000000000007</v>
      </c>
      <c r="U114" s="71">
        <f t="shared" si="64"/>
        <v>66.180000000000007</v>
      </c>
      <c r="V114" s="71">
        <f t="shared" si="64"/>
        <v>66.180000000000007</v>
      </c>
      <c r="W114" s="71">
        <f t="shared" si="64"/>
        <v>66.180000000000007</v>
      </c>
      <c r="X114" s="71">
        <f t="shared" si="64"/>
        <v>66.180000000000007</v>
      </c>
      <c r="Y114" s="71">
        <f t="shared" si="64"/>
        <v>66.180000000000007</v>
      </c>
      <c r="Z114" s="71">
        <f t="shared" si="64"/>
        <v>66.180000000000007</v>
      </c>
      <c r="AA114" s="71">
        <f t="shared" si="64"/>
        <v>66.180000000000007</v>
      </c>
    </row>
    <row r="115" spans="1:27" ht="12.75" hidden="1" customHeight="1" outlineLevel="1" x14ac:dyDescent="0.2">
      <c r="A115" s="163" t="s">
        <v>2522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2523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collapsed="1" x14ac:dyDescent="0.2">
      <c r="A117" s="162" t="s">
        <v>2524</v>
      </c>
      <c r="B117" s="54" t="str">
        <f>"23"&amp;"."&amp;$B$801&amp;"."&amp;$B$802</f>
        <v>23.05.2024</v>
      </c>
      <c r="C117" s="134" t="s">
        <v>76</v>
      </c>
      <c r="D117" s="135">
        <f>ROUND(((D118+D119+D121+D120)/1000),5)</f>
        <v>1.44818</v>
      </c>
      <c r="E117" s="135">
        <f>ROUND(((E118+E119+E121+E120)/1000),5)</f>
        <v>1.28477</v>
      </c>
      <c r="F117" s="135">
        <f>ROUND(((F118+F119+F121+F120)/1000),5)</f>
        <v>1.20421</v>
      </c>
      <c r="G117" s="135">
        <f t="shared" ref="G117:AA117" si="66">ROUND(((G118+G119+G121+G120)/1000),5)</f>
        <v>1.1681900000000001</v>
      </c>
      <c r="H117" s="135">
        <f t="shared" si="66"/>
        <v>1.09457</v>
      </c>
      <c r="I117" s="135">
        <f t="shared" si="66"/>
        <v>1.2310300000000001</v>
      </c>
      <c r="J117" s="135">
        <f t="shared" si="66"/>
        <v>1.6127800000000001</v>
      </c>
      <c r="K117" s="135">
        <f t="shared" si="66"/>
        <v>1.71434</v>
      </c>
      <c r="L117" s="135">
        <f t="shared" si="66"/>
        <v>2.0432000000000001</v>
      </c>
      <c r="M117" s="135">
        <f t="shared" si="66"/>
        <v>2.2450899999999998</v>
      </c>
      <c r="N117" s="135">
        <f t="shared" si="66"/>
        <v>2.2614399999999999</v>
      </c>
      <c r="O117" s="135">
        <f t="shared" si="66"/>
        <v>2.2679100000000001</v>
      </c>
      <c r="P117" s="135">
        <f t="shared" si="66"/>
        <v>2.2709199999999998</v>
      </c>
      <c r="Q117" s="135">
        <f t="shared" si="66"/>
        <v>2.3002500000000001</v>
      </c>
      <c r="R117" s="135">
        <f t="shared" si="66"/>
        <v>2.2979699999999998</v>
      </c>
      <c r="S117" s="135">
        <f t="shared" si="66"/>
        <v>2.2835899999999998</v>
      </c>
      <c r="T117" s="135">
        <f t="shared" si="66"/>
        <v>2.2720899999999999</v>
      </c>
      <c r="U117" s="135">
        <f t="shared" si="66"/>
        <v>2.2515499999999999</v>
      </c>
      <c r="V117" s="135">
        <f t="shared" si="66"/>
        <v>2.1563699999999999</v>
      </c>
      <c r="W117" s="135">
        <f t="shared" si="66"/>
        <v>1.9922</v>
      </c>
      <c r="X117" s="135">
        <f t="shared" si="66"/>
        <v>1.9639500000000001</v>
      </c>
      <c r="Y117" s="135">
        <f t="shared" si="66"/>
        <v>2.10229</v>
      </c>
      <c r="Z117" s="135">
        <f t="shared" si="66"/>
        <v>1.7661500000000001</v>
      </c>
      <c r="AA117" s="135">
        <f t="shared" si="66"/>
        <v>1.6462399999999999</v>
      </c>
    </row>
    <row r="118" spans="1:27" ht="12.75" hidden="1" customHeight="1" outlineLevel="1" x14ac:dyDescent="0.2">
      <c r="A118" s="163" t="s">
        <v>2525</v>
      </c>
      <c r="B118" s="94" t="s">
        <v>238</v>
      </c>
      <c r="C118" s="70" t="s">
        <v>79</v>
      </c>
      <c r="D118" s="71">
        <v>1289.43</v>
      </c>
      <c r="E118" s="71">
        <v>1126.02</v>
      </c>
      <c r="F118" s="71">
        <v>1045.46</v>
      </c>
      <c r="G118" s="71">
        <v>1009.44</v>
      </c>
      <c r="H118" s="71">
        <v>935.82</v>
      </c>
      <c r="I118" s="71">
        <v>1072.28</v>
      </c>
      <c r="J118" s="71">
        <v>1454.03</v>
      </c>
      <c r="K118" s="71">
        <v>1555.59</v>
      </c>
      <c r="L118" s="71">
        <v>1884.45</v>
      </c>
      <c r="M118" s="71">
        <v>2086.34</v>
      </c>
      <c r="N118" s="71">
        <v>2102.69</v>
      </c>
      <c r="O118" s="71">
        <v>2109.16</v>
      </c>
      <c r="P118" s="71">
        <v>2112.17</v>
      </c>
      <c r="Q118" s="71">
        <v>2141.5</v>
      </c>
      <c r="R118" s="71">
        <v>2139.2199999999998</v>
      </c>
      <c r="S118" s="71">
        <v>2124.84</v>
      </c>
      <c r="T118" s="71">
        <v>2113.34</v>
      </c>
      <c r="U118" s="71">
        <v>2092.8000000000002</v>
      </c>
      <c r="V118" s="71">
        <v>1997.62</v>
      </c>
      <c r="W118" s="71">
        <v>1833.45</v>
      </c>
      <c r="X118" s="71">
        <v>1805.2</v>
      </c>
      <c r="Y118" s="71">
        <v>1943.54</v>
      </c>
      <c r="Z118" s="71">
        <v>1607.4</v>
      </c>
      <c r="AA118" s="71">
        <v>1487.49</v>
      </c>
    </row>
    <row r="119" spans="1:27" ht="12.75" hidden="1" customHeight="1" outlineLevel="1" x14ac:dyDescent="0.2">
      <c r="A119" s="163" t="s">
        <v>2526</v>
      </c>
      <c r="B119" s="94" t="s">
        <v>90</v>
      </c>
      <c r="C119" s="70" t="s">
        <v>79</v>
      </c>
      <c r="D119" s="71">
        <f t="shared" ref="D119:AA119" si="67">$D$9</f>
        <v>66.180000000000007</v>
      </c>
      <c r="E119" s="71">
        <f t="shared" si="67"/>
        <v>66.180000000000007</v>
      </c>
      <c r="F119" s="71">
        <f t="shared" si="67"/>
        <v>66.180000000000007</v>
      </c>
      <c r="G119" s="71">
        <f t="shared" si="67"/>
        <v>66.180000000000007</v>
      </c>
      <c r="H119" s="71">
        <f t="shared" si="67"/>
        <v>66.180000000000007</v>
      </c>
      <c r="I119" s="71">
        <f t="shared" si="67"/>
        <v>66.180000000000007</v>
      </c>
      <c r="J119" s="71">
        <f t="shared" si="67"/>
        <v>66.180000000000007</v>
      </c>
      <c r="K119" s="71">
        <f t="shared" si="67"/>
        <v>66.180000000000007</v>
      </c>
      <c r="L119" s="71">
        <f t="shared" si="67"/>
        <v>66.180000000000007</v>
      </c>
      <c r="M119" s="71">
        <f t="shared" si="67"/>
        <v>66.180000000000007</v>
      </c>
      <c r="N119" s="71">
        <f t="shared" si="67"/>
        <v>66.180000000000007</v>
      </c>
      <c r="O119" s="71">
        <f t="shared" si="67"/>
        <v>66.180000000000007</v>
      </c>
      <c r="P119" s="71">
        <f t="shared" si="67"/>
        <v>66.180000000000007</v>
      </c>
      <c r="Q119" s="71">
        <f t="shared" si="67"/>
        <v>66.180000000000007</v>
      </c>
      <c r="R119" s="71">
        <f t="shared" si="67"/>
        <v>66.180000000000007</v>
      </c>
      <c r="S119" s="71">
        <f t="shared" si="67"/>
        <v>66.180000000000007</v>
      </c>
      <c r="T119" s="71">
        <f t="shared" si="67"/>
        <v>66.180000000000007</v>
      </c>
      <c r="U119" s="71">
        <f t="shared" si="67"/>
        <v>66.180000000000007</v>
      </c>
      <c r="V119" s="71">
        <f t="shared" si="67"/>
        <v>66.180000000000007</v>
      </c>
      <c r="W119" s="71">
        <f t="shared" si="67"/>
        <v>66.180000000000007</v>
      </c>
      <c r="X119" s="71">
        <f t="shared" si="67"/>
        <v>66.180000000000007</v>
      </c>
      <c r="Y119" s="71">
        <f t="shared" si="67"/>
        <v>66.180000000000007</v>
      </c>
      <c r="Z119" s="71">
        <f t="shared" si="67"/>
        <v>66.180000000000007</v>
      </c>
      <c r="AA119" s="71">
        <f t="shared" si="67"/>
        <v>66.180000000000007</v>
      </c>
    </row>
    <row r="120" spans="1:27" ht="12.75" hidden="1" customHeight="1" outlineLevel="1" x14ac:dyDescent="0.2">
      <c r="A120" s="163" t="s">
        <v>2527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2528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collapsed="1" x14ac:dyDescent="0.2">
      <c r="A122" s="162" t="s">
        <v>2529</v>
      </c>
      <c r="B122" s="54" t="str">
        <f>"24"&amp;"."&amp;$B$801&amp;"."&amp;$B$802</f>
        <v>24.05.2024</v>
      </c>
      <c r="C122" s="134" t="s">
        <v>76</v>
      </c>
      <c r="D122" s="135">
        <f>ROUND(((D123+D124+D126+D125)/1000),5)</f>
        <v>1.51986</v>
      </c>
      <c r="E122" s="135">
        <f>ROUND(((E123+E124+E126+E125)/1000),5)</f>
        <v>1.32487</v>
      </c>
      <c r="F122" s="135">
        <f>ROUND(((F123+F124+F126+F125)/1000),5)</f>
        <v>1.2352000000000001</v>
      </c>
      <c r="G122" s="135">
        <f t="shared" ref="G122:AA122" si="69">ROUND(((G123+G124+G126+G125)/1000),5)</f>
        <v>1.1851</v>
      </c>
      <c r="H122" s="135">
        <f t="shared" si="69"/>
        <v>1.1210100000000001</v>
      </c>
      <c r="I122" s="135">
        <f t="shared" si="69"/>
        <v>1.3157799999999999</v>
      </c>
      <c r="J122" s="135">
        <f t="shared" si="69"/>
        <v>1.5859799999999999</v>
      </c>
      <c r="K122" s="135">
        <f t="shared" si="69"/>
        <v>1.8484799999999999</v>
      </c>
      <c r="L122" s="135">
        <f t="shared" si="69"/>
        <v>2.2442500000000001</v>
      </c>
      <c r="M122" s="135">
        <f t="shared" si="69"/>
        <v>2.2958699999999999</v>
      </c>
      <c r="N122" s="135">
        <f t="shared" si="69"/>
        <v>2.3072499999999998</v>
      </c>
      <c r="O122" s="135">
        <f t="shared" si="69"/>
        <v>2.34138</v>
      </c>
      <c r="P122" s="135">
        <f t="shared" si="69"/>
        <v>2.40924</v>
      </c>
      <c r="Q122" s="135">
        <f t="shared" si="69"/>
        <v>2.4581900000000001</v>
      </c>
      <c r="R122" s="135">
        <f t="shared" si="69"/>
        <v>2.4546700000000001</v>
      </c>
      <c r="S122" s="135">
        <f t="shared" si="69"/>
        <v>2.4420700000000002</v>
      </c>
      <c r="T122" s="135">
        <f t="shared" si="69"/>
        <v>2.4320300000000001</v>
      </c>
      <c r="U122" s="135">
        <f t="shared" si="69"/>
        <v>2.3199700000000001</v>
      </c>
      <c r="V122" s="135">
        <f t="shared" si="69"/>
        <v>2.2673999999999999</v>
      </c>
      <c r="W122" s="135">
        <f t="shared" si="69"/>
        <v>2.2263199999999999</v>
      </c>
      <c r="X122" s="135">
        <f t="shared" si="69"/>
        <v>2.2372399999999999</v>
      </c>
      <c r="Y122" s="135">
        <f t="shared" si="69"/>
        <v>2.29094</v>
      </c>
      <c r="Z122" s="135">
        <f t="shared" si="69"/>
        <v>2.2622399999999998</v>
      </c>
      <c r="AA122" s="135">
        <f t="shared" si="69"/>
        <v>1.8174300000000001</v>
      </c>
    </row>
    <row r="123" spans="1:27" ht="12.75" hidden="1" customHeight="1" outlineLevel="1" x14ac:dyDescent="0.2">
      <c r="A123" s="163" t="s">
        <v>2530</v>
      </c>
      <c r="B123" s="94" t="s">
        <v>238</v>
      </c>
      <c r="C123" s="70" t="s">
        <v>79</v>
      </c>
      <c r="D123" s="71">
        <v>1361.11</v>
      </c>
      <c r="E123" s="71">
        <v>1166.1199999999999</v>
      </c>
      <c r="F123" s="71">
        <v>1076.45</v>
      </c>
      <c r="G123" s="71">
        <v>1026.3499999999999</v>
      </c>
      <c r="H123" s="71">
        <v>962.26</v>
      </c>
      <c r="I123" s="71">
        <v>1157.03</v>
      </c>
      <c r="J123" s="71">
        <v>1427.23</v>
      </c>
      <c r="K123" s="71">
        <v>1689.73</v>
      </c>
      <c r="L123" s="71">
        <v>2085.5</v>
      </c>
      <c r="M123" s="71">
        <v>2137.12</v>
      </c>
      <c r="N123" s="71">
        <v>2148.5</v>
      </c>
      <c r="O123" s="71">
        <v>2182.63</v>
      </c>
      <c r="P123" s="71">
        <v>2250.4899999999998</v>
      </c>
      <c r="Q123" s="71">
        <v>2299.44</v>
      </c>
      <c r="R123" s="71">
        <v>2295.92</v>
      </c>
      <c r="S123" s="71">
        <v>2283.3200000000002</v>
      </c>
      <c r="T123" s="71">
        <v>2273.2800000000002</v>
      </c>
      <c r="U123" s="71">
        <v>2161.2199999999998</v>
      </c>
      <c r="V123" s="71">
        <v>2108.65</v>
      </c>
      <c r="W123" s="71">
        <v>2067.5700000000002</v>
      </c>
      <c r="X123" s="71">
        <v>2078.4899999999998</v>
      </c>
      <c r="Y123" s="71">
        <v>2132.19</v>
      </c>
      <c r="Z123" s="71">
        <v>2103.4899999999998</v>
      </c>
      <c r="AA123" s="71">
        <v>1658.68</v>
      </c>
    </row>
    <row r="124" spans="1:27" ht="12.75" hidden="1" customHeight="1" outlineLevel="1" x14ac:dyDescent="0.2">
      <c r="A124" s="163" t="s">
        <v>2531</v>
      </c>
      <c r="B124" s="94" t="s">
        <v>90</v>
      </c>
      <c r="C124" s="70" t="s">
        <v>79</v>
      </c>
      <c r="D124" s="71">
        <f t="shared" ref="D124:AA124" si="70">$D$9</f>
        <v>66.180000000000007</v>
      </c>
      <c r="E124" s="71">
        <f t="shared" si="70"/>
        <v>66.180000000000007</v>
      </c>
      <c r="F124" s="71">
        <f t="shared" si="70"/>
        <v>66.180000000000007</v>
      </c>
      <c r="G124" s="71">
        <f t="shared" si="70"/>
        <v>66.180000000000007</v>
      </c>
      <c r="H124" s="71">
        <f t="shared" si="70"/>
        <v>66.180000000000007</v>
      </c>
      <c r="I124" s="71">
        <f t="shared" si="70"/>
        <v>66.180000000000007</v>
      </c>
      <c r="J124" s="71">
        <f t="shared" si="70"/>
        <v>66.180000000000007</v>
      </c>
      <c r="K124" s="71">
        <f t="shared" si="70"/>
        <v>66.180000000000007</v>
      </c>
      <c r="L124" s="71">
        <f t="shared" si="70"/>
        <v>66.180000000000007</v>
      </c>
      <c r="M124" s="71">
        <f t="shared" si="70"/>
        <v>66.180000000000007</v>
      </c>
      <c r="N124" s="71">
        <f t="shared" si="70"/>
        <v>66.180000000000007</v>
      </c>
      <c r="O124" s="71">
        <f t="shared" si="70"/>
        <v>66.180000000000007</v>
      </c>
      <c r="P124" s="71">
        <f t="shared" si="70"/>
        <v>66.180000000000007</v>
      </c>
      <c r="Q124" s="71">
        <f t="shared" si="70"/>
        <v>66.180000000000007</v>
      </c>
      <c r="R124" s="71">
        <f t="shared" si="70"/>
        <v>66.180000000000007</v>
      </c>
      <c r="S124" s="71">
        <f t="shared" si="70"/>
        <v>66.180000000000007</v>
      </c>
      <c r="T124" s="71">
        <f t="shared" si="70"/>
        <v>66.180000000000007</v>
      </c>
      <c r="U124" s="71">
        <f t="shared" si="70"/>
        <v>66.180000000000007</v>
      </c>
      <c r="V124" s="71">
        <f t="shared" si="70"/>
        <v>66.180000000000007</v>
      </c>
      <c r="W124" s="71">
        <f t="shared" si="70"/>
        <v>66.180000000000007</v>
      </c>
      <c r="X124" s="71">
        <f t="shared" si="70"/>
        <v>66.180000000000007</v>
      </c>
      <c r="Y124" s="71">
        <f t="shared" si="70"/>
        <v>66.180000000000007</v>
      </c>
      <c r="Z124" s="71">
        <f t="shared" si="70"/>
        <v>66.180000000000007</v>
      </c>
      <c r="AA124" s="71">
        <f t="shared" si="70"/>
        <v>66.180000000000007</v>
      </c>
    </row>
    <row r="125" spans="1:27" ht="12.75" hidden="1" customHeight="1" outlineLevel="1" x14ac:dyDescent="0.2">
      <c r="A125" s="163" t="s">
        <v>2532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2533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collapsed="1" x14ac:dyDescent="0.2">
      <c r="A127" s="162" t="s">
        <v>2534</v>
      </c>
      <c r="B127" s="54" t="str">
        <f>"25"&amp;"."&amp;$B$801&amp;"."&amp;$B$802</f>
        <v>25.05.2024</v>
      </c>
      <c r="C127" s="134" t="s">
        <v>76</v>
      </c>
      <c r="D127" s="135">
        <f>ROUND(((D128+D129+D131+D130)/1000),5)</f>
        <v>1.94411</v>
      </c>
      <c r="E127" s="135">
        <f>ROUND(((E128+E129+E131+E130)/1000),5)</f>
        <v>1.7623</v>
      </c>
      <c r="F127" s="135">
        <f>ROUND(((F128+F129+F131+F130)/1000),5)</f>
        <v>1.70594</v>
      </c>
      <c r="G127" s="135">
        <f t="shared" ref="G127:AA127" si="72">ROUND(((G128+G129+G131+G130)/1000),5)</f>
        <v>1.6479600000000001</v>
      </c>
      <c r="H127" s="135">
        <f t="shared" si="72"/>
        <v>1.5047600000000001</v>
      </c>
      <c r="I127" s="135">
        <f t="shared" si="72"/>
        <v>1.54003</v>
      </c>
      <c r="J127" s="135">
        <f t="shared" si="72"/>
        <v>1.5790900000000001</v>
      </c>
      <c r="K127" s="135">
        <f t="shared" si="72"/>
        <v>1.7459199999999999</v>
      </c>
      <c r="L127" s="135">
        <f t="shared" si="72"/>
        <v>2.24654</v>
      </c>
      <c r="M127" s="135">
        <f t="shared" si="72"/>
        <v>2.2791999999999999</v>
      </c>
      <c r="N127" s="135">
        <f t="shared" si="72"/>
        <v>2.3607399999999998</v>
      </c>
      <c r="O127" s="135">
        <f t="shared" si="72"/>
        <v>2.3609599999999999</v>
      </c>
      <c r="P127" s="135">
        <f t="shared" si="72"/>
        <v>2.48108</v>
      </c>
      <c r="Q127" s="135">
        <f t="shared" si="72"/>
        <v>2.5078299999999998</v>
      </c>
      <c r="R127" s="135">
        <f t="shared" si="72"/>
        <v>2.48021</v>
      </c>
      <c r="S127" s="135">
        <f t="shared" si="72"/>
        <v>2.4102600000000001</v>
      </c>
      <c r="T127" s="135">
        <f t="shared" si="72"/>
        <v>2.3693399999999998</v>
      </c>
      <c r="U127" s="135">
        <f t="shared" si="72"/>
        <v>2.2850999999999999</v>
      </c>
      <c r="V127" s="135">
        <f t="shared" si="72"/>
        <v>2.2599800000000001</v>
      </c>
      <c r="W127" s="135">
        <f t="shared" si="72"/>
        <v>2.2525599999999999</v>
      </c>
      <c r="X127" s="135">
        <f t="shared" si="72"/>
        <v>2.25163</v>
      </c>
      <c r="Y127" s="135">
        <f t="shared" si="72"/>
        <v>2.3167800000000001</v>
      </c>
      <c r="Z127" s="135">
        <f t="shared" si="72"/>
        <v>2.2320899999999999</v>
      </c>
      <c r="AA127" s="135">
        <f t="shared" si="72"/>
        <v>1.85504</v>
      </c>
    </row>
    <row r="128" spans="1:27" ht="12.75" hidden="1" customHeight="1" outlineLevel="1" x14ac:dyDescent="0.2">
      <c r="A128" s="163" t="s">
        <v>2535</v>
      </c>
      <c r="B128" s="94" t="s">
        <v>238</v>
      </c>
      <c r="C128" s="70" t="s">
        <v>79</v>
      </c>
      <c r="D128" s="71">
        <v>1785.36</v>
      </c>
      <c r="E128" s="71">
        <v>1603.55</v>
      </c>
      <c r="F128" s="71">
        <v>1547.19</v>
      </c>
      <c r="G128" s="71">
        <v>1489.21</v>
      </c>
      <c r="H128" s="71">
        <v>1346.01</v>
      </c>
      <c r="I128" s="71">
        <v>1381.28</v>
      </c>
      <c r="J128" s="71">
        <v>1420.34</v>
      </c>
      <c r="K128" s="71">
        <v>1587.17</v>
      </c>
      <c r="L128" s="71">
        <v>2087.79</v>
      </c>
      <c r="M128" s="71">
        <v>2120.4499999999998</v>
      </c>
      <c r="N128" s="71">
        <v>2201.9899999999998</v>
      </c>
      <c r="O128" s="71">
        <v>2202.21</v>
      </c>
      <c r="P128" s="71">
        <v>2322.33</v>
      </c>
      <c r="Q128" s="71">
        <v>2349.08</v>
      </c>
      <c r="R128" s="71">
        <v>2321.46</v>
      </c>
      <c r="S128" s="71">
        <v>2251.5100000000002</v>
      </c>
      <c r="T128" s="71">
        <v>2210.59</v>
      </c>
      <c r="U128" s="71">
        <v>2126.35</v>
      </c>
      <c r="V128" s="71">
        <v>2101.23</v>
      </c>
      <c r="W128" s="71">
        <v>2093.81</v>
      </c>
      <c r="X128" s="71">
        <v>2092.88</v>
      </c>
      <c r="Y128" s="71">
        <v>2158.0300000000002</v>
      </c>
      <c r="Z128" s="71">
        <v>2073.34</v>
      </c>
      <c r="AA128" s="71">
        <v>1696.29</v>
      </c>
    </row>
    <row r="129" spans="1:27" ht="12.75" hidden="1" customHeight="1" outlineLevel="1" x14ac:dyDescent="0.2">
      <c r="A129" s="163" t="s">
        <v>2536</v>
      </c>
      <c r="B129" s="94" t="s">
        <v>90</v>
      </c>
      <c r="C129" s="70" t="s">
        <v>79</v>
      </c>
      <c r="D129" s="71">
        <f t="shared" ref="D129:AA129" si="73">$D$9</f>
        <v>66.180000000000007</v>
      </c>
      <c r="E129" s="71">
        <f t="shared" si="73"/>
        <v>66.180000000000007</v>
      </c>
      <c r="F129" s="71">
        <f t="shared" si="73"/>
        <v>66.180000000000007</v>
      </c>
      <c r="G129" s="71">
        <f t="shared" si="73"/>
        <v>66.180000000000007</v>
      </c>
      <c r="H129" s="71">
        <f t="shared" si="73"/>
        <v>66.180000000000007</v>
      </c>
      <c r="I129" s="71">
        <f t="shared" si="73"/>
        <v>66.180000000000007</v>
      </c>
      <c r="J129" s="71">
        <f t="shared" si="73"/>
        <v>66.180000000000007</v>
      </c>
      <c r="K129" s="71">
        <f t="shared" si="73"/>
        <v>66.180000000000007</v>
      </c>
      <c r="L129" s="71">
        <f t="shared" si="73"/>
        <v>66.180000000000007</v>
      </c>
      <c r="M129" s="71">
        <f t="shared" si="73"/>
        <v>66.180000000000007</v>
      </c>
      <c r="N129" s="71">
        <f t="shared" si="73"/>
        <v>66.180000000000007</v>
      </c>
      <c r="O129" s="71">
        <f t="shared" si="73"/>
        <v>66.180000000000007</v>
      </c>
      <c r="P129" s="71">
        <f t="shared" si="73"/>
        <v>66.180000000000007</v>
      </c>
      <c r="Q129" s="71">
        <f t="shared" si="73"/>
        <v>66.180000000000007</v>
      </c>
      <c r="R129" s="71">
        <f t="shared" si="73"/>
        <v>66.180000000000007</v>
      </c>
      <c r="S129" s="71">
        <f t="shared" si="73"/>
        <v>66.180000000000007</v>
      </c>
      <c r="T129" s="71">
        <f t="shared" si="73"/>
        <v>66.180000000000007</v>
      </c>
      <c r="U129" s="71">
        <f t="shared" si="73"/>
        <v>66.180000000000007</v>
      </c>
      <c r="V129" s="71">
        <f t="shared" si="73"/>
        <v>66.180000000000007</v>
      </c>
      <c r="W129" s="71">
        <f t="shared" si="73"/>
        <v>66.180000000000007</v>
      </c>
      <c r="X129" s="71">
        <f t="shared" si="73"/>
        <v>66.180000000000007</v>
      </c>
      <c r="Y129" s="71">
        <f t="shared" si="73"/>
        <v>66.180000000000007</v>
      </c>
      <c r="Z129" s="71">
        <f t="shared" si="73"/>
        <v>66.180000000000007</v>
      </c>
      <c r="AA129" s="71">
        <f t="shared" si="73"/>
        <v>66.180000000000007</v>
      </c>
    </row>
    <row r="130" spans="1:27" ht="12.75" hidden="1" customHeight="1" outlineLevel="1" x14ac:dyDescent="0.2">
      <c r="A130" s="163" t="s">
        <v>2537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2538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collapsed="1" x14ac:dyDescent="0.2">
      <c r="A132" s="162" t="s">
        <v>2539</v>
      </c>
      <c r="B132" s="54" t="str">
        <f>"26"&amp;"."&amp;$B$801&amp;"."&amp;$B$802</f>
        <v>26.05.2024</v>
      </c>
      <c r="C132" s="134" t="s">
        <v>76</v>
      </c>
      <c r="D132" s="135">
        <f>ROUND(((D133+D134+D136+D135)/1000),5)</f>
        <v>1.7734799999999999</v>
      </c>
      <c r="E132" s="135">
        <f>ROUND(((E133+E134+E136+E135)/1000),5)</f>
        <v>1.6778599999999999</v>
      </c>
      <c r="F132" s="135">
        <f>ROUND(((F133+F134+F136+F135)/1000),5)</f>
        <v>1.5880799999999999</v>
      </c>
      <c r="G132" s="135">
        <f t="shared" ref="G132:AA132" si="75">ROUND(((G133+G134+G136+G135)/1000),5)</f>
        <v>1.4478899999999999</v>
      </c>
      <c r="H132" s="135">
        <f t="shared" si="75"/>
        <v>1.34518</v>
      </c>
      <c r="I132" s="135">
        <f t="shared" si="75"/>
        <v>1.4557100000000001</v>
      </c>
      <c r="J132" s="135">
        <f t="shared" si="75"/>
        <v>1.2515000000000001</v>
      </c>
      <c r="K132" s="135">
        <f t="shared" si="75"/>
        <v>1.6048</v>
      </c>
      <c r="L132" s="135">
        <f t="shared" si="75"/>
        <v>1.8946799999999999</v>
      </c>
      <c r="M132" s="135">
        <f t="shared" si="75"/>
        <v>2.2572000000000001</v>
      </c>
      <c r="N132" s="135">
        <f t="shared" si="75"/>
        <v>2.2802799999999999</v>
      </c>
      <c r="O132" s="135">
        <f t="shared" si="75"/>
        <v>2.28742</v>
      </c>
      <c r="P132" s="135">
        <f t="shared" si="75"/>
        <v>2.2877800000000001</v>
      </c>
      <c r="Q132" s="135">
        <f t="shared" si="75"/>
        <v>2.3245900000000002</v>
      </c>
      <c r="R132" s="135">
        <f t="shared" si="75"/>
        <v>2.3238799999999999</v>
      </c>
      <c r="S132" s="135">
        <f t="shared" si="75"/>
        <v>2.2913899999999998</v>
      </c>
      <c r="T132" s="135">
        <f t="shared" si="75"/>
        <v>2.26119</v>
      </c>
      <c r="U132" s="135">
        <f t="shared" si="75"/>
        <v>2.2466499999999998</v>
      </c>
      <c r="V132" s="135">
        <f t="shared" si="75"/>
        <v>2.2198899999999999</v>
      </c>
      <c r="W132" s="135">
        <f t="shared" si="75"/>
        <v>2.2361800000000001</v>
      </c>
      <c r="X132" s="135">
        <f t="shared" si="75"/>
        <v>2.2557900000000002</v>
      </c>
      <c r="Y132" s="135">
        <f t="shared" si="75"/>
        <v>2.2540800000000001</v>
      </c>
      <c r="Z132" s="135">
        <f t="shared" si="75"/>
        <v>2.1432899999999999</v>
      </c>
      <c r="AA132" s="135">
        <f t="shared" si="75"/>
        <v>1.7271000000000001</v>
      </c>
    </row>
    <row r="133" spans="1:27" ht="12.75" hidden="1" customHeight="1" outlineLevel="1" x14ac:dyDescent="0.2">
      <c r="A133" s="163" t="s">
        <v>2540</v>
      </c>
      <c r="B133" s="94" t="s">
        <v>238</v>
      </c>
      <c r="C133" s="70" t="s">
        <v>79</v>
      </c>
      <c r="D133" s="71">
        <v>1614.73</v>
      </c>
      <c r="E133" s="71">
        <v>1519.11</v>
      </c>
      <c r="F133" s="71">
        <v>1429.33</v>
      </c>
      <c r="G133" s="71">
        <v>1289.1400000000001</v>
      </c>
      <c r="H133" s="71">
        <v>1186.43</v>
      </c>
      <c r="I133" s="71">
        <v>1296.96</v>
      </c>
      <c r="J133" s="71">
        <v>1092.75</v>
      </c>
      <c r="K133" s="71">
        <v>1446.05</v>
      </c>
      <c r="L133" s="71">
        <v>1735.93</v>
      </c>
      <c r="M133" s="71">
        <v>2098.4499999999998</v>
      </c>
      <c r="N133" s="71">
        <v>2121.5300000000002</v>
      </c>
      <c r="O133" s="71">
        <v>2128.67</v>
      </c>
      <c r="P133" s="71">
        <v>2129.0300000000002</v>
      </c>
      <c r="Q133" s="71">
        <v>2165.84</v>
      </c>
      <c r="R133" s="71">
        <v>2165.13</v>
      </c>
      <c r="S133" s="71">
        <v>2132.64</v>
      </c>
      <c r="T133" s="71">
        <v>2102.44</v>
      </c>
      <c r="U133" s="71">
        <v>2087.9</v>
      </c>
      <c r="V133" s="71">
        <v>2061.14</v>
      </c>
      <c r="W133" s="71">
        <v>2077.4299999999998</v>
      </c>
      <c r="X133" s="71">
        <v>2097.04</v>
      </c>
      <c r="Y133" s="71">
        <v>2095.33</v>
      </c>
      <c r="Z133" s="71">
        <v>1984.54</v>
      </c>
      <c r="AA133" s="71">
        <v>1568.35</v>
      </c>
    </row>
    <row r="134" spans="1:27" ht="12.75" hidden="1" customHeight="1" outlineLevel="1" x14ac:dyDescent="0.2">
      <c r="A134" s="163" t="s">
        <v>2541</v>
      </c>
      <c r="B134" s="94" t="s">
        <v>90</v>
      </c>
      <c r="C134" s="70" t="s">
        <v>79</v>
      </c>
      <c r="D134" s="71">
        <f t="shared" ref="D134:AA134" si="76">$D$9</f>
        <v>66.180000000000007</v>
      </c>
      <c r="E134" s="71">
        <f t="shared" si="76"/>
        <v>66.180000000000007</v>
      </c>
      <c r="F134" s="71">
        <f t="shared" si="76"/>
        <v>66.180000000000007</v>
      </c>
      <c r="G134" s="71">
        <f t="shared" si="76"/>
        <v>66.180000000000007</v>
      </c>
      <c r="H134" s="71">
        <f t="shared" si="76"/>
        <v>66.180000000000007</v>
      </c>
      <c r="I134" s="71">
        <f t="shared" si="76"/>
        <v>66.180000000000007</v>
      </c>
      <c r="J134" s="71">
        <f t="shared" si="76"/>
        <v>66.180000000000007</v>
      </c>
      <c r="K134" s="71">
        <f t="shared" si="76"/>
        <v>66.180000000000007</v>
      </c>
      <c r="L134" s="71">
        <f t="shared" si="76"/>
        <v>66.180000000000007</v>
      </c>
      <c r="M134" s="71">
        <f t="shared" si="76"/>
        <v>66.180000000000007</v>
      </c>
      <c r="N134" s="71">
        <f t="shared" si="76"/>
        <v>66.180000000000007</v>
      </c>
      <c r="O134" s="71">
        <f t="shared" si="76"/>
        <v>66.180000000000007</v>
      </c>
      <c r="P134" s="71">
        <f t="shared" si="76"/>
        <v>66.180000000000007</v>
      </c>
      <c r="Q134" s="71">
        <f t="shared" si="76"/>
        <v>66.180000000000007</v>
      </c>
      <c r="R134" s="71">
        <f t="shared" si="76"/>
        <v>66.180000000000007</v>
      </c>
      <c r="S134" s="71">
        <f t="shared" si="76"/>
        <v>66.180000000000007</v>
      </c>
      <c r="T134" s="71">
        <f t="shared" si="76"/>
        <v>66.180000000000007</v>
      </c>
      <c r="U134" s="71">
        <f t="shared" si="76"/>
        <v>66.180000000000007</v>
      </c>
      <c r="V134" s="71">
        <f t="shared" si="76"/>
        <v>66.180000000000007</v>
      </c>
      <c r="W134" s="71">
        <f t="shared" si="76"/>
        <v>66.180000000000007</v>
      </c>
      <c r="X134" s="71">
        <f t="shared" si="76"/>
        <v>66.180000000000007</v>
      </c>
      <c r="Y134" s="71">
        <f t="shared" si="76"/>
        <v>66.180000000000007</v>
      </c>
      <c r="Z134" s="71">
        <f t="shared" si="76"/>
        <v>66.180000000000007</v>
      </c>
      <c r="AA134" s="71">
        <f t="shared" si="76"/>
        <v>66.180000000000007</v>
      </c>
    </row>
    <row r="135" spans="1:27" ht="12.75" hidden="1" customHeight="1" outlineLevel="1" x14ac:dyDescent="0.2">
      <c r="A135" s="163" t="s">
        <v>2542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2543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collapsed="1" x14ac:dyDescent="0.2">
      <c r="A137" s="162" t="s">
        <v>2544</v>
      </c>
      <c r="B137" s="54" t="str">
        <f>"27"&amp;"."&amp;$B$801&amp;"."&amp;$B$802</f>
        <v>27.05.2024</v>
      </c>
      <c r="C137" s="134" t="s">
        <v>76</v>
      </c>
      <c r="D137" s="135">
        <f>ROUND(((D138+D139+D141+D140)/1000),5)</f>
        <v>1.46553</v>
      </c>
      <c r="E137" s="135">
        <f>ROUND(((E138+E139+E141+E140)/1000),5)</f>
        <v>1.35988</v>
      </c>
      <c r="F137" s="135">
        <f>ROUND(((F138+F139+F141+F140)/1000),5)</f>
        <v>1.1710499999999999</v>
      </c>
      <c r="G137" s="135">
        <f t="shared" ref="G137:AA137" si="78">ROUND(((G138+G139+G141+G140)/1000),5)</f>
        <v>1.10443</v>
      </c>
      <c r="H137" s="135">
        <f t="shared" si="78"/>
        <v>1.03694</v>
      </c>
      <c r="I137" s="135">
        <f t="shared" si="78"/>
        <v>1.23278</v>
      </c>
      <c r="J137" s="135">
        <f t="shared" si="78"/>
        <v>1.38978</v>
      </c>
      <c r="K137" s="135">
        <f t="shared" si="78"/>
        <v>1.67669</v>
      </c>
      <c r="L137" s="135">
        <f t="shared" si="78"/>
        <v>2.0336699999999999</v>
      </c>
      <c r="M137" s="135">
        <f t="shared" si="78"/>
        <v>2.2404899999999999</v>
      </c>
      <c r="N137" s="135">
        <f t="shared" si="78"/>
        <v>2.24797</v>
      </c>
      <c r="O137" s="135">
        <f t="shared" si="78"/>
        <v>2.2131099999999999</v>
      </c>
      <c r="P137" s="135">
        <f t="shared" si="78"/>
        <v>2.1708599999999998</v>
      </c>
      <c r="Q137" s="135">
        <f t="shared" si="78"/>
        <v>2.2442700000000002</v>
      </c>
      <c r="R137" s="135">
        <f t="shared" si="78"/>
        <v>2.2635900000000002</v>
      </c>
      <c r="S137" s="135">
        <f t="shared" si="78"/>
        <v>2.24343</v>
      </c>
      <c r="T137" s="135">
        <f t="shared" si="78"/>
        <v>2.2088399999999999</v>
      </c>
      <c r="U137" s="135">
        <f t="shared" si="78"/>
        <v>2.1391499999999999</v>
      </c>
      <c r="V137" s="135">
        <f t="shared" si="78"/>
        <v>2.0868199999999999</v>
      </c>
      <c r="W137" s="135">
        <f t="shared" si="78"/>
        <v>2.0110999999999999</v>
      </c>
      <c r="X137" s="135">
        <f t="shared" si="78"/>
        <v>2.0104299999999999</v>
      </c>
      <c r="Y137" s="135">
        <f t="shared" si="78"/>
        <v>1.9634499999999999</v>
      </c>
      <c r="Z137" s="135">
        <f t="shared" si="78"/>
        <v>1.65509</v>
      </c>
      <c r="AA137" s="135">
        <f t="shared" si="78"/>
        <v>1.51389</v>
      </c>
    </row>
    <row r="138" spans="1:27" ht="12.75" hidden="1" customHeight="1" outlineLevel="1" x14ac:dyDescent="0.2">
      <c r="A138" s="163" t="s">
        <v>2545</v>
      </c>
      <c r="B138" s="94" t="s">
        <v>238</v>
      </c>
      <c r="C138" s="70" t="s">
        <v>79</v>
      </c>
      <c r="D138" s="71">
        <v>1306.78</v>
      </c>
      <c r="E138" s="71">
        <v>1201.1300000000001</v>
      </c>
      <c r="F138" s="71">
        <v>1012.3</v>
      </c>
      <c r="G138" s="71">
        <v>945.68</v>
      </c>
      <c r="H138" s="71">
        <v>878.19</v>
      </c>
      <c r="I138" s="71">
        <v>1074.03</v>
      </c>
      <c r="J138" s="71">
        <v>1231.03</v>
      </c>
      <c r="K138" s="71">
        <v>1517.94</v>
      </c>
      <c r="L138" s="71">
        <v>1874.92</v>
      </c>
      <c r="M138" s="71">
        <v>2081.7399999999998</v>
      </c>
      <c r="N138" s="71">
        <v>2089.2199999999998</v>
      </c>
      <c r="O138" s="71">
        <v>2054.36</v>
      </c>
      <c r="P138" s="71">
        <v>2012.11</v>
      </c>
      <c r="Q138" s="71">
        <v>2085.52</v>
      </c>
      <c r="R138" s="71">
        <v>2104.84</v>
      </c>
      <c r="S138" s="71">
        <v>2084.6799999999998</v>
      </c>
      <c r="T138" s="71">
        <v>2050.09</v>
      </c>
      <c r="U138" s="71">
        <v>1980.4</v>
      </c>
      <c r="V138" s="71">
        <v>1928.07</v>
      </c>
      <c r="W138" s="71">
        <v>1852.35</v>
      </c>
      <c r="X138" s="71">
        <v>1851.68</v>
      </c>
      <c r="Y138" s="71">
        <v>1804.7</v>
      </c>
      <c r="Z138" s="71">
        <v>1496.34</v>
      </c>
      <c r="AA138" s="71">
        <v>1355.14</v>
      </c>
    </row>
    <row r="139" spans="1:27" ht="12.75" hidden="1" customHeight="1" outlineLevel="1" x14ac:dyDescent="0.2">
      <c r="A139" s="163" t="s">
        <v>2546</v>
      </c>
      <c r="B139" s="94" t="s">
        <v>90</v>
      </c>
      <c r="C139" s="70" t="s">
        <v>79</v>
      </c>
      <c r="D139" s="71">
        <f t="shared" ref="D139:AA139" si="79">$D$9</f>
        <v>66.180000000000007</v>
      </c>
      <c r="E139" s="71">
        <f t="shared" si="79"/>
        <v>66.180000000000007</v>
      </c>
      <c r="F139" s="71">
        <f t="shared" si="79"/>
        <v>66.180000000000007</v>
      </c>
      <c r="G139" s="71">
        <f t="shared" si="79"/>
        <v>66.180000000000007</v>
      </c>
      <c r="H139" s="71">
        <f t="shared" si="79"/>
        <v>66.180000000000007</v>
      </c>
      <c r="I139" s="71">
        <f t="shared" si="79"/>
        <v>66.180000000000007</v>
      </c>
      <c r="J139" s="71">
        <f t="shared" si="79"/>
        <v>66.180000000000007</v>
      </c>
      <c r="K139" s="71">
        <f t="shared" si="79"/>
        <v>66.180000000000007</v>
      </c>
      <c r="L139" s="71">
        <f t="shared" si="79"/>
        <v>66.180000000000007</v>
      </c>
      <c r="M139" s="71">
        <f t="shared" si="79"/>
        <v>66.180000000000007</v>
      </c>
      <c r="N139" s="71">
        <f t="shared" si="79"/>
        <v>66.180000000000007</v>
      </c>
      <c r="O139" s="71">
        <f t="shared" si="79"/>
        <v>66.180000000000007</v>
      </c>
      <c r="P139" s="71">
        <f t="shared" si="79"/>
        <v>66.180000000000007</v>
      </c>
      <c r="Q139" s="71">
        <f t="shared" si="79"/>
        <v>66.180000000000007</v>
      </c>
      <c r="R139" s="71">
        <f t="shared" si="79"/>
        <v>66.180000000000007</v>
      </c>
      <c r="S139" s="71">
        <f t="shared" si="79"/>
        <v>66.180000000000007</v>
      </c>
      <c r="T139" s="71">
        <f t="shared" si="79"/>
        <v>66.180000000000007</v>
      </c>
      <c r="U139" s="71">
        <f t="shared" si="79"/>
        <v>66.180000000000007</v>
      </c>
      <c r="V139" s="71">
        <f t="shared" si="79"/>
        <v>66.180000000000007</v>
      </c>
      <c r="W139" s="71">
        <f t="shared" si="79"/>
        <v>66.180000000000007</v>
      </c>
      <c r="X139" s="71">
        <f t="shared" si="79"/>
        <v>66.180000000000007</v>
      </c>
      <c r="Y139" s="71">
        <f t="shared" si="79"/>
        <v>66.180000000000007</v>
      </c>
      <c r="Z139" s="71">
        <f t="shared" si="79"/>
        <v>66.180000000000007</v>
      </c>
      <c r="AA139" s="71">
        <f t="shared" si="79"/>
        <v>66.180000000000007</v>
      </c>
    </row>
    <row r="140" spans="1:27" ht="12.75" hidden="1" customHeight="1" outlineLevel="1" x14ac:dyDescent="0.2">
      <c r="A140" s="163" t="s">
        <v>2547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2548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collapsed="1" x14ac:dyDescent="0.2">
      <c r="A142" s="162" t="s">
        <v>2549</v>
      </c>
      <c r="B142" s="54" t="str">
        <f>"28"&amp;"."&amp;$B$801&amp;"."&amp;$B$802</f>
        <v>28.05.2024</v>
      </c>
      <c r="C142" s="134" t="s">
        <v>76</v>
      </c>
      <c r="D142" s="135">
        <f>ROUND(((D143+D144+D146+D145)/1000),5)</f>
        <v>1.21976</v>
      </c>
      <c r="E142" s="135">
        <f>ROUND(((E143+E144+E146+E145)/1000),5)</f>
        <v>1.0856399999999999</v>
      </c>
      <c r="F142" s="135">
        <f>ROUND(((F143+F144+F146+F145)/1000),5)</f>
        <v>0.97545000000000004</v>
      </c>
      <c r="G142" s="135">
        <f t="shared" ref="G142:AA142" si="81">ROUND(((G143+G144+G146+G145)/1000),5)</f>
        <v>0.36758000000000002</v>
      </c>
      <c r="H142" s="135">
        <f t="shared" si="81"/>
        <v>0.36619000000000002</v>
      </c>
      <c r="I142" s="135">
        <f t="shared" si="81"/>
        <v>1.0080899999999999</v>
      </c>
      <c r="J142" s="135">
        <f t="shared" si="81"/>
        <v>1.39089</v>
      </c>
      <c r="K142" s="135">
        <f t="shared" si="81"/>
        <v>1.6692</v>
      </c>
      <c r="L142" s="135">
        <f t="shared" si="81"/>
        <v>2.0210300000000001</v>
      </c>
      <c r="M142" s="135">
        <f t="shared" si="81"/>
        <v>2.3638499999999998</v>
      </c>
      <c r="N142" s="135">
        <f t="shared" si="81"/>
        <v>2.4224800000000002</v>
      </c>
      <c r="O142" s="135">
        <f t="shared" si="81"/>
        <v>2.4222000000000001</v>
      </c>
      <c r="P142" s="135">
        <f t="shared" si="81"/>
        <v>2.3508100000000001</v>
      </c>
      <c r="Q142" s="135">
        <f t="shared" si="81"/>
        <v>2.3918699999999999</v>
      </c>
      <c r="R142" s="135">
        <f t="shared" si="81"/>
        <v>2.2723100000000001</v>
      </c>
      <c r="S142" s="135">
        <f t="shared" si="81"/>
        <v>2.27284</v>
      </c>
      <c r="T142" s="135">
        <f t="shared" si="81"/>
        <v>2.3300999999999998</v>
      </c>
      <c r="U142" s="135">
        <f t="shared" si="81"/>
        <v>2.2936200000000002</v>
      </c>
      <c r="V142" s="135">
        <f t="shared" si="81"/>
        <v>2.1800000000000002</v>
      </c>
      <c r="W142" s="135">
        <f t="shared" si="81"/>
        <v>2.0793300000000001</v>
      </c>
      <c r="X142" s="135">
        <f t="shared" si="81"/>
        <v>2.0744899999999999</v>
      </c>
      <c r="Y142" s="135">
        <f t="shared" si="81"/>
        <v>2.09172</v>
      </c>
      <c r="Z142" s="135">
        <f t="shared" si="81"/>
        <v>1.79243</v>
      </c>
      <c r="AA142" s="135">
        <f t="shared" si="81"/>
        <v>1.53657</v>
      </c>
    </row>
    <row r="143" spans="1:27" ht="12.75" hidden="1" customHeight="1" outlineLevel="1" x14ac:dyDescent="0.2">
      <c r="A143" s="163" t="s">
        <v>2550</v>
      </c>
      <c r="B143" s="94" t="s">
        <v>238</v>
      </c>
      <c r="C143" s="70" t="s">
        <v>79</v>
      </c>
      <c r="D143" s="71">
        <v>1061.01</v>
      </c>
      <c r="E143" s="71">
        <v>926.89</v>
      </c>
      <c r="F143" s="71">
        <v>816.7</v>
      </c>
      <c r="G143" s="71">
        <v>208.83</v>
      </c>
      <c r="H143" s="71">
        <v>207.44</v>
      </c>
      <c r="I143" s="71">
        <v>849.34</v>
      </c>
      <c r="J143" s="71">
        <v>1232.1400000000001</v>
      </c>
      <c r="K143" s="71">
        <v>1510.45</v>
      </c>
      <c r="L143" s="71">
        <v>1862.28</v>
      </c>
      <c r="M143" s="71">
        <v>2205.1</v>
      </c>
      <c r="N143" s="71">
        <v>2263.73</v>
      </c>
      <c r="O143" s="71">
        <v>2263.4499999999998</v>
      </c>
      <c r="P143" s="71">
        <v>2192.06</v>
      </c>
      <c r="Q143" s="71">
        <v>2233.12</v>
      </c>
      <c r="R143" s="71">
        <v>2113.56</v>
      </c>
      <c r="S143" s="71">
        <v>2114.09</v>
      </c>
      <c r="T143" s="71">
        <v>2171.35</v>
      </c>
      <c r="U143" s="71">
        <v>2134.87</v>
      </c>
      <c r="V143" s="71">
        <v>2021.25</v>
      </c>
      <c r="W143" s="71">
        <v>1920.58</v>
      </c>
      <c r="X143" s="71">
        <v>1915.74</v>
      </c>
      <c r="Y143" s="71">
        <v>1932.97</v>
      </c>
      <c r="Z143" s="71">
        <v>1633.68</v>
      </c>
      <c r="AA143" s="71">
        <v>1377.82</v>
      </c>
    </row>
    <row r="144" spans="1:27" ht="12.75" hidden="1" customHeight="1" outlineLevel="1" x14ac:dyDescent="0.2">
      <c r="A144" s="163" t="s">
        <v>2551</v>
      </c>
      <c r="B144" s="94" t="s">
        <v>90</v>
      </c>
      <c r="C144" s="70" t="s">
        <v>79</v>
      </c>
      <c r="D144" s="71">
        <f t="shared" ref="D144:AA144" si="82">$D$9</f>
        <v>66.180000000000007</v>
      </c>
      <c r="E144" s="71">
        <f t="shared" si="82"/>
        <v>66.180000000000007</v>
      </c>
      <c r="F144" s="71">
        <f t="shared" si="82"/>
        <v>66.180000000000007</v>
      </c>
      <c r="G144" s="71">
        <f t="shared" si="82"/>
        <v>66.180000000000007</v>
      </c>
      <c r="H144" s="71">
        <f t="shared" si="82"/>
        <v>66.180000000000007</v>
      </c>
      <c r="I144" s="71">
        <f t="shared" si="82"/>
        <v>66.180000000000007</v>
      </c>
      <c r="J144" s="71">
        <f t="shared" si="82"/>
        <v>66.180000000000007</v>
      </c>
      <c r="K144" s="71">
        <f t="shared" si="82"/>
        <v>66.180000000000007</v>
      </c>
      <c r="L144" s="71">
        <f t="shared" si="82"/>
        <v>66.180000000000007</v>
      </c>
      <c r="M144" s="71">
        <f t="shared" si="82"/>
        <v>66.180000000000007</v>
      </c>
      <c r="N144" s="71">
        <f t="shared" si="82"/>
        <v>66.180000000000007</v>
      </c>
      <c r="O144" s="71">
        <f t="shared" si="82"/>
        <v>66.180000000000007</v>
      </c>
      <c r="P144" s="71">
        <f t="shared" si="82"/>
        <v>66.180000000000007</v>
      </c>
      <c r="Q144" s="71">
        <f t="shared" si="82"/>
        <v>66.180000000000007</v>
      </c>
      <c r="R144" s="71">
        <f t="shared" si="82"/>
        <v>66.180000000000007</v>
      </c>
      <c r="S144" s="71">
        <f t="shared" si="82"/>
        <v>66.180000000000007</v>
      </c>
      <c r="T144" s="71">
        <f t="shared" si="82"/>
        <v>66.180000000000007</v>
      </c>
      <c r="U144" s="71">
        <f t="shared" si="82"/>
        <v>66.180000000000007</v>
      </c>
      <c r="V144" s="71">
        <f t="shared" si="82"/>
        <v>66.180000000000007</v>
      </c>
      <c r="W144" s="71">
        <f t="shared" si="82"/>
        <v>66.180000000000007</v>
      </c>
      <c r="X144" s="71">
        <f t="shared" si="82"/>
        <v>66.180000000000007</v>
      </c>
      <c r="Y144" s="71">
        <f t="shared" si="82"/>
        <v>66.180000000000007</v>
      </c>
      <c r="Z144" s="71">
        <f t="shared" si="82"/>
        <v>66.180000000000007</v>
      </c>
      <c r="AA144" s="71">
        <f t="shared" si="82"/>
        <v>66.180000000000007</v>
      </c>
    </row>
    <row r="145" spans="1:27" ht="12.75" hidden="1" customHeight="1" outlineLevel="1" x14ac:dyDescent="0.2">
      <c r="A145" s="163" t="s">
        <v>2552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2553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collapsed="1" x14ac:dyDescent="0.2">
      <c r="A147" s="162" t="s">
        <v>2554</v>
      </c>
      <c r="B147" s="54" t="str">
        <f>"29"&amp;"."&amp;$B$801&amp;"."&amp;$B$802</f>
        <v>29.05.2024</v>
      </c>
      <c r="C147" s="134" t="s">
        <v>76</v>
      </c>
      <c r="D147" s="135">
        <f>ROUND(((D148+D149+D151+D150)/1000),5)</f>
        <v>1.3757699999999999</v>
      </c>
      <c r="E147" s="135">
        <f>ROUND(((E148+E149+E151+E150)/1000),5)</f>
        <v>1.2283299999999999</v>
      </c>
      <c r="F147" s="135">
        <f>ROUND(((F148+F149+F151+F150)/1000),5)</f>
        <v>1.0117400000000001</v>
      </c>
      <c r="G147" s="135">
        <f t="shared" ref="G147:AA147" si="84">ROUND(((G148+G149+G151+G150)/1000),5)</f>
        <v>0.89683999999999997</v>
      </c>
      <c r="H147" s="135">
        <f t="shared" si="84"/>
        <v>0.88487000000000005</v>
      </c>
      <c r="I147" s="135">
        <f t="shared" si="84"/>
        <v>1.1901999999999999</v>
      </c>
      <c r="J147" s="135">
        <f t="shared" si="84"/>
        <v>1.3100799999999999</v>
      </c>
      <c r="K147" s="135">
        <f t="shared" si="84"/>
        <v>1.59639</v>
      </c>
      <c r="L147" s="135">
        <f t="shared" si="84"/>
        <v>1.8826099999999999</v>
      </c>
      <c r="M147" s="135">
        <f t="shared" si="84"/>
        <v>2.2309100000000002</v>
      </c>
      <c r="N147" s="135">
        <f t="shared" si="84"/>
        <v>2.2363499999999998</v>
      </c>
      <c r="O147" s="135">
        <f t="shared" si="84"/>
        <v>2.2474099999999999</v>
      </c>
      <c r="P147" s="135">
        <f t="shared" si="84"/>
        <v>2.2404899999999999</v>
      </c>
      <c r="Q147" s="135">
        <f t="shared" si="84"/>
        <v>2.26532</v>
      </c>
      <c r="R147" s="135">
        <f t="shared" si="84"/>
        <v>2.2861699999999998</v>
      </c>
      <c r="S147" s="135">
        <f t="shared" si="84"/>
        <v>2.2832699999999999</v>
      </c>
      <c r="T147" s="135">
        <f t="shared" si="84"/>
        <v>2.2688000000000001</v>
      </c>
      <c r="U147" s="135">
        <f t="shared" si="84"/>
        <v>2.2410899999999998</v>
      </c>
      <c r="V147" s="135">
        <f t="shared" si="84"/>
        <v>2.1484200000000002</v>
      </c>
      <c r="W147" s="135">
        <f t="shared" si="84"/>
        <v>2.0052599999999998</v>
      </c>
      <c r="X147" s="135">
        <f t="shared" si="84"/>
        <v>1.9526600000000001</v>
      </c>
      <c r="Y147" s="135">
        <f t="shared" si="84"/>
        <v>1.91713</v>
      </c>
      <c r="Z147" s="135">
        <f t="shared" si="84"/>
        <v>1.66791</v>
      </c>
      <c r="AA147" s="135">
        <f t="shared" si="84"/>
        <v>1.52481</v>
      </c>
    </row>
    <row r="148" spans="1:27" ht="12.75" hidden="1" customHeight="1" outlineLevel="1" x14ac:dyDescent="0.2">
      <c r="A148" s="163" t="s">
        <v>2555</v>
      </c>
      <c r="B148" s="94" t="s">
        <v>238</v>
      </c>
      <c r="C148" s="70" t="s">
        <v>79</v>
      </c>
      <c r="D148" s="71">
        <v>1217.02</v>
      </c>
      <c r="E148" s="71">
        <v>1069.58</v>
      </c>
      <c r="F148" s="71">
        <v>852.99</v>
      </c>
      <c r="G148" s="71">
        <v>738.09</v>
      </c>
      <c r="H148" s="71">
        <v>726.12</v>
      </c>
      <c r="I148" s="71">
        <v>1031.45</v>
      </c>
      <c r="J148" s="71">
        <v>1151.33</v>
      </c>
      <c r="K148" s="71">
        <v>1437.64</v>
      </c>
      <c r="L148" s="71">
        <v>1723.86</v>
      </c>
      <c r="M148" s="71">
        <v>2072.16</v>
      </c>
      <c r="N148" s="71">
        <v>2077.6</v>
      </c>
      <c r="O148" s="71">
        <v>2088.66</v>
      </c>
      <c r="P148" s="71">
        <v>2081.7399999999998</v>
      </c>
      <c r="Q148" s="71">
        <v>2106.5700000000002</v>
      </c>
      <c r="R148" s="71">
        <v>2127.42</v>
      </c>
      <c r="S148" s="71">
        <v>2124.52</v>
      </c>
      <c r="T148" s="71">
        <v>2110.0500000000002</v>
      </c>
      <c r="U148" s="71">
        <v>2082.34</v>
      </c>
      <c r="V148" s="71">
        <v>1989.67</v>
      </c>
      <c r="W148" s="71">
        <v>1846.51</v>
      </c>
      <c r="X148" s="71">
        <v>1793.91</v>
      </c>
      <c r="Y148" s="71">
        <v>1758.38</v>
      </c>
      <c r="Z148" s="71">
        <v>1509.16</v>
      </c>
      <c r="AA148" s="71">
        <v>1366.06</v>
      </c>
    </row>
    <row r="149" spans="1:27" ht="12.75" hidden="1" customHeight="1" outlineLevel="1" x14ac:dyDescent="0.2">
      <c r="A149" s="163" t="s">
        <v>2556</v>
      </c>
      <c r="B149" s="94" t="s">
        <v>90</v>
      </c>
      <c r="C149" s="70" t="s">
        <v>79</v>
      </c>
      <c r="D149" s="71">
        <f t="shared" ref="D149:AA149" si="85">$D$9</f>
        <v>66.180000000000007</v>
      </c>
      <c r="E149" s="71">
        <f t="shared" si="85"/>
        <v>66.180000000000007</v>
      </c>
      <c r="F149" s="71">
        <f t="shared" si="85"/>
        <v>66.180000000000007</v>
      </c>
      <c r="G149" s="71">
        <f t="shared" si="85"/>
        <v>66.180000000000007</v>
      </c>
      <c r="H149" s="71">
        <f t="shared" si="85"/>
        <v>66.180000000000007</v>
      </c>
      <c r="I149" s="71">
        <f t="shared" si="85"/>
        <v>66.180000000000007</v>
      </c>
      <c r="J149" s="71">
        <f t="shared" si="85"/>
        <v>66.180000000000007</v>
      </c>
      <c r="K149" s="71">
        <f t="shared" si="85"/>
        <v>66.180000000000007</v>
      </c>
      <c r="L149" s="71">
        <f t="shared" si="85"/>
        <v>66.180000000000007</v>
      </c>
      <c r="M149" s="71">
        <f t="shared" si="85"/>
        <v>66.180000000000007</v>
      </c>
      <c r="N149" s="71">
        <f t="shared" si="85"/>
        <v>66.180000000000007</v>
      </c>
      <c r="O149" s="71">
        <f t="shared" si="85"/>
        <v>66.180000000000007</v>
      </c>
      <c r="P149" s="71">
        <f t="shared" si="85"/>
        <v>66.180000000000007</v>
      </c>
      <c r="Q149" s="71">
        <f t="shared" si="85"/>
        <v>66.180000000000007</v>
      </c>
      <c r="R149" s="71">
        <f t="shared" si="85"/>
        <v>66.180000000000007</v>
      </c>
      <c r="S149" s="71">
        <f t="shared" si="85"/>
        <v>66.180000000000007</v>
      </c>
      <c r="T149" s="71">
        <f t="shared" si="85"/>
        <v>66.180000000000007</v>
      </c>
      <c r="U149" s="71">
        <f t="shared" si="85"/>
        <v>66.180000000000007</v>
      </c>
      <c r="V149" s="71">
        <f t="shared" si="85"/>
        <v>66.180000000000007</v>
      </c>
      <c r="W149" s="71">
        <f t="shared" si="85"/>
        <v>66.180000000000007</v>
      </c>
      <c r="X149" s="71">
        <f t="shared" si="85"/>
        <v>66.180000000000007</v>
      </c>
      <c r="Y149" s="71">
        <f t="shared" si="85"/>
        <v>66.180000000000007</v>
      </c>
      <c r="Z149" s="71">
        <f t="shared" si="85"/>
        <v>66.180000000000007</v>
      </c>
      <c r="AA149" s="71">
        <f t="shared" si="85"/>
        <v>66.180000000000007</v>
      </c>
    </row>
    <row r="150" spans="1:27" ht="12.75" hidden="1" customHeight="1" outlineLevel="1" x14ac:dyDescent="0.2">
      <c r="A150" s="163" t="s">
        <v>2557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2558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collapsed="1" x14ac:dyDescent="0.2">
      <c r="A152" s="162" t="s">
        <v>2559</v>
      </c>
      <c r="B152" s="54" t="str">
        <f>"30"&amp;"."&amp;$B$801&amp;"."&amp;$B$802</f>
        <v>30.05.2024</v>
      </c>
      <c r="C152" s="134" t="s">
        <v>76</v>
      </c>
      <c r="D152" s="135">
        <f>ROUND(((D153+D154+D156+D155)/1000),5)</f>
        <v>1.3323199999999999</v>
      </c>
      <c r="E152" s="135">
        <f>ROUND(((E153+E154+E156+E155)/1000),5)</f>
        <v>1.18912</v>
      </c>
      <c r="F152" s="135">
        <f>ROUND(((F153+F154+F156+F155)/1000),5)</f>
        <v>1.0363899999999999</v>
      </c>
      <c r="G152" s="135">
        <f t="shared" ref="G152:AA152" si="87">ROUND(((G153+G154+G156+G155)/1000),5)</f>
        <v>0.93564000000000003</v>
      </c>
      <c r="H152" s="135">
        <f t="shared" si="87"/>
        <v>0.93955</v>
      </c>
      <c r="I152" s="135">
        <f t="shared" si="87"/>
        <v>1.2266999999999999</v>
      </c>
      <c r="J152" s="135">
        <f t="shared" si="87"/>
        <v>1.3148</v>
      </c>
      <c r="K152" s="135">
        <f t="shared" si="87"/>
        <v>1.63405</v>
      </c>
      <c r="L152" s="135">
        <f t="shared" si="87"/>
        <v>2.02915</v>
      </c>
      <c r="M152" s="135">
        <f t="shared" si="87"/>
        <v>2.2456700000000001</v>
      </c>
      <c r="N152" s="135">
        <f t="shared" si="87"/>
        <v>2.2940900000000002</v>
      </c>
      <c r="O152" s="135">
        <f t="shared" si="87"/>
        <v>2.28518</v>
      </c>
      <c r="P152" s="135">
        <f t="shared" si="87"/>
        <v>2.3050000000000002</v>
      </c>
      <c r="Q152" s="135">
        <f t="shared" si="87"/>
        <v>2.29495</v>
      </c>
      <c r="R152" s="135">
        <f t="shared" si="87"/>
        <v>2.2980299999999998</v>
      </c>
      <c r="S152" s="135">
        <f t="shared" si="87"/>
        <v>2.2970899999999999</v>
      </c>
      <c r="T152" s="135">
        <f t="shared" si="87"/>
        <v>2.5892900000000001</v>
      </c>
      <c r="U152" s="135">
        <f t="shared" si="87"/>
        <v>2.5827800000000001</v>
      </c>
      <c r="V152" s="135">
        <f t="shared" si="87"/>
        <v>2.2147000000000001</v>
      </c>
      <c r="W152" s="135">
        <f t="shared" si="87"/>
        <v>2.09185</v>
      </c>
      <c r="X152" s="135">
        <f t="shared" si="87"/>
        <v>2.0491299999999999</v>
      </c>
      <c r="Y152" s="135">
        <f t="shared" si="87"/>
        <v>2.02963</v>
      </c>
      <c r="Z152" s="135">
        <f t="shared" si="87"/>
        <v>1.6525399999999999</v>
      </c>
      <c r="AA152" s="135">
        <f t="shared" si="87"/>
        <v>1.49217</v>
      </c>
    </row>
    <row r="153" spans="1:27" ht="12.75" hidden="1" customHeight="1" outlineLevel="1" x14ac:dyDescent="0.2">
      <c r="A153" s="163" t="s">
        <v>2560</v>
      </c>
      <c r="B153" s="94" t="s">
        <v>238</v>
      </c>
      <c r="C153" s="70" t="s">
        <v>79</v>
      </c>
      <c r="D153" s="71">
        <v>1173.57</v>
      </c>
      <c r="E153" s="71">
        <v>1030.3699999999999</v>
      </c>
      <c r="F153" s="71">
        <v>877.64</v>
      </c>
      <c r="G153" s="71">
        <v>776.89</v>
      </c>
      <c r="H153" s="71">
        <v>780.8</v>
      </c>
      <c r="I153" s="71">
        <v>1067.95</v>
      </c>
      <c r="J153" s="71">
        <v>1156.05</v>
      </c>
      <c r="K153" s="71">
        <v>1475.3</v>
      </c>
      <c r="L153" s="71">
        <v>1870.4</v>
      </c>
      <c r="M153" s="71">
        <v>2086.92</v>
      </c>
      <c r="N153" s="71">
        <v>2135.34</v>
      </c>
      <c r="O153" s="71">
        <v>2126.4299999999998</v>
      </c>
      <c r="P153" s="71">
        <v>2146.25</v>
      </c>
      <c r="Q153" s="71">
        <v>2136.1999999999998</v>
      </c>
      <c r="R153" s="71">
        <v>2139.2800000000002</v>
      </c>
      <c r="S153" s="71">
        <v>2138.34</v>
      </c>
      <c r="T153" s="71">
        <v>2430.54</v>
      </c>
      <c r="U153" s="71">
        <v>2424.0300000000002</v>
      </c>
      <c r="V153" s="71">
        <v>2055.9499999999998</v>
      </c>
      <c r="W153" s="71">
        <v>1933.1</v>
      </c>
      <c r="X153" s="71">
        <v>1890.38</v>
      </c>
      <c r="Y153" s="71">
        <v>1870.88</v>
      </c>
      <c r="Z153" s="71">
        <v>1493.79</v>
      </c>
      <c r="AA153" s="71">
        <v>1333.42</v>
      </c>
    </row>
    <row r="154" spans="1:27" ht="12.75" hidden="1" customHeight="1" outlineLevel="1" x14ac:dyDescent="0.2">
      <c r="A154" s="163" t="s">
        <v>2561</v>
      </c>
      <c r="B154" s="94" t="s">
        <v>90</v>
      </c>
      <c r="C154" s="70" t="s">
        <v>79</v>
      </c>
      <c r="D154" s="71">
        <f t="shared" ref="D154:AA154" si="88">$D$9</f>
        <v>66.180000000000007</v>
      </c>
      <c r="E154" s="71">
        <f t="shared" si="88"/>
        <v>66.180000000000007</v>
      </c>
      <c r="F154" s="71">
        <f t="shared" si="88"/>
        <v>66.180000000000007</v>
      </c>
      <c r="G154" s="71">
        <f t="shared" si="88"/>
        <v>66.180000000000007</v>
      </c>
      <c r="H154" s="71">
        <f t="shared" si="88"/>
        <v>66.180000000000007</v>
      </c>
      <c r="I154" s="71">
        <f t="shared" si="88"/>
        <v>66.180000000000007</v>
      </c>
      <c r="J154" s="71">
        <f t="shared" si="88"/>
        <v>66.180000000000007</v>
      </c>
      <c r="K154" s="71">
        <f t="shared" si="88"/>
        <v>66.180000000000007</v>
      </c>
      <c r="L154" s="71">
        <f t="shared" si="88"/>
        <v>66.180000000000007</v>
      </c>
      <c r="M154" s="71">
        <f t="shared" si="88"/>
        <v>66.180000000000007</v>
      </c>
      <c r="N154" s="71">
        <f t="shared" si="88"/>
        <v>66.180000000000007</v>
      </c>
      <c r="O154" s="71">
        <f t="shared" si="88"/>
        <v>66.180000000000007</v>
      </c>
      <c r="P154" s="71">
        <f t="shared" si="88"/>
        <v>66.180000000000007</v>
      </c>
      <c r="Q154" s="71">
        <f t="shared" si="88"/>
        <v>66.180000000000007</v>
      </c>
      <c r="R154" s="71">
        <f t="shared" si="88"/>
        <v>66.180000000000007</v>
      </c>
      <c r="S154" s="71">
        <f t="shared" si="88"/>
        <v>66.180000000000007</v>
      </c>
      <c r="T154" s="71">
        <f t="shared" si="88"/>
        <v>66.180000000000007</v>
      </c>
      <c r="U154" s="71">
        <f t="shared" si="88"/>
        <v>66.180000000000007</v>
      </c>
      <c r="V154" s="71">
        <f t="shared" si="88"/>
        <v>66.180000000000007</v>
      </c>
      <c r="W154" s="71">
        <f t="shared" si="88"/>
        <v>66.180000000000007</v>
      </c>
      <c r="X154" s="71">
        <f t="shared" si="88"/>
        <v>66.180000000000007</v>
      </c>
      <c r="Y154" s="71">
        <f t="shared" si="88"/>
        <v>66.180000000000007</v>
      </c>
      <c r="Z154" s="71">
        <f t="shared" si="88"/>
        <v>66.180000000000007</v>
      </c>
      <c r="AA154" s="71">
        <f t="shared" si="88"/>
        <v>66.180000000000007</v>
      </c>
    </row>
    <row r="155" spans="1:27" ht="12.75" hidden="1" customHeight="1" outlineLevel="1" x14ac:dyDescent="0.2">
      <c r="A155" s="163" t="s">
        <v>2562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2563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collapsed="1" x14ac:dyDescent="0.2">
      <c r="A157" s="162" t="s">
        <v>2564</v>
      </c>
      <c r="B157" s="54" t="str">
        <f>"31"&amp;"."&amp;$B$801&amp;"."&amp;$B$802</f>
        <v>31.05.2024</v>
      </c>
      <c r="C157" s="134" t="s">
        <v>76</v>
      </c>
      <c r="D157" s="135">
        <f>ROUND(((D158+D159+D161+D160)/1000),5)</f>
        <v>1.3206500000000001</v>
      </c>
      <c r="E157" s="135">
        <f>ROUND(((E158+E159+E161+E160)/1000),5)</f>
        <v>1.10646</v>
      </c>
      <c r="F157" s="135">
        <f>ROUND(((F158+F159+F161+F160)/1000),5)</f>
        <v>1.0354699999999999</v>
      </c>
      <c r="G157" s="135">
        <f t="shared" ref="G157:AA157" si="90">ROUND(((G158+G159+G161+G160)/1000),5)</f>
        <v>0.94169999999999998</v>
      </c>
      <c r="H157" s="135">
        <f t="shared" si="90"/>
        <v>0.89251000000000003</v>
      </c>
      <c r="I157" s="135">
        <f t="shared" si="90"/>
        <v>1.2150000000000001</v>
      </c>
      <c r="J157" s="135">
        <f t="shared" si="90"/>
        <v>1.3595900000000001</v>
      </c>
      <c r="K157" s="135">
        <f t="shared" si="90"/>
        <v>1.6971499999999999</v>
      </c>
      <c r="L157" s="135">
        <f t="shared" si="90"/>
        <v>2.0766300000000002</v>
      </c>
      <c r="M157" s="135">
        <f t="shared" si="90"/>
        <v>2.2724199999999999</v>
      </c>
      <c r="N157" s="135">
        <f t="shared" si="90"/>
        <v>2.4456899999999999</v>
      </c>
      <c r="O157" s="135">
        <f t="shared" si="90"/>
        <v>2.4587300000000001</v>
      </c>
      <c r="P157" s="135">
        <f t="shared" si="90"/>
        <v>2.3180000000000001</v>
      </c>
      <c r="Q157" s="135">
        <f t="shared" si="90"/>
        <v>2.4746199999999998</v>
      </c>
      <c r="R157" s="135">
        <f t="shared" si="90"/>
        <v>2.4831799999999999</v>
      </c>
      <c r="S157" s="135">
        <f t="shared" si="90"/>
        <v>2.5261800000000001</v>
      </c>
      <c r="T157" s="135">
        <f t="shared" si="90"/>
        <v>2.5102000000000002</v>
      </c>
      <c r="U157" s="135">
        <f t="shared" si="90"/>
        <v>2.2723599999999999</v>
      </c>
      <c r="V157" s="135">
        <f t="shared" si="90"/>
        <v>2.2504900000000001</v>
      </c>
      <c r="W157" s="135">
        <f t="shared" si="90"/>
        <v>2.1997200000000001</v>
      </c>
      <c r="X157" s="135">
        <f t="shared" si="90"/>
        <v>2.20729</v>
      </c>
      <c r="Y157" s="135">
        <f t="shared" si="90"/>
        <v>2.15543</v>
      </c>
      <c r="Z157" s="135">
        <f t="shared" si="90"/>
        <v>1.9164699999999999</v>
      </c>
      <c r="AA157" s="135">
        <f t="shared" si="90"/>
        <v>1.63252</v>
      </c>
    </row>
    <row r="158" spans="1:27" ht="12.75" hidden="1" customHeight="1" outlineLevel="1" x14ac:dyDescent="0.2">
      <c r="A158" s="163" t="s">
        <v>2565</v>
      </c>
      <c r="B158" s="94" t="s">
        <v>238</v>
      </c>
      <c r="C158" s="70" t="s">
        <v>79</v>
      </c>
      <c r="D158" s="71">
        <v>1161.9000000000001</v>
      </c>
      <c r="E158" s="71">
        <v>947.71</v>
      </c>
      <c r="F158" s="71">
        <v>876.72</v>
      </c>
      <c r="G158" s="71">
        <v>782.95</v>
      </c>
      <c r="H158" s="71">
        <v>733.76</v>
      </c>
      <c r="I158" s="71">
        <v>1056.25</v>
      </c>
      <c r="J158" s="71">
        <v>1200.8399999999999</v>
      </c>
      <c r="K158" s="71">
        <v>1538.4</v>
      </c>
      <c r="L158" s="71">
        <v>1917.88</v>
      </c>
      <c r="M158" s="71">
        <v>2113.67</v>
      </c>
      <c r="N158" s="71">
        <v>2286.94</v>
      </c>
      <c r="O158" s="71">
        <v>2299.98</v>
      </c>
      <c r="P158" s="71">
        <v>2159.25</v>
      </c>
      <c r="Q158" s="71">
        <v>2315.87</v>
      </c>
      <c r="R158" s="71">
        <v>2324.4299999999998</v>
      </c>
      <c r="S158" s="71">
        <v>2367.4299999999998</v>
      </c>
      <c r="T158" s="71">
        <v>2351.4499999999998</v>
      </c>
      <c r="U158" s="71">
        <v>2113.61</v>
      </c>
      <c r="V158" s="71">
        <v>2091.7399999999998</v>
      </c>
      <c r="W158" s="71">
        <v>2040.97</v>
      </c>
      <c r="X158" s="71">
        <v>2048.54</v>
      </c>
      <c r="Y158" s="71">
        <v>1996.68</v>
      </c>
      <c r="Z158" s="71">
        <v>1757.72</v>
      </c>
      <c r="AA158" s="71">
        <v>1473.77</v>
      </c>
    </row>
    <row r="159" spans="1:27" ht="12.75" hidden="1" customHeight="1" outlineLevel="1" x14ac:dyDescent="0.2">
      <c r="A159" s="163" t="s">
        <v>2566</v>
      </c>
      <c r="B159" s="94" t="s">
        <v>90</v>
      </c>
      <c r="C159" s="70" t="s">
        <v>79</v>
      </c>
      <c r="D159" s="71">
        <f t="shared" ref="D159:AA159" si="91">$D$9</f>
        <v>66.180000000000007</v>
      </c>
      <c r="E159" s="71">
        <f t="shared" si="91"/>
        <v>66.180000000000007</v>
      </c>
      <c r="F159" s="71">
        <f t="shared" si="91"/>
        <v>66.180000000000007</v>
      </c>
      <c r="G159" s="71">
        <f t="shared" si="91"/>
        <v>66.180000000000007</v>
      </c>
      <c r="H159" s="71">
        <f t="shared" si="91"/>
        <v>66.180000000000007</v>
      </c>
      <c r="I159" s="71">
        <f t="shared" si="91"/>
        <v>66.180000000000007</v>
      </c>
      <c r="J159" s="71">
        <f t="shared" si="91"/>
        <v>66.180000000000007</v>
      </c>
      <c r="K159" s="71">
        <f t="shared" si="91"/>
        <v>66.180000000000007</v>
      </c>
      <c r="L159" s="71">
        <f t="shared" si="91"/>
        <v>66.180000000000007</v>
      </c>
      <c r="M159" s="71">
        <f t="shared" si="91"/>
        <v>66.180000000000007</v>
      </c>
      <c r="N159" s="71">
        <f t="shared" si="91"/>
        <v>66.180000000000007</v>
      </c>
      <c r="O159" s="71">
        <f t="shared" si="91"/>
        <v>66.180000000000007</v>
      </c>
      <c r="P159" s="71">
        <f t="shared" si="91"/>
        <v>66.180000000000007</v>
      </c>
      <c r="Q159" s="71">
        <f t="shared" si="91"/>
        <v>66.180000000000007</v>
      </c>
      <c r="R159" s="71">
        <f t="shared" si="91"/>
        <v>66.180000000000007</v>
      </c>
      <c r="S159" s="71">
        <f t="shared" si="91"/>
        <v>66.180000000000007</v>
      </c>
      <c r="T159" s="71">
        <f t="shared" si="91"/>
        <v>66.180000000000007</v>
      </c>
      <c r="U159" s="71">
        <f t="shared" si="91"/>
        <v>66.180000000000007</v>
      </c>
      <c r="V159" s="71">
        <f t="shared" si="91"/>
        <v>66.180000000000007</v>
      </c>
      <c r="W159" s="71">
        <f t="shared" si="91"/>
        <v>66.180000000000007</v>
      </c>
      <c r="X159" s="71">
        <f t="shared" si="91"/>
        <v>66.180000000000007</v>
      </c>
      <c r="Y159" s="71">
        <f t="shared" si="91"/>
        <v>66.180000000000007</v>
      </c>
      <c r="Z159" s="71">
        <f t="shared" si="91"/>
        <v>66.180000000000007</v>
      </c>
      <c r="AA159" s="71">
        <f t="shared" si="91"/>
        <v>66.180000000000007</v>
      </c>
    </row>
    <row r="160" spans="1:27" ht="12.75" hidden="1" customHeight="1" outlineLevel="1" x14ac:dyDescent="0.2">
      <c r="A160" s="163" t="s">
        <v>2567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2568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2569</v>
      </c>
      <c r="B166" s="54" t="str">
        <f>"01"&amp;"."&amp;$B$801&amp;"."&amp;$B$802</f>
        <v>01.05.2024</v>
      </c>
      <c r="C166" s="134" t="s">
        <v>76</v>
      </c>
      <c r="D166" s="135">
        <f>ROUND(((D167+D168+D170+D169)/1000),5)</f>
        <v>1.5607500000000001</v>
      </c>
      <c r="E166" s="135">
        <f>ROUND(((E167+E168+E170+E169)/1000),5)</f>
        <v>1.52302</v>
      </c>
      <c r="F166" s="135">
        <f>ROUND(((F167+F168+F170+F169)/1000),5)</f>
        <v>1.3868400000000001</v>
      </c>
      <c r="G166" s="135">
        <f t="shared" ref="G166:AA166" si="93">ROUND(((G167+G168+G170+G169)/1000),5)</f>
        <v>1.36324</v>
      </c>
      <c r="H166" s="135">
        <f t="shared" si="93"/>
        <v>1.31755</v>
      </c>
      <c r="I166" s="135">
        <f t="shared" si="93"/>
        <v>1.28254</v>
      </c>
      <c r="J166" s="135">
        <f t="shared" si="93"/>
        <v>1.28512</v>
      </c>
      <c r="K166" s="135">
        <f t="shared" si="93"/>
        <v>1.4432799999999999</v>
      </c>
      <c r="L166" s="135">
        <f t="shared" si="93"/>
        <v>1.60372</v>
      </c>
      <c r="M166" s="135">
        <f t="shared" si="93"/>
        <v>1.83877</v>
      </c>
      <c r="N166" s="135">
        <f t="shared" si="93"/>
        <v>1.98129</v>
      </c>
      <c r="O166" s="135">
        <f t="shared" si="93"/>
        <v>1.91113</v>
      </c>
      <c r="P166" s="135">
        <f t="shared" si="93"/>
        <v>1.8907</v>
      </c>
      <c r="Q166" s="135">
        <f t="shared" si="93"/>
        <v>1.92211</v>
      </c>
      <c r="R166" s="135">
        <f t="shared" si="93"/>
        <v>1.8809499999999999</v>
      </c>
      <c r="S166" s="135">
        <f t="shared" si="93"/>
        <v>1.8309899999999999</v>
      </c>
      <c r="T166" s="135">
        <f t="shared" si="93"/>
        <v>1.87042</v>
      </c>
      <c r="U166" s="135">
        <f t="shared" si="93"/>
        <v>1.8877900000000001</v>
      </c>
      <c r="V166" s="135">
        <f t="shared" si="93"/>
        <v>1.94191</v>
      </c>
      <c r="W166" s="135">
        <f t="shared" si="93"/>
        <v>2.0597300000000001</v>
      </c>
      <c r="X166" s="135">
        <f t="shared" si="93"/>
        <v>2.1482800000000002</v>
      </c>
      <c r="Y166" s="135">
        <f t="shared" si="93"/>
        <v>2.0484200000000001</v>
      </c>
      <c r="Z166" s="135">
        <f t="shared" si="93"/>
        <v>1.73282</v>
      </c>
      <c r="AA166" s="135">
        <f t="shared" si="93"/>
        <v>1.54332</v>
      </c>
    </row>
    <row r="167" spans="1:27" ht="12.75" hidden="1" customHeight="1" outlineLevel="1" x14ac:dyDescent="0.2">
      <c r="A167" s="163" t="s">
        <v>2570</v>
      </c>
      <c r="B167" s="94" t="s">
        <v>238</v>
      </c>
      <c r="C167" s="70" t="s">
        <v>79</v>
      </c>
      <c r="D167" s="71">
        <v>1355.06</v>
      </c>
      <c r="E167" s="71">
        <v>1317.33</v>
      </c>
      <c r="F167" s="71">
        <v>1181.1500000000001</v>
      </c>
      <c r="G167" s="71">
        <v>1157.55</v>
      </c>
      <c r="H167" s="71">
        <v>1111.8599999999999</v>
      </c>
      <c r="I167" s="71">
        <v>1076.8499999999999</v>
      </c>
      <c r="J167" s="71">
        <v>1079.43</v>
      </c>
      <c r="K167" s="71">
        <v>1237.5899999999999</v>
      </c>
      <c r="L167" s="71">
        <v>1398.03</v>
      </c>
      <c r="M167" s="71">
        <v>1633.08</v>
      </c>
      <c r="N167" s="71">
        <v>1775.6</v>
      </c>
      <c r="O167" s="71">
        <v>1705.44</v>
      </c>
      <c r="P167" s="71">
        <v>1685.01</v>
      </c>
      <c r="Q167" s="71">
        <v>1716.42</v>
      </c>
      <c r="R167" s="71">
        <v>1675.26</v>
      </c>
      <c r="S167" s="71">
        <v>1625.3</v>
      </c>
      <c r="T167" s="71">
        <v>1664.73</v>
      </c>
      <c r="U167" s="71">
        <v>1682.1</v>
      </c>
      <c r="V167" s="71">
        <v>1736.22</v>
      </c>
      <c r="W167" s="71">
        <v>1854.04</v>
      </c>
      <c r="X167" s="71">
        <v>1942.59</v>
      </c>
      <c r="Y167" s="71">
        <v>1842.73</v>
      </c>
      <c r="Z167" s="71">
        <v>1527.13</v>
      </c>
      <c r="AA167" s="71">
        <v>1337.63</v>
      </c>
    </row>
    <row r="168" spans="1:27" ht="12.75" hidden="1" customHeight="1" outlineLevel="1" x14ac:dyDescent="0.2">
      <c r="A168" s="163" t="s">
        <v>2571</v>
      </c>
      <c r="B168" s="94" t="s">
        <v>90</v>
      </c>
      <c r="C168" s="70" t="s">
        <v>79</v>
      </c>
      <c r="D168" s="71">
        <v>113.12</v>
      </c>
      <c r="E168" s="71">
        <f>$D$168</f>
        <v>113.12</v>
      </c>
      <c r="F168" s="71">
        <f t="shared" ref="F168:AA168" si="94">$D$168</f>
        <v>113.12</v>
      </c>
      <c r="G168" s="71">
        <f t="shared" si="94"/>
        <v>113.12</v>
      </c>
      <c r="H168" s="71">
        <f t="shared" si="94"/>
        <v>113.12</v>
      </c>
      <c r="I168" s="71">
        <f t="shared" si="94"/>
        <v>113.12</v>
      </c>
      <c r="J168" s="71">
        <f t="shared" si="94"/>
        <v>113.12</v>
      </c>
      <c r="K168" s="71">
        <f t="shared" si="94"/>
        <v>113.12</v>
      </c>
      <c r="L168" s="71">
        <f t="shared" si="94"/>
        <v>113.12</v>
      </c>
      <c r="M168" s="71">
        <f t="shared" si="94"/>
        <v>113.12</v>
      </c>
      <c r="N168" s="71">
        <f t="shared" si="94"/>
        <v>113.12</v>
      </c>
      <c r="O168" s="71">
        <f t="shared" si="94"/>
        <v>113.12</v>
      </c>
      <c r="P168" s="71">
        <f t="shared" si="94"/>
        <v>113.12</v>
      </c>
      <c r="Q168" s="71">
        <f t="shared" si="94"/>
        <v>113.12</v>
      </c>
      <c r="R168" s="71">
        <f t="shared" si="94"/>
        <v>113.12</v>
      </c>
      <c r="S168" s="71">
        <f t="shared" si="94"/>
        <v>113.12</v>
      </c>
      <c r="T168" s="71">
        <f t="shared" si="94"/>
        <v>113.12</v>
      </c>
      <c r="U168" s="71">
        <f t="shared" si="94"/>
        <v>113.12</v>
      </c>
      <c r="V168" s="71">
        <f t="shared" si="94"/>
        <v>113.12</v>
      </c>
      <c r="W168" s="71">
        <f t="shared" si="94"/>
        <v>113.12</v>
      </c>
      <c r="X168" s="71">
        <f t="shared" si="94"/>
        <v>113.12</v>
      </c>
      <c r="Y168" s="71">
        <f t="shared" si="94"/>
        <v>113.12</v>
      </c>
      <c r="Z168" s="71">
        <f t="shared" si="94"/>
        <v>113.12</v>
      </c>
      <c r="AA168" s="71">
        <f t="shared" si="94"/>
        <v>113.12</v>
      </c>
    </row>
    <row r="169" spans="1:27" ht="12.75" hidden="1" customHeight="1" outlineLevel="1" x14ac:dyDescent="0.2">
      <c r="A169" s="163" t="s">
        <v>2572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2573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collapsed="1" x14ac:dyDescent="0.2">
      <c r="A171" s="162" t="s">
        <v>2574</v>
      </c>
      <c r="B171" s="54" t="str">
        <f>"02"&amp;"."&amp;$B$801&amp;"."&amp;$B$802</f>
        <v>02.05.2024</v>
      </c>
      <c r="C171" s="134" t="s">
        <v>76</v>
      </c>
      <c r="D171" s="135">
        <f>ROUND(((D172+D173+D175+D174)/1000),5)</f>
        <v>1.53565</v>
      </c>
      <c r="E171" s="135">
        <f>ROUND(((E172+E173+E175+E174)/1000),5)</f>
        <v>1.42421</v>
      </c>
      <c r="F171" s="135">
        <f>ROUND(((F172+F173+F175+F174)/1000),5)</f>
        <v>1.3915299999999999</v>
      </c>
      <c r="G171" s="135">
        <f t="shared" ref="G171:AA171" si="96">ROUND(((G172+G173+G175+G174)/1000),5)</f>
        <v>1.33626</v>
      </c>
      <c r="H171" s="135">
        <f t="shared" si="96"/>
        <v>1.3631899999999999</v>
      </c>
      <c r="I171" s="135">
        <f t="shared" si="96"/>
        <v>1.4080999999999999</v>
      </c>
      <c r="J171" s="135">
        <f t="shared" si="96"/>
        <v>1.53312</v>
      </c>
      <c r="K171" s="135">
        <f t="shared" si="96"/>
        <v>1.7653000000000001</v>
      </c>
      <c r="L171" s="135">
        <f t="shared" si="96"/>
        <v>2.08744</v>
      </c>
      <c r="M171" s="135">
        <f t="shared" si="96"/>
        <v>2.2036099999999998</v>
      </c>
      <c r="N171" s="135">
        <f t="shared" si="96"/>
        <v>2.2321200000000001</v>
      </c>
      <c r="O171" s="135">
        <f t="shared" si="96"/>
        <v>2.1677300000000002</v>
      </c>
      <c r="P171" s="135">
        <f t="shared" si="96"/>
        <v>2.1892900000000002</v>
      </c>
      <c r="Q171" s="135">
        <f t="shared" si="96"/>
        <v>2.2238600000000002</v>
      </c>
      <c r="R171" s="135">
        <f t="shared" si="96"/>
        <v>2.24308</v>
      </c>
      <c r="S171" s="135">
        <f t="shared" si="96"/>
        <v>2.18729</v>
      </c>
      <c r="T171" s="135">
        <f t="shared" si="96"/>
        <v>2.1789800000000001</v>
      </c>
      <c r="U171" s="135">
        <f t="shared" si="96"/>
        <v>2.1412499999999999</v>
      </c>
      <c r="V171" s="135">
        <f t="shared" si="96"/>
        <v>2.1665800000000002</v>
      </c>
      <c r="W171" s="135">
        <f t="shared" si="96"/>
        <v>2.1876500000000001</v>
      </c>
      <c r="X171" s="135">
        <f t="shared" si="96"/>
        <v>2.2313100000000001</v>
      </c>
      <c r="Y171" s="135">
        <f t="shared" si="96"/>
        <v>2.11442</v>
      </c>
      <c r="Z171" s="135">
        <f t="shared" si="96"/>
        <v>1.7491300000000001</v>
      </c>
      <c r="AA171" s="135">
        <f t="shared" si="96"/>
        <v>1.57578</v>
      </c>
    </row>
    <row r="172" spans="1:27" ht="12.75" hidden="1" customHeight="1" outlineLevel="1" x14ac:dyDescent="0.2">
      <c r="A172" s="163" t="s">
        <v>2575</v>
      </c>
      <c r="B172" s="94" t="s">
        <v>238</v>
      </c>
      <c r="C172" s="70" t="s">
        <v>79</v>
      </c>
      <c r="D172" s="71">
        <v>1329.96</v>
      </c>
      <c r="E172" s="71">
        <v>1218.52</v>
      </c>
      <c r="F172" s="71">
        <v>1185.8399999999999</v>
      </c>
      <c r="G172" s="71">
        <v>1130.57</v>
      </c>
      <c r="H172" s="71">
        <v>1157.5</v>
      </c>
      <c r="I172" s="71">
        <v>1202.4100000000001</v>
      </c>
      <c r="J172" s="71">
        <v>1327.43</v>
      </c>
      <c r="K172" s="71">
        <v>1559.61</v>
      </c>
      <c r="L172" s="71">
        <v>1881.75</v>
      </c>
      <c r="M172" s="71">
        <v>1997.92</v>
      </c>
      <c r="N172" s="71">
        <v>2026.43</v>
      </c>
      <c r="O172" s="71">
        <v>1962.04</v>
      </c>
      <c r="P172" s="71">
        <v>1983.6</v>
      </c>
      <c r="Q172" s="71">
        <v>2018.17</v>
      </c>
      <c r="R172" s="71">
        <v>2037.39</v>
      </c>
      <c r="S172" s="71">
        <v>1981.6</v>
      </c>
      <c r="T172" s="71">
        <v>1973.29</v>
      </c>
      <c r="U172" s="71">
        <v>1935.56</v>
      </c>
      <c r="V172" s="71">
        <v>1960.89</v>
      </c>
      <c r="W172" s="71">
        <v>1981.96</v>
      </c>
      <c r="X172" s="71">
        <v>2025.62</v>
      </c>
      <c r="Y172" s="71">
        <v>1908.73</v>
      </c>
      <c r="Z172" s="71">
        <v>1543.44</v>
      </c>
      <c r="AA172" s="71">
        <v>1370.09</v>
      </c>
    </row>
    <row r="173" spans="1:27" ht="12.75" hidden="1" customHeight="1" outlineLevel="1" x14ac:dyDescent="0.2">
      <c r="A173" s="163" t="s">
        <v>2576</v>
      </c>
      <c r="B173" s="94" t="s">
        <v>90</v>
      </c>
      <c r="C173" s="70" t="s">
        <v>79</v>
      </c>
      <c r="D173" s="71">
        <f>$D$168</f>
        <v>113.12</v>
      </c>
      <c r="E173" s="71">
        <f>$D$168</f>
        <v>113.12</v>
      </c>
      <c r="F173" s="71">
        <f t="shared" ref="F173:AA173" si="97">$D$168</f>
        <v>113.12</v>
      </c>
      <c r="G173" s="71">
        <f t="shared" si="97"/>
        <v>113.12</v>
      </c>
      <c r="H173" s="71">
        <f t="shared" si="97"/>
        <v>113.12</v>
      </c>
      <c r="I173" s="71">
        <f t="shared" si="97"/>
        <v>113.12</v>
      </c>
      <c r="J173" s="71">
        <f t="shared" si="97"/>
        <v>113.12</v>
      </c>
      <c r="K173" s="71">
        <f t="shared" si="97"/>
        <v>113.12</v>
      </c>
      <c r="L173" s="71">
        <f t="shared" si="97"/>
        <v>113.12</v>
      </c>
      <c r="M173" s="71">
        <f t="shared" si="97"/>
        <v>113.12</v>
      </c>
      <c r="N173" s="71">
        <f t="shared" si="97"/>
        <v>113.12</v>
      </c>
      <c r="O173" s="71">
        <f t="shared" si="97"/>
        <v>113.12</v>
      </c>
      <c r="P173" s="71">
        <f t="shared" si="97"/>
        <v>113.12</v>
      </c>
      <c r="Q173" s="71">
        <f t="shared" si="97"/>
        <v>113.12</v>
      </c>
      <c r="R173" s="71">
        <f t="shared" si="97"/>
        <v>113.12</v>
      </c>
      <c r="S173" s="71">
        <f t="shared" si="97"/>
        <v>113.12</v>
      </c>
      <c r="T173" s="71">
        <f t="shared" si="97"/>
        <v>113.12</v>
      </c>
      <c r="U173" s="71">
        <f t="shared" si="97"/>
        <v>113.12</v>
      </c>
      <c r="V173" s="71">
        <f t="shared" si="97"/>
        <v>113.12</v>
      </c>
      <c r="W173" s="71">
        <f t="shared" si="97"/>
        <v>113.12</v>
      </c>
      <c r="X173" s="71">
        <f t="shared" si="97"/>
        <v>113.12</v>
      </c>
      <c r="Y173" s="71">
        <f t="shared" si="97"/>
        <v>113.12</v>
      </c>
      <c r="Z173" s="71">
        <f t="shared" si="97"/>
        <v>113.12</v>
      </c>
      <c r="AA173" s="71">
        <f t="shared" si="97"/>
        <v>113.12</v>
      </c>
    </row>
    <row r="174" spans="1:27" ht="12.75" hidden="1" customHeight="1" outlineLevel="1" x14ac:dyDescent="0.2">
      <c r="A174" s="163" t="s">
        <v>2577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2578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collapsed="1" x14ac:dyDescent="0.2">
      <c r="A176" s="162" t="s">
        <v>2579</v>
      </c>
      <c r="B176" s="54" t="str">
        <f>"03"&amp;"."&amp;$B$801&amp;"."&amp;$B$802</f>
        <v>03.05.2024</v>
      </c>
      <c r="C176" s="134" t="s">
        <v>76</v>
      </c>
      <c r="D176" s="135">
        <f>ROUND(((D177+D178+D180+D179)/1000),5)</f>
        <v>1.45435</v>
      </c>
      <c r="E176" s="135">
        <f>ROUND(((E177+E178+E180+E179)/1000),5)</f>
        <v>1.38158</v>
      </c>
      <c r="F176" s="135">
        <f>ROUND(((F177+F178+F180+F179)/1000),5)</f>
        <v>1.2830999999999999</v>
      </c>
      <c r="G176" s="135">
        <f t="shared" ref="G176:AA176" si="99">ROUND(((G177+G178+G180+G179)/1000),5)</f>
        <v>1.2811399999999999</v>
      </c>
      <c r="H176" s="135">
        <f t="shared" si="99"/>
        <v>1.32165</v>
      </c>
      <c r="I176" s="135">
        <f t="shared" si="99"/>
        <v>1.4182699999999999</v>
      </c>
      <c r="J176" s="135">
        <f t="shared" si="99"/>
        <v>1.5949199999999999</v>
      </c>
      <c r="K176" s="135">
        <f t="shared" si="99"/>
        <v>1.8746</v>
      </c>
      <c r="L176" s="135">
        <f t="shared" si="99"/>
        <v>2.0887600000000002</v>
      </c>
      <c r="M176" s="135">
        <f t="shared" si="99"/>
        <v>2.2467600000000001</v>
      </c>
      <c r="N176" s="135">
        <f t="shared" si="99"/>
        <v>2.33921</v>
      </c>
      <c r="O176" s="135">
        <f t="shared" si="99"/>
        <v>2.20303</v>
      </c>
      <c r="P176" s="135">
        <f t="shared" si="99"/>
        <v>2.1910099999999999</v>
      </c>
      <c r="Q176" s="135">
        <f t="shared" si="99"/>
        <v>2.2096</v>
      </c>
      <c r="R176" s="135">
        <f t="shared" si="99"/>
        <v>2.1764600000000001</v>
      </c>
      <c r="S176" s="135">
        <f t="shared" si="99"/>
        <v>2.1728999999999998</v>
      </c>
      <c r="T176" s="135">
        <f t="shared" si="99"/>
        <v>2.1741299999999999</v>
      </c>
      <c r="U176" s="135">
        <f t="shared" si="99"/>
        <v>2.1581999999999999</v>
      </c>
      <c r="V176" s="135">
        <f t="shared" si="99"/>
        <v>2.1430600000000002</v>
      </c>
      <c r="W176" s="135">
        <f t="shared" si="99"/>
        <v>2.1466400000000001</v>
      </c>
      <c r="X176" s="135">
        <f t="shared" si="99"/>
        <v>2.2166899999999998</v>
      </c>
      <c r="Y176" s="135">
        <f t="shared" si="99"/>
        <v>2.1254499999999998</v>
      </c>
      <c r="Z176" s="135">
        <f t="shared" si="99"/>
        <v>1.82054</v>
      </c>
      <c r="AA176" s="135">
        <f t="shared" si="99"/>
        <v>1.6056900000000001</v>
      </c>
    </row>
    <row r="177" spans="1:27" ht="12.75" hidden="1" customHeight="1" outlineLevel="1" x14ac:dyDescent="0.2">
      <c r="A177" s="163" t="s">
        <v>2580</v>
      </c>
      <c r="B177" s="94" t="s">
        <v>238</v>
      </c>
      <c r="C177" s="70" t="s">
        <v>79</v>
      </c>
      <c r="D177" s="71">
        <v>1248.6600000000001</v>
      </c>
      <c r="E177" s="71">
        <v>1175.8900000000001</v>
      </c>
      <c r="F177" s="71">
        <v>1077.4100000000001</v>
      </c>
      <c r="G177" s="71">
        <v>1075.45</v>
      </c>
      <c r="H177" s="71">
        <v>1115.96</v>
      </c>
      <c r="I177" s="71">
        <v>1212.58</v>
      </c>
      <c r="J177" s="71">
        <v>1389.23</v>
      </c>
      <c r="K177" s="71">
        <v>1668.91</v>
      </c>
      <c r="L177" s="71">
        <v>1883.07</v>
      </c>
      <c r="M177" s="71">
        <v>2041.07</v>
      </c>
      <c r="N177" s="71">
        <v>2133.52</v>
      </c>
      <c r="O177" s="71">
        <v>1997.34</v>
      </c>
      <c r="P177" s="71">
        <v>1985.32</v>
      </c>
      <c r="Q177" s="71">
        <v>2003.91</v>
      </c>
      <c r="R177" s="71">
        <v>1970.77</v>
      </c>
      <c r="S177" s="71">
        <v>1967.21</v>
      </c>
      <c r="T177" s="71">
        <v>1968.44</v>
      </c>
      <c r="U177" s="71">
        <v>1952.51</v>
      </c>
      <c r="V177" s="71">
        <v>1937.37</v>
      </c>
      <c r="W177" s="71">
        <v>1940.95</v>
      </c>
      <c r="X177" s="71">
        <v>2011</v>
      </c>
      <c r="Y177" s="71">
        <v>1919.76</v>
      </c>
      <c r="Z177" s="71">
        <v>1614.85</v>
      </c>
      <c r="AA177" s="71">
        <v>1400</v>
      </c>
    </row>
    <row r="178" spans="1:27" ht="12.75" hidden="1" customHeight="1" outlineLevel="1" x14ac:dyDescent="0.2">
      <c r="A178" s="163" t="s">
        <v>2581</v>
      </c>
      <c r="B178" s="94" t="s">
        <v>90</v>
      </c>
      <c r="C178" s="70" t="s">
        <v>79</v>
      </c>
      <c r="D178" s="71">
        <f>$D$168</f>
        <v>113.12</v>
      </c>
      <c r="E178" s="71">
        <f>$D$168</f>
        <v>113.12</v>
      </c>
      <c r="F178" s="71">
        <f t="shared" ref="F178:AA178" si="100">$D$168</f>
        <v>113.12</v>
      </c>
      <c r="G178" s="71">
        <f t="shared" si="100"/>
        <v>113.12</v>
      </c>
      <c r="H178" s="71">
        <f t="shared" si="100"/>
        <v>113.12</v>
      </c>
      <c r="I178" s="71">
        <f t="shared" si="100"/>
        <v>113.12</v>
      </c>
      <c r="J178" s="71">
        <f t="shared" si="100"/>
        <v>113.12</v>
      </c>
      <c r="K178" s="71">
        <f t="shared" si="100"/>
        <v>113.12</v>
      </c>
      <c r="L178" s="71">
        <f t="shared" si="100"/>
        <v>113.12</v>
      </c>
      <c r="M178" s="71">
        <f t="shared" si="100"/>
        <v>113.12</v>
      </c>
      <c r="N178" s="71">
        <f t="shared" si="100"/>
        <v>113.12</v>
      </c>
      <c r="O178" s="71">
        <f t="shared" si="100"/>
        <v>113.12</v>
      </c>
      <c r="P178" s="71">
        <f t="shared" si="100"/>
        <v>113.12</v>
      </c>
      <c r="Q178" s="71">
        <f t="shared" si="100"/>
        <v>113.12</v>
      </c>
      <c r="R178" s="71">
        <f t="shared" si="100"/>
        <v>113.12</v>
      </c>
      <c r="S178" s="71">
        <f t="shared" si="100"/>
        <v>113.12</v>
      </c>
      <c r="T178" s="71">
        <f t="shared" si="100"/>
        <v>113.12</v>
      </c>
      <c r="U178" s="71">
        <f t="shared" si="100"/>
        <v>113.12</v>
      </c>
      <c r="V178" s="71">
        <f t="shared" si="100"/>
        <v>113.12</v>
      </c>
      <c r="W178" s="71">
        <f t="shared" si="100"/>
        <v>113.12</v>
      </c>
      <c r="X178" s="71">
        <f t="shared" si="100"/>
        <v>113.12</v>
      </c>
      <c r="Y178" s="71">
        <f t="shared" si="100"/>
        <v>113.12</v>
      </c>
      <c r="Z178" s="71">
        <f t="shared" si="100"/>
        <v>113.12</v>
      </c>
      <c r="AA178" s="71">
        <f t="shared" si="100"/>
        <v>113.12</v>
      </c>
    </row>
    <row r="179" spans="1:27" ht="12.75" hidden="1" customHeight="1" outlineLevel="1" x14ac:dyDescent="0.2">
      <c r="A179" s="163" t="s">
        <v>2582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2583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collapsed="1" x14ac:dyDescent="0.2">
      <c r="A181" s="162" t="s">
        <v>2584</v>
      </c>
      <c r="B181" s="54" t="str">
        <f>"04"&amp;"."&amp;$B$801&amp;"."&amp;$B$802</f>
        <v>04.05.2024</v>
      </c>
      <c r="C181" s="134" t="s">
        <v>76</v>
      </c>
      <c r="D181" s="135">
        <f>ROUND(((D182+D183+D185+D184)/1000),5)</f>
        <v>1.6935199999999999</v>
      </c>
      <c r="E181" s="135">
        <f>ROUND(((E182+E183+E185+E184)/1000),5)</f>
        <v>1.6008800000000001</v>
      </c>
      <c r="F181" s="135">
        <f>ROUND(((F182+F183+F185+F184)/1000),5)</f>
        <v>1.47522</v>
      </c>
      <c r="G181" s="135">
        <f t="shared" ref="G181:AA181" si="102">ROUND(((G182+G183+G185+G184)/1000),5)</f>
        <v>1.4268400000000001</v>
      </c>
      <c r="H181" s="135">
        <f t="shared" si="102"/>
        <v>1.40561</v>
      </c>
      <c r="I181" s="135">
        <f t="shared" si="102"/>
        <v>1.42713</v>
      </c>
      <c r="J181" s="135">
        <f t="shared" si="102"/>
        <v>1.51441</v>
      </c>
      <c r="K181" s="135">
        <f t="shared" si="102"/>
        <v>1.7430099999999999</v>
      </c>
      <c r="L181" s="135">
        <f t="shared" si="102"/>
        <v>2.0324</v>
      </c>
      <c r="M181" s="135">
        <f t="shared" si="102"/>
        <v>2.2105199999999998</v>
      </c>
      <c r="N181" s="135">
        <f t="shared" si="102"/>
        <v>2.2615699999999999</v>
      </c>
      <c r="O181" s="135">
        <f t="shared" si="102"/>
        <v>2.2608999999999999</v>
      </c>
      <c r="P181" s="135">
        <f t="shared" si="102"/>
        <v>2.25237</v>
      </c>
      <c r="Q181" s="135">
        <f t="shared" si="102"/>
        <v>2.2616499999999999</v>
      </c>
      <c r="R181" s="135">
        <f t="shared" si="102"/>
        <v>2.2093400000000001</v>
      </c>
      <c r="S181" s="135">
        <f t="shared" si="102"/>
        <v>2.0458699999999999</v>
      </c>
      <c r="T181" s="135">
        <f t="shared" si="102"/>
        <v>2.0703299999999998</v>
      </c>
      <c r="U181" s="135">
        <f t="shared" si="102"/>
        <v>1.96418</v>
      </c>
      <c r="V181" s="135">
        <f t="shared" si="102"/>
        <v>2.0095800000000001</v>
      </c>
      <c r="W181" s="135">
        <f t="shared" si="102"/>
        <v>2.11015</v>
      </c>
      <c r="X181" s="135">
        <f t="shared" si="102"/>
        <v>2.1866400000000001</v>
      </c>
      <c r="Y181" s="135">
        <f t="shared" si="102"/>
        <v>2.1146199999999999</v>
      </c>
      <c r="Z181" s="135">
        <f t="shared" si="102"/>
        <v>1.78278</v>
      </c>
      <c r="AA181" s="135">
        <f t="shared" si="102"/>
        <v>1.68045</v>
      </c>
    </row>
    <row r="182" spans="1:27" ht="12.75" hidden="1" customHeight="1" outlineLevel="1" x14ac:dyDescent="0.2">
      <c r="A182" s="163" t="s">
        <v>2585</v>
      </c>
      <c r="B182" s="94" t="s">
        <v>238</v>
      </c>
      <c r="C182" s="70" t="s">
        <v>79</v>
      </c>
      <c r="D182" s="71">
        <v>1487.83</v>
      </c>
      <c r="E182" s="71">
        <v>1395.19</v>
      </c>
      <c r="F182" s="71">
        <v>1269.53</v>
      </c>
      <c r="G182" s="71">
        <v>1221.1500000000001</v>
      </c>
      <c r="H182" s="71">
        <v>1199.92</v>
      </c>
      <c r="I182" s="71">
        <v>1221.44</v>
      </c>
      <c r="J182" s="71">
        <v>1308.72</v>
      </c>
      <c r="K182" s="71">
        <v>1537.32</v>
      </c>
      <c r="L182" s="71">
        <v>1826.71</v>
      </c>
      <c r="M182" s="71">
        <v>2004.83</v>
      </c>
      <c r="N182" s="71">
        <v>2055.88</v>
      </c>
      <c r="O182" s="71">
        <v>2055.21</v>
      </c>
      <c r="P182" s="71">
        <v>2046.68</v>
      </c>
      <c r="Q182" s="71">
        <v>2055.96</v>
      </c>
      <c r="R182" s="71">
        <v>2003.65</v>
      </c>
      <c r="S182" s="71">
        <v>1840.18</v>
      </c>
      <c r="T182" s="71">
        <v>1864.64</v>
      </c>
      <c r="U182" s="71">
        <v>1758.49</v>
      </c>
      <c r="V182" s="71">
        <v>1803.89</v>
      </c>
      <c r="W182" s="71">
        <v>1904.46</v>
      </c>
      <c r="X182" s="71">
        <v>1980.95</v>
      </c>
      <c r="Y182" s="71">
        <v>1908.93</v>
      </c>
      <c r="Z182" s="71">
        <v>1577.09</v>
      </c>
      <c r="AA182" s="71">
        <v>1474.76</v>
      </c>
    </row>
    <row r="183" spans="1:27" ht="12.75" hidden="1" customHeight="1" outlineLevel="1" x14ac:dyDescent="0.2">
      <c r="A183" s="163" t="s">
        <v>2586</v>
      </c>
      <c r="B183" s="94" t="s">
        <v>90</v>
      </c>
      <c r="C183" s="70" t="s">
        <v>79</v>
      </c>
      <c r="D183" s="71">
        <f>$D$168</f>
        <v>113.12</v>
      </c>
      <c r="E183" s="71">
        <f>$D$168</f>
        <v>113.12</v>
      </c>
      <c r="F183" s="71">
        <f t="shared" ref="F183:AA183" si="103">$D$168</f>
        <v>113.12</v>
      </c>
      <c r="G183" s="71">
        <f t="shared" si="103"/>
        <v>113.12</v>
      </c>
      <c r="H183" s="71">
        <f t="shared" si="103"/>
        <v>113.12</v>
      </c>
      <c r="I183" s="71">
        <f t="shared" si="103"/>
        <v>113.12</v>
      </c>
      <c r="J183" s="71">
        <f t="shared" si="103"/>
        <v>113.12</v>
      </c>
      <c r="K183" s="71">
        <f t="shared" si="103"/>
        <v>113.12</v>
      </c>
      <c r="L183" s="71">
        <f t="shared" si="103"/>
        <v>113.12</v>
      </c>
      <c r="M183" s="71">
        <f t="shared" si="103"/>
        <v>113.12</v>
      </c>
      <c r="N183" s="71">
        <f t="shared" si="103"/>
        <v>113.12</v>
      </c>
      <c r="O183" s="71">
        <f t="shared" si="103"/>
        <v>113.12</v>
      </c>
      <c r="P183" s="71">
        <f t="shared" si="103"/>
        <v>113.12</v>
      </c>
      <c r="Q183" s="71">
        <f t="shared" si="103"/>
        <v>113.12</v>
      </c>
      <c r="R183" s="71">
        <f t="shared" si="103"/>
        <v>113.12</v>
      </c>
      <c r="S183" s="71">
        <f t="shared" si="103"/>
        <v>113.12</v>
      </c>
      <c r="T183" s="71">
        <f t="shared" si="103"/>
        <v>113.12</v>
      </c>
      <c r="U183" s="71">
        <f t="shared" si="103"/>
        <v>113.12</v>
      </c>
      <c r="V183" s="71">
        <f t="shared" si="103"/>
        <v>113.12</v>
      </c>
      <c r="W183" s="71">
        <f t="shared" si="103"/>
        <v>113.12</v>
      </c>
      <c r="X183" s="71">
        <f t="shared" si="103"/>
        <v>113.12</v>
      </c>
      <c r="Y183" s="71">
        <f t="shared" si="103"/>
        <v>113.12</v>
      </c>
      <c r="Z183" s="71">
        <f t="shared" si="103"/>
        <v>113.12</v>
      </c>
      <c r="AA183" s="71">
        <f t="shared" si="103"/>
        <v>113.12</v>
      </c>
    </row>
    <row r="184" spans="1:27" ht="12.75" hidden="1" customHeight="1" outlineLevel="1" x14ac:dyDescent="0.2">
      <c r="A184" s="163" t="s">
        <v>2587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2588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collapsed="1" x14ac:dyDescent="0.2">
      <c r="A186" s="162" t="s">
        <v>2589</v>
      </c>
      <c r="B186" s="54" t="str">
        <f>"05"&amp;"."&amp;$B$801&amp;"."&amp;$B$802</f>
        <v>05.05.2024</v>
      </c>
      <c r="C186" s="134" t="s">
        <v>76</v>
      </c>
      <c r="D186" s="135">
        <f>ROUND(((D187+D188+D190+D189)/1000),5)</f>
        <v>1.6209100000000001</v>
      </c>
      <c r="E186" s="135">
        <f>ROUND(((E187+E188+E190+E189)/1000),5)</f>
        <v>1.4264699999999999</v>
      </c>
      <c r="F186" s="135">
        <f>ROUND(((F187+F188+F190+F189)/1000),5)</f>
        <v>1.39947</v>
      </c>
      <c r="G186" s="135">
        <f t="shared" ref="G186:AA186" si="105">ROUND(((G187+G188+G190+G189)/1000),5)</f>
        <v>1.36747</v>
      </c>
      <c r="H186" s="135">
        <f t="shared" si="105"/>
        <v>1.3462799999999999</v>
      </c>
      <c r="I186" s="135">
        <f t="shared" si="105"/>
        <v>1.3686100000000001</v>
      </c>
      <c r="J186" s="135">
        <f t="shared" si="105"/>
        <v>1.28233</v>
      </c>
      <c r="K186" s="135">
        <f t="shared" si="105"/>
        <v>1.41855</v>
      </c>
      <c r="L186" s="135">
        <f t="shared" si="105"/>
        <v>1.6909000000000001</v>
      </c>
      <c r="M186" s="135">
        <f t="shared" si="105"/>
        <v>1.8605400000000001</v>
      </c>
      <c r="N186" s="135">
        <f t="shared" si="105"/>
        <v>1.90734</v>
      </c>
      <c r="O186" s="135">
        <f t="shared" si="105"/>
        <v>1.9349499999999999</v>
      </c>
      <c r="P186" s="135">
        <f t="shared" si="105"/>
        <v>1.8872100000000001</v>
      </c>
      <c r="Q186" s="135">
        <f t="shared" si="105"/>
        <v>1.88489</v>
      </c>
      <c r="R186" s="135">
        <f t="shared" si="105"/>
        <v>1.88182</v>
      </c>
      <c r="S186" s="135">
        <f t="shared" si="105"/>
        <v>1.7674399999999999</v>
      </c>
      <c r="T186" s="135">
        <f t="shared" si="105"/>
        <v>1.7505200000000001</v>
      </c>
      <c r="U186" s="135">
        <f t="shared" si="105"/>
        <v>1.75613</v>
      </c>
      <c r="V186" s="135">
        <f t="shared" si="105"/>
        <v>1.81795</v>
      </c>
      <c r="W186" s="135">
        <f t="shared" si="105"/>
        <v>1.9857899999999999</v>
      </c>
      <c r="X186" s="135">
        <f t="shared" si="105"/>
        <v>2.11056</v>
      </c>
      <c r="Y186" s="135">
        <f t="shared" si="105"/>
        <v>2.0849000000000002</v>
      </c>
      <c r="Z186" s="135">
        <f t="shared" si="105"/>
        <v>1.74085</v>
      </c>
      <c r="AA186" s="135">
        <f t="shared" si="105"/>
        <v>1.6769799999999999</v>
      </c>
    </row>
    <row r="187" spans="1:27" ht="12.75" hidden="1" customHeight="1" outlineLevel="1" x14ac:dyDescent="0.2">
      <c r="A187" s="163" t="s">
        <v>2590</v>
      </c>
      <c r="B187" s="94" t="s">
        <v>238</v>
      </c>
      <c r="C187" s="70" t="s">
        <v>79</v>
      </c>
      <c r="D187" s="71">
        <v>1415.22</v>
      </c>
      <c r="E187" s="71">
        <v>1220.78</v>
      </c>
      <c r="F187" s="71">
        <v>1193.78</v>
      </c>
      <c r="G187" s="71">
        <v>1161.78</v>
      </c>
      <c r="H187" s="71">
        <v>1140.5899999999999</v>
      </c>
      <c r="I187" s="71">
        <v>1162.92</v>
      </c>
      <c r="J187" s="71">
        <v>1076.6400000000001</v>
      </c>
      <c r="K187" s="71">
        <v>1212.8599999999999</v>
      </c>
      <c r="L187" s="71">
        <v>1485.21</v>
      </c>
      <c r="M187" s="71">
        <v>1654.85</v>
      </c>
      <c r="N187" s="71">
        <v>1701.65</v>
      </c>
      <c r="O187" s="71">
        <v>1729.26</v>
      </c>
      <c r="P187" s="71">
        <v>1681.52</v>
      </c>
      <c r="Q187" s="71">
        <v>1679.2</v>
      </c>
      <c r="R187" s="71">
        <v>1676.13</v>
      </c>
      <c r="S187" s="71">
        <v>1561.75</v>
      </c>
      <c r="T187" s="71">
        <v>1544.83</v>
      </c>
      <c r="U187" s="71">
        <v>1550.44</v>
      </c>
      <c r="V187" s="71">
        <v>1612.26</v>
      </c>
      <c r="W187" s="71">
        <v>1780.1</v>
      </c>
      <c r="X187" s="71">
        <v>1904.87</v>
      </c>
      <c r="Y187" s="71">
        <v>1879.21</v>
      </c>
      <c r="Z187" s="71">
        <v>1535.16</v>
      </c>
      <c r="AA187" s="71">
        <v>1471.29</v>
      </c>
    </row>
    <row r="188" spans="1:27" ht="12.75" hidden="1" customHeight="1" outlineLevel="1" x14ac:dyDescent="0.2">
      <c r="A188" s="163" t="s">
        <v>2591</v>
      </c>
      <c r="B188" s="94" t="s">
        <v>90</v>
      </c>
      <c r="C188" s="70" t="s">
        <v>79</v>
      </c>
      <c r="D188" s="71">
        <f>$D$168</f>
        <v>113.12</v>
      </c>
      <c r="E188" s="71">
        <f>$D$168</f>
        <v>113.12</v>
      </c>
      <c r="F188" s="71">
        <f t="shared" ref="F188:AA188" si="106">$D$168</f>
        <v>113.12</v>
      </c>
      <c r="G188" s="71">
        <f t="shared" si="106"/>
        <v>113.12</v>
      </c>
      <c r="H188" s="71">
        <f t="shared" si="106"/>
        <v>113.12</v>
      </c>
      <c r="I188" s="71">
        <f t="shared" si="106"/>
        <v>113.12</v>
      </c>
      <c r="J188" s="71">
        <f t="shared" si="106"/>
        <v>113.12</v>
      </c>
      <c r="K188" s="71">
        <f t="shared" si="106"/>
        <v>113.12</v>
      </c>
      <c r="L188" s="71">
        <f t="shared" si="106"/>
        <v>113.12</v>
      </c>
      <c r="M188" s="71">
        <f t="shared" si="106"/>
        <v>113.12</v>
      </c>
      <c r="N188" s="71">
        <f t="shared" si="106"/>
        <v>113.12</v>
      </c>
      <c r="O188" s="71">
        <f t="shared" si="106"/>
        <v>113.12</v>
      </c>
      <c r="P188" s="71">
        <f t="shared" si="106"/>
        <v>113.12</v>
      </c>
      <c r="Q188" s="71">
        <f t="shared" si="106"/>
        <v>113.12</v>
      </c>
      <c r="R188" s="71">
        <f t="shared" si="106"/>
        <v>113.12</v>
      </c>
      <c r="S188" s="71">
        <f t="shared" si="106"/>
        <v>113.12</v>
      </c>
      <c r="T188" s="71">
        <f t="shared" si="106"/>
        <v>113.12</v>
      </c>
      <c r="U188" s="71">
        <f t="shared" si="106"/>
        <v>113.12</v>
      </c>
      <c r="V188" s="71">
        <f t="shared" si="106"/>
        <v>113.12</v>
      </c>
      <c r="W188" s="71">
        <f t="shared" si="106"/>
        <v>113.12</v>
      </c>
      <c r="X188" s="71">
        <f t="shared" si="106"/>
        <v>113.12</v>
      </c>
      <c r="Y188" s="71">
        <f t="shared" si="106"/>
        <v>113.12</v>
      </c>
      <c r="Z188" s="71">
        <f t="shared" si="106"/>
        <v>113.12</v>
      </c>
      <c r="AA188" s="71">
        <f t="shared" si="106"/>
        <v>113.12</v>
      </c>
    </row>
    <row r="189" spans="1:27" ht="12.75" hidden="1" customHeight="1" outlineLevel="1" x14ac:dyDescent="0.2">
      <c r="A189" s="163" t="s">
        <v>2592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2593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collapsed="1" x14ac:dyDescent="0.2">
      <c r="A191" s="162" t="s">
        <v>2594</v>
      </c>
      <c r="B191" s="54" t="str">
        <f>"06"&amp;"."&amp;$B$801&amp;"."&amp;$B$802</f>
        <v>06.05.2024</v>
      </c>
      <c r="C191" s="134" t="s">
        <v>76</v>
      </c>
      <c r="D191" s="135">
        <f>ROUND(((D192+D193+D195+D194)/1000),5)</f>
        <v>1.4725999999999999</v>
      </c>
      <c r="E191" s="135">
        <f>ROUND(((E192+E193+E195+E194)/1000),5)</f>
        <v>1.3806499999999999</v>
      </c>
      <c r="F191" s="135">
        <f>ROUND(((F192+F193+F195+F194)/1000),5)</f>
        <v>1.29169</v>
      </c>
      <c r="G191" s="135">
        <f t="shared" ref="G191:AA191" si="108">ROUND(((G192+G193+G195+G194)/1000),5)</f>
        <v>1.28356</v>
      </c>
      <c r="H191" s="135">
        <f t="shared" si="108"/>
        <v>1.28582</v>
      </c>
      <c r="I191" s="135">
        <f t="shared" si="108"/>
        <v>1.42126</v>
      </c>
      <c r="J191" s="135">
        <f t="shared" si="108"/>
        <v>1.59005</v>
      </c>
      <c r="K191" s="135">
        <f t="shared" si="108"/>
        <v>1.8736299999999999</v>
      </c>
      <c r="L191" s="135">
        <f t="shared" si="108"/>
        <v>2.1609699999999998</v>
      </c>
      <c r="M191" s="135">
        <f t="shared" si="108"/>
        <v>2.2439</v>
      </c>
      <c r="N191" s="135">
        <f t="shared" si="108"/>
        <v>2.25074</v>
      </c>
      <c r="O191" s="135">
        <f t="shared" si="108"/>
        <v>2.2530600000000001</v>
      </c>
      <c r="P191" s="135">
        <f t="shared" si="108"/>
        <v>2.2583099999999998</v>
      </c>
      <c r="Q191" s="135">
        <f t="shared" si="108"/>
        <v>2.2547899999999998</v>
      </c>
      <c r="R191" s="135">
        <f t="shared" si="108"/>
        <v>2.2518400000000001</v>
      </c>
      <c r="S191" s="135">
        <f t="shared" si="108"/>
        <v>2.25237</v>
      </c>
      <c r="T191" s="135">
        <f t="shared" si="108"/>
        <v>2.2432599999999998</v>
      </c>
      <c r="U191" s="135">
        <f t="shared" si="108"/>
        <v>2.2071399999999999</v>
      </c>
      <c r="V191" s="135">
        <f t="shared" si="108"/>
        <v>2.17075</v>
      </c>
      <c r="W191" s="135">
        <f t="shared" si="108"/>
        <v>2.19604</v>
      </c>
      <c r="X191" s="135">
        <f t="shared" si="108"/>
        <v>2.2442099999999998</v>
      </c>
      <c r="Y191" s="135">
        <f t="shared" si="108"/>
        <v>2.1786400000000001</v>
      </c>
      <c r="Z191" s="135">
        <f t="shared" si="108"/>
        <v>1.8363499999999999</v>
      </c>
      <c r="AA191" s="135">
        <f t="shared" si="108"/>
        <v>1.6715800000000001</v>
      </c>
    </row>
    <row r="192" spans="1:27" ht="12.75" hidden="1" customHeight="1" outlineLevel="1" x14ac:dyDescent="0.2">
      <c r="A192" s="163" t="s">
        <v>2595</v>
      </c>
      <c r="B192" s="94" t="s">
        <v>238</v>
      </c>
      <c r="C192" s="70" t="s">
        <v>79</v>
      </c>
      <c r="D192" s="71">
        <v>1266.9100000000001</v>
      </c>
      <c r="E192" s="71">
        <v>1174.96</v>
      </c>
      <c r="F192" s="71">
        <v>1086</v>
      </c>
      <c r="G192" s="71">
        <v>1077.8699999999999</v>
      </c>
      <c r="H192" s="71">
        <v>1080.1300000000001</v>
      </c>
      <c r="I192" s="71">
        <v>1215.57</v>
      </c>
      <c r="J192" s="71">
        <v>1384.36</v>
      </c>
      <c r="K192" s="71">
        <v>1667.94</v>
      </c>
      <c r="L192" s="71">
        <v>1955.28</v>
      </c>
      <c r="M192" s="71">
        <v>2038.21</v>
      </c>
      <c r="N192" s="71">
        <v>2045.05</v>
      </c>
      <c r="O192" s="71">
        <v>2047.37</v>
      </c>
      <c r="P192" s="71">
        <v>2052.62</v>
      </c>
      <c r="Q192" s="71">
        <v>2049.1</v>
      </c>
      <c r="R192" s="71">
        <v>2046.15</v>
      </c>
      <c r="S192" s="71">
        <v>2046.68</v>
      </c>
      <c r="T192" s="71">
        <v>2037.57</v>
      </c>
      <c r="U192" s="71">
        <v>2001.45</v>
      </c>
      <c r="V192" s="71">
        <v>1965.06</v>
      </c>
      <c r="W192" s="71">
        <v>1990.35</v>
      </c>
      <c r="X192" s="71">
        <v>2038.52</v>
      </c>
      <c r="Y192" s="71">
        <v>1972.95</v>
      </c>
      <c r="Z192" s="71">
        <v>1630.66</v>
      </c>
      <c r="AA192" s="71">
        <v>1465.89</v>
      </c>
    </row>
    <row r="193" spans="1:27" ht="12.75" hidden="1" customHeight="1" outlineLevel="1" x14ac:dyDescent="0.2">
      <c r="A193" s="163" t="s">
        <v>2596</v>
      </c>
      <c r="B193" s="94" t="s">
        <v>90</v>
      </c>
      <c r="C193" s="70" t="s">
        <v>79</v>
      </c>
      <c r="D193" s="71">
        <f>$D$168</f>
        <v>113.12</v>
      </c>
      <c r="E193" s="71">
        <f>$D$168</f>
        <v>113.12</v>
      </c>
      <c r="F193" s="71">
        <f t="shared" ref="F193:AA193" si="109">$D$168</f>
        <v>113.12</v>
      </c>
      <c r="G193" s="71">
        <f t="shared" si="109"/>
        <v>113.12</v>
      </c>
      <c r="H193" s="71">
        <f t="shared" si="109"/>
        <v>113.12</v>
      </c>
      <c r="I193" s="71">
        <f t="shared" si="109"/>
        <v>113.12</v>
      </c>
      <c r="J193" s="71">
        <f t="shared" si="109"/>
        <v>113.12</v>
      </c>
      <c r="K193" s="71">
        <f t="shared" si="109"/>
        <v>113.12</v>
      </c>
      <c r="L193" s="71">
        <f t="shared" si="109"/>
        <v>113.12</v>
      </c>
      <c r="M193" s="71">
        <f t="shared" si="109"/>
        <v>113.12</v>
      </c>
      <c r="N193" s="71">
        <f t="shared" si="109"/>
        <v>113.12</v>
      </c>
      <c r="O193" s="71">
        <f t="shared" si="109"/>
        <v>113.12</v>
      </c>
      <c r="P193" s="71">
        <f t="shared" si="109"/>
        <v>113.12</v>
      </c>
      <c r="Q193" s="71">
        <f t="shared" si="109"/>
        <v>113.12</v>
      </c>
      <c r="R193" s="71">
        <f t="shared" si="109"/>
        <v>113.12</v>
      </c>
      <c r="S193" s="71">
        <f t="shared" si="109"/>
        <v>113.12</v>
      </c>
      <c r="T193" s="71">
        <f t="shared" si="109"/>
        <v>113.12</v>
      </c>
      <c r="U193" s="71">
        <f t="shared" si="109"/>
        <v>113.12</v>
      </c>
      <c r="V193" s="71">
        <f t="shared" si="109"/>
        <v>113.12</v>
      </c>
      <c r="W193" s="71">
        <f t="shared" si="109"/>
        <v>113.12</v>
      </c>
      <c r="X193" s="71">
        <f t="shared" si="109"/>
        <v>113.12</v>
      </c>
      <c r="Y193" s="71">
        <f t="shared" si="109"/>
        <v>113.12</v>
      </c>
      <c r="Z193" s="71">
        <f t="shared" si="109"/>
        <v>113.12</v>
      </c>
      <c r="AA193" s="71">
        <f t="shared" si="109"/>
        <v>113.12</v>
      </c>
    </row>
    <row r="194" spans="1:27" ht="12.75" hidden="1" customHeight="1" outlineLevel="1" x14ac:dyDescent="0.2">
      <c r="A194" s="163" t="s">
        <v>2597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2598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collapsed="1" x14ac:dyDescent="0.2">
      <c r="A196" s="162" t="s">
        <v>2599</v>
      </c>
      <c r="B196" s="54" t="str">
        <f>"07"&amp;"."&amp;$B$801&amp;"."&amp;$B$802</f>
        <v>07.05.2024</v>
      </c>
      <c r="C196" s="134" t="s">
        <v>76</v>
      </c>
      <c r="D196" s="135">
        <f>ROUND(((D197+D198+D200+D199)/1000),5)</f>
        <v>1.65812</v>
      </c>
      <c r="E196" s="135">
        <f>ROUND(((E197+E198+E200+E199)/1000),5)</f>
        <v>1.4672099999999999</v>
      </c>
      <c r="F196" s="135">
        <f>ROUND(((F197+F198+F200+F199)/1000),5)</f>
        <v>1.3946700000000001</v>
      </c>
      <c r="G196" s="135">
        <f t="shared" ref="G196:AA196" si="111">ROUND(((G197+G198+G200+G199)/1000),5)</f>
        <v>1.37852</v>
      </c>
      <c r="H196" s="135">
        <f t="shared" si="111"/>
        <v>1.3738999999999999</v>
      </c>
      <c r="I196" s="135">
        <f t="shared" si="111"/>
        <v>1.4468700000000001</v>
      </c>
      <c r="J196" s="135">
        <f t="shared" si="111"/>
        <v>1.59504</v>
      </c>
      <c r="K196" s="135">
        <f t="shared" si="111"/>
        <v>1.82762</v>
      </c>
      <c r="L196" s="135">
        <f t="shared" si="111"/>
        <v>2.0878899999999998</v>
      </c>
      <c r="M196" s="135">
        <f t="shared" si="111"/>
        <v>2.1651099999999999</v>
      </c>
      <c r="N196" s="135">
        <f t="shared" si="111"/>
        <v>2.1886899999999998</v>
      </c>
      <c r="O196" s="135">
        <f t="shared" si="111"/>
        <v>2.2541500000000001</v>
      </c>
      <c r="P196" s="135">
        <f t="shared" si="111"/>
        <v>2.24824</v>
      </c>
      <c r="Q196" s="135">
        <f t="shared" si="111"/>
        <v>2.26383</v>
      </c>
      <c r="R196" s="135">
        <f t="shared" si="111"/>
        <v>2.20797</v>
      </c>
      <c r="S196" s="135">
        <f t="shared" si="111"/>
        <v>2.19116</v>
      </c>
      <c r="T196" s="135">
        <f t="shared" si="111"/>
        <v>2.1616</v>
      </c>
      <c r="U196" s="135">
        <f t="shared" si="111"/>
        <v>2.1488100000000001</v>
      </c>
      <c r="V196" s="135">
        <f t="shared" si="111"/>
        <v>2.14832</v>
      </c>
      <c r="W196" s="135">
        <f t="shared" si="111"/>
        <v>2.15421</v>
      </c>
      <c r="X196" s="135">
        <f t="shared" si="111"/>
        <v>2.2206199999999998</v>
      </c>
      <c r="Y196" s="135">
        <f t="shared" si="111"/>
        <v>2.0480399999999999</v>
      </c>
      <c r="Z196" s="135">
        <f t="shared" si="111"/>
        <v>1.89009</v>
      </c>
      <c r="AA196" s="135">
        <f t="shared" si="111"/>
        <v>1.7791399999999999</v>
      </c>
    </row>
    <row r="197" spans="1:27" ht="12.75" hidden="1" customHeight="1" outlineLevel="1" x14ac:dyDescent="0.2">
      <c r="A197" s="163" t="s">
        <v>2600</v>
      </c>
      <c r="B197" s="94" t="s">
        <v>238</v>
      </c>
      <c r="C197" s="70" t="s">
        <v>79</v>
      </c>
      <c r="D197" s="71">
        <v>1452.43</v>
      </c>
      <c r="E197" s="71">
        <v>1261.52</v>
      </c>
      <c r="F197" s="71">
        <v>1188.98</v>
      </c>
      <c r="G197" s="71">
        <v>1172.83</v>
      </c>
      <c r="H197" s="71">
        <v>1168.21</v>
      </c>
      <c r="I197" s="71">
        <v>1241.18</v>
      </c>
      <c r="J197" s="71">
        <v>1389.35</v>
      </c>
      <c r="K197" s="71">
        <v>1621.93</v>
      </c>
      <c r="L197" s="71">
        <v>1882.2</v>
      </c>
      <c r="M197" s="71">
        <v>1959.42</v>
      </c>
      <c r="N197" s="71">
        <v>1983</v>
      </c>
      <c r="O197" s="71">
        <v>2048.46</v>
      </c>
      <c r="P197" s="71">
        <v>2042.55</v>
      </c>
      <c r="Q197" s="71">
        <v>2058.14</v>
      </c>
      <c r="R197" s="71">
        <v>2002.28</v>
      </c>
      <c r="S197" s="71">
        <v>1985.47</v>
      </c>
      <c r="T197" s="71">
        <v>1955.91</v>
      </c>
      <c r="U197" s="71">
        <v>1943.12</v>
      </c>
      <c r="V197" s="71">
        <v>1942.63</v>
      </c>
      <c r="W197" s="71">
        <v>1948.52</v>
      </c>
      <c r="X197" s="71">
        <v>2014.93</v>
      </c>
      <c r="Y197" s="71">
        <v>1842.35</v>
      </c>
      <c r="Z197" s="71">
        <v>1684.4</v>
      </c>
      <c r="AA197" s="71">
        <v>1573.45</v>
      </c>
    </row>
    <row r="198" spans="1:27" ht="12.75" hidden="1" customHeight="1" outlineLevel="1" x14ac:dyDescent="0.2">
      <c r="A198" s="163" t="s">
        <v>2601</v>
      </c>
      <c r="B198" s="94" t="s">
        <v>90</v>
      </c>
      <c r="C198" s="70" t="s">
        <v>79</v>
      </c>
      <c r="D198" s="71">
        <f>$D$168</f>
        <v>113.12</v>
      </c>
      <c r="E198" s="71">
        <f>$D$168</f>
        <v>113.12</v>
      </c>
      <c r="F198" s="71">
        <f t="shared" ref="F198:AA198" si="112">$D$168</f>
        <v>113.12</v>
      </c>
      <c r="G198" s="71">
        <f t="shared" si="112"/>
        <v>113.12</v>
      </c>
      <c r="H198" s="71">
        <f t="shared" si="112"/>
        <v>113.12</v>
      </c>
      <c r="I198" s="71">
        <f t="shared" si="112"/>
        <v>113.12</v>
      </c>
      <c r="J198" s="71">
        <f t="shared" si="112"/>
        <v>113.12</v>
      </c>
      <c r="K198" s="71">
        <f t="shared" si="112"/>
        <v>113.12</v>
      </c>
      <c r="L198" s="71">
        <f t="shared" si="112"/>
        <v>113.12</v>
      </c>
      <c r="M198" s="71">
        <f t="shared" si="112"/>
        <v>113.12</v>
      </c>
      <c r="N198" s="71">
        <f t="shared" si="112"/>
        <v>113.12</v>
      </c>
      <c r="O198" s="71">
        <f t="shared" si="112"/>
        <v>113.12</v>
      </c>
      <c r="P198" s="71">
        <f t="shared" si="112"/>
        <v>113.12</v>
      </c>
      <c r="Q198" s="71">
        <f t="shared" si="112"/>
        <v>113.12</v>
      </c>
      <c r="R198" s="71">
        <f t="shared" si="112"/>
        <v>113.12</v>
      </c>
      <c r="S198" s="71">
        <f t="shared" si="112"/>
        <v>113.12</v>
      </c>
      <c r="T198" s="71">
        <f t="shared" si="112"/>
        <v>113.12</v>
      </c>
      <c r="U198" s="71">
        <f t="shared" si="112"/>
        <v>113.12</v>
      </c>
      <c r="V198" s="71">
        <f t="shared" si="112"/>
        <v>113.12</v>
      </c>
      <c r="W198" s="71">
        <f t="shared" si="112"/>
        <v>113.12</v>
      </c>
      <c r="X198" s="71">
        <f t="shared" si="112"/>
        <v>113.12</v>
      </c>
      <c r="Y198" s="71">
        <f t="shared" si="112"/>
        <v>113.12</v>
      </c>
      <c r="Z198" s="71">
        <f t="shared" si="112"/>
        <v>113.12</v>
      </c>
      <c r="AA198" s="71">
        <f t="shared" si="112"/>
        <v>113.12</v>
      </c>
    </row>
    <row r="199" spans="1:27" ht="12.75" hidden="1" customHeight="1" outlineLevel="1" x14ac:dyDescent="0.2">
      <c r="A199" s="163" t="s">
        <v>2602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2603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collapsed="1" x14ac:dyDescent="0.2">
      <c r="A201" s="162" t="s">
        <v>2604</v>
      </c>
      <c r="B201" s="54" t="str">
        <f>"08"&amp;"."&amp;$B$801&amp;"."&amp;$B$802</f>
        <v>08.05.2024</v>
      </c>
      <c r="C201" s="134" t="s">
        <v>76</v>
      </c>
      <c r="D201" s="135">
        <f>ROUND(((D202+D203+D205+D204)/1000),5)</f>
        <v>1.6532199999999999</v>
      </c>
      <c r="E201" s="135">
        <f>ROUND(((E202+E203+E205+E204)/1000),5)</f>
        <v>1.48742</v>
      </c>
      <c r="F201" s="135">
        <f>ROUND(((F202+F203+F205+F204)/1000),5)</f>
        <v>1.41601</v>
      </c>
      <c r="G201" s="135">
        <f t="shared" ref="G201:AA201" si="114">ROUND(((G202+G203+G205+G204)/1000),5)</f>
        <v>1.4058600000000001</v>
      </c>
      <c r="H201" s="135">
        <f t="shared" si="114"/>
        <v>1.4068400000000001</v>
      </c>
      <c r="I201" s="135">
        <f t="shared" si="114"/>
        <v>1.5051099999999999</v>
      </c>
      <c r="J201" s="135">
        <f t="shared" si="114"/>
        <v>1.55081</v>
      </c>
      <c r="K201" s="135">
        <f t="shared" si="114"/>
        <v>1.77373</v>
      </c>
      <c r="L201" s="135">
        <f t="shared" si="114"/>
        <v>2.0119199999999999</v>
      </c>
      <c r="M201" s="135">
        <f t="shared" si="114"/>
        <v>2.1025</v>
      </c>
      <c r="N201" s="135">
        <f t="shared" si="114"/>
        <v>2.1692399999999998</v>
      </c>
      <c r="O201" s="135">
        <f t="shared" si="114"/>
        <v>2.2154600000000002</v>
      </c>
      <c r="P201" s="135">
        <f t="shared" si="114"/>
        <v>2.2636799999999999</v>
      </c>
      <c r="Q201" s="135">
        <f t="shared" si="114"/>
        <v>2.2623099999999998</v>
      </c>
      <c r="R201" s="135">
        <f t="shared" si="114"/>
        <v>2.2145800000000002</v>
      </c>
      <c r="S201" s="135">
        <f t="shared" si="114"/>
        <v>2.1707800000000002</v>
      </c>
      <c r="T201" s="135">
        <f t="shared" si="114"/>
        <v>2.1134300000000001</v>
      </c>
      <c r="U201" s="135">
        <f t="shared" si="114"/>
        <v>2.0645500000000001</v>
      </c>
      <c r="V201" s="135">
        <f t="shared" si="114"/>
        <v>2.0724200000000002</v>
      </c>
      <c r="W201" s="135">
        <f t="shared" si="114"/>
        <v>2.0862400000000001</v>
      </c>
      <c r="X201" s="135">
        <f t="shared" si="114"/>
        <v>2.1372900000000001</v>
      </c>
      <c r="Y201" s="135">
        <f t="shared" si="114"/>
        <v>2.1048900000000001</v>
      </c>
      <c r="Z201" s="135">
        <f t="shared" si="114"/>
        <v>2.01607</v>
      </c>
      <c r="AA201" s="135">
        <f t="shared" si="114"/>
        <v>1.74871</v>
      </c>
    </row>
    <row r="202" spans="1:27" ht="12.75" hidden="1" customHeight="1" outlineLevel="1" x14ac:dyDescent="0.2">
      <c r="A202" s="163" t="s">
        <v>2605</v>
      </c>
      <c r="B202" s="94" t="s">
        <v>238</v>
      </c>
      <c r="C202" s="70" t="s">
        <v>79</v>
      </c>
      <c r="D202" s="71">
        <v>1447.53</v>
      </c>
      <c r="E202" s="71">
        <v>1281.73</v>
      </c>
      <c r="F202" s="71">
        <v>1210.32</v>
      </c>
      <c r="G202" s="71">
        <v>1200.17</v>
      </c>
      <c r="H202" s="71">
        <v>1201.1500000000001</v>
      </c>
      <c r="I202" s="71">
        <v>1299.42</v>
      </c>
      <c r="J202" s="71">
        <v>1345.12</v>
      </c>
      <c r="K202" s="71">
        <v>1568.04</v>
      </c>
      <c r="L202" s="71">
        <v>1806.23</v>
      </c>
      <c r="M202" s="71">
        <v>1896.81</v>
      </c>
      <c r="N202" s="71">
        <v>1963.55</v>
      </c>
      <c r="O202" s="71">
        <v>2009.77</v>
      </c>
      <c r="P202" s="71">
        <v>2057.9899999999998</v>
      </c>
      <c r="Q202" s="71">
        <v>2056.62</v>
      </c>
      <c r="R202" s="71">
        <v>2008.89</v>
      </c>
      <c r="S202" s="71">
        <v>1965.09</v>
      </c>
      <c r="T202" s="71">
        <v>1907.74</v>
      </c>
      <c r="U202" s="71">
        <v>1858.86</v>
      </c>
      <c r="V202" s="71">
        <v>1866.73</v>
      </c>
      <c r="W202" s="71">
        <v>1880.55</v>
      </c>
      <c r="X202" s="71">
        <v>1931.6</v>
      </c>
      <c r="Y202" s="71">
        <v>1899.2</v>
      </c>
      <c r="Z202" s="71">
        <v>1810.38</v>
      </c>
      <c r="AA202" s="71">
        <v>1543.02</v>
      </c>
    </row>
    <row r="203" spans="1:27" ht="12.75" hidden="1" customHeight="1" outlineLevel="1" x14ac:dyDescent="0.2">
      <c r="A203" s="163" t="s">
        <v>2606</v>
      </c>
      <c r="B203" s="94" t="s">
        <v>90</v>
      </c>
      <c r="C203" s="70" t="s">
        <v>79</v>
      </c>
      <c r="D203" s="71">
        <f>$D$168</f>
        <v>113.12</v>
      </c>
      <c r="E203" s="71">
        <f>$D$168</f>
        <v>113.12</v>
      </c>
      <c r="F203" s="71">
        <f t="shared" ref="F203:AA203" si="115">$D$168</f>
        <v>113.12</v>
      </c>
      <c r="G203" s="71">
        <f t="shared" si="115"/>
        <v>113.12</v>
      </c>
      <c r="H203" s="71">
        <f t="shared" si="115"/>
        <v>113.12</v>
      </c>
      <c r="I203" s="71">
        <f t="shared" si="115"/>
        <v>113.12</v>
      </c>
      <c r="J203" s="71">
        <f t="shared" si="115"/>
        <v>113.12</v>
      </c>
      <c r="K203" s="71">
        <f t="shared" si="115"/>
        <v>113.12</v>
      </c>
      <c r="L203" s="71">
        <f t="shared" si="115"/>
        <v>113.12</v>
      </c>
      <c r="M203" s="71">
        <f t="shared" si="115"/>
        <v>113.12</v>
      </c>
      <c r="N203" s="71">
        <f t="shared" si="115"/>
        <v>113.12</v>
      </c>
      <c r="O203" s="71">
        <f t="shared" si="115"/>
        <v>113.12</v>
      </c>
      <c r="P203" s="71">
        <f t="shared" si="115"/>
        <v>113.12</v>
      </c>
      <c r="Q203" s="71">
        <f t="shared" si="115"/>
        <v>113.12</v>
      </c>
      <c r="R203" s="71">
        <f t="shared" si="115"/>
        <v>113.12</v>
      </c>
      <c r="S203" s="71">
        <f t="shared" si="115"/>
        <v>113.12</v>
      </c>
      <c r="T203" s="71">
        <f t="shared" si="115"/>
        <v>113.12</v>
      </c>
      <c r="U203" s="71">
        <f t="shared" si="115"/>
        <v>113.12</v>
      </c>
      <c r="V203" s="71">
        <f t="shared" si="115"/>
        <v>113.12</v>
      </c>
      <c r="W203" s="71">
        <f t="shared" si="115"/>
        <v>113.12</v>
      </c>
      <c r="X203" s="71">
        <f t="shared" si="115"/>
        <v>113.12</v>
      </c>
      <c r="Y203" s="71">
        <f t="shared" si="115"/>
        <v>113.12</v>
      </c>
      <c r="Z203" s="71">
        <f t="shared" si="115"/>
        <v>113.12</v>
      </c>
      <c r="AA203" s="71">
        <f t="shared" si="115"/>
        <v>113.12</v>
      </c>
    </row>
    <row r="204" spans="1:27" ht="12.75" hidden="1" customHeight="1" outlineLevel="1" x14ac:dyDescent="0.2">
      <c r="A204" s="163" t="s">
        <v>2607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2608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collapsed="1" x14ac:dyDescent="0.2">
      <c r="A206" s="162" t="s">
        <v>2609</v>
      </c>
      <c r="B206" s="54" t="str">
        <f>"09"&amp;"."&amp;$B$801&amp;"."&amp;$B$802</f>
        <v>09.05.2024</v>
      </c>
      <c r="C206" s="134" t="s">
        <v>76</v>
      </c>
      <c r="D206" s="135">
        <f>ROUND(((D207+D208+D210+D209)/1000),5)</f>
        <v>1.57016</v>
      </c>
      <c r="E206" s="135">
        <f>ROUND(((E207+E208+E210+E209)/1000),5)</f>
        <v>1.44428</v>
      </c>
      <c r="F206" s="135">
        <f>ROUND(((F207+F208+F210+F209)/1000),5)</f>
        <v>1.40828</v>
      </c>
      <c r="G206" s="135">
        <f t="shared" ref="G206:AA206" si="117">ROUND(((G207+G208+G210+G209)/1000),5)</f>
        <v>1.3810899999999999</v>
      </c>
      <c r="H206" s="135">
        <f t="shared" si="117"/>
        <v>1.3746400000000001</v>
      </c>
      <c r="I206" s="135">
        <f t="shared" si="117"/>
        <v>1.3774599999999999</v>
      </c>
      <c r="J206" s="135">
        <f t="shared" si="117"/>
        <v>1.34606</v>
      </c>
      <c r="K206" s="135">
        <f t="shared" si="117"/>
        <v>1.40767</v>
      </c>
      <c r="L206" s="135">
        <f t="shared" si="117"/>
        <v>1.64073</v>
      </c>
      <c r="M206" s="135">
        <f t="shared" si="117"/>
        <v>1.84714</v>
      </c>
      <c r="N206" s="135">
        <f t="shared" si="117"/>
        <v>1.8828499999999999</v>
      </c>
      <c r="O206" s="135">
        <f t="shared" si="117"/>
        <v>1.88554</v>
      </c>
      <c r="P206" s="135">
        <f t="shared" si="117"/>
        <v>1.8836299999999999</v>
      </c>
      <c r="Q206" s="135">
        <f t="shared" si="117"/>
        <v>1.88042</v>
      </c>
      <c r="R206" s="135">
        <f t="shared" si="117"/>
        <v>1.88002</v>
      </c>
      <c r="S206" s="135">
        <f t="shared" si="117"/>
        <v>1.88079</v>
      </c>
      <c r="T206" s="135">
        <f t="shared" si="117"/>
        <v>1.8769100000000001</v>
      </c>
      <c r="U206" s="135">
        <f t="shared" si="117"/>
        <v>1.8773299999999999</v>
      </c>
      <c r="V206" s="135">
        <f t="shared" si="117"/>
        <v>1.8847700000000001</v>
      </c>
      <c r="W206" s="135">
        <f t="shared" si="117"/>
        <v>1.9083600000000001</v>
      </c>
      <c r="X206" s="135">
        <f t="shared" si="117"/>
        <v>2.0266999999999999</v>
      </c>
      <c r="Y206" s="135">
        <f t="shared" si="117"/>
        <v>1.8887499999999999</v>
      </c>
      <c r="Z206" s="135">
        <f t="shared" si="117"/>
        <v>1.7518499999999999</v>
      </c>
      <c r="AA206" s="135">
        <f t="shared" si="117"/>
        <v>1.56793</v>
      </c>
    </row>
    <row r="207" spans="1:27" ht="12.75" hidden="1" customHeight="1" outlineLevel="1" x14ac:dyDescent="0.2">
      <c r="A207" s="163" t="s">
        <v>2610</v>
      </c>
      <c r="B207" s="94" t="s">
        <v>238</v>
      </c>
      <c r="C207" s="70" t="s">
        <v>79</v>
      </c>
      <c r="D207" s="71">
        <v>1364.47</v>
      </c>
      <c r="E207" s="71">
        <v>1238.5899999999999</v>
      </c>
      <c r="F207" s="71">
        <v>1202.5899999999999</v>
      </c>
      <c r="G207" s="71">
        <v>1175.4000000000001</v>
      </c>
      <c r="H207" s="71">
        <v>1168.95</v>
      </c>
      <c r="I207" s="71">
        <v>1171.77</v>
      </c>
      <c r="J207" s="71">
        <v>1140.3699999999999</v>
      </c>
      <c r="K207" s="71">
        <v>1201.98</v>
      </c>
      <c r="L207" s="71">
        <v>1435.04</v>
      </c>
      <c r="M207" s="71">
        <v>1641.45</v>
      </c>
      <c r="N207" s="71">
        <v>1677.16</v>
      </c>
      <c r="O207" s="71">
        <v>1679.85</v>
      </c>
      <c r="P207" s="71">
        <v>1677.94</v>
      </c>
      <c r="Q207" s="71">
        <v>1674.73</v>
      </c>
      <c r="R207" s="71">
        <v>1674.33</v>
      </c>
      <c r="S207" s="71">
        <v>1675.1</v>
      </c>
      <c r="T207" s="71">
        <v>1671.22</v>
      </c>
      <c r="U207" s="71">
        <v>1671.64</v>
      </c>
      <c r="V207" s="71">
        <v>1679.08</v>
      </c>
      <c r="W207" s="71">
        <v>1702.67</v>
      </c>
      <c r="X207" s="71">
        <v>1821.01</v>
      </c>
      <c r="Y207" s="71">
        <v>1683.06</v>
      </c>
      <c r="Z207" s="71">
        <v>1546.16</v>
      </c>
      <c r="AA207" s="71">
        <v>1362.24</v>
      </c>
    </row>
    <row r="208" spans="1:27" ht="12.75" hidden="1" customHeight="1" outlineLevel="1" x14ac:dyDescent="0.2">
      <c r="A208" s="163" t="s">
        <v>2611</v>
      </c>
      <c r="B208" s="94" t="s">
        <v>90</v>
      </c>
      <c r="C208" s="70" t="s">
        <v>79</v>
      </c>
      <c r="D208" s="71">
        <f>$D$168</f>
        <v>113.12</v>
      </c>
      <c r="E208" s="71">
        <f>$D$168</f>
        <v>113.12</v>
      </c>
      <c r="F208" s="71">
        <f t="shared" ref="F208:AA208" si="118">$D$168</f>
        <v>113.12</v>
      </c>
      <c r="G208" s="71">
        <f t="shared" si="118"/>
        <v>113.12</v>
      </c>
      <c r="H208" s="71">
        <f t="shared" si="118"/>
        <v>113.12</v>
      </c>
      <c r="I208" s="71">
        <f t="shared" si="118"/>
        <v>113.12</v>
      </c>
      <c r="J208" s="71">
        <f t="shared" si="118"/>
        <v>113.12</v>
      </c>
      <c r="K208" s="71">
        <f t="shared" si="118"/>
        <v>113.12</v>
      </c>
      <c r="L208" s="71">
        <f t="shared" si="118"/>
        <v>113.12</v>
      </c>
      <c r="M208" s="71">
        <f t="shared" si="118"/>
        <v>113.12</v>
      </c>
      <c r="N208" s="71">
        <f t="shared" si="118"/>
        <v>113.12</v>
      </c>
      <c r="O208" s="71">
        <f t="shared" si="118"/>
        <v>113.12</v>
      </c>
      <c r="P208" s="71">
        <f t="shared" si="118"/>
        <v>113.12</v>
      </c>
      <c r="Q208" s="71">
        <f t="shared" si="118"/>
        <v>113.12</v>
      </c>
      <c r="R208" s="71">
        <f t="shared" si="118"/>
        <v>113.12</v>
      </c>
      <c r="S208" s="71">
        <f t="shared" si="118"/>
        <v>113.12</v>
      </c>
      <c r="T208" s="71">
        <f t="shared" si="118"/>
        <v>113.12</v>
      </c>
      <c r="U208" s="71">
        <f t="shared" si="118"/>
        <v>113.12</v>
      </c>
      <c r="V208" s="71">
        <f t="shared" si="118"/>
        <v>113.12</v>
      </c>
      <c r="W208" s="71">
        <f t="shared" si="118"/>
        <v>113.12</v>
      </c>
      <c r="X208" s="71">
        <f t="shared" si="118"/>
        <v>113.12</v>
      </c>
      <c r="Y208" s="71">
        <f t="shared" si="118"/>
        <v>113.12</v>
      </c>
      <c r="Z208" s="71">
        <f t="shared" si="118"/>
        <v>113.12</v>
      </c>
      <c r="AA208" s="71">
        <f t="shared" si="118"/>
        <v>113.12</v>
      </c>
    </row>
    <row r="209" spans="1:27" ht="12.75" hidden="1" customHeight="1" outlineLevel="1" x14ac:dyDescent="0.2">
      <c r="A209" s="163" t="s">
        <v>2612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2613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collapsed="1" x14ac:dyDescent="0.2">
      <c r="A211" s="162" t="s">
        <v>2614</v>
      </c>
      <c r="B211" s="54" t="str">
        <f>"10"&amp;"."&amp;$B$801&amp;"."&amp;$B$802</f>
        <v>10.05.2024</v>
      </c>
      <c r="C211" s="134" t="s">
        <v>76</v>
      </c>
      <c r="D211" s="135">
        <f>ROUND(((D212+D213+D215+D214)/1000),5)</f>
        <v>1.5725100000000001</v>
      </c>
      <c r="E211" s="135">
        <f>ROUND(((E212+E213+E215+E214)/1000),5)</f>
        <v>1.4419500000000001</v>
      </c>
      <c r="F211" s="135">
        <f>ROUND(((F212+F213+F215+F214)/1000),5)</f>
        <v>1.3801699999999999</v>
      </c>
      <c r="G211" s="135">
        <f t="shared" ref="G211:AA211" si="120">ROUND(((G212+G213+G215+G214)/1000),5)</f>
        <v>1.37219</v>
      </c>
      <c r="H211" s="135">
        <f t="shared" si="120"/>
        <v>1.3706700000000001</v>
      </c>
      <c r="I211" s="135">
        <f t="shared" si="120"/>
        <v>1.37016</v>
      </c>
      <c r="J211" s="135">
        <f t="shared" si="120"/>
        <v>1.36317</v>
      </c>
      <c r="K211" s="135">
        <f t="shared" si="120"/>
        <v>1.4375800000000001</v>
      </c>
      <c r="L211" s="135">
        <f t="shared" si="120"/>
        <v>1.6952799999999999</v>
      </c>
      <c r="M211" s="135">
        <f t="shared" si="120"/>
        <v>1.88195</v>
      </c>
      <c r="N211" s="135">
        <f t="shared" si="120"/>
        <v>1.9217</v>
      </c>
      <c r="O211" s="135">
        <f t="shared" si="120"/>
        <v>1.9230400000000001</v>
      </c>
      <c r="P211" s="135">
        <f t="shared" si="120"/>
        <v>1.90106</v>
      </c>
      <c r="Q211" s="135">
        <f t="shared" si="120"/>
        <v>1.89923</v>
      </c>
      <c r="R211" s="135">
        <f t="shared" si="120"/>
        <v>1.89489</v>
      </c>
      <c r="S211" s="135">
        <f t="shared" si="120"/>
        <v>1.8900300000000001</v>
      </c>
      <c r="T211" s="135">
        <f t="shared" si="120"/>
        <v>1.88212</v>
      </c>
      <c r="U211" s="135">
        <f t="shared" si="120"/>
        <v>1.8831500000000001</v>
      </c>
      <c r="V211" s="135">
        <f t="shared" si="120"/>
        <v>1.8870400000000001</v>
      </c>
      <c r="W211" s="135">
        <f t="shared" si="120"/>
        <v>1.90018</v>
      </c>
      <c r="X211" s="135">
        <f t="shared" si="120"/>
        <v>2.0119699999999998</v>
      </c>
      <c r="Y211" s="135">
        <f t="shared" si="120"/>
        <v>1.90029</v>
      </c>
      <c r="Z211" s="135">
        <f t="shared" si="120"/>
        <v>1.7997799999999999</v>
      </c>
      <c r="AA211" s="135">
        <f t="shared" si="120"/>
        <v>1.5975999999999999</v>
      </c>
    </row>
    <row r="212" spans="1:27" ht="12.75" hidden="1" customHeight="1" outlineLevel="1" x14ac:dyDescent="0.2">
      <c r="A212" s="163" t="s">
        <v>2615</v>
      </c>
      <c r="B212" s="94" t="s">
        <v>238</v>
      </c>
      <c r="C212" s="70" t="s">
        <v>79</v>
      </c>
      <c r="D212" s="71">
        <v>1366.82</v>
      </c>
      <c r="E212" s="71">
        <v>1236.26</v>
      </c>
      <c r="F212" s="71">
        <v>1174.48</v>
      </c>
      <c r="G212" s="71">
        <v>1166.5</v>
      </c>
      <c r="H212" s="71">
        <v>1164.98</v>
      </c>
      <c r="I212" s="71">
        <v>1164.47</v>
      </c>
      <c r="J212" s="71">
        <v>1157.48</v>
      </c>
      <c r="K212" s="71">
        <v>1231.8900000000001</v>
      </c>
      <c r="L212" s="71">
        <v>1489.59</v>
      </c>
      <c r="M212" s="71">
        <v>1676.26</v>
      </c>
      <c r="N212" s="71">
        <v>1716.01</v>
      </c>
      <c r="O212" s="71">
        <v>1717.35</v>
      </c>
      <c r="P212" s="71">
        <v>1695.37</v>
      </c>
      <c r="Q212" s="71">
        <v>1693.54</v>
      </c>
      <c r="R212" s="71">
        <v>1689.2</v>
      </c>
      <c r="S212" s="71">
        <v>1684.34</v>
      </c>
      <c r="T212" s="71">
        <v>1676.43</v>
      </c>
      <c r="U212" s="71">
        <v>1677.46</v>
      </c>
      <c r="V212" s="71">
        <v>1681.35</v>
      </c>
      <c r="W212" s="71">
        <v>1694.49</v>
      </c>
      <c r="X212" s="71">
        <v>1806.28</v>
      </c>
      <c r="Y212" s="71">
        <v>1694.6</v>
      </c>
      <c r="Z212" s="71">
        <v>1594.09</v>
      </c>
      <c r="AA212" s="71">
        <v>1391.91</v>
      </c>
    </row>
    <row r="213" spans="1:27" ht="12.75" hidden="1" customHeight="1" outlineLevel="1" x14ac:dyDescent="0.2">
      <c r="A213" s="163" t="s">
        <v>2616</v>
      </c>
      <c r="B213" s="94" t="s">
        <v>90</v>
      </c>
      <c r="C213" s="70" t="s">
        <v>79</v>
      </c>
      <c r="D213" s="71">
        <f>$D$168</f>
        <v>113.12</v>
      </c>
      <c r="E213" s="71">
        <f>$D$168</f>
        <v>113.12</v>
      </c>
      <c r="F213" s="71">
        <f t="shared" ref="F213:AA213" si="121">$D$168</f>
        <v>113.12</v>
      </c>
      <c r="G213" s="71">
        <f t="shared" si="121"/>
        <v>113.12</v>
      </c>
      <c r="H213" s="71">
        <f t="shared" si="121"/>
        <v>113.12</v>
      </c>
      <c r="I213" s="71">
        <f t="shared" si="121"/>
        <v>113.12</v>
      </c>
      <c r="J213" s="71">
        <f t="shared" si="121"/>
        <v>113.12</v>
      </c>
      <c r="K213" s="71">
        <f t="shared" si="121"/>
        <v>113.12</v>
      </c>
      <c r="L213" s="71">
        <f t="shared" si="121"/>
        <v>113.12</v>
      </c>
      <c r="M213" s="71">
        <f t="shared" si="121"/>
        <v>113.12</v>
      </c>
      <c r="N213" s="71">
        <f t="shared" si="121"/>
        <v>113.12</v>
      </c>
      <c r="O213" s="71">
        <f t="shared" si="121"/>
        <v>113.12</v>
      </c>
      <c r="P213" s="71">
        <f t="shared" si="121"/>
        <v>113.12</v>
      </c>
      <c r="Q213" s="71">
        <f t="shared" si="121"/>
        <v>113.12</v>
      </c>
      <c r="R213" s="71">
        <f t="shared" si="121"/>
        <v>113.12</v>
      </c>
      <c r="S213" s="71">
        <f t="shared" si="121"/>
        <v>113.12</v>
      </c>
      <c r="T213" s="71">
        <f t="shared" si="121"/>
        <v>113.12</v>
      </c>
      <c r="U213" s="71">
        <f t="shared" si="121"/>
        <v>113.12</v>
      </c>
      <c r="V213" s="71">
        <f t="shared" si="121"/>
        <v>113.12</v>
      </c>
      <c r="W213" s="71">
        <f t="shared" si="121"/>
        <v>113.12</v>
      </c>
      <c r="X213" s="71">
        <f t="shared" si="121"/>
        <v>113.12</v>
      </c>
      <c r="Y213" s="71">
        <f t="shared" si="121"/>
        <v>113.12</v>
      </c>
      <c r="Z213" s="71">
        <f t="shared" si="121"/>
        <v>113.12</v>
      </c>
      <c r="AA213" s="71">
        <f t="shared" si="121"/>
        <v>113.12</v>
      </c>
    </row>
    <row r="214" spans="1:27" ht="12.75" hidden="1" customHeight="1" outlineLevel="1" x14ac:dyDescent="0.2">
      <c r="A214" s="163" t="s">
        <v>2617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2618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collapsed="1" x14ac:dyDescent="0.2">
      <c r="A216" s="162" t="s">
        <v>2619</v>
      </c>
      <c r="B216" s="54" t="str">
        <f>"11"&amp;"."&amp;$B$801&amp;"."&amp;$B$802</f>
        <v>11.05.2024</v>
      </c>
      <c r="C216" s="134" t="s">
        <v>76</v>
      </c>
      <c r="D216" s="135">
        <f>ROUND(((D217+D218+D220+D219)/1000),5)</f>
        <v>1.62399</v>
      </c>
      <c r="E216" s="135">
        <f>ROUND(((E217+E218+E220+E219)/1000),5)</f>
        <v>1.47176</v>
      </c>
      <c r="F216" s="135">
        <f>ROUND(((F217+F218+F220+F219)/1000),5)</f>
        <v>1.42482</v>
      </c>
      <c r="G216" s="135">
        <f t="shared" ref="G216:AA216" si="123">ROUND(((G217+G218+G220+G219)/1000),5)</f>
        <v>1.40524</v>
      </c>
      <c r="H216" s="135">
        <f t="shared" si="123"/>
        <v>1.3854299999999999</v>
      </c>
      <c r="I216" s="135">
        <f t="shared" si="123"/>
        <v>1.3855999999999999</v>
      </c>
      <c r="J216" s="135">
        <f t="shared" si="123"/>
        <v>1.38253</v>
      </c>
      <c r="K216" s="135">
        <f t="shared" si="123"/>
        <v>1.5171699999999999</v>
      </c>
      <c r="L216" s="135">
        <f t="shared" si="123"/>
        <v>1.6984399999999999</v>
      </c>
      <c r="M216" s="135">
        <f t="shared" si="123"/>
        <v>2.0268999999999999</v>
      </c>
      <c r="N216" s="135">
        <f t="shared" si="123"/>
        <v>2.06426</v>
      </c>
      <c r="O216" s="135">
        <f t="shared" si="123"/>
        <v>2.0648599999999999</v>
      </c>
      <c r="P216" s="135">
        <f t="shared" si="123"/>
        <v>2.0363699999999998</v>
      </c>
      <c r="Q216" s="135">
        <f t="shared" si="123"/>
        <v>2.0310800000000002</v>
      </c>
      <c r="R216" s="135">
        <f t="shared" si="123"/>
        <v>2.0230399999999999</v>
      </c>
      <c r="S216" s="135">
        <f t="shared" si="123"/>
        <v>2.0243899999999999</v>
      </c>
      <c r="T216" s="135">
        <f t="shared" si="123"/>
        <v>1.98878</v>
      </c>
      <c r="U216" s="135">
        <f t="shared" si="123"/>
        <v>1.9789099999999999</v>
      </c>
      <c r="V216" s="135">
        <f t="shared" si="123"/>
        <v>1.98967</v>
      </c>
      <c r="W216" s="135">
        <f t="shared" si="123"/>
        <v>2.03687</v>
      </c>
      <c r="X216" s="135">
        <f t="shared" si="123"/>
        <v>2.2206399999999999</v>
      </c>
      <c r="Y216" s="135">
        <f t="shared" si="123"/>
        <v>2.1879499999999998</v>
      </c>
      <c r="Z216" s="135">
        <f t="shared" si="123"/>
        <v>1.9551099999999999</v>
      </c>
      <c r="AA216" s="135">
        <f t="shared" si="123"/>
        <v>1.6616899999999999</v>
      </c>
    </row>
    <row r="217" spans="1:27" ht="12.75" hidden="1" customHeight="1" outlineLevel="1" x14ac:dyDescent="0.2">
      <c r="A217" s="163" t="s">
        <v>2620</v>
      </c>
      <c r="B217" s="94" t="s">
        <v>238</v>
      </c>
      <c r="C217" s="70" t="s">
        <v>79</v>
      </c>
      <c r="D217" s="71">
        <v>1418.3</v>
      </c>
      <c r="E217" s="71">
        <v>1266.07</v>
      </c>
      <c r="F217" s="71">
        <v>1219.1300000000001</v>
      </c>
      <c r="G217" s="71">
        <v>1199.55</v>
      </c>
      <c r="H217" s="71">
        <v>1179.74</v>
      </c>
      <c r="I217" s="71">
        <v>1179.9100000000001</v>
      </c>
      <c r="J217" s="71">
        <v>1176.8399999999999</v>
      </c>
      <c r="K217" s="71">
        <v>1311.48</v>
      </c>
      <c r="L217" s="71">
        <v>1492.75</v>
      </c>
      <c r="M217" s="71">
        <v>1821.21</v>
      </c>
      <c r="N217" s="71">
        <v>1858.57</v>
      </c>
      <c r="O217" s="71">
        <v>1859.17</v>
      </c>
      <c r="P217" s="71">
        <v>1830.68</v>
      </c>
      <c r="Q217" s="71">
        <v>1825.39</v>
      </c>
      <c r="R217" s="71">
        <v>1817.35</v>
      </c>
      <c r="S217" s="71">
        <v>1818.7</v>
      </c>
      <c r="T217" s="71">
        <v>1783.09</v>
      </c>
      <c r="U217" s="71">
        <v>1773.22</v>
      </c>
      <c r="V217" s="71">
        <v>1783.98</v>
      </c>
      <c r="W217" s="71">
        <v>1831.18</v>
      </c>
      <c r="X217" s="71">
        <v>2014.95</v>
      </c>
      <c r="Y217" s="71">
        <v>1982.26</v>
      </c>
      <c r="Z217" s="71">
        <v>1749.42</v>
      </c>
      <c r="AA217" s="71">
        <v>1456</v>
      </c>
    </row>
    <row r="218" spans="1:27" ht="12.75" hidden="1" customHeight="1" outlineLevel="1" x14ac:dyDescent="0.2">
      <c r="A218" s="163" t="s">
        <v>2621</v>
      </c>
      <c r="B218" s="94" t="s">
        <v>90</v>
      </c>
      <c r="C218" s="70" t="s">
        <v>79</v>
      </c>
      <c r="D218" s="71">
        <f>$D$168</f>
        <v>113.12</v>
      </c>
      <c r="E218" s="71">
        <f>$D$168</f>
        <v>113.12</v>
      </c>
      <c r="F218" s="71">
        <f t="shared" ref="F218:AA218" si="124">$D$168</f>
        <v>113.12</v>
      </c>
      <c r="G218" s="71">
        <f t="shared" si="124"/>
        <v>113.12</v>
      </c>
      <c r="H218" s="71">
        <f t="shared" si="124"/>
        <v>113.12</v>
      </c>
      <c r="I218" s="71">
        <f t="shared" si="124"/>
        <v>113.12</v>
      </c>
      <c r="J218" s="71">
        <f t="shared" si="124"/>
        <v>113.12</v>
      </c>
      <c r="K218" s="71">
        <f t="shared" si="124"/>
        <v>113.12</v>
      </c>
      <c r="L218" s="71">
        <f t="shared" si="124"/>
        <v>113.12</v>
      </c>
      <c r="M218" s="71">
        <f t="shared" si="124"/>
        <v>113.12</v>
      </c>
      <c r="N218" s="71">
        <f t="shared" si="124"/>
        <v>113.12</v>
      </c>
      <c r="O218" s="71">
        <f t="shared" si="124"/>
        <v>113.12</v>
      </c>
      <c r="P218" s="71">
        <f t="shared" si="124"/>
        <v>113.12</v>
      </c>
      <c r="Q218" s="71">
        <f t="shared" si="124"/>
        <v>113.12</v>
      </c>
      <c r="R218" s="71">
        <f t="shared" si="124"/>
        <v>113.12</v>
      </c>
      <c r="S218" s="71">
        <f t="shared" si="124"/>
        <v>113.12</v>
      </c>
      <c r="T218" s="71">
        <f t="shared" si="124"/>
        <v>113.12</v>
      </c>
      <c r="U218" s="71">
        <f t="shared" si="124"/>
        <v>113.12</v>
      </c>
      <c r="V218" s="71">
        <f t="shared" si="124"/>
        <v>113.12</v>
      </c>
      <c r="W218" s="71">
        <f t="shared" si="124"/>
        <v>113.12</v>
      </c>
      <c r="X218" s="71">
        <f t="shared" si="124"/>
        <v>113.12</v>
      </c>
      <c r="Y218" s="71">
        <f t="shared" si="124"/>
        <v>113.12</v>
      </c>
      <c r="Z218" s="71">
        <f t="shared" si="124"/>
        <v>113.12</v>
      </c>
      <c r="AA218" s="71">
        <f t="shared" si="124"/>
        <v>113.12</v>
      </c>
    </row>
    <row r="219" spans="1:27" ht="12.75" hidden="1" customHeight="1" outlineLevel="1" x14ac:dyDescent="0.2">
      <c r="A219" s="163" t="s">
        <v>2622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2623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collapsed="1" x14ac:dyDescent="0.2">
      <c r="A221" s="162" t="s">
        <v>2624</v>
      </c>
      <c r="B221" s="54" t="str">
        <f>"12"&amp;"."&amp;$B$801&amp;"."&amp;$B$802</f>
        <v>12.05.2024</v>
      </c>
      <c r="C221" s="134" t="s">
        <v>76</v>
      </c>
      <c r="D221" s="135">
        <f>ROUND(((D222+D223+D225+D224)/1000),5)</f>
        <v>1.6741200000000001</v>
      </c>
      <c r="E221" s="135">
        <f>ROUND(((E222+E223+E225+E224)/1000),5)</f>
        <v>1.52434</v>
      </c>
      <c r="F221" s="135">
        <f>ROUND(((F222+F223+F225+F224)/1000),5)</f>
        <v>1.42405</v>
      </c>
      <c r="G221" s="135">
        <f t="shared" ref="G221:AA221" si="126">ROUND(((G222+G223+G225+G224)/1000),5)</f>
        <v>1.38626</v>
      </c>
      <c r="H221" s="135">
        <f t="shared" si="126"/>
        <v>1.3719600000000001</v>
      </c>
      <c r="I221" s="135">
        <f t="shared" si="126"/>
        <v>1.3733900000000001</v>
      </c>
      <c r="J221" s="135">
        <f t="shared" si="126"/>
        <v>1.3076700000000001</v>
      </c>
      <c r="K221" s="135">
        <f t="shared" si="126"/>
        <v>1.4080600000000001</v>
      </c>
      <c r="L221" s="135">
        <f t="shared" si="126"/>
        <v>1.64178</v>
      </c>
      <c r="M221" s="135">
        <f t="shared" si="126"/>
        <v>1.7937399999999999</v>
      </c>
      <c r="N221" s="135">
        <f t="shared" si="126"/>
        <v>1.86913</v>
      </c>
      <c r="O221" s="135">
        <f t="shared" si="126"/>
        <v>1.8789199999999999</v>
      </c>
      <c r="P221" s="135">
        <f t="shared" si="126"/>
        <v>1.8784700000000001</v>
      </c>
      <c r="Q221" s="135">
        <f t="shared" si="126"/>
        <v>1.8779399999999999</v>
      </c>
      <c r="R221" s="135">
        <f t="shared" si="126"/>
        <v>1.8780600000000001</v>
      </c>
      <c r="S221" s="135">
        <f t="shared" si="126"/>
        <v>1.87978</v>
      </c>
      <c r="T221" s="135">
        <f t="shared" si="126"/>
        <v>1.9333</v>
      </c>
      <c r="U221" s="135">
        <f t="shared" si="126"/>
        <v>1.96505</v>
      </c>
      <c r="V221" s="135">
        <f t="shared" si="126"/>
        <v>1.9348000000000001</v>
      </c>
      <c r="W221" s="135">
        <f t="shared" si="126"/>
        <v>1.95055</v>
      </c>
      <c r="X221" s="135">
        <f t="shared" si="126"/>
        <v>1.9901500000000001</v>
      </c>
      <c r="Y221" s="135">
        <f t="shared" si="126"/>
        <v>1.97879</v>
      </c>
      <c r="Z221" s="135">
        <f t="shared" si="126"/>
        <v>1.7665</v>
      </c>
      <c r="AA221" s="135">
        <f t="shared" si="126"/>
        <v>1.5713999999999999</v>
      </c>
    </row>
    <row r="222" spans="1:27" ht="12.75" hidden="1" customHeight="1" outlineLevel="1" x14ac:dyDescent="0.2">
      <c r="A222" s="163" t="s">
        <v>2625</v>
      </c>
      <c r="B222" s="94" t="s">
        <v>238</v>
      </c>
      <c r="C222" s="70" t="s">
        <v>79</v>
      </c>
      <c r="D222" s="71">
        <v>1468.43</v>
      </c>
      <c r="E222" s="71">
        <v>1318.65</v>
      </c>
      <c r="F222" s="71">
        <v>1218.3599999999999</v>
      </c>
      <c r="G222" s="71">
        <v>1180.57</v>
      </c>
      <c r="H222" s="71">
        <v>1166.27</v>
      </c>
      <c r="I222" s="71">
        <v>1167.7</v>
      </c>
      <c r="J222" s="71">
        <v>1101.98</v>
      </c>
      <c r="K222" s="71">
        <v>1202.3699999999999</v>
      </c>
      <c r="L222" s="71">
        <v>1436.09</v>
      </c>
      <c r="M222" s="71">
        <v>1588.05</v>
      </c>
      <c r="N222" s="71">
        <v>1663.44</v>
      </c>
      <c r="O222" s="71">
        <v>1673.23</v>
      </c>
      <c r="P222" s="71">
        <v>1672.78</v>
      </c>
      <c r="Q222" s="71">
        <v>1672.25</v>
      </c>
      <c r="R222" s="71">
        <v>1672.37</v>
      </c>
      <c r="S222" s="71">
        <v>1674.09</v>
      </c>
      <c r="T222" s="71">
        <v>1727.61</v>
      </c>
      <c r="U222" s="71">
        <v>1759.36</v>
      </c>
      <c r="V222" s="71">
        <v>1729.11</v>
      </c>
      <c r="W222" s="71">
        <v>1744.86</v>
      </c>
      <c r="X222" s="71">
        <v>1784.46</v>
      </c>
      <c r="Y222" s="71">
        <v>1773.1</v>
      </c>
      <c r="Z222" s="71">
        <v>1560.81</v>
      </c>
      <c r="AA222" s="71">
        <v>1365.71</v>
      </c>
    </row>
    <row r="223" spans="1:27" ht="12.75" hidden="1" customHeight="1" outlineLevel="1" x14ac:dyDescent="0.2">
      <c r="A223" s="163" t="s">
        <v>2626</v>
      </c>
      <c r="B223" s="94" t="s">
        <v>90</v>
      </c>
      <c r="C223" s="70" t="s">
        <v>79</v>
      </c>
      <c r="D223" s="71">
        <f>$D$168</f>
        <v>113.12</v>
      </c>
      <c r="E223" s="71">
        <f>$D$168</f>
        <v>113.12</v>
      </c>
      <c r="F223" s="71">
        <f t="shared" ref="F223:AA223" si="127">$D$168</f>
        <v>113.12</v>
      </c>
      <c r="G223" s="71">
        <f t="shared" si="127"/>
        <v>113.12</v>
      </c>
      <c r="H223" s="71">
        <f t="shared" si="127"/>
        <v>113.12</v>
      </c>
      <c r="I223" s="71">
        <f t="shared" si="127"/>
        <v>113.12</v>
      </c>
      <c r="J223" s="71">
        <f t="shared" si="127"/>
        <v>113.12</v>
      </c>
      <c r="K223" s="71">
        <f t="shared" si="127"/>
        <v>113.12</v>
      </c>
      <c r="L223" s="71">
        <f t="shared" si="127"/>
        <v>113.12</v>
      </c>
      <c r="M223" s="71">
        <f t="shared" si="127"/>
        <v>113.12</v>
      </c>
      <c r="N223" s="71">
        <f t="shared" si="127"/>
        <v>113.12</v>
      </c>
      <c r="O223" s="71">
        <f t="shared" si="127"/>
        <v>113.12</v>
      </c>
      <c r="P223" s="71">
        <f t="shared" si="127"/>
        <v>113.12</v>
      </c>
      <c r="Q223" s="71">
        <f t="shared" si="127"/>
        <v>113.12</v>
      </c>
      <c r="R223" s="71">
        <f t="shared" si="127"/>
        <v>113.12</v>
      </c>
      <c r="S223" s="71">
        <f t="shared" si="127"/>
        <v>113.12</v>
      </c>
      <c r="T223" s="71">
        <f t="shared" si="127"/>
        <v>113.12</v>
      </c>
      <c r="U223" s="71">
        <f t="shared" si="127"/>
        <v>113.12</v>
      </c>
      <c r="V223" s="71">
        <f t="shared" si="127"/>
        <v>113.12</v>
      </c>
      <c r="W223" s="71">
        <f t="shared" si="127"/>
        <v>113.12</v>
      </c>
      <c r="X223" s="71">
        <f t="shared" si="127"/>
        <v>113.12</v>
      </c>
      <c r="Y223" s="71">
        <f t="shared" si="127"/>
        <v>113.12</v>
      </c>
      <c r="Z223" s="71">
        <f t="shared" si="127"/>
        <v>113.12</v>
      </c>
      <c r="AA223" s="71">
        <f t="shared" si="127"/>
        <v>113.12</v>
      </c>
    </row>
    <row r="224" spans="1:27" ht="12.75" hidden="1" customHeight="1" outlineLevel="1" x14ac:dyDescent="0.2">
      <c r="A224" s="163" t="s">
        <v>2627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2628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collapsed="1" x14ac:dyDescent="0.2">
      <c r="A226" s="162" t="s">
        <v>2629</v>
      </c>
      <c r="B226" s="54" t="str">
        <f>"13"&amp;"."&amp;$B$801&amp;"."&amp;$B$802</f>
        <v>13.05.2024</v>
      </c>
      <c r="C226" s="134" t="s">
        <v>76</v>
      </c>
      <c r="D226" s="135">
        <f>ROUND(((D227+D228+D230+D229)/1000),5)</f>
        <v>1.59311</v>
      </c>
      <c r="E226" s="135">
        <f>ROUND(((E227+E228+E230+E229)/1000),5)</f>
        <v>1.45408</v>
      </c>
      <c r="F226" s="135">
        <f>ROUND(((F227+F228+F230+F229)/1000),5)</f>
        <v>1.3953100000000001</v>
      </c>
      <c r="G226" s="135">
        <f t="shared" ref="G226:AA226" si="129">ROUND(((G227+G228+G230+G229)/1000),5)</f>
        <v>1.3850100000000001</v>
      </c>
      <c r="H226" s="135">
        <f t="shared" si="129"/>
        <v>1.3713500000000001</v>
      </c>
      <c r="I226" s="135">
        <f t="shared" si="129"/>
        <v>1.4214899999999999</v>
      </c>
      <c r="J226" s="135">
        <f t="shared" si="129"/>
        <v>1.60842</v>
      </c>
      <c r="K226" s="135">
        <f t="shared" si="129"/>
        <v>1.83752</v>
      </c>
      <c r="L226" s="135">
        <f t="shared" si="129"/>
        <v>2.1653699999999998</v>
      </c>
      <c r="M226" s="135">
        <f t="shared" si="129"/>
        <v>2.5074399999999999</v>
      </c>
      <c r="N226" s="135">
        <f t="shared" si="129"/>
        <v>2.66337</v>
      </c>
      <c r="O226" s="135">
        <f t="shared" si="129"/>
        <v>2.32396</v>
      </c>
      <c r="P226" s="135">
        <f t="shared" si="129"/>
        <v>2.22044</v>
      </c>
      <c r="Q226" s="135">
        <f t="shared" si="129"/>
        <v>2.2382599999999999</v>
      </c>
      <c r="R226" s="135">
        <f t="shared" si="129"/>
        <v>2.2341199999999999</v>
      </c>
      <c r="S226" s="135">
        <f t="shared" si="129"/>
        <v>2.1823700000000001</v>
      </c>
      <c r="T226" s="135">
        <f t="shared" si="129"/>
        <v>2.1677200000000001</v>
      </c>
      <c r="U226" s="135">
        <f t="shared" si="129"/>
        <v>2.1038800000000002</v>
      </c>
      <c r="V226" s="135">
        <f t="shared" si="129"/>
        <v>2.1185499999999999</v>
      </c>
      <c r="W226" s="135">
        <f t="shared" si="129"/>
        <v>2.2386900000000001</v>
      </c>
      <c r="X226" s="135">
        <f t="shared" si="129"/>
        <v>2.2789799999999998</v>
      </c>
      <c r="Y226" s="135">
        <f t="shared" si="129"/>
        <v>2.0836299999999999</v>
      </c>
      <c r="Z226" s="135">
        <f t="shared" si="129"/>
        <v>1.7240800000000001</v>
      </c>
      <c r="AA226" s="135">
        <f t="shared" si="129"/>
        <v>1.5538400000000001</v>
      </c>
    </row>
    <row r="227" spans="1:27" ht="12.75" hidden="1" customHeight="1" outlineLevel="1" x14ac:dyDescent="0.2">
      <c r="A227" s="163" t="s">
        <v>2630</v>
      </c>
      <c r="B227" s="94" t="s">
        <v>238</v>
      </c>
      <c r="C227" s="70" t="s">
        <v>79</v>
      </c>
      <c r="D227" s="71">
        <v>1387.42</v>
      </c>
      <c r="E227" s="71">
        <v>1248.3900000000001</v>
      </c>
      <c r="F227" s="71">
        <v>1189.6199999999999</v>
      </c>
      <c r="G227" s="71">
        <v>1179.32</v>
      </c>
      <c r="H227" s="71">
        <v>1165.6600000000001</v>
      </c>
      <c r="I227" s="71">
        <v>1215.8</v>
      </c>
      <c r="J227" s="71">
        <v>1402.73</v>
      </c>
      <c r="K227" s="71">
        <v>1631.83</v>
      </c>
      <c r="L227" s="71">
        <v>1959.68</v>
      </c>
      <c r="M227" s="71">
        <v>2301.75</v>
      </c>
      <c r="N227" s="71">
        <v>2457.6799999999998</v>
      </c>
      <c r="O227" s="71">
        <v>2118.27</v>
      </c>
      <c r="P227" s="71">
        <v>2014.75</v>
      </c>
      <c r="Q227" s="71">
        <v>2032.57</v>
      </c>
      <c r="R227" s="71">
        <v>2028.43</v>
      </c>
      <c r="S227" s="71">
        <v>1976.68</v>
      </c>
      <c r="T227" s="71">
        <v>1962.03</v>
      </c>
      <c r="U227" s="71">
        <v>1898.19</v>
      </c>
      <c r="V227" s="71">
        <v>1912.86</v>
      </c>
      <c r="W227" s="71">
        <v>2033</v>
      </c>
      <c r="X227" s="71">
        <v>2073.29</v>
      </c>
      <c r="Y227" s="71">
        <v>1877.94</v>
      </c>
      <c r="Z227" s="71">
        <v>1518.39</v>
      </c>
      <c r="AA227" s="71">
        <v>1348.15</v>
      </c>
    </row>
    <row r="228" spans="1:27" ht="12.75" hidden="1" customHeight="1" outlineLevel="1" x14ac:dyDescent="0.2">
      <c r="A228" s="163" t="s">
        <v>2631</v>
      </c>
      <c r="B228" s="94" t="s">
        <v>90</v>
      </c>
      <c r="C228" s="70" t="s">
        <v>79</v>
      </c>
      <c r="D228" s="71">
        <f>$D$168</f>
        <v>113.12</v>
      </c>
      <c r="E228" s="71">
        <f>$D$168</f>
        <v>113.12</v>
      </c>
      <c r="F228" s="71">
        <f t="shared" ref="F228:AA228" si="130">$D$168</f>
        <v>113.12</v>
      </c>
      <c r="G228" s="71">
        <f t="shared" si="130"/>
        <v>113.12</v>
      </c>
      <c r="H228" s="71">
        <f t="shared" si="130"/>
        <v>113.12</v>
      </c>
      <c r="I228" s="71">
        <f t="shared" si="130"/>
        <v>113.12</v>
      </c>
      <c r="J228" s="71">
        <f t="shared" si="130"/>
        <v>113.12</v>
      </c>
      <c r="K228" s="71">
        <f t="shared" si="130"/>
        <v>113.12</v>
      </c>
      <c r="L228" s="71">
        <f t="shared" si="130"/>
        <v>113.12</v>
      </c>
      <c r="M228" s="71">
        <f t="shared" si="130"/>
        <v>113.12</v>
      </c>
      <c r="N228" s="71">
        <f t="shared" si="130"/>
        <v>113.12</v>
      </c>
      <c r="O228" s="71">
        <f t="shared" si="130"/>
        <v>113.12</v>
      </c>
      <c r="P228" s="71">
        <f t="shared" si="130"/>
        <v>113.12</v>
      </c>
      <c r="Q228" s="71">
        <f t="shared" si="130"/>
        <v>113.12</v>
      </c>
      <c r="R228" s="71">
        <f t="shared" si="130"/>
        <v>113.12</v>
      </c>
      <c r="S228" s="71">
        <f t="shared" si="130"/>
        <v>113.12</v>
      </c>
      <c r="T228" s="71">
        <f t="shared" si="130"/>
        <v>113.12</v>
      </c>
      <c r="U228" s="71">
        <f t="shared" si="130"/>
        <v>113.12</v>
      </c>
      <c r="V228" s="71">
        <f t="shared" si="130"/>
        <v>113.12</v>
      </c>
      <c r="W228" s="71">
        <f t="shared" si="130"/>
        <v>113.12</v>
      </c>
      <c r="X228" s="71">
        <f t="shared" si="130"/>
        <v>113.12</v>
      </c>
      <c r="Y228" s="71">
        <f t="shared" si="130"/>
        <v>113.12</v>
      </c>
      <c r="Z228" s="71">
        <f t="shared" si="130"/>
        <v>113.12</v>
      </c>
      <c r="AA228" s="71">
        <f t="shared" si="130"/>
        <v>113.12</v>
      </c>
    </row>
    <row r="229" spans="1:27" ht="12.75" hidden="1" customHeight="1" outlineLevel="1" x14ac:dyDescent="0.2">
      <c r="A229" s="163" t="s">
        <v>2632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2633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collapsed="1" x14ac:dyDescent="0.2">
      <c r="A231" s="162" t="s">
        <v>2634</v>
      </c>
      <c r="B231" s="54" t="str">
        <f>"14"&amp;"."&amp;$B$801&amp;"."&amp;$B$802</f>
        <v>14.05.2024</v>
      </c>
      <c r="C231" s="134" t="s">
        <v>76</v>
      </c>
      <c r="D231" s="135">
        <f>ROUND(((D232+D233+D235+D234)/1000),5)</f>
        <v>1.4903299999999999</v>
      </c>
      <c r="E231" s="135">
        <f>ROUND(((E232+E233+E235+E234)/1000),5)</f>
        <v>1.40249</v>
      </c>
      <c r="F231" s="135">
        <f>ROUND(((F232+F233+F235+F234)/1000),5)</f>
        <v>1.3627199999999999</v>
      </c>
      <c r="G231" s="135">
        <f t="shared" ref="G231:AA231" si="132">ROUND(((G232+G233+G235+G234)/1000),5)</f>
        <v>1.3594599999999999</v>
      </c>
      <c r="H231" s="135">
        <f t="shared" si="132"/>
        <v>1.3613500000000001</v>
      </c>
      <c r="I231" s="135">
        <f t="shared" si="132"/>
        <v>1.4032500000000001</v>
      </c>
      <c r="J231" s="135">
        <f t="shared" si="132"/>
        <v>1.5724499999999999</v>
      </c>
      <c r="K231" s="135">
        <f t="shared" si="132"/>
        <v>1.6917500000000001</v>
      </c>
      <c r="L231" s="135">
        <f t="shared" si="132"/>
        <v>2.01417</v>
      </c>
      <c r="M231" s="135">
        <f t="shared" si="132"/>
        <v>2.2810899999999998</v>
      </c>
      <c r="N231" s="135">
        <f t="shared" si="132"/>
        <v>2.3003800000000001</v>
      </c>
      <c r="O231" s="135">
        <f t="shared" si="132"/>
        <v>2.1610399999999998</v>
      </c>
      <c r="P231" s="135">
        <f t="shared" si="132"/>
        <v>2.1607400000000001</v>
      </c>
      <c r="Q231" s="135">
        <f t="shared" si="132"/>
        <v>2.1643699999999999</v>
      </c>
      <c r="R231" s="135">
        <f t="shared" si="132"/>
        <v>2.1547900000000002</v>
      </c>
      <c r="S231" s="135">
        <f t="shared" si="132"/>
        <v>2.1374900000000001</v>
      </c>
      <c r="T231" s="135">
        <f t="shared" si="132"/>
        <v>2.0968200000000001</v>
      </c>
      <c r="U231" s="135">
        <f t="shared" si="132"/>
        <v>2.0872700000000002</v>
      </c>
      <c r="V231" s="135">
        <f t="shared" si="132"/>
        <v>2.0802999999999998</v>
      </c>
      <c r="W231" s="135">
        <f t="shared" si="132"/>
        <v>2.02698</v>
      </c>
      <c r="X231" s="135">
        <f t="shared" si="132"/>
        <v>2.25576</v>
      </c>
      <c r="Y231" s="135">
        <f t="shared" si="132"/>
        <v>2.1100400000000001</v>
      </c>
      <c r="Z231" s="135">
        <f t="shared" si="132"/>
        <v>1.77905</v>
      </c>
      <c r="AA231" s="135">
        <f t="shared" si="132"/>
        <v>1.64852</v>
      </c>
    </row>
    <row r="232" spans="1:27" ht="12.75" hidden="1" customHeight="1" outlineLevel="1" x14ac:dyDescent="0.2">
      <c r="A232" s="163" t="s">
        <v>2635</v>
      </c>
      <c r="B232" s="94" t="s">
        <v>238</v>
      </c>
      <c r="C232" s="70" t="s">
        <v>79</v>
      </c>
      <c r="D232" s="71">
        <v>1284.6400000000001</v>
      </c>
      <c r="E232" s="71">
        <v>1196.8</v>
      </c>
      <c r="F232" s="71">
        <v>1157.03</v>
      </c>
      <c r="G232" s="71">
        <v>1153.77</v>
      </c>
      <c r="H232" s="71">
        <v>1155.6600000000001</v>
      </c>
      <c r="I232" s="71">
        <v>1197.56</v>
      </c>
      <c r="J232" s="71">
        <v>1366.76</v>
      </c>
      <c r="K232" s="71">
        <v>1486.06</v>
      </c>
      <c r="L232" s="71">
        <v>1808.48</v>
      </c>
      <c r="M232" s="71">
        <v>2075.4</v>
      </c>
      <c r="N232" s="71">
        <v>2094.69</v>
      </c>
      <c r="O232" s="71">
        <v>1955.35</v>
      </c>
      <c r="P232" s="71">
        <v>1955.05</v>
      </c>
      <c r="Q232" s="71">
        <v>1958.68</v>
      </c>
      <c r="R232" s="71">
        <v>1949.1</v>
      </c>
      <c r="S232" s="71">
        <v>1931.8</v>
      </c>
      <c r="T232" s="71">
        <v>1891.13</v>
      </c>
      <c r="U232" s="71">
        <v>1881.58</v>
      </c>
      <c r="V232" s="71">
        <v>1874.61</v>
      </c>
      <c r="W232" s="71">
        <v>1821.29</v>
      </c>
      <c r="X232" s="71">
        <v>2050.0700000000002</v>
      </c>
      <c r="Y232" s="71">
        <v>1904.35</v>
      </c>
      <c r="Z232" s="71">
        <v>1573.36</v>
      </c>
      <c r="AA232" s="71">
        <v>1442.83</v>
      </c>
    </row>
    <row r="233" spans="1:27" ht="12.75" hidden="1" customHeight="1" outlineLevel="1" x14ac:dyDescent="0.2">
      <c r="A233" s="163" t="s">
        <v>2636</v>
      </c>
      <c r="B233" s="94" t="s">
        <v>90</v>
      </c>
      <c r="C233" s="70" t="s">
        <v>79</v>
      </c>
      <c r="D233" s="71">
        <f>$D$168</f>
        <v>113.12</v>
      </c>
      <c r="E233" s="71">
        <f>$D$168</f>
        <v>113.12</v>
      </c>
      <c r="F233" s="71">
        <f t="shared" ref="F233:AA233" si="133">$D$168</f>
        <v>113.12</v>
      </c>
      <c r="G233" s="71">
        <f t="shared" si="133"/>
        <v>113.12</v>
      </c>
      <c r="H233" s="71">
        <f t="shared" si="133"/>
        <v>113.12</v>
      </c>
      <c r="I233" s="71">
        <f t="shared" si="133"/>
        <v>113.12</v>
      </c>
      <c r="J233" s="71">
        <f t="shared" si="133"/>
        <v>113.12</v>
      </c>
      <c r="K233" s="71">
        <f t="shared" si="133"/>
        <v>113.12</v>
      </c>
      <c r="L233" s="71">
        <f t="shared" si="133"/>
        <v>113.12</v>
      </c>
      <c r="M233" s="71">
        <f t="shared" si="133"/>
        <v>113.12</v>
      </c>
      <c r="N233" s="71">
        <f t="shared" si="133"/>
        <v>113.12</v>
      </c>
      <c r="O233" s="71">
        <f t="shared" si="133"/>
        <v>113.12</v>
      </c>
      <c r="P233" s="71">
        <f t="shared" si="133"/>
        <v>113.12</v>
      </c>
      <c r="Q233" s="71">
        <f t="shared" si="133"/>
        <v>113.12</v>
      </c>
      <c r="R233" s="71">
        <f t="shared" si="133"/>
        <v>113.12</v>
      </c>
      <c r="S233" s="71">
        <f t="shared" si="133"/>
        <v>113.12</v>
      </c>
      <c r="T233" s="71">
        <f t="shared" si="133"/>
        <v>113.12</v>
      </c>
      <c r="U233" s="71">
        <f t="shared" si="133"/>
        <v>113.12</v>
      </c>
      <c r="V233" s="71">
        <f t="shared" si="133"/>
        <v>113.12</v>
      </c>
      <c r="W233" s="71">
        <f t="shared" si="133"/>
        <v>113.12</v>
      </c>
      <c r="X233" s="71">
        <f t="shared" si="133"/>
        <v>113.12</v>
      </c>
      <c r="Y233" s="71">
        <f t="shared" si="133"/>
        <v>113.12</v>
      </c>
      <c r="Z233" s="71">
        <f t="shared" si="133"/>
        <v>113.12</v>
      </c>
      <c r="AA233" s="71">
        <f t="shared" si="133"/>
        <v>113.12</v>
      </c>
    </row>
    <row r="234" spans="1:27" ht="12.75" hidden="1" customHeight="1" outlineLevel="1" x14ac:dyDescent="0.2">
      <c r="A234" s="163" t="s">
        <v>2637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2638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collapsed="1" x14ac:dyDescent="0.2">
      <c r="A236" s="162" t="s">
        <v>2639</v>
      </c>
      <c r="B236" s="54" t="str">
        <f>"15"&amp;"."&amp;$B$801&amp;"."&amp;$B$802</f>
        <v>15.05.2024</v>
      </c>
      <c r="C236" s="134" t="s">
        <v>76</v>
      </c>
      <c r="D236" s="135">
        <f>ROUND(((D237+D238+D240+D239)/1000),5)</f>
        <v>1.53715</v>
      </c>
      <c r="E236" s="135">
        <f>ROUND(((E237+E238+E240+E239)/1000),5)</f>
        <v>1.4105300000000001</v>
      </c>
      <c r="F236" s="135">
        <f>ROUND(((F237+F238+F240+F239)/1000),5)</f>
        <v>1.4023000000000001</v>
      </c>
      <c r="G236" s="135">
        <f t="shared" ref="G236:AA236" si="135">ROUND(((G237+G238+G240+G239)/1000),5)</f>
        <v>1.3971899999999999</v>
      </c>
      <c r="H236" s="135">
        <f t="shared" si="135"/>
        <v>1.4021300000000001</v>
      </c>
      <c r="I236" s="135">
        <f t="shared" si="135"/>
        <v>1.41262</v>
      </c>
      <c r="J236" s="135">
        <f t="shared" si="135"/>
        <v>1.6305000000000001</v>
      </c>
      <c r="K236" s="135">
        <f t="shared" si="135"/>
        <v>1.8879300000000001</v>
      </c>
      <c r="L236" s="135">
        <f t="shared" si="135"/>
        <v>2.1279499999999998</v>
      </c>
      <c r="M236" s="135">
        <f t="shared" si="135"/>
        <v>2.35982</v>
      </c>
      <c r="N236" s="135">
        <f t="shared" si="135"/>
        <v>2.3521999999999998</v>
      </c>
      <c r="O236" s="135">
        <f t="shared" si="135"/>
        <v>2.23454</v>
      </c>
      <c r="P236" s="135">
        <f t="shared" si="135"/>
        <v>2.2368999999999999</v>
      </c>
      <c r="Q236" s="135">
        <f t="shared" si="135"/>
        <v>2.2628900000000001</v>
      </c>
      <c r="R236" s="135">
        <f t="shared" si="135"/>
        <v>2.2403599999999999</v>
      </c>
      <c r="S236" s="135">
        <f t="shared" si="135"/>
        <v>2.23333</v>
      </c>
      <c r="T236" s="135">
        <f t="shared" si="135"/>
        <v>2.2108300000000001</v>
      </c>
      <c r="U236" s="135">
        <f t="shared" si="135"/>
        <v>2.1573199999999999</v>
      </c>
      <c r="V236" s="135">
        <f t="shared" si="135"/>
        <v>2.1170900000000001</v>
      </c>
      <c r="W236" s="135">
        <f t="shared" si="135"/>
        <v>2.08887</v>
      </c>
      <c r="X236" s="135">
        <f t="shared" si="135"/>
        <v>2.1539799999999998</v>
      </c>
      <c r="Y236" s="135">
        <f t="shared" si="135"/>
        <v>2.1307299999999998</v>
      </c>
      <c r="Z236" s="135">
        <f t="shared" si="135"/>
        <v>1.7656400000000001</v>
      </c>
      <c r="AA236" s="135">
        <f t="shared" si="135"/>
        <v>1.6511899999999999</v>
      </c>
    </row>
    <row r="237" spans="1:27" ht="12.75" hidden="1" customHeight="1" outlineLevel="1" x14ac:dyDescent="0.2">
      <c r="A237" s="163" t="s">
        <v>2640</v>
      </c>
      <c r="B237" s="94" t="s">
        <v>238</v>
      </c>
      <c r="C237" s="70" t="s">
        <v>79</v>
      </c>
      <c r="D237" s="71">
        <v>1331.46</v>
      </c>
      <c r="E237" s="71">
        <v>1204.8399999999999</v>
      </c>
      <c r="F237" s="71">
        <v>1196.6099999999999</v>
      </c>
      <c r="G237" s="71">
        <v>1191.5</v>
      </c>
      <c r="H237" s="71">
        <v>1196.44</v>
      </c>
      <c r="I237" s="71">
        <v>1206.93</v>
      </c>
      <c r="J237" s="71">
        <v>1424.81</v>
      </c>
      <c r="K237" s="71">
        <v>1682.24</v>
      </c>
      <c r="L237" s="71">
        <v>1922.26</v>
      </c>
      <c r="M237" s="71">
        <v>2154.13</v>
      </c>
      <c r="N237" s="71">
        <v>2146.5100000000002</v>
      </c>
      <c r="O237" s="71">
        <v>2028.85</v>
      </c>
      <c r="P237" s="71">
        <v>2031.21</v>
      </c>
      <c r="Q237" s="71">
        <v>2057.1999999999998</v>
      </c>
      <c r="R237" s="71">
        <v>2034.67</v>
      </c>
      <c r="S237" s="71">
        <v>2027.64</v>
      </c>
      <c r="T237" s="71">
        <v>2005.14</v>
      </c>
      <c r="U237" s="71">
        <v>1951.63</v>
      </c>
      <c r="V237" s="71">
        <v>1911.4</v>
      </c>
      <c r="W237" s="71">
        <v>1883.18</v>
      </c>
      <c r="X237" s="71">
        <v>1948.29</v>
      </c>
      <c r="Y237" s="71">
        <v>1925.04</v>
      </c>
      <c r="Z237" s="71">
        <v>1559.95</v>
      </c>
      <c r="AA237" s="71">
        <v>1445.5</v>
      </c>
    </row>
    <row r="238" spans="1:27" ht="12.75" hidden="1" customHeight="1" outlineLevel="1" x14ac:dyDescent="0.2">
      <c r="A238" s="163" t="s">
        <v>2641</v>
      </c>
      <c r="B238" s="94" t="s">
        <v>90</v>
      </c>
      <c r="C238" s="70" t="s">
        <v>79</v>
      </c>
      <c r="D238" s="71">
        <f>$D$168</f>
        <v>113.12</v>
      </c>
      <c r="E238" s="71">
        <f>$D$168</f>
        <v>113.12</v>
      </c>
      <c r="F238" s="71">
        <f t="shared" ref="F238:AA238" si="136">$D$168</f>
        <v>113.12</v>
      </c>
      <c r="G238" s="71">
        <f t="shared" si="136"/>
        <v>113.12</v>
      </c>
      <c r="H238" s="71">
        <f t="shared" si="136"/>
        <v>113.12</v>
      </c>
      <c r="I238" s="71">
        <f t="shared" si="136"/>
        <v>113.12</v>
      </c>
      <c r="J238" s="71">
        <f t="shared" si="136"/>
        <v>113.12</v>
      </c>
      <c r="K238" s="71">
        <f t="shared" si="136"/>
        <v>113.12</v>
      </c>
      <c r="L238" s="71">
        <f t="shared" si="136"/>
        <v>113.12</v>
      </c>
      <c r="M238" s="71">
        <f t="shared" si="136"/>
        <v>113.12</v>
      </c>
      <c r="N238" s="71">
        <f t="shared" si="136"/>
        <v>113.12</v>
      </c>
      <c r="O238" s="71">
        <f t="shared" si="136"/>
        <v>113.12</v>
      </c>
      <c r="P238" s="71">
        <f t="shared" si="136"/>
        <v>113.12</v>
      </c>
      <c r="Q238" s="71">
        <f t="shared" si="136"/>
        <v>113.12</v>
      </c>
      <c r="R238" s="71">
        <f t="shared" si="136"/>
        <v>113.12</v>
      </c>
      <c r="S238" s="71">
        <f t="shared" si="136"/>
        <v>113.12</v>
      </c>
      <c r="T238" s="71">
        <f t="shared" si="136"/>
        <v>113.12</v>
      </c>
      <c r="U238" s="71">
        <f t="shared" si="136"/>
        <v>113.12</v>
      </c>
      <c r="V238" s="71">
        <f t="shared" si="136"/>
        <v>113.12</v>
      </c>
      <c r="W238" s="71">
        <f t="shared" si="136"/>
        <v>113.12</v>
      </c>
      <c r="X238" s="71">
        <f t="shared" si="136"/>
        <v>113.12</v>
      </c>
      <c r="Y238" s="71">
        <f t="shared" si="136"/>
        <v>113.12</v>
      </c>
      <c r="Z238" s="71">
        <f t="shared" si="136"/>
        <v>113.12</v>
      </c>
      <c r="AA238" s="71">
        <f t="shared" si="136"/>
        <v>113.12</v>
      </c>
    </row>
    <row r="239" spans="1:27" ht="12.75" hidden="1" customHeight="1" outlineLevel="1" x14ac:dyDescent="0.2">
      <c r="A239" s="163" t="s">
        <v>2642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2643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collapsed="1" x14ac:dyDescent="0.2">
      <c r="A241" s="162" t="s">
        <v>2644</v>
      </c>
      <c r="B241" s="54" t="str">
        <f>"16"&amp;"."&amp;$B$801&amp;"."&amp;$B$802</f>
        <v>16.05.2024</v>
      </c>
      <c r="C241" s="134" t="s">
        <v>76</v>
      </c>
      <c r="D241" s="135">
        <f>ROUND(((D242+D243+D245+D244)/1000),5)</f>
        <v>1.4862899999999999</v>
      </c>
      <c r="E241" s="135">
        <f>ROUND(((E242+E243+E245+E244)/1000),5)</f>
        <v>1.3942300000000001</v>
      </c>
      <c r="F241" s="135">
        <f>ROUND(((F242+F243+F245+F244)/1000),5)</f>
        <v>1.3632</v>
      </c>
      <c r="G241" s="135">
        <f t="shared" ref="G241:AA241" si="138">ROUND(((G242+G243+G245+G244)/1000),5)</f>
        <v>1.3608</v>
      </c>
      <c r="H241" s="135">
        <f t="shared" si="138"/>
        <v>1.3719699999999999</v>
      </c>
      <c r="I241" s="135">
        <f t="shared" si="138"/>
        <v>1.40709</v>
      </c>
      <c r="J241" s="135">
        <f t="shared" si="138"/>
        <v>1.5650299999999999</v>
      </c>
      <c r="K241" s="135">
        <f t="shared" si="138"/>
        <v>1.82406</v>
      </c>
      <c r="L241" s="135">
        <f t="shared" si="138"/>
        <v>2.0768300000000002</v>
      </c>
      <c r="M241" s="135">
        <f t="shared" si="138"/>
        <v>2.1352199999999999</v>
      </c>
      <c r="N241" s="135">
        <f t="shared" si="138"/>
        <v>2.16527</v>
      </c>
      <c r="O241" s="135">
        <f t="shared" si="138"/>
        <v>2.2254499999999999</v>
      </c>
      <c r="P241" s="135">
        <f t="shared" si="138"/>
        <v>2.2181000000000002</v>
      </c>
      <c r="Q241" s="135">
        <f t="shared" si="138"/>
        <v>2.23292</v>
      </c>
      <c r="R241" s="135">
        <f t="shared" si="138"/>
        <v>2.2218900000000001</v>
      </c>
      <c r="S241" s="135">
        <f t="shared" si="138"/>
        <v>2.1657199999999999</v>
      </c>
      <c r="T241" s="135">
        <f t="shared" si="138"/>
        <v>2.1019299999999999</v>
      </c>
      <c r="U241" s="135">
        <f t="shared" si="138"/>
        <v>2.08081</v>
      </c>
      <c r="V241" s="135">
        <f t="shared" si="138"/>
        <v>1.9877499999999999</v>
      </c>
      <c r="W241" s="135">
        <f t="shared" si="138"/>
        <v>1.87856</v>
      </c>
      <c r="X241" s="135">
        <f t="shared" si="138"/>
        <v>1.99315</v>
      </c>
      <c r="Y241" s="135">
        <f t="shared" si="138"/>
        <v>2.0857100000000002</v>
      </c>
      <c r="Z241" s="135">
        <f t="shared" si="138"/>
        <v>1.7782899999999999</v>
      </c>
      <c r="AA241" s="135">
        <f t="shared" si="138"/>
        <v>1.5613300000000001</v>
      </c>
    </row>
    <row r="242" spans="1:27" ht="12.75" hidden="1" customHeight="1" outlineLevel="1" x14ac:dyDescent="0.2">
      <c r="A242" s="163" t="s">
        <v>2645</v>
      </c>
      <c r="B242" s="94" t="s">
        <v>238</v>
      </c>
      <c r="C242" s="70" t="s">
        <v>79</v>
      </c>
      <c r="D242" s="71">
        <v>1280.5999999999999</v>
      </c>
      <c r="E242" s="71">
        <v>1188.54</v>
      </c>
      <c r="F242" s="71">
        <v>1157.51</v>
      </c>
      <c r="G242" s="71">
        <v>1155.1099999999999</v>
      </c>
      <c r="H242" s="71">
        <v>1166.28</v>
      </c>
      <c r="I242" s="71">
        <v>1201.4000000000001</v>
      </c>
      <c r="J242" s="71">
        <v>1359.34</v>
      </c>
      <c r="K242" s="71">
        <v>1618.37</v>
      </c>
      <c r="L242" s="71">
        <v>1871.14</v>
      </c>
      <c r="M242" s="71">
        <v>1929.53</v>
      </c>
      <c r="N242" s="71">
        <v>1959.58</v>
      </c>
      <c r="O242" s="71">
        <v>2019.76</v>
      </c>
      <c r="P242" s="71">
        <v>2012.41</v>
      </c>
      <c r="Q242" s="71">
        <v>2027.23</v>
      </c>
      <c r="R242" s="71">
        <v>2016.2</v>
      </c>
      <c r="S242" s="71">
        <v>1960.03</v>
      </c>
      <c r="T242" s="71">
        <v>1896.24</v>
      </c>
      <c r="U242" s="71">
        <v>1875.12</v>
      </c>
      <c r="V242" s="71">
        <v>1782.06</v>
      </c>
      <c r="W242" s="71">
        <v>1672.87</v>
      </c>
      <c r="X242" s="71">
        <v>1787.46</v>
      </c>
      <c r="Y242" s="71">
        <v>1880.02</v>
      </c>
      <c r="Z242" s="71">
        <v>1572.6</v>
      </c>
      <c r="AA242" s="71">
        <v>1355.64</v>
      </c>
    </row>
    <row r="243" spans="1:27" ht="12.75" hidden="1" customHeight="1" outlineLevel="1" x14ac:dyDescent="0.2">
      <c r="A243" s="163" t="s">
        <v>2646</v>
      </c>
      <c r="B243" s="94" t="s">
        <v>90</v>
      </c>
      <c r="C243" s="70" t="s">
        <v>79</v>
      </c>
      <c r="D243" s="71">
        <f>$D$168</f>
        <v>113.12</v>
      </c>
      <c r="E243" s="71">
        <f>$D$168</f>
        <v>113.12</v>
      </c>
      <c r="F243" s="71">
        <f t="shared" ref="F243:AA243" si="139">$D$168</f>
        <v>113.12</v>
      </c>
      <c r="G243" s="71">
        <f t="shared" si="139"/>
        <v>113.12</v>
      </c>
      <c r="H243" s="71">
        <f t="shared" si="139"/>
        <v>113.12</v>
      </c>
      <c r="I243" s="71">
        <f t="shared" si="139"/>
        <v>113.12</v>
      </c>
      <c r="J243" s="71">
        <f t="shared" si="139"/>
        <v>113.12</v>
      </c>
      <c r="K243" s="71">
        <f t="shared" si="139"/>
        <v>113.12</v>
      </c>
      <c r="L243" s="71">
        <f t="shared" si="139"/>
        <v>113.12</v>
      </c>
      <c r="M243" s="71">
        <f t="shared" si="139"/>
        <v>113.12</v>
      </c>
      <c r="N243" s="71">
        <f t="shared" si="139"/>
        <v>113.12</v>
      </c>
      <c r="O243" s="71">
        <f t="shared" si="139"/>
        <v>113.12</v>
      </c>
      <c r="P243" s="71">
        <f t="shared" si="139"/>
        <v>113.12</v>
      </c>
      <c r="Q243" s="71">
        <f t="shared" si="139"/>
        <v>113.12</v>
      </c>
      <c r="R243" s="71">
        <f t="shared" si="139"/>
        <v>113.12</v>
      </c>
      <c r="S243" s="71">
        <f t="shared" si="139"/>
        <v>113.12</v>
      </c>
      <c r="T243" s="71">
        <f t="shared" si="139"/>
        <v>113.12</v>
      </c>
      <c r="U243" s="71">
        <f t="shared" si="139"/>
        <v>113.12</v>
      </c>
      <c r="V243" s="71">
        <f t="shared" si="139"/>
        <v>113.12</v>
      </c>
      <c r="W243" s="71">
        <f t="shared" si="139"/>
        <v>113.12</v>
      </c>
      <c r="X243" s="71">
        <f t="shared" si="139"/>
        <v>113.12</v>
      </c>
      <c r="Y243" s="71">
        <f t="shared" si="139"/>
        <v>113.12</v>
      </c>
      <c r="Z243" s="71">
        <f t="shared" si="139"/>
        <v>113.12</v>
      </c>
      <c r="AA243" s="71">
        <f t="shared" si="139"/>
        <v>113.12</v>
      </c>
    </row>
    <row r="244" spans="1:27" ht="12.75" hidden="1" customHeight="1" outlineLevel="1" x14ac:dyDescent="0.2">
      <c r="A244" s="163" t="s">
        <v>2647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2648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collapsed="1" x14ac:dyDescent="0.2">
      <c r="A246" s="162" t="s">
        <v>2649</v>
      </c>
      <c r="B246" s="54" t="str">
        <f>"17"&amp;"."&amp;$B$801&amp;"."&amp;$B$802</f>
        <v>17.05.2024</v>
      </c>
      <c r="C246" s="134" t="s">
        <v>76</v>
      </c>
      <c r="D246" s="135">
        <f>ROUND(((D247+D248+D250+D249)/1000),5)</f>
        <v>1.54131</v>
      </c>
      <c r="E246" s="135">
        <f>ROUND(((E247+E248+E250+E249)/1000),5)</f>
        <v>1.4078299999999999</v>
      </c>
      <c r="F246" s="135">
        <f>ROUND(((F247+F248+F250+F249)/1000),5)</f>
        <v>1.3713500000000001</v>
      </c>
      <c r="G246" s="135">
        <f t="shared" ref="G246:AA246" si="141">ROUND(((G247+G248+G250+G249)/1000),5)</f>
        <v>1.30881</v>
      </c>
      <c r="H246" s="135">
        <f t="shared" si="141"/>
        <v>1.3734500000000001</v>
      </c>
      <c r="I246" s="135">
        <f t="shared" si="141"/>
        <v>1.4625900000000001</v>
      </c>
      <c r="J246" s="135">
        <f t="shared" si="141"/>
        <v>1.63385</v>
      </c>
      <c r="K246" s="135">
        <f t="shared" si="141"/>
        <v>1.90621</v>
      </c>
      <c r="L246" s="135">
        <f t="shared" si="141"/>
        <v>2.2157</v>
      </c>
      <c r="M246" s="135">
        <f t="shared" si="141"/>
        <v>2.2742499999999999</v>
      </c>
      <c r="N246" s="135">
        <f t="shared" si="141"/>
        <v>2.2869299999999999</v>
      </c>
      <c r="O246" s="135">
        <f t="shared" si="141"/>
        <v>2.29175</v>
      </c>
      <c r="P246" s="135">
        <f t="shared" si="141"/>
        <v>2.3268599999999999</v>
      </c>
      <c r="Q246" s="135">
        <f t="shared" si="141"/>
        <v>2.3574199999999998</v>
      </c>
      <c r="R246" s="135">
        <f t="shared" si="141"/>
        <v>2.3334700000000002</v>
      </c>
      <c r="S246" s="135">
        <f t="shared" si="141"/>
        <v>2.3428499999999999</v>
      </c>
      <c r="T246" s="135">
        <f t="shared" si="141"/>
        <v>2.2938100000000001</v>
      </c>
      <c r="U246" s="135">
        <f t="shared" si="141"/>
        <v>2.2812600000000001</v>
      </c>
      <c r="V246" s="135">
        <f t="shared" si="141"/>
        <v>2.2498800000000001</v>
      </c>
      <c r="W246" s="135">
        <f t="shared" si="141"/>
        <v>2.21211</v>
      </c>
      <c r="X246" s="135">
        <f t="shared" si="141"/>
        <v>2.2271800000000002</v>
      </c>
      <c r="Y246" s="135">
        <f t="shared" si="141"/>
        <v>2.2871899999999998</v>
      </c>
      <c r="Z246" s="135">
        <f t="shared" si="141"/>
        <v>2.1948699999999999</v>
      </c>
      <c r="AA246" s="135">
        <f t="shared" si="141"/>
        <v>1.78555</v>
      </c>
    </row>
    <row r="247" spans="1:27" ht="12.75" hidden="1" customHeight="1" outlineLevel="1" x14ac:dyDescent="0.2">
      <c r="A247" s="163" t="s">
        <v>2650</v>
      </c>
      <c r="B247" s="94" t="s">
        <v>238</v>
      </c>
      <c r="C247" s="70" t="s">
        <v>79</v>
      </c>
      <c r="D247" s="71">
        <v>1335.62</v>
      </c>
      <c r="E247" s="71">
        <v>1202.1400000000001</v>
      </c>
      <c r="F247" s="71">
        <v>1165.6600000000001</v>
      </c>
      <c r="G247" s="71">
        <v>1103.1199999999999</v>
      </c>
      <c r="H247" s="71">
        <v>1167.76</v>
      </c>
      <c r="I247" s="71">
        <v>1256.9000000000001</v>
      </c>
      <c r="J247" s="71">
        <v>1428.16</v>
      </c>
      <c r="K247" s="71">
        <v>1700.52</v>
      </c>
      <c r="L247" s="71">
        <v>2010.01</v>
      </c>
      <c r="M247" s="71">
        <v>2068.56</v>
      </c>
      <c r="N247" s="71">
        <v>2081.2399999999998</v>
      </c>
      <c r="O247" s="71">
        <v>2086.06</v>
      </c>
      <c r="P247" s="71">
        <v>2121.17</v>
      </c>
      <c r="Q247" s="71">
        <v>2151.73</v>
      </c>
      <c r="R247" s="71">
        <v>2127.7800000000002</v>
      </c>
      <c r="S247" s="71">
        <v>2137.16</v>
      </c>
      <c r="T247" s="71">
        <v>2088.12</v>
      </c>
      <c r="U247" s="71">
        <v>2075.5700000000002</v>
      </c>
      <c r="V247" s="71">
        <v>2044.19</v>
      </c>
      <c r="W247" s="71">
        <v>2006.42</v>
      </c>
      <c r="X247" s="71">
        <v>2021.49</v>
      </c>
      <c r="Y247" s="71">
        <v>2081.5</v>
      </c>
      <c r="Z247" s="71">
        <v>1989.18</v>
      </c>
      <c r="AA247" s="71">
        <v>1579.86</v>
      </c>
    </row>
    <row r="248" spans="1:27" ht="12.75" hidden="1" customHeight="1" outlineLevel="1" x14ac:dyDescent="0.2">
      <c r="A248" s="163" t="s">
        <v>2651</v>
      </c>
      <c r="B248" s="94" t="s">
        <v>90</v>
      </c>
      <c r="C248" s="70" t="s">
        <v>79</v>
      </c>
      <c r="D248" s="71">
        <f>$D$168</f>
        <v>113.12</v>
      </c>
      <c r="E248" s="71">
        <f>$D$168</f>
        <v>113.12</v>
      </c>
      <c r="F248" s="71">
        <f t="shared" ref="F248:AA248" si="142">$D$168</f>
        <v>113.12</v>
      </c>
      <c r="G248" s="71">
        <f t="shared" si="142"/>
        <v>113.12</v>
      </c>
      <c r="H248" s="71">
        <f t="shared" si="142"/>
        <v>113.12</v>
      </c>
      <c r="I248" s="71">
        <f t="shared" si="142"/>
        <v>113.12</v>
      </c>
      <c r="J248" s="71">
        <f t="shared" si="142"/>
        <v>113.12</v>
      </c>
      <c r="K248" s="71">
        <f t="shared" si="142"/>
        <v>113.12</v>
      </c>
      <c r="L248" s="71">
        <f t="shared" si="142"/>
        <v>113.12</v>
      </c>
      <c r="M248" s="71">
        <f t="shared" si="142"/>
        <v>113.12</v>
      </c>
      <c r="N248" s="71">
        <f t="shared" si="142"/>
        <v>113.12</v>
      </c>
      <c r="O248" s="71">
        <f t="shared" si="142"/>
        <v>113.12</v>
      </c>
      <c r="P248" s="71">
        <f t="shared" si="142"/>
        <v>113.12</v>
      </c>
      <c r="Q248" s="71">
        <f t="shared" si="142"/>
        <v>113.12</v>
      </c>
      <c r="R248" s="71">
        <f t="shared" si="142"/>
        <v>113.12</v>
      </c>
      <c r="S248" s="71">
        <f t="shared" si="142"/>
        <v>113.12</v>
      </c>
      <c r="T248" s="71">
        <f t="shared" si="142"/>
        <v>113.12</v>
      </c>
      <c r="U248" s="71">
        <f t="shared" si="142"/>
        <v>113.12</v>
      </c>
      <c r="V248" s="71">
        <f t="shared" si="142"/>
        <v>113.12</v>
      </c>
      <c r="W248" s="71">
        <f t="shared" si="142"/>
        <v>113.12</v>
      </c>
      <c r="X248" s="71">
        <f t="shared" si="142"/>
        <v>113.12</v>
      </c>
      <c r="Y248" s="71">
        <f t="shared" si="142"/>
        <v>113.12</v>
      </c>
      <c r="Z248" s="71">
        <f t="shared" si="142"/>
        <v>113.12</v>
      </c>
      <c r="AA248" s="71">
        <f t="shared" si="142"/>
        <v>113.12</v>
      </c>
    </row>
    <row r="249" spans="1:27" ht="12.75" hidden="1" customHeight="1" outlineLevel="1" x14ac:dyDescent="0.2">
      <c r="A249" s="163" t="s">
        <v>2652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2653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collapsed="1" x14ac:dyDescent="0.2">
      <c r="A251" s="162" t="s">
        <v>2654</v>
      </c>
      <c r="B251" s="54" t="str">
        <f>"18"&amp;"."&amp;$B$801&amp;"."&amp;$B$802</f>
        <v>18.05.2024</v>
      </c>
      <c r="C251" s="134" t="s">
        <v>76</v>
      </c>
      <c r="D251" s="135">
        <f>ROUND(((D252+D253+D255+D254)/1000),5)</f>
        <v>1.73868</v>
      </c>
      <c r="E251" s="135">
        <f>ROUND(((E252+E253+E255+E254)/1000),5)</f>
        <v>1.66503</v>
      </c>
      <c r="F251" s="135">
        <f>ROUND(((F252+F253+F255+F254)/1000),5)</f>
        <v>1.52258</v>
      </c>
      <c r="G251" s="135">
        <f t="shared" ref="G251:AA251" si="144">ROUND(((G252+G253+G255+G254)/1000),5)</f>
        <v>1.4706900000000001</v>
      </c>
      <c r="H251" s="135">
        <f t="shared" si="144"/>
        <v>1.4257500000000001</v>
      </c>
      <c r="I251" s="135">
        <f t="shared" si="144"/>
        <v>1.4426600000000001</v>
      </c>
      <c r="J251" s="135">
        <f t="shared" si="144"/>
        <v>1.5129699999999999</v>
      </c>
      <c r="K251" s="135">
        <f t="shared" si="144"/>
        <v>1.72312</v>
      </c>
      <c r="L251" s="135">
        <f t="shared" si="144"/>
        <v>2.00718</v>
      </c>
      <c r="M251" s="135">
        <f t="shared" si="144"/>
        <v>2.1691099999999999</v>
      </c>
      <c r="N251" s="135">
        <f t="shared" si="144"/>
        <v>2.2704499999999999</v>
      </c>
      <c r="O251" s="135">
        <f t="shared" si="144"/>
        <v>2.2764000000000002</v>
      </c>
      <c r="P251" s="135">
        <f t="shared" si="144"/>
        <v>2.3152400000000002</v>
      </c>
      <c r="Q251" s="135">
        <f t="shared" si="144"/>
        <v>2.3073199999999998</v>
      </c>
      <c r="R251" s="135">
        <f t="shared" si="144"/>
        <v>2.2855300000000001</v>
      </c>
      <c r="S251" s="135">
        <f t="shared" si="144"/>
        <v>2.2660200000000001</v>
      </c>
      <c r="T251" s="135">
        <f t="shared" si="144"/>
        <v>2.2539500000000001</v>
      </c>
      <c r="U251" s="135">
        <f t="shared" si="144"/>
        <v>2.2260900000000001</v>
      </c>
      <c r="V251" s="135">
        <f t="shared" si="144"/>
        <v>2.2121200000000001</v>
      </c>
      <c r="W251" s="135">
        <f t="shared" si="144"/>
        <v>2.32254</v>
      </c>
      <c r="X251" s="135">
        <f t="shared" si="144"/>
        <v>2.4449299999999998</v>
      </c>
      <c r="Y251" s="135">
        <f t="shared" si="144"/>
        <v>2.26241</v>
      </c>
      <c r="Z251" s="135">
        <f t="shared" si="144"/>
        <v>2.0964700000000001</v>
      </c>
      <c r="AA251" s="135">
        <f t="shared" si="144"/>
        <v>1.72763</v>
      </c>
    </row>
    <row r="252" spans="1:27" ht="12.75" hidden="1" customHeight="1" outlineLevel="1" x14ac:dyDescent="0.2">
      <c r="A252" s="163" t="s">
        <v>2655</v>
      </c>
      <c r="B252" s="94" t="s">
        <v>238</v>
      </c>
      <c r="C252" s="70" t="s">
        <v>79</v>
      </c>
      <c r="D252" s="71">
        <v>1532.99</v>
      </c>
      <c r="E252" s="71">
        <v>1459.34</v>
      </c>
      <c r="F252" s="71">
        <v>1316.89</v>
      </c>
      <c r="G252" s="71">
        <v>1265</v>
      </c>
      <c r="H252" s="71">
        <v>1220.06</v>
      </c>
      <c r="I252" s="71">
        <v>1236.97</v>
      </c>
      <c r="J252" s="71">
        <v>1307.28</v>
      </c>
      <c r="K252" s="71">
        <v>1517.43</v>
      </c>
      <c r="L252" s="71">
        <v>1801.49</v>
      </c>
      <c r="M252" s="71">
        <v>1963.42</v>
      </c>
      <c r="N252" s="71">
        <v>2064.7600000000002</v>
      </c>
      <c r="O252" s="71">
        <v>2070.71</v>
      </c>
      <c r="P252" s="71">
        <v>2109.5500000000002</v>
      </c>
      <c r="Q252" s="71">
        <v>2101.63</v>
      </c>
      <c r="R252" s="71">
        <v>2079.84</v>
      </c>
      <c r="S252" s="71">
        <v>2060.33</v>
      </c>
      <c r="T252" s="71">
        <v>2048.2600000000002</v>
      </c>
      <c r="U252" s="71">
        <v>2020.4</v>
      </c>
      <c r="V252" s="71">
        <v>2006.43</v>
      </c>
      <c r="W252" s="71">
        <v>2116.85</v>
      </c>
      <c r="X252" s="71">
        <v>2239.2399999999998</v>
      </c>
      <c r="Y252" s="71">
        <v>2056.7199999999998</v>
      </c>
      <c r="Z252" s="71">
        <v>1890.78</v>
      </c>
      <c r="AA252" s="71">
        <v>1521.94</v>
      </c>
    </row>
    <row r="253" spans="1:27" ht="12.75" hidden="1" customHeight="1" outlineLevel="1" x14ac:dyDescent="0.2">
      <c r="A253" s="163" t="s">
        <v>2656</v>
      </c>
      <c r="B253" s="94" t="s">
        <v>90</v>
      </c>
      <c r="C253" s="70" t="s">
        <v>79</v>
      </c>
      <c r="D253" s="71">
        <f>$D$168</f>
        <v>113.12</v>
      </c>
      <c r="E253" s="71">
        <f>$D$168</f>
        <v>113.12</v>
      </c>
      <c r="F253" s="71">
        <f t="shared" ref="F253:AA253" si="145">$D$168</f>
        <v>113.12</v>
      </c>
      <c r="G253" s="71">
        <f t="shared" si="145"/>
        <v>113.12</v>
      </c>
      <c r="H253" s="71">
        <f t="shared" si="145"/>
        <v>113.12</v>
      </c>
      <c r="I253" s="71">
        <f t="shared" si="145"/>
        <v>113.12</v>
      </c>
      <c r="J253" s="71">
        <f t="shared" si="145"/>
        <v>113.12</v>
      </c>
      <c r="K253" s="71">
        <f t="shared" si="145"/>
        <v>113.12</v>
      </c>
      <c r="L253" s="71">
        <f t="shared" si="145"/>
        <v>113.12</v>
      </c>
      <c r="M253" s="71">
        <f t="shared" si="145"/>
        <v>113.12</v>
      </c>
      <c r="N253" s="71">
        <f t="shared" si="145"/>
        <v>113.12</v>
      </c>
      <c r="O253" s="71">
        <f t="shared" si="145"/>
        <v>113.12</v>
      </c>
      <c r="P253" s="71">
        <f t="shared" si="145"/>
        <v>113.12</v>
      </c>
      <c r="Q253" s="71">
        <f t="shared" si="145"/>
        <v>113.12</v>
      </c>
      <c r="R253" s="71">
        <f t="shared" si="145"/>
        <v>113.12</v>
      </c>
      <c r="S253" s="71">
        <f t="shared" si="145"/>
        <v>113.12</v>
      </c>
      <c r="T253" s="71">
        <f t="shared" si="145"/>
        <v>113.12</v>
      </c>
      <c r="U253" s="71">
        <f t="shared" si="145"/>
        <v>113.12</v>
      </c>
      <c r="V253" s="71">
        <f t="shared" si="145"/>
        <v>113.12</v>
      </c>
      <c r="W253" s="71">
        <f t="shared" si="145"/>
        <v>113.12</v>
      </c>
      <c r="X253" s="71">
        <f t="shared" si="145"/>
        <v>113.12</v>
      </c>
      <c r="Y253" s="71">
        <f t="shared" si="145"/>
        <v>113.12</v>
      </c>
      <c r="Z253" s="71">
        <f t="shared" si="145"/>
        <v>113.12</v>
      </c>
      <c r="AA253" s="71">
        <f t="shared" si="145"/>
        <v>113.12</v>
      </c>
    </row>
    <row r="254" spans="1:27" ht="12.75" hidden="1" customHeight="1" outlineLevel="1" x14ac:dyDescent="0.2">
      <c r="A254" s="163" t="s">
        <v>2657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2658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collapsed="1" x14ac:dyDescent="0.2">
      <c r="A256" s="162" t="s">
        <v>2659</v>
      </c>
      <c r="B256" s="54" t="str">
        <f>"19"&amp;"."&amp;$B$801&amp;"."&amp;$B$802</f>
        <v>19.05.2024</v>
      </c>
      <c r="C256" s="134" t="s">
        <v>76</v>
      </c>
      <c r="D256" s="135">
        <f>ROUND(((D257+D258+D260+D259)/1000),5)</f>
        <v>1.70427</v>
      </c>
      <c r="E256" s="135">
        <f>ROUND(((E257+E258+E260+E259)/1000),5)</f>
        <v>1.55769</v>
      </c>
      <c r="F256" s="135">
        <f>ROUND(((F257+F258+F260+F259)/1000),5)</f>
        <v>1.4208099999999999</v>
      </c>
      <c r="G256" s="135">
        <f t="shared" ref="G256:AA256" si="147">ROUND(((G257+G258+G260+G259)/1000),5)</f>
        <v>1.4053199999999999</v>
      </c>
      <c r="H256" s="135">
        <f t="shared" si="147"/>
        <v>1.3852899999999999</v>
      </c>
      <c r="I256" s="135">
        <f t="shared" si="147"/>
        <v>1.3612899999999999</v>
      </c>
      <c r="J256" s="135">
        <f t="shared" si="147"/>
        <v>1.2910200000000001</v>
      </c>
      <c r="K256" s="135">
        <f t="shared" si="147"/>
        <v>1.53494</v>
      </c>
      <c r="L256" s="135">
        <f t="shared" si="147"/>
        <v>1.76352</v>
      </c>
      <c r="M256" s="135">
        <f t="shared" si="147"/>
        <v>1.9763500000000001</v>
      </c>
      <c r="N256" s="135">
        <f t="shared" si="147"/>
        <v>2.14514</v>
      </c>
      <c r="O256" s="135">
        <f t="shared" si="147"/>
        <v>2.1888399999999999</v>
      </c>
      <c r="P256" s="135">
        <f t="shared" si="147"/>
        <v>2.1387399999999999</v>
      </c>
      <c r="Q256" s="135">
        <f t="shared" si="147"/>
        <v>2.13775</v>
      </c>
      <c r="R256" s="135">
        <f t="shared" si="147"/>
        <v>2.1286200000000002</v>
      </c>
      <c r="S256" s="135">
        <f t="shared" si="147"/>
        <v>2.11761</v>
      </c>
      <c r="T256" s="135">
        <f t="shared" si="147"/>
        <v>2.1254499999999998</v>
      </c>
      <c r="U256" s="135">
        <f t="shared" si="147"/>
        <v>2.1700400000000002</v>
      </c>
      <c r="V256" s="135">
        <f t="shared" si="147"/>
        <v>2.1687699999999999</v>
      </c>
      <c r="W256" s="135">
        <f t="shared" si="147"/>
        <v>2.2279</v>
      </c>
      <c r="X256" s="135">
        <f t="shared" si="147"/>
        <v>2.3809399999999998</v>
      </c>
      <c r="Y256" s="135">
        <f t="shared" si="147"/>
        <v>2.34653</v>
      </c>
      <c r="Z256" s="135">
        <f t="shared" si="147"/>
        <v>2.0687700000000002</v>
      </c>
      <c r="AA256" s="135">
        <f t="shared" si="147"/>
        <v>1.70044</v>
      </c>
    </row>
    <row r="257" spans="1:27" ht="12.75" hidden="1" customHeight="1" outlineLevel="1" x14ac:dyDescent="0.2">
      <c r="A257" s="163" t="s">
        <v>2660</v>
      </c>
      <c r="B257" s="94" t="s">
        <v>238</v>
      </c>
      <c r="C257" s="70" t="s">
        <v>79</v>
      </c>
      <c r="D257" s="71">
        <v>1498.58</v>
      </c>
      <c r="E257" s="71">
        <v>1352</v>
      </c>
      <c r="F257" s="71">
        <v>1215.1199999999999</v>
      </c>
      <c r="G257" s="71">
        <v>1199.6300000000001</v>
      </c>
      <c r="H257" s="71">
        <v>1179.5999999999999</v>
      </c>
      <c r="I257" s="71">
        <v>1155.5999999999999</v>
      </c>
      <c r="J257" s="71">
        <v>1085.33</v>
      </c>
      <c r="K257" s="71">
        <v>1329.25</v>
      </c>
      <c r="L257" s="71">
        <v>1557.83</v>
      </c>
      <c r="M257" s="71">
        <v>1770.66</v>
      </c>
      <c r="N257" s="71">
        <v>1939.45</v>
      </c>
      <c r="O257" s="71">
        <v>1983.15</v>
      </c>
      <c r="P257" s="71">
        <v>1933.05</v>
      </c>
      <c r="Q257" s="71">
        <v>1932.06</v>
      </c>
      <c r="R257" s="71">
        <v>1922.93</v>
      </c>
      <c r="S257" s="71">
        <v>1911.92</v>
      </c>
      <c r="T257" s="71">
        <v>1919.76</v>
      </c>
      <c r="U257" s="71">
        <v>1964.35</v>
      </c>
      <c r="V257" s="71">
        <v>1963.08</v>
      </c>
      <c r="W257" s="71">
        <v>2022.21</v>
      </c>
      <c r="X257" s="71">
        <v>2175.25</v>
      </c>
      <c r="Y257" s="71">
        <v>2140.84</v>
      </c>
      <c r="Z257" s="71">
        <v>1863.08</v>
      </c>
      <c r="AA257" s="71">
        <v>1494.75</v>
      </c>
    </row>
    <row r="258" spans="1:27" ht="12.75" hidden="1" customHeight="1" outlineLevel="1" x14ac:dyDescent="0.2">
      <c r="A258" s="163" t="s">
        <v>2661</v>
      </c>
      <c r="B258" s="94" t="s">
        <v>90</v>
      </c>
      <c r="C258" s="70" t="s">
        <v>79</v>
      </c>
      <c r="D258" s="71">
        <f>$D$168</f>
        <v>113.12</v>
      </c>
      <c r="E258" s="71">
        <f>$D$168</f>
        <v>113.12</v>
      </c>
      <c r="F258" s="71">
        <f t="shared" ref="F258:AA258" si="148">$D$168</f>
        <v>113.12</v>
      </c>
      <c r="G258" s="71">
        <f t="shared" si="148"/>
        <v>113.12</v>
      </c>
      <c r="H258" s="71">
        <f t="shared" si="148"/>
        <v>113.12</v>
      </c>
      <c r="I258" s="71">
        <f t="shared" si="148"/>
        <v>113.12</v>
      </c>
      <c r="J258" s="71">
        <f t="shared" si="148"/>
        <v>113.12</v>
      </c>
      <c r="K258" s="71">
        <f t="shared" si="148"/>
        <v>113.12</v>
      </c>
      <c r="L258" s="71">
        <f t="shared" si="148"/>
        <v>113.12</v>
      </c>
      <c r="M258" s="71">
        <f t="shared" si="148"/>
        <v>113.12</v>
      </c>
      <c r="N258" s="71">
        <f t="shared" si="148"/>
        <v>113.12</v>
      </c>
      <c r="O258" s="71">
        <f t="shared" si="148"/>
        <v>113.12</v>
      </c>
      <c r="P258" s="71">
        <f t="shared" si="148"/>
        <v>113.12</v>
      </c>
      <c r="Q258" s="71">
        <f t="shared" si="148"/>
        <v>113.12</v>
      </c>
      <c r="R258" s="71">
        <f t="shared" si="148"/>
        <v>113.12</v>
      </c>
      <c r="S258" s="71">
        <f t="shared" si="148"/>
        <v>113.12</v>
      </c>
      <c r="T258" s="71">
        <f t="shared" si="148"/>
        <v>113.12</v>
      </c>
      <c r="U258" s="71">
        <f t="shared" si="148"/>
        <v>113.12</v>
      </c>
      <c r="V258" s="71">
        <f t="shared" si="148"/>
        <v>113.12</v>
      </c>
      <c r="W258" s="71">
        <f t="shared" si="148"/>
        <v>113.12</v>
      </c>
      <c r="X258" s="71">
        <f t="shared" si="148"/>
        <v>113.12</v>
      </c>
      <c r="Y258" s="71">
        <f t="shared" si="148"/>
        <v>113.12</v>
      </c>
      <c r="Z258" s="71">
        <f t="shared" si="148"/>
        <v>113.12</v>
      </c>
      <c r="AA258" s="71">
        <f t="shared" si="148"/>
        <v>113.12</v>
      </c>
    </row>
    <row r="259" spans="1:27" ht="12.75" hidden="1" customHeight="1" outlineLevel="1" x14ac:dyDescent="0.2">
      <c r="A259" s="163" t="s">
        <v>2662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2663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collapsed="1" x14ac:dyDescent="0.2">
      <c r="A261" s="162" t="s">
        <v>2664</v>
      </c>
      <c r="B261" s="54" t="str">
        <f>"20"&amp;"."&amp;$B$801&amp;"."&amp;$B$802</f>
        <v>20.05.2024</v>
      </c>
      <c r="C261" s="134" t="s">
        <v>76</v>
      </c>
      <c r="D261" s="135">
        <f>ROUND(((D262+D263+D265+D264)/1000),5)</f>
        <v>1.5568500000000001</v>
      </c>
      <c r="E261" s="135">
        <f>ROUND(((E262+E263+E265+E264)/1000),5)</f>
        <v>1.4053</v>
      </c>
      <c r="F261" s="135">
        <f>ROUND(((F262+F263+F265+F264)/1000),5)</f>
        <v>1.2995399999999999</v>
      </c>
      <c r="G261" s="135">
        <f t="shared" ref="G261:AA261" si="150">ROUND(((G262+G263+G265+G264)/1000),5)</f>
        <v>1.28159</v>
      </c>
      <c r="H261" s="135">
        <f t="shared" si="150"/>
        <v>1.2741199999999999</v>
      </c>
      <c r="I261" s="135">
        <f t="shared" si="150"/>
        <v>1.3692500000000001</v>
      </c>
      <c r="J261" s="135">
        <f t="shared" si="150"/>
        <v>1.55799</v>
      </c>
      <c r="K261" s="135">
        <f t="shared" si="150"/>
        <v>1.9022699999999999</v>
      </c>
      <c r="L261" s="135">
        <f t="shared" si="150"/>
        <v>2.1796500000000001</v>
      </c>
      <c r="M261" s="135">
        <f t="shared" si="150"/>
        <v>2.3034699999999999</v>
      </c>
      <c r="N261" s="135">
        <f t="shared" si="150"/>
        <v>2.3097699999999999</v>
      </c>
      <c r="O261" s="135">
        <f t="shared" si="150"/>
        <v>2.3078099999999999</v>
      </c>
      <c r="P261" s="135">
        <f t="shared" si="150"/>
        <v>2.30653</v>
      </c>
      <c r="Q261" s="135">
        <f t="shared" si="150"/>
        <v>2.32626</v>
      </c>
      <c r="R261" s="135">
        <f t="shared" si="150"/>
        <v>2.3277800000000002</v>
      </c>
      <c r="S261" s="135">
        <f t="shared" si="150"/>
        <v>2.3142999999999998</v>
      </c>
      <c r="T261" s="135">
        <f t="shared" si="150"/>
        <v>2.30301</v>
      </c>
      <c r="U261" s="135">
        <f t="shared" si="150"/>
        <v>2.27407</v>
      </c>
      <c r="V261" s="135">
        <f t="shared" si="150"/>
        <v>2.2311000000000001</v>
      </c>
      <c r="W261" s="135">
        <f t="shared" si="150"/>
        <v>2.1110899999999999</v>
      </c>
      <c r="X261" s="135">
        <f t="shared" si="150"/>
        <v>2.1561499999999998</v>
      </c>
      <c r="Y261" s="135">
        <f t="shared" si="150"/>
        <v>2.1823199999999998</v>
      </c>
      <c r="Z261" s="135">
        <f t="shared" si="150"/>
        <v>1.7914699999999999</v>
      </c>
      <c r="AA261" s="135">
        <f t="shared" si="150"/>
        <v>1.56307</v>
      </c>
    </row>
    <row r="262" spans="1:27" ht="12.75" hidden="1" customHeight="1" outlineLevel="1" x14ac:dyDescent="0.2">
      <c r="A262" s="163" t="s">
        <v>2665</v>
      </c>
      <c r="B262" s="94" t="s">
        <v>238</v>
      </c>
      <c r="C262" s="70" t="s">
        <v>79</v>
      </c>
      <c r="D262" s="71">
        <v>1351.16</v>
      </c>
      <c r="E262" s="71">
        <v>1199.6099999999999</v>
      </c>
      <c r="F262" s="71">
        <v>1093.8499999999999</v>
      </c>
      <c r="G262" s="71">
        <v>1075.9000000000001</v>
      </c>
      <c r="H262" s="71">
        <v>1068.43</v>
      </c>
      <c r="I262" s="71">
        <v>1163.56</v>
      </c>
      <c r="J262" s="71">
        <v>1352.3</v>
      </c>
      <c r="K262" s="71">
        <v>1696.58</v>
      </c>
      <c r="L262" s="71">
        <v>1973.96</v>
      </c>
      <c r="M262" s="71">
        <v>2097.7800000000002</v>
      </c>
      <c r="N262" s="71">
        <v>2104.08</v>
      </c>
      <c r="O262" s="71">
        <v>2102.12</v>
      </c>
      <c r="P262" s="71">
        <v>2100.84</v>
      </c>
      <c r="Q262" s="71">
        <v>2120.5700000000002</v>
      </c>
      <c r="R262" s="71">
        <v>2122.09</v>
      </c>
      <c r="S262" s="71">
        <v>2108.61</v>
      </c>
      <c r="T262" s="71">
        <v>2097.3200000000002</v>
      </c>
      <c r="U262" s="71">
        <v>2068.38</v>
      </c>
      <c r="V262" s="71">
        <v>2025.41</v>
      </c>
      <c r="W262" s="71">
        <v>1905.4</v>
      </c>
      <c r="X262" s="71">
        <v>1950.46</v>
      </c>
      <c r="Y262" s="71">
        <v>1976.63</v>
      </c>
      <c r="Z262" s="71">
        <v>1585.78</v>
      </c>
      <c r="AA262" s="71">
        <v>1357.38</v>
      </c>
    </row>
    <row r="263" spans="1:27" ht="12.75" hidden="1" customHeight="1" outlineLevel="1" x14ac:dyDescent="0.2">
      <c r="A263" s="163" t="s">
        <v>2666</v>
      </c>
      <c r="B263" s="94" t="s">
        <v>90</v>
      </c>
      <c r="C263" s="70" t="s">
        <v>79</v>
      </c>
      <c r="D263" s="71">
        <f>$D$168</f>
        <v>113.12</v>
      </c>
      <c r="E263" s="71">
        <f>$D$168</f>
        <v>113.12</v>
      </c>
      <c r="F263" s="71">
        <f t="shared" ref="F263:AA263" si="151">$D$168</f>
        <v>113.12</v>
      </c>
      <c r="G263" s="71">
        <f t="shared" si="151"/>
        <v>113.12</v>
      </c>
      <c r="H263" s="71">
        <f t="shared" si="151"/>
        <v>113.12</v>
      </c>
      <c r="I263" s="71">
        <f t="shared" si="151"/>
        <v>113.12</v>
      </c>
      <c r="J263" s="71">
        <f t="shared" si="151"/>
        <v>113.12</v>
      </c>
      <c r="K263" s="71">
        <f t="shared" si="151"/>
        <v>113.12</v>
      </c>
      <c r="L263" s="71">
        <f t="shared" si="151"/>
        <v>113.12</v>
      </c>
      <c r="M263" s="71">
        <f t="shared" si="151"/>
        <v>113.12</v>
      </c>
      <c r="N263" s="71">
        <f t="shared" si="151"/>
        <v>113.12</v>
      </c>
      <c r="O263" s="71">
        <f t="shared" si="151"/>
        <v>113.12</v>
      </c>
      <c r="P263" s="71">
        <f t="shared" si="151"/>
        <v>113.12</v>
      </c>
      <c r="Q263" s="71">
        <f t="shared" si="151"/>
        <v>113.12</v>
      </c>
      <c r="R263" s="71">
        <f t="shared" si="151"/>
        <v>113.12</v>
      </c>
      <c r="S263" s="71">
        <f t="shared" si="151"/>
        <v>113.12</v>
      </c>
      <c r="T263" s="71">
        <f t="shared" si="151"/>
        <v>113.12</v>
      </c>
      <c r="U263" s="71">
        <f t="shared" si="151"/>
        <v>113.12</v>
      </c>
      <c r="V263" s="71">
        <f t="shared" si="151"/>
        <v>113.12</v>
      </c>
      <c r="W263" s="71">
        <f t="shared" si="151"/>
        <v>113.12</v>
      </c>
      <c r="X263" s="71">
        <f t="shared" si="151"/>
        <v>113.12</v>
      </c>
      <c r="Y263" s="71">
        <f t="shared" si="151"/>
        <v>113.12</v>
      </c>
      <c r="Z263" s="71">
        <f t="shared" si="151"/>
        <v>113.12</v>
      </c>
      <c r="AA263" s="71">
        <f t="shared" si="151"/>
        <v>113.12</v>
      </c>
    </row>
    <row r="264" spans="1:27" ht="12.75" hidden="1" customHeight="1" outlineLevel="1" x14ac:dyDescent="0.2">
      <c r="A264" s="163" t="s">
        <v>2667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2668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collapsed="1" x14ac:dyDescent="0.2">
      <c r="A266" s="162" t="s">
        <v>2669</v>
      </c>
      <c r="B266" s="54" t="str">
        <f>"21"&amp;"."&amp;$B$801&amp;"."&amp;$B$802</f>
        <v>21.05.2024</v>
      </c>
      <c r="C266" s="134" t="s">
        <v>76</v>
      </c>
      <c r="D266" s="135">
        <f>ROUND(((D267+D268+D270+D269)/1000),5)</f>
        <v>1.5299499999999999</v>
      </c>
      <c r="E266" s="135">
        <f>ROUND(((E267+E268+E270+E269)/1000),5)</f>
        <v>1.39635</v>
      </c>
      <c r="F266" s="135">
        <f>ROUND(((F267+F268+F270+F269)/1000),5)</f>
        <v>1.28102</v>
      </c>
      <c r="G266" s="135">
        <f t="shared" ref="G266:AA266" si="153">ROUND(((G267+G268+G270+G269)/1000),5)</f>
        <v>1.19557</v>
      </c>
      <c r="H266" s="135">
        <f t="shared" si="153"/>
        <v>1.24834</v>
      </c>
      <c r="I266" s="135">
        <f t="shared" si="153"/>
        <v>1.37232</v>
      </c>
      <c r="J266" s="135">
        <f t="shared" si="153"/>
        <v>1.5730999999999999</v>
      </c>
      <c r="K266" s="135">
        <f t="shared" si="153"/>
        <v>1.74617</v>
      </c>
      <c r="L266" s="135">
        <f t="shared" si="153"/>
        <v>2.1044299999999998</v>
      </c>
      <c r="M266" s="135">
        <f t="shared" si="153"/>
        <v>2.23272</v>
      </c>
      <c r="N266" s="135">
        <f t="shared" si="153"/>
        <v>2.2888600000000001</v>
      </c>
      <c r="O266" s="135">
        <f t="shared" si="153"/>
        <v>2.294</v>
      </c>
      <c r="P266" s="135">
        <f t="shared" si="153"/>
        <v>2.3062900000000002</v>
      </c>
      <c r="Q266" s="135">
        <f t="shared" si="153"/>
        <v>2.3135699999999999</v>
      </c>
      <c r="R266" s="135">
        <f t="shared" si="153"/>
        <v>2.3000500000000001</v>
      </c>
      <c r="S266" s="135">
        <f t="shared" si="153"/>
        <v>2.2891300000000001</v>
      </c>
      <c r="T266" s="135">
        <f t="shared" si="153"/>
        <v>2.1537199999999999</v>
      </c>
      <c r="U266" s="135">
        <f t="shared" si="153"/>
        <v>2.07193</v>
      </c>
      <c r="V266" s="135">
        <f t="shared" si="153"/>
        <v>2.1015799999999998</v>
      </c>
      <c r="W266" s="135">
        <f t="shared" si="153"/>
        <v>2.0652300000000001</v>
      </c>
      <c r="X266" s="135">
        <f t="shared" si="153"/>
        <v>2.0890200000000001</v>
      </c>
      <c r="Y266" s="135">
        <f t="shared" si="153"/>
        <v>2.1334599999999999</v>
      </c>
      <c r="Z266" s="135">
        <f t="shared" si="153"/>
        <v>1.82718</v>
      </c>
      <c r="AA266" s="135">
        <f t="shared" si="153"/>
        <v>1.5570900000000001</v>
      </c>
    </row>
    <row r="267" spans="1:27" ht="12.75" hidden="1" customHeight="1" outlineLevel="1" x14ac:dyDescent="0.2">
      <c r="A267" s="163" t="s">
        <v>2670</v>
      </c>
      <c r="B267" s="94" t="s">
        <v>238</v>
      </c>
      <c r="C267" s="70" t="s">
        <v>79</v>
      </c>
      <c r="D267" s="71">
        <v>1324.26</v>
      </c>
      <c r="E267" s="71">
        <v>1190.6600000000001</v>
      </c>
      <c r="F267" s="71">
        <v>1075.33</v>
      </c>
      <c r="G267" s="71">
        <v>989.88</v>
      </c>
      <c r="H267" s="71">
        <v>1042.6500000000001</v>
      </c>
      <c r="I267" s="71">
        <v>1166.6300000000001</v>
      </c>
      <c r="J267" s="71">
        <v>1367.41</v>
      </c>
      <c r="K267" s="71">
        <v>1540.48</v>
      </c>
      <c r="L267" s="71">
        <v>1898.74</v>
      </c>
      <c r="M267" s="71">
        <v>2027.03</v>
      </c>
      <c r="N267" s="71">
        <v>2083.17</v>
      </c>
      <c r="O267" s="71">
        <v>2088.31</v>
      </c>
      <c r="P267" s="71">
        <v>2100.6</v>
      </c>
      <c r="Q267" s="71">
        <v>2107.88</v>
      </c>
      <c r="R267" s="71">
        <v>2094.36</v>
      </c>
      <c r="S267" s="71">
        <v>2083.44</v>
      </c>
      <c r="T267" s="71">
        <v>1948.03</v>
      </c>
      <c r="U267" s="71">
        <v>1866.24</v>
      </c>
      <c r="V267" s="71">
        <v>1895.89</v>
      </c>
      <c r="W267" s="71">
        <v>1859.54</v>
      </c>
      <c r="X267" s="71">
        <v>1883.33</v>
      </c>
      <c r="Y267" s="71">
        <v>1927.77</v>
      </c>
      <c r="Z267" s="71">
        <v>1621.49</v>
      </c>
      <c r="AA267" s="71">
        <v>1351.4</v>
      </c>
    </row>
    <row r="268" spans="1:27" ht="12.75" hidden="1" customHeight="1" outlineLevel="1" x14ac:dyDescent="0.2">
      <c r="A268" s="163" t="s">
        <v>2671</v>
      </c>
      <c r="B268" s="94" t="s">
        <v>90</v>
      </c>
      <c r="C268" s="70" t="s">
        <v>79</v>
      </c>
      <c r="D268" s="71">
        <f>$D$168</f>
        <v>113.12</v>
      </c>
      <c r="E268" s="71">
        <f>$D$168</f>
        <v>113.12</v>
      </c>
      <c r="F268" s="71">
        <f t="shared" ref="F268:AA268" si="154">$D$168</f>
        <v>113.12</v>
      </c>
      <c r="G268" s="71">
        <f t="shared" si="154"/>
        <v>113.12</v>
      </c>
      <c r="H268" s="71">
        <f t="shared" si="154"/>
        <v>113.12</v>
      </c>
      <c r="I268" s="71">
        <f t="shared" si="154"/>
        <v>113.12</v>
      </c>
      <c r="J268" s="71">
        <f t="shared" si="154"/>
        <v>113.12</v>
      </c>
      <c r="K268" s="71">
        <f t="shared" si="154"/>
        <v>113.12</v>
      </c>
      <c r="L268" s="71">
        <f t="shared" si="154"/>
        <v>113.12</v>
      </c>
      <c r="M268" s="71">
        <f t="shared" si="154"/>
        <v>113.12</v>
      </c>
      <c r="N268" s="71">
        <f t="shared" si="154"/>
        <v>113.12</v>
      </c>
      <c r="O268" s="71">
        <f t="shared" si="154"/>
        <v>113.12</v>
      </c>
      <c r="P268" s="71">
        <f t="shared" si="154"/>
        <v>113.12</v>
      </c>
      <c r="Q268" s="71">
        <f t="shared" si="154"/>
        <v>113.12</v>
      </c>
      <c r="R268" s="71">
        <f t="shared" si="154"/>
        <v>113.12</v>
      </c>
      <c r="S268" s="71">
        <f t="shared" si="154"/>
        <v>113.12</v>
      </c>
      <c r="T268" s="71">
        <f t="shared" si="154"/>
        <v>113.12</v>
      </c>
      <c r="U268" s="71">
        <f t="shared" si="154"/>
        <v>113.12</v>
      </c>
      <c r="V268" s="71">
        <f t="shared" si="154"/>
        <v>113.12</v>
      </c>
      <c r="W268" s="71">
        <f t="shared" si="154"/>
        <v>113.12</v>
      </c>
      <c r="X268" s="71">
        <f t="shared" si="154"/>
        <v>113.12</v>
      </c>
      <c r="Y268" s="71">
        <f t="shared" si="154"/>
        <v>113.12</v>
      </c>
      <c r="Z268" s="71">
        <f t="shared" si="154"/>
        <v>113.12</v>
      </c>
      <c r="AA268" s="71">
        <f t="shared" si="154"/>
        <v>113.12</v>
      </c>
    </row>
    <row r="269" spans="1:27" ht="12.75" hidden="1" customHeight="1" outlineLevel="1" x14ac:dyDescent="0.2">
      <c r="A269" s="163" t="s">
        <v>2672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2673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collapsed="1" x14ac:dyDescent="0.2">
      <c r="A271" s="162" t="s">
        <v>2674</v>
      </c>
      <c r="B271" s="54" t="str">
        <f>"22"&amp;"."&amp;$B$801&amp;"."&amp;$B$802</f>
        <v>22.05.2024</v>
      </c>
      <c r="C271" s="134" t="s">
        <v>76</v>
      </c>
      <c r="D271" s="135">
        <f>ROUND(((D272+D273+D275+D274)/1000),5)</f>
        <v>1.43889</v>
      </c>
      <c r="E271" s="135">
        <f>ROUND(((E272+E273+E275+E274)/1000),5)</f>
        <v>1.2622599999999999</v>
      </c>
      <c r="F271" s="135">
        <f>ROUND(((F272+F273+F275+F274)/1000),5)</f>
        <v>1.14659</v>
      </c>
      <c r="G271" s="135">
        <f t="shared" ref="G271:AA271" si="156">ROUND(((G272+G273+G275+G274)/1000),5)</f>
        <v>1.1006</v>
      </c>
      <c r="H271" s="135">
        <f t="shared" si="156"/>
        <v>1.10321</v>
      </c>
      <c r="I271" s="135">
        <f t="shared" si="156"/>
        <v>1.2544299999999999</v>
      </c>
      <c r="J271" s="135">
        <f t="shared" si="156"/>
        <v>1.50942</v>
      </c>
      <c r="K271" s="135">
        <f t="shared" si="156"/>
        <v>1.7350399999999999</v>
      </c>
      <c r="L271" s="135">
        <f t="shared" si="156"/>
        <v>1.99827</v>
      </c>
      <c r="M271" s="135">
        <f t="shared" si="156"/>
        <v>2.3002699999999998</v>
      </c>
      <c r="N271" s="135">
        <f t="shared" si="156"/>
        <v>2.30661</v>
      </c>
      <c r="O271" s="135">
        <f t="shared" si="156"/>
        <v>2.3108900000000001</v>
      </c>
      <c r="P271" s="135">
        <f t="shared" si="156"/>
        <v>2.3125300000000002</v>
      </c>
      <c r="Q271" s="135">
        <f t="shared" si="156"/>
        <v>2.32884</v>
      </c>
      <c r="R271" s="135">
        <f t="shared" si="156"/>
        <v>2.3201499999999999</v>
      </c>
      <c r="S271" s="135">
        <f t="shared" si="156"/>
        <v>2.3081499999999999</v>
      </c>
      <c r="T271" s="135">
        <f t="shared" si="156"/>
        <v>2.2989899999999999</v>
      </c>
      <c r="U271" s="135">
        <f t="shared" si="156"/>
        <v>2.21394</v>
      </c>
      <c r="V271" s="135">
        <f t="shared" si="156"/>
        <v>2.0676899999999998</v>
      </c>
      <c r="W271" s="135">
        <f t="shared" si="156"/>
        <v>1.9680299999999999</v>
      </c>
      <c r="X271" s="135">
        <f t="shared" si="156"/>
        <v>1.98898</v>
      </c>
      <c r="Y271" s="135">
        <f t="shared" si="156"/>
        <v>2.0632999999999999</v>
      </c>
      <c r="Z271" s="135">
        <f t="shared" si="156"/>
        <v>1.7737000000000001</v>
      </c>
      <c r="AA271" s="135">
        <f t="shared" si="156"/>
        <v>1.52806</v>
      </c>
    </row>
    <row r="272" spans="1:27" ht="12.75" hidden="1" customHeight="1" outlineLevel="1" x14ac:dyDescent="0.2">
      <c r="A272" s="163" t="s">
        <v>2675</v>
      </c>
      <c r="B272" s="94" t="s">
        <v>238</v>
      </c>
      <c r="C272" s="70" t="s">
        <v>79</v>
      </c>
      <c r="D272" s="71">
        <v>1233.2</v>
      </c>
      <c r="E272" s="71">
        <v>1056.57</v>
      </c>
      <c r="F272" s="71">
        <v>940.9</v>
      </c>
      <c r="G272" s="71">
        <v>894.91</v>
      </c>
      <c r="H272" s="71">
        <v>897.52</v>
      </c>
      <c r="I272" s="71">
        <v>1048.74</v>
      </c>
      <c r="J272" s="71">
        <v>1303.73</v>
      </c>
      <c r="K272" s="71">
        <v>1529.35</v>
      </c>
      <c r="L272" s="71">
        <v>1792.58</v>
      </c>
      <c r="M272" s="71">
        <v>2094.58</v>
      </c>
      <c r="N272" s="71">
        <v>2100.92</v>
      </c>
      <c r="O272" s="71">
        <v>2105.1999999999998</v>
      </c>
      <c r="P272" s="71">
        <v>2106.84</v>
      </c>
      <c r="Q272" s="71">
        <v>2123.15</v>
      </c>
      <c r="R272" s="71">
        <v>2114.46</v>
      </c>
      <c r="S272" s="71">
        <v>2102.46</v>
      </c>
      <c r="T272" s="71">
        <v>2093.3000000000002</v>
      </c>
      <c r="U272" s="71">
        <v>2008.25</v>
      </c>
      <c r="V272" s="71">
        <v>1862</v>
      </c>
      <c r="W272" s="71">
        <v>1762.34</v>
      </c>
      <c r="X272" s="71">
        <v>1783.29</v>
      </c>
      <c r="Y272" s="71">
        <v>1857.61</v>
      </c>
      <c r="Z272" s="71">
        <v>1568.01</v>
      </c>
      <c r="AA272" s="71">
        <v>1322.37</v>
      </c>
    </row>
    <row r="273" spans="1:27" ht="12.75" hidden="1" customHeight="1" outlineLevel="1" x14ac:dyDescent="0.2">
      <c r="A273" s="163" t="s">
        <v>2676</v>
      </c>
      <c r="B273" s="94" t="s">
        <v>90</v>
      </c>
      <c r="C273" s="70" t="s">
        <v>79</v>
      </c>
      <c r="D273" s="71">
        <f>$D$168</f>
        <v>113.12</v>
      </c>
      <c r="E273" s="71">
        <f>$D$168</f>
        <v>113.12</v>
      </c>
      <c r="F273" s="71">
        <f t="shared" ref="F273:AA273" si="157">$D$168</f>
        <v>113.12</v>
      </c>
      <c r="G273" s="71">
        <f t="shared" si="157"/>
        <v>113.12</v>
      </c>
      <c r="H273" s="71">
        <f t="shared" si="157"/>
        <v>113.12</v>
      </c>
      <c r="I273" s="71">
        <f t="shared" si="157"/>
        <v>113.12</v>
      </c>
      <c r="J273" s="71">
        <f t="shared" si="157"/>
        <v>113.12</v>
      </c>
      <c r="K273" s="71">
        <f t="shared" si="157"/>
        <v>113.12</v>
      </c>
      <c r="L273" s="71">
        <f t="shared" si="157"/>
        <v>113.12</v>
      </c>
      <c r="M273" s="71">
        <f t="shared" si="157"/>
        <v>113.12</v>
      </c>
      <c r="N273" s="71">
        <f t="shared" si="157"/>
        <v>113.12</v>
      </c>
      <c r="O273" s="71">
        <f t="shared" si="157"/>
        <v>113.12</v>
      </c>
      <c r="P273" s="71">
        <f t="shared" si="157"/>
        <v>113.12</v>
      </c>
      <c r="Q273" s="71">
        <f t="shared" si="157"/>
        <v>113.12</v>
      </c>
      <c r="R273" s="71">
        <f t="shared" si="157"/>
        <v>113.12</v>
      </c>
      <c r="S273" s="71">
        <f t="shared" si="157"/>
        <v>113.12</v>
      </c>
      <c r="T273" s="71">
        <f t="shared" si="157"/>
        <v>113.12</v>
      </c>
      <c r="U273" s="71">
        <f t="shared" si="157"/>
        <v>113.12</v>
      </c>
      <c r="V273" s="71">
        <f t="shared" si="157"/>
        <v>113.12</v>
      </c>
      <c r="W273" s="71">
        <f t="shared" si="157"/>
        <v>113.12</v>
      </c>
      <c r="X273" s="71">
        <f t="shared" si="157"/>
        <v>113.12</v>
      </c>
      <c r="Y273" s="71">
        <f t="shared" si="157"/>
        <v>113.12</v>
      </c>
      <c r="Z273" s="71">
        <f t="shared" si="157"/>
        <v>113.12</v>
      </c>
      <c r="AA273" s="71">
        <f t="shared" si="157"/>
        <v>113.12</v>
      </c>
    </row>
    <row r="274" spans="1:27" ht="12.75" hidden="1" customHeight="1" outlineLevel="1" x14ac:dyDescent="0.2">
      <c r="A274" s="163" t="s">
        <v>2677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2678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collapsed="1" x14ac:dyDescent="0.2">
      <c r="A276" s="162" t="s">
        <v>2679</v>
      </c>
      <c r="B276" s="54" t="str">
        <f>"23"&amp;"."&amp;$B$801&amp;"."&amp;$B$802</f>
        <v>23.05.2024</v>
      </c>
      <c r="C276" s="134" t="s">
        <v>76</v>
      </c>
      <c r="D276" s="135">
        <f>ROUND(((D277+D278+D280+D279)/1000),5)</f>
        <v>1.49512</v>
      </c>
      <c r="E276" s="135">
        <f>ROUND(((E277+E278+E280+E279)/1000),5)</f>
        <v>1.3317099999999999</v>
      </c>
      <c r="F276" s="135">
        <f>ROUND(((F277+F278+F280+F279)/1000),5)</f>
        <v>1.25115</v>
      </c>
      <c r="G276" s="135">
        <f t="shared" ref="G276:AA276" si="159">ROUND(((G277+G278+G280+G279)/1000),5)</f>
        <v>1.21513</v>
      </c>
      <c r="H276" s="135">
        <f t="shared" si="159"/>
        <v>1.14151</v>
      </c>
      <c r="I276" s="135">
        <f t="shared" si="159"/>
        <v>1.2779700000000001</v>
      </c>
      <c r="J276" s="135">
        <f t="shared" si="159"/>
        <v>1.6597200000000001</v>
      </c>
      <c r="K276" s="135">
        <f t="shared" si="159"/>
        <v>1.76128</v>
      </c>
      <c r="L276" s="135">
        <f t="shared" si="159"/>
        <v>2.0901399999999999</v>
      </c>
      <c r="M276" s="135">
        <f t="shared" si="159"/>
        <v>2.29203</v>
      </c>
      <c r="N276" s="135">
        <f t="shared" si="159"/>
        <v>2.3083800000000001</v>
      </c>
      <c r="O276" s="135">
        <f t="shared" si="159"/>
        <v>2.3148499999999999</v>
      </c>
      <c r="P276" s="135">
        <f t="shared" si="159"/>
        <v>2.31786</v>
      </c>
      <c r="Q276" s="135">
        <f t="shared" si="159"/>
        <v>2.3471899999999999</v>
      </c>
      <c r="R276" s="135">
        <f t="shared" si="159"/>
        <v>2.34491</v>
      </c>
      <c r="S276" s="135">
        <f t="shared" si="159"/>
        <v>2.33053</v>
      </c>
      <c r="T276" s="135">
        <f t="shared" si="159"/>
        <v>2.3190300000000001</v>
      </c>
      <c r="U276" s="135">
        <f t="shared" si="159"/>
        <v>2.2984900000000001</v>
      </c>
      <c r="V276" s="135">
        <f t="shared" si="159"/>
        <v>2.2033100000000001</v>
      </c>
      <c r="W276" s="135">
        <f t="shared" si="159"/>
        <v>2.0391400000000002</v>
      </c>
      <c r="X276" s="135">
        <f t="shared" si="159"/>
        <v>2.0108899999999998</v>
      </c>
      <c r="Y276" s="135">
        <f t="shared" si="159"/>
        <v>2.1492300000000002</v>
      </c>
      <c r="Z276" s="135">
        <f t="shared" si="159"/>
        <v>1.8130900000000001</v>
      </c>
      <c r="AA276" s="135">
        <f t="shared" si="159"/>
        <v>1.6931799999999999</v>
      </c>
    </row>
    <row r="277" spans="1:27" ht="12.75" hidden="1" customHeight="1" outlineLevel="1" x14ac:dyDescent="0.2">
      <c r="A277" s="163" t="s">
        <v>2680</v>
      </c>
      <c r="B277" s="94" t="s">
        <v>238</v>
      </c>
      <c r="C277" s="70" t="s">
        <v>79</v>
      </c>
      <c r="D277" s="71">
        <v>1289.43</v>
      </c>
      <c r="E277" s="71">
        <v>1126.02</v>
      </c>
      <c r="F277" s="71">
        <v>1045.46</v>
      </c>
      <c r="G277" s="71">
        <v>1009.44</v>
      </c>
      <c r="H277" s="71">
        <v>935.82</v>
      </c>
      <c r="I277" s="71">
        <v>1072.28</v>
      </c>
      <c r="J277" s="71">
        <v>1454.03</v>
      </c>
      <c r="K277" s="71">
        <v>1555.59</v>
      </c>
      <c r="L277" s="71">
        <v>1884.45</v>
      </c>
      <c r="M277" s="71">
        <v>2086.34</v>
      </c>
      <c r="N277" s="71">
        <v>2102.69</v>
      </c>
      <c r="O277" s="71">
        <v>2109.16</v>
      </c>
      <c r="P277" s="71">
        <v>2112.17</v>
      </c>
      <c r="Q277" s="71">
        <v>2141.5</v>
      </c>
      <c r="R277" s="71">
        <v>2139.2199999999998</v>
      </c>
      <c r="S277" s="71">
        <v>2124.84</v>
      </c>
      <c r="T277" s="71">
        <v>2113.34</v>
      </c>
      <c r="U277" s="71">
        <v>2092.8000000000002</v>
      </c>
      <c r="V277" s="71">
        <v>1997.62</v>
      </c>
      <c r="W277" s="71">
        <v>1833.45</v>
      </c>
      <c r="X277" s="71">
        <v>1805.2</v>
      </c>
      <c r="Y277" s="71">
        <v>1943.54</v>
      </c>
      <c r="Z277" s="71">
        <v>1607.4</v>
      </c>
      <c r="AA277" s="71">
        <v>1487.49</v>
      </c>
    </row>
    <row r="278" spans="1:27" ht="12.75" hidden="1" customHeight="1" outlineLevel="1" x14ac:dyDescent="0.2">
      <c r="A278" s="163" t="s">
        <v>2681</v>
      </c>
      <c r="B278" s="94" t="s">
        <v>90</v>
      </c>
      <c r="C278" s="70" t="s">
        <v>79</v>
      </c>
      <c r="D278" s="71">
        <f>$D$168</f>
        <v>113.12</v>
      </c>
      <c r="E278" s="71">
        <f>$D$168</f>
        <v>113.12</v>
      </c>
      <c r="F278" s="71">
        <f t="shared" ref="F278:AA278" si="160">$D$168</f>
        <v>113.12</v>
      </c>
      <c r="G278" s="71">
        <f t="shared" si="160"/>
        <v>113.12</v>
      </c>
      <c r="H278" s="71">
        <f t="shared" si="160"/>
        <v>113.12</v>
      </c>
      <c r="I278" s="71">
        <f t="shared" si="160"/>
        <v>113.12</v>
      </c>
      <c r="J278" s="71">
        <f t="shared" si="160"/>
        <v>113.12</v>
      </c>
      <c r="K278" s="71">
        <f t="shared" si="160"/>
        <v>113.12</v>
      </c>
      <c r="L278" s="71">
        <f t="shared" si="160"/>
        <v>113.12</v>
      </c>
      <c r="M278" s="71">
        <f t="shared" si="160"/>
        <v>113.12</v>
      </c>
      <c r="N278" s="71">
        <f t="shared" si="160"/>
        <v>113.12</v>
      </c>
      <c r="O278" s="71">
        <f t="shared" si="160"/>
        <v>113.12</v>
      </c>
      <c r="P278" s="71">
        <f t="shared" si="160"/>
        <v>113.12</v>
      </c>
      <c r="Q278" s="71">
        <f t="shared" si="160"/>
        <v>113.12</v>
      </c>
      <c r="R278" s="71">
        <f t="shared" si="160"/>
        <v>113.12</v>
      </c>
      <c r="S278" s="71">
        <f t="shared" si="160"/>
        <v>113.12</v>
      </c>
      <c r="T278" s="71">
        <f t="shared" si="160"/>
        <v>113.12</v>
      </c>
      <c r="U278" s="71">
        <f t="shared" si="160"/>
        <v>113.12</v>
      </c>
      <c r="V278" s="71">
        <f t="shared" si="160"/>
        <v>113.12</v>
      </c>
      <c r="W278" s="71">
        <f t="shared" si="160"/>
        <v>113.12</v>
      </c>
      <c r="X278" s="71">
        <f t="shared" si="160"/>
        <v>113.12</v>
      </c>
      <c r="Y278" s="71">
        <f t="shared" si="160"/>
        <v>113.12</v>
      </c>
      <c r="Z278" s="71">
        <f t="shared" si="160"/>
        <v>113.12</v>
      </c>
      <c r="AA278" s="71">
        <f t="shared" si="160"/>
        <v>113.12</v>
      </c>
    </row>
    <row r="279" spans="1:27" ht="12.75" hidden="1" customHeight="1" outlineLevel="1" x14ac:dyDescent="0.2">
      <c r="A279" s="163" t="s">
        <v>2682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2683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collapsed="1" x14ac:dyDescent="0.2">
      <c r="A281" s="162" t="s">
        <v>2684</v>
      </c>
      <c r="B281" s="54" t="str">
        <f>"24"&amp;"."&amp;$B$801&amp;"."&amp;$B$802</f>
        <v>24.05.2024</v>
      </c>
      <c r="C281" s="134" t="s">
        <v>76</v>
      </c>
      <c r="D281" s="135">
        <f>ROUND(((D282+D283+D285+D284)/1000),5)</f>
        <v>1.5668</v>
      </c>
      <c r="E281" s="135">
        <f>ROUND(((E282+E283+E285+E284)/1000),5)</f>
        <v>1.37181</v>
      </c>
      <c r="F281" s="135">
        <f>ROUND(((F282+F283+F285+F284)/1000),5)</f>
        <v>1.2821400000000001</v>
      </c>
      <c r="G281" s="135">
        <f t="shared" ref="G281:AA281" si="162">ROUND(((G282+G283+G285+G284)/1000),5)</f>
        <v>1.23204</v>
      </c>
      <c r="H281" s="135">
        <f t="shared" si="162"/>
        <v>1.16795</v>
      </c>
      <c r="I281" s="135">
        <f t="shared" si="162"/>
        <v>1.3627199999999999</v>
      </c>
      <c r="J281" s="135">
        <f t="shared" si="162"/>
        <v>1.6329199999999999</v>
      </c>
      <c r="K281" s="135">
        <f t="shared" si="162"/>
        <v>1.8954200000000001</v>
      </c>
      <c r="L281" s="135">
        <f t="shared" si="162"/>
        <v>2.2911899999999998</v>
      </c>
      <c r="M281" s="135">
        <f t="shared" si="162"/>
        <v>2.3428100000000001</v>
      </c>
      <c r="N281" s="135">
        <f t="shared" si="162"/>
        <v>2.35419</v>
      </c>
      <c r="O281" s="135">
        <f t="shared" si="162"/>
        <v>2.3883200000000002</v>
      </c>
      <c r="P281" s="135">
        <f t="shared" si="162"/>
        <v>2.4561799999999998</v>
      </c>
      <c r="Q281" s="135">
        <f t="shared" si="162"/>
        <v>2.5051299999999999</v>
      </c>
      <c r="R281" s="135">
        <f t="shared" si="162"/>
        <v>2.5016099999999999</v>
      </c>
      <c r="S281" s="135">
        <f t="shared" si="162"/>
        <v>2.4890099999999999</v>
      </c>
      <c r="T281" s="135">
        <f t="shared" si="162"/>
        <v>2.4789699999999999</v>
      </c>
      <c r="U281" s="135">
        <f t="shared" si="162"/>
        <v>2.3669099999999998</v>
      </c>
      <c r="V281" s="135">
        <f t="shared" si="162"/>
        <v>2.3143400000000001</v>
      </c>
      <c r="W281" s="135">
        <f t="shared" si="162"/>
        <v>2.2732600000000001</v>
      </c>
      <c r="X281" s="135">
        <f t="shared" si="162"/>
        <v>2.2841800000000001</v>
      </c>
      <c r="Y281" s="135">
        <f t="shared" si="162"/>
        <v>2.3378800000000002</v>
      </c>
      <c r="Z281" s="135">
        <f t="shared" si="162"/>
        <v>2.30918</v>
      </c>
      <c r="AA281" s="135">
        <f t="shared" si="162"/>
        <v>1.8643700000000001</v>
      </c>
    </row>
    <row r="282" spans="1:27" ht="12.75" hidden="1" customHeight="1" outlineLevel="1" x14ac:dyDescent="0.2">
      <c r="A282" s="163" t="s">
        <v>2685</v>
      </c>
      <c r="B282" s="94" t="s">
        <v>238</v>
      </c>
      <c r="C282" s="70" t="s">
        <v>79</v>
      </c>
      <c r="D282" s="71">
        <v>1361.11</v>
      </c>
      <c r="E282" s="71">
        <v>1166.1199999999999</v>
      </c>
      <c r="F282" s="71">
        <v>1076.45</v>
      </c>
      <c r="G282" s="71">
        <v>1026.3499999999999</v>
      </c>
      <c r="H282" s="71">
        <v>962.26</v>
      </c>
      <c r="I282" s="71">
        <v>1157.03</v>
      </c>
      <c r="J282" s="71">
        <v>1427.23</v>
      </c>
      <c r="K282" s="71">
        <v>1689.73</v>
      </c>
      <c r="L282" s="71">
        <v>2085.5</v>
      </c>
      <c r="M282" s="71">
        <v>2137.12</v>
      </c>
      <c r="N282" s="71">
        <v>2148.5</v>
      </c>
      <c r="O282" s="71">
        <v>2182.63</v>
      </c>
      <c r="P282" s="71">
        <v>2250.4899999999998</v>
      </c>
      <c r="Q282" s="71">
        <v>2299.44</v>
      </c>
      <c r="R282" s="71">
        <v>2295.92</v>
      </c>
      <c r="S282" s="71">
        <v>2283.3200000000002</v>
      </c>
      <c r="T282" s="71">
        <v>2273.2800000000002</v>
      </c>
      <c r="U282" s="71">
        <v>2161.2199999999998</v>
      </c>
      <c r="V282" s="71">
        <v>2108.65</v>
      </c>
      <c r="W282" s="71">
        <v>2067.5700000000002</v>
      </c>
      <c r="X282" s="71">
        <v>2078.4899999999998</v>
      </c>
      <c r="Y282" s="71">
        <v>2132.19</v>
      </c>
      <c r="Z282" s="71">
        <v>2103.4899999999998</v>
      </c>
      <c r="AA282" s="71">
        <v>1658.68</v>
      </c>
    </row>
    <row r="283" spans="1:27" ht="12.75" hidden="1" customHeight="1" outlineLevel="1" x14ac:dyDescent="0.2">
      <c r="A283" s="163" t="s">
        <v>2686</v>
      </c>
      <c r="B283" s="94" t="s">
        <v>90</v>
      </c>
      <c r="C283" s="70" t="s">
        <v>79</v>
      </c>
      <c r="D283" s="71">
        <f>$D$168</f>
        <v>113.12</v>
      </c>
      <c r="E283" s="71">
        <f>$D$168</f>
        <v>113.12</v>
      </c>
      <c r="F283" s="71">
        <f t="shared" ref="F283:AA283" si="163">$D$168</f>
        <v>113.12</v>
      </c>
      <c r="G283" s="71">
        <f t="shared" si="163"/>
        <v>113.12</v>
      </c>
      <c r="H283" s="71">
        <f t="shared" si="163"/>
        <v>113.12</v>
      </c>
      <c r="I283" s="71">
        <f t="shared" si="163"/>
        <v>113.12</v>
      </c>
      <c r="J283" s="71">
        <f t="shared" si="163"/>
        <v>113.12</v>
      </c>
      <c r="K283" s="71">
        <f t="shared" si="163"/>
        <v>113.12</v>
      </c>
      <c r="L283" s="71">
        <f t="shared" si="163"/>
        <v>113.12</v>
      </c>
      <c r="M283" s="71">
        <f t="shared" si="163"/>
        <v>113.12</v>
      </c>
      <c r="N283" s="71">
        <f t="shared" si="163"/>
        <v>113.12</v>
      </c>
      <c r="O283" s="71">
        <f t="shared" si="163"/>
        <v>113.12</v>
      </c>
      <c r="P283" s="71">
        <f t="shared" si="163"/>
        <v>113.12</v>
      </c>
      <c r="Q283" s="71">
        <f t="shared" si="163"/>
        <v>113.12</v>
      </c>
      <c r="R283" s="71">
        <f t="shared" si="163"/>
        <v>113.12</v>
      </c>
      <c r="S283" s="71">
        <f t="shared" si="163"/>
        <v>113.12</v>
      </c>
      <c r="T283" s="71">
        <f t="shared" si="163"/>
        <v>113.12</v>
      </c>
      <c r="U283" s="71">
        <f t="shared" si="163"/>
        <v>113.12</v>
      </c>
      <c r="V283" s="71">
        <f t="shared" si="163"/>
        <v>113.12</v>
      </c>
      <c r="W283" s="71">
        <f t="shared" si="163"/>
        <v>113.12</v>
      </c>
      <c r="X283" s="71">
        <f t="shared" si="163"/>
        <v>113.12</v>
      </c>
      <c r="Y283" s="71">
        <f t="shared" si="163"/>
        <v>113.12</v>
      </c>
      <c r="Z283" s="71">
        <f t="shared" si="163"/>
        <v>113.12</v>
      </c>
      <c r="AA283" s="71">
        <f t="shared" si="163"/>
        <v>113.12</v>
      </c>
    </row>
    <row r="284" spans="1:27" ht="12.75" hidden="1" customHeight="1" outlineLevel="1" x14ac:dyDescent="0.2">
      <c r="A284" s="163" t="s">
        <v>2687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2688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collapsed="1" x14ac:dyDescent="0.2">
      <c r="A286" s="162" t="s">
        <v>2689</v>
      </c>
      <c r="B286" s="54" t="str">
        <f>"25"&amp;"."&amp;$B$801&amp;"."&amp;$B$802</f>
        <v>25.05.2024</v>
      </c>
      <c r="C286" s="134" t="s">
        <v>76</v>
      </c>
      <c r="D286" s="135">
        <f>ROUND(((D287+D288+D290+D289)/1000),5)</f>
        <v>1.99105</v>
      </c>
      <c r="E286" s="135">
        <f>ROUND(((E287+E288+E290+E289)/1000),5)</f>
        <v>1.80924</v>
      </c>
      <c r="F286" s="135">
        <f>ROUND(((F287+F288+F290+F289)/1000),5)</f>
        <v>1.75288</v>
      </c>
      <c r="G286" s="135">
        <f t="shared" ref="G286:AA286" si="165">ROUND(((G287+G288+G290+G289)/1000),5)</f>
        <v>1.6949000000000001</v>
      </c>
      <c r="H286" s="135">
        <f t="shared" si="165"/>
        <v>1.5517000000000001</v>
      </c>
      <c r="I286" s="135">
        <f t="shared" si="165"/>
        <v>1.58697</v>
      </c>
      <c r="J286" s="135">
        <f t="shared" si="165"/>
        <v>1.6260300000000001</v>
      </c>
      <c r="K286" s="135">
        <f t="shared" si="165"/>
        <v>1.7928599999999999</v>
      </c>
      <c r="L286" s="135">
        <f t="shared" si="165"/>
        <v>2.2934800000000002</v>
      </c>
      <c r="M286" s="135">
        <f t="shared" si="165"/>
        <v>2.3261400000000001</v>
      </c>
      <c r="N286" s="135">
        <f t="shared" si="165"/>
        <v>2.40768</v>
      </c>
      <c r="O286" s="135">
        <f t="shared" si="165"/>
        <v>2.4079000000000002</v>
      </c>
      <c r="P286" s="135">
        <f t="shared" si="165"/>
        <v>2.5280200000000002</v>
      </c>
      <c r="Q286" s="135">
        <f t="shared" si="165"/>
        <v>2.55477</v>
      </c>
      <c r="R286" s="135">
        <f t="shared" si="165"/>
        <v>2.5271499999999998</v>
      </c>
      <c r="S286" s="135">
        <f t="shared" si="165"/>
        <v>2.4571999999999998</v>
      </c>
      <c r="T286" s="135">
        <f t="shared" si="165"/>
        <v>2.41628</v>
      </c>
      <c r="U286" s="135">
        <f t="shared" si="165"/>
        <v>2.3320400000000001</v>
      </c>
      <c r="V286" s="135">
        <f t="shared" si="165"/>
        <v>2.3069199999999999</v>
      </c>
      <c r="W286" s="135">
        <f t="shared" si="165"/>
        <v>2.2995000000000001</v>
      </c>
      <c r="X286" s="135">
        <f t="shared" si="165"/>
        <v>2.2985699999999998</v>
      </c>
      <c r="Y286" s="135">
        <f t="shared" si="165"/>
        <v>2.3637199999999998</v>
      </c>
      <c r="Z286" s="135">
        <f t="shared" si="165"/>
        <v>2.2790300000000001</v>
      </c>
      <c r="AA286" s="135">
        <f t="shared" si="165"/>
        <v>1.90198</v>
      </c>
    </row>
    <row r="287" spans="1:27" ht="12.75" hidden="1" customHeight="1" outlineLevel="1" x14ac:dyDescent="0.2">
      <c r="A287" s="163" t="s">
        <v>2690</v>
      </c>
      <c r="B287" s="94" t="s">
        <v>238</v>
      </c>
      <c r="C287" s="70" t="s">
        <v>79</v>
      </c>
      <c r="D287" s="71">
        <v>1785.36</v>
      </c>
      <c r="E287" s="71">
        <v>1603.55</v>
      </c>
      <c r="F287" s="71">
        <v>1547.19</v>
      </c>
      <c r="G287" s="71">
        <v>1489.21</v>
      </c>
      <c r="H287" s="71">
        <v>1346.01</v>
      </c>
      <c r="I287" s="71">
        <v>1381.28</v>
      </c>
      <c r="J287" s="71">
        <v>1420.34</v>
      </c>
      <c r="K287" s="71">
        <v>1587.17</v>
      </c>
      <c r="L287" s="71">
        <v>2087.79</v>
      </c>
      <c r="M287" s="71">
        <v>2120.4499999999998</v>
      </c>
      <c r="N287" s="71">
        <v>2201.9899999999998</v>
      </c>
      <c r="O287" s="71">
        <v>2202.21</v>
      </c>
      <c r="P287" s="71">
        <v>2322.33</v>
      </c>
      <c r="Q287" s="71">
        <v>2349.08</v>
      </c>
      <c r="R287" s="71">
        <v>2321.46</v>
      </c>
      <c r="S287" s="71">
        <v>2251.5100000000002</v>
      </c>
      <c r="T287" s="71">
        <v>2210.59</v>
      </c>
      <c r="U287" s="71">
        <v>2126.35</v>
      </c>
      <c r="V287" s="71">
        <v>2101.23</v>
      </c>
      <c r="W287" s="71">
        <v>2093.81</v>
      </c>
      <c r="X287" s="71">
        <v>2092.88</v>
      </c>
      <c r="Y287" s="71">
        <v>2158.0300000000002</v>
      </c>
      <c r="Z287" s="71">
        <v>2073.34</v>
      </c>
      <c r="AA287" s="71">
        <v>1696.29</v>
      </c>
    </row>
    <row r="288" spans="1:27" ht="12.75" hidden="1" customHeight="1" outlineLevel="1" x14ac:dyDescent="0.2">
      <c r="A288" s="163" t="s">
        <v>2691</v>
      </c>
      <c r="B288" s="94" t="s">
        <v>90</v>
      </c>
      <c r="C288" s="70" t="s">
        <v>79</v>
      </c>
      <c r="D288" s="71">
        <f>$D$168</f>
        <v>113.12</v>
      </c>
      <c r="E288" s="71">
        <f>$D$168</f>
        <v>113.12</v>
      </c>
      <c r="F288" s="71">
        <f t="shared" ref="F288:AA288" si="166">$D$168</f>
        <v>113.12</v>
      </c>
      <c r="G288" s="71">
        <f t="shared" si="166"/>
        <v>113.12</v>
      </c>
      <c r="H288" s="71">
        <f t="shared" si="166"/>
        <v>113.12</v>
      </c>
      <c r="I288" s="71">
        <f t="shared" si="166"/>
        <v>113.12</v>
      </c>
      <c r="J288" s="71">
        <f t="shared" si="166"/>
        <v>113.12</v>
      </c>
      <c r="K288" s="71">
        <f t="shared" si="166"/>
        <v>113.12</v>
      </c>
      <c r="L288" s="71">
        <f t="shared" si="166"/>
        <v>113.12</v>
      </c>
      <c r="M288" s="71">
        <f t="shared" si="166"/>
        <v>113.12</v>
      </c>
      <c r="N288" s="71">
        <f t="shared" si="166"/>
        <v>113.12</v>
      </c>
      <c r="O288" s="71">
        <f t="shared" si="166"/>
        <v>113.12</v>
      </c>
      <c r="P288" s="71">
        <f t="shared" si="166"/>
        <v>113.12</v>
      </c>
      <c r="Q288" s="71">
        <f t="shared" si="166"/>
        <v>113.12</v>
      </c>
      <c r="R288" s="71">
        <f t="shared" si="166"/>
        <v>113.12</v>
      </c>
      <c r="S288" s="71">
        <f t="shared" si="166"/>
        <v>113.12</v>
      </c>
      <c r="T288" s="71">
        <f t="shared" si="166"/>
        <v>113.12</v>
      </c>
      <c r="U288" s="71">
        <f t="shared" si="166"/>
        <v>113.12</v>
      </c>
      <c r="V288" s="71">
        <f t="shared" si="166"/>
        <v>113.12</v>
      </c>
      <c r="W288" s="71">
        <f t="shared" si="166"/>
        <v>113.12</v>
      </c>
      <c r="X288" s="71">
        <f t="shared" si="166"/>
        <v>113.12</v>
      </c>
      <c r="Y288" s="71">
        <f t="shared" si="166"/>
        <v>113.12</v>
      </c>
      <c r="Z288" s="71">
        <f t="shared" si="166"/>
        <v>113.12</v>
      </c>
      <c r="AA288" s="71">
        <f t="shared" si="166"/>
        <v>113.12</v>
      </c>
    </row>
    <row r="289" spans="1:27" ht="12.75" hidden="1" customHeight="1" outlineLevel="1" x14ac:dyDescent="0.2">
      <c r="A289" s="163" t="s">
        <v>2692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2693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collapsed="1" x14ac:dyDescent="0.2">
      <c r="A291" s="162" t="s">
        <v>2694</v>
      </c>
      <c r="B291" s="54" t="str">
        <f>"26"&amp;"."&amp;$B$801&amp;"."&amp;$B$802</f>
        <v>26.05.2024</v>
      </c>
      <c r="C291" s="134" t="s">
        <v>76</v>
      </c>
      <c r="D291" s="135">
        <f>ROUND(((D292+D293+D295+D294)/1000),5)</f>
        <v>1.8204199999999999</v>
      </c>
      <c r="E291" s="135">
        <f>ROUND(((E292+E293+E295+E294)/1000),5)</f>
        <v>1.7248000000000001</v>
      </c>
      <c r="F291" s="135">
        <f>ROUND(((F292+F293+F295+F294)/1000),5)</f>
        <v>1.6350199999999999</v>
      </c>
      <c r="G291" s="135">
        <f t="shared" ref="G291:AA291" si="168">ROUND(((G292+G293+G295+G294)/1000),5)</f>
        <v>1.4948300000000001</v>
      </c>
      <c r="H291" s="135">
        <f t="shared" si="168"/>
        <v>1.39212</v>
      </c>
      <c r="I291" s="135">
        <f t="shared" si="168"/>
        <v>1.50265</v>
      </c>
      <c r="J291" s="135">
        <f t="shared" si="168"/>
        <v>1.29844</v>
      </c>
      <c r="K291" s="135">
        <f t="shared" si="168"/>
        <v>1.65174</v>
      </c>
      <c r="L291" s="135">
        <f t="shared" si="168"/>
        <v>1.9416199999999999</v>
      </c>
      <c r="M291" s="135">
        <f t="shared" si="168"/>
        <v>2.3041399999999999</v>
      </c>
      <c r="N291" s="135">
        <f t="shared" si="168"/>
        <v>2.3272200000000001</v>
      </c>
      <c r="O291" s="135">
        <f t="shared" si="168"/>
        <v>2.3343600000000002</v>
      </c>
      <c r="P291" s="135">
        <f t="shared" si="168"/>
        <v>2.3347199999999999</v>
      </c>
      <c r="Q291" s="135">
        <f t="shared" si="168"/>
        <v>2.3715299999999999</v>
      </c>
      <c r="R291" s="135">
        <f t="shared" si="168"/>
        <v>2.3708200000000001</v>
      </c>
      <c r="S291" s="135">
        <f t="shared" si="168"/>
        <v>2.33833</v>
      </c>
      <c r="T291" s="135">
        <f t="shared" si="168"/>
        <v>2.3081299999999998</v>
      </c>
      <c r="U291" s="135">
        <f t="shared" si="168"/>
        <v>2.29359</v>
      </c>
      <c r="V291" s="135">
        <f t="shared" si="168"/>
        <v>2.2668300000000001</v>
      </c>
      <c r="W291" s="135">
        <f t="shared" si="168"/>
        <v>2.2831199999999998</v>
      </c>
      <c r="X291" s="135">
        <f t="shared" si="168"/>
        <v>2.3027299999999999</v>
      </c>
      <c r="Y291" s="135">
        <f t="shared" si="168"/>
        <v>2.3010199999999998</v>
      </c>
      <c r="Z291" s="135">
        <f t="shared" si="168"/>
        <v>2.1902300000000001</v>
      </c>
      <c r="AA291" s="135">
        <f t="shared" si="168"/>
        <v>1.7740400000000001</v>
      </c>
    </row>
    <row r="292" spans="1:27" ht="12.75" hidden="1" customHeight="1" outlineLevel="1" x14ac:dyDescent="0.2">
      <c r="A292" s="163" t="s">
        <v>2695</v>
      </c>
      <c r="B292" s="94" t="s">
        <v>238</v>
      </c>
      <c r="C292" s="70" t="s">
        <v>79</v>
      </c>
      <c r="D292" s="71">
        <v>1614.73</v>
      </c>
      <c r="E292" s="71">
        <v>1519.11</v>
      </c>
      <c r="F292" s="71">
        <v>1429.33</v>
      </c>
      <c r="G292" s="71">
        <v>1289.1400000000001</v>
      </c>
      <c r="H292" s="71">
        <v>1186.43</v>
      </c>
      <c r="I292" s="71">
        <v>1296.96</v>
      </c>
      <c r="J292" s="71">
        <v>1092.75</v>
      </c>
      <c r="K292" s="71">
        <v>1446.05</v>
      </c>
      <c r="L292" s="71">
        <v>1735.93</v>
      </c>
      <c r="M292" s="71">
        <v>2098.4499999999998</v>
      </c>
      <c r="N292" s="71">
        <v>2121.5300000000002</v>
      </c>
      <c r="O292" s="71">
        <v>2128.67</v>
      </c>
      <c r="P292" s="71">
        <v>2129.0300000000002</v>
      </c>
      <c r="Q292" s="71">
        <v>2165.84</v>
      </c>
      <c r="R292" s="71">
        <v>2165.13</v>
      </c>
      <c r="S292" s="71">
        <v>2132.64</v>
      </c>
      <c r="T292" s="71">
        <v>2102.44</v>
      </c>
      <c r="U292" s="71">
        <v>2087.9</v>
      </c>
      <c r="V292" s="71">
        <v>2061.14</v>
      </c>
      <c r="W292" s="71">
        <v>2077.4299999999998</v>
      </c>
      <c r="X292" s="71">
        <v>2097.04</v>
      </c>
      <c r="Y292" s="71">
        <v>2095.33</v>
      </c>
      <c r="Z292" s="71">
        <v>1984.54</v>
      </c>
      <c r="AA292" s="71">
        <v>1568.35</v>
      </c>
    </row>
    <row r="293" spans="1:27" ht="12.75" hidden="1" customHeight="1" outlineLevel="1" x14ac:dyDescent="0.2">
      <c r="A293" s="163" t="s">
        <v>2696</v>
      </c>
      <c r="B293" s="94" t="s">
        <v>90</v>
      </c>
      <c r="C293" s="70" t="s">
        <v>79</v>
      </c>
      <c r="D293" s="71">
        <f>$D$168</f>
        <v>113.12</v>
      </c>
      <c r="E293" s="71">
        <f>$D$168</f>
        <v>113.12</v>
      </c>
      <c r="F293" s="71">
        <f t="shared" ref="F293:AA293" si="169">$D$168</f>
        <v>113.12</v>
      </c>
      <c r="G293" s="71">
        <f t="shared" si="169"/>
        <v>113.12</v>
      </c>
      <c r="H293" s="71">
        <f t="shared" si="169"/>
        <v>113.12</v>
      </c>
      <c r="I293" s="71">
        <f t="shared" si="169"/>
        <v>113.12</v>
      </c>
      <c r="J293" s="71">
        <f t="shared" si="169"/>
        <v>113.12</v>
      </c>
      <c r="K293" s="71">
        <f t="shared" si="169"/>
        <v>113.12</v>
      </c>
      <c r="L293" s="71">
        <f t="shared" si="169"/>
        <v>113.12</v>
      </c>
      <c r="M293" s="71">
        <f t="shared" si="169"/>
        <v>113.12</v>
      </c>
      <c r="N293" s="71">
        <f t="shared" si="169"/>
        <v>113.12</v>
      </c>
      <c r="O293" s="71">
        <f t="shared" si="169"/>
        <v>113.12</v>
      </c>
      <c r="P293" s="71">
        <f t="shared" si="169"/>
        <v>113.12</v>
      </c>
      <c r="Q293" s="71">
        <f t="shared" si="169"/>
        <v>113.12</v>
      </c>
      <c r="R293" s="71">
        <f t="shared" si="169"/>
        <v>113.12</v>
      </c>
      <c r="S293" s="71">
        <f t="shared" si="169"/>
        <v>113.12</v>
      </c>
      <c r="T293" s="71">
        <f t="shared" si="169"/>
        <v>113.12</v>
      </c>
      <c r="U293" s="71">
        <f t="shared" si="169"/>
        <v>113.12</v>
      </c>
      <c r="V293" s="71">
        <f t="shared" si="169"/>
        <v>113.12</v>
      </c>
      <c r="W293" s="71">
        <f t="shared" si="169"/>
        <v>113.12</v>
      </c>
      <c r="X293" s="71">
        <f t="shared" si="169"/>
        <v>113.12</v>
      </c>
      <c r="Y293" s="71">
        <f t="shared" si="169"/>
        <v>113.12</v>
      </c>
      <c r="Z293" s="71">
        <f t="shared" si="169"/>
        <v>113.12</v>
      </c>
      <c r="AA293" s="71">
        <f t="shared" si="169"/>
        <v>113.12</v>
      </c>
    </row>
    <row r="294" spans="1:27" ht="12.75" hidden="1" customHeight="1" outlineLevel="1" x14ac:dyDescent="0.2">
      <c r="A294" s="163" t="s">
        <v>2697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2698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collapsed="1" x14ac:dyDescent="0.2">
      <c r="A296" s="162" t="s">
        <v>2699</v>
      </c>
      <c r="B296" s="54" t="str">
        <f>"27"&amp;"."&amp;$B$801&amp;"."&amp;$B$802</f>
        <v>27.05.2024</v>
      </c>
      <c r="C296" s="134" t="s">
        <v>76</v>
      </c>
      <c r="D296" s="135">
        <f>ROUND(((D297+D298+D300+D299)/1000),5)</f>
        <v>1.51247</v>
      </c>
      <c r="E296" s="135">
        <f>ROUND(((E297+E298+E300+E299)/1000),5)</f>
        <v>1.40682</v>
      </c>
      <c r="F296" s="135">
        <f>ROUND(((F297+F298+F300+F299)/1000),5)</f>
        <v>1.2179899999999999</v>
      </c>
      <c r="G296" s="135">
        <f t="shared" ref="G296:AA296" si="171">ROUND(((G297+G298+G300+G299)/1000),5)</f>
        <v>1.15137</v>
      </c>
      <c r="H296" s="135">
        <f t="shared" si="171"/>
        <v>1.08388</v>
      </c>
      <c r="I296" s="135">
        <f t="shared" si="171"/>
        <v>1.27972</v>
      </c>
      <c r="J296" s="135">
        <f t="shared" si="171"/>
        <v>1.43672</v>
      </c>
      <c r="K296" s="135">
        <f t="shared" si="171"/>
        <v>1.72363</v>
      </c>
      <c r="L296" s="135">
        <f t="shared" si="171"/>
        <v>2.0806100000000001</v>
      </c>
      <c r="M296" s="135">
        <f t="shared" si="171"/>
        <v>2.2874300000000001</v>
      </c>
      <c r="N296" s="135">
        <f t="shared" si="171"/>
        <v>2.2949099999999998</v>
      </c>
      <c r="O296" s="135">
        <f t="shared" si="171"/>
        <v>2.2600500000000001</v>
      </c>
      <c r="P296" s="135">
        <f t="shared" si="171"/>
        <v>2.2178</v>
      </c>
      <c r="Q296" s="135">
        <f t="shared" si="171"/>
        <v>2.29121</v>
      </c>
      <c r="R296" s="135">
        <f t="shared" si="171"/>
        <v>2.31053</v>
      </c>
      <c r="S296" s="135">
        <f t="shared" si="171"/>
        <v>2.2903699999999998</v>
      </c>
      <c r="T296" s="135">
        <f t="shared" si="171"/>
        <v>2.2557800000000001</v>
      </c>
      <c r="U296" s="135">
        <f t="shared" si="171"/>
        <v>2.1860900000000001</v>
      </c>
      <c r="V296" s="135">
        <f t="shared" si="171"/>
        <v>2.1337600000000001</v>
      </c>
      <c r="W296" s="135">
        <f t="shared" si="171"/>
        <v>2.0580400000000001</v>
      </c>
      <c r="X296" s="135">
        <f t="shared" si="171"/>
        <v>2.0573700000000001</v>
      </c>
      <c r="Y296" s="135">
        <f t="shared" si="171"/>
        <v>2.0103900000000001</v>
      </c>
      <c r="Z296" s="135">
        <f t="shared" si="171"/>
        <v>1.7020299999999999</v>
      </c>
      <c r="AA296" s="135">
        <f t="shared" si="171"/>
        <v>1.5608299999999999</v>
      </c>
    </row>
    <row r="297" spans="1:27" ht="12.75" hidden="1" customHeight="1" outlineLevel="1" x14ac:dyDescent="0.2">
      <c r="A297" s="163" t="s">
        <v>2700</v>
      </c>
      <c r="B297" s="94" t="s">
        <v>238</v>
      </c>
      <c r="C297" s="70" t="s">
        <v>79</v>
      </c>
      <c r="D297" s="71">
        <v>1306.78</v>
      </c>
      <c r="E297" s="71">
        <v>1201.1300000000001</v>
      </c>
      <c r="F297" s="71">
        <v>1012.3</v>
      </c>
      <c r="G297" s="71">
        <v>945.68</v>
      </c>
      <c r="H297" s="71">
        <v>878.19</v>
      </c>
      <c r="I297" s="71">
        <v>1074.03</v>
      </c>
      <c r="J297" s="71">
        <v>1231.03</v>
      </c>
      <c r="K297" s="71">
        <v>1517.94</v>
      </c>
      <c r="L297" s="71">
        <v>1874.92</v>
      </c>
      <c r="M297" s="71">
        <v>2081.7399999999998</v>
      </c>
      <c r="N297" s="71">
        <v>2089.2199999999998</v>
      </c>
      <c r="O297" s="71">
        <v>2054.36</v>
      </c>
      <c r="P297" s="71">
        <v>2012.11</v>
      </c>
      <c r="Q297" s="71">
        <v>2085.52</v>
      </c>
      <c r="R297" s="71">
        <v>2104.84</v>
      </c>
      <c r="S297" s="71">
        <v>2084.6799999999998</v>
      </c>
      <c r="T297" s="71">
        <v>2050.09</v>
      </c>
      <c r="U297" s="71">
        <v>1980.4</v>
      </c>
      <c r="V297" s="71">
        <v>1928.07</v>
      </c>
      <c r="W297" s="71">
        <v>1852.35</v>
      </c>
      <c r="X297" s="71">
        <v>1851.68</v>
      </c>
      <c r="Y297" s="71">
        <v>1804.7</v>
      </c>
      <c r="Z297" s="71">
        <v>1496.34</v>
      </c>
      <c r="AA297" s="71">
        <v>1355.14</v>
      </c>
    </row>
    <row r="298" spans="1:27" ht="12.75" hidden="1" customHeight="1" outlineLevel="1" x14ac:dyDescent="0.2">
      <c r="A298" s="163" t="s">
        <v>2701</v>
      </c>
      <c r="B298" s="94" t="s">
        <v>90</v>
      </c>
      <c r="C298" s="70" t="s">
        <v>79</v>
      </c>
      <c r="D298" s="71">
        <f>$D$168</f>
        <v>113.12</v>
      </c>
      <c r="E298" s="71">
        <f>$D$168</f>
        <v>113.12</v>
      </c>
      <c r="F298" s="71">
        <f t="shared" ref="F298:AA298" si="172">$D$168</f>
        <v>113.12</v>
      </c>
      <c r="G298" s="71">
        <f t="shared" si="172"/>
        <v>113.12</v>
      </c>
      <c r="H298" s="71">
        <f t="shared" si="172"/>
        <v>113.12</v>
      </c>
      <c r="I298" s="71">
        <f t="shared" si="172"/>
        <v>113.12</v>
      </c>
      <c r="J298" s="71">
        <f t="shared" si="172"/>
        <v>113.12</v>
      </c>
      <c r="K298" s="71">
        <f t="shared" si="172"/>
        <v>113.12</v>
      </c>
      <c r="L298" s="71">
        <f t="shared" si="172"/>
        <v>113.12</v>
      </c>
      <c r="M298" s="71">
        <f t="shared" si="172"/>
        <v>113.12</v>
      </c>
      <c r="N298" s="71">
        <f t="shared" si="172"/>
        <v>113.12</v>
      </c>
      <c r="O298" s="71">
        <f t="shared" si="172"/>
        <v>113.12</v>
      </c>
      <c r="P298" s="71">
        <f t="shared" si="172"/>
        <v>113.12</v>
      </c>
      <c r="Q298" s="71">
        <f t="shared" si="172"/>
        <v>113.12</v>
      </c>
      <c r="R298" s="71">
        <f t="shared" si="172"/>
        <v>113.12</v>
      </c>
      <c r="S298" s="71">
        <f t="shared" si="172"/>
        <v>113.12</v>
      </c>
      <c r="T298" s="71">
        <f t="shared" si="172"/>
        <v>113.12</v>
      </c>
      <c r="U298" s="71">
        <f t="shared" si="172"/>
        <v>113.12</v>
      </c>
      <c r="V298" s="71">
        <f t="shared" si="172"/>
        <v>113.12</v>
      </c>
      <c r="W298" s="71">
        <f t="shared" si="172"/>
        <v>113.12</v>
      </c>
      <c r="X298" s="71">
        <f t="shared" si="172"/>
        <v>113.12</v>
      </c>
      <c r="Y298" s="71">
        <f t="shared" si="172"/>
        <v>113.12</v>
      </c>
      <c r="Z298" s="71">
        <f t="shared" si="172"/>
        <v>113.12</v>
      </c>
      <c r="AA298" s="71">
        <f t="shared" si="172"/>
        <v>113.12</v>
      </c>
    </row>
    <row r="299" spans="1:27" ht="12.75" hidden="1" customHeight="1" outlineLevel="1" x14ac:dyDescent="0.2">
      <c r="A299" s="163" t="s">
        <v>2702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2703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collapsed="1" x14ac:dyDescent="0.2">
      <c r="A301" s="162" t="s">
        <v>2704</v>
      </c>
      <c r="B301" s="54" t="str">
        <f>"28"&amp;"."&amp;$B$801&amp;"."&amp;$B$802</f>
        <v>28.05.2024</v>
      </c>
      <c r="C301" s="134" t="s">
        <v>76</v>
      </c>
      <c r="D301" s="135">
        <f>ROUND(((D302+D303+D305+D304)/1000),5)</f>
        <v>1.2666999999999999</v>
      </c>
      <c r="E301" s="135">
        <f>ROUND(((E302+E303+E305+E304)/1000),5)</f>
        <v>1.1325799999999999</v>
      </c>
      <c r="F301" s="135">
        <f>ROUND(((F302+F303+F305+F304)/1000),5)</f>
        <v>1.0223899999999999</v>
      </c>
      <c r="G301" s="135">
        <f t="shared" ref="G301:AA301" si="174">ROUND(((G302+G303+G305+G304)/1000),5)</f>
        <v>0.41452</v>
      </c>
      <c r="H301" s="135">
        <f t="shared" si="174"/>
        <v>0.41313</v>
      </c>
      <c r="I301" s="135">
        <f t="shared" si="174"/>
        <v>1.0550299999999999</v>
      </c>
      <c r="J301" s="135">
        <f t="shared" si="174"/>
        <v>1.4378299999999999</v>
      </c>
      <c r="K301" s="135">
        <f t="shared" si="174"/>
        <v>1.71614</v>
      </c>
      <c r="L301" s="135">
        <f t="shared" si="174"/>
        <v>2.0679699999999999</v>
      </c>
      <c r="M301" s="135">
        <f t="shared" si="174"/>
        <v>2.41079</v>
      </c>
      <c r="N301" s="135">
        <f t="shared" si="174"/>
        <v>2.4694199999999999</v>
      </c>
      <c r="O301" s="135">
        <f t="shared" si="174"/>
        <v>2.4691399999999999</v>
      </c>
      <c r="P301" s="135">
        <f t="shared" si="174"/>
        <v>2.3977499999999998</v>
      </c>
      <c r="Q301" s="135">
        <f t="shared" si="174"/>
        <v>2.4388100000000001</v>
      </c>
      <c r="R301" s="135">
        <f t="shared" si="174"/>
        <v>2.3192499999999998</v>
      </c>
      <c r="S301" s="135">
        <f t="shared" si="174"/>
        <v>2.3197800000000002</v>
      </c>
      <c r="T301" s="135">
        <f t="shared" si="174"/>
        <v>2.37704</v>
      </c>
      <c r="U301" s="135">
        <f t="shared" si="174"/>
        <v>2.34056</v>
      </c>
      <c r="V301" s="135">
        <f t="shared" si="174"/>
        <v>2.2269399999999999</v>
      </c>
      <c r="W301" s="135">
        <f t="shared" si="174"/>
        <v>2.1262699999999999</v>
      </c>
      <c r="X301" s="135">
        <f t="shared" si="174"/>
        <v>2.1214300000000001</v>
      </c>
      <c r="Y301" s="135">
        <f t="shared" si="174"/>
        <v>2.1386599999999998</v>
      </c>
      <c r="Z301" s="135">
        <f t="shared" si="174"/>
        <v>1.8393699999999999</v>
      </c>
      <c r="AA301" s="135">
        <f t="shared" si="174"/>
        <v>1.58351</v>
      </c>
    </row>
    <row r="302" spans="1:27" ht="12.75" hidden="1" customHeight="1" outlineLevel="1" x14ac:dyDescent="0.2">
      <c r="A302" s="163" t="s">
        <v>2705</v>
      </c>
      <c r="B302" s="94" t="s">
        <v>238</v>
      </c>
      <c r="C302" s="70" t="s">
        <v>79</v>
      </c>
      <c r="D302" s="71">
        <v>1061.01</v>
      </c>
      <c r="E302" s="71">
        <v>926.89</v>
      </c>
      <c r="F302" s="71">
        <v>816.7</v>
      </c>
      <c r="G302" s="71">
        <v>208.83</v>
      </c>
      <c r="H302" s="71">
        <v>207.44</v>
      </c>
      <c r="I302" s="71">
        <v>849.34</v>
      </c>
      <c r="J302" s="71">
        <v>1232.1400000000001</v>
      </c>
      <c r="K302" s="71">
        <v>1510.45</v>
      </c>
      <c r="L302" s="71">
        <v>1862.28</v>
      </c>
      <c r="M302" s="71">
        <v>2205.1</v>
      </c>
      <c r="N302" s="71">
        <v>2263.73</v>
      </c>
      <c r="O302" s="71">
        <v>2263.4499999999998</v>
      </c>
      <c r="P302" s="71">
        <v>2192.06</v>
      </c>
      <c r="Q302" s="71">
        <v>2233.12</v>
      </c>
      <c r="R302" s="71">
        <v>2113.56</v>
      </c>
      <c r="S302" s="71">
        <v>2114.09</v>
      </c>
      <c r="T302" s="71">
        <v>2171.35</v>
      </c>
      <c r="U302" s="71">
        <v>2134.87</v>
      </c>
      <c r="V302" s="71">
        <v>2021.25</v>
      </c>
      <c r="W302" s="71">
        <v>1920.58</v>
      </c>
      <c r="X302" s="71">
        <v>1915.74</v>
      </c>
      <c r="Y302" s="71">
        <v>1932.97</v>
      </c>
      <c r="Z302" s="71">
        <v>1633.68</v>
      </c>
      <c r="AA302" s="71">
        <v>1377.82</v>
      </c>
    </row>
    <row r="303" spans="1:27" ht="12.75" hidden="1" customHeight="1" outlineLevel="1" x14ac:dyDescent="0.2">
      <c r="A303" s="163" t="s">
        <v>2706</v>
      </c>
      <c r="B303" s="94" t="s">
        <v>90</v>
      </c>
      <c r="C303" s="70" t="s">
        <v>79</v>
      </c>
      <c r="D303" s="71">
        <f>$D$168</f>
        <v>113.12</v>
      </c>
      <c r="E303" s="71">
        <f>$D$168</f>
        <v>113.12</v>
      </c>
      <c r="F303" s="71">
        <f t="shared" ref="F303:AA303" si="175">$D$168</f>
        <v>113.12</v>
      </c>
      <c r="G303" s="71">
        <f t="shared" si="175"/>
        <v>113.12</v>
      </c>
      <c r="H303" s="71">
        <f t="shared" si="175"/>
        <v>113.12</v>
      </c>
      <c r="I303" s="71">
        <f t="shared" si="175"/>
        <v>113.12</v>
      </c>
      <c r="J303" s="71">
        <f t="shared" si="175"/>
        <v>113.12</v>
      </c>
      <c r="K303" s="71">
        <f t="shared" si="175"/>
        <v>113.12</v>
      </c>
      <c r="L303" s="71">
        <f t="shared" si="175"/>
        <v>113.12</v>
      </c>
      <c r="M303" s="71">
        <f t="shared" si="175"/>
        <v>113.12</v>
      </c>
      <c r="N303" s="71">
        <f t="shared" si="175"/>
        <v>113.12</v>
      </c>
      <c r="O303" s="71">
        <f t="shared" si="175"/>
        <v>113.12</v>
      </c>
      <c r="P303" s="71">
        <f t="shared" si="175"/>
        <v>113.12</v>
      </c>
      <c r="Q303" s="71">
        <f t="shared" si="175"/>
        <v>113.12</v>
      </c>
      <c r="R303" s="71">
        <f t="shared" si="175"/>
        <v>113.12</v>
      </c>
      <c r="S303" s="71">
        <f t="shared" si="175"/>
        <v>113.12</v>
      </c>
      <c r="T303" s="71">
        <f t="shared" si="175"/>
        <v>113.12</v>
      </c>
      <c r="U303" s="71">
        <f t="shared" si="175"/>
        <v>113.12</v>
      </c>
      <c r="V303" s="71">
        <f t="shared" si="175"/>
        <v>113.12</v>
      </c>
      <c r="W303" s="71">
        <f t="shared" si="175"/>
        <v>113.12</v>
      </c>
      <c r="X303" s="71">
        <f t="shared" si="175"/>
        <v>113.12</v>
      </c>
      <c r="Y303" s="71">
        <f t="shared" si="175"/>
        <v>113.12</v>
      </c>
      <c r="Z303" s="71">
        <f t="shared" si="175"/>
        <v>113.12</v>
      </c>
      <c r="AA303" s="71">
        <f t="shared" si="175"/>
        <v>113.12</v>
      </c>
    </row>
    <row r="304" spans="1:27" ht="12.75" hidden="1" customHeight="1" outlineLevel="1" x14ac:dyDescent="0.2">
      <c r="A304" s="163" t="s">
        <v>2707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2708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collapsed="1" x14ac:dyDescent="0.2">
      <c r="A306" s="162" t="s">
        <v>2709</v>
      </c>
      <c r="B306" s="54" t="str">
        <f>"29"&amp;"."&amp;$B$801&amp;"."&amp;$B$802</f>
        <v>29.05.2024</v>
      </c>
      <c r="C306" s="134" t="s">
        <v>76</v>
      </c>
      <c r="D306" s="135">
        <f>ROUND(((D307+D308+D310+D309)/1000),5)</f>
        <v>1.4227099999999999</v>
      </c>
      <c r="E306" s="135">
        <f>ROUND(((E307+E308+E310+E309)/1000),5)</f>
        <v>1.2752699999999999</v>
      </c>
      <c r="F306" s="135">
        <f>ROUND(((F307+F308+F310+F309)/1000),5)</f>
        <v>1.0586800000000001</v>
      </c>
      <c r="G306" s="135">
        <f t="shared" ref="G306:AA306" si="177">ROUND(((G307+G308+G310+G309)/1000),5)</f>
        <v>0.94377999999999995</v>
      </c>
      <c r="H306" s="135">
        <f t="shared" si="177"/>
        <v>0.93181000000000003</v>
      </c>
      <c r="I306" s="135">
        <f t="shared" si="177"/>
        <v>1.2371399999999999</v>
      </c>
      <c r="J306" s="135">
        <f t="shared" si="177"/>
        <v>1.3570199999999999</v>
      </c>
      <c r="K306" s="135">
        <f t="shared" si="177"/>
        <v>1.64333</v>
      </c>
      <c r="L306" s="135">
        <f t="shared" si="177"/>
        <v>1.9295500000000001</v>
      </c>
      <c r="M306" s="135">
        <f t="shared" si="177"/>
        <v>2.2778499999999999</v>
      </c>
      <c r="N306" s="135">
        <f t="shared" si="177"/>
        <v>2.28329</v>
      </c>
      <c r="O306" s="135">
        <f t="shared" si="177"/>
        <v>2.2943500000000001</v>
      </c>
      <c r="P306" s="135">
        <f t="shared" si="177"/>
        <v>2.2874300000000001</v>
      </c>
      <c r="Q306" s="135">
        <f t="shared" si="177"/>
        <v>2.3122600000000002</v>
      </c>
      <c r="R306" s="135">
        <f t="shared" si="177"/>
        <v>2.33311</v>
      </c>
      <c r="S306" s="135">
        <f t="shared" si="177"/>
        <v>2.3302100000000001</v>
      </c>
      <c r="T306" s="135">
        <f t="shared" si="177"/>
        <v>2.3157399999999999</v>
      </c>
      <c r="U306" s="135">
        <f t="shared" si="177"/>
        <v>2.28803</v>
      </c>
      <c r="V306" s="135">
        <f t="shared" si="177"/>
        <v>2.19536</v>
      </c>
      <c r="W306" s="135">
        <f t="shared" si="177"/>
        <v>2.0522</v>
      </c>
      <c r="X306" s="135">
        <f t="shared" si="177"/>
        <v>1.9996</v>
      </c>
      <c r="Y306" s="135">
        <f t="shared" si="177"/>
        <v>1.96407</v>
      </c>
      <c r="Z306" s="135">
        <f t="shared" si="177"/>
        <v>1.71485</v>
      </c>
      <c r="AA306" s="135">
        <f t="shared" si="177"/>
        <v>1.57175</v>
      </c>
    </row>
    <row r="307" spans="1:27" ht="12.75" hidden="1" customHeight="1" outlineLevel="1" x14ac:dyDescent="0.2">
      <c r="A307" s="163" t="s">
        <v>2710</v>
      </c>
      <c r="B307" s="94" t="s">
        <v>238</v>
      </c>
      <c r="C307" s="70" t="s">
        <v>79</v>
      </c>
      <c r="D307" s="71">
        <v>1217.02</v>
      </c>
      <c r="E307" s="71">
        <v>1069.58</v>
      </c>
      <c r="F307" s="71">
        <v>852.99</v>
      </c>
      <c r="G307" s="71">
        <v>738.09</v>
      </c>
      <c r="H307" s="71">
        <v>726.12</v>
      </c>
      <c r="I307" s="71">
        <v>1031.45</v>
      </c>
      <c r="J307" s="71">
        <v>1151.33</v>
      </c>
      <c r="K307" s="71">
        <v>1437.64</v>
      </c>
      <c r="L307" s="71">
        <v>1723.86</v>
      </c>
      <c r="M307" s="71">
        <v>2072.16</v>
      </c>
      <c r="N307" s="71">
        <v>2077.6</v>
      </c>
      <c r="O307" s="71">
        <v>2088.66</v>
      </c>
      <c r="P307" s="71">
        <v>2081.7399999999998</v>
      </c>
      <c r="Q307" s="71">
        <v>2106.5700000000002</v>
      </c>
      <c r="R307" s="71">
        <v>2127.42</v>
      </c>
      <c r="S307" s="71">
        <v>2124.52</v>
      </c>
      <c r="T307" s="71">
        <v>2110.0500000000002</v>
      </c>
      <c r="U307" s="71">
        <v>2082.34</v>
      </c>
      <c r="V307" s="71">
        <v>1989.67</v>
      </c>
      <c r="W307" s="71">
        <v>1846.51</v>
      </c>
      <c r="X307" s="71">
        <v>1793.91</v>
      </c>
      <c r="Y307" s="71">
        <v>1758.38</v>
      </c>
      <c r="Z307" s="71">
        <v>1509.16</v>
      </c>
      <c r="AA307" s="71">
        <v>1366.06</v>
      </c>
    </row>
    <row r="308" spans="1:27" ht="12.75" hidden="1" customHeight="1" outlineLevel="1" x14ac:dyDescent="0.2">
      <c r="A308" s="163" t="s">
        <v>2711</v>
      </c>
      <c r="B308" s="94" t="s">
        <v>90</v>
      </c>
      <c r="C308" s="70" t="s">
        <v>79</v>
      </c>
      <c r="D308" s="71">
        <f>$D$168</f>
        <v>113.12</v>
      </c>
      <c r="E308" s="71">
        <f>$D$168</f>
        <v>113.12</v>
      </c>
      <c r="F308" s="71">
        <f t="shared" ref="F308:AA308" si="178">$D$168</f>
        <v>113.12</v>
      </c>
      <c r="G308" s="71">
        <f t="shared" si="178"/>
        <v>113.12</v>
      </c>
      <c r="H308" s="71">
        <f t="shared" si="178"/>
        <v>113.12</v>
      </c>
      <c r="I308" s="71">
        <f t="shared" si="178"/>
        <v>113.12</v>
      </c>
      <c r="J308" s="71">
        <f t="shared" si="178"/>
        <v>113.12</v>
      </c>
      <c r="K308" s="71">
        <f t="shared" si="178"/>
        <v>113.12</v>
      </c>
      <c r="L308" s="71">
        <f t="shared" si="178"/>
        <v>113.12</v>
      </c>
      <c r="M308" s="71">
        <f t="shared" si="178"/>
        <v>113.12</v>
      </c>
      <c r="N308" s="71">
        <f t="shared" si="178"/>
        <v>113.12</v>
      </c>
      <c r="O308" s="71">
        <f t="shared" si="178"/>
        <v>113.12</v>
      </c>
      <c r="P308" s="71">
        <f t="shared" si="178"/>
        <v>113.12</v>
      </c>
      <c r="Q308" s="71">
        <f t="shared" si="178"/>
        <v>113.12</v>
      </c>
      <c r="R308" s="71">
        <f t="shared" si="178"/>
        <v>113.12</v>
      </c>
      <c r="S308" s="71">
        <f t="shared" si="178"/>
        <v>113.12</v>
      </c>
      <c r="T308" s="71">
        <f t="shared" si="178"/>
        <v>113.12</v>
      </c>
      <c r="U308" s="71">
        <f t="shared" si="178"/>
        <v>113.12</v>
      </c>
      <c r="V308" s="71">
        <f t="shared" si="178"/>
        <v>113.12</v>
      </c>
      <c r="W308" s="71">
        <f t="shared" si="178"/>
        <v>113.12</v>
      </c>
      <c r="X308" s="71">
        <f t="shared" si="178"/>
        <v>113.12</v>
      </c>
      <c r="Y308" s="71">
        <f t="shared" si="178"/>
        <v>113.12</v>
      </c>
      <c r="Z308" s="71">
        <f t="shared" si="178"/>
        <v>113.12</v>
      </c>
      <c r="AA308" s="71">
        <f t="shared" si="178"/>
        <v>113.12</v>
      </c>
    </row>
    <row r="309" spans="1:27" ht="12.75" hidden="1" customHeight="1" outlineLevel="1" x14ac:dyDescent="0.2">
      <c r="A309" s="163" t="s">
        <v>2712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2713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collapsed="1" x14ac:dyDescent="0.2">
      <c r="A311" s="162" t="s">
        <v>2714</v>
      </c>
      <c r="B311" s="54" t="str">
        <f>"30"&amp;"."&amp;$B$801&amp;"."&amp;$B$802</f>
        <v>30.05.2024</v>
      </c>
      <c r="C311" s="134" t="s">
        <v>76</v>
      </c>
      <c r="D311" s="135">
        <f>ROUND(((D312+D313+D315+D314)/1000),5)</f>
        <v>1.3792599999999999</v>
      </c>
      <c r="E311" s="135">
        <f>ROUND(((E312+E313+E315+E314)/1000),5)</f>
        <v>1.2360599999999999</v>
      </c>
      <c r="F311" s="135">
        <f>ROUND(((F312+F313+F315+F314)/1000),5)</f>
        <v>1.0833299999999999</v>
      </c>
      <c r="G311" s="135">
        <f t="shared" ref="G311:AA311" si="180">ROUND(((G312+G313+G315+G314)/1000),5)</f>
        <v>0.98258000000000001</v>
      </c>
      <c r="H311" s="135">
        <f t="shared" si="180"/>
        <v>0.98648999999999998</v>
      </c>
      <c r="I311" s="135">
        <f t="shared" si="180"/>
        <v>1.2736400000000001</v>
      </c>
      <c r="J311" s="135">
        <f t="shared" si="180"/>
        <v>1.36174</v>
      </c>
      <c r="K311" s="135">
        <f t="shared" si="180"/>
        <v>1.68099</v>
      </c>
      <c r="L311" s="135">
        <f t="shared" si="180"/>
        <v>2.0760900000000002</v>
      </c>
      <c r="M311" s="135">
        <f t="shared" si="180"/>
        <v>2.2926099999999998</v>
      </c>
      <c r="N311" s="135">
        <f t="shared" si="180"/>
        <v>2.3410299999999999</v>
      </c>
      <c r="O311" s="135">
        <f t="shared" si="180"/>
        <v>2.3321200000000002</v>
      </c>
      <c r="P311" s="135">
        <f t="shared" si="180"/>
        <v>2.3519399999999999</v>
      </c>
      <c r="Q311" s="135">
        <f t="shared" si="180"/>
        <v>2.3418899999999998</v>
      </c>
      <c r="R311" s="135">
        <f t="shared" si="180"/>
        <v>2.34497</v>
      </c>
      <c r="S311" s="135">
        <f t="shared" si="180"/>
        <v>2.3440300000000001</v>
      </c>
      <c r="T311" s="135">
        <f t="shared" si="180"/>
        <v>2.6362299999999999</v>
      </c>
      <c r="U311" s="135">
        <f t="shared" si="180"/>
        <v>2.6297199999999998</v>
      </c>
      <c r="V311" s="135">
        <f t="shared" si="180"/>
        <v>2.2616399999999999</v>
      </c>
      <c r="W311" s="135">
        <f t="shared" si="180"/>
        <v>2.1387900000000002</v>
      </c>
      <c r="X311" s="135">
        <f t="shared" si="180"/>
        <v>2.0960700000000001</v>
      </c>
      <c r="Y311" s="135">
        <f t="shared" si="180"/>
        <v>2.0765699999999998</v>
      </c>
      <c r="Z311" s="135">
        <f t="shared" si="180"/>
        <v>1.6994800000000001</v>
      </c>
      <c r="AA311" s="135">
        <f t="shared" si="180"/>
        <v>1.53911</v>
      </c>
    </row>
    <row r="312" spans="1:27" ht="12.75" hidden="1" customHeight="1" outlineLevel="1" x14ac:dyDescent="0.2">
      <c r="A312" s="163" t="s">
        <v>2715</v>
      </c>
      <c r="B312" s="94" t="s">
        <v>238</v>
      </c>
      <c r="C312" s="70" t="s">
        <v>79</v>
      </c>
      <c r="D312" s="71">
        <v>1173.57</v>
      </c>
      <c r="E312" s="71">
        <v>1030.3699999999999</v>
      </c>
      <c r="F312" s="71">
        <v>877.64</v>
      </c>
      <c r="G312" s="71">
        <v>776.89</v>
      </c>
      <c r="H312" s="71">
        <v>780.8</v>
      </c>
      <c r="I312" s="71">
        <v>1067.95</v>
      </c>
      <c r="J312" s="71">
        <v>1156.05</v>
      </c>
      <c r="K312" s="71">
        <v>1475.3</v>
      </c>
      <c r="L312" s="71">
        <v>1870.4</v>
      </c>
      <c r="M312" s="71">
        <v>2086.92</v>
      </c>
      <c r="N312" s="71">
        <v>2135.34</v>
      </c>
      <c r="O312" s="71">
        <v>2126.4299999999998</v>
      </c>
      <c r="P312" s="71">
        <v>2146.25</v>
      </c>
      <c r="Q312" s="71">
        <v>2136.1999999999998</v>
      </c>
      <c r="R312" s="71">
        <v>2139.2800000000002</v>
      </c>
      <c r="S312" s="71">
        <v>2138.34</v>
      </c>
      <c r="T312" s="71">
        <v>2430.54</v>
      </c>
      <c r="U312" s="71">
        <v>2424.0300000000002</v>
      </c>
      <c r="V312" s="71">
        <v>2055.9499999999998</v>
      </c>
      <c r="W312" s="71">
        <v>1933.1</v>
      </c>
      <c r="X312" s="71">
        <v>1890.38</v>
      </c>
      <c r="Y312" s="71">
        <v>1870.88</v>
      </c>
      <c r="Z312" s="71">
        <v>1493.79</v>
      </c>
      <c r="AA312" s="71">
        <v>1333.42</v>
      </c>
    </row>
    <row r="313" spans="1:27" ht="12.75" hidden="1" customHeight="1" outlineLevel="1" x14ac:dyDescent="0.2">
      <c r="A313" s="163" t="s">
        <v>2716</v>
      </c>
      <c r="B313" s="94" t="s">
        <v>90</v>
      </c>
      <c r="C313" s="70" t="s">
        <v>79</v>
      </c>
      <c r="D313" s="71">
        <f>$D$168</f>
        <v>113.12</v>
      </c>
      <c r="E313" s="71">
        <f>$D$168</f>
        <v>113.12</v>
      </c>
      <c r="F313" s="71">
        <f t="shared" ref="F313:AA313" si="181">$D$168</f>
        <v>113.12</v>
      </c>
      <c r="G313" s="71">
        <f t="shared" si="181"/>
        <v>113.12</v>
      </c>
      <c r="H313" s="71">
        <f t="shared" si="181"/>
        <v>113.12</v>
      </c>
      <c r="I313" s="71">
        <f t="shared" si="181"/>
        <v>113.12</v>
      </c>
      <c r="J313" s="71">
        <f t="shared" si="181"/>
        <v>113.12</v>
      </c>
      <c r="K313" s="71">
        <f t="shared" si="181"/>
        <v>113.12</v>
      </c>
      <c r="L313" s="71">
        <f t="shared" si="181"/>
        <v>113.12</v>
      </c>
      <c r="M313" s="71">
        <f t="shared" si="181"/>
        <v>113.12</v>
      </c>
      <c r="N313" s="71">
        <f t="shared" si="181"/>
        <v>113.12</v>
      </c>
      <c r="O313" s="71">
        <f t="shared" si="181"/>
        <v>113.12</v>
      </c>
      <c r="P313" s="71">
        <f t="shared" si="181"/>
        <v>113.12</v>
      </c>
      <c r="Q313" s="71">
        <f t="shared" si="181"/>
        <v>113.12</v>
      </c>
      <c r="R313" s="71">
        <f t="shared" si="181"/>
        <v>113.12</v>
      </c>
      <c r="S313" s="71">
        <f t="shared" si="181"/>
        <v>113.12</v>
      </c>
      <c r="T313" s="71">
        <f t="shared" si="181"/>
        <v>113.12</v>
      </c>
      <c r="U313" s="71">
        <f t="shared" si="181"/>
        <v>113.12</v>
      </c>
      <c r="V313" s="71">
        <f t="shared" si="181"/>
        <v>113.12</v>
      </c>
      <c r="W313" s="71">
        <f t="shared" si="181"/>
        <v>113.12</v>
      </c>
      <c r="X313" s="71">
        <f t="shared" si="181"/>
        <v>113.12</v>
      </c>
      <c r="Y313" s="71">
        <f t="shared" si="181"/>
        <v>113.12</v>
      </c>
      <c r="Z313" s="71">
        <f t="shared" si="181"/>
        <v>113.12</v>
      </c>
      <c r="AA313" s="71">
        <f t="shared" si="181"/>
        <v>113.12</v>
      </c>
    </row>
    <row r="314" spans="1:27" ht="12.75" hidden="1" customHeight="1" outlineLevel="1" x14ac:dyDescent="0.2">
      <c r="A314" s="163" t="s">
        <v>2717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2718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collapsed="1" x14ac:dyDescent="0.2">
      <c r="A316" s="162" t="s">
        <v>2719</v>
      </c>
      <c r="B316" s="54" t="str">
        <f>"31"&amp;"."&amp;$B$801&amp;"."&amp;$B$802</f>
        <v>31.05.2024</v>
      </c>
      <c r="C316" s="134" t="s">
        <v>76</v>
      </c>
      <c r="D316" s="135">
        <f>ROUND(((D317+D318+D320+D319)/1000),5)</f>
        <v>1.3675900000000001</v>
      </c>
      <c r="E316" s="135">
        <f>ROUND(((E317+E318+E320+E319)/1000),5)</f>
        <v>1.1534</v>
      </c>
      <c r="F316" s="135">
        <f>ROUND(((F317+F318+F320+F319)/1000),5)</f>
        <v>1.0824100000000001</v>
      </c>
      <c r="G316" s="135">
        <f t="shared" ref="G316:AA316" si="183">ROUND(((G317+G318+G320+G319)/1000),5)</f>
        <v>0.98863999999999996</v>
      </c>
      <c r="H316" s="135">
        <f t="shared" si="183"/>
        <v>0.93945000000000001</v>
      </c>
      <c r="I316" s="135">
        <f t="shared" si="183"/>
        <v>1.2619400000000001</v>
      </c>
      <c r="J316" s="135">
        <f t="shared" si="183"/>
        <v>1.4065300000000001</v>
      </c>
      <c r="K316" s="135">
        <f t="shared" si="183"/>
        <v>1.7440899999999999</v>
      </c>
      <c r="L316" s="135">
        <f t="shared" si="183"/>
        <v>2.12357</v>
      </c>
      <c r="M316" s="135">
        <f t="shared" si="183"/>
        <v>2.3193600000000001</v>
      </c>
      <c r="N316" s="135">
        <f t="shared" si="183"/>
        <v>2.4926300000000001</v>
      </c>
      <c r="O316" s="135">
        <f t="shared" si="183"/>
        <v>2.5056699999999998</v>
      </c>
      <c r="P316" s="135">
        <f t="shared" si="183"/>
        <v>2.3649399999999998</v>
      </c>
      <c r="Q316" s="135">
        <f t="shared" si="183"/>
        <v>2.52156</v>
      </c>
      <c r="R316" s="135">
        <f t="shared" si="183"/>
        <v>2.5301200000000001</v>
      </c>
      <c r="S316" s="135">
        <f t="shared" si="183"/>
        <v>2.5731199999999999</v>
      </c>
      <c r="T316" s="135">
        <f t="shared" si="183"/>
        <v>2.55714</v>
      </c>
      <c r="U316" s="135">
        <f t="shared" si="183"/>
        <v>2.3193000000000001</v>
      </c>
      <c r="V316" s="135">
        <f t="shared" si="183"/>
        <v>2.2974299999999999</v>
      </c>
      <c r="W316" s="135">
        <f t="shared" si="183"/>
        <v>2.2466599999999999</v>
      </c>
      <c r="X316" s="135">
        <f t="shared" si="183"/>
        <v>2.2542300000000002</v>
      </c>
      <c r="Y316" s="135">
        <f t="shared" si="183"/>
        <v>2.2023700000000002</v>
      </c>
      <c r="Z316" s="135">
        <f t="shared" si="183"/>
        <v>1.9634100000000001</v>
      </c>
      <c r="AA316" s="135">
        <f t="shared" si="183"/>
        <v>1.67946</v>
      </c>
    </row>
    <row r="317" spans="1:27" ht="12.75" hidden="1" customHeight="1" outlineLevel="1" x14ac:dyDescent="0.2">
      <c r="A317" s="163" t="s">
        <v>2720</v>
      </c>
      <c r="B317" s="94" t="s">
        <v>238</v>
      </c>
      <c r="C317" s="70" t="s">
        <v>79</v>
      </c>
      <c r="D317" s="71">
        <v>1161.9000000000001</v>
      </c>
      <c r="E317" s="71">
        <v>947.71</v>
      </c>
      <c r="F317" s="71">
        <v>876.72</v>
      </c>
      <c r="G317" s="71">
        <v>782.95</v>
      </c>
      <c r="H317" s="71">
        <v>733.76</v>
      </c>
      <c r="I317" s="71">
        <v>1056.25</v>
      </c>
      <c r="J317" s="71">
        <v>1200.8399999999999</v>
      </c>
      <c r="K317" s="71">
        <v>1538.4</v>
      </c>
      <c r="L317" s="71">
        <v>1917.88</v>
      </c>
      <c r="M317" s="71">
        <v>2113.67</v>
      </c>
      <c r="N317" s="71">
        <v>2286.94</v>
      </c>
      <c r="O317" s="71">
        <v>2299.98</v>
      </c>
      <c r="P317" s="71">
        <v>2159.25</v>
      </c>
      <c r="Q317" s="71">
        <v>2315.87</v>
      </c>
      <c r="R317" s="71">
        <v>2324.4299999999998</v>
      </c>
      <c r="S317" s="71">
        <v>2367.4299999999998</v>
      </c>
      <c r="T317" s="71">
        <v>2351.4499999999998</v>
      </c>
      <c r="U317" s="71">
        <v>2113.61</v>
      </c>
      <c r="V317" s="71">
        <v>2091.7399999999998</v>
      </c>
      <c r="W317" s="71">
        <v>2040.97</v>
      </c>
      <c r="X317" s="71">
        <v>2048.54</v>
      </c>
      <c r="Y317" s="71">
        <v>1996.68</v>
      </c>
      <c r="Z317" s="71">
        <v>1757.72</v>
      </c>
      <c r="AA317" s="71">
        <v>1473.77</v>
      </c>
    </row>
    <row r="318" spans="1:27" ht="12.75" hidden="1" customHeight="1" outlineLevel="1" x14ac:dyDescent="0.2">
      <c r="A318" s="163" t="s">
        <v>2721</v>
      </c>
      <c r="B318" s="94" t="s">
        <v>90</v>
      </c>
      <c r="C318" s="70" t="s">
        <v>79</v>
      </c>
      <c r="D318" s="71">
        <f>$D$168</f>
        <v>113.12</v>
      </c>
      <c r="E318" s="71">
        <f>$D$168</f>
        <v>113.12</v>
      </c>
      <c r="F318" s="71">
        <f t="shared" ref="F318:AA318" si="184">$D$168</f>
        <v>113.12</v>
      </c>
      <c r="G318" s="71">
        <f t="shared" si="184"/>
        <v>113.12</v>
      </c>
      <c r="H318" s="71">
        <f t="shared" si="184"/>
        <v>113.12</v>
      </c>
      <c r="I318" s="71">
        <f t="shared" si="184"/>
        <v>113.12</v>
      </c>
      <c r="J318" s="71">
        <f t="shared" si="184"/>
        <v>113.12</v>
      </c>
      <c r="K318" s="71">
        <f t="shared" si="184"/>
        <v>113.12</v>
      </c>
      <c r="L318" s="71">
        <f t="shared" si="184"/>
        <v>113.12</v>
      </c>
      <c r="M318" s="71">
        <f t="shared" si="184"/>
        <v>113.12</v>
      </c>
      <c r="N318" s="71">
        <f t="shared" si="184"/>
        <v>113.12</v>
      </c>
      <c r="O318" s="71">
        <f t="shared" si="184"/>
        <v>113.12</v>
      </c>
      <c r="P318" s="71">
        <f t="shared" si="184"/>
        <v>113.12</v>
      </c>
      <c r="Q318" s="71">
        <f t="shared" si="184"/>
        <v>113.12</v>
      </c>
      <c r="R318" s="71">
        <f t="shared" si="184"/>
        <v>113.12</v>
      </c>
      <c r="S318" s="71">
        <f t="shared" si="184"/>
        <v>113.12</v>
      </c>
      <c r="T318" s="71">
        <f t="shared" si="184"/>
        <v>113.12</v>
      </c>
      <c r="U318" s="71">
        <f t="shared" si="184"/>
        <v>113.12</v>
      </c>
      <c r="V318" s="71">
        <f t="shared" si="184"/>
        <v>113.12</v>
      </c>
      <c r="W318" s="71">
        <f t="shared" si="184"/>
        <v>113.12</v>
      </c>
      <c r="X318" s="71">
        <f t="shared" si="184"/>
        <v>113.12</v>
      </c>
      <c r="Y318" s="71">
        <f t="shared" si="184"/>
        <v>113.12</v>
      </c>
      <c r="Z318" s="71">
        <f t="shared" si="184"/>
        <v>113.12</v>
      </c>
      <c r="AA318" s="71">
        <f t="shared" si="184"/>
        <v>113.12</v>
      </c>
    </row>
    <row r="319" spans="1:27" ht="12.75" hidden="1" customHeight="1" outlineLevel="1" x14ac:dyDescent="0.2">
      <c r="A319" s="163" t="s">
        <v>2722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2723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2724</v>
      </c>
      <c r="B325" s="54" t="str">
        <f>"01"&amp;"."&amp;$B$801&amp;"."&amp;$B$802</f>
        <v>01.05.2024</v>
      </c>
      <c r="C325" s="134" t="s">
        <v>76</v>
      </c>
      <c r="D325" s="135">
        <f>ROUND(((D326+D327+D329+D328)/1000),5)</f>
        <v>1.66466</v>
      </c>
      <c r="E325" s="135">
        <f>ROUND(((E326+E327+E329+E328)/1000),5)</f>
        <v>1.62693</v>
      </c>
      <c r="F325" s="135">
        <f>ROUND(((F326+F327+F329+F328)/1000),5)</f>
        <v>1.49075</v>
      </c>
      <c r="G325" s="135">
        <f t="shared" ref="G325:AA325" si="186">ROUND(((G326+G327+G329+G328)/1000),5)</f>
        <v>1.46715</v>
      </c>
      <c r="H325" s="135">
        <f t="shared" si="186"/>
        <v>1.4214599999999999</v>
      </c>
      <c r="I325" s="135">
        <f t="shared" si="186"/>
        <v>1.38645</v>
      </c>
      <c r="J325" s="135">
        <f t="shared" si="186"/>
        <v>1.38903</v>
      </c>
      <c r="K325" s="135">
        <f t="shared" si="186"/>
        <v>1.5471900000000001</v>
      </c>
      <c r="L325" s="135">
        <f t="shared" si="186"/>
        <v>1.70763</v>
      </c>
      <c r="M325" s="135">
        <f t="shared" si="186"/>
        <v>1.94268</v>
      </c>
      <c r="N325" s="135">
        <f t="shared" si="186"/>
        <v>2.0851999999999999</v>
      </c>
      <c r="O325" s="135">
        <f t="shared" si="186"/>
        <v>2.0150399999999999</v>
      </c>
      <c r="P325" s="135">
        <f t="shared" si="186"/>
        <v>1.99461</v>
      </c>
      <c r="Q325" s="135">
        <f t="shared" si="186"/>
        <v>2.0260199999999999</v>
      </c>
      <c r="R325" s="135">
        <f t="shared" si="186"/>
        <v>1.9848600000000001</v>
      </c>
      <c r="S325" s="135">
        <f t="shared" si="186"/>
        <v>1.9349000000000001</v>
      </c>
      <c r="T325" s="135">
        <f t="shared" si="186"/>
        <v>1.9743299999999999</v>
      </c>
      <c r="U325" s="135">
        <f t="shared" si="186"/>
        <v>1.9917</v>
      </c>
      <c r="V325" s="135">
        <f t="shared" si="186"/>
        <v>2.04582</v>
      </c>
      <c r="W325" s="135">
        <f t="shared" si="186"/>
        <v>2.16364</v>
      </c>
      <c r="X325" s="135">
        <f t="shared" si="186"/>
        <v>2.2521900000000001</v>
      </c>
      <c r="Y325" s="135">
        <f t="shared" si="186"/>
        <v>2.1523300000000001</v>
      </c>
      <c r="Z325" s="135">
        <f t="shared" si="186"/>
        <v>1.83673</v>
      </c>
      <c r="AA325" s="135">
        <f t="shared" si="186"/>
        <v>1.64723</v>
      </c>
    </row>
    <row r="326" spans="1:27" ht="12.75" hidden="1" customHeight="1" outlineLevel="1" x14ac:dyDescent="0.2">
      <c r="A326" s="163" t="s">
        <v>2725</v>
      </c>
      <c r="B326" s="94" t="s">
        <v>238</v>
      </c>
      <c r="C326" s="70" t="s">
        <v>79</v>
      </c>
      <c r="D326" s="71">
        <v>1355.06</v>
      </c>
      <c r="E326" s="71">
        <v>1317.33</v>
      </c>
      <c r="F326" s="71">
        <v>1181.1500000000001</v>
      </c>
      <c r="G326" s="71">
        <v>1157.55</v>
      </c>
      <c r="H326" s="71">
        <v>1111.8599999999999</v>
      </c>
      <c r="I326" s="71">
        <v>1076.8499999999999</v>
      </c>
      <c r="J326" s="71">
        <v>1079.43</v>
      </c>
      <c r="K326" s="71">
        <v>1237.5899999999999</v>
      </c>
      <c r="L326" s="71">
        <v>1398.03</v>
      </c>
      <c r="M326" s="71">
        <v>1633.08</v>
      </c>
      <c r="N326" s="71">
        <v>1775.6</v>
      </c>
      <c r="O326" s="71">
        <v>1705.44</v>
      </c>
      <c r="P326" s="71">
        <v>1685.01</v>
      </c>
      <c r="Q326" s="71">
        <v>1716.42</v>
      </c>
      <c r="R326" s="71">
        <v>1675.26</v>
      </c>
      <c r="S326" s="71">
        <v>1625.3</v>
      </c>
      <c r="T326" s="71">
        <v>1664.73</v>
      </c>
      <c r="U326" s="71">
        <v>1682.1</v>
      </c>
      <c r="V326" s="71">
        <v>1736.22</v>
      </c>
      <c r="W326" s="71">
        <v>1854.04</v>
      </c>
      <c r="X326" s="71">
        <v>1942.59</v>
      </c>
      <c r="Y326" s="71">
        <v>1842.73</v>
      </c>
      <c r="Z326" s="71">
        <v>1527.13</v>
      </c>
      <c r="AA326" s="71">
        <v>1337.63</v>
      </c>
    </row>
    <row r="327" spans="1:27" ht="12.75" hidden="1" customHeight="1" outlineLevel="1" x14ac:dyDescent="0.2">
      <c r="A327" s="163" t="s">
        <v>2726</v>
      </c>
      <c r="B327" s="94" t="s">
        <v>90</v>
      </c>
      <c r="C327" s="70" t="s">
        <v>79</v>
      </c>
      <c r="D327" s="71">
        <v>217.03</v>
      </c>
      <c r="E327" s="71">
        <f>$D$327</f>
        <v>217.03</v>
      </c>
      <c r="F327" s="71">
        <f t="shared" ref="F327:AA327" si="187">$D$327</f>
        <v>217.03</v>
      </c>
      <c r="G327" s="71">
        <f t="shared" si="187"/>
        <v>217.03</v>
      </c>
      <c r="H327" s="71">
        <f t="shared" si="187"/>
        <v>217.03</v>
      </c>
      <c r="I327" s="71">
        <f t="shared" si="187"/>
        <v>217.03</v>
      </c>
      <c r="J327" s="71">
        <f t="shared" si="187"/>
        <v>217.03</v>
      </c>
      <c r="K327" s="71">
        <f t="shared" si="187"/>
        <v>217.03</v>
      </c>
      <c r="L327" s="71">
        <f t="shared" si="187"/>
        <v>217.03</v>
      </c>
      <c r="M327" s="71">
        <f t="shared" si="187"/>
        <v>217.03</v>
      </c>
      <c r="N327" s="71">
        <f t="shared" si="187"/>
        <v>217.03</v>
      </c>
      <c r="O327" s="71">
        <f t="shared" si="187"/>
        <v>217.03</v>
      </c>
      <c r="P327" s="71">
        <f t="shared" si="187"/>
        <v>217.03</v>
      </c>
      <c r="Q327" s="71">
        <f t="shared" si="187"/>
        <v>217.03</v>
      </c>
      <c r="R327" s="71">
        <f t="shared" si="187"/>
        <v>217.03</v>
      </c>
      <c r="S327" s="71">
        <f t="shared" si="187"/>
        <v>217.03</v>
      </c>
      <c r="T327" s="71">
        <f t="shared" si="187"/>
        <v>217.03</v>
      </c>
      <c r="U327" s="71">
        <f t="shared" si="187"/>
        <v>217.03</v>
      </c>
      <c r="V327" s="71">
        <f t="shared" si="187"/>
        <v>217.03</v>
      </c>
      <c r="W327" s="71">
        <f t="shared" si="187"/>
        <v>217.03</v>
      </c>
      <c r="X327" s="71">
        <f t="shared" si="187"/>
        <v>217.03</v>
      </c>
      <c r="Y327" s="71">
        <f t="shared" si="187"/>
        <v>217.03</v>
      </c>
      <c r="Z327" s="71">
        <f t="shared" si="187"/>
        <v>217.03</v>
      </c>
      <c r="AA327" s="71">
        <f t="shared" si="187"/>
        <v>217.03</v>
      </c>
    </row>
    <row r="328" spans="1:27" ht="12.75" hidden="1" customHeight="1" outlineLevel="1" x14ac:dyDescent="0.2">
      <c r="A328" s="163" t="s">
        <v>2727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2728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collapsed="1" x14ac:dyDescent="0.2">
      <c r="A330" s="162" t="s">
        <v>2729</v>
      </c>
      <c r="B330" s="54" t="str">
        <f>"02"&amp;"."&amp;$B$801&amp;"."&amp;$B$802</f>
        <v>02.05.2024</v>
      </c>
      <c r="C330" s="134" t="s">
        <v>76</v>
      </c>
      <c r="D330" s="135">
        <f>ROUND(((D331+D332+D334+D333)/1000),5)</f>
        <v>1.6395599999999999</v>
      </c>
      <c r="E330" s="135">
        <f>ROUND(((E331+E332+E334+E333)/1000),5)</f>
        <v>1.5281199999999999</v>
      </c>
      <c r="F330" s="135">
        <f>ROUND(((F331+F332+F334+F333)/1000),5)</f>
        <v>1.4954400000000001</v>
      </c>
      <c r="G330" s="135">
        <f t="shared" ref="G330:AA330" si="189">ROUND(((G331+G332+G334+G333)/1000),5)</f>
        <v>1.44017</v>
      </c>
      <c r="H330" s="135">
        <f t="shared" si="189"/>
        <v>1.4671000000000001</v>
      </c>
      <c r="I330" s="135">
        <f t="shared" si="189"/>
        <v>1.5120100000000001</v>
      </c>
      <c r="J330" s="135">
        <f t="shared" si="189"/>
        <v>1.63703</v>
      </c>
      <c r="K330" s="135">
        <f t="shared" si="189"/>
        <v>1.86921</v>
      </c>
      <c r="L330" s="135">
        <f t="shared" si="189"/>
        <v>2.1913499999999999</v>
      </c>
      <c r="M330" s="135">
        <f t="shared" si="189"/>
        <v>2.3075199999999998</v>
      </c>
      <c r="N330" s="135">
        <f t="shared" si="189"/>
        <v>2.3360300000000001</v>
      </c>
      <c r="O330" s="135">
        <f t="shared" si="189"/>
        <v>2.2716400000000001</v>
      </c>
      <c r="P330" s="135">
        <f t="shared" si="189"/>
        <v>2.2932000000000001</v>
      </c>
      <c r="Q330" s="135">
        <f t="shared" si="189"/>
        <v>2.3277700000000001</v>
      </c>
      <c r="R330" s="135">
        <f t="shared" si="189"/>
        <v>2.3469899999999999</v>
      </c>
      <c r="S330" s="135">
        <f t="shared" si="189"/>
        <v>2.2911999999999999</v>
      </c>
      <c r="T330" s="135">
        <f t="shared" si="189"/>
        <v>2.2828900000000001</v>
      </c>
      <c r="U330" s="135">
        <f t="shared" si="189"/>
        <v>2.2451599999999998</v>
      </c>
      <c r="V330" s="135">
        <f t="shared" si="189"/>
        <v>2.2704900000000001</v>
      </c>
      <c r="W330" s="135">
        <f t="shared" si="189"/>
        <v>2.29156</v>
      </c>
      <c r="X330" s="135">
        <f t="shared" si="189"/>
        <v>2.3352200000000001</v>
      </c>
      <c r="Y330" s="135">
        <f t="shared" si="189"/>
        <v>2.2183299999999999</v>
      </c>
      <c r="Z330" s="135">
        <f t="shared" si="189"/>
        <v>1.85304</v>
      </c>
      <c r="AA330" s="135">
        <f t="shared" si="189"/>
        <v>1.6796899999999999</v>
      </c>
    </row>
    <row r="331" spans="1:27" ht="12.75" hidden="1" customHeight="1" outlineLevel="1" x14ac:dyDescent="0.2">
      <c r="A331" s="163" t="s">
        <v>2730</v>
      </c>
      <c r="B331" s="94" t="s">
        <v>238</v>
      </c>
      <c r="C331" s="70" t="s">
        <v>79</v>
      </c>
      <c r="D331" s="71">
        <v>1329.96</v>
      </c>
      <c r="E331" s="71">
        <v>1218.52</v>
      </c>
      <c r="F331" s="71">
        <v>1185.8399999999999</v>
      </c>
      <c r="G331" s="71">
        <v>1130.57</v>
      </c>
      <c r="H331" s="71">
        <v>1157.5</v>
      </c>
      <c r="I331" s="71">
        <v>1202.4100000000001</v>
      </c>
      <c r="J331" s="71">
        <v>1327.43</v>
      </c>
      <c r="K331" s="71">
        <v>1559.61</v>
      </c>
      <c r="L331" s="71">
        <v>1881.75</v>
      </c>
      <c r="M331" s="71">
        <v>1997.92</v>
      </c>
      <c r="N331" s="71">
        <v>2026.43</v>
      </c>
      <c r="O331" s="71">
        <v>1962.04</v>
      </c>
      <c r="P331" s="71">
        <v>1983.6</v>
      </c>
      <c r="Q331" s="71">
        <v>2018.17</v>
      </c>
      <c r="R331" s="71">
        <v>2037.39</v>
      </c>
      <c r="S331" s="71">
        <v>1981.6</v>
      </c>
      <c r="T331" s="71">
        <v>1973.29</v>
      </c>
      <c r="U331" s="71">
        <v>1935.56</v>
      </c>
      <c r="V331" s="71">
        <v>1960.89</v>
      </c>
      <c r="W331" s="71">
        <v>1981.96</v>
      </c>
      <c r="X331" s="71">
        <v>2025.62</v>
      </c>
      <c r="Y331" s="71">
        <v>1908.73</v>
      </c>
      <c r="Z331" s="71">
        <v>1543.44</v>
      </c>
      <c r="AA331" s="71">
        <v>1370.09</v>
      </c>
    </row>
    <row r="332" spans="1:27" ht="12.75" hidden="1" customHeight="1" outlineLevel="1" x14ac:dyDescent="0.2">
      <c r="A332" s="163" t="s">
        <v>2731</v>
      </c>
      <c r="B332" s="94" t="s">
        <v>90</v>
      </c>
      <c r="C332" s="70" t="s">
        <v>79</v>
      </c>
      <c r="D332" s="71">
        <f>$D$327</f>
        <v>217.03</v>
      </c>
      <c r="E332" s="71">
        <f t="shared" ref="E332:AA332" si="190">$D$327</f>
        <v>217.03</v>
      </c>
      <c r="F332" s="71">
        <f t="shared" si="190"/>
        <v>217.03</v>
      </c>
      <c r="G332" s="71">
        <f t="shared" si="190"/>
        <v>217.03</v>
      </c>
      <c r="H332" s="71">
        <f t="shared" si="190"/>
        <v>217.03</v>
      </c>
      <c r="I332" s="71">
        <f t="shared" si="190"/>
        <v>217.03</v>
      </c>
      <c r="J332" s="71">
        <f t="shared" si="190"/>
        <v>217.03</v>
      </c>
      <c r="K332" s="71">
        <f t="shared" si="190"/>
        <v>217.03</v>
      </c>
      <c r="L332" s="71">
        <f t="shared" si="190"/>
        <v>217.03</v>
      </c>
      <c r="M332" s="71">
        <f t="shared" si="190"/>
        <v>217.03</v>
      </c>
      <c r="N332" s="71">
        <f t="shared" si="190"/>
        <v>217.03</v>
      </c>
      <c r="O332" s="71">
        <f t="shared" si="190"/>
        <v>217.03</v>
      </c>
      <c r="P332" s="71">
        <f t="shared" si="190"/>
        <v>217.03</v>
      </c>
      <c r="Q332" s="71">
        <f t="shared" si="190"/>
        <v>217.03</v>
      </c>
      <c r="R332" s="71">
        <f t="shared" si="190"/>
        <v>217.03</v>
      </c>
      <c r="S332" s="71">
        <f t="shared" si="190"/>
        <v>217.03</v>
      </c>
      <c r="T332" s="71">
        <f t="shared" si="190"/>
        <v>217.03</v>
      </c>
      <c r="U332" s="71">
        <f t="shared" si="190"/>
        <v>217.03</v>
      </c>
      <c r="V332" s="71">
        <f t="shared" si="190"/>
        <v>217.03</v>
      </c>
      <c r="W332" s="71">
        <f t="shared" si="190"/>
        <v>217.03</v>
      </c>
      <c r="X332" s="71">
        <f t="shared" si="190"/>
        <v>217.03</v>
      </c>
      <c r="Y332" s="71">
        <f t="shared" si="190"/>
        <v>217.03</v>
      </c>
      <c r="Z332" s="71">
        <f t="shared" si="190"/>
        <v>217.03</v>
      </c>
      <c r="AA332" s="71">
        <f t="shared" si="190"/>
        <v>217.03</v>
      </c>
    </row>
    <row r="333" spans="1:27" ht="12.75" hidden="1" customHeight="1" outlineLevel="1" x14ac:dyDescent="0.2">
      <c r="A333" s="163" t="s">
        <v>2732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2733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collapsed="1" x14ac:dyDescent="0.2">
      <c r="A335" s="162" t="s">
        <v>2734</v>
      </c>
      <c r="B335" s="54" t="str">
        <f>"03"&amp;"."&amp;$B$801&amp;"."&amp;$B$802</f>
        <v>03.05.2024</v>
      </c>
      <c r="C335" s="134" t="s">
        <v>76</v>
      </c>
      <c r="D335" s="135">
        <f>ROUND(((D336+D337+D339+D338)/1000),5)</f>
        <v>1.55826</v>
      </c>
      <c r="E335" s="135">
        <f>ROUND(((E336+E337+E339+E338)/1000),5)</f>
        <v>1.48549</v>
      </c>
      <c r="F335" s="135">
        <f>ROUND(((F336+F337+F339+F338)/1000),5)</f>
        <v>1.3870100000000001</v>
      </c>
      <c r="G335" s="135">
        <f t="shared" ref="G335:AA335" si="192">ROUND(((G336+G337+G339+G338)/1000),5)</f>
        <v>1.3850499999999999</v>
      </c>
      <c r="H335" s="135">
        <f t="shared" si="192"/>
        <v>1.4255599999999999</v>
      </c>
      <c r="I335" s="135">
        <f t="shared" si="192"/>
        <v>1.5221800000000001</v>
      </c>
      <c r="J335" s="135">
        <f t="shared" si="192"/>
        <v>1.6988300000000001</v>
      </c>
      <c r="K335" s="135">
        <f t="shared" si="192"/>
        <v>1.97851</v>
      </c>
      <c r="L335" s="135">
        <f t="shared" si="192"/>
        <v>2.1926700000000001</v>
      </c>
      <c r="M335" s="135">
        <f t="shared" si="192"/>
        <v>2.35067</v>
      </c>
      <c r="N335" s="135">
        <f t="shared" si="192"/>
        <v>2.44312</v>
      </c>
      <c r="O335" s="135">
        <f t="shared" si="192"/>
        <v>2.30694</v>
      </c>
      <c r="P335" s="135">
        <f t="shared" si="192"/>
        <v>2.2949199999999998</v>
      </c>
      <c r="Q335" s="135">
        <f t="shared" si="192"/>
        <v>2.31351</v>
      </c>
      <c r="R335" s="135">
        <f t="shared" si="192"/>
        <v>2.28037</v>
      </c>
      <c r="S335" s="135">
        <f t="shared" si="192"/>
        <v>2.2768099999999998</v>
      </c>
      <c r="T335" s="135">
        <f t="shared" si="192"/>
        <v>2.2780399999999998</v>
      </c>
      <c r="U335" s="135">
        <f t="shared" si="192"/>
        <v>2.2621099999999998</v>
      </c>
      <c r="V335" s="135">
        <f t="shared" si="192"/>
        <v>2.2469700000000001</v>
      </c>
      <c r="W335" s="135">
        <f t="shared" si="192"/>
        <v>2.2505500000000001</v>
      </c>
      <c r="X335" s="135">
        <f t="shared" si="192"/>
        <v>2.3206000000000002</v>
      </c>
      <c r="Y335" s="135">
        <f t="shared" si="192"/>
        <v>2.2293599999999998</v>
      </c>
      <c r="Z335" s="135">
        <f t="shared" si="192"/>
        <v>1.92445</v>
      </c>
      <c r="AA335" s="135">
        <f t="shared" si="192"/>
        <v>1.7096</v>
      </c>
    </row>
    <row r="336" spans="1:27" ht="12.75" hidden="1" customHeight="1" outlineLevel="1" x14ac:dyDescent="0.2">
      <c r="A336" s="163" t="s">
        <v>2735</v>
      </c>
      <c r="B336" s="94" t="s">
        <v>238</v>
      </c>
      <c r="C336" s="70" t="s">
        <v>79</v>
      </c>
      <c r="D336" s="71">
        <v>1248.6600000000001</v>
      </c>
      <c r="E336" s="71">
        <v>1175.8900000000001</v>
      </c>
      <c r="F336" s="71">
        <v>1077.4100000000001</v>
      </c>
      <c r="G336" s="71">
        <v>1075.45</v>
      </c>
      <c r="H336" s="71">
        <v>1115.96</v>
      </c>
      <c r="I336" s="71">
        <v>1212.58</v>
      </c>
      <c r="J336" s="71">
        <v>1389.23</v>
      </c>
      <c r="K336" s="71">
        <v>1668.91</v>
      </c>
      <c r="L336" s="71">
        <v>1883.07</v>
      </c>
      <c r="M336" s="71">
        <v>2041.07</v>
      </c>
      <c r="N336" s="71">
        <v>2133.52</v>
      </c>
      <c r="O336" s="71">
        <v>1997.34</v>
      </c>
      <c r="P336" s="71">
        <v>1985.32</v>
      </c>
      <c r="Q336" s="71">
        <v>2003.91</v>
      </c>
      <c r="R336" s="71">
        <v>1970.77</v>
      </c>
      <c r="S336" s="71">
        <v>1967.21</v>
      </c>
      <c r="T336" s="71">
        <v>1968.44</v>
      </c>
      <c r="U336" s="71">
        <v>1952.51</v>
      </c>
      <c r="V336" s="71">
        <v>1937.37</v>
      </c>
      <c r="W336" s="71">
        <v>1940.95</v>
      </c>
      <c r="X336" s="71">
        <v>2011</v>
      </c>
      <c r="Y336" s="71">
        <v>1919.76</v>
      </c>
      <c r="Z336" s="71">
        <v>1614.85</v>
      </c>
      <c r="AA336" s="71">
        <v>1400</v>
      </c>
    </row>
    <row r="337" spans="1:27" ht="12.75" hidden="1" customHeight="1" outlineLevel="1" x14ac:dyDescent="0.2">
      <c r="A337" s="163" t="s">
        <v>2736</v>
      </c>
      <c r="B337" s="94" t="s">
        <v>90</v>
      </c>
      <c r="C337" s="70" t="s">
        <v>79</v>
      </c>
      <c r="D337" s="71">
        <f>$D$327</f>
        <v>217.03</v>
      </c>
      <c r="E337" s="71">
        <f t="shared" ref="E337:AA337" si="193">$D$327</f>
        <v>217.03</v>
      </c>
      <c r="F337" s="71">
        <f t="shared" si="193"/>
        <v>217.03</v>
      </c>
      <c r="G337" s="71">
        <f t="shared" si="193"/>
        <v>217.03</v>
      </c>
      <c r="H337" s="71">
        <f t="shared" si="193"/>
        <v>217.03</v>
      </c>
      <c r="I337" s="71">
        <f t="shared" si="193"/>
        <v>217.03</v>
      </c>
      <c r="J337" s="71">
        <f t="shared" si="193"/>
        <v>217.03</v>
      </c>
      <c r="K337" s="71">
        <f t="shared" si="193"/>
        <v>217.03</v>
      </c>
      <c r="L337" s="71">
        <f t="shared" si="193"/>
        <v>217.03</v>
      </c>
      <c r="M337" s="71">
        <f t="shared" si="193"/>
        <v>217.03</v>
      </c>
      <c r="N337" s="71">
        <f t="shared" si="193"/>
        <v>217.03</v>
      </c>
      <c r="O337" s="71">
        <f t="shared" si="193"/>
        <v>217.03</v>
      </c>
      <c r="P337" s="71">
        <f t="shared" si="193"/>
        <v>217.03</v>
      </c>
      <c r="Q337" s="71">
        <f t="shared" si="193"/>
        <v>217.03</v>
      </c>
      <c r="R337" s="71">
        <f t="shared" si="193"/>
        <v>217.03</v>
      </c>
      <c r="S337" s="71">
        <f t="shared" si="193"/>
        <v>217.03</v>
      </c>
      <c r="T337" s="71">
        <f t="shared" si="193"/>
        <v>217.03</v>
      </c>
      <c r="U337" s="71">
        <f t="shared" si="193"/>
        <v>217.03</v>
      </c>
      <c r="V337" s="71">
        <f t="shared" si="193"/>
        <v>217.03</v>
      </c>
      <c r="W337" s="71">
        <f t="shared" si="193"/>
        <v>217.03</v>
      </c>
      <c r="X337" s="71">
        <f t="shared" si="193"/>
        <v>217.03</v>
      </c>
      <c r="Y337" s="71">
        <f t="shared" si="193"/>
        <v>217.03</v>
      </c>
      <c r="Z337" s="71">
        <f t="shared" si="193"/>
        <v>217.03</v>
      </c>
      <c r="AA337" s="71">
        <f t="shared" si="193"/>
        <v>217.03</v>
      </c>
    </row>
    <row r="338" spans="1:27" ht="12.75" hidden="1" customHeight="1" outlineLevel="1" x14ac:dyDescent="0.2">
      <c r="A338" s="163" t="s">
        <v>2737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2738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collapsed="1" x14ac:dyDescent="0.2">
      <c r="A340" s="162" t="s">
        <v>2739</v>
      </c>
      <c r="B340" s="54" t="str">
        <f>"04"&amp;"."&amp;$B$801&amp;"."&amp;$B$802</f>
        <v>04.05.2024</v>
      </c>
      <c r="C340" s="134" t="s">
        <v>76</v>
      </c>
      <c r="D340" s="135">
        <f>ROUND(((D341+D342+D344+D343)/1000),5)</f>
        <v>1.7974300000000001</v>
      </c>
      <c r="E340" s="135">
        <f>ROUND(((E341+E342+E344+E343)/1000),5)</f>
        <v>1.70479</v>
      </c>
      <c r="F340" s="135">
        <f>ROUND(((F341+F342+F344+F343)/1000),5)</f>
        <v>1.5791299999999999</v>
      </c>
      <c r="G340" s="135">
        <f t="shared" ref="G340:AA340" si="195">ROUND(((G341+G342+G344+G343)/1000),5)</f>
        <v>1.5307500000000001</v>
      </c>
      <c r="H340" s="135">
        <f t="shared" si="195"/>
        <v>1.50952</v>
      </c>
      <c r="I340" s="135">
        <f t="shared" si="195"/>
        <v>1.53104</v>
      </c>
      <c r="J340" s="135">
        <f t="shared" si="195"/>
        <v>1.61832</v>
      </c>
      <c r="K340" s="135">
        <f t="shared" si="195"/>
        <v>1.8469199999999999</v>
      </c>
      <c r="L340" s="135">
        <f t="shared" si="195"/>
        <v>2.1363099999999999</v>
      </c>
      <c r="M340" s="135">
        <f t="shared" si="195"/>
        <v>2.3144300000000002</v>
      </c>
      <c r="N340" s="135">
        <f t="shared" si="195"/>
        <v>2.3654799999999998</v>
      </c>
      <c r="O340" s="135">
        <f t="shared" si="195"/>
        <v>2.3648099999999999</v>
      </c>
      <c r="P340" s="135">
        <f t="shared" si="195"/>
        <v>2.3562799999999999</v>
      </c>
      <c r="Q340" s="135">
        <f t="shared" si="195"/>
        <v>2.3655599999999999</v>
      </c>
      <c r="R340" s="135">
        <f t="shared" si="195"/>
        <v>2.31325</v>
      </c>
      <c r="S340" s="135">
        <f t="shared" si="195"/>
        <v>2.1497799999999998</v>
      </c>
      <c r="T340" s="135">
        <f t="shared" si="195"/>
        <v>2.1742400000000002</v>
      </c>
      <c r="U340" s="135">
        <f t="shared" si="195"/>
        <v>2.0680900000000002</v>
      </c>
      <c r="V340" s="135">
        <f t="shared" si="195"/>
        <v>2.1134900000000001</v>
      </c>
      <c r="W340" s="135">
        <f t="shared" si="195"/>
        <v>2.2140599999999999</v>
      </c>
      <c r="X340" s="135">
        <f t="shared" si="195"/>
        <v>2.2905500000000001</v>
      </c>
      <c r="Y340" s="135">
        <f t="shared" si="195"/>
        <v>2.2185299999999999</v>
      </c>
      <c r="Z340" s="135">
        <f t="shared" si="195"/>
        <v>1.88669</v>
      </c>
      <c r="AA340" s="135">
        <f t="shared" si="195"/>
        <v>1.7843599999999999</v>
      </c>
    </row>
    <row r="341" spans="1:27" ht="12.75" hidden="1" customHeight="1" outlineLevel="1" x14ac:dyDescent="0.2">
      <c r="A341" s="163" t="s">
        <v>2740</v>
      </c>
      <c r="B341" s="94" t="s">
        <v>238</v>
      </c>
      <c r="C341" s="70" t="s">
        <v>79</v>
      </c>
      <c r="D341" s="71">
        <v>1487.83</v>
      </c>
      <c r="E341" s="71">
        <v>1395.19</v>
      </c>
      <c r="F341" s="71">
        <v>1269.53</v>
      </c>
      <c r="G341" s="71">
        <v>1221.1500000000001</v>
      </c>
      <c r="H341" s="71">
        <v>1199.92</v>
      </c>
      <c r="I341" s="71">
        <v>1221.44</v>
      </c>
      <c r="J341" s="71">
        <v>1308.72</v>
      </c>
      <c r="K341" s="71">
        <v>1537.32</v>
      </c>
      <c r="L341" s="71">
        <v>1826.71</v>
      </c>
      <c r="M341" s="71">
        <v>2004.83</v>
      </c>
      <c r="N341" s="71">
        <v>2055.88</v>
      </c>
      <c r="O341" s="71">
        <v>2055.21</v>
      </c>
      <c r="P341" s="71">
        <v>2046.68</v>
      </c>
      <c r="Q341" s="71">
        <v>2055.96</v>
      </c>
      <c r="R341" s="71">
        <v>2003.65</v>
      </c>
      <c r="S341" s="71">
        <v>1840.18</v>
      </c>
      <c r="T341" s="71">
        <v>1864.64</v>
      </c>
      <c r="U341" s="71">
        <v>1758.49</v>
      </c>
      <c r="V341" s="71">
        <v>1803.89</v>
      </c>
      <c r="W341" s="71">
        <v>1904.46</v>
      </c>
      <c r="X341" s="71">
        <v>1980.95</v>
      </c>
      <c r="Y341" s="71">
        <v>1908.93</v>
      </c>
      <c r="Z341" s="71">
        <v>1577.09</v>
      </c>
      <c r="AA341" s="71">
        <v>1474.76</v>
      </c>
    </row>
    <row r="342" spans="1:27" ht="12.75" hidden="1" customHeight="1" outlineLevel="1" x14ac:dyDescent="0.2">
      <c r="A342" s="163" t="s">
        <v>2741</v>
      </c>
      <c r="B342" s="94" t="s">
        <v>90</v>
      </c>
      <c r="C342" s="70" t="s">
        <v>79</v>
      </c>
      <c r="D342" s="71">
        <f>$D$327</f>
        <v>217.03</v>
      </c>
      <c r="E342" s="71">
        <f t="shared" ref="E342:AA342" si="196">$D$327</f>
        <v>217.03</v>
      </c>
      <c r="F342" s="71">
        <f t="shared" si="196"/>
        <v>217.03</v>
      </c>
      <c r="G342" s="71">
        <f t="shared" si="196"/>
        <v>217.03</v>
      </c>
      <c r="H342" s="71">
        <f t="shared" si="196"/>
        <v>217.03</v>
      </c>
      <c r="I342" s="71">
        <f t="shared" si="196"/>
        <v>217.03</v>
      </c>
      <c r="J342" s="71">
        <f t="shared" si="196"/>
        <v>217.03</v>
      </c>
      <c r="K342" s="71">
        <f t="shared" si="196"/>
        <v>217.03</v>
      </c>
      <c r="L342" s="71">
        <f t="shared" si="196"/>
        <v>217.03</v>
      </c>
      <c r="M342" s="71">
        <f t="shared" si="196"/>
        <v>217.03</v>
      </c>
      <c r="N342" s="71">
        <f t="shared" si="196"/>
        <v>217.03</v>
      </c>
      <c r="O342" s="71">
        <f t="shared" si="196"/>
        <v>217.03</v>
      </c>
      <c r="P342" s="71">
        <f t="shared" si="196"/>
        <v>217.03</v>
      </c>
      <c r="Q342" s="71">
        <f t="shared" si="196"/>
        <v>217.03</v>
      </c>
      <c r="R342" s="71">
        <f t="shared" si="196"/>
        <v>217.03</v>
      </c>
      <c r="S342" s="71">
        <f t="shared" si="196"/>
        <v>217.03</v>
      </c>
      <c r="T342" s="71">
        <f t="shared" si="196"/>
        <v>217.03</v>
      </c>
      <c r="U342" s="71">
        <f t="shared" si="196"/>
        <v>217.03</v>
      </c>
      <c r="V342" s="71">
        <f t="shared" si="196"/>
        <v>217.03</v>
      </c>
      <c r="W342" s="71">
        <f t="shared" si="196"/>
        <v>217.03</v>
      </c>
      <c r="X342" s="71">
        <f t="shared" si="196"/>
        <v>217.03</v>
      </c>
      <c r="Y342" s="71">
        <f t="shared" si="196"/>
        <v>217.03</v>
      </c>
      <c r="Z342" s="71">
        <f t="shared" si="196"/>
        <v>217.03</v>
      </c>
      <c r="AA342" s="71">
        <f t="shared" si="196"/>
        <v>217.03</v>
      </c>
    </row>
    <row r="343" spans="1:27" ht="12.75" hidden="1" customHeight="1" outlineLevel="1" x14ac:dyDescent="0.2">
      <c r="A343" s="163" t="s">
        <v>2742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2743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collapsed="1" x14ac:dyDescent="0.2">
      <c r="A345" s="162" t="s">
        <v>2744</v>
      </c>
      <c r="B345" s="54" t="str">
        <f>"05"&amp;"."&amp;$B$801&amp;"."&amp;$B$802</f>
        <v>05.05.2024</v>
      </c>
      <c r="C345" s="134" t="s">
        <v>76</v>
      </c>
      <c r="D345" s="135">
        <f>ROUND(((D346+D347+D349+D348)/1000),5)</f>
        <v>1.72482</v>
      </c>
      <c r="E345" s="135">
        <f>ROUND(((E346+E347+E349+E348)/1000),5)</f>
        <v>1.5303800000000001</v>
      </c>
      <c r="F345" s="135">
        <f>ROUND(((F346+F347+F349+F348)/1000),5)</f>
        <v>1.5033799999999999</v>
      </c>
      <c r="G345" s="135">
        <f t="shared" ref="G345:AA345" si="198">ROUND(((G346+G347+G349+G348)/1000),5)</f>
        <v>1.4713799999999999</v>
      </c>
      <c r="H345" s="135">
        <f t="shared" si="198"/>
        <v>1.4501900000000001</v>
      </c>
      <c r="I345" s="135">
        <f t="shared" si="198"/>
        <v>1.4725200000000001</v>
      </c>
      <c r="J345" s="135">
        <f t="shared" si="198"/>
        <v>1.3862399999999999</v>
      </c>
      <c r="K345" s="135">
        <f t="shared" si="198"/>
        <v>1.5224599999999999</v>
      </c>
      <c r="L345" s="135">
        <f t="shared" si="198"/>
        <v>1.79481</v>
      </c>
      <c r="M345" s="135">
        <f t="shared" si="198"/>
        <v>1.96445</v>
      </c>
      <c r="N345" s="135">
        <f t="shared" si="198"/>
        <v>2.01125</v>
      </c>
      <c r="O345" s="135">
        <f t="shared" si="198"/>
        <v>2.0388600000000001</v>
      </c>
      <c r="P345" s="135">
        <f t="shared" si="198"/>
        <v>1.99112</v>
      </c>
      <c r="Q345" s="135">
        <f t="shared" si="198"/>
        <v>1.9887999999999999</v>
      </c>
      <c r="R345" s="135">
        <f t="shared" si="198"/>
        <v>1.98573</v>
      </c>
      <c r="S345" s="135">
        <f t="shared" si="198"/>
        <v>1.8713500000000001</v>
      </c>
      <c r="T345" s="135">
        <f t="shared" si="198"/>
        <v>1.85443</v>
      </c>
      <c r="U345" s="135">
        <f t="shared" si="198"/>
        <v>1.8600399999999999</v>
      </c>
      <c r="V345" s="135">
        <f t="shared" si="198"/>
        <v>1.9218599999999999</v>
      </c>
      <c r="W345" s="135">
        <f t="shared" si="198"/>
        <v>2.0897000000000001</v>
      </c>
      <c r="X345" s="135">
        <f t="shared" si="198"/>
        <v>2.2144699999999999</v>
      </c>
      <c r="Y345" s="135">
        <f t="shared" si="198"/>
        <v>2.1888100000000001</v>
      </c>
      <c r="Z345" s="135">
        <f t="shared" si="198"/>
        <v>1.84476</v>
      </c>
      <c r="AA345" s="135">
        <f t="shared" si="198"/>
        <v>1.7808900000000001</v>
      </c>
    </row>
    <row r="346" spans="1:27" ht="12.75" hidden="1" customHeight="1" outlineLevel="1" x14ac:dyDescent="0.2">
      <c r="A346" s="163" t="s">
        <v>2745</v>
      </c>
      <c r="B346" s="94" t="s">
        <v>238</v>
      </c>
      <c r="C346" s="70" t="s">
        <v>79</v>
      </c>
      <c r="D346" s="71">
        <v>1415.22</v>
      </c>
      <c r="E346" s="71">
        <v>1220.78</v>
      </c>
      <c r="F346" s="71">
        <v>1193.78</v>
      </c>
      <c r="G346" s="71">
        <v>1161.78</v>
      </c>
      <c r="H346" s="71">
        <v>1140.5899999999999</v>
      </c>
      <c r="I346" s="71">
        <v>1162.92</v>
      </c>
      <c r="J346" s="71">
        <v>1076.6400000000001</v>
      </c>
      <c r="K346" s="71">
        <v>1212.8599999999999</v>
      </c>
      <c r="L346" s="71">
        <v>1485.21</v>
      </c>
      <c r="M346" s="71">
        <v>1654.85</v>
      </c>
      <c r="N346" s="71">
        <v>1701.65</v>
      </c>
      <c r="O346" s="71">
        <v>1729.26</v>
      </c>
      <c r="P346" s="71">
        <v>1681.52</v>
      </c>
      <c r="Q346" s="71">
        <v>1679.2</v>
      </c>
      <c r="R346" s="71">
        <v>1676.13</v>
      </c>
      <c r="S346" s="71">
        <v>1561.75</v>
      </c>
      <c r="T346" s="71">
        <v>1544.83</v>
      </c>
      <c r="U346" s="71">
        <v>1550.44</v>
      </c>
      <c r="V346" s="71">
        <v>1612.26</v>
      </c>
      <c r="W346" s="71">
        <v>1780.1</v>
      </c>
      <c r="X346" s="71">
        <v>1904.87</v>
      </c>
      <c r="Y346" s="71">
        <v>1879.21</v>
      </c>
      <c r="Z346" s="71">
        <v>1535.16</v>
      </c>
      <c r="AA346" s="71">
        <v>1471.29</v>
      </c>
    </row>
    <row r="347" spans="1:27" ht="12.75" hidden="1" customHeight="1" outlineLevel="1" x14ac:dyDescent="0.2">
      <c r="A347" s="163" t="s">
        <v>2746</v>
      </c>
      <c r="B347" s="94" t="s">
        <v>90</v>
      </c>
      <c r="C347" s="70" t="s">
        <v>79</v>
      </c>
      <c r="D347" s="71">
        <f>$D$327</f>
        <v>217.03</v>
      </c>
      <c r="E347" s="71">
        <f t="shared" ref="E347:AA347" si="199">$D$327</f>
        <v>217.03</v>
      </c>
      <c r="F347" s="71">
        <f t="shared" si="199"/>
        <v>217.03</v>
      </c>
      <c r="G347" s="71">
        <f t="shared" si="199"/>
        <v>217.03</v>
      </c>
      <c r="H347" s="71">
        <f t="shared" si="199"/>
        <v>217.03</v>
      </c>
      <c r="I347" s="71">
        <f t="shared" si="199"/>
        <v>217.03</v>
      </c>
      <c r="J347" s="71">
        <f t="shared" si="199"/>
        <v>217.03</v>
      </c>
      <c r="K347" s="71">
        <f t="shared" si="199"/>
        <v>217.03</v>
      </c>
      <c r="L347" s="71">
        <f t="shared" si="199"/>
        <v>217.03</v>
      </c>
      <c r="M347" s="71">
        <f t="shared" si="199"/>
        <v>217.03</v>
      </c>
      <c r="N347" s="71">
        <f t="shared" si="199"/>
        <v>217.03</v>
      </c>
      <c r="O347" s="71">
        <f t="shared" si="199"/>
        <v>217.03</v>
      </c>
      <c r="P347" s="71">
        <f t="shared" si="199"/>
        <v>217.03</v>
      </c>
      <c r="Q347" s="71">
        <f t="shared" si="199"/>
        <v>217.03</v>
      </c>
      <c r="R347" s="71">
        <f t="shared" si="199"/>
        <v>217.03</v>
      </c>
      <c r="S347" s="71">
        <f t="shared" si="199"/>
        <v>217.03</v>
      </c>
      <c r="T347" s="71">
        <f t="shared" si="199"/>
        <v>217.03</v>
      </c>
      <c r="U347" s="71">
        <f t="shared" si="199"/>
        <v>217.03</v>
      </c>
      <c r="V347" s="71">
        <f t="shared" si="199"/>
        <v>217.03</v>
      </c>
      <c r="W347" s="71">
        <f t="shared" si="199"/>
        <v>217.03</v>
      </c>
      <c r="X347" s="71">
        <f t="shared" si="199"/>
        <v>217.03</v>
      </c>
      <c r="Y347" s="71">
        <f t="shared" si="199"/>
        <v>217.03</v>
      </c>
      <c r="Z347" s="71">
        <f t="shared" si="199"/>
        <v>217.03</v>
      </c>
      <c r="AA347" s="71">
        <f t="shared" si="199"/>
        <v>217.03</v>
      </c>
    </row>
    <row r="348" spans="1:27" ht="12.75" hidden="1" customHeight="1" outlineLevel="1" x14ac:dyDescent="0.2">
      <c r="A348" s="163" t="s">
        <v>2747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2748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collapsed="1" x14ac:dyDescent="0.2">
      <c r="A350" s="162" t="s">
        <v>2749</v>
      </c>
      <c r="B350" s="54" t="str">
        <f>"06"&amp;"."&amp;$B$801&amp;"."&amp;$B$802</f>
        <v>06.05.2024</v>
      </c>
      <c r="C350" s="134" t="s">
        <v>76</v>
      </c>
      <c r="D350" s="135">
        <f>ROUND(((D351+D352+D354+D353)/1000),5)</f>
        <v>1.5765100000000001</v>
      </c>
      <c r="E350" s="135">
        <f>ROUND(((E351+E352+E354+E353)/1000),5)</f>
        <v>1.4845600000000001</v>
      </c>
      <c r="F350" s="135">
        <f>ROUND(((F351+F352+F354+F353)/1000),5)</f>
        <v>1.3956</v>
      </c>
      <c r="G350" s="135">
        <f t="shared" ref="G350:AA350" si="201">ROUND(((G351+G352+G354+G353)/1000),5)</f>
        <v>1.38747</v>
      </c>
      <c r="H350" s="135">
        <f t="shared" si="201"/>
        <v>1.3897299999999999</v>
      </c>
      <c r="I350" s="135">
        <f t="shared" si="201"/>
        <v>1.5251699999999999</v>
      </c>
      <c r="J350" s="135">
        <f t="shared" si="201"/>
        <v>1.6939599999999999</v>
      </c>
      <c r="K350" s="135">
        <f t="shared" si="201"/>
        <v>1.9775400000000001</v>
      </c>
      <c r="L350" s="135">
        <f t="shared" si="201"/>
        <v>2.2648799999999998</v>
      </c>
      <c r="M350" s="135">
        <f t="shared" si="201"/>
        <v>2.34781</v>
      </c>
      <c r="N350" s="135">
        <f t="shared" si="201"/>
        <v>2.3546499999999999</v>
      </c>
      <c r="O350" s="135">
        <f t="shared" si="201"/>
        <v>2.35697</v>
      </c>
      <c r="P350" s="135">
        <f t="shared" si="201"/>
        <v>2.3622200000000002</v>
      </c>
      <c r="Q350" s="135">
        <f t="shared" si="201"/>
        <v>2.3586999999999998</v>
      </c>
      <c r="R350" s="135">
        <f t="shared" si="201"/>
        <v>2.35575</v>
      </c>
      <c r="S350" s="135">
        <f t="shared" si="201"/>
        <v>2.3562799999999999</v>
      </c>
      <c r="T350" s="135">
        <f t="shared" si="201"/>
        <v>2.3471700000000002</v>
      </c>
      <c r="U350" s="135">
        <f t="shared" si="201"/>
        <v>2.3110499999999998</v>
      </c>
      <c r="V350" s="135">
        <f t="shared" si="201"/>
        <v>2.2746599999999999</v>
      </c>
      <c r="W350" s="135">
        <f t="shared" si="201"/>
        <v>2.2999499999999999</v>
      </c>
      <c r="X350" s="135">
        <f t="shared" si="201"/>
        <v>2.3481200000000002</v>
      </c>
      <c r="Y350" s="135">
        <f t="shared" si="201"/>
        <v>2.2825500000000001</v>
      </c>
      <c r="Z350" s="135">
        <f t="shared" si="201"/>
        <v>1.9402600000000001</v>
      </c>
      <c r="AA350" s="135">
        <f t="shared" si="201"/>
        <v>1.77549</v>
      </c>
    </row>
    <row r="351" spans="1:27" ht="12.75" hidden="1" customHeight="1" outlineLevel="1" x14ac:dyDescent="0.2">
      <c r="A351" s="163" t="s">
        <v>2750</v>
      </c>
      <c r="B351" s="94" t="s">
        <v>238</v>
      </c>
      <c r="C351" s="70" t="s">
        <v>79</v>
      </c>
      <c r="D351" s="71">
        <v>1266.9100000000001</v>
      </c>
      <c r="E351" s="71">
        <v>1174.96</v>
      </c>
      <c r="F351" s="71">
        <v>1086</v>
      </c>
      <c r="G351" s="71">
        <v>1077.8699999999999</v>
      </c>
      <c r="H351" s="71">
        <v>1080.1300000000001</v>
      </c>
      <c r="I351" s="71">
        <v>1215.57</v>
      </c>
      <c r="J351" s="71">
        <v>1384.36</v>
      </c>
      <c r="K351" s="71">
        <v>1667.94</v>
      </c>
      <c r="L351" s="71">
        <v>1955.28</v>
      </c>
      <c r="M351" s="71">
        <v>2038.21</v>
      </c>
      <c r="N351" s="71">
        <v>2045.05</v>
      </c>
      <c r="O351" s="71">
        <v>2047.37</v>
      </c>
      <c r="P351" s="71">
        <v>2052.62</v>
      </c>
      <c r="Q351" s="71">
        <v>2049.1</v>
      </c>
      <c r="R351" s="71">
        <v>2046.15</v>
      </c>
      <c r="S351" s="71">
        <v>2046.68</v>
      </c>
      <c r="T351" s="71">
        <v>2037.57</v>
      </c>
      <c r="U351" s="71">
        <v>2001.45</v>
      </c>
      <c r="V351" s="71">
        <v>1965.06</v>
      </c>
      <c r="W351" s="71">
        <v>1990.35</v>
      </c>
      <c r="X351" s="71">
        <v>2038.52</v>
      </c>
      <c r="Y351" s="71">
        <v>1972.95</v>
      </c>
      <c r="Z351" s="71">
        <v>1630.66</v>
      </c>
      <c r="AA351" s="71">
        <v>1465.89</v>
      </c>
    </row>
    <row r="352" spans="1:27" ht="12.75" hidden="1" customHeight="1" outlineLevel="1" x14ac:dyDescent="0.2">
      <c r="A352" s="163" t="s">
        <v>2751</v>
      </c>
      <c r="B352" s="94" t="s">
        <v>90</v>
      </c>
      <c r="C352" s="70" t="s">
        <v>79</v>
      </c>
      <c r="D352" s="71">
        <f>$D$327</f>
        <v>217.03</v>
      </c>
      <c r="E352" s="71">
        <f t="shared" ref="E352:AA352" si="202">$D$327</f>
        <v>217.03</v>
      </c>
      <c r="F352" s="71">
        <f t="shared" si="202"/>
        <v>217.03</v>
      </c>
      <c r="G352" s="71">
        <f t="shared" si="202"/>
        <v>217.03</v>
      </c>
      <c r="H352" s="71">
        <f t="shared" si="202"/>
        <v>217.03</v>
      </c>
      <c r="I352" s="71">
        <f t="shared" si="202"/>
        <v>217.03</v>
      </c>
      <c r="J352" s="71">
        <f t="shared" si="202"/>
        <v>217.03</v>
      </c>
      <c r="K352" s="71">
        <f t="shared" si="202"/>
        <v>217.03</v>
      </c>
      <c r="L352" s="71">
        <f t="shared" si="202"/>
        <v>217.03</v>
      </c>
      <c r="M352" s="71">
        <f t="shared" si="202"/>
        <v>217.03</v>
      </c>
      <c r="N352" s="71">
        <f t="shared" si="202"/>
        <v>217.03</v>
      </c>
      <c r="O352" s="71">
        <f t="shared" si="202"/>
        <v>217.03</v>
      </c>
      <c r="P352" s="71">
        <f t="shared" si="202"/>
        <v>217.03</v>
      </c>
      <c r="Q352" s="71">
        <f t="shared" si="202"/>
        <v>217.03</v>
      </c>
      <c r="R352" s="71">
        <f t="shared" si="202"/>
        <v>217.03</v>
      </c>
      <c r="S352" s="71">
        <f t="shared" si="202"/>
        <v>217.03</v>
      </c>
      <c r="T352" s="71">
        <f t="shared" si="202"/>
        <v>217.03</v>
      </c>
      <c r="U352" s="71">
        <f t="shared" si="202"/>
        <v>217.03</v>
      </c>
      <c r="V352" s="71">
        <f t="shared" si="202"/>
        <v>217.03</v>
      </c>
      <c r="W352" s="71">
        <f t="shared" si="202"/>
        <v>217.03</v>
      </c>
      <c r="X352" s="71">
        <f t="shared" si="202"/>
        <v>217.03</v>
      </c>
      <c r="Y352" s="71">
        <f t="shared" si="202"/>
        <v>217.03</v>
      </c>
      <c r="Z352" s="71">
        <f t="shared" si="202"/>
        <v>217.03</v>
      </c>
      <c r="AA352" s="71">
        <f t="shared" si="202"/>
        <v>217.03</v>
      </c>
    </row>
    <row r="353" spans="1:27" ht="12.75" hidden="1" customHeight="1" outlineLevel="1" x14ac:dyDescent="0.2">
      <c r="A353" s="163" t="s">
        <v>2752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2753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collapsed="1" x14ac:dyDescent="0.2">
      <c r="A355" s="162" t="s">
        <v>2754</v>
      </c>
      <c r="B355" s="54" t="str">
        <f>"07"&amp;"."&amp;$B$801&amp;"."&amp;$B$802</f>
        <v>07.05.2024</v>
      </c>
      <c r="C355" s="134" t="s">
        <v>76</v>
      </c>
      <c r="D355" s="135">
        <f>ROUND(((D356+D357+D359+D358)/1000),5)</f>
        <v>1.76203</v>
      </c>
      <c r="E355" s="135">
        <f>ROUND(((E356+E357+E359+E358)/1000),5)</f>
        <v>1.5711200000000001</v>
      </c>
      <c r="F355" s="135">
        <f>ROUND(((F356+F357+F359+F358)/1000),5)</f>
        <v>1.49858</v>
      </c>
      <c r="G355" s="135">
        <f t="shared" ref="G355:AA355" si="204">ROUND(((G356+G357+G359+G358)/1000),5)</f>
        <v>1.4824299999999999</v>
      </c>
      <c r="H355" s="135">
        <f t="shared" si="204"/>
        <v>1.4778100000000001</v>
      </c>
      <c r="I355" s="135">
        <f t="shared" si="204"/>
        <v>1.55078</v>
      </c>
      <c r="J355" s="135">
        <f t="shared" si="204"/>
        <v>1.69895</v>
      </c>
      <c r="K355" s="135">
        <f t="shared" si="204"/>
        <v>1.93153</v>
      </c>
      <c r="L355" s="135">
        <f t="shared" si="204"/>
        <v>2.1918000000000002</v>
      </c>
      <c r="M355" s="135">
        <f t="shared" si="204"/>
        <v>2.2690199999999998</v>
      </c>
      <c r="N355" s="135">
        <f t="shared" si="204"/>
        <v>2.2926000000000002</v>
      </c>
      <c r="O355" s="135">
        <f t="shared" si="204"/>
        <v>2.35806</v>
      </c>
      <c r="P355" s="135">
        <f t="shared" si="204"/>
        <v>2.35215</v>
      </c>
      <c r="Q355" s="135">
        <f t="shared" si="204"/>
        <v>2.36774</v>
      </c>
      <c r="R355" s="135">
        <f t="shared" si="204"/>
        <v>2.3118799999999999</v>
      </c>
      <c r="S355" s="135">
        <f t="shared" si="204"/>
        <v>2.2950699999999999</v>
      </c>
      <c r="T355" s="135">
        <f t="shared" si="204"/>
        <v>2.2655099999999999</v>
      </c>
      <c r="U355" s="135">
        <f t="shared" si="204"/>
        <v>2.2527200000000001</v>
      </c>
      <c r="V355" s="135">
        <f t="shared" si="204"/>
        <v>2.25223</v>
      </c>
      <c r="W355" s="135">
        <f t="shared" si="204"/>
        <v>2.2581199999999999</v>
      </c>
      <c r="X355" s="135">
        <f t="shared" si="204"/>
        <v>2.3245300000000002</v>
      </c>
      <c r="Y355" s="135">
        <f t="shared" si="204"/>
        <v>2.1519499999999998</v>
      </c>
      <c r="Z355" s="135">
        <f t="shared" si="204"/>
        <v>1.994</v>
      </c>
      <c r="AA355" s="135">
        <f t="shared" si="204"/>
        <v>1.8830499999999999</v>
      </c>
    </row>
    <row r="356" spans="1:27" ht="12.75" hidden="1" customHeight="1" outlineLevel="1" x14ac:dyDescent="0.2">
      <c r="A356" s="163" t="s">
        <v>2755</v>
      </c>
      <c r="B356" s="94" t="s">
        <v>238</v>
      </c>
      <c r="C356" s="70" t="s">
        <v>79</v>
      </c>
      <c r="D356" s="71">
        <v>1452.43</v>
      </c>
      <c r="E356" s="71">
        <v>1261.52</v>
      </c>
      <c r="F356" s="71">
        <v>1188.98</v>
      </c>
      <c r="G356" s="71">
        <v>1172.83</v>
      </c>
      <c r="H356" s="71">
        <v>1168.21</v>
      </c>
      <c r="I356" s="71">
        <v>1241.18</v>
      </c>
      <c r="J356" s="71">
        <v>1389.35</v>
      </c>
      <c r="K356" s="71">
        <v>1621.93</v>
      </c>
      <c r="L356" s="71">
        <v>1882.2</v>
      </c>
      <c r="M356" s="71">
        <v>1959.42</v>
      </c>
      <c r="N356" s="71">
        <v>1983</v>
      </c>
      <c r="O356" s="71">
        <v>2048.46</v>
      </c>
      <c r="P356" s="71">
        <v>2042.55</v>
      </c>
      <c r="Q356" s="71">
        <v>2058.14</v>
      </c>
      <c r="R356" s="71">
        <v>2002.28</v>
      </c>
      <c r="S356" s="71">
        <v>1985.47</v>
      </c>
      <c r="T356" s="71">
        <v>1955.91</v>
      </c>
      <c r="U356" s="71">
        <v>1943.12</v>
      </c>
      <c r="V356" s="71">
        <v>1942.63</v>
      </c>
      <c r="W356" s="71">
        <v>1948.52</v>
      </c>
      <c r="X356" s="71">
        <v>2014.93</v>
      </c>
      <c r="Y356" s="71">
        <v>1842.35</v>
      </c>
      <c r="Z356" s="71">
        <v>1684.4</v>
      </c>
      <c r="AA356" s="71">
        <v>1573.45</v>
      </c>
    </row>
    <row r="357" spans="1:27" ht="12.75" hidden="1" customHeight="1" outlineLevel="1" x14ac:dyDescent="0.2">
      <c r="A357" s="163" t="s">
        <v>2756</v>
      </c>
      <c r="B357" s="94" t="s">
        <v>90</v>
      </c>
      <c r="C357" s="70" t="s">
        <v>79</v>
      </c>
      <c r="D357" s="71">
        <f>$D$327</f>
        <v>217.03</v>
      </c>
      <c r="E357" s="71">
        <f t="shared" ref="E357:AA357" si="205">$D$327</f>
        <v>217.03</v>
      </c>
      <c r="F357" s="71">
        <f t="shared" si="205"/>
        <v>217.03</v>
      </c>
      <c r="G357" s="71">
        <f t="shared" si="205"/>
        <v>217.03</v>
      </c>
      <c r="H357" s="71">
        <f t="shared" si="205"/>
        <v>217.03</v>
      </c>
      <c r="I357" s="71">
        <f t="shared" si="205"/>
        <v>217.03</v>
      </c>
      <c r="J357" s="71">
        <f t="shared" si="205"/>
        <v>217.03</v>
      </c>
      <c r="K357" s="71">
        <f t="shared" si="205"/>
        <v>217.03</v>
      </c>
      <c r="L357" s="71">
        <f t="shared" si="205"/>
        <v>217.03</v>
      </c>
      <c r="M357" s="71">
        <f t="shared" si="205"/>
        <v>217.03</v>
      </c>
      <c r="N357" s="71">
        <f t="shared" si="205"/>
        <v>217.03</v>
      </c>
      <c r="O357" s="71">
        <f t="shared" si="205"/>
        <v>217.03</v>
      </c>
      <c r="P357" s="71">
        <f t="shared" si="205"/>
        <v>217.03</v>
      </c>
      <c r="Q357" s="71">
        <f t="shared" si="205"/>
        <v>217.03</v>
      </c>
      <c r="R357" s="71">
        <f t="shared" si="205"/>
        <v>217.03</v>
      </c>
      <c r="S357" s="71">
        <f t="shared" si="205"/>
        <v>217.03</v>
      </c>
      <c r="T357" s="71">
        <f t="shared" si="205"/>
        <v>217.03</v>
      </c>
      <c r="U357" s="71">
        <f t="shared" si="205"/>
        <v>217.03</v>
      </c>
      <c r="V357" s="71">
        <f t="shared" si="205"/>
        <v>217.03</v>
      </c>
      <c r="W357" s="71">
        <f t="shared" si="205"/>
        <v>217.03</v>
      </c>
      <c r="X357" s="71">
        <f t="shared" si="205"/>
        <v>217.03</v>
      </c>
      <c r="Y357" s="71">
        <f t="shared" si="205"/>
        <v>217.03</v>
      </c>
      <c r="Z357" s="71">
        <f t="shared" si="205"/>
        <v>217.03</v>
      </c>
      <c r="AA357" s="71">
        <f t="shared" si="205"/>
        <v>217.03</v>
      </c>
    </row>
    <row r="358" spans="1:27" ht="12.75" hidden="1" customHeight="1" outlineLevel="1" x14ac:dyDescent="0.2">
      <c r="A358" s="163" t="s">
        <v>2757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2758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collapsed="1" x14ac:dyDescent="0.2">
      <c r="A360" s="162" t="s">
        <v>2759</v>
      </c>
      <c r="B360" s="54" t="str">
        <f>"08"&amp;"."&amp;$B$801&amp;"."&amp;$B$802</f>
        <v>08.05.2024</v>
      </c>
      <c r="C360" s="134" t="s">
        <v>76</v>
      </c>
      <c r="D360" s="135">
        <f>ROUND(((D361+D362+D364+D363)/1000),5)</f>
        <v>1.7571300000000001</v>
      </c>
      <c r="E360" s="135">
        <f>ROUND(((E361+E362+E364+E363)/1000),5)</f>
        <v>1.5913299999999999</v>
      </c>
      <c r="F360" s="135">
        <f>ROUND(((F361+F362+F364+F363)/1000),5)</f>
        <v>1.5199199999999999</v>
      </c>
      <c r="G360" s="135">
        <f t="shared" ref="G360:AA360" si="207">ROUND(((G361+G362+G364+G363)/1000),5)</f>
        <v>1.5097700000000001</v>
      </c>
      <c r="H360" s="135">
        <f t="shared" si="207"/>
        <v>1.51075</v>
      </c>
      <c r="I360" s="135">
        <f t="shared" si="207"/>
        <v>1.6090199999999999</v>
      </c>
      <c r="J360" s="135">
        <f t="shared" si="207"/>
        <v>1.65472</v>
      </c>
      <c r="K360" s="135">
        <f t="shared" si="207"/>
        <v>1.87764</v>
      </c>
      <c r="L360" s="135">
        <f t="shared" si="207"/>
        <v>2.1158299999999999</v>
      </c>
      <c r="M360" s="135">
        <f t="shared" si="207"/>
        <v>2.20641</v>
      </c>
      <c r="N360" s="135">
        <f t="shared" si="207"/>
        <v>2.2731499999999998</v>
      </c>
      <c r="O360" s="135">
        <f t="shared" si="207"/>
        <v>2.3193700000000002</v>
      </c>
      <c r="P360" s="135">
        <f t="shared" si="207"/>
        <v>2.3675899999999999</v>
      </c>
      <c r="Q360" s="135">
        <f t="shared" si="207"/>
        <v>2.3662200000000002</v>
      </c>
      <c r="R360" s="135">
        <f t="shared" si="207"/>
        <v>2.3184900000000002</v>
      </c>
      <c r="S360" s="135">
        <f t="shared" si="207"/>
        <v>2.2746900000000001</v>
      </c>
      <c r="T360" s="135">
        <f t="shared" si="207"/>
        <v>2.2173400000000001</v>
      </c>
      <c r="U360" s="135">
        <f t="shared" si="207"/>
        <v>2.1684600000000001</v>
      </c>
      <c r="V360" s="135">
        <f t="shared" si="207"/>
        <v>2.1763300000000001</v>
      </c>
      <c r="W360" s="135">
        <f t="shared" si="207"/>
        <v>2.19015</v>
      </c>
      <c r="X360" s="135">
        <f t="shared" si="207"/>
        <v>2.2412000000000001</v>
      </c>
      <c r="Y360" s="135">
        <f t="shared" si="207"/>
        <v>2.2088000000000001</v>
      </c>
      <c r="Z360" s="135">
        <f t="shared" si="207"/>
        <v>2.11998</v>
      </c>
      <c r="AA360" s="135">
        <f t="shared" si="207"/>
        <v>1.8526199999999999</v>
      </c>
    </row>
    <row r="361" spans="1:27" ht="12.75" hidden="1" customHeight="1" outlineLevel="1" x14ac:dyDescent="0.2">
      <c r="A361" s="163" t="s">
        <v>2760</v>
      </c>
      <c r="B361" s="94" t="s">
        <v>238</v>
      </c>
      <c r="C361" s="70" t="s">
        <v>79</v>
      </c>
      <c r="D361" s="71">
        <v>1447.53</v>
      </c>
      <c r="E361" s="71">
        <v>1281.73</v>
      </c>
      <c r="F361" s="71">
        <v>1210.32</v>
      </c>
      <c r="G361" s="71">
        <v>1200.17</v>
      </c>
      <c r="H361" s="71">
        <v>1201.1500000000001</v>
      </c>
      <c r="I361" s="71">
        <v>1299.42</v>
      </c>
      <c r="J361" s="71">
        <v>1345.12</v>
      </c>
      <c r="K361" s="71">
        <v>1568.04</v>
      </c>
      <c r="L361" s="71">
        <v>1806.23</v>
      </c>
      <c r="M361" s="71">
        <v>1896.81</v>
      </c>
      <c r="N361" s="71">
        <v>1963.55</v>
      </c>
      <c r="O361" s="71">
        <v>2009.77</v>
      </c>
      <c r="P361" s="71">
        <v>2057.9899999999998</v>
      </c>
      <c r="Q361" s="71">
        <v>2056.62</v>
      </c>
      <c r="R361" s="71">
        <v>2008.89</v>
      </c>
      <c r="S361" s="71">
        <v>1965.09</v>
      </c>
      <c r="T361" s="71">
        <v>1907.74</v>
      </c>
      <c r="U361" s="71">
        <v>1858.86</v>
      </c>
      <c r="V361" s="71">
        <v>1866.73</v>
      </c>
      <c r="W361" s="71">
        <v>1880.55</v>
      </c>
      <c r="X361" s="71">
        <v>1931.6</v>
      </c>
      <c r="Y361" s="71">
        <v>1899.2</v>
      </c>
      <c r="Z361" s="71">
        <v>1810.38</v>
      </c>
      <c r="AA361" s="71">
        <v>1543.02</v>
      </c>
    </row>
    <row r="362" spans="1:27" ht="12.75" hidden="1" customHeight="1" outlineLevel="1" x14ac:dyDescent="0.2">
      <c r="A362" s="163" t="s">
        <v>2761</v>
      </c>
      <c r="B362" s="94" t="s">
        <v>90</v>
      </c>
      <c r="C362" s="70" t="s">
        <v>79</v>
      </c>
      <c r="D362" s="71">
        <f>$D$327</f>
        <v>217.03</v>
      </c>
      <c r="E362" s="71">
        <f t="shared" ref="E362:AA362" si="208">$D$327</f>
        <v>217.03</v>
      </c>
      <c r="F362" s="71">
        <f t="shared" si="208"/>
        <v>217.03</v>
      </c>
      <c r="G362" s="71">
        <f t="shared" si="208"/>
        <v>217.03</v>
      </c>
      <c r="H362" s="71">
        <f t="shared" si="208"/>
        <v>217.03</v>
      </c>
      <c r="I362" s="71">
        <f t="shared" si="208"/>
        <v>217.03</v>
      </c>
      <c r="J362" s="71">
        <f t="shared" si="208"/>
        <v>217.03</v>
      </c>
      <c r="K362" s="71">
        <f t="shared" si="208"/>
        <v>217.03</v>
      </c>
      <c r="L362" s="71">
        <f t="shared" si="208"/>
        <v>217.03</v>
      </c>
      <c r="M362" s="71">
        <f t="shared" si="208"/>
        <v>217.03</v>
      </c>
      <c r="N362" s="71">
        <f t="shared" si="208"/>
        <v>217.03</v>
      </c>
      <c r="O362" s="71">
        <f t="shared" si="208"/>
        <v>217.03</v>
      </c>
      <c r="P362" s="71">
        <f t="shared" si="208"/>
        <v>217.03</v>
      </c>
      <c r="Q362" s="71">
        <f t="shared" si="208"/>
        <v>217.03</v>
      </c>
      <c r="R362" s="71">
        <f t="shared" si="208"/>
        <v>217.03</v>
      </c>
      <c r="S362" s="71">
        <f t="shared" si="208"/>
        <v>217.03</v>
      </c>
      <c r="T362" s="71">
        <f t="shared" si="208"/>
        <v>217.03</v>
      </c>
      <c r="U362" s="71">
        <f t="shared" si="208"/>
        <v>217.03</v>
      </c>
      <c r="V362" s="71">
        <f t="shared" si="208"/>
        <v>217.03</v>
      </c>
      <c r="W362" s="71">
        <f t="shared" si="208"/>
        <v>217.03</v>
      </c>
      <c r="X362" s="71">
        <f t="shared" si="208"/>
        <v>217.03</v>
      </c>
      <c r="Y362" s="71">
        <f t="shared" si="208"/>
        <v>217.03</v>
      </c>
      <c r="Z362" s="71">
        <f t="shared" si="208"/>
        <v>217.03</v>
      </c>
      <c r="AA362" s="71">
        <f t="shared" si="208"/>
        <v>217.03</v>
      </c>
    </row>
    <row r="363" spans="1:27" ht="12.75" hidden="1" customHeight="1" outlineLevel="1" x14ac:dyDescent="0.2">
      <c r="A363" s="163" t="s">
        <v>2762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2763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collapsed="1" x14ac:dyDescent="0.2">
      <c r="A365" s="162" t="s">
        <v>2764</v>
      </c>
      <c r="B365" s="54" t="str">
        <f>"09"&amp;"."&amp;$B$801&amp;"."&amp;$B$802</f>
        <v>09.05.2024</v>
      </c>
      <c r="C365" s="134" t="s">
        <v>76</v>
      </c>
      <c r="D365" s="135">
        <f>ROUND(((D366+D367+D369+D368)/1000),5)</f>
        <v>1.6740699999999999</v>
      </c>
      <c r="E365" s="135">
        <f>ROUND(((E366+E367+E369+E368)/1000),5)</f>
        <v>1.54819</v>
      </c>
      <c r="F365" s="135">
        <f>ROUND(((F366+F367+F369+F368)/1000),5)</f>
        <v>1.5121899999999999</v>
      </c>
      <c r="G365" s="135">
        <f t="shared" ref="G365:AA365" si="210">ROUND(((G366+G367+G369+G368)/1000),5)</f>
        <v>1.4850000000000001</v>
      </c>
      <c r="H365" s="135">
        <f t="shared" si="210"/>
        <v>1.47855</v>
      </c>
      <c r="I365" s="135">
        <f t="shared" si="210"/>
        <v>1.4813700000000001</v>
      </c>
      <c r="J365" s="135">
        <f t="shared" si="210"/>
        <v>1.44997</v>
      </c>
      <c r="K365" s="135">
        <f t="shared" si="210"/>
        <v>1.5115799999999999</v>
      </c>
      <c r="L365" s="135">
        <f t="shared" si="210"/>
        <v>1.74464</v>
      </c>
      <c r="M365" s="135">
        <f t="shared" si="210"/>
        <v>1.95105</v>
      </c>
      <c r="N365" s="135">
        <f t="shared" si="210"/>
        <v>1.9867600000000001</v>
      </c>
      <c r="O365" s="135">
        <f t="shared" si="210"/>
        <v>1.9894499999999999</v>
      </c>
      <c r="P365" s="135">
        <f t="shared" si="210"/>
        <v>1.9875400000000001</v>
      </c>
      <c r="Q365" s="135">
        <f t="shared" si="210"/>
        <v>1.9843299999999999</v>
      </c>
      <c r="R365" s="135">
        <f t="shared" si="210"/>
        <v>1.98393</v>
      </c>
      <c r="S365" s="135">
        <f t="shared" si="210"/>
        <v>1.9846999999999999</v>
      </c>
      <c r="T365" s="135">
        <f t="shared" si="210"/>
        <v>1.98082</v>
      </c>
      <c r="U365" s="135">
        <f t="shared" si="210"/>
        <v>1.9812399999999999</v>
      </c>
      <c r="V365" s="135">
        <f t="shared" si="210"/>
        <v>1.98868</v>
      </c>
      <c r="W365" s="135">
        <f t="shared" si="210"/>
        <v>2.01227</v>
      </c>
      <c r="X365" s="135">
        <f t="shared" si="210"/>
        <v>2.1306099999999999</v>
      </c>
      <c r="Y365" s="135">
        <f t="shared" si="210"/>
        <v>1.9926600000000001</v>
      </c>
      <c r="Z365" s="135">
        <f t="shared" si="210"/>
        <v>1.8557600000000001</v>
      </c>
      <c r="AA365" s="135">
        <f t="shared" si="210"/>
        <v>1.67184</v>
      </c>
    </row>
    <row r="366" spans="1:27" ht="12.75" hidden="1" customHeight="1" outlineLevel="1" x14ac:dyDescent="0.2">
      <c r="A366" s="163" t="s">
        <v>2765</v>
      </c>
      <c r="B366" s="94" t="s">
        <v>238</v>
      </c>
      <c r="C366" s="70" t="s">
        <v>79</v>
      </c>
      <c r="D366" s="71">
        <v>1364.47</v>
      </c>
      <c r="E366" s="71">
        <v>1238.5899999999999</v>
      </c>
      <c r="F366" s="71">
        <v>1202.5899999999999</v>
      </c>
      <c r="G366" s="71">
        <v>1175.4000000000001</v>
      </c>
      <c r="H366" s="71">
        <v>1168.95</v>
      </c>
      <c r="I366" s="71">
        <v>1171.77</v>
      </c>
      <c r="J366" s="71">
        <v>1140.3699999999999</v>
      </c>
      <c r="K366" s="71">
        <v>1201.98</v>
      </c>
      <c r="L366" s="71">
        <v>1435.04</v>
      </c>
      <c r="M366" s="71">
        <v>1641.45</v>
      </c>
      <c r="N366" s="71">
        <v>1677.16</v>
      </c>
      <c r="O366" s="71">
        <v>1679.85</v>
      </c>
      <c r="P366" s="71">
        <v>1677.94</v>
      </c>
      <c r="Q366" s="71">
        <v>1674.73</v>
      </c>
      <c r="R366" s="71">
        <v>1674.33</v>
      </c>
      <c r="S366" s="71">
        <v>1675.1</v>
      </c>
      <c r="T366" s="71">
        <v>1671.22</v>
      </c>
      <c r="U366" s="71">
        <v>1671.64</v>
      </c>
      <c r="V366" s="71">
        <v>1679.08</v>
      </c>
      <c r="W366" s="71">
        <v>1702.67</v>
      </c>
      <c r="X366" s="71">
        <v>1821.01</v>
      </c>
      <c r="Y366" s="71">
        <v>1683.06</v>
      </c>
      <c r="Z366" s="71">
        <v>1546.16</v>
      </c>
      <c r="AA366" s="71">
        <v>1362.24</v>
      </c>
    </row>
    <row r="367" spans="1:27" ht="12.75" hidden="1" customHeight="1" outlineLevel="1" x14ac:dyDescent="0.2">
      <c r="A367" s="163" t="s">
        <v>2766</v>
      </c>
      <c r="B367" s="94" t="s">
        <v>90</v>
      </c>
      <c r="C367" s="70" t="s">
        <v>79</v>
      </c>
      <c r="D367" s="71">
        <f>$D$327</f>
        <v>217.03</v>
      </c>
      <c r="E367" s="71">
        <f t="shared" ref="E367:AA367" si="211">$D$327</f>
        <v>217.03</v>
      </c>
      <c r="F367" s="71">
        <f t="shared" si="211"/>
        <v>217.03</v>
      </c>
      <c r="G367" s="71">
        <f t="shared" si="211"/>
        <v>217.03</v>
      </c>
      <c r="H367" s="71">
        <f t="shared" si="211"/>
        <v>217.03</v>
      </c>
      <c r="I367" s="71">
        <f t="shared" si="211"/>
        <v>217.03</v>
      </c>
      <c r="J367" s="71">
        <f t="shared" si="211"/>
        <v>217.03</v>
      </c>
      <c r="K367" s="71">
        <f t="shared" si="211"/>
        <v>217.03</v>
      </c>
      <c r="L367" s="71">
        <f t="shared" si="211"/>
        <v>217.03</v>
      </c>
      <c r="M367" s="71">
        <f t="shared" si="211"/>
        <v>217.03</v>
      </c>
      <c r="N367" s="71">
        <f t="shared" si="211"/>
        <v>217.03</v>
      </c>
      <c r="O367" s="71">
        <f t="shared" si="211"/>
        <v>217.03</v>
      </c>
      <c r="P367" s="71">
        <f t="shared" si="211"/>
        <v>217.03</v>
      </c>
      <c r="Q367" s="71">
        <f t="shared" si="211"/>
        <v>217.03</v>
      </c>
      <c r="R367" s="71">
        <f t="shared" si="211"/>
        <v>217.03</v>
      </c>
      <c r="S367" s="71">
        <f t="shared" si="211"/>
        <v>217.03</v>
      </c>
      <c r="T367" s="71">
        <f t="shared" si="211"/>
        <v>217.03</v>
      </c>
      <c r="U367" s="71">
        <f t="shared" si="211"/>
        <v>217.03</v>
      </c>
      <c r="V367" s="71">
        <f t="shared" si="211"/>
        <v>217.03</v>
      </c>
      <c r="W367" s="71">
        <f t="shared" si="211"/>
        <v>217.03</v>
      </c>
      <c r="X367" s="71">
        <f t="shared" si="211"/>
        <v>217.03</v>
      </c>
      <c r="Y367" s="71">
        <f t="shared" si="211"/>
        <v>217.03</v>
      </c>
      <c r="Z367" s="71">
        <f t="shared" si="211"/>
        <v>217.03</v>
      </c>
      <c r="AA367" s="71">
        <f t="shared" si="211"/>
        <v>217.03</v>
      </c>
    </row>
    <row r="368" spans="1:27" ht="12.75" hidden="1" customHeight="1" outlineLevel="1" x14ac:dyDescent="0.2">
      <c r="A368" s="163" t="s">
        <v>2767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2768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collapsed="1" x14ac:dyDescent="0.2">
      <c r="A370" s="162" t="s">
        <v>2769</v>
      </c>
      <c r="B370" s="54" t="str">
        <f>"10"&amp;"."&amp;$B$801&amp;"."&amp;$B$802</f>
        <v>10.05.2024</v>
      </c>
      <c r="C370" s="134" t="s">
        <v>76</v>
      </c>
      <c r="D370" s="135">
        <f>ROUND(((D371+D372+D374+D373)/1000),5)</f>
        <v>1.67642</v>
      </c>
      <c r="E370" s="135">
        <f>ROUND(((E371+E372+E374+E373)/1000),5)</f>
        <v>1.54586</v>
      </c>
      <c r="F370" s="135">
        <f>ROUND(((F371+F372+F374+F373)/1000),5)</f>
        <v>1.4840800000000001</v>
      </c>
      <c r="G370" s="135">
        <f t="shared" ref="G370:AA370" si="213">ROUND(((G371+G372+G374+G373)/1000),5)</f>
        <v>1.4761</v>
      </c>
      <c r="H370" s="135">
        <f t="shared" si="213"/>
        <v>1.47458</v>
      </c>
      <c r="I370" s="135">
        <f t="shared" si="213"/>
        <v>1.47407</v>
      </c>
      <c r="J370" s="135">
        <f t="shared" si="213"/>
        <v>1.4670799999999999</v>
      </c>
      <c r="K370" s="135">
        <f t="shared" si="213"/>
        <v>1.54149</v>
      </c>
      <c r="L370" s="135">
        <f t="shared" si="213"/>
        <v>1.7991900000000001</v>
      </c>
      <c r="M370" s="135">
        <f t="shared" si="213"/>
        <v>1.98586</v>
      </c>
      <c r="N370" s="135">
        <f t="shared" si="213"/>
        <v>2.0256099999999999</v>
      </c>
      <c r="O370" s="135">
        <f t="shared" si="213"/>
        <v>2.0269499999999998</v>
      </c>
      <c r="P370" s="135">
        <f t="shared" si="213"/>
        <v>2.0049700000000001</v>
      </c>
      <c r="Q370" s="135">
        <f t="shared" si="213"/>
        <v>2.0031400000000001</v>
      </c>
      <c r="R370" s="135">
        <f t="shared" si="213"/>
        <v>1.9987999999999999</v>
      </c>
      <c r="S370" s="135">
        <f t="shared" si="213"/>
        <v>1.99394</v>
      </c>
      <c r="T370" s="135">
        <f t="shared" si="213"/>
        <v>1.98603</v>
      </c>
      <c r="U370" s="135">
        <f t="shared" si="213"/>
        <v>1.98706</v>
      </c>
      <c r="V370" s="135">
        <f t="shared" si="213"/>
        <v>1.99095</v>
      </c>
      <c r="W370" s="135">
        <f t="shared" si="213"/>
        <v>2.0040900000000001</v>
      </c>
      <c r="X370" s="135">
        <f t="shared" si="213"/>
        <v>2.1158800000000002</v>
      </c>
      <c r="Y370" s="135">
        <f t="shared" si="213"/>
        <v>2.0042</v>
      </c>
      <c r="Z370" s="135">
        <f t="shared" si="213"/>
        <v>1.9036900000000001</v>
      </c>
      <c r="AA370" s="135">
        <f t="shared" si="213"/>
        <v>1.7015100000000001</v>
      </c>
    </row>
    <row r="371" spans="1:27" ht="12.75" hidden="1" customHeight="1" outlineLevel="1" x14ac:dyDescent="0.2">
      <c r="A371" s="163" t="s">
        <v>2770</v>
      </c>
      <c r="B371" s="94" t="s">
        <v>238</v>
      </c>
      <c r="C371" s="70" t="s">
        <v>79</v>
      </c>
      <c r="D371" s="71">
        <v>1366.82</v>
      </c>
      <c r="E371" s="71">
        <v>1236.26</v>
      </c>
      <c r="F371" s="71">
        <v>1174.48</v>
      </c>
      <c r="G371" s="71">
        <v>1166.5</v>
      </c>
      <c r="H371" s="71">
        <v>1164.98</v>
      </c>
      <c r="I371" s="71">
        <v>1164.47</v>
      </c>
      <c r="J371" s="71">
        <v>1157.48</v>
      </c>
      <c r="K371" s="71">
        <v>1231.8900000000001</v>
      </c>
      <c r="L371" s="71">
        <v>1489.59</v>
      </c>
      <c r="M371" s="71">
        <v>1676.26</v>
      </c>
      <c r="N371" s="71">
        <v>1716.01</v>
      </c>
      <c r="O371" s="71">
        <v>1717.35</v>
      </c>
      <c r="P371" s="71">
        <v>1695.37</v>
      </c>
      <c r="Q371" s="71">
        <v>1693.54</v>
      </c>
      <c r="R371" s="71">
        <v>1689.2</v>
      </c>
      <c r="S371" s="71">
        <v>1684.34</v>
      </c>
      <c r="T371" s="71">
        <v>1676.43</v>
      </c>
      <c r="U371" s="71">
        <v>1677.46</v>
      </c>
      <c r="V371" s="71">
        <v>1681.35</v>
      </c>
      <c r="W371" s="71">
        <v>1694.49</v>
      </c>
      <c r="X371" s="71">
        <v>1806.28</v>
      </c>
      <c r="Y371" s="71">
        <v>1694.6</v>
      </c>
      <c r="Z371" s="71">
        <v>1594.09</v>
      </c>
      <c r="AA371" s="71">
        <v>1391.91</v>
      </c>
    </row>
    <row r="372" spans="1:27" ht="12.75" hidden="1" customHeight="1" outlineLevel="1" x14ac:dyDescent="0.2">
      <c r="A372" s="163" t="s">
        <v>2771</v>
      </c>
      <c r="B372" s="94" t="s">
        <v>90</v>
      </c>
      <c r="C372" s="70" t="s">
        <v>79</v>
      </c>
      <c r="D372" s="71">
        <f>$D$327</f>
        <v>217.03</v>
      </c>
      <c r="E372" s="71">
        <f t="shared" ref="E372:AA372" si="214">$D$327</f>
        <v>217.03</v>
      </c>
      <c r="F372" s="71">
        <f t="shared" si="214"/>
        <v>217.03</v>
      </c>
      <c r="G372" s="71">
        <f t="shared" si="214"/>
        <v>217.03</v>
      </c>
      <c r="H372" s="71">
        <f t="shared" si="214"/>
        <v>217.03</v>
      </c>
      <c r="I372" s="71">
        <f t="shared" si="214"/>
        <v>217.03</v>
      </c>
      <c r="J372" s="71">
        <f t="shared" si="214"/>
        <v>217.03</v>
      </c>
      <c r="K372" s="71">
        <f t="shared" si="214"/>
        <v>217.03</v>
      </c>
      <c r="L372" s="71">
        <f t="shared" si="214"/>
        <v>217.03</v>
      </c>
      <c r="M372" s="71">
        <f t="shared" si="214"/>
        <v>217.03</v>
      </c>
      <c r="N372" s="71">
        <f t="shared" si="214"/>
        <v>217.03</v>
      </c>
      <c r="O372" s="71">
        <f t="shared" si="214"/>
        <v>217.03</v>
      </c>
      <c r="P372" s="71">
        <f t="shared" si="214"/>
        <v>217.03</v>
      </c>
      <c r="Q372" s="71">
        <f t="shared" si="214"/>
        <v>217.03</v>
      </c>
      <c r="R372" s="71">
        <f t="shared" si="214"/>
        <v>217.03</v>
      </c>
      <c r="S372" s="71">
        <f t="shared" si="214"/>
        <v>217.03</v>
      </c>
      <c r="T372" s="71">
        <f t="shared" si="214"/>
        <v>217.03</v>
      </c>
      <c r="U372" s="71">
        <f t="shared" si="214"/>
        <v>217.03</v>
      </c>
      <c r="V372" s="71">
        <f t="shared" si="214"/>
        <v>217.03</v>
      </c>
      <c r="W372" s="71">
        <f t="shared" si="214"/>
        <v>217.03</v>
      </c>
      <c r="X372" s="71">
        <f t="shared" si="214"/>
        <v>217.03</v>
      </c>
      <c r="Y372" s="71">
        <f t="shared" si="214"/>
        <v>217.03</v>
      </c>
      <c r="Z372" s="71">
        <f t="shared" si="214"/>
        <v>217.03</v>
      </c>
      <c r="AA372" s="71">
        <f t="shared" si="214"/>
        <v>217.03</v>
      </c>
    </row>
    <row r="373" spans="1:27" ht="12.75" hidden="1" customHeight="1" outlineLevel="1" x14ac:dyDescent="0.2">
      <c r="A373" s="163" t="s">
        <v>2772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2773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collapsed="1" x14ac:dyDescent="0.2">
      <c r="A375" s="162" t="s">
        <v>2774</v>
      </c>
      <c r="B375" s="54" t="str">
        <f>"11"&amp;"."&amp;$B$801&amp;"."&amp;$B$802</f>
        <v>11.05.2024</v>
      </c>
      <c r="C375" s="134" t="s">
        <v>76</v>
      </c>
      <c r="D375" s="135">
        <f>ROUND(((D376+D377+D379+D378)/1000),5)</f>
        <v>1.7279</v>
      </c>
      <c r="E375" s="135">
        <f>ROUND(((E376+E377+E379+E378)/1000),5)</f>
        <v>1.5756699999999999</v>
      </c>
      <c r="F375" s="135">
        <f>ROUND(((F376+F377+F379+F378)/1000),5)</f>
        <v>1.5287299999999999</v>
      </c>
      <c r="G375" s="135">
        <f t="shared" ref="G375:AA375" si="216">ROUND(((G376+G377+G379+G378)/1000),5)</f>
        <v>1.50915</v>
      </c>
      <c r="H375" s="135">
        <f t="shared" si="216"/>
        <v>1.4893400000000001</v>
      </c>
      <c r="I375" s="135">
        <f t="shared" si="216"/>
        <v>1.4895099999999999</v>
      </c>
      <c r="J375" s="135">
        <f t="shared" si="216"/>
        <v>1.48644</v>
      </c>
      <c r="K375" s="135">
        <f t="shared" si="216"/>
        <v>1.6210800000000001</v>
      </c>
      <c r="L375" s="135">
        <f t="shared" si="216"/>
        <v>1.8023499999999999</v>
      </c>
      <c r="M375" s="135">
        <f t="shared" si="216"/>
        <v>2.1308099999999999</v>
      </c>
      <c r="N375" s="135">
        <f t="shared" si="216"/>
        <v>2.1681699999999999</v>
      </c>
      <c r="O375" s="135">
        <f t="shared" si="216"/>
        <v>2.1687699999999999</v>
      </c>
      <c r="P375" s="135">
        <f t="shared" si="216"/>
        <v>2.1402800000000002</v>
      </c>
      <c r="Q375" s="135">
        <f t="shared" si="216"/>
        <v>2.1349900000000002</v>
      </c>
      <c r="R375" s="135">
        <f t="shared" si="216"/>
        <v>2.1269499999999999</v>
      </c>
      <c r="S375" s="135">
        <f t="shared" si="216"/>
        <v>2.1282999999999999</v>
      </c>
      <c r="T375" s="135">
        <f t="shared" si="216"/>
        <v>2.0926900000000002</v>
      </c>
      <c r="U375" s="135">
        <f t="shared" si="216"/>
        <v>2.0828199999999999</v>
      </c>
      <c r="V375" s="135">
        <f t="shared" si="216"/>
        <v>2.0935800000000002</v>
      </c>
      <c r="W375" s="135">
        <f t="shared" si="216"/>
        <v>2.1407799999999999</v>
      </c>
      <c r="X375" s="135">
        <f t="shared" si="216"/>
        <v>2.3245499999999999</v>
      </c>
      <c r="Y375" s="135">
        <f t="shared" si="216"/>
        <v>2.2918599999999998</v>
      </c>
      <c r="Z375" s="135">
        <f t="shared" si="216"/>
        <v>2.0590199999999999</v>
      </c>
      <c r="AA375" s="135">
        <f t="shared" si="216"/>
        <v>1.7656000000000001</v>
      </c>
    </row>
    <row r="376" spans="1:27" ht="12.75" hidden="1" customHeight="1" outlineLevel="1" x14ac:dyDescent="0.2">
      <c r="A376" s="163" t="s">
        <v>2775</v>
      </c>
      <c r="B376" s="94" t="s">
        <v>238</v>
      </c>
      <c r="C376" s="70" t="s">
        <v>79</v>
      </c>
      <c r="D376" s="71">
        <v>1418.3</v>
      </c>
      <c r="E376" s="71">
        <v>1266.07</v>
      </c>
      <c r="F376" s="71">
        <v>1219.1300000000001</v>
      </c>
      <c r="G376" s="71">
        <v>1199.55</v>
      </c>
      <c r="H376" s="71">
        <v>1179.74</v>
      </c>
      <c r="I376" s="71">
        <v>1179.9100000000001</v>
      </c>
      <c r="J376" s="71">
        <v>1176.8399999999999</v>
      </c>
      <c r="K376" s="71">
        <v>1311.48</v>
      </c>
      <c r="L376" s="71">
        <v>1492.75</v>
      </c>
      <c r="M376" s="71">
        <v>1821.21</v>
      </c>
      <c r="N376" s="71">
        <v>1858.57</v>
      </c>
      <c r="O376" s="71">
        <v>1859.17</v>
      </c>
      <c r="P376" s="71">
        <v>1830.68</v>
      </c>
      <c r="Q376" s="71">
        <v>1825.39</v>
      </c>
      <c r="R376" s="71">
        <v>1817.35</v>
      </c>
      <c r="S376" s="71">
        <v>1818.7</v>
      </c>
      <c r="T376" s="71">
        <v>1783.09</v>
      </c>
      <c r="U376" s="71">
        <v>1773.22</v>
      </c>
      <c r="V376" s="71">
        <v>1783.98</v>
      </c>
      <c r="W376" s="71">
        <v>1831.18</v>
      </c>
      <c r="X376" s="71">
        <v>2014.95</v>
      </c>
      <c r="Y376" s="71">
        <v>1982.26</v>
      </c>
      <c r="Z376" s="71">
        <v>1749.42</v>
      </c>
      <c r="AA376" s="71">
        <v>1456</v>
      </c>
    </row>
    <row r="377" spans="1:27" ht="12.75" hidden="1" customHeight="1" outlineLevel="1" x14ac:dyDescent="0.2">
      <c r="A377" s="163" t="s">
        <v>2776</v>
      </c>
      <c r="B377" s="94" t="s">
        <v>90</v>
      </c>
      <c r="C377" s="70" t="s">
        <v>79</v>
      </c>
      <c r="D377" s="71">
        <f>$D$327</f>
        <v>217.03</v>
      </c>
      <c r="E377" s="71">
        <f t="shared" ref="E377:AA377" si="217">$D$327</f>
        <v>217.03</v>
      </c>
      <c r="F377" s="71">
        <f t="shared" si="217"/>
        <v>217.03</v>
      </c>
      <c r="G377" s="71">
        <f t="shared" si="217"/>
        <v>217.03</v>
      </c>
      <c r="H377" s="71">
        <f t="shared" si="217"/>
        <v>217.03</v>
      </c>
      <c r="I377" s="71">
        <f t="shared" si="217"/>
        <v>217.03</v>
      </c>
      <c r="J377" s="71">
        <f t="shared" si="217"/>
        <v>217.03</v>
      </c>
      <c r="K377" s="71">
        <f t="shared" si="217"/>
        <v>217.03</v>
      </c>
      <c r="L377" s="71">
        <f t="shared" si="217"/>
        <v>217.03</v>
      </c>
      <c r="M377" s="71">
        <f t="shared" si="217"/>
        <v>217.03</v>
      </c>
      <c r="N377" s="71">
        <f t="shared" si="217"/>
        <v>217.03</v>
      </c>
      <c r="O377" s="71">
        <f t="shared" si="217"/>
        <v>217.03</v>
      </c>
      <c r="P377" s="71">
        <f t="shared" si="217"/>
        <v>217.03</v>
      </c>
      <c r="Q377" s="71">
        <f t="shared" si="217"/>
        <v>217.03</v>
      </c>
      <c r="R377" s="71">
        <f t="shared" si="217"/>
        <v>217.03</v>
      </c>
      <c r="S377" s="71">
        <f t="shared" si="217"/>
        <v>217.03</v>
      </c>
      <c r="T377" s="71">
        <f t="shared" si="217"/>
        <v>217.03</v>
      </c>
      <c r="U377" s="71">
        <f t="shared" si="217"/>
        <v>217.03</v>
      </c>
      <c r="V377" s="71">
        <f t="shared" si="217"/>
        <v>217.03</v>
      </c>
      <c r="W377" s="71">
        <f t="shared" si="217"/>
        <v>217.03</v>
      </c>
      <c r="X377" s="71">
        <f t="shared" si="217"/>
        <v>217.03</v>
      </c>
      <c r="Y377" s="71">
        <f t="shared" si="217"/>
        <v>217.03</v>
      </c>
      <c r="Z377" s="71">
        <f t="shared" si="217"/>
        <v>217.03</v>
      </c>
      <c r="AA377" s="71">
        <f t="shared" si="217"/>
        <v>217.03</v>
      </c>
    </row>
    <row r="378" spans="1:27" ht="12.75" hidden="1" customHeight="1" outlineLevel="1" x14ac:dyDescent="0.2">
      <c r="A378" s="163" t="s">
        <v>2777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2778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collapsed="1" x14ac:dyDescent="0.2">
      <c r="A380" s="162" t="s">
        <v>2779</v>
      </c>
      <c r="B380" s="54" t="str">
        <f>"12"&amp;"."&amp;$B$801&amp;"."&amp;$B$802</f>
        <v>12.05.2024</v>
      </c>
      <c r="C380" s="134" t="s">
        <v>76</v>
      </c>
      <c r="D380" s="135">
        <f>ROUND(((D381+D382+D384+D383)/1000),5)</f>
        <v>1.77803</v>
      </c>
      <c r="E380" s="135">
        <f>ROUND(((E381+E382+E384+E383)/1000),5)</f>
        <v>1.62825</v>
      </c>
      <c r="F380" s="135">
        <f>ROUND(((F381+F382+F384+F383)/1000),5)</f>
        <v>1.52796</v>
      </c>
      <c r="G380" s="135">
        <f t="shared" ref="G380:AA380" si="219">ROUND(((G381+G382+G384+G383)/1000),5)</f>
        <v>1.49017</v>
      </c>
      <c r="H380" s="135">
        <f t="shared" si="219"/>
        <v>1.47587</v>
      </c>
      <c r="I380" s="135">
        <f t="shared" si="219"/>
        <v>1.4773000000000001</v>
      </c>
      <c r="J380" s="135">
        <f t="shared" si="219"/>
        <v>1.4115800000000001</v>
      </c>
      <c r="K380" s="135">
        <f t="shared" si="219"/>
        <v>1.51197</v>
      </c>
      <c r="L380" s="135">
        <f t="shared" si="219"/>
        <v>1.74569</v>
      </c>
      <c r="M380" s="135">
        <f t="shared" si="219"/>
        <v>1.8976500000000001</v>
      </c>
      <c r="N380" s="135">
        <f t="shared" si="219"/>
        <v>1.9730399999999999</v>
      </c>
      <c r="O380" s="135">
        <f t="shared" si="219"/>
        <v>1.9828300000000001</v>
      </c>
      <c r="P380" s="135">
        <f t="shared" si="219"/>
        <v>1.98238</v>
      </c>
      <c r="Q380" s="135">
        <f t="shared" si="219"/>
        <v>1.9818499999999999</v>
      </c>
      <c r="R380" s="135">
        <f t="shared" si="219"/>
        <v>1.98197</v>
      </c>
      <c r="S380" s="135">
        <f t="shared" si="219"/>
        <v>1.98369</v>
      </c>
      <c r="T380" s="135">
        <f t="shared" si="219"/>
        <v>2.03721</v>
      </c>
      <c r="U380" s="135">
        <f t="shared" si="219"/>
        <v>2.0689600000000001</v>
      </c>
      <c r="V380" s="135">
        <f t="shared" si="219"/>
        <v>2.03871</v>
      </c>
      <c r="W380" s="135">
        <f t="shared" si="219"/>
        <v>2.0544600000000002</v>
      </c>
      <c r="X380" s="135">
        <f t="shared" si="219"/>
        <v>2.0940599999999998</v>
      </c>
      <c r="Y380" s="135">
        <f t="shared" si="219"/>
        <v>2.0827</v>
      </c>
      <c r="Z380" s="135">
        <f t="shared" si="219"/>
        <v>1.8704099999999999</v>
      </c>
      <c r="AA380" s="135">
        <f t="shared" si="219"/>
        <v>1.6753100000000001</v>
      </c>
    </row>
    <row r="381" spans="1:27" ht="12.75" hidden="1" customHeight="1" outlineLevel="1" x14ac:dyDescent="0.2">
      <c r="A381" s="163" t="s">
        <v>2780</v>
      </c>
      <c r="B381" s="94" t="s">
        <v>238</v>
      </c>
      <c r="C381" s="70" t="s">
        <v>79</v>
      </c>
      <c r="D381" s="71">
        <v>1468.43</v>
      </c>
      <c r="E381" s="71">
        <v>1318.65</v>
      </c>
      <c r="F381" s="71">
        <v>1218.3599999999999</v>
      </c>
      <c r="G381" s="71">
        <v>1180.57</v>
      </c>
      <c r="H381" s="71">
        <v>1166.27</v>
      </c>
      <c r="I381" s="71">
        <v>1167.7</v>
      </c>
      <c r="J381" s="71">
        <v>1101.98</v>
      </c>
      <c r="K381" s="71">
        <v>1202.3699999999999</v>
      </c>
      <c r="L381" s="71">
        <v>1436.09</v>
      </c>
      <c r="M381" s="71">
        <v>1588.05</v>
      </c>
      <c r="N381" s="71">
        <v>1663.44</v>
      </c>
      <c r="O381" s="71">
        <v>1673.23</v>
      </c>
      <c r="P381" s="71">
        <v>1672.78</v>
      </c>
      <c r="Q381" s="71">
        <v>1672.25</v>
      </c>
      <c r="R381" s="71">
        <v>1672.37</v>
      </c>
      <c r="S381" s="71">
        <v>1674.09</v>
      </c>
      <c r="T381" s="71">
        <v>1727.61</v>
      </c>
      <c r="U381" s="71">
        <v>1759.36</v>
      </c>
      <c r="V381" s="71">
        <v>1729.11</v>
      </c>
      <c r="W381" s="71">
        <v>1744.86</v>
      </c>
      <c r="X381" s="71">
        <v>1784.46</v>
      </c>
      <c r="Y381" s="71">
        <v>1773.1</v>
      </c>
      <c r="Z381" s="71">
        <v>1560.81</v>
      </c>
      <c r="AA381" s="71">
        <v>1365.71</v>
      </c>
    </row>
    <row r="382" spans="1:27" ht="12.75" hidden="1" customHeight="1" outlineLevel="1" x14ac:dyDescent="0.2">
      <c r="A382" s="163" t="s">
        <v>2781</v>
      </c>
      <c r="B382" s="94" t="s">
        <v>90</v>
      </c>
      <c r="C382" s="70" t="s">
        <v>79</v>
      </c>
      <c r="D382" s="71">
        <f>$D$327</f>
        <v>217.03</v>
      </c>
      <c r="E382" s="71">
        <f t="shared" ref="E382:AA382" si="220">$D$327</f>
        <v>217.03</v>
      </c>
      <c r="F382" s="71">
        <f t="shared" si="220"/>
        <v>217.03</v>
      </c>
      <c r="G382" s="71">
        <f t="shared" si="220"/>
        <v>217.03</v>
      </c>
      <c r="H382" s="71">
        <f t="shared" si="220"/>
        <v>217.03</v>
      </c>
      <c r="I382" s="71">
        <f t="shared" si="220"/>
        <v>217.03</v>
      </c>
      <c r="J382" s="71">
        <f t="shared" si="220"/>
        <v>217.03</v>
      </c>
      <c r="K382" s="71">
        <f t="shared" si="220"/>
        <v>217.03</v>
      </c>
      <c r="L382" s="71">
        <f t="shared" si="220"/>
        <v>217.03</v>
      </c>
      <c r="M382" s="71">
        <f t="shared" si="220"/>
        <v>217.03</v>
      </c>
      <c r="N382" s="71">
        <f t="shared" si="220"/>
        <v>217.03</v>
      </c>
      <c r="O382" s="71">
        <f t="shared" si="220"/>
        <v>217.03</v>
      </c>
      <c r="P382" s="71">
        <f t="shared" si="220"/>
        <v>217.03</v>
      </c>
      <c r="Q382" s="71">
        <f t="shared" si="220"/>
        <v>217.03</v>
      </c>
      <c r="R382" s="71">
        <f t="shared" si="220"/>
        <v>217.03</v>
      </c>
      <c r="S382" s="71">
        <f t="shared" si="220"/>
        <v>217.03</v>
      </c>
      <c r="T382" s="71">
        <f t="shared" si="220"/>
        <v>217.03</v>
      </c>
      <c r="U382" s="71">
        <f t="shared" si="220"/>
        <v>217.03</v>
      </c>
      <c r="V382" s="71">
        <f t="shared" si="220"/>
        <v>217.03</v>
      </c>
      <c r="W382" s="71">
        <f t="shared" si="220"/>
        <v>217.03</v>
      </c>
      <c r="X382" s="71">
        <f t="shared" si="220"/>
        <v>217.03</v>
      </c>
      <c r="Y382" s="71">
        <f t="shared" si="220"/>
        <v>217.03</v>
      </c>
      <c r="Z382" s="71">
        <f t="shared" si="220"/>
        <v>217.03</v>
      </c>
      <c r="AA382" s="71">
        <f t="shared" si="220"/>
        <v>217.03</v>
      </c>
    </row>
    <row r="383" spans="1:27" ht="12.75" hidden="1" customHeight="1" outlineLevel="1" x14ac:dyDescent="0.2">
      <c r="A383" s="163" t="s">
        <v>2782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2783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collapsed="1" x14ac:dyDescent="0.2">
      <c r="A385" s="162" t="s">
        <v>2784</v>
      </c>
      <c r="B385" s="54" t="str">
        <f>"13"&amp;"."&amp;$B$801&amp;"."&amp;$B$802</f>
        <v>13.05.2024</v>
      </c>
      <c r="C385" s="134" t="s">
        <v>76</v>
      </c>
      <c r="D385" s="135">
        <f>ROUND(((D386+D387+D389+D388)/1000),5)</f>
        <v>1.69702</v>
      </c>
      <c r="E385" s="135">
        <f>ROUND(((E386+E387+E389+E388)/1000),5)</f>
        <v>1.55799</v>
      </c>
      <c r="F385" s="135">
        <f>ROUND(((F386+F387+F389+F388)/1000),5)</f>
        <v>1.49922</v>
      </c>
      <c r="G385" s="135">
        <f t="shared" ref="G385:AA385" si="222">ROUND(((G386+G387+G389+G388)/1000),5)</f>
        <v>1.48892</v>
      </c>
      <c r="H385" s="135">
        <f t="shared" si="222"/>
        <v>1.47526</v>
      </c>
      <c r="I385" s="135">
        <f t="shared" si="222"/>
        <v>1.5254000000000001</v>
      </c>
      <c r="J385" s="135">
        <f t="shared" si="222"/>
        <v>1.7123299999999999</v>
      </c>
      <c r="K385" s="135">
        <f t="shared" si="222"/>
        <v>1.94143</v>
      </c>
      <c r="L385" s="135">
        <f t="shared" si="222"/>
        <v>2.2692800000000002</v>
      </c>
      <c r="M385" s="135">
        <f t="shared" si="222"/>
        <v>2.6113499999999998</v>
      </c>
      <c r="N385" s="135">
        <f t="shared" si="222"/>
        <v>2.76728</v>
      </c>
      <c r="O385" s="135">
        <f t="shared" si="222"/>
        <v>2.42787</v>
      </c>
      <c r="P385" s="135">
        <f t="shared" si="222"/>
        <v>2.3243499999999999</v>
      </c>
      <c r="Q385" s="135">
        <f t="shared" si="222"/>
        <v>2.3421699999999999</v>
      </c>
      <c r="R385" s="135">
        <f t="shared" si="222"/>
        <v>2.3380299999999998</v>
      </c>
      <c r="S385" s="135">
        <f t="shared" si="222"/>
        <v>2.2862800000000001</v>
      </c>
      <c r="T385" s="135">
        <f t="shared" si="222"/>
        <v>2.27163</v>
      </c>
      <c r="U385" s="135">
        <f t="shared" si="222"/>
        <v>2.2077900000000001</v>
      </c>
      <c r="V385" s="135">
        <f t="shared" si="222"/>
        <v>2.2224599999999999</v>
      </c>
      <c r="W385" s="135">
        <f t="shared" si="222"/>
        <v>2.3426</v>
      </c>
      <c r="X385" s="135">
        <f t="shared" si="222"/>
        <v>2.3828900000000002</v>
      </c>
      <c r="Y385" s="135">
        <f t="shared" si="222"/>
        <v>2.1875399999999998</v>
      </c>
      <c r="Z385" s="135">
        <f t="shared" si="222"/>
        <v>1.82799</v>
      </c>
      <c r="AA385" s="135">
        <f t="shared" si="222"/>
        <v>1.6577500000000001</v>
      </c>
    </row>
    <row r="386" spans="1:27" ht="12.75" hidden="1" customHeight="1" outlineLevel="1" x14ac:dyDescent="0.2">
      <c r="A386" s="163" t="s">
        <v>2785</v>
      </c>
      <c r="B386" s="94" t="s">
        <v>238</v>
      </c>
      <c r="C386" s="70" t="s">
        <v>79</v>
      </c>
      <c r="D386" s="71">
        <v>1387.42</v>
      </c>
      <c r="E386" s="71">
        <v>1248.3900000000001</v>
      </c>
      <c r="F386" s="71">
        <v>1189.6199999999999</v>
      </c>
      <c r="G386" s="71">
        <v>1179.32</v>
      </c>
      <c r="H386" s="71">
        <v>1165.6600000000001</v>
      </c>
      <c r="I386" s="71">
        <v>1215.8</v>
      </c>
      <c r="J386" s="71">
        <v>1402.73</v>
      </c>
      <c r="K386" s="71">
        <v>1631.83</v>
      </c>
      <c r="L386" s="71">
        <v>1959.68</v>
      </c>
      <c r="M386" s="71">
        <v>2301.75</v>
      </c>
      <c r="N386" s="71">
        <v>2457.6799999999998</v>
      </c>
      <c r="O386" s="71">
        <v>2118.27</v>
      </c>
      <c r="P386" s="71">
        <v>2014.75</v>
      </c>
      <c r="Q386" s="71">
        <v>2032.57</v>
      </c>
      <c r="R386" s="71">
        <v>2028.43</v>
      </c>
      <c r="S386" s="71">
        <v>1976.68</v>
      </c>
      <c r="T386" s="71">
        <v>1962.03</v>
      </c>
      <c r="U386" s="71">
        <v>1898.19</v>
      </c>
      <c r="V386" s="71">
        <v>1912.86</v>
      </c>
      <c r="W386" s="71">
        <v>2033</v>
      </c>
      <c r="X386" s="71">
        <v>2073.29</v>
      </c>
      <c r="Y386" s="71">
        <v>1877.94</v>
      </c>
      <c r="Z386" s="71">
        <v>1518.39</v>
      </c>
      <c r="AA386" s="71">
        <v>1348.15</v>
      </c>
    </row>
    <row r="387" spans="1:27" ht="12.75" hidden="1" customHeight="1" outlineLevel="1" x14ac:dyDescent="0.2">
      <c r="A387" s="163" t="s">
        <v>2786</v>
      </c>
      <c r="B387" s="94" t="s">
        <v>90</v>
      </c>
      <c r="C387" s="70" t="s">
        <v>79</v>
      </c>
      <c r="D387" s="71">
        <f>$D$327</f>
        <v>217.03</v>
      </c>
      <c r="E387" s="71">
        <f t="shared" ref="E387:AA387" si="223">$D$327</f>
        <v>217.03</v>
      </c>
      <c r="F387" s="71">
        <f t="shared" si="223"/>
        <v>217.03</v>
      </c>
      <c r="G387" s="71">
        <f t="shared" si="223"/>
        <v>217.03</v>
      </c>
      <c r="H387" s="71">
        <f t="shared" si="223"/>
        <v>217.03</v>
      </c>
      <c r="I387" s="71">
        <f t="shared" si="223"/>
        <v>217.03</v>
      </c>
      <c r="J387" s="71">
        <f t="shared" si="223"/>
        <v>217.03</v>
      </c>
      <c r="K387" s="71">
        <f t="shared" si="223"/>
        <v>217.03</v>
      </c>
      <c r="L387" s="71">
        <f t="shared" si="223"/>
        <v>217.03</v>
      </c>
      <c r="M387" s="71">
        <f t="shared" si="223"/>
        <v>217.03</v>
      </c>
      <c r="N387" s="71">
        <f t="shared" si="223"/>
        <v>217.03</v>
      </c>
      <c r="O387" s="71">
        <f t="shared" si="223"/>
        <v>217.03</v>
      </c>
      <c r="P387" s="71">
        <f t="shared" si="223"/>
        <v>217.03</v>
      </c>
      <c r="Q387" s="71">
        <f t="shared" si="223"/>
        <v>217.03</v>
      </c>
      <c r="R387" s="71">
        <f t="shared" si="223"/>
        <v>217.03</v>
      </c>
      <c r="S387" s="71">
        <f t="shared" si="223"/>
        <v>217.03</v>
      </c>
      <c r="T387" s="71">
        <f t="shared" si="223"/>
        <v>217.03</v>
      </c>
      <c r="U387" s="71">
        <f t="shared" si="223"/>
        <v>217.03</v>
      </c>
      <c r="V387" s="71">
        <f t="shared" si="223"/>
        <v>217.03</v>
      </c>
      <c r="W387" s="71">
        <f t="shared" si="223"/>
        <v>217.03</v>
      </c>
      <c r="X387" s="71">
        <f t="shared" si="223"/>
        <v>217.03</v>
      </c>
      <c r="Y387" s="71">
        <f t="shared" si="223"/>
        <v>217.03</v>
      </c>
      <c r="Z387" s="71">
        <f t="shared" si="223"/>
        <v>217.03</v>
      </c>
      <c r="AA387" s="71">
        <f t="shared" si="223"/>
        <v>217.03</v>
      </c>
    </row>
    <row r="388" spans="1:27" ht="12.75" hidden="1" customHeight="1" outlineLevel="1" x14ac:dyDescent="0.2">
      <c r="A388" s="163" t="s">
        <v>2787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2788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collapsed="1" x14ac:dyDescent="0.2">
      <c r="A390" s="162" t="s">
        <v>2789</v>
      </c>
      <c r="B390" s="54" t="str">
        <f>"14"&amp;"."&amp;$B$801&amp;"."&amp;$B$802</f>
        <v>14.05.2024</v>
      </c>
      <c r="C390" s="134" t="s">
        <v>76</v>
      </c>
      <c r="D390" s="135">
        <f>ROUND(((D391+D392+D394+D393)/1000),5)</f>
        <v>1.5942400000000001</v>
      </c>
      <c r="E390" s="135">
        <f>ROUND(((E391+E392+E394+E393)/1000),5)</f>
        <v>1.5064</v>
      </c>
      <c r="F390" s="135">
        <f>ROUND(((F391+F392+F394+F393)/1000),5)</f>
        <v>1.4666300000000001</v>
      </c>
      <c r="G390" s="135">
        <f t="shared" ref="G390:AA390" si="225">ROUND(((G391+G392+G394+G393)/1000),5)</f>
        <v>1.4633700000000001</v>
      </c>
      <c r="H390" s="135">
        <f t="shared" si="225"/>
        <v>1.46526</v>
      </c>
      <c r="I390" s="135">
        <f t="shared" si="225"/>
        <v>1.5071600000000001</v>
      </c>
      <c r="J390" s="135">
        <f t="shared" si="225"/>
        <v>1.6763600000000001</v>
      </c>
      <c r="K390" s="135">
        <f t="shared" si="225"/>
        <v>1.79566</v>
      </c>
      <c r="L390" s="135">
        <f t="shared" si="225"/>
        <v>2.11808</v>
      </c>
      <c r="M390" s="135">
        <f t="shared" si="225"/>
        <v>2.3849999999999998</v>
      </c>
      <c r="N390" s="135">
        <f t="shared" si="225"/>
        <v>2.40429</v>
      </c>
      <c r="O390" s="135">
        <f t="shared" si="225"/>
        <v>2.2649499999999998</v>
      </c>
      <c r="P390" s="135">
        <f t="shared" si="225"/>
        <v>2.2646500000000001</v>
      </c>
      <c r="Q390" s="135">
        <f t="shared" si="225"/>
        <v>2.2682799999999999</v>
      </c>
      <c r="R390" s="135">
        <f t="shared" si="225"/>
        <v>2.2587000000000002</v>
      </c>
      <c r="S390" s="135">
        <f t="shared" si="225"/>
        <v>2.2414000000000001</v>
      </c>
      <c r="T390" s="135">
        <f t="shared" si="225"/>
        <v>2.2007300000000001</v>
      </c>
      <c r="U390" s="135">
        <f t="shared" si="225"/>
        <v>2.1911800000000001</v>
      </c>
      <c r="V390" s="135">
        <f t="shared" si="225"/>
        <v>2.1842100000000002</v>
      </c>
      <c r="W390" s="135">
        <f t="shared" si="225"/>
        <v>2.13089</v>
      </c>
      <c r="X390" s="135">
        <f t="shared" si="225"/>
        <v>2.3596699999999999</v>
      </c>
      <c r="Y390" s="135">
        <f t="shared" si="225"/>
        <v>2.2139500000000001</v>
      </c>
      <c r="Z390" s="135">
        <f t="shared" si="225"/>
        <v>1.88296</v>
      </c>
      <c r="AA390" s="135">
        <f t="shared" si="225"/>
        <v>1.7524299999999999</v>
      </c>
    </row>
    <row r="391" spans="1:27" ht="12.75" hidden="1" customHeight="1" outlineLevel="1" x14ac:dyDescent="0.2">
      <c r="A391" s="163" t="s">
        <v>2790</v>
      </c>
      <c r="B391" s="94" t="s">
        <v>238</v>
      </c>
      <c r="C391" s="70" t="s">
        <v>79</v>
      </c>
      <c r="D391" s="71">
        <v>1284.6400000000001</v>
      </c>
      <c r="E391" s="71">
        <v>1196.8</v>
      </c>
      <c r="F391" s="71">
        <v>1157.03</v>
      </c>
      <c r="G391" s="71">
        <v>1153.77</v>
      </c>
      <c r="H391" s="71">
        <v>1155.6600000000001</v>
      </c>
      <c r="I391" s="71">
        <v>1197.56</v>
      </c>
      <c r="J391" s="71">
        <v>1366.76</v>
      </c>
      <c r="K391" s="71">
        <v>1486.06</v>
      </c>
      <c r="L391" s="71">
        <v>1808.48</v>
      </c>
      <c r="M391" s="71">
        <v>2075.4</v>
      </c>
      <c r="N391" s="71">
        <v>2094.69</v>
      </c>
      <c r="O391" s="71">
        <v>1955.35</v>
      </c>
      <c r="P391" s="71">
        <v>1955.05</v>
      </c>
      <c r="Q391" s="71">
        <v>1958.68</v>
      </c>
      <c r="R391" s="71">
        <v>1949.1</v>
      </c>
      <c r="S391" s="71">
        <v>1931.8</v>
      </c>
      <c r="T391" s="71">
        <v>1891.13</v>
      </c>
      <c r="U391" s="71">
        <v>1881.58</v>
      </c>
      <c r="V391" s="71">
        <v>1874.61</v>
      </c>
      <c r="W391" s="71">
        <v>1821.29</v>
      </c>
      <c r="X391" s="71">
        <v>2050.0700000000002</v>
      </c>
      <c r="Y391" s="71">
        <v>1904.35</v>
      </c>
      <c r="Z391" s="71">
        <v>1573.36</v>
      </c>
      <c r="AA391" s="71">
        <v>1442.83</v>
      </c>
    </row>
    <row r="392" spans="1:27" ht="12.75" hidden="1" customHeight="1" outlineLevel="1" x14ac:dyDescent="0.2">
      <c r="A392" s="163" t="s">
        <v>2791</v>
      </c>
      <c r="B392" s="94" t="s">
        <v>90</v>
      </c>
      <c r="C392" s="70" t="s">
        <v>79</v>
      </c>
      <c r="D392" s="71">
        <f>$D$327</f>
        <v>217.03</v>
      </c>
      <c r="E392" s="71">
        <f t="shared" ref="E392:AA392" si="226">$D$327</f>
        <v>217.03</v>
      </c>
      <c r="F392" s="71">
        <f t="shared" si="226"/>
        <v>217.03</v>
      </c>
      <c r="G392" s="71">
        <f t="shared" si="226"/>
        <v>217.03</v>
      </c>
      <c r="H392" s="71">
        <f t="shared" si="226"/>
        <v>217.03</v>
      </c>
      <c r="I392" s="71">
        <f t="shared" si="226"/>
        <v>217.03</v>
      </c>
      <c r="J392" s="71">
        <f t="shared" si="226"/>
        <v>217.03</v>
      </c>
      <c r="K392" s="71">
        <f t="shared" si="226"/>
        <v>217.03</v>
      </c>
      <c r="L392" s="71">
        <f t="shared" si="226"/>
        <v>217.03</v>
      </c>
      <c r="M392" s="71">
        <f t="shared" si="226"/>
        <v>217.03</v>
      </c>
      <c r="N392" s="71">
        <f t="shared" si="226"/>
        <v>217.03</v>
      </c>
      <c r="O392" s="71">
        <f t="shared" si="226"/>
        <v>217.03</v>
      </c>
      <c r="P392" s="71">
        <f t="shared" si="226"/>
        <v>217.03</v>
      </c>
      <c r="Q392" s="71">
        <f t="shared" si="226"/>
        <v>217.03</v>
      </c>
      <c r="R392" s="71">
        <f t="shared" si="226"/>
        <v>217.03</v>
      </c>
      <c r="S392" s="71">
        <f t="shared" si="226"/>
        <v>217.03</v>
      </c>
      <c r="T392" s="71">
        <f t="shared" si="226"/>
        <v>217.03</v>
      </c>
      <c r="U392" s="71">
        <f t="shared" si="226"/>
        <v>217.03</v>
      </c>
      <c r="V392" s="71">
        <f t="shared" si="226"/>
        <v>217.03</v>
      </c>
      <c r="W392" s="71">
        <f t="shared" si="226"/>
        <v>217.03</v>
      </c>
      <c r="X392" s="71">
        <f t="shared" si="226"/>
        <v>217.03</v>
      </c>
      <c r="Y392" s="71">
        <f t="shared" si="226"/>
        <v>217.03</v>
      </c>
      <c r="Z392" s="71">
        <f t="shared" si="226"/>
        <v>217.03</v>
      </c>
      <c r="AA392" s="71">
        <f t="shared" si="226"/>
        <v>217.03</v>
      </c>
    </row>
    <row r="393" spans="1:27" ht="12.75" hidden="1" customHeight="1" outlineLevel="1" x14ac:dyDescent="0.2">
      <c r="A393" s="163" t="s">
        <v>2792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2793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collapsed="1" x14ac:dyDescent="0.2">
      <c r="A395" s="162" t="s">
        <v>2794</v>
      </c>
      <c r="B395" s="54" t="str">
        <f>"15"&amp;"."&amp;$B$801&amp;"."&amp;$B$802</f>
        <v>15.05.2024</v>
      </c>
      <c r="C395" s="134" t="s">
        <v>76</v>
      </c>
      <c r="D395" s="135">
        <f>ROUND(((D396+D397+D399+D398)/1000),5)</f>
        <v>1.64106</v>
      </c>
      <c r="E395" s="135">
        <f>ROUND(((E396+E397+E399+E398)/1000),5)</f>
        <v>1.51444</v>
      </c>
      <c r="F395" s="135">
        <f>ROUND(((F396+F397+F399+F398)/1000),5)</f>
        <v>1.50621</v>
      </c>
      <c r="G395" s="135">
        <f t="shared" ref="G395:AA395" si="228">ROUND(((G396+G397+G399+G398)/1000),5)</f>
        <v>1.5011000000000001</v>
      </c>
      <c r="H395" s="135">
        <f t="shared" si="228"/>
        <v>1.50604</v>
      </c>
      <c r="I395" s="135">
        <f t="shared" si="228"/>
        <v>1.5165299999999999</v>
      </c>
      <c r="J395" s="135">
        <f t="shared" si="228"/>
        <v>1.73441</v>
      </c>
      <c r="K395" s="135">
        <f t="shared" si="228"/>
        <v>1.9918400000000001</v>
      </c>
      <c r="L395" s="135">
        <f t="shared" si="228"/>
        <v>2.2318600000000002</v>
      </c>
      <c r="M395" s="135">
        <f t="shared" si="228"/>
        <v>2.46373</v>
      </c>
      <c r="N395" s="135">
        <f t="shared" si="228"/>
        <v>2.4561099999999998</v>
      </c>
      <c r="O395" s="135">
        <f t="shared" si="228"/>
        <v>2.3384499999999999</v>
      </c>
      <c r="P395" s="135">
        <f t="shared" si="228"/>
        <v>2.3408099999999998</v>
      </c>
      <c r="Q395" s="135">
        <f t="shared" si="228"/>
        <v>2.3668</v>
      </c>
      <c r="R395" s="135">
        <f t="shared" si="228"/>
        <v>2.3442699999999999</v>
      </c>
      <c r="S395" s="135">
        <f t="shared" si="228"/>
        <v>2.33724</v>
      </c>
      <c r="T395" s="135">
        <f t="shared" si="228"/>
        <v>2.31474</v>
      </c>
      <c r="U395" s="135">
        <f t="shared" si="228"/>
        <v>2.2612299999999999</v>
      </c>
      <c r="V395" s="135">
        <f t="shared" si="228"/>
        <v>2.2210000000000001</v>
      </c>
      <c r="W395" s="135">
        <f t="shared" si="228"/>
        <v>2.19278</v>
      </c>
      <c r="X395" s="135">
        <f t="shared" si="228"/>
        <v>2.2578900000000002</v>
      </c>
      <c r="Y395" s="135">
        <f t="shared" si="228"/>
        <v>2.2346400000000002</v>
      </c>
      <c r="Z395" s="135">
        <f t="shared" si="228"/>
        <v>1.86955</v>
      </c>
      <c r="AA395" s="135">
        <f t="shared" si="228"/>
        <v>1.7551000000000001</v>
      </c>
    </row>
    <row r="396" spans="1:27" ht="12.75" hidden="1" customHeight="1" outlineLevel="1" x14ac:dyDescent="0.2">
      <c r="A396" s="163" t="s">
        <v>2795</v>
      </c>
      <c r="B396" s="94" t="s">
        <v>238</v>
      </c>
      <c r="C396" s="70" t="s">
        <v>79</v>
      </c>
      <c r="D396" s="71">
        <v>1331.46</v>
      </c>
      <c r="E396" s="71">
        <v>1204.8399999999999</v>
      </c>
      <c r="F396" s="71">
        <v>1196.6099999999999</v>
      </c>
      <c r="G396" s="71">
        <v>1191.5</v>
      </c>
      <c r="H396" s="71">
        <v>1196.44</v>
      </c>
      <c r="I396" s="71">
        <v>1206.93</v>
      </c>
      <c r="J396" s="71">
        <v>1424.81</v>
      </c>
      <c r="K396" s="71">
        <v>1682.24</v>
      </c>
      <c r="L396" s="71">
        <v>1922.26</v>
      </c>
      <c r="M396" s="71">
        <v>2154.13</v>
      </c>
      <c r="N396" s="71">
        <v>2146.5100000000002</v>
      </c>
      <c r="O396" s="71">
        <v>2028.85</v>
      </c>
      <c r="P396" s="71">
        <v>2031.21</v>
      </c>
      <c r="Q396" s="71">
        <v>2057.1999999999998</v>
      </c>
      <c r="R396" s="71">
        <v>2034.67</v>
      </c>
      <c r="S396" s="71">
        <v>2027.64</v>
      </c>
      <c r="T396" s="71">
        <v>2005.14</v>
      </c>
      <c r="U396" s="71">
        <v>1951.63</v>
      </c>
      <c r="V396" s="71">
        <v>1911.4</v>
      </c>
      <c r="W396" s="71">
        <v>1883.18</v>
      </c>
      <c r="X396" s="71">
        <v>1948.29</v>
      </c>
      <c r="Y396" s="71">
        <v>1925.04</v>
      </c>
      <c r="Z396" s="71">
        <v>1559.95</v>
      </c>
      <c r="AA396" s="71">
        <v>1445.5</v>
      </c>
    </row>
    <row r="397" spans="1:27" ht="12.75" hidden="1" customHeight="1" outlineLevel="1" x14ac:dyDescent="0.2">
      <c r="A397" s="163" t="s">
        <v>2796</v>
      </c>
      <c r="B397" s="94" t="s">
        <v>90</v>
      </c>
      <c r="C397" s="70" t="s">
        <v>79</v>
      </c>
      <c r="D397" s="71">
        <f>$D$327</f>
        <v>217.03</v>
      </c>
      <c r="E397" s="71">
        <f t="shared" ref="E397:AA397" si="229">$D$327</f>
        <v>217.03</v>
      </c>
      <c r="F397" s="71">
        <f t="shared" si="229"/>
        <v>217.03</v>
      </c>
      <c r="G397" s="71">
        <f t="shared" si="229"/>
        <v>217.03</v>
      </c>
      <c r="H397" s="71">
        <f t="shared" si="229"/>
        <v>217.03</v>
      </c>
      <c r="I397" s="71">
        <f t="shared" si="229"/>
        <v>217.03</v>
      </c>
      <c r="J397" s="71">
        <f t="shared" si="229"/>
        <v>217.03</v>
      </c>
      <c r="K397" s="71">
        <f t="shared" si="229"/>
        <v>217.03</v>
      </c>
      <c r="L397" s="71">
        <f t="shared" si="229"/>
        <v>217.03</v>
      </c>
      <c r="M397" s="71">
        <f t="shared" si="229"/>
        <v>217.03</v>
      </c>
      <c r="N397" s="71">
        <f t="shared" si="229"/>
        <v>217.03</v>
      </c>
      <c r="O397" s="71">
        <f t="shared" si="229"/>
        <v>217.03</v>
      </c>
      <c r="P397" s="71">
        <f t="shared" si="229"/>
        <v>217.03</v>
      </c>
      <c r="Q397" s="71">
        <f t="shared" si="229"/>
        <v>217.03</v>
      </c>
      <c r="R397" s="71">
        <f t="shared" si="229"/>
        <v>217.03</v>
      </c>
      <c r="S397" s="71">
        <f t="shared" si="229"/>
        <v>217.03</v>
      </c>
      <c r="T397" s="71">
        <f t="shared" si="229"/>
        <v>217.03</v>
      </c>
      <c r="U397" s="71">
        <f t="shared" si="229"/>
        <v>217.03</v>
      </c>
      <c r="V397" s="71">
        <f t="shared" si="229"/>
        <v>217.03</v>
      </c>
      <c r="W397" s="71">
        <f t="shared" si="229"/>
        <v>217.03</v>
      </c>
      <c r="X397" s="71">
        <f t="shared" si="229"/>
        <v>217.03</v>
      </c>
      <c r="Y397" s="71">
        <f t="shared" si="229"/>
        <v>217.03</v>
      </c>
      <c r="Z397" s="71">
        <f t="shared" si="229"/>
        <v>217.03</v>
      </c>
      <c r="AA397" s="71">
        <f t="shared" si="229"/>
        <v>217.03</v>
      </c>
    </row>
    <row r="398" spans="1:27" ht="12.75" hidden="1" customHeight="1" outlineLevel="1" x14ac:dyDescent="0.2">
      <c r="A398" s="163" t="s">
        <v>2797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2798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collapsed="1" x14ac:dyDescent="0.2">
      <c r="A400" s="162" t="s">
        <v>2799</v>
      </c>
      <c r="B400" s="54" t="str">
        <f>"16"&amp;"."&amp;$B$801&amp;"."&amp;$B$802</f>
        <v>16.05.2024</v>
      </c>
      <c r="C400" s="134" t="s">
        <v>76</v>
      </c>
      <c r="D400" s="135">
        <f>ROUND(((D401+D402+D404+D403)/1000),5)</f>
        <v>1.5902000000000001</v>
      </c>
      <c r="E400" s="135">
        <f>ROUND(((E401+E402+E404+E403)/1000),5)</f>
        <v>1.49814</v>
      </c>
      <c r="F400" s="135">
        <f>ROUND(((F401+F402+F404+F403)/1000),5)</f>
        <v>1.4671099999999999</v>
      </c>
      <c r="G400" s="135">
        <f t="shared" ref="G400:AA400" si="231">ROUND(((G401+G402+G404+G403)/1000),5)</f>
        <v>1.46471</v>
      </c>
      <c r="H400" s="135">
        <f t="shared" si="231"/>
        <v>1.4758800000000001</v>
      </c>
      <c r="I400" s="135">
        <f t="shared" si="231"/>
        <v>1.5109999999999999</v>
      </c>
      <c r="J400" s="135">
        <f t="shared" si="231"/>
        <v>1.6689400000000001</v>
      </c>
      <c r="K400" s="135">
        <f t="shared" si="231"/>
        <v>1.92797</v>
      </c>
      <c r="L400" s="135">
        <f t="shared" si="231"/>
        <v>2.1807400000000001</v>
      </c>
      <c r="M400" s="135">
        <f t="shared" si="231"/>
        <v>2.2391299999999998</v>
      </c>
      <c r="N400" s="135">
        <f t="shared" si="231"/>
        <v>2.26918</v>
      </c>
      <c r="O400" s="135">
        <f t="shared" si="231"/>
        <v>2.3293599999999999</v>
      </c>
      <c r="P400" s="135">
        <f t="shared" si="231"/>
        <v>2.3220100000000001</v>
      </c>
      <c r="Q400" s="135">
        <f t="shared" si="231"/>
        <v>2.33683</v>
      </c>
      <c r="R400" s="135">
        <f t="shared" si="231"/>
        <v>2.3258000000000001</v>
      </c>
      <c r="S400" s="135">
        <f t="shared" si="231"/>
        <v>2.2696299999999998</v>
      </c>
      <c r="T400" s="135">
        <f t="shared" si="231"/>
        <v>2.2058399999999998</v>
      </c>
      <c r="U400" s="135">
        <f t="shared" si="231"/>
        <v>2.18472</v>
      </c>
      <c r="V400" s="135">
        <f t="shared" si="231"/>
        <v>2.0916600000000001</v>
      </c>
      <c r="W400" s="135">
        <f t="shared" si="231"/>
        <v>1.98247</v>
      </c>
      <c r="X400" s="135">
        <f t="shared" si="231"/>
        <v>2.0970599999999999</v>
      </c>
      <c r="Y400" s="135">
        <f t="shared" si="231"/>
        <v>2.1896200000000001</v>
      </c>
      <c r="Z400" s="135">
        <f t="shared" si="231"/>
        <v>1.8822000000000001</v>
      </c>
      <c r="AA400" s="135">
        <f t="shared" si="231"/>
        <v>1.6652400000000001</v>
      </c>
    </row>
    <row r="401" spans="1:27" ht="12.75" hidden="1" customHeight="1" outlineLevel="1" x14ac:dyDescent="0.2">
      <c r="A401" s="163" t="s">
        <v>2800</v>
      </c>
      <c r="B401" s="94" t="s">
        <v>238</v>
      </c>
      <c r="C401" s="70" t="s">
        <v>79</v>
      </c>
      <c r="D401" s="71">
        <v>1280.5999999999999</v>
      </c>
      <c r="E401" s="71">
        <v>1188.54</v>
      </c>
      <c r="F401" s="71">
        <v>1157.51</v>
      </c>
      <c r="G401" s="71">
        <v>1155.1099999999999</v>
      </c>
      <c r="H401" s="71">
        <v>1166.28</v>
      </c>
      <c r="I401" s="71">
        <v>1201.4000000000001</v>
      </c>
      <c r="J401" s="71">
        <v>1359.34</v>
      </c>
      <c r="K401" s="71">
        <v>1618.37</v>
      </c>
      <c r="L401" s="71">
        <v>1871.14</v>
      </c>
      <c r="M401" s="71">
        <v>1929.53</v>
      </c>
      <c r="N401" s="71">
        <v>1959.58</v>
      </c>
      <c r="O401" s="71">
        <v>2019.76</v>
      </c>
      <c r="P401" s="71">
        <v>2012.41</v>
      </c>
      <c r="Q401" s="71">
        <v>2027.23</v>
      </c>
      <c r="R401" s="71">
        <v>2016.2</v>
      </c>
      <c r="S401" s="71">
        <v>1960.03</v>
      </c>
      <c r="T401" s="71">
        <v>1896.24</v>
      </c>
      <c r="U401" s="71">
        <v>1875.12</v>
      </c>
      <c r="V401" s="71">
        <v>1782.06</v>
      </c>
      <c r="W401" s="71">
        <v>1672.87</v>
      </c>
      <c r="X401" s="71">
        <v>1787.46</v>
      </c>
      <c r="Y401" s="71">
        <v>1880.02</v>
      </c>
      <c r="Z401" s="71">
        <v>1572.6</v>
      </c>
      <c r="AA401" s="71">
        <v>1355.64</v>
      </c>
    </row>
    <row r="402" spans="1:27" ht="12.75" hidden="1" customHeight="1" outlineLevel="1" x14ac:dyDescent="0.2">
      <c r="A402" s="163" t="s">
        <v>2801</v>
      </c>
      <c r="B402" s="94" t="s">
        <v>90</v>
      </c>
      <c r="C402" s="70" t="s">
        <v>79</v>
      </c>
      <c r="D402" s="71">
        <f>$D$327</f>
        <v>217.03</v>
      </c>
      <c r="E402" s="71">
        <f t="shared" ref="E402:AA402" si="232">$D$327</f>
        <v>217.03</v>
      </c>
      <c r="F402" s="71">
        <f t="shared" si="232"/>
        <v>217.03</v>
      </c>
      <c r="G402" s="71">
        <f t="shared" si="232"/>
        <v>217.03</v>
      </c>
      <c r="H402" s="71">
        <f t="shared" si="232"/>
        <v>217.03</v>
      </c>
      <c r="I402" s="71">
        <f t="shared" si="232"/>
        <v>217.03</v>
      </c>
      <c r="J402" s="71">
        <f t="shared" si="232"/>
        <v>217.03</v>
      </c>
      <c r="K402" s="71">
        <f t="shared" si="232"/>
        <v>217.03</v>
      </c>
      <c r="L402" s="71">
        <f t="shared" si="232"/>
        <v>217.03</v>
      </c>
      <c r="M402" s="71">
        <f t="shared" si="232"/>
        <v>217.03</v>
      </c>
      <c r="N402" s="71">
        <f t="shared" si="232"/>
        <v>217.03</v>
      </c>
      <c r="O402" s="71">
        <f t="shared" si="232"/>
        <v>217.03</v>
      </c>
      <c r="P402" s="71">
        <f t="shared" si="232"/>
        <v>217.03</v>
      </c>
      <c r="Q402" s="71">
        <f t="shared" si="232"/>
        <v>217.03</v>
      </c>
      <c r="R402" s="71">
        <f t="shared" si="232"/>
        <v>217.03</v>
      </c>
      <c r="S402" s="71">
        <f t="shared" si="232"/>
        <v>217.03</v>
      </c>
      <c r="T402" s="71">
        <f t="shared" si="232"/>
        <v>217.03</v>
      </c>
      <c r="U402" s="71">
        <f t="shared" si="232"/>
        <v>217.03</v>
      </c>
      <c r="V402" s="71">
        <f t="shared" si="232"/>
        <v>217.03</v>
      </c>
      <c r="W402" s="71">
        <f t="shared" si="232"/>
        <v>217.03</v>
      </c>
      <c r="X402" s="71">
        <f t="shared" si="232"/>
        <v>217.03</v>
      </c>
      <c r="Y402" s="71">
        <f t="shared" si="232"/>
        <v>217.03</v>
      </c>
      <c r="Z402" s="71">
        <f t="shared" si="232"/>
        <v>217.03</v>
      </c>
      <c r="AA402" s="71">
        <f t="shared" si="232"/>
        <v>217.03</v>
      </c>
    </row>
    <row r="403" spans="1:27" ht="12.75" hidden="1" customHeight="1" outlineLevel="1" x14ac:dyDescent="0.2">
      <c r="A403" s="163" t="s">
        <v>2802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2803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collapsed="1" x14ac:dyDescent="0.2">
      <c r="A405" s="162" t="s">
        <v>2804</v>
      </c>
      <c r="B405" s="54" t="str">
        <f>"17"&amp;"."&amp;$B$801&amp;"."&amp;$B$802</f>
        <v>17.05.2024</v>
      </c>
      <c r="C405" s="134" t="s">
        <v>76</v>
      </c>
      <c r="D405" s="135">
        <f>ROUND(((D406+D407+D409+D408)/1000),5)</f>
        <v>1.6452199999999999</v>
      </c>
      <c r="E405" s="135">
        <f>ROUND(((E406+E407+E409+E408)/1000),5)</f>
        <v>1.5117400000000001</v>
      </c>
      <c r="F405" s="135">
        <f>ROUND(((F406+F407+F409+F408)/1000),5)</f>
        <v>1.47526</v>
      </c>
      <c r="G405" s="135">
        <f t="shared" ref="G405:AA405" si="234">ROUND(((G406+G407+G409+G408)/1000),5)</f>
        <v>1.41272</v>
      </c>
      <c r="H405" s="135">
        <f t="shared" si="234"/>
        <v>1.47736</v>
      </c>
      <c r="I405" s="135">
        <f t="shared" si="234"/>
        <v>1.5665</v>
      </c>
      <c r="J405" s="135">
        <f t="shared" si="234"/>
        <v>1.73776</v>
      </c>
      <c r="K405" s="135">
        <f t="shared" si="234"/>
        <v>2.0101200000000001</v>
      </c>
      <c r="L405" s="135">
        <f t="shared" si="234"/>
        <v>2.3196099999999999</v>
      </c>
      <c r="M405" s="135">
        <f t="shared" si="234"/>
        <v>2.3781599999999998</v>
      </c>
      <c r="N405" s="135">
        <f t="shared" si="234"/>
        <v>2.3908399999999999</v>
      </c>
      <c r="O405" s="135">
        <f t="shared" si="234"/>
        <v>2.3956599999999999</v>
      </c>
      <c r="P405" s="135">
        <f t="shared" si="234"/>
        <v>2.4307699999999999</v>
      </c>
      <c r="Q405" s="135">
        <f t="shared" si="234"/>
        <v>2.4613299999999998</v>
      </c>
      <c r="R405" s="135">
        <f t="shared" si="234"/>
        <v>2.4373800000000001</v>
      </c>
      <c r="S405" s="135">
        <f t="shared" si="234"/>
        <v>2.4467599999999998</v>
      </c>
      <c r="T405" s="135">
        <f t="shared" si="234"/>
        <v>2.3977200000000001</v>
      </c>
      <c r="U405" s="135">
        <f t="shared" si="234"/>
        <v>2.38517</v>
      </c>
      <c r="V405" s="135">
        <f t="shared" si="234"/>
        <v>2.35379</v>
      </c>
      <c r="W405" s="135">
        <f t="shared" si="234"/>
        <v>2.31602</v>
      </c>
      <c r="X405" s="135">
        <f t="shared" si="234"/>
        <v>2.3310900000000001</v>
      </c>
      <c r="Y405" s="135">
        <f t="shared" si="234"/>
        <v>2.3910999999999998</v>
      </c>
      <c r="Z405" s="135">
        <f t="shared" si="234"/>
        <v>2.2987799999999998</v>
      </c>
      <c r="AA405" s="135">
        <f t="shared" si="234"/>
        <v>1.8894599999999999</v>
      </c>
    </row>
    <row r="406" spans="1:27" ht="12.75" hidden="1" customHeight="1" outlineLevel="1" x14ac:dyDescent="0.2">
      <c r="A406" s="163" t="s">
        <v>2805</v>
      </c>
      <c r="B406" s="94" t="s">
        <v>238</v>
      </c>
      <c r="C406" s="70" t="s">
        <v>79</v>
      </c>
      <c r="D406" s="71">
        <v>1335.62</v>
      </c>
      <c r="E406" s="71">
        <v>1202.1400000000001</v>
      </c>
      <c r="F406" s="71">
        <v>1165.6600000000001</v>
      </c>
      <c r="G406" s="71">
        <v>1103.1199999999999</v>
      </c>
      <c r="H406" s="71">
        <v>1167.76</v>
      </c>
      <c r="I406" s="71">
        <v>1256.9000000000001</v>
      </c>
      <c r="J406" s="71">
        <v>1428.16</v>
      </c>
      <c r="K406" s="71">
        <v>1700.52</v>
      </c>
      <c r="L406" s="71">
        <v>2010.01</v>
      </c>
      <c r="M406" s="71">
        <v>2068.56</v>
      </c>
      <c r="N406" s="71">
        <v>2081.2399999999998</v>
      </c>
      <c r="O406" s="71">
        <v>2086.06</v>
      </c>
      <c r="P406" s="71">
        <v>2121.17</v>
      </c>
      <c r="Q406" s="71">
        <v>2151.73</v>
      </c>
      <c r="R406" s="71">
        <v>2127.7800000000002</v>
      </c>
      <c r="S406" s="71">
        <v>2137.16</v>
      </c>
      <c r="T406" s="71">
        <v>2088.12</v>
      </c>
      <c r="U406" s="71">
        <v>2075.5700000000002</v>
      </c>
      <c r="V406" s="71">
        <v>2044.19</v>
      </c>
      <c r="W406" s="71">
        <v>2006.42</v>
      </c>
      <c r="X406" s="71">
        <v>2021.49</v>
      </c>
      <c r="Y406" s="71">
        <v>2081.5</v>
      </c>
      <c r="Z406" s="71">
        <v>1989.18</v>
      </c>
      <c r="AA406" s="71">
        <v>1579.86</v>
      </c>
    </row>
    <row r="407" spans="1:27" ht="12.75" hidden="1" customHeight="1" outlineLevel="1" x14ac:dyDescent="0.2">
      <c r="A407" s="163" t="s">
        <v>2806</v>
      </c>
      <c r="B407" s="94" t="s">
        <v>90</v>
      </c>
      <c r="C407" s="70" t="s">
        <v>79</v>
      </c>
      <c r="D407" s="71">
        <f>$D$327</f>
        <v>217.03</v>
      </c>
      <c r="E407" s="71">
        <f t="shared" ref="E407:AA407" si="235">$D$327</f>
        <v>217.03</v>
      </c>
      <c r="F407" s="71">
        <f t="shared" si="235"/>
        <v>217.03</v>
      </c>
      <c r="G407" s="71">
        <f t="shared" si="235"/>
        <v>217.03</v>
      </c>
      <c r="H407" s="71">
        <f t="shared" si="235"/>
        <v>217.03</v>
      </c>
      <c r="I407" s="71">
        <f t="shared" si="235"/>
        <v>217.03</v>
      </c>
      <c r="J407" s="71">
        <f t="shared" si="235"/>
        <v>217.03</v>
      </c>
      <c r="K407" s="71">
        <f t="shared" si="235"/>
        <v>217.03</v>
      </c>
      <c r="L407" s="71">
        <f t="shared" si="235"/>
        <v>217.03</v>
      </c>
      <c r="M407" s="71">
        <f t="shared" si="235"/>
        <v>217.03</v>
      </c>
      <c r="N407" s="71">
        <f t="shared" si="235"/>
        <v>217.03</v>
      </c>
      <c r="O407" s="71">
        <f t="shared" si="235"/>
        <v>217.03</v>
      </c>
      <c r="P407" s="71">
        <f t="shared" si="235"/>
        <v>217.03</v>
      </c>
      <c r="Q407" s="71">
        <f t="shared" si="235"/>
        <v>217.03</v>
      </c>
      <c r="R407" s="71">
        <f t="shared" si="235"/>
        <v>217.03</v>
      </c>
      <c r="S407" s="71">
        <f t="shared" si="235"/>
        <v>217.03</v>
      </c>
      <c r="T407" s="71">
        <f t="shared" si="235"/>
        <v>217.03</v>
      </c>
      <c r="U407" s="71">
        <f t="shared" si="235"/>
        <v>217.03</v>
      </c>
      <c r="V407" s="71">
        <f t="shared" si="235"/>
        <v>217.03</v>
      </c>
      <c r="W407" s="71">
        <f t="shared" si="235"/>
        <v>217.03</v>
      </c>
      <c r="X407" s="71">
        <f t="shared" si="235"/>
        <v>217.03</v>
      </c>
      <c r="Y407" s="71">
        <f t="shared" si="235"/>
        <v>217.03</v>
      </c>
      <c r="Z407" s="71">
        <f t="shared" si="235"/>
        <v>217.03</v>
      </c>
      <c r="AA407" s="71">
        <f t="shared" si="235"/>
        <v>217.03</v>
      </c>
    </row>
    <row r="408" spans="1:27" ht="12.75" hidden="1" customHeight="1" outlineLevel="1" x14ac:dyDescent="0.2">
      <c r="A408" s="163" t="s">
        <v>2807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2808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collapsed="1" x14ac:dyDescent="0.2">
      <c r="A410" s="162" t="s">
        <v>2809</v>
      </c>
      <c r="B410" s="54" t="str">
        <f>"18"&amp;"."&amp;$B$801&amp;"."&amp;$B$802</f>
        <v>18.05.2024</v>
      </c>
      <c r="C410" s="134" t="s">
        <v>76</v>
      </c>
      <c r="D410" s="135">
        <f>ROUND(((D411+D412+D414+D413)/1000),5)</f>
        <v>1.84259</v>
      </c>
      <c r="E410" s="135">
        <f>ROUND(((E411+E412+E414+E413)/1000),5)</f>
        <v>1.76894</v>
      </c>
      <c r="F410" s="135">
        <f>ROUND(((F411+F412+F414+F413)/1000),5)</f>
        <v>1.62649</v>
      </c>
      <c r="G410" s="135">
        <f t="shared" ref="G410:AA410" si="237">ROUND(((G411+G412+G414+G413)/1000),5)</f>
        <v>1.5746</v>
      </c>
      <c r="H410" s="135">
        <f t="shared" si="237"/>
        <v>1.52966</v>
      </c>
      <c r="I410" s="135">
        <f t="shared" si="237"/>
        <v>1.54657</v>
      </c>
      <c r="J410" s="135">
        <f t="shared" si="237"/>
        <v>1.6168800000000001</v>
      </c>
      <c r="K410" s="135">
        <f t="shared" si="237"/>
        <v>1.8270299999999999</v>
      </c>
      <c r="L410" s="135">
        <f t="shared" si="237"/>
        <v>2.1110899999999999</v>
      </c>
      <c r="M410" s="135">
        <f t="shared" si="237"/>
        <v>2.2730199999999998</v>
      </c>
      <c r="N410" s="135">
        <f t="shared" si="237"/>
        <v>2.3743599999999998</v>
      </c>
      <c r="O410" s="135">
        <f t="shared" si="237"/>
        <v>2.3803100000000001</v>
      </c>
      <c r="P410" s="135">
        <f t="shared" si="237"/>
        <v>2.4191500000000001</v>
      </c>
      <c r="Q410" s="135">
        <f t="shared" si="237"/>
        <v>2.4112300000000002</v>
      </c>
      <c r="R410" s="135">
        <f t="shared" si="237"/>
        <v>2.38944</v>
      </c>
      <c r="S410" s="135">
        <f t="shared" si="237"/>
        <v>2.3699300000000001</v>
      </c>
      <c r="T410" s="135">
        <f t="shared" si="237"/>
        <v>2.3578600000000001</v>
      </c>
      <c r="U410" s="135">
        <f t="shared" si="237"/>
        <v>2.33</v>
      </c>
      <c r="V410" s="135">
        <f t="shared" si="237"/>
        <v>2.31603</v>
      </c>
      <c r="W410" s="135">
        <f t="shared" si="237"/>
        <v>2.42645</v>
      </c>
      <c r="X410" s="135">
        <f t="shared" si="237"/>
        <v>2.5488400000000002</v>
      </c>
      <c r="Y410" s="135">
        <f t="shared" si="237"/>
        <v>2.36632</v>
      </c>
      <c r="Z410" s="135">
        <f t="shared" si="237"/>
        <v>2.20038</v>
      </c>
      <c r="AA410" s="135">
        <f t="shared" si="237"/>
        <v>1.8315399999999999</v>
      </c>
    </row>
    <row r="411" spans="1:27" ht="12.75" hidden="1" customHeight="1" outlineLevel="1" x14ac:dyDescent="0.2">
      <c r="A411" s="163" t="s">
        <v>2810</v>
      </c>
      <c r="B411" s="94" t="s">
        <v>238</v>
      </c>
      <c r="C411" s="70" t="s">
        <v>79</v>
      </c>
      <c r="D411" s="71">
        <v>1532.99</v>
      </c>
      <c r="E411" s="71">
        <v>1459.34</v>
      </c>
      <c r="F411" s="71">
        <v>1316.89</v>
      </c>
      <c r="G411" s="71">
        <v>1265</v>
      </c>
      <c r="H411" s="71">
        <v>1220.06</v>
      </c>
      <c r="I411" s="71">
        <v>1236.97</v>
      </c>
      <c r="J411" s="71">
        <v>1307.28</v>
      </c>
      <c r="K411" s="71">
        <v>1517.43</v>
      </c>
      <c r="L411" s="71">
        <v>1801.49</v>
      </c>
      <c r="M411" s="71">
        <v>1963.42</v>
      </c>
      <c r="N411" s="71">
        <v>2064.7600000000002</v>
      </c>
      <c r="O411" s="71">
        <v>2070.71</v>
      </c>
      <c r="P411" s="71">
        <v>2109.5500000000002</v>
      </c>
      <c r="Q411" s="71">
        <v>2101.63</v>
      </c>
      <c r="R411" s="71">
        <v>2079.84</v>
      </c>
      <c r="S411" s="71">
        <v>2060.33</v>
      </c>
      <c r="T411" s="71">
        <v>2048.2600000000002</v>
      </c>
      <c r="U411" s="71">
        <v>2020.4</v>
      </c>
      <c r="V411" s="71">
        <v>2006.43</v>
      </c>
      <c r="W411" s="71">
        <v>2116.85</v>
      </c>
      <c r="X411" s="71">
        <v>2239.2399999999998</v>
      </c>
      <c r="Y411" s="71">
        <v>2056.7199999999998</v>
      </c>
      <c r="Z411" s="71">
        <v>1890.78</v>
      </c>
      <c r="AA411" s="71">
        <v>1521.94</v>
      </c>
    </row>
    <row r="412" spans="1:27" ht="12.75" hidden="1" customHeight="1" outlineLevel="1" x14ac:dyDescent="0.2">
      <c r="A412" s="163" t="s">
        <v>2811</v>
      </c>
      <c r="B412" s="94" t="s">
        <v>90</v>
      </c>
      <c r="C412" s="70" t="s">
        <v>79</v>
      </c>
      <c r="D412" s="71">
        <f>$D$327</f>
        <v>217.03</v>
      </c>
      <c r="E412" s="71">
        <f t="shared" ref="E412:AA412" si="238">$D$327</f>
        <v>217.03</v>
      </c>
      <c r="F412" s="71">
        <f t="shared" si="238"/>
        <v>217.03</v>
      </c>
      <c r="G412" s="71">
        <f t="shared" si="238"/>
        <v>217.03</v>
      </c>
      <c r="H412" s="71">
        <f t="shared" si="238"/>
        <v>217.03</v>
      </c>
      <c r="I412" s="71">
        <f t="shared" si="238"/>
        <v>217.03</v>
      </c>
      <c r="J412" s="71">
        <f t="shared" si="238"/>
        <v>217.03</v>
      </c>
      <c r="K412" s="71">
        <f t="shared" si="238"/>
        <v>217.03</v>
      </c>
      <c r="L412" s="71">
        <f t="shared" si="238"/>
        <v>217.03</v>
      </c>
      <c r="M412" s="71">
        <f t="shared" si="238"/>
        <v>217.03</v>
      </c>
      <c r="N412" s="71">
        <f t="shared" si="238"/>
        <v>217.03</v>
      </c>
      <c r="O412" s="71">
        <f t="shared" si="238"/>
        <v>217.03</v>
      </c>
      <c r="P412" s="71">
        <f t="shared" si="238"/>
        <v>217.03</v>
      </c>
      <c r="Q412" s="71">
        <f t="shared" si="238"/>
        <v>217.03</v>
      </c>
      <c r="R412" s="71">
        <f t="shared" si="238"/>
        <v>217.03</v>
      </c>
      <c r="S412" s="71">
        <f t="shared" si="238"/>
        <v>217.03</v>
      </c>
      <c r="T412" s="71">
        <f t="shared" si="238"/>
        <v>217.03</v>
      </c>
      <c r="U412" s="71">
        <f t="shared" si="238"/>
        <v>217.03</v>
      </c>
      <c r="V412" s="71">
        <f t="shared" si="238"/>
        <v>217.03</v>
      </c>
      <c r="W412" s="71">
        <f t="shared" si="238"/>
        <v>217.03</v>
      </c>
      <c r="X412" s="71">
        <f t="shared" si="238"/>
        <v>217.03</v>
      </c>
      <c r="Y412" s="71">
        <f t="shared" si="238"/>
        <v>217.03</v>
      </c>
      <c r="Z412" s="71">
        <f t="shared" si="238"/>
        <v>217.03</v>
      </c>
      <c r="AA412" s="71">
        <f t="shared" si="238"/>
        <v>217.03</v>
      </c>
    </row>
    <row r="413" spans="1:27" ht="12.75" hidden="1" customHeight="1" outlineLevel="1" x14ac:dyDescent="0.2">
      <c r="A413" s="163" t="s">
        <v>2812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2813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collapsed="1" x14ac:dyDescent="0.2">
      <c r="A415" s="162" t="s">
        <v>2814</v>
      </c>
      <c r="B415" s="54" t="str">
        <f>"19"&amp;"."&amp;$B$801&amp;"."&amp;$B$802</f>
        <v>19.05.2024</v>
      </c>
      <c r="C415" s="134" t="s">
        <v>76</v>
      </c>
      <c r="D415" s="135">
        <f>ROUND(((D416+D417+D419+D418)/1000),5)</f>
        <v>1.8081799999999999</v>
      </c>
      <c r="E415" s="135">
        <f>ROUND(((E416+E417+E419+E418)/1000),5)</f>
        <v>1.6616</v>
      </c>
      <c r="F415" s="135">
        <f>ROUND(((F416+F417+F419+F418)/1000),5)</f>
        <v>1.5247200000000001</v>
      </c>
      <c r="G415" s="135">
        <f t="shared" ref="G415:AA415" si="240">ROUND(((G416+G417+G419+G418)/1000),5)</f>
        <v>1.5092300000000001</v>
      </c>
      <c r="H415" s="135">
        <f t="shared" si="240"/>
        <v>1.4892000000000001</v>
      </c>
      <c r="I415" s="135">
        <f t="shared" si="240"/>
        <v>1.4652000000000001</v>
      </c>
      <c r="J415" s="135">
        <f t="shared" si="240"/>
        <v>1.39493</v>
      </c>
      <c r="K415" s="135">
        <f t="shared" si="240"/>
        <v>1.6388499999999999</v>
      </c>
      <c r="L415" s="135">
        <f t="shared" si="240"/>
        <v>1.8674299999999999</v>
      </c>
      <c r="M415" s="135">
        <f t="shared" si="240"/>
        <v>2.08026</v>
      </c>
      <c r="N415" s="135">
        <f t="shared" si="240"/>
        <v>2.24905</v>
      </c>
      <c r="O415" s="135">
        <f t="shared" si="240"/>
        <v>2.2927499999999998</v>
      </c>
      <c r="P415" s="135">
        <f t="shared" si="240"/>
        <v>2.2426499999999998</v>
      </c>
      <c r="Q415" s="135">
        <f t="shared" si="240"/>
        <v>2.24166</v>
      </c>
      <c r="R415" s="135">
        <f t="shared" si="240"/>
        <v>2.2325300000000001</v>
      </c>
      <c r="S415" s="135">
        <f t="shared" si="240"/>
        <v>2.2215199999999999</v>
      </c>
      <c r="T415" s="135">
        <f t="shared" si="240"/>
        <v>2.2293599999999998</v>
      </c>
      <c r="U415" s="135">
        <f t="shared" si="240"/>
        <v>2.2739500000000001</v>
      </c>
      <c r="V415" s="135">
        <f t="shared" si="240"/>
        <v>2.2726799999999998</v>
      </c>
      <c r="W415" s="135">
        <f t="shared" si="240"/>
        <v>2.3318099999999999</v>
      </c>
      <c r="X415" s="135">
        <f t="shared" si="240"/>
        <v>2.4848499999999998</v>
      </c>
      <c r="Y415" s="135">
        <f t="shared" si="240"/>
        <v>2.45044</v>
      </c>
      <c r="Z415" s="135">
        <f t="shared" si="240"/>
        <v>2.1726800000000002</v>
      </c>
      <c r="AA415" s="135">
        <f t="shared" si="240"/>
        <v>1.8043499999999999</v>
      </c>
    </row>
    <row r="416" spans="1:27" ht="12.75" hidden="1" customHeight="1" outlineLevel="1" x14ac:dyDescent="0.2">
      <c r="A416" s="163" t="s">
        <v>2815</v>
      </c>
      <c r="B416" s="94" t="s">
        <v>238</v>
      </c>
      <c r="C416" s="70" t="s">
        <v>79</v>
      </c>
      <c r="D416" s="71">
        <v>1498.58</v>
      </c>
      <c r="E416" s="71">
        <v>1352</v>
      </c>
      <c r="F416" s="71">
        <v>1215.1199999999999</v>
      </c>
      <c r="G416" s="71">
        <v>1199.6300000000001</v>
      </c>
      <c r="H416" s="71">
        <v>1179.5999999999999</v>
      </c>
      <c r="I416" s="71">
        <v>1155.5999999999999</v>
      </c>
      <c r="J416" s="71">
        <v>1085.33</v>
      </c>
      <c r="K416" s="71">
        <v>1329.25</v>
      </c>
      <c r="L416" s="71">
        <v>1557.83</v>
      </c>
      <c r="M416" s="71">
        <v>1770.66</v>
      </c>
      <c r="N416" s="71">
        <v>1939.45</v>
      </c>
      <c r="O416" s="71">
        <v>1983.15</v>
      </c>
      <c r="P416" s="71">
        <v>1933.05</v>
      </c>
      <c r="Q416" s="71">
        <v>1932.06</v>
      </c>
      <c r="R416" s="71">
        <v>1922.93</v>
      </c>
      <c r="S416" s="71">
        <v>1911.92</v>
      </c>
      <c r="T416" s="71">
        <v>1919.76</v>
      </c>
      <c r="U416" s="71">
        <v>1964.35</v>
      </c>
      <c r="V416" s="71">
        <v>1963.08</v>
      </c>
      <c r="W416" s="71">
        <v>2022.21</v>
      </c>
      <c r="X416" s="71">
        <v>2175.25</v>
      </c>
      <c r="Y416" s="71">
        <v>2140.84</v>
      </c>
      <c r="Z416" s="71">
        <v>1863.08</v>
      </c>
      <c r="AA416" s="71">
        <v>1494.75</v>
      </c>
    </row>
    <row r="417" spans="1:27" ht="12.75" hidden="1" customHeight="1" outlineLevel="1" x14ac:dyDescent="0.2">
      <c r="A417" s="163" t="s">
        <v>2816</v>
      </c>
      <c r="B417" s="94" t="s">
        <v>90</v>
      </c>
      <c r="C417" s="70" t="s">
        <v>79</v>
      </c>
      <c r="D417" s="71">
        <f>$D$327</f>
        <v>217.03</v>
      </c>
      <c r="E417" s="71">
        <f t="shared" ref="E417:AA417" si="241">$D$327</f>
        <v>217.03</v>
      </c>
      <c r="F417" s="71">
        <f t="shared" si="241"/>
        <v>217.03</v>
      </c>
      <c r="G417" s="71">
        <f t="shared" si="241"/>
        <v>217.03</v>
      </c>
      <c r="H417" s="71">
        <f t="shared" si="241"/>
        <v>217.03</v>
      </c>
      <c r="I417" s="71">
        <f t="shared" si="241"/>
        <v>217.03</v>
      </c>
      <c r="J417" s="71">
        <f t="shared" si="241"/>
        <v>217.03</v>
      </c>
      <c r="K417" s="71">
        <f t="shared" si="241"/>
        <v>217.03</v>
      </c>
      <c r="L417" s="71">
        <f t="shared" si="241"/>
        <v>217.03</v>
      </c>
      <c r="M417" s="71">
        <f t="shared" si="241"/>
        <v>217.03</v>
      </c>
      <c r="N417" s="71">
        <f t="shared" si="241"/>
        <v>217.03</v>
      </c>
      <c r="O417" s="71">
        <f t="shared" si="241"/>
        <v>217.03</v>
      </c>
      <c r="P417" s="71">
        <f t="shared" si="241"/>
        <v>217.03</v>
      </c>
      <c r="Q417" s="71">
        <f t="shared" si="241"/>
        <v>217.03</v>
      </c>
      <c r="R417" s="71">
        <f t="shared" si="241"/>
        <v>217.03</v>
      </c>
      <c r="S417" s="71">
        <f t="shared" si="241"/>
        <v>217.03</v>
      </c>
      <c r="T417" s="71">
        <f t="shared" si="241"/>
        <v>217.03</v>
      </c>
      <c r="U417" s="71">
        <f t="shared" si="241"/>
        <v>217.03</v>
      </c>
      <c r="V417" s="71">
        <f t="shared" si="241"/>
        <v>217.03</v>
      </c>
      <c r="W417" s="71">
        <f t="shared" si="241"/>
        <v>217.03</v>
      </c>
      <c r="X417" s="71">
        <f t="shared" si="241"/>
        <v>217.03</v>
      </c>
      <c r="Y417" s="71">
        <f t="shared" si="241"/>
        <v>217.03</v>
      </c>
      <c r="Z417" s="71">
        <f t="shared" si="241"/>
        <v>217.03</v>
      </c>
      <c r="AA417" s="71">
        <f t="shared" si="241"/>
        <v>217.03</v>
      </c>
    </row>
    <row r="418" spans="1:27" ht="12.75" hidden="1" customHeight="1" outlineLevel="1" x14ac:dyDescent="0.2">
      <c r="A418" s="163" t="s">
        <v>2817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2818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collapsed="1" x14ac:dyDescent="0.2">
      <c r="A420" s="162" t="s">
        <v>2819</v>
      </c>
      <c r="B420" s="54" t="str">
        <f>"20"&amp;"."&amp;$B$801&amp;"."&amp;$B$802</f>
        <v>20.05.2024</v>
      </c>
      <c r="C420" s="134" t="s">
        <v>76</v>
      </c>
      <c r="D420" s="135">
        <f>ROUND(((D421+D422+D424+D423)/1000),5)</f>
        <v>1.66076</v>
      </c>
      <c r="E420" s="135">
        <f>ROUND(((E421+E422+E424+E423)/1000),5)</f>
        <v>1.5092099999999999</v>
      </c>
      <c r="F420" s="135">
        <f>ROUND(((F421+F422+F424+F423)/1000),5)</f>
        <v>1.4034500000000001</v>
      </c>
      <c r="G420" s="135">
        <f t="shared" ref="G420:AA420" si="243">ROUND(((G421+G422+G424+G423)/1000),5)</f>
        <v>1.3855</v>
      </c>
      <c r="H420" s="135">
        <f t="shared" si="243"/>
        <v>1.3780300000000001</v>
      </c>
      <c r="I420" s="135">
        <f t="shared" si="243"/>
        <v>1.47316</v>
      </c>
      <c r="J420" s="135">
        <f t="shared" si="243"/>
        <v>1.6618999999999999</v>
      </c>
      <c r="K420" s="135">
        <f t="shared" si="243"/>
        <v>2.0061800000000001</v>
      </c>
      <c r="L420" s="135">
        <f t="shared" si="243"/>
        <v>2.28356</v>
      </c>
      <c r="M420" s="135">
        <f t="shared" si="243"/>
        <v>2.4073799999999999</v>
      </c>
      <c r="N420" s="135">
        <f t="shared" si="243"/>
        <v>2.4136799999999998</v>
      </c>
      <c r="O420" s="135">
        <f t="shared" si="243"/>
        <v>2.4117199999999999</v>
      </c>
      <c r="P420" s="135">
        <f t="shared" si="243"/>
        <v>2.4104399999999999</v>
      </c>
      <c r="Q420" s="135">
        <f t="shared" si="243"/>
        <v>2.4301699999999999</v>
      </c>
      <c r="R420" s="135">
        <f t="shared" si="243"/>
        <v>2.4316900000000001</v>
      </c>
      <c r="S420" s="135">
        <f t="shared" si="243"/>
        <v>2.4182100000000002</v>
      </c>
      <c r="T420" s="135">
        <f t="shared" si="243"/>
        <v>2.4069199999999999</v>
      </c>
      <c r="U420" s="135">
        <f t="shared" si="243"/>
        <v>2.37798</v>
      </c>
      <c r="V420" s="135">
        <f t="shared" si="243"/>
        <v>2.33501</v>
      </c>
      <c r="W420" s="135">
        <f t="shared" si="243"/>
        <v>2.2149999999999999</v>
      </c>
      <c r="X420" s="135">
        <f t="shared" si="243"/>
        <v>2.2600600000000002</v>
      </c>
      <c r="Y420" s="135">
        <f t="shared" si="243"/>
        <v>2.2862300000000002</v>
      </c>
      <c r="Z420" s="135">
        <f t="shared" si="243"/>
        <v>1.8953800000000001</v>
      </c>
      <c r="AA420" s="135">
        <f t="shared" si="243"/>
        <v>1.6669799999999999</v>
      </c>
    </row>
    <row r="421" spans="1:27" ht="12.75" hidden="1" customHeight="1" outlineLevel="1" x14ac:dyDescent="0.2">
      <c r="A421" s="163" t="s">
        <v>2820</v>
      </c>
      <c r="B421" s="94" t="s">
        <v>238</v>
      </c>
      <c r="C421" s="70" t="s">
        <v>79</v>
      </c>
      <c r="D421" s="71">
        <v>1351.16</v>
      </c>
      <c r="E421" s="71">
        <v>1199.6099999999999</v>
      </c>
      <c r="F421" s="71">
        <v>1093.8499999999999</v>
      </c>
      <c r="G421" s="71">
        <v>1075.9000000000001</v>
      </c>
      <c r="H421" s="71">
        <v>1068.43</v>
      </c>
      <c r="I421" s="71">
        <v>1163.56</v>
      </c>
      <c r="J421" s="71">
        <v>1352.3</v>
      </c>
      <c r="K421" s="71">
        <v>1696.58</v>
      </c>
      <c r="L421" s="71">
        <v>1973.96</v>
      </c>
      <c r="M421" s="71">
        <v>2097.7800000000002</v>
      </c>
      <c r="N421" s="71">
        <v>2104.08</v>
      </c>
      <c r="O421" s="71">
        <v>2102.12</v>
      </c>
      <c r="P421" s="71">
        <v>2100.84</v>
      </c>
      <c r="Q421" s="71">
        <v>2120.5700000000002</v>
      </c>
      <c r="R421" s="71">
        <v>2122.09</v>
      </c>
      <c r="S421" s="71">
        <v>2108.61</v>
      </c>
      <c r="T421" s="71">
        <v>2097.3200000000002</v>
      </c>
      <c r="U421" s="71">
        <v>2068.38</v>
      </c>
      <c r="V421" s="71">
        <v>2025.41</v>
      </c>
      <c r="W421" s="71">
        <v>1905.4</v>
      </c>
      <c r="X421" s="71">
        <v>1950.46</v>
      </c>
      <c r="Y421" s="71">
        <v>1976.63</v>
      </c>
      <c r="Z421" s="71">
        <v>1585.78</v>
      </c>
      <c r="AA421" s="71">
        <v>1357.38</v>
      </c>
    </row>
    <row r="422" spans="1:27" ht="12.75" hidden="1" customHeight="1" outlineLevel="1" x14ac:dyDescent="0.2">
      <c r="A422" s="163" t="s">
        <v>2821</v>
      </c>
      <c r="B422" s="94" t="s">
        <v>90</v>
      </c>
      <c r="C422" s="70" t="s">
        <v>79</v>
      </c>
      <c r="D422" s="71">
        <f>$D$327</f>
        <v>217.03</v>
      </c>
      <c r="E422" s="71">
        <f t="shared" ref="E422:AA422" si="244">$D$327</f>
        <v>217.03</v>
      </c>
      <c r="F422" s="71">
        <f t="shared" si="244"/>
        <v>217.03</v>
      </c>
      <c r="G422" s="71">
        <f t="shared" si="244"/>
        <v>217.03</v>
      </c>
      <c r="H422" s="71">
        <f t="shared" si="244"/>
        <v>217.03</v>
      </c>
      <c r="I422" s="71">
        <f t="shared" si="244"/>
        <v>217.03</v>
      </c>
      <c r="J422" s="71">
        <f t="shared" si="244"/>
        <v>217.03</v>
      </c>
      <c r="K422" s="71">
        <f t="shared" si="244"/>
        <v>217.03</v>
      </c>
      <c r="L422" s="71">
        <f t="shared" si="244"/>
        <v>217.03</v>
      </c>
      <c r="M422" s="71">
        <f t="shared" si="244"/>
        <v>217.03</v>
      </c>
      <c r="N422" s="71">
        <f t="shared" si="244"/>
        <v>217.03</v>
      </c>
      <c r="O422" s="71">
        <f t="shared" si="244"/>
        <v>217.03</v>
      </c>
      <c r="P422" s="71">
        <f t="shared" si="244"/>
        <v>217.03</v>
      </c>
      <c r="Q422" s="71">
        <f t="shared" si="244"/>
        <v>217.03</v>
      </c>
      <c r="R422" s="71">
        <f t="shared" si="244"/>
        <v>217.03</v>
      </c>
      <c r="S422" s="71">
        <f t="shared" si="244"/>
        <v>217.03</v>
      </c>
      <c r="T422" s="71">
        <f t="shared" si="244"/>
        <v>217.03</v>
      </c>
      <c r="U422" s="71">
        <f t="shared" si="244"/>
        <v>217.03</v>
      </c>
      <c r="V422" s="71">
        <f t="shared" si="244"/>
        <v>217.03</v>
      </c>
      <c r="W422" s="71">
        <f t="shared" si="244"/>
        <v>217.03</v>
      </c>
      <c r="X422" s="71">
        <f t="shared" si="244"/>
        <v>217.03</v>
      </c>
      <c r="Y422" s="71">
        <f t="shared" si="244"/>
        <v>217.03</v>
      </c>
      <c r="Z422" s="71">
        <f t="shared" si="244"/>
        <v>217.03</v>
      </c>
      <c r="AA422" s="71">
        <f t="shared" si="244"/>
        <v>217.03</v>
      </c>
    </row>
    <row r="423" spans="1:27" ht="12.75" hidden="1" customHeight="1" outlineLevel="1" x14ac:dyDescent="0.2">
      <c r="A423" s="163" t="s">
        <v>2822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2823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collapsed="1" x14ac:dyDescent="0.2">
      <c r="A425" s="162" t="s">
        <v>2824</v>
      </c>
      <c r="B425" s="54" t="str">
        <f>"21"&amp;"."&amp;$B$801&amp;"."&amp;$B$802</f>
        <v>21.05.2024</v>
      </c>
      <c r="C425" s="134" t="s">
        <v>76</v>
      </c>
      <c r="D425" s="135">
        <f>ROUND(((D426+D427+D429+D428)/1000),5)</f>
        <v>1.6338600000000001</v>
      </c>
      <c r="E425" s="135">
        <f>ROUND(((E426+E427+E429+E428)/1000),5)</f>
        <v>1.5002599999999999</v>
      </c>
      <c r="F425" s="135">
        <f>ROUND(((F426+F427+F429+F428)/1000),5)</f>
        <v>1.38493</v>
      </c>
      <c r="G425" s="135">
        <f t="shared" ref="G425:AA425" si="246">ROUND(((G426+G427+G429+G428)/1000),5)</f>
        <v>1.29948</v>
      </c>
      <c r="H425" s="135">
        <f t="shared" si="246"/>
        <v>1.35225</v>
      </c>
      <c r="I425" s="135">
        <f t="shared" si="246"/>
        <v>1.4762299999999999</v>
      </c>
      <c r="J425" s="135">
        <f t="shared" si="246"/>
        <v>1.6770099999999999</v>
      </c>
      <c r="K425" s="135">
        <f t="shared" si="246"/>
        <v>1.8500799999999999</v>
      </c>
      <c r="L425" s="135">
        <f t="shared" si="246"/>
        <v>2.2083400000000002</v>
      </c>
      <c r="M425" s="135">
        <f t="shared" si="246"/>
        <v>2.33663</v>
      </c>
      <c r="N425" s="135">
        <f t="shared" si="246"/>
        <v>2.3927700000000001</v>
      </c>
      <c r="O425" s="135">
        <f t="shared" si="246"/>
        <v>2.39791</v>
      </c>
      <c r="P425" s="135">
        <f t="shared" si="246"/>
        <v>2.4102000000000001</v>
      </c>
      <c r="Q425" s="135">
        <f t="shared" si="246"/>
        <v>2.4174799999999999</v>
      </c>
      <c r="R425" s="135">
        <f t="shared" si="246"/>
        <v>2.4039600000000001</v>
      </c>
      <c r="S425" s="135">
        <f t="shared" si="246"/>
        <v>2.3930400000000001</v>
      </c>
      <c r="T425" s="135">
        <f t="shared" si="246"/>
        <v>2.2576299999999998</v>
      </c>
      <c r="U425" s="135">
        <f t="shared" si="246"/>
        <v>2.17584</v>
      </c>
      <c r="V425" s="135">
        <f t="shared" si="246"/>
        <v>2.2054900000000002</v>
      </c>
      <c r="W425" s="135">
        <f t="shared" si="246"/>
        <v>2.1691400000000001</v>
      </c>
      <c r="X425" s="135">
        <f t="shared" si="246"/>
        <v>2.19293</v>
      </c>
      <c r="Y425" s="135">
        <f t="shared" si="246"/>
        <v>2.2373699999999999</v>
      </c>
      <c r="Z425" s="135">
        <f t="shared" si="246"/>
        <v>1.93109</v>
      </c>
      <c r="AA425" s="135">
        <f t="shared" si="246"/>
        <v>1.661</v>
      </c>
    </row>
    <row r="426" spans="1:27" ht="12.75" hidden="1" customHeight="1" outlineLevel="1" x14ac:dyDescent="0.2">
      <c r="A426" s="163" t="s">
        <v>2825</v>
      </c>
      <c r="B426" s="94" t="s">
        <v>238</v>
      </c>
      <c r="C426" s="70" t="s">
        <v>79</v>
      </c>
      <c r="D426" s="71">
        <v>1324.26</v>
      </c>
      <c r="E426" s="71">
        <v>1190.6600000000001</v>
      </c>
      <c r="F426" s="71">
        <v>1075.33</v>
      </c>
      <c r="G426" s="71">
        <v>989.88</v>
      </c>
      <c r="H426" s="71">
        <v>1042.6500000000001</v>
      </c>
      <c r="I426" s="71">
        <v>1166.6300000000001</v>
      </c>
      <c r="J426" s="71">
        <v>1367.41</v>
      </c>
      <c r="K426" s="71">
        <v>1540.48</v>
      </c>
      <c r="L426" s="71">
        <v>1898.74</v>
      </c>
      <c r="M426" s="71">
        <v>2027.03</v>
      </c>
      <c r="N426" s="71">
        <v>2083.17</v>
      </c>
      <c r="O426" s="71">
        <v>2088.31</v>
      </c>
      <c r="P426" s="71">
        <v>2100.6</v>
      </c>
      <c r="Q426" s="71">
        <v>2107.88</v>
      </c>
      <c r="R426" s="71">
        <v>2094.36</v>
      </c>
      <c r="S426" s="71">
        <v>2083.44</v>
      </c>
      <c r="T426" s="71">
        <v>1948.03</v>
      </c>
      <c r="U426" s="71">
        <v>1866.24</v>
      </c>
      <c r="V426" s="71">
        <v>1895.89</v>
      </c>
      <c r="W426" s="71">
        <v>1859.54</v>
      </c>
      <c r="X426" s="71">
        <v>1883.33</v>
      </c>
      <c r="Y426" s="71">
        <v>1927.77</v>
      </c>
      <c r="Z426" s="71">
        <v>1621.49</v>
      </c>
      <c r="AA426" s="71">
        <v>1351.4</v>
      </c>
    </row>
    <row r="427" spans="1:27" ht="12.75" hidden="1" customHeight="1" outlineLevel="1" x14ac:dyDescent="0.2">
      <c r="A427" s="163" t="s">
        <v>2826</v>
      </c>
      <c r="B427" s="94" t="s">
        <v>90</v>
      </c>
      <c r="C427" s="70" t="s">
        <v>79</v>
      </c>
      <c r="D427" s="71">
        <f>$D$327</f>
        <v>217.03</v>
      </c>
      <c r="E427" s="71">
        <f t="shared" ref="E427:AA427" si="247">$D$327</f>
        <v>217.03</v>
      </c>
      <c r="F427" s="71">
        <f t="shared" si="247"/>
        <v>217.03</v>
      </c>
      <c r="G427" s="71">
        <f t="shared" si="247"/>
        <v>217.03</v>
      </c>
      <c r="H427" s="71">
        <f t="shared" si="247"/>
        <v>217.03</v>
      </c>
      <c r="I427" s="71">
        <f t="shared" si="247"/>
        <v>217.03</v>
      </c>
      <c r="J427" s="71">
        <f t="shared" si="247"/>
        <v>217.03</v>
      </c>
      <c r="K427" s="71">
        <f t="shared" si="247"/>
        <v>217.03</v>
      </c>
      <c r="L427" s="71">
        <f t="shared" si="247"/>
        <v>217.03</v>
      </c>
      <c r="M427" s="71">
        <f t="shared" si="247"/>
        <v>217.03</v>
      </c>
      <c r="N427" s="71">
        <f t="shared" si="247"/>
        <v>217.03</v>
      </c>
      <c r="O427" s="71">
        <f t="shared" si="247"/>
        <v>217.03</v>
      </c>
      <c r="P427" s="71">
        <f t="shared" si="247"/>
        <v>217.03</v>
      </c>
      <c r="Q427" s="71">
        <f t="shared" si="247"/>
        <v>217.03</v>
      </c>
      <c r="R427" s="71">
        <f t="shared" si="247"/>
        <v>217.03</v>
      </c>
      <c r="S427" s="71">
        <f t="shared" si="247"/>
        <v>217.03</v>
      </c>
      <c r="T427" s="71">
        <f t="shared" si="247"/>
        <v>217.03</v>
      </c>
      <c r="U427" s="71">
        <f t="shared" si="247"/>
        <v>217.03</v>
      </c>
      <c r="V427" s="71">
        <f t="shared" si="247"/>
        <v>217.03</v>
      </c>
      <c r="W427" s="71">
        <f t="shared" si="247"/>
        <v>217.03</v>
      </c>
      <c r="X427" s="71">
        <f t="shared" si="247"/>
        <v>217.03</v>
      </c>
      <c r="Y427" s="71">
        <f t="shared" si="247"/>
        <v>217.03</v>
      </c>
      <c r="Z427" s="71">
        <f t="shared" si="247"/>
        <v>217.03</v>
      </c>
      <c r="AA427" s="71">
        <f t="shared" si="247"/>
        <v>217.03</v>
      </c>
    </row>
    <row r="428" spans="1:27" ht="12.75" hidden="1" customHeight="1" outlineLevel="1" x14ac:dyDescent="0.2">
      <c r="A428" s="163" t="s">
        <v>2827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2828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collapsed="1" x14ac:dyDescent="0.2">
      <c r="A430" s="162" t="s">
        <v>2829</v>
      </c>
      <c r="B430" s="54" t="str">
        <f>"22"&amp;"."&amp;$B$801&amp;"."&amp;$B$802</f>
        <v>22.05.2024</v>
      </c>
      <c r="C430" s="134" t="s">
        <v>76</v>
      </c>
      <c r="D430" s="135">
        <f>ROUND(((D431+D432+D434+D433)/1000),5)</f>
        <v>1.5427999999999999</v>
      </c>
      <c r="E430" s="135">
        <f>ROUND(((E431+E432+E434+E433)/1000),5)</f>
        <v>1.3661700000000001</v>
      </c>
      <c r="F430" s="135">
        <f>ROUND(((F431+F432+F434+F433)/1000),5)</f>
        <v>1.2504999999999999</v>
      </c>
      <c r="G430" s="135">
        <f t="shared" ref="G430:AA430" si="249">ROUND(((G431+G432+G434+G433)/1000),5)</f>
        <v>1.20451</v>
      </c>
      <c r="H430" s="135">
        <f t="shared" si="249"/>
        <v>1.20712</v>
      </c>
      <c r="I430" s="135">
        <f t="shared" si="249"/>
        <v>1.3583400000000001</v>
      </c>
      <c r="J430" s="135">
        <f t="shared" si="249"/>
        <v>1.6133299999999999</v>
      </c>
      <c r="K430" s="135">
        <f t="shared" si="249"/>
        <v>1.8389500000000001</v>
      </c>
      <c r="L430" s="135">
        <f t="shared" si="249"/>
        <v>2.1021800000000002</v>
      </c>
      <c r="M430" s="135">
        <f t="shared" si="249"/>
        <v>2.4041800000000002</v>
      </c>
      <c r="N430" s="135">
        <f t="shared" si="249"/>
        <v>2.41052</v>
      </c>
      <c r="O430" s="135">
        <f t="shared" si="249"/>
        <v>2.4148000000000001</v>
      </c>
      <c r="P430" s="135">
        <f t="shared" si="249"/>
        <v>2.4164400000000001</v>
      </c>
      <c r="Q430" s="135">
        <f t="shared" si="249"/>
        <v>2.43275</v>
      </c>
      <c r="R430" s="135">
        <f t="shared" si="249"/>
        <v>2.4240599999999999</v>
      </c>
      <c r="S430" s="135">
        <f t="shared" si="249"/>
        <v>2.4120599999999999</v>
      </c>
      <c r="T430" s="135">
        <f t="shared" si="249"/>
        <v>2.4028999999999998</v>
      </c>
      <c r="U430" s="135">
        <f t="shared" si="249"/>
        <v>2.31785</v>
      </c>
      <c r="V430" s="135">
        <f t="shared" si="249"/>
        <v>2.1716000000000002</v>
      </c>
      <c r="W430" s="135">
        <f t="shared" si="249"/>
        <v>2.0719400000000001</v>
      </c>
      <c r="X430" s="135">
        <f t="shared" si="249"/>
        <v>2.0928900000000001</v>
      </c>
      <c r="Y430" s="135">
        <f t="shared" si="249"/>
        <v>2.1672099999999999</v>
      </c>
      <c r="Z430" s="135">
        <f t="shared" si="249"/>
        <v>1.87761</v>
      </c>
      <c r="AA430" s="135">
        <f t="shared" si="249"/>
        <v>1.6319699999999999</v>
      </c>
    </row>
    <row r="431" spans="1:27" ht="12.75" hidden="1" customHeight="1" outlineLevel="1" x14ac:dyDescent="0.2">
      <c r="A431" s="163" t="s">
        <v>2830</v>
      </c>
      <c r="B431" s="94" t="s">
        <v>238</v>
      </c>
      <c r="C431" s="70" t="s">
        <v>79</v>
      </c>
      <c r="D431" s="71">
        <v>1233.2</v>
      </c>
      <c r="E431" s="71">
        <v>1056.57</v>
      </c>
      <c r="F431" s="71">
        <v>940.9</v>
      </c>
      <c r="G431" s="71">
        <v>894.91</v>
      </c>
      <c r="H431" s="71">
        <v>897.52</v>
      </c>
      <c r="I431" s="71">
        <v>1048.74</v>
      </c>
      <c r="J431" s="71">
        <v>1303.73</v>
      </c>
      <c r="K431" s="71">
        <v>1529.35</v>
      </c>
      <c r="L431" s="71">
        <v>1792.58</v>
      </c>
      <c r="M431" s="71">
        <v>2094.58</v>
      </c>
      <c r="N431" s="71">
        <v>2100.92</v>
      </c>
      <c r="O431" s="71">
        <v>2105.1999999999998</v>
      </c>
      <c r="P431" s="71">
        <v>2106.84</v>
      </c>
      <c r="Q431" s="71">
        <v>2123.15</v>
      </c>
      <c r="R431" s="71">
        <v>2114.46</v>
      </c>
      <c r="S431" s="71">
        <v>2102.46</v>
      </c>
      <c r="T431" s="71">
        <v>2093.3000000000002</v>
      </c>
      <c r="U431" s="71">
        <v>2008.25</v>
      </c>
      <c r="V431" s="71">
        <v>1862</v>
      </c>
      <c r="W431" s="71">
        <v>1762.34</v>
      </c>
      <c r="X431" s="71">
        <v>1783.29</v>
      </c>
      <c r="Y431" s="71">
        <v>1857.61</v>
      </c>
      <c r="Z431" s="71">
        <v>1568.01</v>
      </c>
      <c r="AA431" s="71">
        <v>1322.37</v>
      </c>
    </row>
    <row r="432" spans="1:27" ht="12.75" hidden="1" customHeight="1" outlineLevel="1" x14ac:dyDescent="0.2">
      <c r="A432" s="163" t="s">
        <v>2831</v>
      </c>
      <c r="B432" s="94" t="s">
        <v>90</v>
      </c>
      <c r="C432" s="70" t="s">
        <v>79</v>
      </c>
      <c r="D432" s="71">
        <f>$D$327</f>
        <v>217.03</v>
      </c>
      <c r="E432" s="71">
        <f t="shared" ref="E432:AA432" si="250">$D$327</f>
        <v>217.03</v>
      </c>
      <c r="F432" s="71">
        <f t="shared" si="250"/>
        <v>217.03</v>
      </c>
      <c r="G432" s="71">
        <f t="shared" si="250"/>
        <v>217.03</v>
      </c>
      <c r="H432" s="71">
        <f t="shared" si="250"/>
        <v>217.03</v>
      </c>
      <c r="I432" s="71">
        <f t="shared" si="250"/>
        <v>217.03</v>
      </c>
      <c r="J432" s="71">
        <f t="shared" si="250"/>
        <v>217.03</v>
      </c>
      <c r="K432" s="71">
        <f t="shared" si="250"/>
        <v>217.03</v>
      </c>
      <c r="L432" s="71">
        <f t="shared" si="250"/>
        <v>217.03</v>
      </c>
      <c r="M432" s="71">
        <f t="shared" si="250"/>
        <v>217.03</v>
      </c>
      <c r="N432" s="71">
        <f t="shared" si="250"/>
        <v>217.03</v>
      </c>
      <c r="O432" s="71">
        <f t="shared" si="250"/>
        <v>217.03</v>
      </c>
      <c r="P432" s="71">
        <f t="shared" si="250"/>
        <v>217.03</v>
      </c>
      <c r="Q432" s="71">
        <f t="shared" si="250"/>
        <v>217.03</v>
      </c>
      <c r="R432" s="71">
        <f t="shared" si="250"/>
        <v>217.03</v>
      </c>
      <c r="S432" s="71">
        <f t="shared" si="250"/>
        <v>217.03</v>
      </c>
      <c r="T432" s="71">
        <f t="shared" si="250"/>
        <v>217.03</v>
      </c>
      <c r="U432" s="71">
        <f t="shared" si="250"/>
        <v>217.03</v>
      </c>
      <c r="V432" s="71">
        <f t="shared" si="250"/>
        <v>217.03</v>
      </c>
      <c r="W432" s="71">
        <f t="shared" si="250"/>
        <v>217.03</v>
      </c>
      <c r="X432" s="71">
        <f t="shared" si="250"/>
        <v>217.03</v>
      </c>
      <c r="Y432" s="71">
        <f t="shared" si="250"/>
        <v>217.03</v>
      </c>
      <c r="Z432" s="71">
        <f t="shared" si="250"/>
        <v>217.03</v>
      </c>
      <c r="AA432" s="71">
        <f t="shared" si="250"/>
        <v>217.03</v>
      </c>
    </row>
    <row r="433" spans="1:27" ht="12.75" hidden="1" customHeight="1" outlineLevel="1" x14ac:dyDescent="0.2">
      <c r="A433" s="163" t="s">
        <v>2832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2833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collapsed="1" x14ac:dyDescent="0.2">
      <c r="A435" s="162" t="s">
        <v>2834</v>
      </c>
      <c r="B435" s="54" t="str">
        <f>"23"&amp;"."&amp;$B$801&amp;"."&amp;$B$802</f>
        <v>23.05.2024</v>
      </c>
      <c r="C435" s="134" t="s">
        <v>76</v>
      </c>
      <c r="D435" s="135">
        <f>ROUND(((D436+D437+D439+D438)/1000),5)</f>
        <v>1.59903</v>
      </c>
      <c r="E435" s="135">
        <f>ROUND(((E436+E437+E439+E438)/1000),5)</f>
        <v>1.4356199999999999</v>
      </c>
      <c r="F435" s="135">
        <f>ROUND(((F436+F437+F439+F438)/1000),5)</f>
        <v>1.3550599999999999</v>
      </c>
      <c r="G435" s="135">
        <f t="shared" ref="G435:AA435" si="252">ROUND(((G436+G437+G439+G438)/1000),5)</f>
        <v>1.31904</v>
      </c>
      <c r="H435" s="135">
        <f t="shared" si="252"/>
        <v>1.24542</v>
      </c>
      <c r="I435" s="135">
        <f t="shared" si="252"/>
        <v>1.38188</v>
      </c>
      <c r="J435" s="135">
        <f t="shared" si="252"/>
        <v>1.76363</v>
      </c>
      <c r="K435" s="135">
        <f t="shared" si="252"/>
        <v>1.8651899999999999</v>
      </c>
      <c r="L435" s="135">
        <f t="shared" si="252"/>
        <v>2.1940499999999998</v>
      </c>
      <c r="M435" s="135">
        <f t="shared" si="252"/>
        <v>2.39594</v>
      </c>
      <c r="N435" s="135">
        <f t="shared" si="252"/>
        <v>2.41229</v>
      </c>
      <c r="O435" s="135">
        <f t="shared" si="252"/>
        <v>2.4187599999999998</v>
      </c>
      <c r="P435" s="135">
        <f t="shared" si="252"/>
        <v>2.42177</v>
      </c>
      <c r="Q435" s="135">
        <f t="shared" si="252"/>
        <v>2.4510999999999998</v>
      </c>
      <c r="R435" s="135">
        <f t="shared" si="252"/>
        <v>2.44882</v>
      </c>
      <c r="S435" s="135">
        <f t="shared" si="252"/>
        <v>2.4344399999999999</v>
      </c>
      <c r="T435" s="135">
        <f t="shared" si="252"/>
        <v>2.4229400000000001</v>
      </c>
      <c r="U435" s="135">
        <f t="shared" si="252"/>
        <v>2.4024000000000001</v>
      </c>
      <c r="V435" s="135">
        <f t="shared" si="252"/>
        <v>2.30722</v>
      </c>
      <c r="W435" s="135">
        <f t="shared" si="252"/>
        <v>2.1430500000000001</v>
      </c>
      <c r="X435" s="135">
        <f t="shared" si="252"/>
        <v>2.1147999999999998</v>
      </c>
      <c r="Y435" s="135">
        <f t="shared" si="252"/>
        <v>2.2531400000000001</v>
      </c>
      <c r="Z435" s="135">
        <f t="shared" si="252"/>
        <v>1.917</v>
      </c>
      <c r="AA435" s="135">
        <f t="shared" si="252"/>
        <v>1.7970900000000001</v>
      </c>
    </row>
    <row r="436" spans="1:27" ht="12.75" hidden="1" customHeight="1" outlineLevel="1" x14ac:dyDescent="0.2">
      <c r="A436" s="163" t="s">
        <v>2835</v>
      </c>
      <c r="B436" s="94" t="s">
        <v>238</v>
      </c>
      <c r="C436" s="70" t="s">
        <v>79</v>
      </c>
      <c r="D436" s="71">
        <v>1289.43</v>
      </c>
      <c r="E436" s="71">
        <v>1126.02</v>
      </c>
      <c r="F436" s="71">
        <v>1045.46</v>
      </c>
      <c r="G436" s="71">
        <v>1009.44</v>
      </c>
      <c r="H436" s="71">
        <v>935.82</v>
      </c>
      <c r="I436" s="71">
        <v>1072.28</v>
      </c>
      <c r="J436" s="71">
        <v>1454.03</v>
      </c>
      <c r="K436" s="71">
        <v>1555.59</v>
      </c>
      <c r="L436" s="71">
        <v>1884.45</v>
      </c>
      <c r="M436" s="71">
        <v>2086.34</v>
      </c>
      <c r="N436" s="71">
        <v>2102.69</v>
      </c>
      <c r="O436" s="71">
        <v>2109.16</v>
      </c>
      <c r="P436" s="71">
        <v>2112.17</v>
      </c>
      <c r="Q436" s="71">
        <v>2141.5</v>
      </c>
      <c r="R436" s="71">
        <v>2139.2199999999998</v>
      </c>
      <c r="S436" s="71">
        <v>2124.84</v>
      </c>
      <c r="T436" s="71">
        <v>2113.34</v>
      </c>
      <c r="U436" s="71">
        <v>2092.8000000000002</v>
      </c>
      <c r="V436" s="71">
        <v>1997.62</v>
      </c>
      <c r="W436" s="71">
        <v>1833.45</v>
      </c>
      <c r="X436" s="71">
        <v>1805.2</v>
      </c>
      <c r="Y436" s="71">
        <v>1943.54</v>
      </c>
      <c r="Z436" s="71">
        <v>1607.4</v>
      </c>
      <c r="AA436" s="71">
        <v>1487.49</v>
      </c>
    </row>
    <row r="437" spans="1:27" ht="12.75" hidden="1" customHeight="1" outlineLevel="1" x14ac:dyDescent="0.2">
      <c r="A437" s="163" t="s">
        <v>2836</v>
      </c>
      <c r="B437" s="94" t="s">
        <v>90</v>
      </c>
      <c r="C437" s="70" t="s">
        <v>79</v>
      </c>
      <c r="D437" s="71">
        <f>$D$327</f>
        <v>217.03</v>
      </c>
      <c r="E437" s="71">
        <f t="shared" ref="E437:AA437" si="253">$D$327</f>
        <v>217.03</v>
      </c>
      <c r="F437" s="71">
        <f t="shared" si="253"/>
        <v>217.03</v>
      </c>
      <c r="G437" s="71">
        <f t="shared" si="253"/>
        <v>217.03</v>
      </c>
      <c r="H437" s="71">
        <f t="shared" si="253"/>
        <v>217.03</v>
      </c>
      <c r="I437" s="71">
        <f t="shared" si="253"/>
        <v>217.03</v>
      </c>
      <c r="J437" s="71">
        <f t="shared" si="253"/>
        <v>217.03</v>
      </c>
      <c r="K437" s="71">
        <f t="shared" si="253"/>
        <v>217.03</v>
      </c>
      <c r="L437" s="71">
        <f t="shared" si="253"/>
        <v>217.03</v>
      </c>
      <c r="M437" s="71">
        <f t="shared" si="253"/>
        <v>217.03</v>
      </c>
      <c r="N437" s="71">
        <f t="shared" si="253"/>
        <v>217.03</v>
      </c>
      <c r="O437" s="71">
        <f t="shared" si="253"/>
        <v>217.03</v>
      </c>
      <c r="P437" s="71">
        <f t="shared" si="253"/>
        <v>217.03</v>
      </c>
      <c r="Q437" s="71">
        <f t="shared" si="253"/>
        <v>217.03</v>
      </c>
      <c r="R437" s="71">
        <f t="shared" si="253"/>
        <v>217.03</v>
      </c>
      <c r="S437" s="71">
        <f t="shared" si="253"/>
        <v>217.03</v>
      </c>
      <c r="T437" s="71">
        <f t="shared" si="253"/>
        <v>217.03</v>
      </c>
      <c r="U437" s="71">
        <f t="shared" si="253"/>
        <v>217.03</v>
      </c>
      <c r="V437" s="71">
        <f t="shared" si="253"/>
        <v>217.03</v>
      </c>
      <c r="W437" s="71">
        <f t="shared" si="253"/>
        <v>217.03</v>
      </c>
      <c r="X437" s="71">
        <f t="shared" si="253"/>
        <v>217.03</v>
      </c>
      <c r="Y437" s="71">
        <f t="shared" si="253"/>
        <v>217.03</v>
      </c>
      <c r="Z437" s="71">
        <f t="shared" si="253"/>
        <v>217.03</v>
      </c>
      <c r="AA437" s="71">
        <f t="shared" si="253"/>
        <v>217.03</v>
      </c>
    </row>
    <row r="438" spans="1:27" ht="12.75" hidden="1" customHeight="1" outlineLevel="1" x14ac:dyDescent="0.2">
      <c r="A438" s="163" t="s">
        <v>2837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2838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collapsed="1" x14ac:dyDescent="0.2">
      <c r="A440" s="162" t="s">
        <v>2839</v>
      </c>
      <c r="B440" s="54" t="str">
        <f>"24"&amp;"."&amp;$B$801&amp;"."&amp;$B$802</f>
        <v>24.05.2024</v>
      </c>
      <c r="C440" s="134" t="s">
        <v>76</v>
      </c>
      <c r="D440" s="135">
        <f>ROUND(((D441+D442+D444+D443)/1000),5)</f>
        <v>1.6707099999999999</v>
      </c>
      <c r="E440" s="135">
        <f>ROUND(((E441+E442+E444+E443)/1000),5)</f>
        <v>1.4757199999999999</v>
      </c>
      <c r="F440" s="135">
        <f>ROUND(((F441+F442+F444+F443)/1000),5)</f>
        <v>1.38605</v>
      </c>
      <c r="G440" s="135">
        <f t="shared" ref="G440:AA440" si="255">ROUND(((G441+G442+G444+G443)/1000),5)</f>
        <v>1.33595</v>
      </c>
      <c r="H440" s="135">
        <f t="shared" si="255"/>
        <v>1.27186</v>
      </c>
      <c r="I440" s="135">
        <f t="shared" si="255"/>
        <v>1.4666300000000001</v>
      </c>
      <c r="J440" s="135">
        <f t="shared" si="255"/>
        <v>1.7368300000000001</v>
      </c>
      <c r="K440" s="135">
        <f t="shared" si="255"/>
        <v>1.9993300000000001</v>
      </c>
      <c r="L440" s="135">
        <f t="shared" si="255"/>
        <v>2.3950999999999998</v>
      </c>
      <c r="M440" s="135">
        <f t="shared" si="255"/>
        <v>2.44672</v>
      </c>
      <c r="N440" s="135">
        <f t="shared" si="255"/>
        <v>2.4581</v>
      </c>
      <c r="O440" s="135">
        <f t="shared" si="255"/>
        <v>2.4922300000000002</v>
      </c>
      <c r="P440" s="135">
        <f t="shared" si="255"/>
        <v>2.5600900000000002</v>
      </c>
      <c r="Q440" s="135">
        <f t="shared" si="255"/>
        <v>2.6090399999999998</v>
      </c>
      <c r="R440" s="135">
        <f t="shared" si="255"/>
        <v>2.6055199999999998</v>
      </c>
      <c r="S440" s="135">
        <f t="shared" si="255"/>
        <v>2.5929199999999999</v>
      </c>
      <c r="T440" s="135">
        <f t="shared" si="255"/>
        <v>2.5828799999999998</v>
      </c>
      <c r="U440" s="135">
        <f t="shared" si="255"/>
        <v>2.4708199999999998</v>
      </c>
      <c r="V440" s="135">
        <f t="shared" si="255"/>
        <v>2.41825</v>
      </c>
      <c r="W440" s="135">
        <f t="shared" si="255"/>
        <v>2.37717</v>
      </c>
      <c r="X440" s="135">
        <f t="shared" si="255"/>
        <v>2.38809</v>
      </c>
      <c r="Y440" s="135">
        <f t="shared" si="255"/>
        <v>2.4417900000000001</v>
      </c>
      <c r="Z440" s="135">
        <f t="shared" si="255"/>
        <v>2.41309</v>
      </c>
      <c r="AA440" s="135">
        <f t="shared" si="255"/>
        <v>1.96828</v>
      </c>
    </row>
    <row r="441" spans="1:27" ht="12.75" hidden="1" customHeight="1" outlineLevel="1" x14ac:dyDescent="0.2">
      <c r="A441" s="163" t="s">
        <v>2840</v>
      </c>
      <c r="B441" s="94" t="s">
        <v>238</v>
      </c>
      <c r="C441" s="70" t="s">
        <v>79</v>
      </c>
      <c r="D441" s="71">
        <v>1361.11</v>
      </c>
      <c r="E441" s="71">
        <v>1166.1199999999999</v>
      </c>
      <c r="F441" s="71">
        <v>1076.45</v>
      </c>
      <c r="G441" s="71">
        <v>1026.3499999999999</v>
      </c>
      <c r="H441" s="71">
        <v>962.26</v>
      </c>
      <c r="I441" s="71">
        <v>1157.03</v>
      </c>
      <c r="J441" s="71">
        <v>1427.23</v>
      </c>
      <c r="K441" s="71">
        <v>1689.73</v>
      </c>
      <c r="L441" s="71">
        <v>2085.5</v>
      </c>
      <c r="M441" s="71">
        <v>2137.12</v>
      </c>
      <c r="N441" s="71">
        <v>2148.5</v>
      </c>
      <c r="O441" s="71">
        <v>2182.63</v>
      </c>
      <c r="P441" s="71">
        <v>2250.4899999999998</v>
      </c>
      <c r="Q441" s="71">
        <v>2299.44</v>
      </c>
      <c r="R441" s="71">
        <v>2295.92</v>
      </c>
      <c r="S441" s="71">
        <v>2283.3200000000002</v>
      </c>
      <c r="T441" s="71">
        <v>2273.2800000000002</v>
      </c>
      <c r="U441" s="71">
        <v>2161.2199999999998</v>
      </c>
      <c r="V441" s="71">
        <v>2108.65</v>
      </c>
      <c r="W441" s="71">
        <v>2067.5700000000002</v>
      </c>
      <c r="X441" s="71">
        <v>2078.4899999999998</v>
      </c>
      <c r="Y441" s="71">
        <v>2132.19</v>
      </c>
      <c r="Z441" s="71">
        <v>2103.4899999999998</v>
      </c>
      <c r="AA441" s="71">
        <v>1658.68</v>
      </c>
    </row>
    <row r="442" spans="1:27" ht="12.75" hidden="1" customHeight="1" outlineLevel="1" x14ac:dyDescent="0.2">
      <c r="A442" s="163" t="s">
        <v>2841</v>
      </c>
      <c r="B442" s="94" t="s">
        <v>90</v>
      </c>
      <c r="C442" s="70" t="s">
        <v>79</v>
      </c>
      <c r="D442" s="71">
        <f>$D$327</f>
        <v>217.03</v>
      </c>
      <c r="E442" s="71">
        <f t="shared" ref="E442:AA442" si="256">$D$327</f>
        <v>217.03</v>
      </c>
      <c r="F442" s="71">
        <f t="shared" si="256"/>
        <v>217.03</v>
      </c>
      <c r="G442" s="71">
        <f t="shared" si="256"/>
        <v>217.03</v>
      </c>
      <c r="H442" s="71">
        <f t="shared" si="256"/>
        <v>217.03</v>
      </c>
      <c r="I442" s="71">
        <f t="shared" si="256"/>
        <v>217.03</v>
      </c>
      <c r="J442" s="71">
        <f t="shared" si="256"/>
        <v>217.03</v>
      </c>
      <c r="K442" s="71">
        <f t="shared" si="256"/>
        <v>217.03</v>
      </c>
      <c r="L442" s="71">
        <f t="shared" si="256"/>
        <v>217.03</v>
      </c>
      <c r="M442" s="71">
        <f t="shared" si="256"/>
        <v>217.03</v>
      </c>
      <c r="N442" s="71">
        <f t="shared" si="256"/>
        <v>217.03</v>
      </c>
      <c r="O442" s="71">
        <f t="shared" si="256"/>
        <v>217.03</v>
      </c>
      <c r="P442" s="71">
        <f t="shared" si="256"/>
        <v>217.03</v>
      </c>
      <c r="Q442" s="71">
        <f t="shared" si="256"/>
        <v>217.03</v>
      </c>
      <c r="R442" s="71">
        <f t="shared" si="256"/>
        <v>217.03</v>
      </c>
      <c r="S442" s="71">
        <f t="shared" si="256"/>
        <v>217.03</v>
      </c>
      <c r="T442" s="71">
        <f t="shared" si="256"/>
        <v>217.03</v>
      </c>
      <c r="U442" s="71">
        <f t="shared" si="256"/>
        <v>217.03</v>
      </c>
      <c r="V442" s="71">
        <f t="shared" si="256"/>
        <v>217.03</v>
      </c>
      <c r="W442" s="71">
        <f t="shared" si="256"/>
        <v>217.03</v>
      </c>
      <c r="X442" s="71">
        <f t="shared" si="256"/>
        <v>217.03</v>
      </c>
      <c r="Y442" s="71">
        <f t="shared" si="256"/>
        <v>217.03</v>
      </c>
      <c r="Z442" s="71">
        <f t="shared" si="256"/>
        <v>217.03</v>
      </c>
      <c r="AA442" s="71">
        <f t="shared" si="256"/>
        <v>217.03</v>
      </c>
    </row>
    <row r="443" spans="1:27" ht="12.75" hidden="1" customHeight="1" outlineLevel="1" x14ac:dyDescent="0.2">
      <c r="A443" s="163" t="s">
        <v>2842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2843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collapsed="1" x14ac:dyDescent="0.2">
      <c r="A445" s="162" t="s">
        <v>2844</v>
      </c>
      <c r="B445" s="54" t="str">
        <f>"25"&amp;"."&amp;$B$801&amp;"."&amp;$B$802</f>
        <v>25.05.2024</v>
      </c>
      <c r="C445" s="134" t="s">
        <v>76</v>
      </c>
      <c r="D445" s="135">
        <f>ROUND(((D446+D447+D449+D448)/1000),5)</f>
        <v>2.0949599999999999</v>
      </c>
      <c r="E445" s="135">
        <f>ROUND(((E446+E447+E449+E448)/1000),5)</f>
        <v>1.9131499999999999</v>
      </c>
      <c r="F445" s="135">
        <f>ROUND(((F446+F447+F449+F448)/1000),5)</f>
        <v>1.8567899999999999</v>
      </c>
      <c r="G445" s="135">
        <f t="shared" ref="G445:AA445" si="258">ROUND(((G446+G447+G449+G448)/1000),5)</f>
        <v>1.79881</v>
      </c>
      <c r="H445" s="135">
        <f t="shared" si="258"/>
        <v>1.65561</v>
      </c>
      <c r="I445" s="135">
        <f t="shared" si="258"/>
        <v>1.6908799999999999</v>
      </c>
      <c r="J445" s="135">
        <f t="shared" si="258"/>
        <v>1.72994</v>
      </c>
      <c r="K445" s="135">
        <f t="shared" si="258"/>
        <v>1.8967700000000001</v>
      </c>
      <c r="L445" s="135">
        <f t="shared" si="258"/>
        <v>2.3973900000000001</v>
      </c>
      <c r="M445" s="135">
        <f t="shared" si="258"/>
        <v>2.43005</v>
      </c>
      <c r="N445" s="135">
        <f t="shared" si="258"/>
        <v>2.51159</v>
      </c>
      <c r="O445" s="135">
        <f t="shared" si="258"/>
        <v>2.5118100000000001</v>
      </c>
      <c r="P445" s="135">
        <f t="shared" si="258"/>
        <v>2.6319300000000001</v>
      </c>
      <c r="Q445" s="135">
        <f t="shared" si="258"/>
        <v>2.6586799999999999</v>
      </c>
      <c r="R445" s="135">
        <f t="shared" si="258"/>
        <v>2.6310600000000002</v>
      </c>
      <c r="S445" s="135">
        <f t="shared" si="258"/>
        <v>2.5611100000000002</v>
      </c>
      <c r="T445" s="135">
        <f t="shared" si="258"/>
        <v>2.5201899999999999</v>
      </c>
      <c r="U445" s="135">
        <f t="shared" si="258"/>
        <v>2.4359500000000001</v>
      </c>
      <c r="V445" s="135">
        <f t="shared" si="258"/>
        <v>2.4108299999999998</v>
      </c>
      <c r="W445" s="135">
        <f t="shared" si="258"/>
        <v>2.40341</v>
      </c>
      <c r="X445" s="135">
        <f t="shared" si="258"/>
        <v>2.4024800000000002</v>
      </c>
      <c r="Y445" s="135">
        <f t="shared" si="258"/>
        <v>2.4676300000000002</v>
      </c>
      <c r="Z445" s="135">
        <f t="shared" si="258"/>
        <v>2.3829400000000001</v>
      </c>
      <c r="AA445" s="135">
        <f t="shared" si="258"/>
        <v>2.00589</v>
      </c>
    </row>
    <row r="446" spans="1:27" ht="12.75" hidden="1" customHeight="1" outlineLevel="1" x14ac:dyDescent="0.2">
      <c r="A446" s="163" t="s">
        <v>2845</v>
      </c>
      <c r="B446" s="94" t="s">
        <v>238</v>
      </c>
      <c r="C446" s="70" t="s">
        <v>79</v>
      </c>
      <c r="D446" s="71">
        <v>1785.36</v>
      </c>
      <c r="E446" s="71">
        <v>1603.55</v>
      </c>
      <c r="F446" s="71">
        <v>1547.19</v>
      </c>
      <c r="G446" s="71">
        <v>1489.21</v>
      </c>
      <c r="H446" s="71">
        <v>1346.01</v>
      </c>
      <c r="I446" s="71">
        <v>1381.28</v>
      </c>
      <c r="J446" s="71">
        <v>1420.34</v>
      </c>
      <c r="K446" s="71">
        <v>1587.17</v>
      </c>
      <c r="L446" s="71">
        <v>2087.79</v>
      </c>
      <c r="M446" s="71">
        <v>2120.4499999999998</v>
      </c>
      <c r="N446" s="71">
        <v>2201.9899999999998</v>
      </c>
      <c r="O446" s="71">
        <v>2202.21</v>
      </c>
      <c r="P446" s="71">
        <v>2322.33</v>
      </c>
      <c r="Q446" s="71">
        <v>2349.08</v>
      </c>
      <c r="R446" s="71">
        <v>2321.46</v>
      </c>
      <c r="S446" s="71">
        <v>2251.5100000000002</v>
      </c>
      <c r="T446" s="71">
        <v>2210.59</v>
      </c>
      <c r="U446" s="71">
        <v>2126.35</v>
      </c>
      <c r="V446" s="71">
        <v>2101.23</v>
      </c>
      <c r="W446" s="71">
        <v>2093.81</v>
      </c>
      <c r="X446" s="71">
        <v>2092.88</v>
      </c>
      <c r="Y446" s="71">
        <v>2158.0300000000002</v>
      </c>
      <c r="Z446" s="71">
        <v>2073.34</v>
      </c>
      <c r="AA446" s="71">
        <v>1696.29</v>
      </c>
    </row>
    <row r="447" spans="1:27" ht="12.75" hidden="1" customHeight="1" outlineLevel="1" x14ac:dyDescent="0.2">
      <c r="A447" s="163" t="s">
        <v>2846</v>
      </c>
      <c r="B447" s="94" t="s">
        <v>90</v>
      </c>
      <c r="C447" s="70" t="s">
        <v>79</v>
      </c>
      <c r="D447" s="71">
        <f>$D$327</f>
        <v>217.03</v>
      </c>
      <c r="E447" s="71">
        <f t="shared" ref="E447:AA447" si="259">$D$327</f>
        <v>217.03</v>
      </c>
      <c r="F447" s="71">
        <f t="shared" si="259"/>
        <v>217.03</v>
      </c>
      <c r="G447" s="71">
        <f t="shared" si="259"/>
        <v>217.03</v>
      </c>
      <c r="H447" s="71">
        <f t="shared" si="259"/>
        <v>217.03</v>
      </c>
      <c r="I447" s="71">
        <f t="shared" si="259"/>
        <v>217.03</v>
      </c>
      <c r="J447" s="71">
        <f t="shared" si="259"/>
        <v>217.03</v>
      </c>
      <c r="K447" s="71">
        <f t="shared" si="259"/>
        <v>217.03</v>
      </c>
      <c r="L447" s="71">
        <f t="shared" si="259"/>
        <v>217.03</v>
      </c>
      <c r="M447" s="71">
        <f t="shared" si="259"/>
        <v>217.03</v>
      </c>
      <c r="N447" s="71">
        <f t="shared" si="259"/>
        <v>217.03</v>
      </c>
      <c r="O447" s="71">
        <f t="shared" si="259"/>
        <v>217.03</v>
      </c>
      <c r="P447" s="71">
        <f t="shared" si="259"/>
        <v>217.03</v>
      </c>
      <c r="Q447" s="71">
        <f t="shared" si="259"/>
        <v>217.03</v>
      </c>
      <c r="R447" s="71">
        <f t="shared" si="259"/>
        <v>217.03</v>
      </c>
      <c r="S447" s="71">
        <f t="shared" si="259"/>
        <v>217.03</v>
      </c>
      <c r="T447" s="71">
        <f t="shared" si="259"/>
        <v>217.03</v>
      </c>
      <c r="U447" s="71">
        <f t="shared" si="259"/>
        <v>217.03</v>
      </c>
      <c r="V447" s="71">
        <f t="shared" si="259"/>
        <v>217.03</v>
      </c>
      <c r="W447" s="71">
        <f t="shared" si="259"/>
        <v>217.03</v>
      </c>
      <c r="X447" s="71">
        <f t="shared" si="259"/>
        <v>217.03</v>
      </c>
      <c r="Y447" s="71">
        <f t="shared" si="259"/>
        <v>217.03</v>
      </c>
      <c r="Z447" s="71">
        <f t="shared" si="259"/>
        <v>217.03</v>
      </c>
      <c r="AA447" s="71">
        <f t="shared" si="259"/>
        <v>217.03</v>
      </c>
    </row>
    <row r="448" spans="1:27" ht="12.75" hidden="1" customHeight="1" outlineLevel="1" x14ac:dyDescent="0.2">
      <c r="A448" s="163" t="s">
        <v>2847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2848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collapsed="1" x14ac:dyDescent="0.2">
      <c r="A450" s="162" t="s">
        <v>2849</v>
      </c>
      <c r="B450" s="54" t="str">
        <f>"26"&amp;"."&amp;$B$801&amp;"."&amp;$B$802</f>
        <v>26.05.2024</v>
      </c>
      <c r="C450" s="134" t="s">
        <v>76</v>
      </c>
      <c r="D450" s="135">
        <f>ROUND(((D451+D452+D454+D453)/1000),5)</f>
        <v>1.9243300000000001</v>
      </c>
      <c r="E450" s="135">
        <f>ROUND(((E451+E452+E454+E453)/1000),5)</f>
        <v>1.8287100000000001</v>
      </c>
      <c r="F450" s="135">
        <f>ROUND(((F451+F452+F454+F453)/1000),5)</f>
        <v>1.7389300000000001</v>
      </c>
      <c r="G450" s="135">
        <f t="shared" ref="G450:AA450" si="261">ROUND(((G451+G452+G454+G453)/1000),5)</f>
        <v>1.59874</v>
      </c>
      <c r="H450" s="135">
        <f t="shared" si="261"/>
        <v>1.49603</v>
      </c>
      <c r="I450" s="135">
        <f t="shared" si="261"/>
        <v>1.60656</v>
      </c>
      <c r="J450" s="135">
        <f t="shared" si="261"/>
        <v>1.40235</v>
      </c>
      <c r="K450" s="135">
        <f t="shared" si="261"/>
        <v>1.7556499999999999</v>
      </c>
      <c r="L450" s="135">
        <f t="shared" si="261"/>
        <v>2.0455299999999998</v>
      </c>
      <c r="M450" s="135">
        <f t="shared" si="261"/>
        <v>2.4080499999999998</v>
      </c>
      <c r="N450" s="135">
        <f t="shared" si="261"/>
        <v>2.43113</v>
      </c>
      <c r="O450" s="135">
        <f t="shared" si="261"/>
        <v>2.4382700000000002</v>
      </c>
      <c r="P450" s="135">
        <f t="shared" si="261"/>
        <v>2.4386299999999999</v>
      </c>
      <c r="Q450" s="135">
        <f t="shared" si="261"/>
        <v>2.4754399999999999</v>
      </c>
      <c r="R450" s="135">
        <f t="shared" si="261"/>
        <v>2.4747300000000001</v>
      </c>
      <c r="S450" s="135">
        <f t="shared" si="261"/>
        <v>2.44224</v>
      </c>
      <c r="T450" s="135">
        <f t="shared" si="261"/>
        <v>2.4120400000000002</v>
      </c>
      <c r="U450" s="135">
        <f t="shared" si="261"/>
        <v>2.3975</v>
      </c>
      <c r="V450" s="135">
        <f t="shared" si="261"/>
        <v>2.3707400000000001</v>
      </c>
      <c r="W450" s="135">
        <f t="shared" si="261"/>
        <v>2.3870300000000002</v>
      </c>
      <c r="X450" s="135">
        <f t="shared" si="261"/>
        <v>2.4066399999999999</v>
      </c>
      <c r="Y450" s="135">
        <f t="shared" si="261"/>
        <v>2.4049299999999998</v>
      </c>
      <c r="Z450" s="135">
        <f t="shared" si="261"/>
        <v>2.2941400000000001</v>
      </c>
      <c r="AA450" s="135">
        <f t="shared" si="261"/>
        <v>1.87795</v>
      </c>
    </row>
    <row r="451" spans="1:27" ht="12.75" hidden="1" customHeight="1" outlineLevel="1" x14ac:dyDescent="0.2">
      <c r="A451" s="163" t="s">
        <v>2850</v>
      </c>
      <c r="B451" s="94" t="s">
        <v>238</v>
      </c>
      <c r="C451" s="70" t="s">
        <v>79</v>
      </c>
      <c r="D451" s="71">
        <v>1614.73</v>
      </c>
      <c r="E451" s="71">
        <v>1519.11</v>
      </c>
      <c r="F451" s="71">
        <v>1429.33</v>
      </c>
      <c r="G451" s="71">
        <v>1289.1400000000001</v>
      </c>
      <c r="H451" s="71">
        <v>1186.43</v>
      </c>
      <c r="I451" s="71">
        <v>1296.96</v>
      </c>
      <c r="J451" s="71">
        <v>1092.75</v>
      </c>
      <c r="K451" s="71">
        <v>1446.05</v>
      </c>
      <c r="L451" s="71">
        <v>1735.93</v>
      </c>
      <c r="M451" s="71">
        <v>2098.4499999999998</v>
      </c>
      <c r="N451" s="71">
        <v>2121.5300000000002</v>
      </c>
      <c r="O451" s="71">
        <v>2128.67</v>
      </c>
      <c r="P451" s="71">
        <v>2129.0300000000002</v>
      </c>
      <c r="Q451" s="71">
        <v>2165.84</v>
      </c>
      <c r="R451" s="71">
        <v>2165.13</v>
      </c>
      <c r="S451" s="71">
        <v>2132.64</v>
      </c>
      <c r="T451" s="71">
        <v>2102.44</v>
      </c>
      <c r="U451" s="71">
        <v>2087.9</v>
      </c>
      <c r="V451" s="71">
        <v>2061.14</v>
      </c>
      <c r="W451" s="71">
        <v>2077.4299999999998</v>
      </c>
      <c r="X451" s="71">
        <v>2097.04</v>
      </c>
      <c r="Y451" s="71">
        <v>2095.33</v>
      </c>
      <c r="Z451" s="71">
        <v>1984.54</v>
      </c>
      <c r="AA451" s="71">
        <v>1568.35</v>
      </c>
    </row>
    <row r="452" spans="1:27" ht="12.75" hidden="1" customHeight="1" outlineLevel="1" x14ac:dyDescent="0.2">
      <c r="A452" s="163" t="s">
        <v>2851</v>
      </c>
      <c r="B452" s="94" t="s">
        <v>90</v>
      </c>
      <c r="C452" s="70" t="s">
        <v>79</v>
      </c>
      <c r="D452" s="71">
        <f>$D$327</f>
        <v>217.03</v>
      </c>
      <c r="E452" s="71">
        <f t="shared" ref="E452:AA452" si="262">$D$327</f>
        <v>217.03</v>
      </c>
      <c r="F452" s="71">
        <f t="shared" si="262"/>
        <v>217.03</v>
      </c>
      <c r="G452" s="71">
        <f t="shared" si="262"/>
        <v>217.03</v>
      </c>
      <c r="H452" s="71">
        <f t="shared" si="262"/>
        <v>217.03</v>
      </c>
      <c r="I452" s="71">
        <f t="shared" si="262"/>
        <v>217.03</v>
      </c>
      <c r="J452" s="71">
        <f t="shared" si="262"/>
        <v>217.03</v>
      </c>
      <c r="K452" s="71">
        <f t="shared" si="262"/>
        <v>217.03</v>
      </c>
      <c r="L452" s="71">
        <f t="shared" si="262"/>
        <v>217.03</v>
      </c>
      <c r="M452" s="71">
        <f t="shared" si="262"/>
        <v>217.03</v>
      </c>
      <c r="N452" s="71">
        <f t="shared" si="262"/>
        <v>217.03</v>
      </c>
      <c r="O452" s="71">
        <f t="shared" si="262"/>
        <v>217.03</v>
      </c>
      <c r="P452" s="71">
        <f t="shared" si="262"/>
        <v>217.03</v>
      </c>
      <c r="Q452" s="71">
        <f t="shared" si="262"/>
        <v>217.03</v>
      </c>
      <c r="R452" s="71">
        <f t="shared" si="262"/>
        <v>217.03</v>
      </c>
      <c r="S452" s="71">
        <f t="shared" si="262"/>
        <v>217.03</v>
      </c>
      <c r="T452" s="71">
        <f t="shared" si="262"/>
        <v>217.03</v>
      </c>
      <c r="U452" s="71">
        <f t="shared" si="262"/>
        <v>217.03</v>
      </c>
      <c r="V452" s="71">
        <f t="shared" si="262"/>
        <v>217.03</v>
      </c>
      <c r="W452" s="71">
        <f t="shared" si="262"/>
        <v>217.03</v>
      </c>
      <c r="X452" s="71">
        <f t="shared" si="262"/>
        <v>217.03</v>
      </c>
      <c r="Y452" s="71">
        <f t="shared" si="262"/>
        <v>217.03</v>
      </c>
      <c r="Z452" s="71">
        <f t="shared" si="262"/>
        <v>217.03</v>
      </c>
      <c r="AA452" s="71">
        <f t="shared" si="262"/>
        <v>217.03</v>
      </c>
    </row>
    <row r="453" spans="1:27" ht="12.75" hidden="1" customHeight="1" outlineLevel="1" x14ac:dyDescent="0.2">
      <c r="A453" s="163" t="s">
        <v>2852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2853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collapsed="1" x14ac:dyDescent="0.2">
      <c r="A455" s="162" t="s">
        <v>2854</v>
      </c>
      <c r="B455" s="54" t="str">
        <f>"27"&amp;"."&amp;$B$801&amp;"."&amp;$B$802</f>
        <v>27.05.2024</v>
      </c>
      <c r="C455" s="134" t="s">
        <v>76</v>
      </c>
      <c r="D455" s="135">
        <f>ROUND(((D456+D457+D459+D458)/1000),5)</f>
        <v>1.6163799999999999</v>
      </c>
      <c r="E455" s="135">
        <f>ROUND(((E456+E457+E459+E458)/1000),5)</f>
        <v>1.5107299999999999</v>
      </c>
      <c r="F455" s="135">
        <f>ROUND(((F456+F457+F459+F458)/1000),5)</f>
        <v>1.3219000000000001</v>
      </c>
      <c r="G455" s="135">
        <f t="shared" ref="G455:AA455" si="264">ROUND(((G456+G457+G459+G458)/1000),5)</f>
        <v>1.25528</v>
      </c>
      <c r="H455" s="135">
        <f t="shared" si="264"/>
        <v>1.1877899999999999</v>
      </c>
      <c r="I455" s="135">
        <f t="shared" si="264"/>
        <v>1.3836299999999999</v>
      </c>
      <c r="J455" s="135">
        <f t="shared" si="264"/>
        <v>1.5406299999999999</v>
      </c>
      <c r="K455" s="135">
        <f t="shared" si="264"/>
        <v>1.8275399999999999</v>
      </c>
      <c r="L455" s="135">
        <f t="shared" si="264"/>
        <v>2.18452</v>
      </c>
      <c r="M455" s="135">
        <f t="shared" si="264"/>
        <v>2.39134</v>
      </c>
      <c r="N455" s="135">
        <f t="shared" si="264"/>
        <v>2.3988200000000002</v>
      </c>
      <c r="O455" s="135">
        <f t="shared" si="264"/>
        <v>2.3639600000000001</v>
      </c>
      <c r="P455" s="135">
        <f t="shared" si="264"/>
        <v>2.3217099999999999</v>
      </c>
      <c r="Q455" s="135">
        <f t="shared" si="264"/>
        <v>2.3951199999999999</v>
      </c>
      <c r="R455" s="135">
        <f t="shared" si="264"/>
        <v>2.4144399999999999</v>
      </c>
      <c r="S455" s="135">
        <f t="shared" si="264"/>
        <v>2.3942800000000002</v>
      </c>
      <c r="T455" s="135">
        <f t="shared" si="264"/>
        <v>2.3596900000000001</v>
      </c>
      <c r="U455" s="135">
        <f t="shared" si="264"/>
        <v>2.29</v>
      </c>
      <c r="V455" s="135">
        <f t="shared" si="264"/>
        <v>2.23767</v>
      </c>
      <c r="W455" s="135">
        <f t="shared" si="264"/>
        <v>2.16195</v>
      </c>
      <c r="X455" s="135">
        <f t="shared" si="264"/>
        <v>2.1612800000000001</v>
      </c>
      <c r="Y455" s="135">
        <f t="shared" si="264"/>
        <v>2.1143000000000001</v>
      </c>
      <c r="Z455" s="135">
        <f t="shared" si="264"/>
        <v>1.8059400000000001</v>
      </c>
      <c r="AA455" s="135">
        <f t="shared" si="264"/>
        <v>1.6647400000000001</v>
      </c>
    </row>
    <row r="456" spans="1:27" ht="12.75" hidden="1" customHeight="1" outlineLevel="1" x14ac:dyDescent="0.2">
      <c r="A456" s="163" t="s">
        <v>2855</v>
      </c>
      <c r="B456" s="94" t="s">
        <v>238</v>
      </c>
      <c r="C456" s="70" t="s">
        <v>79</v>
      </c>
      <c r="D456" s="71">
        <v>1306.78</v>
      </c>
      <c r="E456" s="71">
        <v>1201.1300000000001</v>
      </c>
      <c r="F456" s="71">
        <v>1012.3</v>
      </c>
      <c r="G456" s="71">
        <v>945.68</v>
      </c>
      <c r="H456" s="71">
        <v>878.19</v>
      </c>
      <c r="I456" s="71">
        <v>1074.03</v>
      </c>
      <c r="J456" s="71">
        <v>1231.03</v>
      </c>
      <c r="K456" s="71">
        <v>1517.94</v>
      </c>
      <c r="L456" s="71">
        <v>1874.92</v>
      </c>
      <c r="M456" s="71">
        <v>2081.7399999999998</v>
      </c>
      <c r="N456" s="71">
        <v>2089.2199999999998</v>
      </c>
      <c r="O456" s="71">
        <v>2054.36</v>
      </c>
      <c r="P456" s="71">
        <v>2012.11</v>
      </c>
      <c r="Q456" s="71">
        <v>2085.52</v>
      </c>
      <c r="R456" s="71">
        <v>2104.84</v>
      </c>
      <c r="S456" s="71">
        <v>2084.6799999999998</v>
      </c>
      <c r="T456" s="71">
        <v>2050.09</v>
      </c>
      <c r="U456" s="71">
        <v>1980.4</v>
      </c>
      <c r="V456" s="71">
        <v>1928.07</v>
      </c>
      <c r="W456" s="71">
        <v>1852.35</v>
      </c>
      <c r="X456" s="71">
        <v>1851.68</v>
      </c>
      <c r="Y456" s="71">
        <v>1804.7</v>
      </c>
      <c r="Z456" s="71">
        <v>1496.34</v>
      </c>
      <c r="AA456" s="71">
        <v>1355.14</v>
      </c>
    </row>
    <row r="457" spans="1:27" ht="12.75" hidden="1" customHeight="1" outlineLevel="1" x14ac:dyDescent="0.2">
      <c r="A457" s="163" t="s">
        <v>2856</v>
      </c>
      <c r="B457" s="94" t="s">
        <v>90</v>
      </c>
      <c r="C457" s="70" t="s">
        <v>79</v>
      </c>
      <c r="D457" s="71">
        <f>$D$327</f>
        <v>217.03</v>
      </c>
      <c r="E457" s="71">
        <f t="shared" ref="E457:AA457" si="265">$D$327</f>
        <v>217.03</v>
      </c>
      <c r="F457" s="71">
        <f t="shared" si="265"/>
        <v>217.03</v>
      </c>
      <c r="G457" s="71">
        <f t="shared" si="265"/>
        <v>217.03</v>
      </c>
      <c r="H457" s="71">
        <f t="shared" si="265"/>
        <v>217.03</v>
      </c>
      <c r="I457" s="71">
        <f t="shared" si="265"/>
        <v>217.03</v>
      </c>
      <c r="J457" s="71">
        <f t="shared" si="265"/>
        <v>217.03</v>
      </c>
      <c r="K457" s="71">
        <f t="shared" si="265"/>
        <v>217.03</v>
      </c>
      <c r="L457" s="71">
        <f t="shared" si="265"/>
        <v>217.03</v>
      </c>
      <c r="M457" s="71">
        <f t="shared" si="265"/>
        <v>217.03</v>
      </c>
      <c r="N457" s="71">
        <f t="shared" si="265"/>
        <v>217.03</v>
      </c>
      <c r="O457" s="71">
        <f t="shared" si="265"/>
        <v>217.03</v>
      </c>
      <c r="P457" s="71">
        <f t="shared" si="265"/>
        <v>217.03</v>
      </c>
      <c r="Q457" s="71">
        <f t="shared" si="265"/>
        <v>217.03</v>
      </c>
      <c r="R457" s="71">
        <f t="shared" si="265"/>
        <v>217.03</v>
      </c>
      <c r="S457" s="71">
        <f t="shared" si="265"/>
        <v>217.03</v>
      </c>
      <c r="T457" s="71">
        <f t="shared" si="265"/>
        <v>217.03</v>
      </c>
      <c r="U457" s="71">
        <f t="shared" si="265"/>
        <v>217.03</v>
      </c>
      <c r="V457" s="71">
        <f t="shared" si="265"/>
        <v>217.03</v>
      </c>
      <c r="W457" s="71">
        <f t="shared" si="265"/>
        <v>217.03</v>
      </c>
      <c r="X457" s="71">
        <f t="shared" si="265"/>
        <v>217.03</v>
      </c>
      <c r="Y457" s="71">
        <f t="shared" si="265"/>
        <v>217.03</v>
      </c>
      <c r="Z457" s="71">
        <f t="shared" si="265"/>
        <v>217.03</v>
      </c>
      <c r="AA457" s="71">
        <f t="shared" si="265"/>
        <v>217.03</v>
      </c>
    </row>
    <row r="458" spans="1:27" ht="12.75" hidden="1" customHeight="1" outlineLevel="1" x14ac:dyDescent="0.2">
      <c r="A458" s="163" t="s">
        <v>2857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2858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collapsed="1" x14ac:dyDescent="0.2">
      <c r="A460" s="162" t="s">
        <v>2859</v>
      </c>
      <c r="B460" s="54" t="str">
        <f>"28"&amp;"."&amp;$B$801&amp;"."&amp;$B$802</f>
        <v>28.05.2024</v>
      </c>
      <c r="C460" s="134" t="s">
        <v>76</v>
      </c>
      <c r="D460" s="135">
        <f>ROUND(((D461+D462+D464+D463)/1000),5)</f>
        <v>1.3706100000000001</v>
      </c>
      <c r="E460" s="135">
        <f>ROUND(((E461+E462+E464+E463)/1000),5)</f>
        <v>1.2364900000000001</v>
      </c>
      <c r="F460" s="135">
        <f>ROUND(((F461+F462+F464+F463)/1000),5)</f>
        <v>1.1263000000000001</v>
      </c>
      <c r="G460" s="135">
        <f t="shared" ref="G460:AA460" si="267">ROUND(((G461+G462+G464+G463)/1000),5)</f>
        <v>0.51842999999999995</v>
      </c>
      <c r="H460" s="135">
        <f t="shared" si="267"/>
        <v>0.51704000000000006</v>
      </c>
      <c r="I460" s="135">
        <f t="shared" si="267"/>
        <v>1.1589400000000001</v>
      </c>
      <c r="J460" s="135">
        <f t="shared" si="267"/>
        <v>1.5417400000000001</v>
      </c>
      <c r="K460" s="135">
        <f t="shared" si="267"/>
        <v>1.8200499999999999</v>
      </c>
      <c r="L460" s="135">
        <f t="shared" si="267"/>
        <v>2.1718799999999998</v>
      </c>
      <c r="M460" s="135">
        <f t="shared" si="267"/>
        <v>2.5146999999999999</v>
      </c>
      <c r="N460" s="135">
        <f t="shared" si="267"/>
        <v>2.5733299999999999</v>
      </c>
      <c r="O460" s="135">
        <f t="shared" si="267"/>
        <v>2.5730499999999998</v>
      </c>
      <c r="P460" s="135">
        <f t="shared" si="267"/>
        <v>2.5016600000000002</v>
      </c>
      <c r="Q460" s="135">
        <f t="shared" si="267"/>
        <v>2.5427200000000001</v>
      </c>
      <c r="R460" s="135">
        <f t="shared" si="267"/>
        <v>2.4231600000000002</v>
      </c>
      <c r="S460" s="135">
        <f t="shared" si="267"/>
        <v>2.4236900000000001</v>
      </c>
      <c r="T460" s="135">
        <f t="shared" si="267"/>
        <v>2.48095</v>
      </c>
      <c r="U460" s="135">
        <f t="shared" si="267"/>
        <v>2.4444699999999999</v>
      </c>
      <c r="V460" s="135">
        <f t="shared" si="267"/>
        <v>2.3308499999999999</v>
      </c>
      <c r="W460" s="135">
        <f t="shared" si="267"/>
        <v>2.2301799999999998</v>
      </c>
      <c r="X460" s="135">
        <f t="shared" si="267"/>
        <v>2.2253400000000001</v>
      </c>
      <c r="Y460" s="135">
        <f t="shared" si="267"/>
        <v>2.2425700000000002</v>
      </c>
      <c r="Z460" s="135">
        <f t="shared" si="267"/>
        <v>1.9432799999999999</v>
      </c>
      <c r="AA460" s="135">
        <f t="shared" si="267"/>
        <v>1.6874199999999999</v>
      </c>
    </row>
    <row r="461" spans="1:27" ht="12.75" hidden="1" customHeight="1" outlineLevel="1" x14ac:dyDescent="0.2">
      <c r="A461" s="163" t="s">
        <v>2860</v>
      </c>
      <c r="B461" s="94" t="s">
        <v>238</v>
      </c>
      <c r="C461" s="70" t="s">
        <v>79</v>
      </c>
      <c r="D461" s="71">
        <v>1061.01</v>
      </c>
      <c r="E461" s="71">
        <v>926.89</v>
      </c>
      <c r="F461" s="71">
        <v>816.7</v>
      </c>
      <c r="G461" s="71">
        <v>208.83</v>
      </c>
      <c r="H461" s="71">
        <v>207.44</v>
      </c>
      <c r="I461" s="71">
        <v>849.34</v>
      </c>
      <c r="J461" s="71">
        <v>1232.1400000000001</v>
      </c>
      <c r="K461" s="71">
        <v>1510.45</v>
      </c>
      <c r="L461" s="71">
        <v>1862.28</v>
      </c>
      <c r="M461" s="71">
        <v>2205.1</v>
      </c>
      <c r="N461" s="71">
        <v>2263.73</v>
      </c>
      <c r="O461" s="71">
        <v>2263.4499999999998</v>
      </c>
      <c r="P461" s="71">
        <v>2192.06</v>
      </c>
      <c r="Q461" s="71">
        <v>2233.12</v>
      </c>
      <c r="R461" s="71">
        <v>2113.56</v>
      </c>
      <c r="S461" s="71">
        <v>2114.09</v>
      </c>
      <c r="T461" s="71">
        <v>2171.35</v>
      </c>
      <c r="U461" s="71">
        <v>2134.87</v>
      </c>
      <c r="V461" s="71">
        <v>2021.25</v>
      </c>
      <c r="W461" s="71">
        <v>1920.58</v>
      </c>
      <c r="X461" s="71">
        <v>1915.74</v>
      </c>
      <c r="Y461" s="71">
        <v>1932.97</v>
      </c>
      <c r="Z461" s="71">
        <v>1633.68</v>
      </c>
      <c r="AA461" s="71">
        <v>1377.82</v>
      </c>
    </row>
    <row r="462" spans="1:27" ht="12.75" hidden="1" customHeight="1" outlineLevel="1" x14ac:dyDescent="0.2">
      <c r="A462" s="163" t="s">
        <v>2861</v>
      </c>
      <c r="B462" s="94" t="s">
        <v>90</v>
      </c>
      <c r="C462" s="70" t="s">
        <v>79</v>
      </c>
      <c r="D462" s="71">
        <f>$D$327</f>
        <v>217.03</v>
      </c>
      <c r="E462" s="71">
        <f t="shared" ref="E462:AA462" si="268">$D$327</f>
        <v>217.03</v>
      </c>
      <c r="F462" s="71">
        <f t="shared" si="268"/>
        <v>217.03</v>
      </c>
      <c r="G462" s="71">
        <f t="shared" si="268"/>
        <v>217.03</v>
      </c>
      <c r="H462" s="71">
        <f t="shared" si="268"/>
        <v>217.03</v>
      </c>
      <c r="I462" s="71">
        <f t="shared" si="268"/>
        <v>217.03</v>
      </c>
      <c r="J462" s="71">
        <f t="shared" si="268"/>
        <v>217.03</v>
      </c>
      <c r="K462" s="71">
        <f t="shared" si="268"/>
        <v>217.03</v>
      </c>
      <c r="L462" s="71">
        <f t="shared" si="268"/>
        <v>217.03</v>
      </c>
      <c r="M462" s="71">
        <f t="shared" si="268"/>
        <v>217.03</v>
      </c>
      <c r="N462" s="71">
        <f t="shared" si="268"/>
        <v>217.03</v>
      </c>
      <c r="O462" s="71">
        <f t="shared" si="268"/>
        <v>217.03</v>
      </c>
      <c r="P462" s="71">
        <f t="shared" si="268"/>
        <v>217.03</v>
      </c>
      <c r="Q462" s="71">
        <f t="shared" si="268"/>
        <v>217.03</v>
      </c>
      <c r="R462" s="71">
        <f t="shared" si="268"/>
        <v>217.03</v>
      </c>
      <c r="S462" s="71">
        <f t="shared" si="268"/>
        <v>217.03</v>
      </c>
      <c r="T462" s="71">
        <f t="shared" si="268"/>
        <v>217.03</v>
      </c>
      <c r="U462" s="71">
        <f t="shared" si="268"/>
        <v>217.03</v>
      </c>
      <c r="V462" s="71">
        <f t="shared" si="268"/>
        <v>217.03</v>
      </c>
      <c r="W462" s="71">
        <f t="shared" si="268"/>
        <v>217.03</v>
      </c>
      <c r="X462" s="71">
        <f t="shared" si="268"/>
        <v>217.03</v>
      </c>
      <c r="Y462" s="71">
        <f t="shared" si="268"/>
        <v>217.03</v>
      </c>
      <c r="Z462" s="71">
        <f t="shared" si="268"/>
        <v>217.03</v>
      </c>
      <c r="AA462" s="71">
        <f t="shared" si="268"/>
        <v>217.03</v>
      </c>
    </row>
    <row r="463" spans="1:27" ht="12.75" hidden="1" customHeight="1" outlineLevel="1" x14ac:dyDescent="0.2">
      <c r="A463" s="163" t="s">
        <v>2862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2863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collapsed="1" x14ac:dyDescent="0.2">
      <c r="A465" s="162" t="s">
        <v>2864</v>
      </c>
      <c r="B465" s="54" t="str">
        <f>"29"&amp;"."&amp;$B$801&amp;"."&amp;$B$802</f>
        <v>29.05.2024</v>
      </c>
      <c r="C465" s="134" t="s">
        <v>76</v>
      </c>
      <c r="D465" s="135">
        <f>ROUND(((D466+D467+D469+D468)/1000),5)</f>
        <v>1.5266200000000001</v>
      </c>
      <c r="E465" s="135">
        <f>ROUND(((E466+E467+E469+E468)/1000),5)</f>
        <v>1.3791800000000001</v>
      </c>
      <c r="F465" s="135">
        <f>ROUND(((F466+F467+F469+F468)/1000),5)</f>
        <v>1.16259</v>
      </c>
      <c r="G465" s="135">
        <f t="shared" ref="G465:AA465" si="270">ROUND(((G466+G467+G469+G468)/1000),5)</f>
        <v>1.04769</v>
      </c>
      <c r="H465" s="135">
        <f t="shared" si="270"/>
        <v>1.03572</v>
      </c>
      <c r="I465" s="135">
        <f t="shared" si="270"/>
        <v>1.3410500000000001</v>
      </c>
      <c r="J465" s="135">
        <f t="shared" si="270"/>
        <v>1.4609300000000001</v>
      </c>
      <c r="K465" s="135">
        <f t="shared" si="270"/>
        <v>1.7472399999999999</v>
      </c>
      <c r="L465" s="135">
        <f t="shared" si="270"/>
        <v>2.0334599999999998</v>
      </c>
      <c r="M465" s="135">
        <f t="shared" si="270"/>
        <v>2.3817599999999999</v>
      </c>
      <c r="N465" s="135">
        <f t="shared" si="270"/>
        <v>2.3872</v>
      </c>
      <c r="O465" s="135">
        <f t="shared" si="270"/>
        <v>2.3982600000000001</v>
      </c>
      <c r="P465" s="135">
        <f t="shared" si="270"/>
        <v>2.39134</v>
      </c>
      <c r="Q465" s="135">
        <f t="shared" si="270"/>
        <v>2.4161700000000002</v>
      </c>
      <c r="R465" s="135">
        <f t="shared" si="270"/>
        <v>2.43702</v>
      </c>
      <c r="S465" s="135">
        <f t="shared" si="270"/>
        <v>2.4341200000000001</v>
      </c>
      <c r="T465" s="135">
        <f t="shared" si="270"/>
        <v>2.4196499999999999</v>
      </c>
      <c r="U465" s="135">
        <f t="shared" si="270"/>
        <v>2.39194</v>
      </c>
      <c r="V465" s="135">
        <f t="shared" si="270"/>
        <v>2.2992699999999999</v>
      </c>
      <c r="W465" s="135">
        <f t="shared" si="270"/>
        <v>2.15611</v>
      </c>
      <c r="X465" s="135">
        <f t="shared" si="270"/>
        <v>2.10351</v>
      </c>
      <c r="Y465" s="135">
        <f t="shared" si="270"/>
        <v>2.0679799999999999</v>
      </c>
      <c r="Z465" s="135">
        <f t="shared" si="270"/>
        <v>1.8187599999999999</v>
      </c>
      <c r="AA465" s="135">
        <f t="shared" si="270"/>
        <v>1.6756599999999999</v>
      </c>
    </row>
    <row r="466" spans="1:27" ht="12.75" hidden="1" customHeight="1" outlineLevel="1" x14ac:dyDescent="0.2">
      <c r="A466" s="163" t="s">
        <v>2865</v>
      </c>
      <c r="B466" s="94" t="s">
        <v>238</v>
      </c>
      <c r="C466" s="70" t="s">
        <v>79</v>
      </c>
      <c r="D466" s="71">
        <v>1217.02</v>
      </c>
      <c r="E466" s="71">
        <v>1069.58</v>
      </c>
      <c r="F466" s="71">
        <v>852.99</v>
      </c>
      <c r="G466" s="71">
        <v>738.09</v>
      </c>
      <c r="H466" s="71">
        <v>726.12</v>
      </c>
      <c r="I466" s="71">
        <v>1031.45</v>
      </c>
      <c r="J466" s="71">
        <v>1151.33</v>
      </c>
      <c r="K466" s="71">
        <v>1437.64</v>
      </c>
      <c r="L466" s="71">
        <v>1723.86</v>
      </c>
      <c r="M466" s="71">
        <v>2072.16</v>
      </c>
      <c r="N466" s="71">
        <v>2077.6</v>
      </c>
      <c r="O466" s="71">
        <v>2088.66</v>
      </c>
      <c r="P466" s="71">
        <v>2081.7399999999998</v>
      </c>
      <c r="Q466" s="71">
        <v>2106.5700000000002</v>
      </c>
      <c r="R466" s="71">
        <v>2127.42</v>
      </c>
      <c r="S466" s="71">
        <v>2124.52</v>
      </c>
      <c r="T466" s="71">
        <v>2110.0500000000002</v>
      </c>
      <c r="U466" s="71">
        <v>2082.34</v>
      </c>
      <c r="V466" s="71">
        <v>1989.67</v>
      </c>
      <c r="W466" s="71">
        <v>1846.51</v>
      </c>
      <c r="X466" s="71">
        <v>1793.91</v>
      </c>
      <c r="Y466" s="71">
        <v>1758.38</v>
      </c>
      <c r="Z466" s="71">
        <v>1509.16</v>
      </c>
      <c r="AA466" s="71">
        <v>1366.06</v>
      </c>
    </row>
    <row r="467" spans="1:27" ht="12.75" hidden="1" customHeight="1" outlineLevel="1" x14ac:dyDescent="0.2">
      <c r="A467" s="163" t="s">
        <v>2866</v>
      </c>
      <c r="B467" s="94" t="s">
        <v>90</v>
      </c>
      <c r="C467" s="70" t="s">
        <v>79</v>
      </c>
      <c r="D467" s="71">
        <f>$D$327</f>
        <v>217.03</v>
      </c>
      <c r="E467" s="71">
        <f t="shared" ref="E467:AA467" si="271">$D$327</f>
        <v>217.03</v>
      </c>
      <c r="F467" s="71">
        <f t="shared" si="271"/>
        <v>217.03</v>
      </c>
      <c r="G467" s="71">
        <f t="shared" si="271"/>
        <v>217.03</v>
      </c>
      <c r="H467" s="71">
        <f t="shared" si="271"/>
        <v>217.03</v>
      </c>
      <c r="I467" s="71">
        <f t="shared" si="271"/>
        <v>217.03</v>
      </c>
      <c r="J467" s="71">
        <f t="shared" si="271"/>
        <v>217.03</v>
      </c>
      <c r="K467" s="71">
        <f t="shared" si="271"/>
        <v>217.03</v>
      </c>
      <c r="L467" s="71">
        <f t="shared" si="271"/>
        <v>217.03</v>
      </c>
      <c r="M467" s="71">
        <f t="shared" si="271"/>
        <v>217.03</v>
      </c>
      <c r="N467" s="71">
        <f t="shared" si="271"/>
        <v>217.03</v>
      </c>
      <c r="O467" s="71">
        <f t="shared" si="271"/>
        <v>217.03</v>
      </c>
      <c r="P467" s="71">
        <f t="shared" si="271"/>
        <v>217.03</v>
      </c>
      <c r="Q467" s="71">
        <f t="shared" si="271"/>
        <v>217.03</v>
      </c>
      <c r="R467" s="71">
        <f t="shared" si="271"/>
        <v>217.03</v>
      </c>
      <c r="S467" s="71">
        <f t="shared" si="271"/>
        <v>217.03</v>
      </c>
      <c r="T467" s="71">
        <f t="shared" si="271"/>
        <v>217.03</v>
      </c>
      <c r="U467" s="71">
        <f t="shared" si="271"/>
        <v>217.03</v>
      </c>
      <c r="V467" s="71">
        <f t="shared" si="271"/>
        <v>217.03</v>
      </c>
      <c r="W467" s="71">
        <f t="shared" si="271"/>
        <v>217.03</v>
      </c>
      <c r="X467" s="71">
        <f t="shared" si="271"/>
        <v>217.03</v>
      </c>
      <c r="Y467" s="71">
        <f t="shared" si="271"/>
        <v>217.03</v>
      </c>
      <c r="Z467" s="71">
        <f t="shared" si="271"/>
        <v>217.03</v>
      </c>
      <c r="AA467" s="71">
        <f t="shared" si="271"/>
        <v>217.03</v>
      </c>
    </row>
    <row r="468" spans="1:27" ht="12.75" hidden="1" customHeight="1" outlineLevel="1" x14ac:dyDescent="0.2">
      <c r="A468" s="163" t="s">
        <v>2867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2868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collapsed="1" x14ac:dyDescent="0.2">
      <c r="A470" s="162" t="s">
        <v>2869</v>
      </c>
      <c r="B470" s="54" t="str">
        <f>"30"&amp;"."&amp;$B$801&amp;"."&amp;$B$802</f>
        <v>30.05.2024</v>
      </c>
      <c r="C470" s="134" t="s">
        <v>76</v>
      </c>
      <c r="D470" s="135">
        <f>ROUND(((D471+D472+D474+D473)/1000),5)</f>
        <v>1.4831700000000001</v>
      </c>
      <c r="E470" s="135">
        <f>ROUND(((E471+E472+E474+E473)/1000),5)</f>
        <v>1.3399700000000001</v>
      </c>
      <c r="F470" s="135">
        <f>ROUND(((F471+F472+F474+F473)/1000),5)</f>
        <v>1.1872400000000001</v>
      </c>
      <c r="G470" s="135">
        <f t="shared" ref="G470:AA470" si="273">ROUND(((G471+G472+G474+G473)/1000),5)</f>
        <v>1.08649</v>
      </c>
      <c r="H470" s="135">
        <f t="shared" si="273"/>
        <v>1.0904</v>
      </c>
      <c r="I470" s="135">
        <f t="shared" si="273"/>
        <v>1.3775500000000001</v>
      </c>
      <c r="J470" s="135">
        <f t="shared" si="273"/>
        <v>1.4656499999999999</v>
      </c>
      <c r="K470" s="135">
        <f t="shared" si="273"/>
        <v>1.7848999999999999</v>
      </c>
      <c r="L470" s="135">
        <f t="shared" si="273"/>
        <v>2.1800000000000002</v>
      </c>
      <c r="M470" s="135">
        <f t="shared" si="273"/>
        <v>2.3965200000000002</v>
      </c>
      <c r="N470" s="135">
        <f t="shared" si="273"/>
        <v>2.4449399999999999</v>
      </c>
      <c r="O470" s="135">
        <f t="shared" si="273"/>
        <v>2.4360300000000001</v>
      </c>
      <c r="P470" s="135">
        <f t="shared" si="273"/>
        <v>2.4558499999999999</v>
      </c>
      <c r="Q470" s="135">
        <f t="shared" si="273"/>
        <v>2.4458000000000002</v>
      </c>
      <c r="R470" s="135">
        <f t="shared" si="273"/>
        <v>2.4488799999999999</v>
      </c>
      <c r="S470" s="135">
        <f t="shared" si="273"/>
        <v>2.44794</v>
      </c>
      <c r="T470" s="135">
        <f t="shared" si="273"/>
        <v>2.7401399999999998</v>
      </c>
      <c r="U470" s="135">
        <f t="shared" si="273"/>
        <v>2.7336299999999998</v>
      </c>
      <c r="V470" s="135">
        <f t="shared" si="273"/>
        <v>2.3655499999999998</v>
      </c>
      <c r="W470" s="135">
        <f t="shared" si="273"/>
        <v>2.2427000000000001</v>
      </c>
      <c r="X470" s="135">
        <f t="shared" si="273"/>
        <v>2.19998</v>
      </c>
      <c r="Y470" s="135">
        <f t="shared" si="273"/>
        <v>2.1804800000000002</v>
      </c>
      <c r="Z470" s="135">
        <f t="shared" si="273"/>
        <v>1.80339</v>
      </c>
      <c r="AA470" s="135">
        <f t="shared" si="273"/>
        <v>1.6430199999999999</v>
      </c>
    </row>
    <row r="471" spans="1:27" ht="12.75" hidden="1" customHeight="1" outlineLevel="1" x14ac:dyDescent="0.2">
      <c r="A471" s="163" t="s">
        <v>2870</v>
      </c>
      <c r="B471" s="94" t="s">
        <v>238</v>
      </c>
      <c r="C471" s="70" t="s">
        <v>79</v>
      </c>
      <c r="D471" s="71">
        <v>1173.57</v>
      </c>
      <c r="E471" s="71">
        <v>1030.3699999999999</v>
      </c>
      <c r="F471" s="71">
        <v>877.64</v>
      </c>
      <c r="G471" s="71">
        <v>776.89</v>
      </c>
      <c r="H471" s="71">
        <v>780.8</v>
      </c>
      <c r="I471" s="71">
        <v>1067.95</v>
      </c>
      <c r="J471" s="71">
        <v>1156.05</v>
      </c>
      <c r="K471" s="71">
        <v>1475.3</v>
      </c>
      <c r="L471" s="71">
        <v>1870.4</v>
      </c>
      <c r="M471" s="71">
        <v>2086.92</v>
      </c>
      <c r="N471" s="71">
        <v>2135.34</v>
      </c>
      <c r="O471" s="71">
        <v>2126.4299999999998</v>
      </c>
      <c r="P471" s="71">
        <v>2146.25</v>
      </c>
      <c r="Q471" s="71">
        <v>2136.1999999999998</v>
      </c>
      <c r="R471" s="71">
        <v>2139.2800000000002</v>
      </c>
      <c r="S471" s="71">
        <v>2138.34</v>
      </c>
      <c r="T471" s="71">
        <v>2430.54</v>
      </c>
      <c r="U471" s="71">
        <v>2424.0300000000002</v>
      </c>
      <c r="V471" s="71">
        <v>2055.9499999999998</v>
      </c>
      <c r="W471" s="71">
        <v>1933.1</v>
      </c>
      <c r="X471" s="71">
        <v>1890.38</v>
      </c>
      <c r="Y471" s="71">
        <v>1870.88</v>
      </c>
      <c r="Z471" s="71">
        <v>1493.79</v>
      </c>
      <c r="AA471" s="71">
        <v>1333.42</v>
      </c>
    </row>
    <row r="472" spans="1:27" ht="12.75" hidden="1" customHeight="1" outlineLevel="1" x14ac:dyDescent="0.2">
      <c r="A472" s="163" t="s">
        <v>2871</v>
      </c>
      <c r="B472" s="94" t="s">
        <v>90</v>
      </c>
      <c r="C472" s="70" t="s">
        <v>79</v>
      </c>
      <c r="D472" s="71">
        <f>$D$327</f>
        <v>217.03</v>
      </c>
      <c r="E472" s="71">
        <f t="shared" ref="E472:AA472" si="274">$D$327</f>
        <v>217.03</v>
      </c>
      <c r="F472" s="71">
        <f t="shared" si="274"/>
        <v>217.03</v>
      </c>
      <c r="G472" s="71">
        <f t="shared" si="274"/>
        <v>217.03</v>
      </c>
      <c r="H472" s="71">
        <f t="shared" si="274"/>
        <v>217.03</v>
      </c>
      <c r="I472" s="71">
        <f t="shared" si="274"/>
        <v>217.03</v>
      </c>
      <c r="J472" s="71">
        <f t="shared" si="274"/>
        <v>217.03</v>
      </c>
      <c r="K472" s="71">
        <f t="shared" si="274"/>
        <v>217.03</v>
      </c>
      <c r="L472" s="71">
        <f t="shared" si="274"/>
        <v>217.03</v>
      </c>
      <c r="M472" s="71">
        <f t="shared" si="274"/>
        <v>217.03</v>
      </c>
      <c r="N472" s="71">
        <f t="shared" si="274"/>
        <v>217.03</v>
      </c>
      <c r="O472" s="71">
        <f t="shared" si="274"/>
        <v>217.03</v>
      </c>
      <c r="P472" s="71">
        <f t="shared" si="274"/>
        <v>217.03</v>
      </c>
      <c r="Q472" s="71">
        <f t="shared" si="274"/>
        <v>217.03</v>
      </c>
      <c r="R472" s="71">
        <f t="shared" si="274"/>
        <v>217.03</v>
      </c>
      <c r="S472" s="71">
        <f t="shared" si="274"/>
        <v>217.03</v>
      </c>
      <c r="T472" s="71">
        <f t="shared" si="274"/>
        <v>217.03</v>
      </c>
      <c r="U472" s="71">
        <f t="shared" si="274"/>
        <v>217.03</v>
      </c>
      <c r="V472" s="71">
        <f t="shared" si="274"/>
        <v>217.03</v>
      </c>
      <c r="W472" s="71">
        <f t="shared" si="274"/>
        <v>217.03</v>
      </c>
      <c r="X472" s="71">
        <f t="shared" si="274"/>
        <v>217.03</v>
      </c>
      <c r="Y472" s="71">
        <f t="shared" si="274"/>
        <v>217.03</v>
      </c>
      <c r="Z472" s="71">
        <f t="shared" si="274"/>
        <v>217.03</v>
      </c>
      <c r="AA472" s="71">
        <f t="shared" si="274"/>
        <v>217.03</v>
      </c>
    </row>
    <row r="473" spans="1:27" ht="12.75" hidden="1" customHeight="1" outlineLevel="1" x14ac:dyDescent="0.2">
      <c r="A473" s="163" t="s">
        <v>2872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2873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collapsed="1" x14ac:dyDescent="0.2">
      <c r="A475" s="162" t="s">
        <v>2874</v>
      </c>
      <c r="B475" s="54" t="str">
        <f>"31"&amp;"."&amp;$B$801&amp;"."&amp;$B$802</f>
        <v>31.05.2024</v>
      </c>
      <c r="C475" s="134" t="s">
        <v>76</v>
      </c>
      <c r="D475" s="135">
        <f>ROUND(((D476+D477+D479+D478)/1000),5)</f>
        <v>1.4715</v>
      </c>
      <c r="E475" s="135">
        <f>ROUND(((E476+E477+E479+E478)/1000),5)</f>
        <v>1.2573099999999999</v>
      </c>
      <c r="F475" s="135">
        <f>ROUND(((F476+F477+F479+F478)/1000),5)</f>
        <v>1.18632</v>
      </c>
      <c r="G475" s="135">
        <f t="shared" ref="G475:AA475" si="276">ROUND(((G476+G477+G479+G478)/1000),5)</f>
        <v>1.0925499999999999</v>
      </c>
      <c r="H475" s="135">
        <f t="shared" si="276"/>
        <v>1.0433600000000001</v>
      </c>
      <c r="I475" s="135">
        <f t="shared" si="276"/>
        <v>1.36585</v>
      </c>
      <c r="J475" s="135">
        <f t="shared" si="276"/>
        <v>1.51044</v>
      </c>
      <c r="K475" s="135">
        <f t="shared" si="276"/>
        <v>1.8480000000000001</v>
      </c>
      <c r="L475" s="135">
        <f t="shared" si="276"/>
        <v>2.2274799999999999</v>
      </c>
      <c r="M475" s="135">
        <f t="shared" si="276"/>
        <v>2.42327</v>
      </c>
      <c r="N475" s="135">
        <f t="shared" si="276"/>
        <v>2.5965400000000001</v>
      </c>
      <c r="O475" s="135">
        <f t="shared" si="276"/>
        <v>2.6095799999999998</v>
      </c>
      <c r="P475" s="135">
        <f t="shared" si="276"/>
        <v>2.4688500000000002</v>
      </c>
      <c r="Q475" s="135">
        <f t="shared" si="276"/>
        <v>2.62547</v>
      </c>
      <c r="R475" s="135">
        <f t="shared" si="276"/>
        <v>2.6340300000000001</v>
      </c>
      <c r="S475" s="135">
        <f t="shared" si="276"/>
        <v>2.6770299999999998</v>
      </c>
      <c r="T475" s="135">
        <f t="shared" si="276"/>
        <v>2.6610499999999999</v>
      </c>
      <c r="U475" s="135">
        <f t="shared" si="276"/>
        <v>2.4232100000000001</v>
      </c>
      <c r="V475" s="135">
        <f t="shared" si="276"/>
        <v>2.4013399999999998</v>
      </c>
      <c r="W475" s="135">
        <f t="shared" si="276"/>
        <v>2.3505699999999998</v>
      </c>
      <c r="X475" s="135">
        <f t="shared" si="276"/>
        <v>2.3581400000000001</v>
      </c>
      <c r="Y475" s="135">
        <f t="shared" si="276"/>
        <v>2.3062800000000001</v>
      </c>
      <c r="Z475" s="135">
        <f t="shared" si="276"/>
        <v>2.06732</v>
      </c>
      <c r="AA475" s="135">
        <f t="shared" si="276"/>
        <v>1.7833699999999999</v>
      </c>
    </row>
    <row r="476" spans="1:27" ht="12.75" hidden="1" customHeight="1" outlineLevel="1" x14ac:dyDescent="0.2">
      <c r="A476" s="163" t="s">
        <v>2875</v>
      </c>
      <c r="B476" s="94" t="s">
        <v>238</v>
      </c>
      <c r="C476" s="70" t="s">
        <v>79</v>
      </c>
      <c r="D476" s="71">
        <v>1161.9000000000001</v>
      </c>
      <c r="E476" s="71">
        <v>947.71</v>
      </c>
      <c r="F476" s="71">
        <v>876.72</v>
      </c>
      <c r="G476" s="71">
        <v>782.95</v>
      </c>
      <c r="H476" s="71">
        <v>733.76</v>
      </c>
      <c r="I476" s="71">
        <v>1056.25</v>
      </c>
      <c r="J476" s="71">
        <v>1200.8399999999999</v>
      </c>
      <c r="K476" s="71">
        <v>1538.4</v>
      </c>
      <c r="L476" s="71">
        <v>1917.88</v>
      </c>
      <c r="M476" s="71">
        <v>2113.67</v>
      </c>
      <c r="N476" s="71">
        <v>2286.94</v>
      </c>
      <c r="O476" s="71">
        <v>2299.98</v>
      </c>
      <c r="P476" s="71">
        <v>2159.25</v>
      </c>
      <c r="Q476" s="71">
        <v>2315.87</v>
      </c>
      <c r="R476" s="71">
        <v>2324.4299999999998</v>
      </c>
      <c r="S476" s="71">
        <v>2367.4299999999998</v>
      </c>
      <c r="T476" s="71">
        <v>2351.4499999999998</v>
      </c>
      <c r="U476" s="71">
        <v>2113.61</v>
      </c>
      <c r="V476" s="71">
        <v>2091.7399999999998</v>
      </c>
      <c r="W476" s="71">
        <v>2040.97</v>
      </c>
      <c r="X476" s="71">
        <v>2048.54</v>
      </c>
      <c r="Y476" s="71">
        <v>1996.68</v>
      </c>
      <c r="Z476" s="71">
        <v>1757.72</v>
      </c>
      <c r="AA476" s="71">
        <v>1473.77</v>
      </c>
    </row>
    <row r="477" spans="1:27" ht="12.75" hidden="1" customHeight="1" outlineLevel="1" x14ac:dyDescent="0.2">
      <c r="A477" s="163" t="s">
        <v>2876</v>
      </c>
      <c r="B477" s="94" t="s">
        <v>90</v>
      </c>
      <c r="C477" s="70" t="s">
        <v>79</v>
      </c>
      <c r="D477" s="71">
        <f>$D$327</f>
        <v>217.03</v>
      </c>
      <c r="E477" s="71">
        <f t="shared" ref="E477:AA477" si="277">$D$327</f>
        <v>217.03</v>
      </c>
      <c r="F477" s="71">
        <f t="shared" si="277"/>
        <v>217.03</v>
      </c>
      <c r="G477" s="71">
        <f t="shared" si="277"/>
        <v>217.03</v>
      </c>
      <c r="H477" s="71">
        <f t="shared" si="277"/>
        <v>217.03</v>
      </c>
      <c r="I477" s="71">
        <f t="shared" si="277"/>
        <v>217.03</v>
      </c>
      <c r="J477" s="71">
        <f t="shared" si="277"/>
        <v>217.03</v>
      </c>
      <c r="K477" s="71">
        <f t="shared" si="277"/>
        <v>217.03</v>
      </c>
      <c r="L477" s="71">
        <f t="shared" si="277"/>
        <v>217.03</v>
      </c>
      <c r="M477" s="71">
        <f t="shared" si="277"/>
        <v>217.03</v>
      </c>
      <c r="N477" s="71">
        <f t="shared" si="277"/>
        <v>217.03</v>
      </c>
      <c r="O477" s="71">
        <f t="shared" si="277"/>
        <v>217.03</v>
      </c>
      <c r="P477" s="71">
        <f t="shared" si="277"/>
        <v>217.03</v>
      </c>
      <c r="Q477" s="71">
        <f t="shared" si="277"/>
        <v>217.03</v>
      </c>
      <c r="R477" s="71">
        <f t="shared" si="277"/>
        <v>217.03</v>
      </c>
      <c r="S477" s="71">
        <f t="shared" si="277"/>
        <v>217.03</v>
      </c>
      <c r="T477" s="71">
        <f t="shared" si="277"/>
        <v>217.03</v>
      </c>
      <c r="U477" s="71">
        <f t="shared" si="277"/>
        <v>217.03</v>
      </c>
      <c r="V477" s="71">
        <f t="shared" si="277"/>
        <v>217.03</v>
      </c>
      <c r="W477" s="71">
        <f t="shared" si="277"/>
        <v>217.03</v>
      </c>
      <c r="X477" s="71">
        <f t="shared" si="277"/>
        <v>217.03</v>
      </c>
      <c r="Y477" s="71">
        <f t="shared" si="277"/>
        <v>217.03</v>
      </c>
      <c r="Z477" s="71">
        <f t="shared" si="277"/>
        <v>217.03</v>
      </c>
      <c r="AA477" s="71">
        <f t="shared" si="277"/>
        <v>217.03</v>
      </c>
    </row>
    <row r="478" spans="1:27" ht="12.75" hidden="1" customHeight="1" outlineLevel="1" x14ac:dyDescent="0.2">
      <c r="A478" s="163" t="s">
        <v>2877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2878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2879</v>
      </c>
      <c r="B484" s="54" t="str">
        <f>"01"&amp;"."&amp;$B$801&amp;"."&amp;$B$802</f>
        <v>01.05.2024</v>
      </c>
      <c r="C484" s="134" t="s">
        <v>76</v>
      </c>
      <c r="D484" s="135">
        <f>ROUND(((D485+D486+D488+D487)/1000),5)</f>
        <v>1.88181</v>
      </c>
      <c r="E484" s="135">
        <f>ROUND(((E485+E486+E488+E487)/1000),5)</f>
        <v>1.8440799999999999</v>
      </c>
      <c r="F484" s="135">
        <f>ROUND(((F485+F486+F488+F487)/1000),5)</f>
        <v>1.7079</v>
      </c>
      <c r="G484" s="135">
        <f t="shared" ref="G484:AA484" si="279">ROUND(((G485+G486+G488+G487)/1000),5)</f>
        <v>1.6842999999999999</v>
      </c>
      <c r="H484" s="135">
        <f t="shared" si="279"/>
        <v>1.6386099999999999</v>
      </c>
      <c r="I484" s="135">
        <f t="shared" si="279"/>
        <v>1.6035999999999999</v>
      </c>
      <c r="J484" s="135">
        <f t="shared" si="279"/>
        <v>1.6061799999999999</v>
      </c>
      <c r="K484" s="135">
        <f t="shared" si="279"/>
        <v>1.76434</v>
      </c>
      <c r="L484" s="135">
        <f t="shared" si="279"/>
        <v>1.9247799999999999</v>
      </c>
      <c r="M484" s="135">
        <f t="shared" si="279"/>
        <v>2.1598299999999999</v>
      </c>
      <c r="N484" s="135">
        <f t="shared" si="279"/>
        <v>2.3023500000000001</v>
      </c>
      <c r="O484" s="135">
        <f t="shared" si="279"/>
        <v>2.2321900000000001</v>
      </c>
      <c r="P484" s="135">
        <f t="shared" si="279"/>
        <v>2.2117599999999999</v>
      </c>
      <c r="Q484" s="135">
        <f t="shared" si="279"/>
        <v>2.2431700000000001</v>
      </c>
      <c r="R484" s="135">
        <f t="shared" si="279"/>
        <v>2.20201</v>
      </c>
      <c r="S484" s="135">
        <f t="shared" si="279"/>
        <v>2.15205</v>
      </c>
      <c r="T484" s="135">
        <f t="shared" si="279"/>
        <v>2.1914799999999999</v>
      </c>
      <c r="U484" s="135">
        <f t="shared" si="279"/>
        <v>2.20885</v>
      </c>
      <c r="V484" s="135">
        <f t="shared" si="279"/>
        <v>2.2629700000000001</v>
      </c>
      <c r="W484" s="135">
        <f t="shared" si="279"/>
        <v>2.3807900000000002</v>
      </c>
      <c r="X484" s="135">
        <f t="shared" si="279"/>
        <v>2.4693399999999999</v>
      </c>
      <c r="Y484" s="135">
        <f t="shared" si="279"/>
        <v>2.3694799999999998</v>
      </c>
      <c r="Z484" s="135">
        <f t="shared" si="279"/>
        <v>2.0538799999999999</v>
      </c>
      <c r="AA484" s="135">
        <f t="shared" si="279"/>
        <v>1.8643799999999999</v>
      </c>
    </row>
    <row r="485" spans="1:27" ht="12.75" hidden="1" customHeight="1" outlineLevel="1" x14ac:dyDescent="0.2">
      <c r="A485" s="163" t="s">
        <v>2880</v>
      </c>
      <c r="B485" s="94" t="s">
        <v>238</v>
      </c>
      <c r="C485" s="70" t="s">
        <v>79</v>
      </c>
      <c r="D485" s="71">
        <v>1355.06</v>
      </c>
      <c r="E485" s="71">
        <v>1317.33</v>
      </c>
      <c r="F485" s="71">
        <v>1181.1500000000001</v>
      </c>
      <c r="G485" s="71">
        <v>1157.55</v>
      </c>
      <c r="H485" s="71">
        <v>1111.8599999999999</v>
      </c>
      <c r="I485" s="71">
        <v>1076.8499999999999</v>
      </c>
      <c r="J485" s="71">
        <v>1079.43</v>
      </c>
      <c r="K485" s="71">
        <v>1237.5899999999999</v>
      </c>
      <c r="L485" s="71">
        <v>1398.03</v>
      </c>
      <c r="M485" s="71">
        <v>1633.08</v>
      </c>
      <c r="N485" s="71">
        <v>1775.6</v>
      </c>
      <c r="O485" s="71">
        <v>1705.44</v>
      </c>
      <c r="P485" s="71">
        <v>1685.01</v>
      </c>
      <c r="Q485" s="71">
        <v>1716.42</v>
      </c>
      <c r="R485" s="71">
        <v>1675.26</v>
      </c>
      <c r="S485" s="71">
        <v>1625.3</v>
      </c>
      <c r="T485" s="71">
        <v>1664.73</v>
      </c>
      <c r="U485" s="71">
        <v>1682.1</v>
      </c>
      <c r="V485" s="71">
        <v>1736.22</v>
      </c>
      <c r="W485" s="71">
        <v>1854.04</v>
      </c>
      <c r="X485" s="71">
        <v>1942.59</v>
      </c>
      <c r="Y485" s="71">
        <v>1842.73</v>
      </c>
      <c r="Z485" s="71">
        <v>1527.13</v>
      </c>
      <c r="AA485" s="71">
        <v>1337.63</v>
      </c>
    </row>
    <row r="486" spans="1:27" ht="12.75" hidden="1" customHeight="1" outlineLevel="1" x14ac:dyDescent="0.2">
      <c r="A486" s="163" t="s">
        <v>2881</v>
      </c>
      <c r="B486" s="94" t="s">
        <v>90</v>
      </c>
      <c r="C486" s="70" t="s">
        <v>79</v>
      </c>
      <c r="D486" s="71">
        <v>434.18</v>
      </c>
      <c r="E486" s="71">
        <f>$D$486</f>
        <v>434.18</v>
      </c>
      <c r="F486" s="71">
        <f t="shared" ref="F486:AA486" si="280">$D$486</f>
        <v>434.18</v>
      </c>
      <c r="G486" s="71">
        <f t="shared" si="280"/>
        <v>434.18</v>
      </c>
      <c r="H486" s="71">
        <f t="shared" si="280"/>
        <v>434.18</v>
      </c>
      <c r="I486" s="71">
        <f t="shared" si="280"/>
        <v>434.18</v>
      </c>
      <c r="J486" s="71">
        <f t="shared" si="280"/>
        <v>434.18</v>
      </c>
      <c r="K486" s="71">
        <f t="shared" si="280"/>
        <v>434.18</v>
      </c>
      <c r="L486" s="71">
        <f t="shared" si="280"/>
        <v>434.18</v>
      </c>
      <c r="M486" s="71">
        <f t="shared" si="280"/>
        <v>434.18</v>
      </c>
      <c r="N486" s="71">
        <f t="shared" si="280"/>
        <v>434.18</v>
      </c>
      <c r="O486" s="71">
        <f t="shared" si="280"/>
        <v>434.18</v>
      </c>
      <c r="P486" s="71">
        <f t="shared" si="280"/>
        <v>434.18</v>
      </c>
      <c r="Q486" s="71">
        <f t="shared" si="280"/>
        <v>434.18</v>
      </c>
      <c r="R486" s="71">
        <f t="shared" si="280"/>
        <v>434.18</v>
      </c>
      <c r="S486" s="71">
        <f t="shared" si="280"/>
        <v>434.18</v>
      </c>
      <c r="T486" s="71">
        <f t="shared" si="280"/>
        <v>434.18</v>
      </c>
      <c r="U486" s="71">
        <f t="shared" si="280"/>
        <v>434.18</v>
      </c>
      <c r="V486" s="71">
        <f t="shared" si="280"/>
        <v>434.18</v>
      </c>
      <c r="W486" s="71">
        <f t="shared" si="280"/>
        <v>434.18</v>
      </c>
      <c r="X486" s="71">
        <f t="shared" si="280"/>
        <v>434.18</v>
      </c>
      <c r="Y486" s="71">
        <f t="shared" si="280"/>
        <v>434.18</v>
      </c>
      <c r="Z486" s="71">
        <f t="shared" si="280"/>
        <v>434.18</v>
      </c>
      <c r="AA486" s="71">
        <f t="shared" si="280"/>
        <v>434.18</v>
      </c>
    </row>
    <row r="487" spans="1:27" ht="12.75" hidden="1" customHeight="1" outlineLevel="1" x14ac:dyDescent="0.2">
      <c r="A487" s="163" t="s">
        <v>2882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2883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collapsed="1" x14ac:dyDescent="0.2">
      <c r="A489" s="162" t="s">
        <v>2884</v>
      </c>
      <c r="B489" s="54" t="str">
        <f>"02"&amp;"."&amp;$B$801&amp;"."&amp;$B$802</f>
        <v>02.05.2024</v>
      </c>
      <c r="C489" s="134" t="s">
        <v>76</v>
      </c>
      <c r="D489" s="135">
        <f>ROUND(((D490+D491+D493+D492)/1000),5)</f>
        <v>1.8567100000000001</v>
      </c>
      <c r="E489" s="135">
        <f>ROUND(((E490+E491+E493+E492)/1000),5)</f>
        <v>1.7452700000000001</v>
      </c>
      <c r="F489" s="135">
        <f>ROUND(((F490+F491+F493+F492)/1000),5)</f>
        <v>1.7125900000000001</v>
      </c>
      <c r="G489" s="135">
        <f t="shared" ref="G489:AA489" si="282">ROUND(((G490+G491+G493+G492)/1000),5)</f>
        <v>1.6573199999999999</v>
      </c>
      <c r="H489" s="135">
        <f t="shared" si="282"/>
        <v>1.68425</v>
      </c>
      <c r="I489" s="135">
        <f t="shared" si="282"/>
        <v>1.72916</v>
      </c>
      <c r="J489" s="135">
        <f t="shared" si="282"/>
        <v>1.8541799999999999</v>
      </c>
      <c r="K489" s="135">
        <f t="shared" si="282"/>
        <v>2.08636</v>
      </c>
      <c r="L489" s="135">
        <f t="shared" si="282"/>
        <v>2.4085000000000001</v>
      </c>
      <c r="M489" s="135">
        <f t="shared" si="282"/>
        <v>2.52467</v>
      </c>
      <c r="N489" s="135">
        <f t="shared" si="282"/>
        <v>2.5531799999999998</v>
      </c>
      <c r="O489" s="135">
        <f t="shared" si="282"/>
        <v>2.4887899999999998</v>
      </c>
      <c r="P489" s="135">
        <f t="shared" si="282"/>
        <v>2.5103499999999999</v>
      </c>
      <c r="Q489" s="135">
        <f t="shared" si="282"/>
        <v>2.5449199999999998</v>
      </c>
      <c r="R489" s="135">
        <f t="shared" si="282"/>
        <v>2.5641400000000001</v>
      </c>
      <c r="S489" s="135">
        <f t="shared" si="282"/>
        <v>2.5083500000000001</v>
      </c>
      <c r="T489" s="135">
        <f t="shared" si="282"/>
        <v>2.5000399999999998</v>
      </c>
      <c r="U489" s="135">
        <f t="shared" si="282"/>
        <v>2.46231</v>
      </c>
      <c r="V489" s="135">
        <f t="shared" si="282"/>
        <v>2.4876399999999999</v>
      </c>
      <c r="W489" s="135">
        <f t="shared" si="282"/>
        <v>2.5087100000000002</v>
      </c>
      <c r="X489" s="135">
        <f t="shared" si="282"/>
        <v>2.5523699999999998</v>
      </c>
      <c r="Y489" s="135">
        <f t="shared" si="282"/>
        <v>2.4354800000000001</v>
      </c>
      <c r="Z489" s="135">
        <f t="shared" si="282"/>
        <v>2.0701900000000002</v>
      </c>
      <c r="AA489" s="135">
        <f t="shared" si="282"/>
        <v>1.8968400000000001</v>
      </c>
    </row>
    <row r="490" spans="1:27" ht="12.75" hidden="1" customHeight="1" outlineLevel="1" x14ac:dyDescent="0.2">
      <c r="A490" s="163" t="s">
        <v>2885</v>
      </c>
      <c r="B490" s="94" t="s">
        <v>238</v>
      </c>
      <c r="C490" s="70" t="s">
        <v>79</v>
      </c>
      <c r="D490" s="71">
        <v>1329.96</v>
      </c>
      <c r="E490" s="71">
        <v>1218.52</v>
      </c>
      <c r="F490" s="71">
        <v>1185.8399999999999</v>
      </c>
      <c r="G490" s="71">
        <v>1130.57</v>
      </c>
      <c r="H490" s="71">
        <v>1157.5</v>
      </c>
      <c r="I490" s="71">
        <v>1202.4100000000001</v>
      </c>
      <c r="J490" s="71">
        <v>1327.43</v>
      </c>
      <c r="K490" s="71">
        <v>1559.61</v>
      </c>
      <c r="L490" s="71">
        <v>1881.75</v>
      </c>
      <c r="M490" s="71">
        <v>1997.92</v>
      </c>
      <c r="N490" s="71">
        <v>2026.43</v>
      </c>
      <c r="O490" s="71">
        <v>1962.04</v>
      </c>
      <c r="P490" s="71">
        <v>1983.6</v>
      </c>
      <c r="Q490" s="71">
        <v>2018.17</v>
      </c>
      <c r="R490" s="71">
        <v>2037.39</v>
      </c>
      <c r="S490" s="71">
        <v>1981.6</v>
      </c>
      <c r="T490" s="71">
        <v>1973.29</v>
      </c>
      <c r="U490" s="71">
        <v>1935.56</v>
      </c>
      <c r="V490" s="71">
        <v>1960.89</v>
      </c>
      <c r="W490" s="71">
        <v>1981.96</v>
      </c>
      <c r="X490" s="71">
        <v>2025.62</v>
      </c>
      <c r="Y490" s="71">
        <v>1908.73</v>
      </c>
      <c r="Z490" s="71">
        <v>1543.44</v>
      </c>
      <c r="AA490" s="71">
        <v>1370.09</v>
      </c>
    </row>
    <row r="491" spans="1:27" ht="12.75" hidden="1" customHeight="1" outlineLevel="1" x14ac:dyDescent="0.2">
      <c r="A491" s="163" t="s">
        <v>2886</v>
      </c>
      <c r="B491" s="94" t="s">
        <v>90</v>
      </c>
      <c r="C491" s="70" t="s">
        <v>79</v>
      </c>
      <c r="D491" s="71">
        <f>$D$486</f>
        <v>434.18</v>
      </c>
      <c r="E491" s="71">
        <f t="shared" ref="E491:AA491" si="283">$D$486</f>
        <v>434.18</v>
      </c>
      <c r="F491" s="71">
        <f t="shared" si="283"/>
        <v>434.18</v>
      </c>
      <c r="G491" s="71">
        <f t="shared" si="283"/>
        <v>434.18</v>
      </c>
      <c r="H491" s="71">
        <f t="shared" si="283"/>
        <v>434.18</v>
      </c>
      <c r="I491" s="71">
        <f t="shared" si="283"/>
        <v>434.18</v>
      </c>
      <c r="J491" s="71">
        <f t="shared" si="283"/>
        <v>434.18</v>
      </c>
      <c r="K491" s="71">
        <f t="shared" si="283"/>
        <v>434.18</v>
      </c>
      <c r="L491" s="71">
        <f t="shared" si="283"/>
        <v>434.18</v>
      </c>
      <c r="M491" s="71">
        <f t="shared" si="283"/>
        <v>434.18</v>
      </c>
      <c r="N491" s="71">
        <f t="shared" si="283"/>
        <v>434.18</v>
      </c>
      <c r="O491" s="71">
        <f t="shared" si="283"/>
        <v>434.18</v>
      </c>
      <c r="P491" s="71">
        <f t="shared" si="283"/>
        <v>434.18</v>
      </c>
      <c r="Q491" s="71">
        <f t="shared" si="283"/>
        <v>434.18</v>
      </c>
      <c r="R491" s="71">
        <f t="shared" si="283"/>
        <v>434.18</v>
      </c>
      <c r="S491" s="71">
        <f t="shared" si="283"/>
        <v>434.18</v>
      </c>
      <c r="T491" s="71">
        <f t="shared" si="283"/>
        <v>434.18</v>
      </c>
      <c r="U491" s="71">
        <f t="shared" si="283"/>
        <v>434.18</v>
      </c>
      <c r="V491" s="71">
        <f t="shared" si="283"/>
        <v>434.18</v>
      </c>
      <c r="W491" s="71">
        <f t="shared" si="283"/>
        <v>434.18</v>
      </c>
      <c r="X491" s="71">
        <f t="shared" si="283"/>
        <v>434.18</v>
      </c>
      <c r="Y491" s="71">
        <f t="shared" si="283"/>
        <v>434.18</v>
      </c>
      <c r="Z491" s="71">
        <f t="shared" si="283"/>
        <v>434.18</v>
      </c>
      <c r="AA491" s="71">
        <f t="shared" si="283"/>
        <v>434.18</v>
      </c>
    </row>
    <row r="492" spans="1:27" ht="12.75" hidden="1" customHeight="1" outlineLevel="1" x14ac:dyDescent="0.2">
      <c r="A492" s="163" t="s">
        <v>2887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2888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collapsed="1" x14ac:dyDescent="0.2">
      <c r="A494" s="162" t="s">
        <v>2889</v>
      </c>
      <c r="B494" s="54" t="str">
        <f>"03"&amp;"."&amp;$B$801&amp;"."&amp;$B$802</f>
        <v>03.05.2024</v>
      </c>
      <c r="C494" s="134" t="s">
        <v>76</v>
      </c>
      <c r="D494" s="135">
        <f>ROUND(((D495+D496+D498+D497)/1000),5)</f>
        <v>1.7754099999999999</v>
      </c>
      <c r="E494" s="135">
        <f>ROUND(((E495+E496+E498+E497)/1000),5)</f>
        <v>1.7026399999999999</v>
      </c>
      <c r="F494" s="135">
        <f>ROUND(((F495+F496+F498+F497)/1000),5)</f>
        <v>1.60416</v>
      </c>
      <c r="G494" s="135">
        <f t="shared" ref="G494:AA494" si="285">ROUND(((G495+G496+G498+G497)/1000),5)</f>
        <v>1.6022000000000001</v>
      </c>
      <c r="H494" s="135">
        <f t="shared" si="285"/>
        <v>1.6427099999999999</v>
      </c>
      <c r="I494" s="135">
        <f t="shared" si="285"/>
        <v>1.73933</v>
      </c>
      <c r="J494" s="135">
        <f t="shared" si="285"/>
        <v>1.91598</v>
      </c>
      <c r="K494" s="135">
        <f t="shared" si="285"/>
        <v>2.1956600000000002</v>
      </c>
      <c r="L494" s="135">
        <f t="shared" si="285"/>
        <v>2.4098199999999999</v>
      </c>
      <c r="M494" s="135">
        <f t="shared" si="285"/>
        <v>2.5678200000000002</v>
      </c>
      <c r="N494" s="135">
        <f t="shared" si="285"/>
        <v>2.6602700000000001</v>
      </c>
      <c r="O494" s="135">
        <f t="shared" si="285"/>
        <v>2.5240900000000002</v>
      </c>
      <c r="P494" s="135">
        <f t="shared" si="285"/>
        <v>2.51207</v>
      </c>
      <c r="Q494" s="135">
        <f t="shared" si="285"/>
        <v>2.5306600000000001</v>
      </c>
      <c r="R494" s="135">
        <f t="shared" si="285"/>
        <v>2.4975200000000002</v>
      </c>
      <c r="S494" s="135">
        <f t="shared" si="285"/>
        <v>2.49396</v>
      </c>
      <c r="T494" s="135">
        <f t="shared" si="285"/>
        <v>2.49519</v>
      </c>
      <c r="U494" s="135">
        <f t="shared" si="285"/>
        <v>2.47926</v>
      </c>
      <c r="V494" s="135">
        <f t="shared" si="285"/>
        <v>2.4641199999999999</v>
      </c>
      <c r="W494" s="135">
        <f t="shared" si="285"/>
        <v>2.4676999999999998</v>
      </c>
      <c r="X494" s="135">
        <f t="shared" si="285"/>
        <v>2.53775</v>
      </c>
      <c r="Y494" s="135">
        <f t="shared" si="285"/>
        <v>2.44651</v>
      </c>
      <c r="Z494" s="135">
        <f t="shared" si="285"/>
        <v>2.1415999999999999</v>
      </c>
      <c r="AA494" s="135">
        <f t="shared" si="285"/>
        <v>1.92675</v>
      </c>
    </row>
    <row r="495" spans="1:27" ht="12.75" hidden="1" customHeight="1" outlineLevel="1" x14ac:dyDescent="0.2">
      <c r="A495" s="163" t="s">
        <v>2890</v>
      </c>
      <c r="B495" s="94" t="s">
        <v>238</v>
      </c>
      <c r="C495" s="70" t="s">
        <v>79</v>
      </c>
      <c r="D495" s="71">
        <v>1248.6600000000001</v>
      </c>
      <c r="E495" s="71">
        <v>1175.8900000000001</v>
      </c>
      <c r="F495" s="71">
        <v>1077.4100000000001</v>
      </c>
      <c r="G495" s="71">
        <v>1075.45</v>
      </c>
      <c r="H495" s="71">
        <v>1115.96</v>
      </c>
      <c r="I495" s="71">
        <v>1212.58</v>
      </c>
      <c r="J495" s="71">
        <v>1389.23</v>
      </c>
      <c r="K495" s="71">
        <v>1668.91</v>
      </c>
      <c r="L495" s="71">
        <v>1883.07</v>
      </c>
      <c r="M495" s="71">
        <v>2041.07</v>
      </c>
      <c r="N495" s="71">
        <v>2133.52</v>
      </c>
      <c r="O495" s="71">
        <v>1997.34</v>
      </c>
      <c r="P495" s="71">
        <v>1985.32</v>
      </c>
      <c r="Q495" s="71">
        <v>2003.91</v>
      </c>
      <c r="R495" s="71">
        <v>1970.77</v>
      </c>
      <c r="S495" s="71">
        <v>1967.21</v>
      </c>
      <c r="T495" s="71">
        <v>1968.44</v>
      </c>
      <c r="U495" s="71">
        <v>1952.51</v>
      </c>
      <c r="V495" s="71">
        <v>1937.37</v>
      </c>
      <c r="W495" s="71">
        <v>1940.95</v>
      </c>
      <c r="X495" s="71">
        <v>2011</v>
      </c>
      <c r="Y495" s="71">
        <v>1919.76</v>
      </c>
      <c r="Z495" s="71">
        <v>1614.85</v>
      </c>
      <c r="AA495" s="71">
        <v>1400</v>
      </c>
    </row>
    <row r="496" spans="1:27" ht="12.75" hidden="1" customHeight="1" outlineLevel="1" x14ac:dyDescent="0.2">
      <c r="A496" s="163" t="s">
        <v>2891</v>
      </c>
      <c r="B496" s="94" t="s">
        <v>90</v>
      </c>
      <c r="C496" s="70" t="s">
        <v>79</v>
      </c>
      <c r="D496" s="71">
        <f>$D$486</f>
        <v>434.18</v>
      </c>
      <c r="E496" s="71">
        <f t="shared" ref="E496:AA496" si="286">$D$486</f>
        <v>434.18</v>
      </c>
      <c r="F496" s="71">
        <f t="shared" si="286"/>
        <v>434.18</v>
      </c>
      <c r="G496" s="71">
        <f t="shared" si="286"/>
        <v>434.18</v>
      </c>
      <c r="H496" s="71">
        <f t="shared" si="286"/>
        <v>434.18</v>
      </c>
      <c r="I496" s="71">
        <f t="shared" si="286"/>
        <v>434.18</v>
      </c>
      <c r="J496" s="71">
        <f t="shared" si="286"/>
        <v>434.18</v>
      </c>
      <c r="K496" s="71">
        <f t="shared" si="286"/>
        <v>434.18</v>
      </c>
      <c r="L496" s="71">
        <f t="shared" si="286"/>
        <v>434.18</v>
      </c>
      <c r="M496" s="71">
        <f t="shared" si="286"/>
        <v>434.18</v>
      </c>
      <c r="N496" s="71">
        <f t="shared" si="286"/>
        <v>434.18</v>
      </c>
      <c r="O496" s="71">
        <f t="shared" si="286"/>
        <v>434.18</v>
      </c>
      <c r="P496" s="71">
        <f t="shared" si="286"/>
        <v>434.18</v>
      </c>
      <c r="Q496" s="71">
        <f t="shared" si="286"/>
        <v>434.18</v>
      </c>
      <c r="R496" s="71">
        <f t="shared" si="286"/>
        <v>434.18</v>
      </c>
      <c r="S496" s="71">
        <f t="shared" si="286"/>
        <v>434.18</v>
      </c>
      <c r="T496" s="71">
        <f t="shared" si="286"/>
        <v>434.18</v>
      </c>
      <c r="U496" s="71">
        <f t="shared" si="286"/>
        <v>434.18</v>
      </c>
      <c r="V496" s="71">
        <f t="shared" si="286"/>
        <v>434.18</v>
      </c>
      <c r="W496" s="71">
        <f t="shared" si="286"/>
        <v>434.18</v>
      </c>
      <c r="X496" s="71">
        <f t="shared" si="286"/>
        <v>434.18</v>
      </c>
      <c r="Y496" s="71">
        <f t="shared" si="286"/>
        <v>434.18</v>
      </c>
      <c r="Z496" s="71">
        <f t="shared" si="286"/>
        <v>434.18</v>
      </c>
      <c r="AA496" s="71">
        <f t="shared" si="286"/>
        <v>434.18</v>
      </c>
    </row>
    <row r="497" spans="1:27" ht="12.75" hidden="1" customHeight="1" outlineLevel="1" x14ac:dyDescent="0.2">
      <c r="A497" s="163" t="s">
        <v>2892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2893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collapsed="1" x14ac:dyDescent="0.2">
      <c r="A499" s="162" t="s">
        <v>2894</v>
      </c>
      <c r="B499" s="54" t="str">
        <f>"04"&amp;"."&amp;$B$801&amp;"."&amp;$B$802</f>
        <v>04.05.2024</v>
      </c>
      <c r="C499" s="134" t="s">
        <v>76</v>
      </c>
      <c r="D499" s="135">
        <f>ROUND(((D500+D501+D503+D502)/1000),5)</f>
        <v>2.01458</v>
      </c>
      <c r="E499" s="135">
        <f>ROUND(((E500+E501+E503+E502)/1000),5)</f>
        <v>1.92194</v>
      </c>
      <c r="F499" s="135">
        <f>ROUND(((F500+F501+F503+F502)/1000),5)</f>
        <v>1.7962800000000001</v>
      </c>
      <c r="G499" s="135">
        <f t="shared" ref="G499:AA499" si="288">ROUND(((G500+G501+G503+G502)/1000),5)</f>
        <v>1.7479</v>
      </c>
      <c r="H499" s="135">
        <f t="shared" si="288"/>
        <v>1.7266699999999999</v>
      </c>
      <c r="I499" s="135">
        <f t="shared" si="288"/>
        <v>1.7481899999999999</v>
      </c>
      <c r="J499" s="135">
        <f t="shared" si="288"/>
        <v>1.8354699999999999</v>
      </c>
      <c r="K499" s="135">
        <f t="shared" si="288"/>
        <v>2.0640700000000001</v>
      </c>
      <c r="L499" s="135">
        <f t="shared" si="288"/>
        <v>2.3534600000000001</v>
      </c>
      <c r="M499" s="135">
        <f t="shared" si="288"/>
        <v>2.5315799999999999</v>
      </c>
      <c r="N499" s="135">
        <f t="shared" si="288"/>
        <v>2.58263</v>
      </c>
      <c r="O499" s="135">
        <f t="shared" si="288"/>
        <v>2.58196</v>
      </c>
      <c r="P499" s="135">
        <f t="shared" si="288"/>
        <v>2.5734300000000001</v>
      </c>
      <c r="Q499" s="135">
        <f t="shared" si="288"/>
        <v>2.5827100000000001</v>
      </c>
      <c r="R499" s="135">
        <f t="shared" si="288"/>
        <v>2.5304000000000002</v>
      </c>
      <c r="S499" s="135">
        <f t="shared" si="288"/>
        <v>2.36693</v>
      </c>
      <c r="T499" s="135">
        <f t="shared" si="288"/>
        <v>2.3913899999999999</v>
      </c>
      <c r="U499" s="135">
        <f t="shared" si="288"/>
        <v>2.2852399999999999</v>
      </c>
      <c r="V499" s="135">
        <f t="shared" si="288"/>
        <v>2.3306399999999998</v>
      </c>
      <c r="W499" s="135">
        <f t="shared" si="288"/>
        <v>2.4312100000000001</v>
      </c>
      <c r="X499" s="135">
        <f t="shared" si="288"/>
        <v>2.5076999999999998</v>
      </c>
      <c r="Y499" s="135">
        <f t="shared" si="288"/>
        <v>2.4356800000000001</v>
      </c>
      <c r="Z499" s="135">
        <f t="shared" si="288"/>
        <v>2.1038399999999999</v>
      </c>
      <c r="AA499" s="135">
        <f t="shared" si="288"/>
        <v>2.0015100000000001</v>
      </c>
    </row>
    <row r="500" spans="1:27" ht="12.75" hidden="1" customHeight="1" outlineLevel="1" x14ac:dyDescent="0.2">
      <c r="A500" s="163" t="s">
        <v>2895</v>
      </c>
      <c r="B500" s="94" t="s">
        <v>238</v>
      </c>
      <c r="C500" s="70" t="s">
        <v>79</v>
      </c>
      <c r="D500" s="71">
        <v>1487.83</v>
      </c>
      <c r="E500" s="71">
        <v>1395.19</v>
      </c>
      <c r="F500" s="71">
        <v>1269.53</v>
      </c>
      <c r="G500" s="71">
        <v>1221.1500000000001</v>
      </c>
      <c r="H500" s="71">
        <v>1199.92</v>
      </c>
      <c r="I500" s="71">
        <v>1221.44</v>
      </c>
      <c r="J500" s="71">
        <v>1308.72</v>
      </c>
      <c r="K500" s="71">
        <v>1537.32</v>
      </c>
      <c r="L500" s="71">
        <v>1826.71</v>
      </c>
      <c r="M500" s="71">
        <v>2004.83</v>
      </c>
      <c r="N500" s="71">
        <v>2055.88</v>
      </c>
      <c r="O500" s="71">
        <v>2055.21</v>
      </c>
      <c r="P500" s="71">
        <v>2046.68</v>
      </c>
      <c r="Q500" s="71">
        <v>2055.96</v>
      </c>
      <c r="R500" s="71">
        <v>2003.65</v>
      </c>
      <c r="S500" s="71">
        <v>1840.18</v>
      </c>
      <c r="T500" s="71">
        <v>1864.64</v>
      </c>
      <c r="U500" s="71">
        <v>1758.49</v>
      </c>
      <c r="V500" s="71">
        <v>1803.89</v>
      </c>
      <c r="W500" s="71">
        <v>1904.46</v>
      </c>
      <c r="X500" s="71">
        <v>1980.95</v>
      </c>
      <c r="Y500" s="71">
        <v>1908.93</v>
      </c>
      <c r="Z500" s="71">
        <v>1577.09</v>
      </c>
      <c r="AA500" s="71">
        <v>1474.76</v>
      </c>
    </row>
    <row r="501" spans="1:27" ht="12.75" hidden="1" customHeight="1" outlineLevel="1" x14ac:dyDescent="0.2">
      <c r="A501" s="163" t="s">
        <v>2896</v>
      </c>
      <c r="B501" s="94" t="s">
        <v>90</v>
      </c>
      <c r="C501" s="70" t="s">
        <v>79</v>
      </c>
      <c r="D501" s="71">
        <f>$D$486</f>
        <v>434.18</v>
      </c>
      <c r="E501" s="71">
        <f t="shared" ref="E501:AA501" si="289">$D$486</f>
        <v>434.18</v>
      </c>
      <c r="F501" s="71">
        <f t="shared" si="289"/>
        <v>434.18</v>
      </c>
      <c r="G501" s="71">
        <f t="shared" si="289"/>
        <v>434.18</v>
      </c>
      <c r="H501" s="71">
        <f t="shared" si="289"/>
        <v>434.18</v>
      </c>
      <c r="I501" s="71">
        <f t="shared" si="289"/>
        <v>434.18</v>
      </c>
      <c r="J501" s="71">
        <f t="shared" si="289"/>
        <v>434.18</v>
      </c>
      <c r="K501" s="71">
        <f t="shared" si="289"/>
        <v>434.18</v>
      </c>
      <c r="L501" s="71">
        <f t="shared" si="289"/>
        <v>434.18</v>
      </c>
      <c r="M501" s="71">
        <f t="shared" si="289"/>
        <v>434.18</v>
      </c>
      <c r="N501" s="71">
        <f t="shared" si="289"/>
        <v>434.18</v>
      </c>
      <c r="O501" s="71">
        <f t="shared" si="289"/>
        <v>434.18</v>
      </c>
      <c r="P501" s="71">
        <f t="shared" si="289"/>
        <v>434.18</v>
      </c>
      <c r="Q501" s="71">
        <f t="shared" si="289"/>
        <v>434.18</v>
      </c>
      <c r="R501" s="71">
        <f t="shared" si="289"/>
        <v>434.18</v>
      </c>
      <c r="S501" s="71">
        <f t="shared" si="289"/>
        <v>434.18</v>
      </c>
      <c r="T501" s="71">
        <f t="shared" si="289"/>
        <v>434.18</v>
      </c>
      <c r="U501" s="71">
        <f t="shared" si="289"/>
        <v>434.18</v>
      </c>
      <c r="V501" s="71">
        <f t="shared" si="289"/>
        <v>434.18</v>
      </c>
      <c r="W501" s="71">
        <f t="shared" si="289"/>
        <v>434.18</v>
      </c>
      <c r="X501" s="71">
        <f t="shared" si="289"/>
        <v>434.18</v>
      </c>
      <c r="Y501" s="71">
        <f t="shared" si="289"/>
        <v>434.18</v>
      </c>
      <c r="Z501" s="71">
        <f t="shared" si="289"/>
        <v>434.18</v>
      </c>
      <c r="AA501" s="71">
        <f t="shared" si="289"/>
        <v>434.18</v>
      </c>
    </row>
    <row r="502" spans="1:27" ht="12.75" hidden="1" customHeight="1" outlineLevel="1" x14ac:dyDescent="0.2">
      <c r="A502" s="163" t="s">
        <v>2897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2898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collapsed="1" x14ac:dyDescent="0.2">
      <c r="A504" s="162" t="s">
        <v>2899</v>
      </c>
      <c r="B504" s="54" t="str">
        <f>"05"&amp;"."&amp;$B$801&amp;"."&amp;$B$802</f>
        <v>05.05.2024</v>
      </c>
      <c r="C504" s="134" t="s">
        <v>76</v>
      </c>
      <c r="D504" s="135">
        <f>ROUND(((D505+D506+D508+D507)/1000),5)</f>
        <v>1.94197</v>
      </c>
      <c r="E504" s="135">
        <f>ROUND(((E505+E506+E508+E507)/1000),5)</f>
        <v>1.74753</v>
      </c>
      <c r="F504" s="135">
        <f>ROUND(((F505+F506+F508+F507)/1000),5)</f>
        <v>1.7205299999999999</v>
      </c>
      <c r="G504" s="135">
        <f t="shared" ref="G504:AA504" si="291">ROUND(((G505+G506+G508+G507)/1000),5)</f>
        <v>1.6885300000000001</v>
      </c>
      <c r="H504" s="135">
        <f t="shared" si="291"/>
        <v>1.66734</v>
      </c>
      <c r="I504" s="135">
        <f t="shared" si="291"/>
        <v>1.68967</v>
      </c>
      <c r="J504" s="135">
        <f t="shared" si="291"/>
        <v>1.6033900000000001</v>
      </c>
      <c r="K504" s="135">
        <f t="shared" si="291"/>
        <v>1.7396100000000001</v>
      </c>
      <c r="L504" s="135">
        <f t="shared" si="291"/>
        <v>2.0119600000000002</v>
      </c>
      <c r="M504" s="135">
        <f t="shared" si="291"/>
        <v>2.1816</v>
      </c>
      <c r="N504" s="135">
        <f t="shared" si="291"/>
        <v>2.2284000000000002</v>
      </c>
      <c r="O504" s="135">
        <f t="shared" si="291"/>
        <v>2.2560099999999998</v>
      </c>
      <c r="P504" s="135">
        <f t="shared" si="291"/>
        <v>2.2082700000000002</v>
      </c>
      <c r="Q504" s="135">
        <f t="shared" si="291"/>
        <v>2.2059500000000001</v>
      </c>
      <c r="R504" s="135">
        <f t="shared" si="291"/>
        <v>2.2028799999999999</v>
      </c>
      <c r="S504" s="135">
        <f t="shared" si="291"/>
        <v>2.0884999999999998</v>
      </c>
      <c r="T504" s="135">
        <f t="shared" si="291"/>
        <v>2.07158</v>
      </c>
      <c r="U504" s="135">
        <f t="shared" si="291"/>
        <v>2.0771899999999999</v>
      </c>
      <c r="V504" s="135">
        <f t="shared" si="291"/>
        <v>2.1390099999999999</v>
      </c>
      <c r="W504" s="135">
        <f t="shared" si="291"/>
        <v>2.3068499999999998</v>
      </c>
      <c r="X504" s="135">
        <f t="shared" si="291"/>
        <v>2.4316200000000001</v>
      </c>
      <c r="Y504" s="135">
        <f t="shared" si="291"/>
        <v>2.4059599999999999</v>
      </c>
      <c r="Z504" s="135">
        <f t="shared" si="291"/>
        <v>2.0619100000000001</v>
      </c>
      <c r="AA504" s="135">
        <f t="shared" si="291"/>
        <v>1.99804</v>
      </c>
    </row>
    <row r="505" spans="1:27" ht="12.75" hidden="1" customHeight="1" outlineLevel="1" x14ac:dyDescent="0.2">
      <c r="A505" s="163" t="s">
        <v>2900</v>
      </c>
      <c r="B505" s="94" t="s">
        <v>238</v>
      </c>
      <c r="C505" s="70" t="s">
        <v>79</v>
      </c>
      <c r="D505" s="71">
        <v>1415.22</v>
      </c>
      <c r="E505" s="71">
        <v>1220.78</v>
      </c>
      <c r="F505" s="71">
        <v>1193.78</v>
      </c>
      <c r="G505" s="71">
        <v>1161.78</v>
      </c>
      <c r="H505" s="71">
        <v>1140.5899999999999</v>
      </c>
      <c r="I505" s="71">
        <v>1162.92</v>
      </c>
      <c r="J505" s="71">
        <v>1076.6400000000001</v>
      </c>
      <c r="K505" s="71">
        <v>1212.8599999999999</v>
      </c>
      <c r="L505" s="71">
        <v>1485.21</v>
      </c>
      <c r="M505" s="71">
        <v>1654.85</v>
      </c>
      <c r="N505" s="71">
        <v>1701.65</v>
      </c>
      <c r="O505" s="71">
        <v>1729.26</v>
      </c>
      <c r="P505" s="71">
        <v>1681.52</v>
      </c>
      <c r="Q505" s="71">
        <v>1679.2</v>
      </c>
      <c r="R505" s="71">
        <v>1676.13</v>
      </c>
      <c r="S505" s="71">
        <v>1561.75</v>
      </c>
      <c r="T505" s="71">
        <v>1544.83</v>
      </c>
      <c r="U505" s="71">
        <v>1550.44</v>
      </c>
      <c r="V505" s="71">
        <v>1612.26</v>
      </c>
      <c r="W505" s="71">
        <v>1780.1</v>
      </c>
      <c r="X505" s="71">
        <v>1904.87</v>
      </c>
      <c r="Y505" s="71">
        <v>1879.21</v>
      </c>
      <c r="Z505" s="71">
        <v>1535.16</v>
      </c>
      <c r="AA505" s="71">
        <v>1471.29</v>
      </c>
    </row>
    <row r="506" spans="1:27" ht="12.75" hidden="1" customHeight="1" outlineLevel="1" x14ac:dyDescent="0.2">
      <c r="A506" s="163" t="s">
        <v>2901</v>
      </c>
      <c r="B506" s="94" t="s">
        <v>90</v>
      </c>
      <c r="C506" s="70" t="s">
        <v>79</v>
      </c>
      <c r="D506" s="71">
        <f>$D$486</f>
        <v>434.18</v>
      </c>
      <c r="E506" s="71">
        <f t="shared" ref="E506:AA506" si="292">$D$486</f>
        <v>434.18</v>
      </c>
      <c r="F506" s="71">
        <f t="shared" si="292"/>
        <v>434.18</v>
      </c>
      <c r="G506" s="71">
        <f t="shared" si="292"/>
        <v>434.18</v>
      </c>
      <c r="H506" s="71">
        <f t="shared" si="292"/>
        <v>434.18</v>
      </c>
      <c r="I506" s="71">
        <f t="shared" si="292"/>
        <v>434.18</v>
      </c>
      <c r="J506" s="71">
        <f t="shared" si="292"/>
        <v>434.18</v>
      </c>
      <c r="K506" s="71">
        <f t="shared" si="292"/>
        <v>434.18</v>
      </c>
      <c r="L506" s="71">
        <f t="shared" si="292"/>
        <v>434.18</v>
      </c>
      <c r="M506" s="71">
        <f t="shared" si="292"/>
        <v>434.18</v>
      </c>
      <c r="N506" s="71">
        <f t="shared" si="292"/>
        <v>434.18</v>
      </c>
      <c r="O506" s="71">
        <f t="shared" si="292"/>
        <v>434.18</v>
      </c>
      <c r="P506" s="71">
        <f t="shared" si="292"/>
        <v>434.18</v>
      </c>
      <c r="Q506" s="71">
        <f t="shared" si="292"/>
        <v>434.18</v>
      </c>
      <c r="R506" s="71">
        <f t="shared" si="292"/>
        <v>434.18</v>
      </c>
      <c r="S506" s="71">
        <f t="shared" si="292"/>
        <v>434.18</v>
      </c>
      <c r="T506" s="71">
        <f t="shared" si="292"/>
        <v>434.18</v>
      </c>
      <c r="U506" s="71">
        <f t="shared" si="292"/>
        <v>434.18</v>
      </c>
      <c r="V506" s="71">
        <f t="shared" si="292"/>
        <v>434.18</v>
      </c>
      <c r="W506" s="71">
        <f t="shared" si="292"/>
        <v>434.18</v>
      </c>
      <c r="X506" s="71">
        <f t="shared" si="292"/>
        <v>434.18</v>
      </c>
      <c r="Y506" s="71">
        <f t="shared" si="292"/>
        <v>434.18</v>
      </c>
      <c r="Z506" s="71">
        <f t="shared" si="292"/>
        <v>434.18</v>
      </c>
      <c r="AA506" s="71">
        <f t="shared" si="292"/>
        <v>434.18</v>
      </c>
    </row>
    <row r="507" spans="1:27" ht="12.75" hidden="1" customHeight="1" outlineLevel="1" x14ac:dyDescent="0.2">
      <c r="A507" s="163" t="s">
        <v>2902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2903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collapsed="1" x14ac:dyDescent="0.2">
      <c r="A509" s="162" t="s">
        <v>2904</v>
      </c>
      <c r="B509" s="54" t="str">
        <f>"06"&amp;"."&amp;$B$801&amp;"."&amp;$B$802</f>
        <v>06.05.2024</v>
      </c>
      <c r="C509" s="134" t="s">
        <v>76</v>
      </c>
      <c r="D509" s="135">
        <f>ROUND(((D510+D511+D513+D512)/1000),5)</f>
        <v>1.79366</v>
      </c>
      <c r="E509" s="135">
        <f>ROUND(((E510+E511+E513+E512)/1000),5)</f>
        <v>1.7017100000000001</v>
      </c>
      <c r="F509" s="135">
        <f>ROUND(((F510+F511+F513+F512)/1000),5)</f>
        <v>1.6127499999999999</v>
      </c>
      <c r="G509" s="135">
        <f t="shared" ref="G509:AA509" si="294">ROUND(((G510+G511+G513+G512)/1000),5)</f>
        <v>1.6046199999999999</v>
      </c>
      <c r="H509" s="135">
        <f t="shared" si="294"/>
        <v>1.6068800000000001</v>
      </c>
      <c r="I509" s="135">
        <f t="shared" si="294"/>
        <v>1.7423200000000001</v>
      </c>
      <c r="J509" s="135">
        <f t="shared" si="294"/>
        <v>1.9111100000000001</v>
      </c>
      <c r="K509" s="135">
        <f t="shared" si="294"/>
        <v>2.19469</v>
      </c>
      <c r="L509" s="135">
        <f t="shared" si="294"/>
        <v>2.48203</v>
      </c>
      <c r="M509" s="135">
        <f t="shared" si="294"/>
        <v>2.5649600000000001</v>
      </c>
      <c r="N509" s="135">
        <f t="shared" si="294"/>
        <v>2.5718000000000001</v>
      </c>
      <c r="O509" s="135">
        <f t="shared" si="294"/>
        <v>2.5741200000000002</v>
      </c>
      <c r="P509" s="135">
        <f t="shared" si="294"/>
        <v>2.5793699999999999</v>
      </c>
      <c r="Q509" s="135">
        <f t="shared" si="294"/>
        <v>2.57585</v>
      </c>
      <c r="R509" s="135">
        <f t="shared" si="294"/>
        <v>2.5729000000000002</v>
      </c>
      <c r="S509" s="135">
        <f t="shared" si="294"/>
        <v>2.5734300000000001</v>
      </c>
      <c r="T509" s="135">
        <f t="shared" si="294"/>
        <v>2.5643199999999999</v>
      </c>
      <c r="U509" s="135">
        <f t="shared" si="294"/>
        <v>2.5282</v>
      </c>
      <c r="V509" s="135">
        <f t="shared" si="294"/>
        <v>2.4918100000000001</v>
      </c>
      <c r="W509" s="135">
        <f t="shared" si="294"/>
        <v>2.5171000000000001</v>
      </c>
      <c r="X509" s="135">
        <f t="shared" si="294"/>
        <v>2.5652699999999999</v>
      </c>
      <c r="Y509" s="135">
        <f t="shared" si="294"/>
        <v>2.4996999999999998</v>
      </c>
      <c r="Z509" s="135">
        <f t="shared" si="294"/>
        <v>2.15741</v>
      </c>
      <c r="AA509" s="135">
        <f t="shared" si="294"/>
        <v>1.99264</v>
      </c>
    </row>
    <row r="510" spans="1:27" ht="12.75" hidden="1" customHeight="1" outlineLevel="1" x14ac:dyDescent="0.2">
      <c r="A510" s="163" t="s">
        <v>2905</v>
      </c>
      <c r="B510" s="94" t="s">
        <v>238</v>
      </c>
      <c r="C510" s="70" t="s">
        <v>79</v>
      </c>
      <c r="D510" s="71">
        <v>1266.9100000000001</v>
      </c>
      <c r="E510" s="71">
        <v>1174.96</v>
      </c>
      <c r="F510" s="71">
        <v>1086</v>
      </c>
      <c r="G510" s="71">
        <v>1077.8699999999999</v>
      </c>
      <c r="H510" s="71">
        <v>1080.1300000000001</v>
      </c>
      <c r="I510" s="71">
        <v>1215.57</v>
      </c>
      <c r="J510" s="71">
        <v>1384.36</v>
      </c>
      <c r="K510" s="71">
        <v>1667.94</v>
      </c>
      <c r="L510" s="71">
        <v>1955.28</v>
      </c>
      <c r="M510" s="71">
        <v>2038.21</v>
      </c>
      <c r="N510" s="71">
        <v>2045.05</v>
      </c>
      <c r="O510" s="71">
        <v>2047.37</v>
      </c>
      <c r="P510" s="71">
        <v>2052.62</v>
      </c>
      <c r="Q510" s="71">
        <v>2049.1</v>
      </c>
      <c r="R510" s="71">
        <v>2046.15</v>
      </c>
      <c r="S510" s="71">
        <v>2046.68</v>
      </c>
      <c r="T510" s="71">
        <v>2037.57</v>
      </c>
      <c r="U510" s="71">
        <v>2001.45</v>
      </c>
      <c r="V510" s="71">
        <v>1965.06</v>
      </c>
      <c r="W510" s="71">
        <v>1990.35</v>
      </c>
      <c r="X510" s="71">
        <v>2038.52</v>
      </c>
      <c r="Y510" s="71">
        <v>1972.95</v>
      </c>
      <c r="Z510" s="71">
        <v>1630.66</v>
      </c>
      <c r="AA510" s="71">
        <v>1465.89</v>
      </c>
    </row>
    <row r="511" spans="1:27" ht="12.75" hidden="1" customHeight="1" outlineLevel="1" x14ac:dyDescent="0.2">
      <c r="A511" s="163" t="s">
        <v>2906</v>
      </c>
      <c r="B511" s="94" t="s">
        <v>90</v>
      </c>
      <c r="C511" s="70" t="s">
        <v>79</v>
      </c>
      <c r="D511" s="71">
        <f>$D$486</f>
        <v>434.18</v>
      </c>
      <c r="E511" s="71">
        <f t="shared" ref="E511:AA511" si="295">$D$486</f>
        <v>434.18</v>
      </c>
      <c r="F511" s="71">
        <f t="shared" si="295"/>
        <v>434.18</v>
      </c>
      <c r="G511" s="71">
        <f t="shared" si="295"/>
        <v>434.18</v>
      </c>
      <c r="H511" s="71">
        <f t="shared" si="295"/>
        <v>434.18</v>
      </c>
      <c r="I511" s="71">
        <f t="shared" si="295"/>
        <v>434.18</v>
      </c>
      <c r="J511" s="71">
        <f t="shared" si="295"/>
        <v>434.18</v>
      </c>
      <c r="K511" s="71">
        <f t="shared" si="295"/>
        <v>434.18</v>
      </c>
      <c r="L511" s="71">
        <f t="shared" si="295"/>
        <v>434.18</v>
      </c>
      <c r="M511" s="71">
        <f t="shared" si="295"/>
        <v>434.18</v>
      </c>
      <c r="N511" s="71">
        <f t="shared" si="295"/>
        <v>434.18</v>
      </c>
      <c r="O511" s="71">
        <f t="shared" si="295"/>
        <v>434.18</v>
      </c>
      <c r="P511" s="71">
        <f t="shared" si="295"/>
        <v>434.18</v>
      </c>
      <c r="Q511" s="71">
        <f t="shared" si="295"/>
        <v>434.18</v>
      </c>
      <c r="R511" s="71">
        <f t="shared" si="295"/>
        <v>434.18</v>
      </c>
      <c r="S511" s="71">
        <f t="shared" si="295"/>
        <v>434.18</v>
      </c>
      <c r="T511" s="71">
        <f t="shared" si="295"/>
        <v>434.18</v>
      </c>
      <c r="U511" s="71">
        <f t="shared" si="295"/>
        <v>434.18</v>
      </c>
      <c r="V511" s="71">
        <f t="shared" si="295"/>
        <v>434.18</v>
      </c>
      <c r="W511" s="71">
        <f t="shared" si="295"/>
        <v>434.18</v>
      </c>
      <c r="X511" s="71">
        <f t="shared" si="295"/>
        <v>434.18</v>
      </c>
      <c r="Y511" s="71">
        <f t="shared" si="295"/>
        <v>434.18</v>
      </c>
      <c r="Z511" s="71">
        <f t="shared" si="295"/>
        <v>434.18</v>
      </c>
      <c r="AA511" s="71">
        <f t="shared" si="295"/>
        <v>434.18</v>
      </c>
    </row>
    <row r="512" spans="1:27" ht="12.75" hidden="1" customHeight="1" outlineLevel="1" x14ac:dyDescent="0.2">
      <c r="A512" s="163" t="s">
        <v>2907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2908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collapsed="1" x14ac:dyDescent="0.2">
      <c r="A514" s="162" t="s">
        <v>2909</v>
      </c>
      <c r="B514" s="54" t="str">
        <f>"07"&amp;"."&amp;$B$801&amp;"."&amp;$B$802</f>
        <v>07.05.2024</v>
      </c>
      <c r="C514" s="134" t="s">
        <v>76</v>
      </c>
      <c r="D514" s="135">
        <f>ROUND(((D515+D516+D518+D517)/1000),5)</f>
        <v>1.9791799999999999</v>
      </c>
      <c r="E514" s="135">
        <f>ROUND(((E515+E516+E518+E517)/1000),5)</f>
        <v>1.78827</v>
      </c>
      <c r="F514" s="135">
        <f>ROUND(((F515+F516+F518+F517)/1000),5)</f>
        <v>1.71573</v>
      </c>
      <c r="G514" s="135">
        <f t="shared" ref="G514:AA514" si="297">ROUND(((G515+G516+G518+G517)/1000),5)</f>
        <v>1.6995800000000001</v>
      </c>
      <c r="H514" s="135">
        <f t="shared" si="297"/>
        <v>1.69496</v>
      </c>
      <c r="I514" s="135">
        <f t="shared" si="297"/>
        <v>1.76793</v>
      </c>
      <c r="J514" s="135">
        <f t="shared" si="297"/>
        <v>1.9160999999999999</v>
      </c>
      <c r="K514" s="135">
        <f t="shared" si="297"/>
        <v>2.1486800000000001</v>
      </c>
      <c r="L514" s="135">
        <f t="shared" si="297"/>
        <v>2.4089499999999999</v>
      </c>
      <c r="M514" s="135">
        <f t="shared" si="297"/>
        <v>2.48617</v>
      </c>
      <c r="N514" s="135">
        <f t="shared" si="297"/>
        <v>2.5097499999999999</v>
      </c>
      <c r="O514" s="135">
        <f t="shared" si="297"/>
        <v>2.5752100000000002</v>
      </c>
      <c r="P514" s="135">
        <f t="shared" si="297"/>
        <v>2.5693000000000001</v>
      </c>
      <c r="Q514" s="135">
        <f t="shared" si="297"/>
        <v>2.5848900000000001</v>
      </c>
      <c r="R514" s="135">
        <f t="shared" si="297"/>
        <v>2.5290300000000001</v>
      </c>
      <c r="S514" s="135">
        <f t="shared" si="297"/>
        <v>2.5122200000000001</v>
      </c>
      <c r="T514" s="135">
        <f t="shared" si="297"/>
        <v>2.4826600000000001</v>
      </c>
      <c r="U514" s="135">
        <f t="shared" si="297"/>
        <v>2.4698699999999998</v>
      </c>
      <c r="V514" s="135">
        <f t="shared" si="297"/>
        <v>2.4693800000000001</v>
      </c>
      <c r="W514" s="135">
        <f t="shared" si="297"/>
        <v>2.4752700000000001</v>
      </c>
      <c r="X514" s="135">
        <f t="shared" si="297"/>
        <v>2.5416799999999999</v>
      </c>
      <c r="Y514" s="135">
        <f t="shared" si="297"/>
        <v>2.3691</v>
      </c>
      <c r="Z514" s="135">
        <f t="shared" si="297"/>
        <v>2.2111499999999999</v>
      </c>
      <c r="AA514" s="135">
        <f t="shared" si="297"/>
        <v>2.1002000000000001</v>
      </c>
    </row>
    <row r="515" spans="1:27" ht="12.75" hidden="1" customHeight="1" outlineLevel="1" x14ac:dyDescent="0.2">
      <c r="A515" s="163" t="s">
        <v>2910</v>
      </c>
      <c r="B515" s="94" t="s">
        <v>238</v>
      </c>
      <c r="C515" s="70" t="s">
        <v>79</v>
      </c>
      <c r="D515" s="71">
        <v>1452.43</v>
      </c>
      <c r="E515" s="71">
        <v>1261.52</v>
      </c>
      <c r="F515" s="71">
        <v>1188.98</v>
      </c>
      <c r="G515" s="71">
        <v>1172.83</v>
      </c>
      <c r="H515" s="71">
        <v>1168.21</v>
      </c>
      <c r="I515" s="71">
        <v>1241.18</v>
      </c>
      <c r="J515" s="71">
        <v>1389.35</v>
      </c>
      <c r="K515" s="71">
        <v>1621.93</v>
      </c>
      <c r="L515" s="71">
        <v>1882.2</v>
      </c>
      <c r="M515" s="71">
        <v>1959.42</v>
      </c>
      <c r="N515" s="71">
        <v>1983</v>
      </c>
      <c r="O515" s="71">
        <v>2048.46</v>
      </c>
      <c r="P515" s="71">
        <v>2042.55</v>
      </c>
      <c r="Q515" s="71">
        <v>2058.14</v>
      </c>
      <c r="R515" s="71">
        <v>2002.28</v>
      </c>
      <c r="S515" s="71">
        <v>1985.47</v>
      </c>
      <c r="T515" s="71">
        <v>1955.91</v>
      </c>
      <c r="U515" s="71">
        <v>1943.12</v>
      </c>
      <c r="V515" s="71">
        <v>1942.63</v>
      </c>
      <c r="W515" s="71">
        <v>1948.52</v>
      </c>
      <c r="X515" s="71">
        <v>2014.93</v>
      </c>
      <c r="Y515" s="71">
        <v>1842.35</v>
      </c>
      <c r="Z515" s="71">
        <v>1684.4</v>
      </c>
      <c r="AA515" s="71">
        <v>1573.45</v>
      </c>
    </row>
    <row r="516" spans="1:27" ht="12.75" hidden="1" customHeight="1" outlineLevel="1" x14ac:dyDescent="0.2">
      <c r="A516" s="163" t="s">
        <v>2911</v>
      </c>
      <c r="B516" s="94" t="s">
        <v>90</v>
      </c>
      <c r="C516" s="70" t="s">
        <v>79</v>
      </c>
      <c r="D516" s="71">
        <f>$D$486</f>
        <v>434.18</v>
      </c>
      <c r="E516" s="71">
        <f t="shared" ref="E516:AA516" si="298">$D$486</f>
        <v>434.18</v>
      </c>
      <c r="F516" s="71">
        <f t="shared" si="298"/>
        <v>434.18</v>
      </c>
      <c r="G516" s="71">
        <f t="shared" si="298"/>
        <v>434.18</v>
      </c>
      <c r="H516" s="71">
        <f t="shared" si="298"/>
        <v>434.18</v>
      </c>
      <c r="I516" s="71">
        <f t="shared" si="298"/>
        <v>434.18</v>
      </c>
      <c r="J516" s="71">
        <f t="shared" si="298"/>
        <v>434.18</v>
      </c>
      <c r="K516" s="71">
        <f t="shared" si="298"/>
        <v>434.18</v>
      </c>
      <c r="L516" s="71">
        <f t="shared" si="298"/>
        <v>434.18</v>
      </c>
      <c r="M516" s="71">
        <f t="shared" si="298"/>
        <v>434.18</v>
      </c>
      <c r="N516" s="71">
        <f t="shared" si="298"/>
        <v>434.18</v>
      </c>
      <c r="O516" s="71">
        <f t="shared" si="298"/>
        <v>434.18</v>
      </c>
      <c r="P516" s="71">
        <f t="shared" si="298"/>
        <v>434.18</v>
      </c>
      <c r="Q516" s="71">
        <f t="shared" si="298"/>
        <v>434.18</v>
      </c>
      <c r="R516" s="71">
        <f t="shared" si="298"/>
        <v>434.18</v>
      </c>
      <c r="S516" s="71">
        <f t="shared" si="298"/>
        <v>434.18</v>
      </c>
      <c r="T516" s="71">
        <f t="shared" si="298"/>
        <v>434.18</v>
      </c>
      <c r="U516" s="71">
        <f t="shared" si="298"/>
        <v>434.18</v>
      </c>
      <c r="V516" s="71">
        <f t="shared" si="298"/>
        <v>434.18</v>
      </c>
      <c r="W516" s="71">
        <f t="shared" si="298"/>
        <v>434.18</v>
      </c>
      <c r="X516" s="71">
        <f t="shared" si="298"/>
        <v>434.18</v>
      </c>
      <c r="Y516" s="71">
        <f t="shared" si="298"/>
        <v>434.18</v>
      </c>
      <c r="Z516" s="71">
        <f t="shared" si="298"/>
        <v>434.18</v>
      </c>
      <c r="AA516" s="71">
        <f t="shared" si="298"/>
        <v>434.18</v>
      </c>
    </row>
    <row r="517" spans="1:27" ht="12.75" hidden="1" customHeight="1" outlineLevel="1" x14ac:dyDescent="0.2">
      <c r="A517" s="163" t="s">
        <v>2912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2913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collapsed="1" x14ac:dyDescent="0.2">
      <c r="A519" s="162" t="s">
        <v>2914</v>
      </c>
      <c r="B519" s="54" t="str">
        <f>"08"&amp;"."&amp;$B$801&amp;"."&amp;$B$802</f>
        <v>08.05.2024</v>
      </c>
      <c r="C519" s="134" t="s">
        <v>76</v>
      </c>
      <c r="D519" s="135">
        <f>ROUND(((D520+D521+D523+D522)/1000),5)</f>
        <v>1.97428</v>
      </c>
      <c r="E519" s="135">
        <f>ROUND(((E520+E521+E523+E522)/1000),5)</f>
        <v>1.8084800000000001</v>
      </c>
      <c r="F519" s="135">
        <f>ROUND(((F520+F521+F523+F522)/1000),5)</f>
        <v>1.7370699999999999</v>
      </c>
      <c r="G519" s="135">
        <f t="shared" ref="G519:AA519" si="300">ROUND(((G520+G521+G523+G522)/1000),5)</f>
        <v>1.72692</v>
      </c>
      <c r="H519" s="135">
        <f t="shared" si="300"/>
        <v>1.7279</v>
      </c>
      <c r="I519" s="135">
        <f t="shared" si="300"/>
        <v>1.8261700000000001</v>
      </c>
      <c r="J519" s="135">
        <f t="shared" si="300"/>
        <v>1.8718699999999999</v>
      </c>
      <c r="K519" s="135">
        <f t="shared" si="300"/>
        <v>2.0947900000000002</v>
      </c>
      <c r="L519" s="135">
        <f t="shared" si="300"/>
        <v>2.3329800000000001</v>
      </c>
      <c r="M519" s="135">
        <f t="shared" si="300"/>
        <v>2.4235600000000002</v>
      </c>
      <c r="N519" s="135">
        <f t="shared" si="300"/>
        <v>2.4903</v>
      </c>
      <c r="O519" s="135">
        <f t="shared" si="300"/>
        <v>2.5365199999999999</v>
      </c>
      <c r="P519" s="135">
        <f t="shared" si="300"/>
        <v>2.58474</v>
      </c>
      <c r="Q519" s="135">
        <f t="shared" si="300"/>
        <v>2.5833699999999999</v>
      </c>
      <c r="R519" s="135">
        <f t="shared" si="300"/>
        <v>2.5356399999999999</v>
      </c>
      <c r="S519" s="135">
        <f t="shared" si="300"/>
        <v>2.4918399999999998</v>
      </c>
      <c r="T519" s="135">
        <f t="shared" si="300"/>
        <v>2.4344899999999998</v>
      </c>
      <c r="U519" s="135">
        <f t="shared" si="300"/>
        <v>2.3856099999999998</v>
      </c>
      <c r="V519" s="135">
        <f t="shared" si="300"/>
        <v>2.3934799999999998</v>
      </c>
      <c r="W519" s="135">
        <f t="shared" si="300"/>
        <v>2.4073000000000002</v>
      </c>
      <c r="X519" s="135">
        <f t="shared" si="300"/>
        <v>2.4583499999999998</v>
      </c>
      <c r="Y519" s="135">
        <f t="shared" si="300"/>
        <v>2.4259499999999998</v>
      </c>
      <c r="Z519" s="135">
        <f t="shared" si="300"/>
        <v>2.3371300000000002</v>
      </c>
      <c r="AA519" s="135">
        <f t="shared" si="300"/>
        <v>2.0697700000000001</v>
      </c>
    </row>
    <row r="520" spans="1:27" ht="12.75" hidden="1" customHeight="1" outlineLevel="1" x14ac:dyDescent="0.2">
      <c r="A520" s="163" t="s">
        <v>2915</v>
      </c>
      <c r="B520" s="94" t="s">
        <v>238</v>
      </c>
      <c r="C520" s="70" t="s">
        <v>79</v>
      </c>
      <c r="D520" s="71">
        <v>1447.53</v>
      </c>
      <c r="E520" s="71">
        <v>1281.73</v>
      </c>
      <c r="F520" s="71">
        <v>1210.32</v>
      </c>
      <c r="G520" s="71">
        <v>1200.17</v>
      </c>
      <c r="H520" s="71">
        <v>1201.1500000000001</v>
      </c>
      <c r="I520" s="71">
        <v>1299.42</v>
      </c>
      <c r="J520" s="71">
        <v>1345.12</v>
      </c>
      <c r="K520" s="71">
        <v>1568.04</v>
      </c>
      <c r="L520" s="71">
        <v>1806.23</v>
      </c>
      <c r="M520" s="71">
        <v>1896.81</v>
      </c>
      <c r="N520" s="71">
        <v>1963.55</v>
      </c>
      <c r="O520" s="71">
        <v>2009.77</v>
      </c>
      <c r="P520" s="71">
        <v>2057.9899999999998</v>
      </c>
      <c r="Q520" s="71">
        <v>2056.62</v>
      </c>
      <c r="R520" s="71">
        <v>2008.89</v>
      </c>
      <c r="S520" s="71">
        <v>1965.09</v>
      </c>
      <c r="T520" s="71">
        <v>1907.74</v>
      </c>
      <c r="U520" s="71">
        <v>1858.86</v>
      </c>
      <c r="V520" s="71">
        <v>1866.73</v>
      </c>
      <c r="W520" s="71">
        <v>1880.55</v>
      </c>
      <c r="X520" s="71">
        <v>1931.6</v>
      </c>
      <c r="Y520" s="71">
        <v>1899.2</v>
      </c>
      <c r="Z520" s="71">
        <v>1810.38</v>
      </c>
      <c r="AA520" s="71">
        <v>1543.02</v>
      </c>
    </row>
    <row r="521" spans="1:27" ht="12.75" hidden="1" customHeight="1" outlineLevel="1" x14ac:dyDescent="0.2">
      <c r="A521" s="163" t="s">
        <v>2916</v>
      </c>
      <c r="B521" s="94" t="s">
        <v>90</v>
      </c>
      <c r="C521" s="70" t="s">
        <v>79</v>
      </c>
      <c r="D521" s="71">
        <f>$D$486</f>
        <v>434.18</v>
      </c>
      <c r="E521" s="71">
        <f t="shared" ref="E521:AA521" si="301">$D$486</f>
        <v>434.18</v>
      </c>
      <c r="F521" s="71">
        <f t="shared" si="301"/>
        <v>434.18</v>
      </c>
      <c r="G521" s="71">
        <f t="shared" si="301"/>
        <v>434.18</v>
      </c>
      <c r="H521" s="71">
        <f t="shared" si="301"/>
        <v>434.18</v>
      </c>
      <c r="I521" s="71">
        <f t="shared" si="301"/>
        <v>434.18</v>
      </c>
      <c r="J521" s="71">
        <f t="shared" si="301"/>
        <v>434.18</v>
      </c>
      <c r="K521" s="71">
        <f t="shared" si="301"/>
        <v>434.18</v>
      </c>
      <c r="L521" s="71">
        <f t="shared" si="301"/>
        <v>434.18</v>
      </c>
      <c r="M521" s="71">
        <f t="shared" si="301"/>
        <v>434.18</v>
      </c>
      <c r="N521" s="71">
        <f t="shared" si="301"/>
        <v>434.18</v>
      </c>
      <c r="O521" s="71">
        <f t="shared" si="301"/>
        <v>434.18</v>
      </c>
      <c r="P521" s="71">
        <f t="shared" si="301"/>
        <v>434.18</v>
      </c>
      <c r="Q521" s="71">
        <f t="shared" si="301"/>
        <v>434.18</v>
      </c>
      <c r="R521" s="71">
        <f t="shared" si="301"/>
        <v>434.18</v>
      </c>
      <c r="S521" s="71">
        <f t="shared" si="301"/>
        <v>434.18</v>
      </c>
      <c r="T521" s="71">
        <f t="shared" si="301"/>
        <v>434.18</v>
      </c>
      <c r="U521" s="71">
        <f t="shared" si="301"/>
        <v>434.18</v>
      </c>
      <c r="V521" s="71">
        <f t="shared" si="301"/>
        <v>434.18</v>
      </c>
      <c r="W521" s="71">
        <f t="shared" si="301"/>
        <v>434.18</v>
      </c>
      <c r="X521" s="71">
        <f t="shared" si="301"/>
        <v>434.18</v>
      </c>
      <c r="Y521" s="71">
        <f t="shared" si="301"/>
        <v>434.18</v>
      </c>
      <c r="Z521" s="71">
        <f t="shared" si="301"/>
        <v>434.18</v>
      </c>
      <c r="AA521" s="71">
        <f t="shared" si="301"/>
        <v>434.18</v>
      </c>
    </row>
    <row r="522" spans="1:27" ht="12.75" hidden="1" customHeight="1" outlineLevel="1" x14ac:dyDescent="0.2">
      <c r="A522" s="163" t="s">
        <v>2917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2918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collapsed="1" x14ac:dyDescent="0.2">
      <c r="A524" s="162" t="s">
        <v>2919</v>
      </c>
      <c r="B524" s="54" t="str">
        <f>"09"&amp;"."&amp;$B$801&amp;"."&amp;$B$802</f>
        <v>09.05.2024</v>
      </c>
      <c r="C524" s="134" t="s">
        <v>76</v>
      </c>
      <c r="D524" s="135">
        <f>ROUND(((D525+D526+D528+D527)/1000),5)</f>
        <v>1.8912199999999999</v>
      </c>
      <c r="E524" s="135">
        <f>ROUND(((E525+E526+E528+E527)/1000),5)</f>
        <v>1.7653399999999999</v>
      </c>
      <c r="F524" s="135">
        <f>ROUND(((F525+F526+F528+F527)/1000),5)</f>
        <v>1.7293400000000001</v>
      </c>
      <c r="G524" s="135">
        <f t="shared" ref="G524:AA524" si="303">ROUND(((G525+G526+G528+G527)/1000),5)</f>
        <v>1.7021500000000001</v>
      </c>
      <c r="H524" s="135">
        <f t="shared" si="303"/>
        <v>1.6957</v>
      </c>
      <c r="I524" s="135">
        <f t="shared" si="303"/>
        <v>1.69852</v>
      </c>
      <c r="J524" s="135">
        <f t="shared" si="303"/>
        <v>1.6671199999999999</v>
      </c>
      <c r="K524" s="135">
        <f t="shared" si="303"/>
        <v>1.7287300000000001</v>
      </c>
      <c r="L524" s="135">
        <f t="shared" si="303"/>
        <v>1.9617899999999999</v>
      </c>
      <c r="M524" s="135">
        <f t="shared" si="303"/>
        <v>2.1682000000000001</v>
      </c>
      <c r="N524" s="135">
        <f t="shared" si="303"/>
        <v>2.20391</v>
      </c>
      <c r="O524" s="135">
        <f t="shared" si="303"/>
        <v>2.2065999999999999</v>
      </c>
      <c r="P524" s="135">
        <f t="shared" si="303"/>
        <v>2.2046899999999998</v>
      </c>
      <c r="Q524" s="135">
        <f t="shared" si="303"/>
        <v>2.2014800000000001</v>
      </c>
      <c r="R524" s="135">
        <f t="shared" si="303"/>
        <v>2.2010800000000001</v>
      </c>
      <c r="S524" s="135">
        <f t="shared" si="303"/>
        <v>2.2018499999999999</v>
      </c>
      <c r="T524" s="135">
        <f t="shared" si="303"/>
        <v>2.1979700000000002</v>
      </c>
      <c r="U524" s="135">
        <f t="shared" si="303"/>
        <v>2.1983899999999998</v>
      </c>
      <c r="V524" s="135">
        <f t="shared" si="303"/>
        <v>2.2058300000000002</v>
      </c>
      <c r="W524" s="135">
        <f t="shared" si="303"/>
        <v>2.2294200000000002</v>
      </c>
      <c r="X524" s="135">
        <f t="shared" si="303"/>
        <v>2.3477600000000001</v>
      </c>
      <c r="Y524" s="135">
        <f t="shared" si="303"/>
        <v>2.2098100000000001</v>
      </c>
      <c r="Z524" s="135">
        <f t="shared" si="303"/>
        <v>2.0729099999999998</v>
      </c>
      <c r="AA524" s="135">
        <f t="shared" si="303"/>
        <v>1.8889899999999999</v>
      </c>
    </row>
    <row r="525" spans="1:27" ht="12.75" hidden="1" customHeight="1" outlineLevel="1" x14ac:dyDescent="0.2">
      <c r="A525" s="163" t="s">
        <v>2920</v>
      </c>
      <c r="B525" s="94" t="s">
        <v>238</v>
      </c>
      <c r="C525" s="70" t="s">
        <v>79</v>
      </c>
      <c r="D525" s="71">
        <v>1364.47</v>
      </c>
      <c r="E525" s="71">
        <v>1238.5899999999999</v>
      </c>
      <c r="F525" s="71">
        <v>1202.5899999999999</v>
      </c>
      <c r="G525" s="71">
        <v>1175.4000000000001</v>
      </c>
      <c r="H525" s="71">
        <v>1168.95</v>
      </c>
      <c r="I525" s="71">
        <v>1171.77</v>
      </c>
      <c r="J525" s="71">
        <v>1140.3699999999999</v>
      </c>
      <c r="K525" s="71">
        <v>1201.98</v>
      </c>
      <c r="L525" s="71">
        <v>1435.04</v>
      </c>
      <c r="M525" s="71">
        <v>1641.45</v>
      </c>
      <c r="N525" s="71">
        <v>1677.16</v>
      </c>
      <c r="O525" s="71">
        <v>1679.85</v>
      </c>
      <c r="P525" s="71">
        <v>1677.94</v>
      </c>
      <c r="Q525" s="71">
        <v>1674.73</v>
      </c>
      <c r="R525" s="71">
        <v>1674.33</v>
      </c>
      <c r="S525" s="71">
        <v>1675.1</v>
      </c>
      <c r="T525" s="71">
        <v>1671.22</v>
      </c>
      <c r="U525" s="71">
        <v>1671.64</v>
      </c>
      <c r="V525" s="71">
        <v>1679.08</v>
      </c>
      <c r="W525" s="71">
        <v>1702.67</v>
      </c>
      <c r="X525" s="71">
        <v>1821.01</v>
      </c>
      <c r="Y525" s="71">
        <v>1683.06</v>
      </c>
      <c r="Z525" s="71">
        <v>1546.16</v>
      </c>
      <c r="AA525" s="71">
        <v>1362.24</v>
      </c>
    </row>
    <row r="526" spans="1:27" ht="12.75" hidden="1" customHeight="1" outlineLevel="1" x14ac:dyDescent="0.2">
      <c r="A526" s="163" t="s">
        <v>2921</v>
      </c>
      <c r="B526" s="94" t="s">
        <v>90</v>
      </c>
      <c r="C526" s="70" t="s">
        <v>79</v>
      </c>
      <c r="D526" s="71">
        <f>$D$486</f>
        <v>434.18</v>
      </c>
      <c r="E526" s="71">
        <f t="shared" ref="E526:AA526" si="304">$D$486</f>
        <v>434.18</v>
      </c>
      <c r="F526" s="71">
        <f t="shared" si="304"/>
        <v>434.18</v>
      </c>
      <c r="G526" s="71">
        <f t="shared" si="304"/>
        <v>434.18</v>
      </c>
      <c r="H526" s="71">
        <f t="shared" si="304"/>
        <v>434.18</v>
      </c>
      <c r="I526" s="71">
        <f t="shared" si="304"/>
        <v>434.18</v>
      </c>
      <c r="J526" s="71">
        <f t="shared" si="304"/>
        <v>434.18</v>
      </c>
      <c r="K526" s="71">
        <f t="shared" si="304"/>
        <v>434.18</v>
      </c>
      <c r="L526" s="71">
        <f t="shared" si="304"/>
        <v>434.18</v>
      </c>
      <c r="M526" s="71">
        <f t="shared" si="304"/>
        <v>434.18</v>
      </c>
      <c r="N526" s="71">
        <f t="shared" si="304"/>
        <v>434.18</v>
      </c>
      <c r="O526" s="71">
        <f t="shared" si="304"/>
        <v>434.18</v>
      </c>
      <c r="P526" s="71">
        <f t="shared" si="304"/>
        <v>434.18</v>
      </c>
      <c r="Q526" s="71">
        <f t="shared" si="304"/>
        <v>434.18</v>
      </c>
      <c r="R526" s="71">
        <f t="shared" si="304"/>
        <v>434.18</v>
      </c>
      <c r="S526" s="71">
        <f t="shared" si="304"/>
        <v>434.18</v>
      </c>
      <c r="T526" s="71">
        <f t="shared" si="304"/>
        <v>434.18</v>
      </c>
      <c r="U526" s="71">
        <f t="shared" si="304"/>
        <v>434.18</v>
      </c>
      <c r="V526" s="71">
        <f t="shared" si="304"/>
        <v>434.18</v>
      </c>
      <c r="W526" s="71">
        <f t="shared" si="304"/>
        <v>434.18</v>
      </c>
      <c r="X526" s="71">
        <f t="shared" si="304"/>
        <v>434.18</v>
      </c>
      <c r="Y526" s="71">
        <f t="shared" si="304"/>
        <v>434.18</v>
      </c>
      <c r="Z526" s="71">
        <f t="shared" si="304"/>
        <v>434.18</v>
      </c>
      <c r="AA526" s="71">
        <f t="shared" si="304"/>
        <v>434.18</v>
      </c>
    </row>
    <row r="527" spans="1:27" ht="12.75" hidden="1" customHeight="1" outlineLevel="1" x14ac:dyDescent="0.2">
      <c r="A527" s="163" t="s">
        <v>2922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2923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collapsed="1" x14ac:dyDescent="0.2">
      <c r="A529" s="162" t="s">
        <v>2924</v>
      </c>
      <c r="B529" s="54" t="str">
        <f>"10"&amp;"."&amp;$B$801&amp;"."&amp;$B$802</f>
        <v>10.05.2024</v>
      </c>
      <c r="C529" s="134" t="s">
        <v>76</v>
      </c>
      <c r="D529" s="135">
        <f>ROUND(((D530+D531+D533+D532)/1000),5)</f>
        <v>1.89357</v>
      </c>
      <c r="E529" s="135">
        <f>ROUND(((E530+E531+E533+E532)/1000),5)</f>
        <v>1.76301</v>
      </c>
      <c r="F529" s="135">
        <f>ROUND(((F530+F531+F533+F532)/1000),5)</f>
        <v>1.70123</v>
      </c>
      <c r="G529" s="135">
        <f t="shared" ref="G529:AA529" si="306">ROUND(((G530+G531+G533+G532)/1000),5)</f>
        <v>1.6932499999999999</v>
      </c>
      <c r="H529" s="135">
        <f t="shared" si="306"/>
        <v>1.69173</v>
      </c>
      <c r="I529" s="135">
        <f t="shared" si="306"/>
        <v>1.6912199999999999</v>
      </c>
      <c r="J529" s="135">
        <f t="shared" si="306"/>
        <v>1.6842299999999999</v>
      </c>
      <c r="K529" s="135">
        <f t="shared" si="306"/>
        <v>1.75864</v>
      </c>
      <c r="L529" s="135">
        <f t="shared" si="306"/>
        <v>2.01634</v>
      </c>
      <c r="M529" s="135">
        <f t="shared" si="306"/>
        <v>2.2030099999999999</v>
      </c>
      <c r="N529" s="135">
        <f t="shared" si="306"/>
        <v>2.2427600000000001</v>
      </c>
      <c r="O529" s="135">
        <f t="shared" si="306"/>
        <v>2.2441</v>
      </c>
      <c r="P529" s="135">
        <f t="shared" si="306"/>
        <v>2.2221199999999999</v>
      </c>
      <c r="Q529" s="135">
        <f t="shared" si="306"/>
        <v>2.2202899999999999</v>
      </c>
      <c r="R529" s="135">
        <f t="shared" si="306"/>
        <v>2.2159499999999999</v>
      </c>
      <c r="S529" s="135">
        <f t="shared" si="306"/>
        <v>2.21109</v>
      </c>
      <c r="T529" s="135">
        <f t="shared" si="306"/>
        <v>2.2031800000000001</v>
      </c>
      <c r="U529" s="135">
        <f t="shared" si="306"/>
        <v>2.2042099999999998</v>
      </c>
      <c r="V529" s="135">
        <f t="shared" si="306"/>
        <v>2.2081</v>
      </c>
      <c r="W529" s="135">
        <f t="shared" si="306"/>
        <v>2.2212399999999999</v>
      </c>
      <c r="X529" s="135">
        <f t="shared" si="306"/>
        <v>2.3330299999999999</v>
      </c>
      <c r="Y529" s="135">
        <f t="shared" si="306"/>
        <v>2.2213500000000002</v>
      </c>
      <c r="Z529" s="135">
        <f t="shared" si="306"/>
        <v>2.1208399999999998</v>
      </c>
      <c r="AA529" s="135">
        <f t="shared" si="306"/>
        <v>1.91866</v>
      </c>
    </row>
    <row r="530" spans="1:27" ht="12.75" hidden="1" customHeight="1" outlineLevel="1" x14ac:dyDescent="0.2">
      <c r="A530" s="163" t="s">
        <v>2925</v>
      </c>
      <c r="B530" s="94" t="s">
        <v>238</v>
      </c>
      <c r="C530" s="70" t="s">
        <v>79</v>
      </c>
      <c r="D530" s="71">
        <v>1366.82</v>
      </c>
      <c r="E530" s="71">
        <v>1236.26</v>
      </c>
      <c r="F530" s="71">
        <v>1174.48</v>
      </c>
      <c r="G530" s="71">
        <v>1166.5</v>
      </c>
      <c r="H530" s="71">
        <v>1164.98</v>
      </c>
      <c r="I530" s="71">
        <v>1164.47</v>
      </c>
      <c r="J530" s="71">
        <v>1157.48</v>
      </c>
      <c r="K530" s="71">
        <v>1231.8900000000001</v>
      </c>
      <c r="L530" s="71">
        <v>1489.59</v>
      </c>
      <c r="M530" s="71">
        <v>1676.26</v>
      </c>
      <c r="N530" s="71">
        <v>1716.01</v>
      </c>
      <c r="O530" s="71">
        <v>1717.35</v>
      </c>
      <c r="P530" s="71">
        <v>1695.37</v>
      </c>
      <c r="Q530" s="71">
        <v>1693.54</v>
      </c>
      <c r="R530" s="71">
        <v>1689.2</v>
      </c>
      <c r="S530" s="71">
        <v>1684.34</v>
      </c>
      <c r="T530" s="71">
        <v>1676.43</v>
      </c>
      <c r="U530" s="71">
        <v>1677.46</v>
      </c>
      <c r="V530" s="71">
        <v>1681.35</v>
      </c>
      <c r="W530" s="71">
        <v>1694.49</v>
      </c>
      <c r="X530" s="71">
        <v>1806.28</v>
      </c>
      <c r="Y530" s="71">
        <v>1694.6</v>
      </c>
      <c r="Z530" s="71">
        <v>1594.09</v>
      </c>
      <c r="AA530" s="71">
        <v>1391.91</v>
      </c>
    </row>
    <row r="531" spans="1:27" ht="12.75" hidden="1" customHeight="1" outlineLevel="1" x14ac:dyDescent="0.2">
      <c r="A531" s="163" t="s">
        <v>2926</v>
      </c>
      <c r="B531" s="94" t="s">
        <v>90</v>
      </c>
      <c r="C531" s="70" t="s">
        <v>79</v>
      </c>
      <c r="D531" s="71">
        <f>$D$486</f>
        <v>434.18</v>
      </c>
      <c r="E531" s="71">
        <f t="shared" ref="E531:AA531" si="307">$D$486</f>
        <v>434.18</v>
      </c>
      <c r="F531" s="71">
        <f t="shared" si="307"/>
        <v>434.18</v>
      </c>
      <c r="G531" s="71">
        <f t="shared" si="307"/>
        <v>434.18</v>
      </c>
      <c r="H531" s="71">
        <f t="shared" si="307"/>
        <v>434.18</v>
      </c>
      <c r="I531" s="71">
        <f t="shared" si="307"/>
        <v>434.18</v>
      </c>
      <c r="J531" s="71">
        <f t="shared" si="307"/>
        <v>434.18</v>
      </c>
      <c r="K531" s="71">
        <f t="shared" si="307"/>
        <v>434.18</v>
      </c>
      <c r="L531" s="71">
        <f t="shared" si="307"/>
        <v>434.18</v>
      </c>
      <c r="M531" s="71">
        <f t="shared" si="307"/>
        <v>434.18</v>
      </c>
      <c r="N531" s="71">
        <f t="shared" si="307"/>
        <v>434.18</v>
      </c>
      <c r="O531" s="71">
        <f t="shared" si="307"/>
        <v>434.18</v>
      </c>
      <c r="P531" s="71">
        <f t="shared" si="307"/>
        <v>434.18</v>
      </c>
      <c r="Q531" s="71">
        <f t="shared" si="307"/>
        <v>434.18</v>
      </c>
      <c r="R531" s="71">
        <f t="shared" si="307"/>
        <v>434.18</v>
      </c>
      <c r="S531" s="71">
        <f t="shared" si="307"/>
        <v>434.18</v>
      </c>
      <c r="T531" s="71">
        <f t="shared" si="307"/>
        <v>434.18</v>
      </c>
      <c r="U531" s="71">
        <f t="shared" si="307"/>
        <v>434.18</v>
      </c>
      <c r="V531" s="71">
        <f t="shared" si="307"/>
        <v>434.18</v>
      </c>
      <c r="W531" s="71">
        <f t="shared" si="307"/>
        <v>434.18</v>
      </c>
      <c r="X531" s="71">
        <f t="shared" si="307"/>
        <v>434.18</v>
      </c>
      <c r="Y531" s="71">
        <f t="shared" si="307"/>
        <v>434.18</v>
      </c>
      <c r="Z531" s="71">
        <f t="shared" si="307"/>
        <v>434.18</v>
      </c>
      <c r="AA531" s="71">
        <f t="shared" si="307"/>
        <v>434.18</v>
      </c>
    </row>
    <row r="532" spans="1:27" ht="12.75" hidden="1" customHeight="1" outlineLevel="1" x14ac:dyDescent="0.2">
      <c r="A532" s="163" t="s">
        <v>2927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2928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collapsed="1" x14ac:dyDescent="0.2">
      <c r="A534" s="162" t="s">
        <v>2929</v>
      </c>
      <c r="B534" s="54" t="str">
        <f>"11"&amp;"."&amp;$B$801&amp;"."&amp;$B$802</f>
        <v>11.05.2024</v>
      </c>
      <c r="C534" s="134" t="s">
        <v>76</v>
      </c>
      <c r="D534" s="135">
        <f>ROUND(((D535+D536+D538+D537)/1000),5)</f>
        <v>1.9450499999999999</v>
      </c>
      <c r="E534" s="135">
        <f>ROUND(((E535+E536+E538+E537)/1000),5)</f>
        <v>1.7928200000000001</v>
      </c>
      <c r="F534" s="135">
        <f>ROUND(((F535+F536+F538+F537)/1000),5)</f>
        <v>1.7458800000000001</v>
      </c>
      <c r="G534" s="135">
        <f t="shared" ref="G534:AA534" si="309">ROUND(((G535+G536+G538+G537)/1000),5)</f>
        <v>1.7262999999999999</v>
      </c>
      <c r="H534" s="135">
        <f t="shared" si="309"/>
        <v>1.7064900000000001</v>
      </c>
      <c r="I534" s="135">
        <f t="shared" si="309"/>
        <v>1.7066600000000001</v>
      </c>
      <c r="J534" s="135">
        <f t="shared" si="309"/>
        <v>1.7035899999999999</v>
      </c>
      <c r="K534" s="135">
        <f t="shared" si="309"/>
        <v>1.83823</v>
      </c>
      <c r="L534" s="135">
        <f t="shared" si="309"/>
        <v>2.0194999999999999</v>
      </c>
      <c r="M534" s="135">
        <f t="shared" si="309"/>
        <v>2.34796</v>
      </c>
      <c r="N534" s="135">
        <f t="shared" si="309"/>
        <v>2.3853200000000001</v>
      </c>
      <c r="O534" s="135">
        <f t="shared" si="309"/>
        <v>2.38592</v>
      </c>
      <c r="P534" s="135">
        <f t="shared" si="309"/>
        <v>2.3574299999999999</v>
      </c>
      <c r="Q534" s="135">
        <f t="shared" si="309"/>
        <v>2.3521399999999999</v>
      </c>
      <c r="R534" s="135">
        <f t="shared" si="309"/>
        <v>2.3441000000000001</v>
      </c>
      <c r="S534" s="135">
        <f t="shared" si="309"/>
        <v>2.34545</v>
      </c>
      <c r="T534" s="135">
        <f t="shared" si="309"/>
        <v>2.3098399999999999</v>
      </c>
      <c r="U534" s="135">
        <f t="shared" si="309"/>
        <v>2.2999700000000001</v>
      </c>
      <c r="V534" s="135">
        <f t="shared" si="309"/>
        <v>2.31073</v>
      </c>
      <c r="W534" s="135">
        <f t="shared" si="309"/>
        <v>2.3579300000000001</v>
      </c>
      <c r="X534" s="135">
        <f t="shared" si="309"/>
        <v>2.5417000000000001</v>
      </c>
      <c r="Y534" s="135">
        <f t="shared" si="309"/>
        <v>2.50901</v>
      </c>
      <c r="Z534" s="135">
        <f t="shared" si="309"/>
        <v>2.27617</v>
      </c>
      <c r="AA534" s="135">
        <f t="shared" si="309"/>
        <v>1.98275</v>
      </c>
    </row>
    <row r="535" spans="1:27" ht="12.75" hidden="1" customHeight="1" outlineLevel="1" x14ac:dyDescent="0.2">
      <c r="A535" s="163" t="s">
        <v>2930</v>
      </c>
      <c r="B535" s="94" t="s">
        <v>238</v>
      </c>
      <c r="C535" s="70" t="s">
        <v>79</v>
      </c>
      <c r="D535" s="71">
        <v>1418.3</v>
      </c>
      <c r="E535" s="71">
        <v>1266.07</v>
      </c>
      <c r="F535" s="71">
        <v>1219.1300000000001</v>
      </c>
      <c r="G535" s="71">
        <v>1199.55</v>
      </c>
      <c r="H535" s="71">
        <v>1179.74</v>
      </c>
      <c r="I535" s="71">
        <v>1179.9100000000001</v>
      </c>
      <c r="J535" s="71">
        <v>1176.8399999999999</v>
      </c>
      <c r="K535" s="71">
        <v>1311.48</v>
      </c>
      <c r="L535" s="71">
        <v>1492.75</v>
      </c>
      <c r="M535" s="71">
        <v>1821.21</v>
      </c>
      <c r="N535" s="71">
        <v>1858.57</v>
      </c>
      <c r="O535" s="71">
        <v>1859.17</v>
      </c>
      <c r="P535" s="71">
        <v>1830.68</v>
      </c>
      <c r="Q535" s="71">
        <v>1825.39</v>
      </c>
      <c r="R535" s="71">
        <v>1817.35</v>
      </c>
      <c r="S535" s="71">
        <v>1818.7</v>
      </c>
      <c r="T535" s="71">
        <v>1783.09</v>
      </c>
      <c r="U535" s="71">
        <v>1773.22</v>
      </c>
      <c r="V535" s="71">
        <v>1783.98</v>
      </c>
      <c r="W535" s="71">
        <v>1831.18</v>
      </c>
      <c r="X535" s="71">
        <v>2014.95</v>
      </c>
      <c r="Y535" s="71">
        <v>1982.26</v>
      </c>
      <c r="Z535" s="71">
        <v>1749.42</v>
      </c>
      <c r="AA535" s="71">
        <v>1456</v>
      </c>
    </row>
    <row r="536" spans="1:27" ht="12.75" hidden="1" customHeight="1" outlineLevel="1" x14ac:dyDescent="0.2">
      <c r="A536" s="163" t="s">
        <v>2931</v>
      </c>
      <c r="B536" s="94" t="s">
        <v>90</v>
      </c>
      <c r="C536" s="70" t="s">
        <v>79</v>
      </c>
      <c r="D536" s="71">
        <f>$D$486</f>
        <v>434.18</v>
      </c>
      <c r="E536" s="71">
        <f t="shared" ref="E536:AA536" si="310">$D$486</f>
        <v>434.18</v>
      </c>
      <c r="F536" s="71">
        <f t="shared" si="310"/>
        <v>434.18</v>
      </c>
      <c r="G536" s="71">
        <f t="shared" si="310"/>
        <v>434.18</v>
      </c>
      <c r="H536" s="71">
        <f t="shared" si="310"/>
        <v>434.18</v>
      </c>
      <c r="I536" s="71">
        <f t="shared" si="310"/>
        <v>434.18</v>
      </c>
      <c r="J536" s="71">
        <f t="shared" si="310"/>
        <v>434.18</v>
      </c>
      <c r="K536" s="71">
        <f t="shared" si="310"/>
        <v>434.18</v>
      </c>
      <c r="L536" s="71">
        <f t="shared" si="310"/>
        <v>434.18</v>
      </c>
      <c r="M536" s="71">
        <f t="shared" si="310"/>
        <v>434.18</v>
      </c>
      <c r="N536" s="71">
        <f t="shared" si="310"/>
        <v>434.18</v>
      </c>
      <c r="O536" s="71">
        <f t="shared" si="310"/>
        <v>434.18</v>
      </c>
      <c r="P536" s="71">
        <f t="shared" si="310"/>
        <v>434.18</v>
      </c>
      <c r="Q536" s="71">
        <f t="shared" si="310"/>
        <v>434.18</v>
      </c>
      <c r="R536" s="71">
        <f t="shared" si="310"/>
        <v>434.18</v>
      </c>
      <c r="S536" s="71">
        <f t="shared" si="310"/>
        <v>434.18</v>
      </c>
      <c r="T536" s="71">
        <f t="shared" si="310"/>
        <v>434.18</v>
      </c>
      <c r="U536" s="71">
        <f t="shared" si="310"/>
        <v>434.18</v>
      </c>
      <c r="V536" s="71">
        <f t="shared" si="310"/>
        <v>434.18</v>
      </c>
      <c r="W536" s="71">
        <f t="shared" si="310"/>
        <v>434.18</v>
      </c>
      <c r="X536" s="71">
        <f t="shared" si="310"/>
        <v>434.18</v>
      </c>
      <c r="Y536" s="71">
        <f t="shared" si="310"/>
        <v>434.18</v>
      </c>
      <c r="Z536" s="71">
        <f t="shared" si="310"/>
        <v>434.18</v>
      </c>
      <c r="AA536" s="71">
        <f t="shared" si="310"/>
        <v>434.18</v>
      </c>
    </row>
    <row r="537" spans="1:27" ht="12.75" hidden="1" customHeight="1" outlineLevel="1" x14ac:dyDescent="0.2">
      <c r="A537" s="163" t="s">
        <v>2932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2933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collapsed="1" x14ac:dyDescent="0.2">
      <c r="A539" s="162" t="s">
        <v>2934</v>
      </c>
      <c r="B539" s="54" t="str">
        <f>"12"&amp;"."&amp;$B$801&amp;"."&amp;$B$802</f>
        <v>12.05.2024</v>
      </c>
      <c r="C539" s="134" t="s">
        <v>76</v>
      </c>
      <c r="D539" s="135">
        <f>ROUND(((D540+D541+D543+D542)/1000),5)</f>
        <v>1.99518</v>
      </c>
      <c r="E539" s="135">
        <f>ROUND(((E540+E541+E543+E542)/1000),5)</f>
        <v>1.8453999999999999</v>
      </c>
      <c r="F539" s="135">
        <f>ROUND(((F540+F541+F543+F542)/1000),5)</f>
        <v>1.7451099999999999</v>
      </c>
      <c r="G539" s="135">
        <f t="shared" ref="G539:AA539" si="312">ROUND(((G540+G541+G543+G542)/1000),5)</f>
        <v>1.7073199999999999</v>
      </c>
      <c r="H539" s="135">
        <f t="shared" si="312"/>
        <v>1.69302</v>
      </c>
      <c r="I539" s="135">
        <f t="shared" si="312"/>
        <v>1.69445</v>
      </c>
      <c r="J539" s="135">
        <f t="shared" si="312"/>
        <v>1.62873</v>
      </c>
      <c r="K539" s="135">
        <f t="shared" si="312"/>
        <v>1.72912</v>
      </c>
      <c r="L539" s="135">
        <f t="shared" si="312"/>
        <v>1.9628399999999999</v>
      </c>
      <c r="M539" s="135">
        <f t="shared" si="312"/>
        <v>2.1147999999999998</v>
      </c>
      <c r="N539" s="135">
        <f t="shared" si="312"/>
        <v>2.1901899999999999</v>
      </c>
      <c r="O539" s="135">
        <f t="shared" si="312"/>
        <v>2.19998</v>
      </c>
      <c r="P539" s="135">
        <f t="shared" si="312"/>
        <v>2.1995300000000002</v>
      </c>
      <c r="Q539" s="135">
        <f t="shared" si="312"/>
        <v>2.1989999999999998</v>
      </c>
      <c r="R539" s="135">
        <f t="shared" si="312"/>
        <v>2.1991200000000002</v>
      </c>
      <c r="S539" s="135">
        <f t="shared" si="312"/>
        <v>2.2008399999999999</v>
      </c>
      <c r="T539" s="135">
        <f t="shared" si="312"/>
        <v>2.2543600000000001</v>
      </c>
      <c r="U539" s="135">
        <f t="shared" si="312"/>
        <v>2.2861099999999999</v>
      </c>
      <c r="V539" s="135">
        <f t="shared" si="312"/>
        <v>2.2558600000000002</v>
      </c>
      <c r="W539" s="135">
        <f t="shared" si="312"/>
        <v>2.2716099999999999</v>
      </c>
      <c r="X539" s="135">
        <f t="shared" si="312"/>
        <v>2.31121</v>
      </c>
      <c r="Y539" s="135">
        <f t="shared" si="312"/>
        <v>2.2998500000000002</v>
      </c>
      <c r="Z539" s="135">
        <f t="shared" si="312"/>
        <v>2.0875599999999999</v>
      </c>
      <c r="AA539" s="135">
        <f t="shared" si="312"/>
        <v>1.89246</v>
      </c>
    </row>
    <row r="540" spans="1:27" ht="12.75" hidden="1" customHeight="1" outlineLevel="1" x14ac:dyDescent="0.2">
      <c r="A540" s="163" t="s">
        <v>2935</v>
      </c>
      <c r="B540" s="94" t="s">
        <v>238</v>
      </c>
      <c r="C540" s="70" t="s">
        <v>79</v>
      </c>
      <c r="D540" s="71">
        <v>1468.43</v>
      </c>
      <c r="E540" s="71">
        <v>1318.65</v>
      </c>
      <c r="F540" s="71">
        <v>1218.3599999999999</v>
      </c>
      <c r="G540" s="71">
        <v>1180.57</v>
      </c>
      <c r="H540" s="71">
        <v>1166.27</v>
      </c>
      <c r="I540" s="71">
        <v>1167.7</v>
      </c>
      <c r="J540" s="71">
        <v>1101.98</v>
      </c>
      <c r="K540" s="71">
        <v>1202.3699999999999</v>
      </c>
      <c r="L540" s="71">
        <v>1436.09</v>
      </c>
      <c r="M540" s="71">
        <v>1588.05</v>
      </c>
      <c r="N540" s="71">
        <v>1663.44</v>
      </c>
      <c r="O540" s="71">
        <v>1673.23</v>
      </c>
      <c r="P540" s="71">
        <v>1672.78</v>
      </c>
      <c r="Q540" s="71">
        <v>1672.25</v>
      </c>
      <c r="R540" s="71">
        <v>1672.37</v>
      </c>
      <c r="S540" s="71">
        <v>1674.09</v>
      </c>
      <c r="T540" s="71">
        <v>1727.61</v>
      </c>
      <c r="U540" s="71">
        <v>1759.36</v>
      </c>
      <c r="V540" s="71">
        <v>1729.11</v>
      </c>
      <c r="W540" s="71">
        <v>1744.86</v>
      </c>
      <c r="X540" s="71">
        <v>1784.46</v>
      </c>
      <c r="Y540" s="71">
        <v>1773.1</v>
      </c>
      <c r="Z540" s="71">
        <v>1560.81</v>
      </c>
      <c r="AA540" s="71">
        <v>1365.71</v>
      </c>
    </row>
    <row r="541" spans="1:27" ht="12.75" hidden="1" customHeight="1" outlineLevel="1" x14ac:dyDescent="0.2">
      <c r="A541" s="163" t="s">
        <v>2936</v>
      </c>
      <c r="B541" s="94" t="s">
        <v>90</v>
      </c>
      <c r="C541" s="70" t="s">
        <v>79</v>
      </c>
      <c r="D541" s="71">
        <f>$D$486</f>
        <v>434.18</v>
      </c>
      <c r="E541" s="71">
        <f t="shared" ref="E541:AA541" si="313">$D$486</f>
        <v>434.18</v>
      </c>
      <c r="F541" s="71">
        <f t="shared" si="313"/>
        <v>434.18</v>
      </c>
      <c r="G541" s="71">
        <f t="shared" si="313"/>
        <v>434.18</v>
      </c>
      <c r="H541" s="71">
        <f t="shared" si="313"/>
        <v>434.18</v>
      </c>
      <c r="I541" s="71">
        <f t="shared" si="313"/>
        <v>434.18</v>
      </c>
      <c r="J541" s="71">
        <f t="shared" si="313"/>
        <v>434.18</v>
      </c>
      <c r="K541" s="71">
        <f t="shared" si="313"/>
        <v>434.18</v>
      </c>
      <c r="L541" s="71">
        <f t="shared" si="313"/>
        <v>434.18</v>
      </c>
      <c r="M541" s="71">
        <f t="shared" si="313"/>
        <v>434.18</v>
      </c>
      <c r="N541" s="71">
        <f t="shared" si="313"/>
        <v>434.18</v>
      </c>
      <c r="O541" s="71">
        <f t="shared" si="313"/>
        <v>434.18</v>
      </c>
      <c r="P541" s="71">
        <f t="shared" si="313"/>
        <v>434.18</v>
      </c>
      <c r="Q541" s="71">
        <f t="shared" si="313"/>
        <v>434.18</v>
      </c>
      <c r="R541" s="71">
        <f t="shared" si="313"/>
        <v>434.18</v>
      </c>
      <c r="S541" s="71">
        <f t="shared" si="313"/>
        <v>434.18</v>
      </c>
      <c r="T541" s="71">
        <f t="shared" si="313"/>
        <v>434.18</v>
      </c>
      <c r="U541" s="71">
        <f t="shared" si="313"/>
        <v>434.18</v>
      </c>
      <c r="V541" s="71">
        <f t="shared" si="313"/>
        <v>434.18</v>
      </c>
      <c r="W541" s="71">
        <f t="shared" si="313"/>
        <v>434.18</v>
      </c>
      <c r="X541" s="71">
        <f t="shared" si="313"/>
        <v>434.18</v>
      </c>
      <c r="Y541" s="71">
        <f t="shared" si="313"/>
        <v>434.18</v>
      </c>
      <c r="Z541" s="71">
        <f t="shared" si="313"/>
        <v>434.18</v>
      </c>
      <c r="AA541" s="71">
        <f t="shared" si="313"/>
        <v>434.18</v>
      </c>
    </row>
    <row r="542" spans="1:27" ht="12.75" hidden="1" customHeight="1" outlineLevel="1" x14ac:dyDescent="0.2">
      <c r="A542" s="163" t="s">
        <v>2937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2938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collapsed="1" x14ac:dyDescent="0.2">
      <c r="A544" s="162" t="s">
        <v>2939</v>
      </c>
      <c r="B544" s="54" t="str">
        <f>"13"&amp;"."&amp;$B$801&amp;"."&amp;$B$802</f>
        <v>13.05.2024</v>
      </c>
      <c r="C544" s="134" t="s">
        <v>76</v>
      </c>
      <c r="D544" s="135">
        <f>ROUND(((D545+D546+D548+D547)/1000),5)</f>
        <v>1.9141699999999999</v>
      </c>
      <c r="E544" s="135">
        <f>ROUND(((E545+E546+E548+E547)/1000),5)</f>
        <v>1.7751399999999999</v>
      </c>
      <c r="F544" s="135">
        <f>ROUND(((F545+F546+F548+F547)/1000),5)</f>
        <v>1.71637</v>
      </c>
      <c r="G544" s="135">
        <f t="shared" ref="G544:AA544" si="315">ROUND(((G545+G546+G548+G547)/1000),5)</f>
        <v>1.70607</v>
      </c>
      <c r="H544" s="135">
        <f t="shared" si="315"/>
        <v>1.69241</v>
      </c>
      <c r="I544" s="135">
        <f t="shared" si="315"/>
        <v>1.74255</v>
      </c>
      <c r="J544" s="135">
        <f t="shared" si="315"/>
        <v>1.9294800000000001</v>
      </c>
      <c r="K544" s="135">
        <f t="shared" si="315"/>
        <v>2.1585800000000002</v>
      </c>
      <c r="L544" s="135">
        <f t="shared" si="315"/>
        <v>2.4864299999999999</v>
      </c>
      <c r="M544" s="135">
        <f t="shared" si="315"/>
        <v>2.8285</v>
      </c>
      <c r="N544" s="135">
        <f t="shared" si="315"/>
        <v>2.9844300000000001</v>
      </c>
      <c r="O544" s="135">
        <f t="shared" si="315"/>
        <v>2.6450200000000001</v>
      </c>
      <c r="P544" s="135">
        <f t="shared" si="315"/>
        <v>2.5415000000000001</v>
      </c>
      <c r="Q544" s="135">
        <f t="shared" si="315"/>
        <v>2.55932</v>
      </c>
      <c r="R544" s="135">
        <f t="shared" si="315"/>
        <v>2.55518</v>
      </c>
      <c r="S544" s="135">
        <f t="shared" si="315"/>
        <v>2.5034299999999998</v>
      </c>
      <c r="T544" s="135">
        <f t="shared" si="315"/>
        <v>2.4887800000000002</v>
      </c>
      <c r="U544" s="135">
        <f t="shared" si="315"/>
        <v>2.4249399999999999</v>
      </c>
      <c r="V544" s="135">
        <f t="shared" si="315"/>
        <v>2.4396100000000001</v>
      </c>
      <c r="W544" s="135">
        <f t="shared" si="315"/>
        <v>2.5597500000000002</v>
      </c>
      <c r="X544" s="135">
        <f t="shared" si="315"/>
        <v>2.6000399999999999</v>
      </c>
      <c r="Y544" s="135">
        <f t="shared" si="315"/>
        <v>2.40469</v>
      </c>
      <c r="Z544" s="135">
        <f t="shared" si="315"/>
        <v>2.04514</v>
      </c>
      <c r="AA544" s="135">
        <f t="shared" si="315"/>
        <v>1.8749</v>
      </c>
    </row>
    <row r="545" spans="1:27" ht="12.75" hidden="1" customHeight="1" outlineLevel="1" x14ac:dyDescent="0.2">
      <c r="A545" s="163" t="s">
        <v>2940</v>
      </c>
      <c r="B545" s="94" t="s">
        <v>238</v>
      </c>
      <c r="C545" s="70" t="s">
        <v>79</v>
      </c>
      <c r="D545" s="71">
        <v>1387.42</v>
      </c>
      <c r="E545" s="71">
        <v>1248.3900000000001</v>
      </c>
      <c r="F545" s="71">
        <v>1189.6199999999999</v>
      </c>
      <c r="G545" s="71">
        <v>1179.32</v>
      </c>
      <c r="H545" s="71">
        <v>1165.6600000000001</v>
      </c>
      <c r="I545" s="71">
        <v>1215.8</v>
      </c>
      <c r="J545" s="71">
        <v>1402.73</v>
      </c>
      <c r="K545" s="71">
        <v>1631.83</v>
      </c>
      <c r="L545" s="71">
        <v>1959.68</v>
      </c>
      <c r="M545" s="71">
        <v>2301.75</v>
      </c>
      <c r="N545" s="71">
        <v>2457.6799999999998</v>
      </c>
      <c r="O545" s="71">
        <v>2118.27</v>
      </c>
      <c r="P545" s="71">
        <v>2014.75</v>
      </c>
      <c r="Q545" s="71">
        <v>2032.57</v>
      </c>
      <c r="R545" s="71">
        <v>2028.43</v>
      </c>
      <c r="S545" s="71">
        <v>1976.68</v>
      </c>
      <c r="T545" s="71">
        <v>1962.03</v>
      </c>
      <c r="U545" s="71">
        <v>1898.19</v>
      </c>
      <c r="V545" s="71">
        <v>1912.86</v>
      </c>
      <c r="W545" s="71">
        <v>2033</v>
      </c>
      <c r="X545" s="71">
        <v>2073.29</v>
      </c>
      <c r="Y545" s="71">
        <v>1877.94</v>
      </c>
      <c r="Z545" s="71">
        <v>1518.39</v>
      </c>
      <c r="AA545" s="71">
        <v>1348.15</v>
      </c>
    </row>
    <row r="546" spans="1:27" ht="12.75" hidden="1" customHeight="1" outlineLevel="1" x14ac:dyDescent="0.2">
      <c r="A546" s="163" t="s">
        <v>2941</v>
      </c>
      <c r="B546" s="94" t="s">
        <v>90</v>
      </c>
      <c r="C546" s="70" t="s">
        <v>79</v>
      </c>
      <c r="D546" s="71">
        <f>$D$486</f>
        <v>434.18</v>
      </c>
      <c r="E546" s="71">
        <f t="shared" ref="E546:AA546" si="316">$D$486</f>
        <v>434.18</v>
      </c>
      <c r="F546" s="71">
        <f t="shared" si="316"/>
        <v>434.18</v>
      </c>
      <c r="G546" s="71">
        <f t="shared" si="316"/>
        <v>434.18</v>
      </c>
      <c r="H546" s="71">
        <f t="shared" si="316"/>
        <v>434.18</v>
      </c>
      <c r="I546" s="71">
        <f t="shared" si="316"/>
        <v>434.18</v>
      </c>
      <c r="J546" s="71">
        <f t="shared" si="316"/>
        <v>434.18</v>
      </c>
      <c r="K546" s="71">
        <f t="shared" si="316"/>
        <v>434.18</v>
      </c>
      <c r="L546" s="71">
        <f t="shared" si="316"/>
        <v>434.18</v>
      </c>
      <c r="M546" s="71">
        <f t="shared" si="316"/>
        <v>434.18</v>
      </c>
      <c r="N546" s="71">
        <f t="shared" si="316"/>
        <v>434.18</v>
      </c>
      <c r="O546" s="71">
        <f t="shared" si="316"/>
        <v>434.18</v>
      </c>
      <c r="P546" s="71">
        <f t="shared" si="316"/>
        <v>434.18</v>
      </c>
      <c r="Q546" s="71">
        <f t="shared" si="316"/>
        <v>434.18</v>
      </c>
      <c r="R546" s="71">
        <f t="shared" si="316"/>
        <v>434.18</v>
      </c>
      <c r="S546" s="71">
        <f t="shared" si="316"/>
        <v>434.18</v>
      </c>
      <c r="T546" s="71">
        <f t="shared" si="316"/>
        <v>434.18</v>
      </c>
      <c r="U546" s="71">
        <f t="shared" si="316"/>
        <v>434.18</v>
      </c>
      <c r="V546" s="71">
        <f t="shared" si="316"/>
        <v>434.18</v>
      </c>
      <c r="W546" s="71">
        <f t="shared" si="316"/>
        <v>434.18</v>
      </c>
      <c r="X546" s="71">
        <f t="shared" si="316"/>
        <v>434.18</v>
      </c>
      <c r="Y546" s="71">
        <f t="shared" si="316"/>
        <v>434.18</v>
      </c>
      <c r="Z546" s="71">
        <f t="shared" si="316"/>
        <v>434.18</v>
      </c>
      <c r="AA546" s="71">
        <f t="shared" si="316"/>
        <v>434.18</v>
      </c>
    </row>
    <row r="547" spans="1:27" ht="12.75" hidden="1" customHeight="1" outlineLevel="1" x14ac:dyDescent="0.2">
      <c r="A547" s="163" t="s">
        <v>2942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2943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collapsed="1" x14ac:dyDescent="0.2">
      <c r="A549" s="162" t="s">
        <v>2944</v>
      </c>
      <c r="B549" s="54" t="str">
        <f>"14"&amp;"."&amp;$B$801&amp;"."&amp;$B$802</f>
        <v>14.05.2024</v>
      </c>
      <c r="C549" s="134" t="s">
        <v>76</v>
      </c>
      <c r="D549" s="135">
        <f>ROUND(((D550+D551+D553+D552)/1000),5)</f>
        <v>1.8113900000000001</v>
      </c>
      <c r="E549" s="135">
        <f>ROUND(((E550+E551+E553+E552)/1000),5)</f>
        <v>1.7235499999999999</v>
      </c>
      <c r="F549" s="135">
        <f>ROUND(((F550+F551+F553+F552)/1000),5)</f>
        <v>1.6837800000000001</v>
      </c>
      <c r="G549" s="135">
        <f t="shared" ref="G549:AA549" si="318">ROUND(((G550+G551+G553+G552)/1000),5)</f>
        <v>1.68052</v>
      </c>
      <c r="H549" s="135">
        <f t="shared" si="318"/>
        <v>1.68241</v>
      </c>
      <c r="I549" s="135">
        <f t="shared" si="318"/>
        <v>1.72431</v>
      </c>
      <c r="J549" s="135">
        <f t="shared" si="318"/>
        <v>1.89351</v>
      </c>
      <c r="K549" s="135">
        <f t="shared" si="318"/>
        <v>2.01281</v>
      </c>
      <c r="L549" s="135">
        <f t="shared" si="318"/>
        <v>2.3352300000000001</v>
      </c>
      <c r="M549" s="135">
        <f t="shared" si="318"/>
        <v>2.60215</v>
      </c>
      <c r="N549" s="135">
        <f t="shared" si="318"/>
        <v>2.6214400000000002</v>
      </c>
      <c r="O549" s="135">
        <f t="shared" si="318"/>
        <v>2.4821</v>
      </c>
      <c r="P549" s="135">
        <f t="shared" si="318"/>
        <v>2.4817999999999998</v>
      </c>
      <c r="Q549" s="135">
        <f t="shared" si="318"/>
        <v>2.48543</v>
      </c>
      <c r="R549" s="135">
        <f t="shared" si="318"/>
        <v>2.4758499999999999</v>
      </c>
      <c r="S549" s="135">
        <f t="shared" si="318"/>
        <v>2.4585499999999998</v>
      </c>
      <c r="T549" s="135">
        <f t="shared" si="318"/>
        <v>2.4178799999999998</v>
      </c>
      <c r="U549" s="135">
        <f t="shared" si="318"/>
        <v>2.4083299999999999</v>
      </c>
      <c r="V549" s="135">
        <f t="shared" si="318"/>
        <v>2.4013599999999999</v>
      </c>
      <c r="W549" s="135">
        <f t="shared" si="318"/>
        <v>2.3480400000000001</v>
      </c>
      <c r="X549" s="135">
        <f t="shared" si="318"/>
        <v>2.5768200000000001</v>
      </c>
      <c r="Y549" s="135">
        <f t="shared" si="318"/>
        <v>2.4310999999999998</v>
      </c>
      <c r="Z549" s="135">
        <f t="shared" si="318"/>
        <v>2.1001099999999999</v>
      </c>
      <c r="AA549" s="135">
        <f t="shared" si="318"/>
        <v>1.9695800000000001</v>
      </c>
    </row>
    <row r="550" spans="1:27" ht="12.75" hidden="1" customHeight="1" outlineLevel="1" x14ac:dyDescent="0.2">
      <c r="A550" s="163" t="s">
        <v>2945</v>
      </c>
      <c r="B550" s="94" t="s">
        <v>238</v>
      </c>
      <c r="C550" s="70" t="s">
        <v>79</v>
      </c>
      <c r="D550" s="71">
        <v>1284.6400000000001</v>
      </c>
      <c r="E550" s="71">
        <v>1196.8</v>
      </c>
      <c r="F550" s="71">
        <v>1157.03</v>
      </c>
      <c r="G550" s="71">
        <v>1153.77</v>
      </c>
      <c r="H550" s="71">
        <v>1155.6600000000001</v>
      </c>
      <c r="I550" s="71">
        <v>1197.56</v>
      </c>
      <c r="J550" s="71">
        <v>1366.76</v>
      </c>
      <c r="K550" s="71">
        <v>1486.06</v>
      </c>
      <c r="L550" s="71">
        <v>1808.48</v>
      </c>
      <c r="M550" s="71">
        <v>2075.4</v>
      </c>
      <c r="N550" s="71">
        <v>2094.69</v>
      </c>
      <c r="O550" s="71">
        <v>1955.35</v>
      </c>
      <c r="P550" s="71">
        <v>1955.05</v>
      </c>
      <c r="Q550" s="71">
        <v>1958.68</v>
      </c>
      <c r="R550" s="71">
        <v>1949.1</v>
      </c>
      <c r="S550" s="71">
        <v>1931.8</v>
      </c>
      <c r="T550" s="71">
        <v>1891.13</v>
      </c>
      <c r="U550" s="71">
        <v>1881.58</v>
      </c>
      <c r="V550" s="71">
        <v>1874.61</v>
      </c>
      <c r="W550" s="71">
        <v>1821.29</v>
      </c>
      <c r="X550" s="71">
        <v>2050.0700000000002</v>
      </c>
      <c r="Y550" s="71">
        <v>1904.35</v>
      </c>
      <c r="Z550" s="71">
        <v>1573.36</v>
      </c>
      <c r="AA550" s="71">
        <v>1442.83</v>
      </c>
    </row>
    <row r="551" spans="1:27" ht="12.75" hidden="1" customHeight="1" outlineLevel="1" x14ac:dyDescent="0.2">
      <c r="A551" s="163" t="s">
        <v>2946</v>
      </c>
      <c r="B551" s="94" t="s">
        <v>90</v>
      </c>
      <c r="C551" s="70" t="s">
        <v>79</v>
      </c>
      <c r="D551" s="71">
        <f>$D$486</f>
        <v>434.18</v>
      </c>
      <c r="E551" s="71">
        <f t="shared" ref="E551:AA551" si="319">$D$486</f>
        <v>434.18</v>
      </c>
      <c r="F551" s="71">
        <f t="shared" si="319"/>
        <v>434.18</v>
      </c>
      <c r="G551" s="71">
        <f t="shared" si="319"/>
        <v>434.18</v>
      </c>
      <c r="H551" s="71">
        <f t="shared" si="319"/>
        <v>434.18</v>
      </c>
      <c r="I551" s="71">
        <f t="shared" si="319"/>
        <v>434.18</v>
      </c>
      <c r="J551" s="71">
        <f t="shared" si="319"/>
        <v>434.18</v>
      </c>
      <c r="K551" s="71">
        <f t="shared" si="319"/>
        <v>434.18</v>
      </c>
      <c r="L551" s="71">
        <f t="shared" si="319"/>
        <v>434.18</v>
      </c>
      <c r="M551" s="71">
        <f t="shared" si="319"/>
        <v>434.18</v>
      </c>
      <c r="N551" s="71">
        <f t="shared" si="319"/>
        <v>434.18</v>
      </c>
      <c r="O551" s="71">
        <f t="shared" si="319"/>
        <v>434.18</v>
      </c>
      <c r="P551" s="71">
        <f t="shared" si="319"/>
        <v>434.18</v>
      </c>
      <c r="Q551" s="71">
        <f t="shared" si="319"/>
        <v>434.18</v>
      </c>
      <c r="R551" s="71">
        <f t="shared" si="319"/>
        <v>434.18</v>
      </c>
      <c r="S551" s="71">
        <f t="shared" si="319"/>
        <v>434.18</v>
      </c>
      <c r="T551" s="71">
        <f t="shared" si="319"/>
        <v>434.18</v>
      </c>
      <c r="U551" s="71">
        <f t="shared" si="319"/>
        <v>434.18</v>
      </c>
      <c r="V551" s="71">
        <f t="shared" si="319"/>
        <v>434.18</v>
      </c>
      <c r="W551" s="71">
        <f t="shared" si="319"/>
        <v>434.18</v>
      </c>
      <c r="X551" s="71">
        <f t="shared" si="319"/>
        <v>434.18</v>
      </c>
      <c r="Y551" s="71">
        <f t="shared" si="319"/>
        <v>434.18</v>
      </c>
      <c r="Z551" s="71">
        <f t="shared" si="319"/>
        <v>434.18</v>
      </c>
      <c r="AA551" s="71">
        <f t="shared" si="319"/>
        <v>434.18</v>
      </c>
    </row>
    <row r="552" spans="1:27" ht="12.75" hidden="1" customHeight="1" outlineLevel="1" x14ac:dyDescent="0.2">
      <c r="A552" s="163" t="s">
        <v>2947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2948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collapsed="1" x14ac:dyDescent="0.2">
      <c r="A554" s="162" t="s">
        <v>2949</v>
      </c>
      <c r="B554" s="54" t="str">
        <f>"15"&amp;"."&amp;$B$801&amp;"."&amp;$B$802</f>
        <v>15.05.2024</v>
      </c>
      <c r="C554" s="134" t="s">
        <v>76</v>
      </c>
      <c r="D554" s="135">
        <f>ROUND(((D555+D556+D558+D557)/1000),5)</f>
        <v>1.8582099999999999</v>
      </c>
      <c r="E554" s="135">
        <f>ROUND(((E555+E556+E558+E557)/1000),5)</f>
        <v>1.73159</v>
      </c>
      <c r="F554" s="135">
        <f>ROUND(((F555+F556+F558+F557)/1000),5)</f>
        <v>1.72336</v>
      </c>
      <c r="G554" s="135">
        <f t="shared" ref="G554:AA554" si="321">ROUND(((G555+G556+G558+G557)/1000),5)</f>
        <v>1.7182500000000001</v>
      </c>
      <c r="H554" s="135">
        <f t="shared" si="321"/>
        <v>1.72319</v>
      </c>
      <c r="I554" s="135">
        <f t="shared" si="321"/>
        <v>1.7336800000000001</v>
      </c>
      <c r="J554" s="135">
        <f t="shared" si="321"/>
        <v>1.95156</v>
      </c>
      <c r="K554" s="135">
        <f t="shared" si="321"/>
        <v>2.20899</v>
      </c>
      <c r="L554" s="135">
        <f t="shared" si="321"/>
        <v>2.4490099999999999</v>
      </c>
      <c r="M554" s="135">
        <f t="shared" si="321"/>
        <v>2.6808800000000002</v>
      </c>
      <c r="N554" s="135">
        <f t="shared" si="321"/>
        <v>2.67326</v>
      </c>
      <c r="O554" s="135">
        <f t="shared" si="321"/>
        <v>2.5556000000000001</v>
      </c>
      <c r="P554" s="135">
        <f t="shared" si="321"/>
        <v>2.55796</v>
      </c>
      <c r="Q554" s="135">
        <f t="shared" si="321"/>
        <v>2.5839500000000002</v>
      </c>
      <c r="R554" s="135">
        <f t="shared" si="321"/>
        <v>2.56142</v>
      </c>
      <c r="S554" s="135">
        <f t="shared" si="321"/>
        <v>2.5543900000000002</v>
      </c>
      <c r="T554" s="135">
        <f t="shared" si="321"/>
        <v>2.5318900000000002</v>
      </c>
      <c r="U554" s="135">
        <f t="shared" si="321"/>
        <v>2.47838</v>
      </c>
      <c r="V554" s="135">
        <f t="shared" si="321"/>
        <v>2.4381499999999998</v>
      </c>
      <c r="W554" s="135">
        <f t="shared" si="321"/>
        <v>2.4099300000000001</v>
      </c>
      <c r="X554" s="135">
        <f t="shared" si="321"/>
        <v>2.4750399999999999</v>
      </c>
      <c r="Y554" s="135">
        <f t="shared" si="321"/>
        <v>2.4517899999999999</v>
      </c>
      <c r="Z554" s="135">
        <f t="shared" si="321"/>
        <v>2.0867</v>
      </c>
      <c r="AA554" s="135">
        <f t="shared" si="321"/>
        <v>1.9722500000000001</v>
      </c>
    </row>
    <row r="555" spans="1:27" ht="12.75" hidden="1" customHeight="1" outlineLevel="1" x14ac:dyDescent="0.2">
      <c r="A555" s="163" t="s">
        <v>2950</v>
      </c>
      <c r="B555" s="94" t="s">
        <v>238</v>
      </c>
      <c r="C555" s="70" t="s">
        <v>79</v>
      </c>
      <c r="D555" s="71">
        <v>1331.46</v>
      </c>
      <c r="E555" s="71">
        <v>1204.8399999999999</v>
      </c>
      <c r="F555" s="71">
        <v>1196.6099999999999</v>
      </c>
      <c r="G555" s="71">
        <v>1191.5</v>
      </c>
      <c r="H555" s="71">
        <v>1196.44</v>
      </c>
      <c r="I555" s="71">
        <v>1206.93</v>
      </c>
      <c r="J555" s="71">
        <v>1424.81</v>
      </c>
      <c r="K555" s="71">
        <v>1682.24</v>
      </c>
      <c r="L555" s="71">
        <v>1922.26</v>
      </c>
      <c r="M555" s="71">
        <v>2154.13</v>
      </c>
      <c r="N555" s="71">
        <v>2146.5100000000002</v>
      </c>
      <c r="O555" s="71">
        <v>2028.85</v>
      </c>
      <c r="P555" s="71">
        <v>2031.21</v>
      </c>
      <c r="Q555" s="71">
        <v>2057.1999999999998</v>
      </c>
      <c r="R555" s="71">
        <v>2034.67</v>
      </c>
      <c r="S555" s="71">
        <v>2027.64</v>
      </c>
      <c r="T555" s="71">
        <v>2005.14</v>
      </c>
      <c r="U555" s="71">
        <v>1951.63</v>
      </c>
      <c r="V555" s="71">
        <v>1911.4</v>
      </c>
      <c r="W555" s="71">
        <v>1883.18</v>
      </c>
      <c r="X555" s="71">
        <v>1948.29</v>
      </c>
      <c r="Y555" s="71">
        <v>1925.04</v>
      </c>
      <c r="Z555" s="71">
        <v>1559.95</v>
      </c>
      <c r="AA555" s="71">
        <v>1445.5</v>
      </c>
    </row>
    <row r="556" spans="1:27" ht="12.75" hidden="1" customHeight="1" outlineLevel="1" x14ac:dyDescent="0.2">
      <c r="A556" s="163" t="s">
        <v>2951</v>
      </c>
      <c r="B556" s="94" t="s">
        <v>90</v>
      </c>
      <c r="C556" s="70" t="s">
        <v>79</v>
      </c>
      <c r="D556" s="71">
        <f>$D$486</f>
        <v>434.18</v>
      </c>
      <c r="E556" s="71">
        <f t="shared" ref="E556:AA556" si="322">$D$486</f>
        <v>434.18</v>
      </c>
      <c r="F556" s="71">
        <f t="shared" si="322"/>
        <v>434.18</v>
      </c>
      <c r="G556" s="71">
        <f t="shared" si="322"/>
        <v>434.18</v>
      </c>
      <c r="H556" s="71">
        <f t="shared" si="322"/>
        <v>434.18</v>
      </c>
      <c r="I556" s="71">
        <f t="shared" si="322"/>
        <v>434.18</v>
      </c>
      <c r="J556" s="71">
        <f t="shared" si="322"/>
        <v>434.18</v>
      </c>
      <c r="K556" s="71">
        <f t="shared" si="322"/>
        <v>434.18</v>
      </c>
      <c r="L556" s="71">
        <f t="shared" si="322"/>
        <v>434.18</v>
      </c>
      <c r="M556" s="71">
        <f t="shared" si="322"/>
        <v>434.18</v>
      </c>
      <c r="N556" s="71">
        <f t="shared" si="322"/>
        <v>434.18</v>
      </c>
      <c r="O556" s="71">
        <f t="shared" si="322"/>
        <v>434.18</v>
      </c>
      <c r="P556" s="71">
        <f t="shared" si="322"/>
        <v>434.18</v>
      </c>
      <c r="Q556" s="71">
        <f t="shared" si="322"/>
        <v>434.18</v>
      </c>
      <c r="R556" s="71">
        <f t="shared" si="322"/>
        <v>434.18</v>
      </c>
      <c r="S556" s="71">
        <f t="shared" si="322"/>
        <v>434.18</v>
      </c>
      <c r="T556" s="71">
        <f t="shared" si="322"/>
        <v>434.18</v>
      </c>
      <c r="U556" s="71">
        <f t="shared" si="322"/>
        <v>434.18</v>
      </c>
      <c r="V556" s="71">
        <f t="shared" si="322"/>
        <v>434.18</v>
      </c>
      <c r="W556" s="71">
        <f t="shared" si="322"/>
        <v>434.18</v>
      </c>
      <c r="X556" s="71">
        <f t="shared" si="322"/>
        <v>434.18</v>
      </c>
      <c r="Y556" s="71">
        <f t="shared" si="322"/>
        <v>434.18</v>
      </c>
      <c r="Z556" s="71">
        <f t="shared" si="322"/>
        <v>434.18</v>
      </c>
      <c r="AA556" s="71">
        <f t="shared" si="322"/>
        <v>434.18</v>
      </c>
    </row>
    <row r="557" spans="1:27" ht="12.75" hidden="1" customHeight="1" outlineLevel="1" x14ac:dyDescent="0.2">
      <c r="A557" s="163" t="s">
        <v>2952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2953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collapsed="1" x14ac:dyDescent="0.2">
      <c r="A559" s="162" t="s">
        <v>2954</v>
      </c>
      <c r="B559" s="54" t="str">
        <f>"16"&amp;"."&amp;$B$801&amp;"."&amp;$B$802</f>
        <v>16.05.2024</v>
      </c>
      <c r="C559" s="134" t="s">
        <v>76</v>
      </c>
      <c r="D559" s="135">
        <f>ROUND(((D560+D561+D563+D562)/1000),5)</f>
        <v>1.80735</v>
      </c>
      <c r="E559" s="135">
        <f>ROUND(((E560+E561+E563+E562)/1000),5)</f>
        <v>1.71529</v>
      </c>
      <c r="F559" s="135">
        <f>ROUND(((F560+F561+F563+F562)/1000),5)</f>
        <v>1.6842600000000001</v>
      </c>
      <c r="G559" s="135">
        <f t="shared" ref="G559:AA559" si="324">ROUND(((G560+G561+G563+G562)/1000),5)</f>
        <v>1.6818599999999999</v>
      </c>
      <c r="H559" s="135">
        <f t="shared" si="324"/>
        <v>1.69303</v>
      </c>
      <c r="I559" s="135">
        <f t="shared" si="324"/>
        <v>1.7281500000000001</v>
      </c>
      <c r="J559" s="135">
        <f t="shared" si="324"/>
        <v>1.88609</v>
      </c>
      <c r="K559" s="135">
        <f t="shared" si="324"/>
        <v>2.1451199999999999</v>
      </c>
      <c r="L559" s="135">
        <f t="shared" si="324"/>
        <v>2.3978899999999999</v>
      </c>
      <c r="M559" s="135">
        <f t="shared" si="324"/>
        <v>2.45628</v>
      </c>
      <c r="N559" s="135">
        <f t="shared" si="324"/>
        <v>2.4863300000000002</v>
      </c>
      <c r="O559" s="135">
        <f t="shared" si="324"/>
        <v>2.5465100000000001</v>
      </c>
      <c r="P559" s="135">
        <f t="shared" si="324"/>
        <v>2.5391599999999999</v>
      </c>
      <c r="Q559" s="135">
        <f t="shared" si="324"/>
        <v>2.5539800000000001</v>
      </c>
      <c r="R559" s="135">
        <f t="shared" si="324"/>
        <v>2.5429499999999998</v>
      </c>
      <c r="S559" s="135">
        <f t="shared" si="324"/>
        <v>2.48678</v>
      </c>
      <c r="T559" s="135">
        <f t="shared" si="324"/>
        <v>2.42299</v>
      </c>
      <c r="U559" s="135">
        <f t="shared" si="324"/>
        <v>2.4018700000000002</v>
      </c>
      <c r="V559" s="135">
        <f t="shared" si="324"/>
        <v>2.3088099999999998</v>
      </c>
      <c r="W559" s="135">
        <f t="shared" si="324"/>
        <v>2.1996199999999999</v>
      </c>
      <c r="X559" s="135">
        <f t="shared" si="324"/>
        <v>2.3142100000000001</v>
      </c>
      <c r="Y559" s="135">
        <f t="shared" si="324"/>
        <v>2.4067699999999999</v>
      </c>
      <c r="Z559" s="135">
        <f t="shared" si="324"/>
        <v>2.0993499999999998</v>
      </c>
      <c r="AA559" s="135">
        <f t="shared" si="324"/>
        <v>1.88239</v>
      </c>
    </row>
    <row r="560" spans="1:27" ht="12.75" hidden="1" customHeight="1" outlineLevel="1" x14ac:dyDescent="0.2">
      <c r="A560" s="163" t="s">
        <v>2955</v>
      </c>
      <c r="B560" s="94" t="s">
        <v>238</v>
      </c>
      <c r="C560" s="70" t="s">
        <v>79</v>
      </c>
      <c r="D560" s="71">
        <v>1280.5999999999999</v>
      </c>
      <c r="E560" s="71">
        <v>1188.54</v>
      </c>
      <c r="F560" s="71">
        <v>1157.51</v>
      </c>
      <c r="G560" s="71">
        <v>1155.1099999999999</v>
      </c>
      <c r="H560" s="71">
        <v>1166.28</v>
      </c>
      <c r="I560" s="71">
        <v>1201.4000000000001</v>
      </c>
      <c r="J560" s="71">
        <v>1359.34</v>
      </c>
      <c r="K560" s="71">
        <v>1618.37</v>
      </c>
      <c r="L560" s="71">
        <v>1871.14</v>
      </c>
      <c r="M560" s="71">
        <v>1929.53</v>
      </c>
      <c r="N560" s="71">
        <v>1959.58</v>
      </c>
      <c r="O560" s="71">
        <v>2019.76</v>
      </c>
      <c r="P560" s="71">
        <v>2012.41</v>
      </c>
      <c r="Q560" s="71">
        <v>2027.23</v>
      </c>
      <c r="R560" s="71">
        <v>2016.2</v>
      </c>
      <c r="S560" s="71">
        <v>1960.03</v>
      </c>
      <c r="T560" s="71">
        <v>1896.24</v>
      </c>
      <c r="U560" s="71">
        <v>1875.12</v>
      </c>
      <c r="V560" s="71">
        <v>1782.06</v>
      </c>
      <c r="W560" s="71">
        <v>1672.87</v>
      </c>
      <c r="X560" s="71">
        <v>1787.46</v>
      </c>
      <c r="Y560" s="71">
        <v>1880.02</v>
      </c>
      <c r="Z560" s="71">
        <v>1572.6</v>
      </c>
      <c r="AA560" s="71">
        <v>1355.64</v>
      </c>
    </row>
    <row r="561" spans="1:27" ht="12.75" hidden="1" customHeight="1" outlineLevel="1" x14ac:dyDescent="0.2">
      <c r="A561" s="163" t="s">
        <v>2956</v>
      </c>
      <c r="B561" s="94" t="s">
        <v>90</v>
      </c>
      <c r="C561" s="70" t="s">
        <v>79</v>
      </c>
      <c r="D561" s="71">
        <f>$D$486</f>
        <v>434.18</v>
      </c>
      <c r="E561" s="71">
        <f t="shared" ref="E561:AA561" si="325">$D$486</f>
        <v>434.18</v>
      </c>
      <c r="F561" s="71">
        <f t="shared" si="325"/>
        <v>434.18</v>
      </c>
      <c r="G561" s="71">
        <f t="shared" si="325"/>
        <v>434.18</v>
      </c>
      <c r="H561" s="71">
        <f t="shared" si="325"/>
        <v>434.18</v>
      </c>
      <c r="I561" s="71">
        <f t="shared" si="325"/>
        <v>434.18</v>
      </c>
      <c r="J561" s="71">
        <f t="shared" si="325"/>
        <v>434.18</v>
      </c>
      <c r="K561" s="71">
        <f t="shared" si="325"/>
        <v>434.18</v>
      </c>
      <c r="L561" s="71">
        <f t="shared" si="325"/>
        <v>434.18</v>
      </c>
      <c r="M561" s="71">
        <f t="shared" si="325"/>
        <v>434.18</v>
      </c>
      <c r="N561" s="71">
        <f t="shared" si="325"/>
        <v>434.18</v>
      </c>
      <c r="O561" s="71">
        <f t="shared" si="325"/>
        <v>434.18</v>
      </c>
      <c r="P561" s="71">
        <f t="shared" si="325"/>
        <v>434.18</v>
      </c>
      <c r="Q561" s="71">
        <f t="shared" si="325"/>
        <v>434.18</v>
      </c>
      <c r="R561" s="71">
        <f t="shared" si="325"/>
        <v>434.18</v>
      </c>
      <c r="S561" s="71">
        <f t="shared" si="325"/>
        <v>434.18</v>
      </c>
      <c r="T561" s="71">
        <f t="shared" si="325"/>
        <v>434.18</v>
      </c>
      <c r="U561" s="71">
        <f t="shared" si="325"/>
        <v>434.18</v>
      </c>
      <c r="V561" s="71">
        <f t="shared" si="325"/>
        <v>434.18</v>
      </c>
      <c r="W561" s="71">
        <f t="shared" si="325"/>
        <v>434.18</v>
      </c>
      <c r="X561" s="71">
        <f t="shared" si="325"/>
        <v>434.18</v>
      </c>
      <c r="Y561" s="71">
        <f t="shared" si="325"/>
        <v>434.18</v>
      </c>
      <c r="Z561" s="71">
        <f t="shared" si="325"/>
        <v>434.18</v>
      </c>
      <c r="AA561" s="71">
        <f t="shared" si="325"/>
        <v>434.18</v>
      </c>
    </row>
    <row r="562" spans="1:27" ht="12.75" hidden="1" customHeight="1" outlineLevel="1" x14ac:dyDescent="0.2">
      <c r="A562" s="163" t="s">
        <v>2957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2958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collapsed="1" x14ac:dyDescent="0.2">
      <c r="A564" s="162" t="s">
        <v>2959</v>
      </c>
      <c r="B564" s="54" t="str">
        <f>"17"&amp;"."&amp;$B$801&amp;"."&amp;$B$802</f>
        <v>17.05.2024</v>
      </c>
      <c r="C564" s="134" t="s">
        <v>76</v>
      </c>
      <c r="D564" s="135">
        <f>ROUND(((D565+D566+D568+D567)/1000),5)</f>
        <v>1.8623700000000001</v>
      </c>
      <c r="E564" s="135">
        <f>ROUND(((E565+E566+E568+E567)/1000),5)</f>
        <v>1.72889</v>
      </c>
      <c r="F564" s="135">
        <f>ROUND(((F565+F566+F568+F567)/1000),5)</f>
        <v>1.69241</v>
      </c>
      <c r="G564" s="135">
        <f t="shared" ref="G564:AA564" si="327">ROUND(((G565+G566+G568+G567)/1000),5)</f>
        <v>1.6298699999999999</v>
      </c>
      <c r="H564" s="135">
        <f t="shared" si="327"/>
        <v>1.69451</v>
      </c>
      <c r="I564" s="135">
        <f t="shared" si="327"/>
        <v>1.78365</v>
      </c>
      <c r="J564" s="135">
        <f t="shared" si="327"/>
        <v>1.9549099999999999</v>
      </c>
      <c r="K564" s="135">
        <f t="shared" si="327"/>
        <v>2.2272699999999999</v>
      </c>
      <c r="L564" s="135">
        <f t="shared" si="327"/>
        <v>2.5367600000000001</v>
      </c>
      <c r="M564" s="135">
        <f t="shared" si="327"/>
        <v>2.59531</v>
      </c>
      <c r="N564" s="135">
        <f t="shared" si="327"/>
        <v>2.60799</v>
      </c>
      <c r="O564" s="135">
        <f t="shared" si="327"/>
        <v>2.6128100000000001</v>
      </c>
      <c r="P564" s="135">
        <f t="shared" si="327"/>
        <v>2.6479200000000001</v>
      </c>
      <c r="Q564" s="135">
        <f t="shared" si="327"/>
        <v>2.67848</v>
      </c>
      <c r="R564" s="135">
        <f t="shared" si="327"/>
        <v>2.6545299999999998</v>
      </c>
      <c r="S564" s="135">
        <f t="shared" si="327"/>
        <v>2.66391</v>
      </c>
      <c r="T564" s="135">
        <f t="shared" si="327"/>
        <v>2.6148699999999998</v>
      </c>
      <c r="U564" s="135">
        <f t="shared" si="327"/>
        <v>2.6023200000000002</v>
      </c>
      <c r="V564" s="135">
        <f t="shared" si="327"/>
        <v>2.5709399999999998</v>
      </c>
      <c r="W564" s="135">
        <f t="shared" si="327"/>
        <v>2.5331700000000001</v>
      </c>
      <c r="X564" s="135">
        <f t="shared" si="327"/>
        <v>2.5482399999999998</v>
      </c>
      <c r="Y564" s="135">
        <f t="shared" si="327"/>
        <v>2.60825</v>
      </c>
      <c r="Z564" s="135">
        <f t="shared" si="327"/>
        <v>2.51593</v>
      </c>
      <c r="AA564" s="135">
        <f t="shared" si="327"/>
        <v>2.1066099999999999</v>
      </c>
    </row>
    <row r="565" spans="1:27" ht="12.75" hidden="1" customHeight="1" outlineLevel="1" x14ac:dyDescent="0.2">
      <c r="A565" s="163" t="s">
        <v>2960</v>
      </c>
      <c r="B565" s="94" t="s">
        <v>238</v>
      </c>
      <c r="C565" s="70" t="s">
        <v>79</v>
      </c>
      <c r="D565" s="71">
        <v>1335.62</v>
      </c>
      <c r="E565" s="71">
        <v>1202.1400000000001</v>
      </c>
      <c r="F565" s="71">
        <v>1165.6600000000001</v>
      </c>
      <c r="G565" s="71">
        <v>1103.1199999999999</v>
      </c>
      <c r="H565" s="71">
        <v>1167.76</v>
      </c>
      <c r="I565" s="71">
        <v>1256.9000000000001</v>
      </c>
      <c r="J565" s="71">
        <v>1428.16</v>
      </c>
      <c r="K565" s="71">
        <v>1700.52</v>
      </c>
      <c r="L565" s="71">
        <v>2010.01</v>
      </c>
      <c r="M565" s="71">
        <v>2068.56</v>
      </c>
      <c r="N565" s="71">
        <v>2081.2399999999998</v>
      </c>
      <c r="O565" s="71">
        <v>2086.06</v>
      </c>
      <c r="P565" s="71">
        <v>2121.17</v>
      </c>
      <c r="Q565" s="71">
        <v>2151.73</v>
      </c>
      <c r="R565" s="71">
        <v>2127.7800000000002</v>
      </c>
      <c r="S565" s="71">
        <v>2137.16</v>
      </c>
      <c r="T565" s="71">
        <v>2088.12</v>
      </c>
      <c r="U565" s="71">
        <v>2075.5700000000002</v>
      </c>
      <c r="V565" s="71">
        <v>2044.19</v>
      </c>
      <c r="W565" s="71">
        <v>2006.42</v>
      </c>
      <c r="X565" s="71">
        <v>2021.49</v>
      </c>
      <c r="Y565" s="71">
        <v>2081.5</v>
      </c>
      <c r="Z565" s="71">
        <v>1989.18</v>
      </c>
      <c r="AA565" s="71">
        <v>1579.86</v>
      </c>
    </row>
    <row r="566" spans="1:27" ht="12.75" hidden="1" customHeight="1" outlineLevel="1" x14ac:dyDescent="0.2">
      <c r="A566" s="163" t="s">
        <v>2961</v>
      </c>
      <c r="B566" s="94" t="s">
        <v>90</v>
      </c>
      <c r="C566" s="70" t="s">
        <v>79</v>
      </c>
      <c r="D566" s="71">
        <f>$D$486</f>
        <v>434.18</v>
      </c>
      <c r="E566" s="71">
        <f t="shared" ref="E566:AA566" si="328">$D$486</f>
        <v>434.18</v>
      </c>
      <c r="F566" s="71">
        <f t="shared" si="328"/>
        <v>434.18</v>
      </c>
      <c r="G566" s="71">
        <f t="shared" si="328"/>
        <v>434.18</v>
      </c>
      <c r="H566" s="71">
        <f t="shared" si="328"/>
        <v>434.18</v>
      </c>
      <c r="I566" s="71">
        <f t="shared" si="328"/>
        <v>434.18</v>
      </c>
      <c r="J566" s="71">
        <f t="shared" si="328"/>
        <v>434.18</v>
      </c>
      <c r="K566" s="71">
        <f t="shared" si="328"/>
        <v>434.18</v>
      </c>
      <c r="L566" s="71">
        <f t="shared" si="328"/>
        <v>434.18</v>
      </c>
      <c r="M566" s="71">
        <f t="shared" si="328"/>
        <v>434.18</v>
      </c>
      <c r="N566" s="71">
        <f t="shared" si="328"/>
        <v>434.18</v>
      </c>
      <c r="O566" s="71">
        <f t="shared" si="328"/>
        <v>434.18</v>
      </c>
      <c r="P566" s="71">
        <f t="shared" si="328"/>
        <v>434.18</v>
      </c>
      <c r="Q566" s="71">
        <f t="shared" si="328"/>
        <v>434.18</v>
      </c>
      <c r="R566" s="71">
        <f t="shared" si="328"/>
        <v>434.18</v>
      </c>
      <c r="S566" s="71">
        <f t="shared" si="328"/>
        <v>434.18</v>
      </c>
      <c r="T566" s="71">
        <f t="shared" si="328"/>
        <v>434.18</v>
      </c>
      <c r="U566" s="71">
        <f t="shared" si="328"/>
        <v>434.18</v>
      </c>
      <c r="V566" s="71">
        <f t="shared" si="328"/>
        <v>434.18</v>
      </c>
      <c r="W566" s="71">
        <f t="shared" si="328"/>
        <v>434.18</v>
      </c>
      <c r="X566" s="71">
        <f t="shared" si="328"/>
        <v>434.18</v>
      </c>
      <c r="Y566" s="71">
        <f t="shared" si="328"/>
        <v>434.18</v>
      </c>
      <c r="Z566" s="71">
        <f t="shared" si="328"/>
        <v>434.18</v>
      </c>
      <c r="AA566" s="71">
        <f t="shared" si="328"/>
        <v>434.18</v>
      </c>
    </row>
    <row r="567" spans="1:27" ht="12.75" hidden="1" customHeight="1" outlineLevel="1" x14ac:dyDescent="0.2">
      <c r="A567" s="163" t="s">
        <v>2962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2963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collapsed="1" x14ac:dyDescent="0.2">
      <c r="A569" s="162" t="s">
        <v>2964</v>
      </c>
      <c r="B569" s="54" t="str">
        <f>"18"&amp;"."&amp;$B$801&amp;"."&amp;$B$802</f>
        <v>18.05.2024</v>
      </c>
      <c r="C569" s="134" t="s">
        <v>76</v>
      </c>
      <c r="D569" s="135">
        <f>ROUND(((D570+D571+D573+D572)/1000),5)</f>
        <v>2.0597400000000001</v>
      </c>
      <c r="E569" s="135">
        <f>ROUND(((E570+E571+E573+E572)/1000),5)</f>
        <v>1.9860899999999999</v>
      </c>
      <c r="F569" s="135">
        <f>ROUND(((F570+F571+F573+F572)/1000),5)</f>
        <v>1.8436399999999999</v>
      </c>
      <c r="G569" s="135">
        <f t="shared" ref="G569:AA569" si="330">ROUND(((G570+G571+G573+G572)/1000),5)</f>
        <v>1.79175</v>
      </c>
      <c r="H569" s="135">
        <f t="shared" si="330"/>
        <v>1.74681</v>
      </c>
      <c r="I569" s="135">
        <f t="shared" si="330"/>
        <v>1.76372</v>
      </c>
      <c r="J569" s="135">
        <f t="shared" si="330"/>
        <v>1.83403</v>
      </c>
      <c r="K569" s="135">
        <f t="shared" si="330"/>
        <v>2.0441799999999999</v>
      </c>
      <c r="L569" s="135">
        <f t="shared" si="330"/>
        <v>2.3282400000000001</v>
      </c>
      <c r="M569" s="135">
        <f t="shared" si="330"/>
        <v>2.49017</v>
      </c>
      <c r="N569" s="135">
        <f t="shared" si="330"/>
        <v>2.59151</v>
      </c>
      <c r="O569" s="135">
        <f t="shared" si="330"/>
        <v>2.5974599999999999</v>
      </c>
      <c r="P569" s="135">
        <f t="shared" si="330"/>
        <v>2.6362999999999999</v>
      </c>
      <c r="Q569" s="135">
        <f t="shared" si="330"/>
        <v>2.6283799999999999</v>
      </c>
      <c r="R569" s="135">
        <f t="shared" si="330"/>
        <v>2.6065900000000002</v>
      </c>
      <c r="S569" s="135">
        <f t="shared" si="330"/>
        <v>2.5870799999999998</v>
      </c>
      <c r="T569" s="135">
        <f t="shared" si="330"/>
        <v>2.5750099999999998</v>
      </c>
      <c r="U569" s="135">
        <f t="shared" si="330"/>
        <v>2.5471499999999998</v>
      </c>
      <c r="V569" s="135">
        <f t="shared" si="330"/>
        <v>2.5331800000000002</v>
      </c>
      <c r="W569" s="135">
        <f t="shared" si="330"/>
        <v>2.6436000000000002</v>
      </c>
      <c r="X569" s="135">
        <f t="shared" si="330"/>
        <v>2.7659899999999999</v>
      </c>
      <c r="Y569" s="135">
        <f t="shared" si="330"/>
        <v>2.5834700000000002</v>
      </c>
      <c r="Z569" s="135">
        <f t="shared" si="330"/>
        <v>2.4175300000000002</v>
      </c>
      <c r="AA569" s="135">
        <f t="shared" si="330"/>
        <v>2.0486900000000001</v>
      </c>
    </row>
    <row r="570" spans="1:27" ht="12.75" hidden="1" customHeight="1" outlineLevel="1" x14ac:dyDescent="0.2">
      <c r="A570" s="163" t="s">
        <v>2965</v>
      </c>
      <c r="B570" s="94" t="s">
        <v>238</v>
      </c>
      <c r="C570" s="70" t="s">
        <v>79</v>
      </c>
      <c r="D570" s="71">
        <v>1532.99</v>
      </c>
      <c r="E570" s="71">
        <v>1459.34</v>
      </c>
      <c r="F570" s="71">
        <v>1316.89</v>
      </c>
      <c r="G570" s="71">
        <v>1265</v>
      </c>
      <c r="H570" s="71">
        <v>1220.06</v>
      </c>
      <c r="I570" s="71">
        <v>1236.97</v>
      </c>
      <c r="J570" s="71">
        <v>1307.28</v>
      </c>
      <c r="K570" s="71">
        <v>1517.43</v>
      </c>
      <c r="L570" s="71">
        <v>1801.49</v>
      </c>
      <c r="M570" s="71">
        <v>1963.42</v>
      </c>
      <c r="N570" s="71">
        <v>2064.7600000000002</v>
      </c>
      <c r="O570" s="71">
        <v>2070.71</v>
      </c>
      <c r="P570" s="71">
        <v>2109.5500000000002</v>
      </c>
      <c r="Q570" s="71">
        <v>2101.63</v>
      </c>
      <c r="R570" s="71">
        <v>2079.84</v>
      </c>
      <c r="S570" s="71">
        <v>2060.33</v>
      </c>
      <c r="T570" s="71">
        <v>2048.2600000000002</v>
      </c>
      <c r="U570" s="71">
        <v>2020.4</v>
      </c>
      <c r="V570" s="71">
        <v>2006.43</v>
      </c>
      <c r="W570" s="71">
        <v>2116.85</v>
      </c>
      <c r="X570" s="71">
        <v>2239.2399999999998</v>
      </c>
      <c r="Y570" s="71">
        <v>2056.7199999999998</v>
      </c>
      <c r="Z570" s="71">
        <v>1890.78</v>
      </c>
      <c r="AA570" s="71">
        <v>1521.94</v>
      </c>
    </row>
    <row r="571" spans="1:27" ht="12.75" hidden="1" customHeight="1" outlineLevel="1" x14ac:dyDescent="0.2">
      <c r="A571" s="163" t="s">
        <v>2966</v>
      </c>
      <c r="B571" s="94" t="s">
        <v>90</v>
      </c>
      <c r="C571" s="70" t="s">
        <v>79</v>
      </c>
      <c r="D571" s="71">
        <f>$D$486</f>
        <v>434.18</v>
      </c>
      <c r="E571" s="71">
        <f t="shared" ref="E571:AA571" si="331">$D$486</f>
        <v>434.18</v>
      </c>
      <c r="F571" s="71">
        <f t="shared" si="331"/>
        <v>434.18</v>
      </c>
      <c r="G571" s="71">
        <f t="shared" si="331"/>
        <v>434.18</v>
      </c>
      <c r="H571" s="71">
        <f t="shared" si="331"/>
        <v>434.18</v>
      </c>
      <c r="I571" s="71">
        <f t="shared" si="331"/>
        <v>434.18</v>
      </c>
      <c r="J571" s="71">
        <f t="shared" si="331"/>
        <v>434.18</v>
      </c>
      <c r="K571" s="71">
        <f t="shared" si="331"/>
        <v>434.18</v>
      </c>
      <c r="L571" s="71">
        <f t="shared" si="331"/>
        <v>434.18</v>
      </c>
      <c r="M571" s="71">
        <f t="shared" si="331"/>
        <v>434.18</v>
      </c>
      <c r="N571" s="71">
        <f t="shared" si="331"/>
        <v>434.18</v>
      </c>
      <c r="O571" s="71">
        <f t="shared" si="331"/>
        <v>434.18</v>
      </c>
      <c r="P571" s="71">
        <f t="shared" si="331"/>
        <v>434.18</v>
      </c>
      <c r="Q571" s="71">
        <f t="shared" si="331"/>
        <v>434.18</v>
      </c>
      <c r="R571" s="71">
        <f t="shared" si="331"/>
        <v>434.18</v>
      </c>
      <c r="S571" s="71">
        <f t="shared" si="331"/>
        <v>434.18</v>
      </c>
      <c r="T571" s="71">
        <f t="shared" si="331"/>
        <v>434.18</v>
      </c>
      <c r="U571" s="71">
        <f t="shared" si="331"/>
        <v>434.18</v>
      </c>
      <c r="V571" s="71">
        <f t="shared" si="331"/>
        <v>434.18</v>
      </c>
      <c r="W571" s="71">
        <f t="shared" si="331"/>
        <v>434.18</v>
      </c>
      <c r="X571" s="71">
        <f t="shared" si="331"/>
        <v>434.18</v>
      </c>
      <c r="Y571" s="71">
        <f t="shared" si="331"/>
        <v>434.18</v>
      </c>
      <c r="Z571" s="71">
        <f t="shared" si="331"/>
        <v>434.18</v>
      </c>
      <c r="AA571" s="71">
        <f t="shared" si="331"/>
        <v>434.18</v>
      </c>
    </row>
    <row r="572" spans="1:27" ht="12.75" hidden="1" customHeight="1" outlineLevel="1" x14ac:dyDescent="0.2">
      <c r="A572" s="163" t="s">
        <v>2967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2968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collapsed="1" x14ac:dyDescent="0.2">
      <c r="A574" s="162" t="s">
        <v>2969</v>
      </c>
      <c r="B574" s="54" t="str">
        <f>"19"&amp;"."&amp;$B$801&amp;"."&amp;$B$802</f>
        <v>19.05.2024</v>
      </c>
      <c r="C574" s="134" t="s">
        <v>76</v>
      </c>
      <c r="D574" s="135">
        <f>ROUND(((D575+D576+D578+D577)/1000),5)</f>
        <v>2.0253299999999999</v>
      </c>
      <c r="E574" s="135">
        <f>ROUND(((E575+E576+E578+E577)/1000),5)</f>
        <v>1.8787499999999999</v>
      </c>
      <c r="F574" s="135">
        <f>ROUND(((F575+F576+F578+F577)/1000),5)</f>
        <v>1.74187</v>
      </c>
      <c r="G574" s="135">
        <f t="shared" ref="G574:AA574" si="333">ROUND(((G575+G576+G578+G577)/1000),5)</f>
        <v>1.72638</v>
      </c>
      <c r="H574" s="135">
        <f t="shared" si="333"/>
        <v>1.70635</v>
      </c>
      <c r="I574" s="135">
        <f t="shared" si="333"/>
        <v>1.68235</v>
      </c>
      <c r="J574" s="135">
        <f t="shared" si="333"/>
        <v>1.61208</v>
      </c>
      <c r="K574" s="135">
        <f t="shared" si="333"/>
        <v>1.8560000000000001</v>
      </c>
      <c r="L574" s="135">
        <f t="shared" si="333"/>
        <v>2.0845799999999999</v>
      </c>
      <c r="M574" s="135">
        <f t="shared" si="333"/>
        <v>2.2974100000000002</v>
      </c>
      <c r="N574" s="135">
        <f t="shared" si="333"/>
        <v>2.4662000000000002</v>
      </c>
      <c r="O574" s="135">
        <f t="shared" si="333"/>
        <v>2.5099</v>
      </c>
      <c r="P574" s="135">
        <f t="shared" si="333"/>
        <v>2.4598</v>
      </c>
      <c r="Q574" s="135">
        <f t="shared" si="333"/>
        <v>2.4588100000000002</v>
      </c>
      <c r="R574" s="135">
        <f t="shared" si="333"/>
        <v>2.4496799999999999</v>
      </c>
      <c r="S574" s="135">
        <f t="shared" si="333"/>
        <v>2.4386700000000001</v>
      </c>
      <c r="T574" s="135">
        <f t="shared" si="333"/>
        <v>2.44651</v>
      </c>
      <c r="U574" s="135">
        <f t="shared" si="333"/>
        <v>2.4910999999999999</v>
      </c>
      <c r="V574" s="135">
        <f t="shared" si="333"/>
        <v>2.48983</v>
      </c>
      <c r="W574" s="135">
        <f t="shared" si="333"/>
        <v>2.5489600000000001</v>
      </c>
      <c r="X574" s="135">
        <f t="shared" si="333"/>
        <v>2.702</v>
      </c>
      <c r="Y574" s="135">
        <f t="shared" si="333"/>
        <v>2.6675900000000001</v>
      </c>
      <c r="Z574" s="135">
        <f t="shared" si="333"/>
        <v>2.3898299999999999</v>
      </c>
      <c r="AA574" s="135">
        <f t="shared" si="333"/>
        <v>2.0215000000000001</v>
      </c>
    </row>
    <row r="575" spans="1:27" ht="12.75" hidden="1" customHeight="1" outlineLevel="1" x14ac:dyDescent="0.2">
      <c r="A575" s="163" t="s">
        <v>2970</v>
      </c>
      <c r="B575" s="94" t="s">
        <v>238</v>
      </c>
      <c r="C575" s="70" t="s">
        <v>79</v>
      </c>
      <c r="D575" s="71">
        <v>1498.58</v>
      </c>
      <c r="E575" s="71">
        <v>1352</v>
      </c>
      <c r="F575" s="71">
        <v>1215.1199999999999</v>
      </c>
      <c r="G575" s="71">
        <v>1199.6300000000001</v>
      </c>
      <c r="H575" s="71">
        <v>1179.5999999999999</v>
      </c>
      <c r="I575" s="71">
        <v>1155.5999999999999</v>
      </c>
      <c r="J575" s="71">
        <v>1085.33</v>
      </c>
      <c r="K575" s="71">
        <v>1329.25</v>
      </c>
      <c r="L575" s="71">
        <v>1557.83</v>
      </c>
      <c r="M575" s="71">
        <v>1770.66</v>
      </c>
      <c r="N575" s="71">
        <v>1939.45</v>
      </c>
      <c r="O575" s="71">
        <v>1983.15</v>
      </c>
      <c r="P575" s="71">
        <v>1933.05</v>
      </c>
      <c r="Q575" s="71">
        <v>1932.06</v>
      </c>
      <c r="R575" s="71">
        <v>1922.93</v>
      </c>
      <c r="S575" s="71">
        <v>1911.92</v>
      </c>
      <c r="T575" s="71">
        <v>1919.76</v>
      </c>
      <c r="U575" s="71">
        <v>1964.35</v>
      </c>
      <c r="V575" s="71">
        <v>1963.08</v>
      </c>
      <c r="W575" s="71">
        <v>2022.21</v>
      </c>
      <c r="X575" s="71">
        <v>2175.25</v>
      </c>
      <c r="Y575" s="71">
        <v>2140.84</v>
      </c>
      <c r="Z575" s="71">
        <v>1863.08</v>
      </c>
      <c r="AA575" s="71">
        <v>1494.75</v>
      </c>
    </row>
    <row r="576" spans="1:27" ht="12.75" hidden="1" customHeight="1" outlineLevel="1" x14ac:dyDescent="0.2">
      <c r="A576" s="163" t="s">
        <v>2971</v>
      </c>
      <c r="B576" s="94" t="s">
        <v>90</v>
      </c>
      <c r="C576" s="70" t="s">
        <v>79</v>
      </c>
      <c r="D576" s="71">
        <f>$D$486</f>
        <v>434.18</v>
      </c>
      <c r="E576" s="71">
        <f t="shared" ref="E576:AA576" si="334">$D$486</f>
        <v>434.18</v>
      </c>
      <c r="F576" s="71">
        <f t="shared" si="334"/>
        <v>434.18</v>
      </c>
      <c r="G576" s="71">
        <f t="shared" si="334"/>
        <v>434.18</v>
      </c>
      <c r="H576" s="71">
        <f t="shared" si="334"/>
        <v>434.18</v>
      </c>
      <c r="I576" s="71">
        <f t="shared" si="334"/>
        <v>434.18</v>
      </c>
      <c r="J576" s="71">
        <f t="shared" si="334"/>
        <v>434.18</v>
      </c>
      <c r="K576" s="71">
        <f t="shared" si="334"/>
        <v>434.18</v>
      </c>
      <c r="L576" s="71">
        <f t="shared" si="334"/>
        <v>434.18</v>
      </c>
      <c r="M576" s="71">
        <f t="shared" si="334"/>
        <v>434.18</v>
      </c>
      <c r="N576" s="71">
        <f t="shared" si="334"/>
        <v>434.18</v>
      </c>
      <c r="O576" s="71">
        <f t="shared" si="334"/>
        <v>434.18</v>
      </c>
      <c r="P576" s="71">
        <f t="shared" si="334"/>
        <v>434.18</v>
      </c>
      <c r="Q576" s="71">
        <f t="shared" si="334"/>
        <v>434.18</v>
      </c>
      <c r="R576" s="71">
        <f t="shared" si="334"/>
        <v>434.18</v>
      </c>
      <c r="S576" s="71">
        <f t="shared" si="334"/>
        <v>434.18</v>
      </c>
      <c r="T576" s="71">
        <f t="shared" si="334"/>
        <v>434.18</v>
      </c>
      <c r="U576" s="71">
        <f t="shared" si="334"/>
        <v>434.18</v>
      </c>
      <c r="V576" s="71">
        <f t="shared" si="334"/>
        <v>434.18</v>
      </c>
      <c r="W576" s="71">
        <f t="shared" si="334"/>
        <v>434.18</v>
      </c>
      <c r="X576" s="71">
        <f t="shared" si="334"/>
        <v>434.18</v>
      </c>
      <c r="Y576" s="71">
        <f t="shared" si="334"/>
        <v>434.18</v>
      </c>
      <c r="Z576" s="71">
        <f t="shared" si="334"/>
        <v>434.18</v>
      </c>
      <c r="AA576" s="71">
        <f t="shared" si="334"/>
        <v>434.18</v>
      </c>
    </row>
    <row r="577" spans="1:27" ht="12.75" hidden="1" customHeight="1" outlineLevel="1" x14ac:dyDescent="0.2">
      <c r="A577" s="163" t="s">
        <v>2972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2973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collapsed="1" x14ac:dyDescent="0.2">
      <c r="A579" s="162" t="s">
        <v>2974</v>
      </c>
      <c r="B579" s="54" t="str">
        <f>"20"&amp;"."&amp;$B$801&amp;"."&amp;$B$802</f>
        <v>20.05.2024</v>
      </c>
      <c r="C579" s="134" t="s">
        <v>76</v>
      </c>
      <c r="D579" s="135">
        <f>ROUND(((D580+D581+D583+D582)/1000),5)</f>
        <v>1.87791</v>
      </c>
      <c r="E579" s="135">
        <f>ROUND(((E580+E581+E583+E582)/1000),5)</f>
        <v>1.7263599999999999</v>
      </c>
      <c r="F579" s="135">
        <f>ROUND(((F580+F581+F583+F582)/1000),5)</f>
        <v>1.6206</v>
      </c>
      <c r="G579" s="135">
        <f t="shared" ref="G579:AA579" si="336">ROUND(((G580+G581+G583+G582)/1000),5)</f>
        <v>1.6026499999999999</v>
      </c>
      <c r="H579" s="135">
        <f t="shared" si="336"/>
        <v>1.59518</v>
      </c>
      <c r="I579" s="135">
        <f t="shared" si="336"/>
        <v>1.69031</v>
      </c>
      <c r="J579" s="135">
        <f t="shared" si="336"/>
        <v>1.8790500000000001</v>
      </c>
      <c r="K579" s="135">
        <f t="shared" si="336"/>
        <v>2.2233299999999998</v>
      </c>
      <c r="L579" s="135">
        <f t="shared" si="336"/>
        <v>2.5007100000000002</v>
      </c>
      <c r="M579" s="135">
        <f t="shared" si="336"/>
        <v>2.62453</v>
      </c>
      <c r="N579" s="135">
        <f t="shared" si="336"/>
        <v>2.63083</v>
      </c>
      <c r="O579" s="135">
        <f t="shared" si="336"/>
        <v>2.62887</v>
      </c>
      <c r="P579" s="135">
        <f t="shared" si="336"/>
        <v>2.6275900000000001</v>
      </c>
      <c r="Q579" s="135">
        <f t="shared" si="336"/>
        <v>2.6473200000000001</v>
      </c>
      <c r="R579" s="135">
        <f t="shared" si="336"/>
        <v>2.6488399999999999</v>
      </c>
      <c r="S579" s="135">
        <f t="shared" si="336"/>
        <v>2.6353599999999999</v>
      </c>
      <c r="T579" s="135">
        <f t="shared" si="336"/>
        <v>2.6240700000000001</v>
      </c>
      <c r="U579" s="135">
        <f t="shared" si="336"/>
        <v>2.5951300000000002</v>
      </c>
      <c r="V579" s="135">
        <f t="shared" si="336"/>
        <v>2.5521600000000002</v>
      </c>
      <c r="W579" s="135">
        <f t="shared" si="336"/>
        <v>2.43215</v>
      </c>
      <c r="X579" s="135">
        <f t="shared" si="336"/>
        <v>2.4772099999999999</v>
      </c>
      <c r="Y579" s="135">
        <f t="shared" si="336"/>
        <v>2.5033799999999999</v>
      </c>
      <c r="Z579" s="135">
        <f t="shared" si="336"/>
        <v>2.11253</v>
      </c>
      <c r="AA579" s="135">
        <f t="shared" si="336"/>
        <v>1.8841300000000001</v>
      </c>
    </row>
    <row r="580" spans="1:27" ht="12.75" hidden="1" customHeight="1" outlineLevel="1" x14ac:dyDescent="0.2">
      <c r="A580" s="163" t="s">
        <v>2975</v>
      </c>
      <c r="B580" s="94" t="s">
        <v>238</v>
      </c>
      <c r="C580" s="70" t="s">
        <v>79</v>
      </c>
      <c r="D580" s="71">
        <v>1351.16</v>
      </c>
      <c r="E580" s="71">
        <v>1199.6099999999999</v>
      </c>
      <c r="F580" s="71">
        <v>1093.8499999999999</v>
      </c>
      <c r="G580" s="71">
        <v>1075.9000000000001</v>
      </c>
      <c r="H580" s="71">
        <v>1068.43</v>
      </c>
      <c r="I580" s="71">
        <v>1163.56</v>
      </c>
      <c r="J580" s="71">
        <v>1352.3</v>
      </c>
      <c r="K580" s="71">
        <v>1696.58</v>
      </c>
      <c r="L580" s="71">
        <v>1973.96</v>
      </c>
      <c r="M580" s="71">
        <v>2097.7800000000002</v>
      </c>
      <c r="N580" s="71">
        <v>2104.08</v>
      </c>
      <c r="O580" s="71">
        <v>2102.12</v>
      </c>
      <c r="P580" s="71">
        <v>2100.84</v>
      </c>
      <c r="Q580" s="71">
        <v>2120.5700000000002</v>
      </c>
      <c r="R580" s="71">
        <v>2122.09</v>
      </c>
      <c r="S580" s="71">
        <v>2108.61</v>
      </c>
      <c r="T580" s="71">
        <v>2097.3200000000002</v>
      </c>
      <c r="U580" s="71">
        <v>2068.38</v>
      </c>
      <c r="V580" s="71">
        <v>2025.41</v>
      </c>
      <c r="W580" s="71">
        <v>1905.4</v>
      </c>
      <c r="X580" s="71">
        <v>1950.46</v>
      </c>
      <c r="Y580" s="71">
        <v>1976.63</v>
      </c>
      <c r="Z580" s="71">
        <v>1585.78</v>
      </c>
      <c r="AA580" s="71">
        <v>1357.38</v>
      </c>
    </row>
    <row r="581" spans="1:27" ht="12.75" hidden="1" customHeight="1" outlineLevel="1" x14ac:dyDescent="0.2">
      <c r="A581" s="163" t="s">
        <v>2976</v>
      </c>
      <c r="B581" s="94" t="s">
        <v>90</v>
      </c>
      <c r="C581" s="70" t="s">
        <v>79</v>
      </c>
      <c r="D581" s="71">
        <f>$D$486</f>
        <v>434.18</v>
      </c>
      <c r="E581" s="71">
        <f t="shared" ref="E581:AA581" si="337">$D$486</f>
        <v>434.18</v>
      </c>
      <c r="F581" s="71">
        <f t="shared" si="337"/>
        <v>434.18</v>
      </c>
      <c r="G581" s="71">
        <f t="shared" si="337"/>
        <v>434.18</v>
      </c>
      <c r="H581" s="71">
        <f t="shared" si="337"/>
        <v>434.18</v>
      </c>
      <c r="I581" s="71">
        <f t="shared" si="337"/>
        <v>434.18</v>
      </c>
      <c r="J581" s="71">
        <f t="shared" si="337"/>
        <v>434.18</v>
      </c>
      <c r="K581" s="71">
        <f t="shared" si="337"/>
        <v>434.18</v>
      </c>
      <c r="L581" s="71">
        <f t="shared" si="337"/>
        <v>434.18</v>
      </c>
      <c r="M581" s="71">
        <f t="shared" si="337"/>
        <v>434.18</v>
      </c>
      <c r="N581" s="71">
        <f t="shared" si="337"/>
        <v>434.18</v>
      </c>
      <c r="O581" s="71">
        <f t="shared" si="337"/>
        <v>434.18</v>
      </c>
      <c r="P581" s="71">
        <f t="shared" si="337"/>
        <v>434.18</v>
      </c>
      <c r="Q581" s="71">
        <f t="shared" si="337"/>
        <v>434.18</v>
      </c>
      <c r="R581" s="71">
        <f t="shared" si="337"/>
        <v>434.18</v>
      </c>
      <c r="S581" s="71">
        <f t="shared" si="337"/>
        <v>434.18</v>
      </c>
      <c r="T581" s="71">
        <f t="shared" si="337"/>
        <v>434.18</v>
      </c>
      <c r="U581" s="71">
        <f t="shared" si="337"/>
        <v>434.18</v>
      </c>
      <c r="V581" s="71">
        <f t="shared" si="337"/>
        <v>434.18</v>
      </c>
      <c r="W581" s="71">
        <f t="shared" si="337"/>
        <v>434.18</v>
      </c>
      <c r="X581" s="71">
        <f t="shared" si="337"/>
        <v>434.18</v>
      </c>
      <c r="Y581" s="71">
        <f t="shared" si="337"/>
        <v>434.18</v>
      </c>
      <c r="Z581" s="71">
        <f t="shared" si="337"/>
        <v>434.18</v>
      </c>
      <c r="AA581" s="71">
        <f t="shared" si="337"/>
        <v>434.18</v>
      </c>
    </row>
    <row r="582" spans="1:27" ht="12.75" hidden="1" customHeight="1" outlineLevel="1" x14ac:dyDescent="0.2">
      <c r="A582" s="163" t="s">
        <v>2977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2978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collapsed="1" x14ac:dyDescent="0.2">
      <c r="A584" s="162" t="s">
        <v>2979</v>
      </c>
      <c r="B584" s="54" t="str">
        <f>"21"&amp;"."&amp;$B$801&amp;"."&amp;$B$802</f>
        <v>21.05.2024</v>
      </c>
      <c r="C584" s="134" t="s">
        <v>76</v>
      </c>
      <c r="D584" s="135">
        <f>ROUND(((D585+D586+D588+D587)/1000),5)</f>
        <v>1.85101</v>
      </c>
      <c r="E584" s="135">
        <f>ROUND(((E585+E586+E588+E587)/1000),5)</f>
        <v>1.7174100000000001</v>
      </c>
      <c r="F584" s="135">
        <f>ROUND(((F585+F586+F588+F587)/1000),5)</f>
        <v>1.6020799999999999</v>
      </c>
      <c r="G584" s="135">
        <f t="shared" ref="G584:AA584" si="339">ROUND(((G585+G586+G588+G587)/1000),5)</f>
        <v>1.5166299999999999</v>
      </c>
      <c r="H584" s="135">
        <f t="shared" si="339"/>
        <v>1.5693999999999999</v>
      </c>
      <c r="I584" s="135">
        <f t="shared" si="339"/>
        <v>1.6933800000000001</v>
      </c>
      <c r="J584" s="135">
        <f t="shared" si="339"/>
        <v>1.8941600000000001</v>
      </c>
      <c r="K584" s="135">
        <f t="shared" si="339"/>
        <v>2.0672299999999999</v>
      </c>
      <c r="L584" s="135">
        <f t="shared" si="339"/>
        <v>2.4254899999999999</v>
      </c>
      <c r="M584" s="135">
        <f t="shared" si="339"/>
        <v>2.5537800000000002</v>
      </c>
      <c r="N584" s="135">
        <f t="shared" si="339"/>
        <v>2.6099199999999998</v>
      </c>
      <c r="O584" s="135">
        <f t="shared" si="339"/>
        <v>2.6150600000000002</v>
      </c>
      <c r="P584" s="135">
        <f t="shared" si="339"/>
        <v>2.6273499999999999</v>
      </c>
      <c r="Q584" s="135">
        <f t="shared" si="339"/>
        <v>2.63463</v>
      </c>
      <c r="R584" s="135">
        <f t="shared" si="339"/>
        <v>2.6211099999999998</v>
      </c>
      <c r="S584" s="135">
        <f t="shared" si="339"/>
        <v>2.6101899999999998</v>
      </c>
      <c r="T584" s="135">
        <f t="shared" si="339"/>
        <v>2.47478</v>
      </c>
      <c r="U584" s="135">
        <f t="shared" si="339"/>
        <v>2.3929900000000002</v>
      </c>
      <c r="V584" s="135">
        <f t="shared" si="339"/>
        <v>2.4226399999999999</v>
      </c>
      <c r="W584" s="135">
        <f t="shared" si="339"/>
        <v>2.3862899999999998</v>
      </c>
      <c r="X584" s="135">
        <f t="shared" si="339"/>
        <v>2.4100799999999998</v>
      </c>
      <c r="Y584" s="135">
        <f t="shared" si="339"/>
        <v>2.45452</v>
      </c>
      <c r="Z584" s="135">
        <f t="shared" si="339"/>
        <v>2.1482399999999999</v>
      </c>
      <c r="AA584" s="135">
        <f t="shared" si="339"/>
        <v>1.87815</v>
      </c>
    </row>
    <row r="585" spans="1:27" ht="12.75" hidden="1" customHeight="1" outlineLevel="1" x14ac:dyDescent="0.2">
      <c r="A585" s="163" t="s">
        <v>2980</v>
      </c>
      <c r="B585" s="94" t="s">
        <v>238</v>
      </c>
      <c r="C585" s="70" t="s">
        <v>79</v>
      </c>
      <c r="D585" s="71">
        <v>1324.26</v>
      </c>
      <c r="E585" s="71">
        <v>1190.6600000000001</v>
      </c>
      <c r="F585" s="71">
        <v>1075.33</v>
      </c>
      <c r="G585" s="71">
        <v>989.88</v>
      </c>
      <c r="H585" s="71">
        <v>1042.6500000000001</v>
      </c>
      <c r="I585" s="71">
        <v>1166.6300000000001</v>
      </c>
      <c r="J585" s="71">
        <v>1367.41</v>
      </c>
      <c r="K585" s="71">
        <v>1540.48</v>
      </c>
      <c r="L585" s="71">
        <v>1898.74</v>
      </c>
      <c r="M585" s="71">
        <v>2027.03</v>
      </c>
      <c r="N585" s="71">
        <v>2083.17</v>
      </c>
      <c r="O585" s="71">
        <v>2088.31</v>
      </c>
      <c r="P585" s="71">
        <v>2100.6</v>
      </c>
      <c r="Q585" s="71">
        <v>2107.88</v>
      </c>
      <c r="R585" s="71">
        <v>2094.36</v>
      </c>
      <c r="S585" s="71">
        <v>2083.44</v>
      </c>
      <c r="T585" s="71">
        <v>1948.03</v>
      </c>
      <c r="U585" s="71">
        <v>1866.24</v>
      </c>
      <c r="V585" s="71">
        <v>1895.89</v>
      </c>
      <c r="W585" s="71">
        <v>1859.54</v>
      </c>
      <c r="X585" s="71">
        <v>1883.33</v>
      </c>
      <c r="Y585" s="71">
        <v>1927.77</v>
      </c>
      <c r="Z585" s="71">
        <v>1621.49</v>
      </c>
      <c r="AA585" s="71">
        <v>1351.4</v>
      </c>
    </row>
    <row r="586" spans="1:27" ht="12.75" hidden="1" customHeight="1" outlineLevel="1" x14ac:dyDescent="0.2">
      <c r="A586" s="163" t="s">
        <v>2981</v>
      </c>
      <c r="B586" s="94" t="s">
        <v>90</v>
      </c>
      <c r="C586" s="70" t="s">
        <v>79</v>
      </c>
      <c r="D586" s="71">
        <f>$D$486</f>
        <v>434.18</v>
      </c>
      <c r="E586" s="71">
        <f t="shared" ref="E586:AA586" si="340">$D$486</f>
        <v>434.18</v>
      </c>
      <c r="F586" s="71">
        <f t="shared" si="340"/>
        <v>434.18</v>
      </c>
      <c r="G586" s="71">
        <f t="shared" si="340"/>
        <v>434.18</v>
      </c>
      <c r="H586" s="71">
        <f t="shared" si="340"/>
        <v>434.18</v>
      </c>
      <c r="I586" s="71">
        <f t="shared" si="340"/>
        <v>434.18</v>
      </c>
      <c r="J586" s="71">
        <f t="shared" si="340"/>
        <v>434.18</v>
      </c>
      <c r="K586" s="71">
        <f t="shared" si="340"/>
        <v>434.18</v>
      </c>
      <c r="L586" s="71">
        <f t="shared" si="340"/>
        <v>434.18</v>
      </c>
      <c r="M586" s="71">
        <f t="shared" si="340"/>
        <v>434.18</v>
      </c>
      <c r="N586" s="71">
        <f t="shared" si="340"/>
        <v>434.18</v>
      </c>
      <c r="O586" s="71">
        <f t="shared" si="340"/>
        <v>434.18</v>
      </c>
      <c r="P586" s="71">
        <f t="shared" si="340"/>
        <v>434.18</v>
      </c>
      <c r="Q586" s="71">
        <f t="shared" si="340"/>
        <v>434.18</v>
      </c>
      <c r="R586" s="71">
        <f t="shared" si="340"/>
        <v>434.18</v>
      </c>
      <c r="S586" s="71">
        <f t="shared" si="340"/>
        <v>434.18</v>
      </c>
      <c r="T586" s="71">
        <f t="shared" si="340"/>
        <v>434.18</v>
      </c>
      <c r="U586" s="71">
        <f t="shared" si="340"/>
        <v>434.18</v>
      </c>
      <c r="V586" s="71">
        <f t="shared" si="340"/>
        <v>434.18</v>
      </c>
      <c r="W586" s="71">
        <f t="shared" si="340"/>
        <v>434.18</v>
      </c>
      <c r="X586" s="71">
        <f t="shared" si="340"/>
        <v>434.18</v>
      </c>
      <c r="Y586" s="71">
        <f t="shared" si="340"/>
        <v>434.18</v>
      </c>
      <c r="Z586" s="71">
        <f t="shared" si="340"/>
        <v>434.18</v>
      </c>
      <c r="AA586" s="71">
        <f t="shared" si="340"/>
        <v>434.18</v>
      </c>
    </row>
    <row r="587" spans="1:27" ht="12.75" hidden="1" customHeight="1" outlineLevel="1" x14ac:dyDescent="0.2">
      <c r="A587" s="163" t="s">
        <v>2982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2983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collapsed="1" x14ac:dyDescent="0.2">
      <c r="A589" s="162" t="s">
        <v>2984</v>
      </c>
      <c r="B589" s="54" t="str">
        <f>"22"&amp;"."&amp;$B$801&amp;"."&amp;$B$802</f>
        <v>22.05.2024</v>
      </c>
      <c r="C589" s="134" t="s">
        <v>76</v>
      </c>
      <c r="D589" s="135">
        <f>ROUND(((D590+D591+D593+D592)/1000),5)</f>
        <v>1.7599499999999999</v>
      </c>
      <c r="E589" s="135">
        <f>ROUND(((E590+E591+E593+E592)/1000),5)</f>
        <v>1.5833200000000001</v>
      </c>
      <c r="F589" s="135">
        <f>ROUND(((F590+F591+F593+F592)/1000),5)</f>
        <v>1.4676499999999999</v>
      </c>
      <c r="G589" s="135">
        <f t="shared" ref="G589:AA589" si="342">ROUND(((G590+G591+G593+G592)/1000),5)</f>
        <v>1.4216599999999999</v>
      </c>
      <c r="H589" s="135">
        <f t="shared" si="342"/>
        <v>1.4242699999999999</v>
      </c>
      <c r="I589" s="135">
        <f t="shared" si="342"/>
        <v>1.5754900000000001</v>
      </c>
      <c r="J589" s="135">
        <f t="shared" si="342"/>
        <v>1.8304800000000001</v>
      </c>
      <c r="K589" s="135">
        <f t="shared" si="342"/>
        <v>2.0560999999999998</v>
      </c>
      <c r="L589" s="135">
        <f t="shared" si="342"/>
        <v>2.3193299999999999</v>
      </c>
      <c r="M589" s="135">
        <f t="shared" si="342"/>
        <v>2.6213299999999999</v>
      </c>
      <c r="N589" s="135">
        <f t="shared" si="342"/>
        <v>2.6276700000000002</v>
      </c>
      <c r="O589" s="135">
        <f t="shared" si="342"/>
        <v>2.6319499999999998</v>
      </c>
      <c r="P589" s="135">
        <f t="shared" si="342"/>
        <v>2.6335899999999999</v>
      </c>
      <c r="Q589" s="135">
        <f t="shared" si="342"/>
        <v>2.6499000000000001</v>
      </c>
      <c r="R589" s="135">
        <f t="shared" si="342"/>
        <v>2.6412100000000001</v>
      </c>
      <c r="S589" s="135">
        <f t="shared" si="342"/>
        <v>2.62921</v>
      </c>
      <c r="T589" s="135">
        <f t="shared" si="342"/>
        <v>2.62005</v>
      </c>
      <c r="U589" s="135">
        <f t="shared" si="342"/>
        <v>2.5350000000000001</v>
      </c>
      <c r="V589" s="135">
        <f t="shared" si="342"/>
        <v>2.3887499999999999</v>
      </c>
      <c r="W589" s="135">
        <f t="shared" si="342"/>
        <v>2.2890899999999998</v>
      </c>
      <c r="X589" s="135">
        <f t="shared" si="342"/>
        <v>2.3100399999999999</v>
      </c>
      <c r="Y589" s="135">
        <f t="shared" si="342"/>
        <v>2.38436</v>
      </c>
      <c r="Z589" s="135">
        <f t="shared" si="342"/>
        <v>2.09476</v>
      </c>
      <c r="AA589" s="135">
        <f t="shared" si="342"/>
        <v>1.8491200000000001</v>
      </c>
    </row>
    <row r="590" spans="1:27" ht="12.75" hidden="1" customHeight="1" outlineLevel="1" x14ac:dyDescent="0.2">
      <c r="A590" s="163" t="s">
        <v>2985</v>
      </c>
      <c r="B590" s="94" t="s">
        <v>238</v>
      </c>
      <c r="C590" s="70" t="s">
        <v>79</v>
      </c>
      <c r="D590" s="71">
        <v>1233.2</v>
      </c>
      <c r="E590" s="71">
        <v>1056.57</v>
      </c>
      <c r="F590" s="71">
        <v>940.9</v>
      </c>
      <c r="G590" s="71">
        <v>894.91</v>
      </c>
      <c r="H590" s="71">
        <v>897.52</v>
      </c>
      <c r="I590" s="71">
        <v>1048.74</v>
      </c>
      <c r="J590" s="71">
        <v>1303.73</v>
      </c>
      <c r="K590" s="71">
        <v>1529.35</v>
      </c>
      <c r="L590" s="71">
        <v>1792.58</v>
      </c>
      <c r="M590" s="71">
        <v>2094.58</v>
      </c>
      <c r="N590" s="71">
        <v>2100.92</v>
      </c>
      <c r="O590" s="71">
        <v>2105.1999999999998</v>
      </c>
      <c r="P590" s="71">
        <v>2106.84</v>
      </c>
      <c r="Q590" s="71">
        <v>2123.15</v>
      </c>
      <c r="R590" s="71">
        <v>2114.46</v>
      </c>
      <c r="S590" s="71">
        <v>2102.46</v>
      </c>
      <c r="T590" s="71">
        <v>2093.3000000000002</v>
      </c>
      <c r="U590" s="71">
        <v>2008.25</v>
      </c>
      <c r="V590" s="71">
        <v>1862</v>
      </c>
      <c r="W590" s="71">
        <v>1762.34</v>
      </c>
      <c r="X590" s="71">
        <v>1783.29</v>
      </c>
      <c r="Y590" s="71">
        <v>1857.61</v>
      </c>
      <c r="Z590" s="71">
        <v>1568.01</v>
      </c>
      <c r="AA590" s="71">
        <v>1322.37</v>
      </c>
    </row>
    <row r="591" spans="1:27" ht="12.75" hidden="1" customHeight="1" outlineLevel="1" x14ac:dyDescent="0.2">
      <c r="A591" s="163" t="s">
        <v>2986</v>
      </c>
      <c r="B591" s="94" t="s">
        <v>90</v>
      </c>
      <c r="C591" s="70" t="s">
        <v>79</v>
      </c>
      <c r="D591" s="71">
        <f>$D$486</f>
        <v>434.18</v>
      </c>
      <c r="E591" s="71">
        <f t="shared" ref="E591:AA591" si="343">$D$486</f>
        <v>434.18</v>
      </c>
      <c r="F591" s="71">
        <f t="shared" si="343"/>
        <v>434.18</v>
      </c>
      <c r="G591" s="71">
        <f t="shared" si="343"/>
        <v>434.18</v>
      </c>
      <c r="H591" s="71">
        <f t="shared" si="343"/>
        <v>434.18</v>
      </c>
      <c r="I591" s="71">
        <f t="shared" si="343"/>
        <v>434.18</v>
      </c>
      <c r="J591" s="71">
        <f t="shared" si="343"/>
        <v>434.18</v>
      </c>
      <c r="K591" s="71">
        <f t="shared" si="343"/>
        <v>434.18</v>
      </c>
      <c r="L591" s="71">
        <f t="shared" si="343"/>
        <v>434.18</v>
      </c>
      <c r="M591" s="71">
        <f t="shared" si="343"/>
        <v>434.18</v>
      </c>
      <c r="N591" s="71">
        <f t="shared" si="343"/>
        <v>434.18</v>
      </c>
      <c r="O591" s="71">
        <f t="shared" si="343"/>
        <v>434.18</v>
      </c>
      <c r="P591" s="71">
        <f t="shared" si="343"/>
        <v>434.18</v>
      </c>
      <c r="Q591" s="71">
        <f t="shared" si="343"/>
        <v>434.18</v>
      </c>
      <c r="R591" s="71">
        <f t="shared" si="343"/>
        <v>434.18</v>
      </c>
      <c r="S591" s="71">
        <f t="shared" si="343"/>
        <v>434.18</v>
      </c>
      <c r="T591" s="71">
        <f t="shared" si="343"/>
        <v>434.18</v>
      </c>
      <c r="U591" s="71">
        <f t="shared" si="343"/>
        <v>434.18</v>
      </c>
      <c r="V591" s="71">
        <f t="shared" si="343"/>
        <v>434.18</v>
      </c>
      <c r="W591" s="71">
        <f t="shared" si="343"/>
        <v>434.18</v>
      </c>
      <c r="X591" s="71">
        <f t="shared" si="343"/>
        <v>434.18</v>
      </c>
      <c r="Y591" s="71">
        <f t="shared" si="343"/>
        <v>434.18</v>
      </c>
      <c r="Z591" s="71">
        <f t="shared" si="343"/>
        <v>434.18</v>
      </c>
      <c r="AA591" s="71">
        <f t="shared" si="343"/>
        <v>434.18</v>
      </c>
    </row>
    <row r="592" spans="1:27" ht="12.75" hidden="1" customHeight="1" outlineLevel="1" x14ac:dyDescent="0.2">
      <c r="A592" s="163" t="s">
        <v>2987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2988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collapsed="1" x14ac:dyDescent="0.2">
      <c r="A594" s="162" t="s">
        <v>2989</v>
      </c>
      <c r="B594" s="54" t="str">
        <f>"23"&amp;"."&amp;$B$801&amp;"."&amp;$B$802</f>
        <v>23.05.2024</v>
      </c>
      <c r="C594" s="134" t="s">
        <v>76</v>
      </c>
      <c r="D594" s="135">
        <f>ROUND(((D595+D596+D598+D597)/1000),5)</f>
        <v>1.8161799999999999</v>
      </c>
      <c r="E594" s="135">
        <f>ROUND(((E595+E596+E598+E597)/1000),5)</f>
        <v>1.6527700000000001</v>
      </c>
      <c r="F594" s="135">
        <f>ROUND(((F595+F596+F598+F597)/1000),5)</f>
        <v>1.5722100000000001</v>
      </c>
      <c r="G594" s="135">
        <f t="shared" ref="G594:AA594" si="345">ROUND(((G595+G596+G598+G597)/1000),5)</f>
        <v>1.5361899999999999</v>
      </c>
      <c r="H594" s="135">
        <f t="shared" si="345"/>
        <v>1.4625699999999999</v>
      </c>
      <c r="I594" s="135">
        <f t="shared" si="345"/>
        <v>1.59903</v>
      </c>
      <c r="J594" s="135">
        <f t="shared" si="345"/>
        <v>1.98078</v>
      </c>
      <c r="K594" s="135">
        <f t="shared" si="345"/>
        <v>2.0823399999999999</v>
      </c>
      <c r="L594" s="135">
        <f t="shared" si="345"/>
        <v>2.4112</v>
      </c>
      <c r="M594" s="135">
        <f t="shared" si="345"/>
        <v>2.6130900000000001</v>
      </c>
      <c r="N594" s="135">
        <f t="shared" si="345"/>
        <v>2.6294400000000002</v>
      </c>
      <c r="O594" s="135">
        <f t="shared" si="345"/>
        <v>2.63591</v>
      </c>
      <c r="P594" s="135">
        <f t="shared" si="345"/>
        <v>2.6389200000000002</v>
      </c>
      <c r="Q594" s="135">
        <f t="shared" si="345"/>
        <v>2.66825</v>
      </c>
      <c r="R594" s="135">
        <f t="shared" si="345"/>
        <v>2.6659700000000002</v>
      </c>
      <c r="S594" s="135">
        <f t="shared" si="345"/>
        <v>2.6515900000000001</v>
      </c>
      <c r="T594" s="135">
        <f t="shared" si="345"/>
        <v>2.6400899999999998</v>
      </c>
      <c r="U594" s="135">
        <f t="shared" si="345"/>
        <v>2.6195499999999998</v>
      </c>
      <c r="V594" s="135">
        <f t="shared" si="345"/>
        <v>2.5243699999999998</v>
      </c>
      <c r="W594" s="135">
        <f t="shared" si="345"/>
        <v>2.3601999999999999</v>
      </c>
      <c r="X594" s="135">
        <f t="shared" si="345"/>
        <v>2.33195</v>
      </c>
      <c r="Y594" s="135">
        <f t="shared" si="345"/>
        <v>2.4702899999999999</v>
      </c>
      <c r="Z594" s="135">
        <f t="shared" si="345"/>
        <v>2.13415</v>
      </c>
      <c r="AA594" s="135">
        <f t="shared" si="345"/>
        <v>2.01424</v>
      </c>
    </row>
    <row r="595" spans="1:27" ht="12.75" hidden="1" customHeight="1" outlineLevel="1" x14ac:dyDescent="0.2">
      <c r="A595" s="163" t="s">
        <v>2990</v>
      </c>
      <c r="B595" s="94" t="s">
        <v>238</v>
      </c>
      <c r="C595" s="70" t="s">
        <v>79</v>
      </c>
      <c r="D595" s="71">
        <v>1289.43</v>
      </c>
      <c r="E595" s="71">
        <v>1126.02</v>
      </c>
      <c r="F595" s="71">
        <v>1045.46</v>
      </c>
      <c r="G595" s="71">
        <v>1009.44</v>
      </c>
      <c r="H595" s="71">
        <v>935.82</v>
      </c>
      <c r="I595" s="71">
        <v>1072.28</v>
      </c>
      <c r="J595" s="71">
        <v>1454.03</v>
      </c>
      <c r="K595" s="71">
        <v>1555.59</v>
      </c>
      <c r="L595" s="71">
        <v>1884.45</v>
      </c>
      <c r="M595" s="71">
        <v>2086.34</v>
      </c>
      <c r="N595" s="71">
        <v>2102.69</v>
      </c>
      <c r="O595" s="71">
        <v>2109.16</v>
      </c>
      <c r="P595" s="71">
        <v>2112.17</v>
      </c>
      <c r="Q595" s="71">
        <v>2141.5</v>
      </c>
      <c r="R595" s="71">
        <v>2139.2199999999998</v>
      </c>
      <c r="S595" s="71">
        <v>2124.84</v>
      </c>
      <c r="T595" s="71">
        <v>2113.34</v>
      </c>
      <c r="U595" s="71">
        <v>2092.8000000000002</v>
      </c>
      <c r="V595" s="71">
        <v>1997.62</v>
      </c>
      <c r="W595" s="71">
        <v>1833.45</v>
      </c>
      <c r="X595" s="71">
        <v>1805.2</v>
      </c>
      <c r="Y595" s="71">
        <v>1943.54</v>
      </c>
      <c r="Z595" s="71">
        <v>1607.4</v>
      </c>
      <c r="AA595" s="71">
        <v>1487.49</v>
      </c>
    </row>
    <row r="596" spans="1:27" ht="12.75" hidden="1" customHeight="1" outlineLevel="1" x14ac:dyDescent="0.2">
      <c r="A596" s="163" t="s">
        <v>2991</v>
      </c>
      <c r="B596" s="94" t="s">
        <v>90</v>
      </c>
      <c r="C596" s="70" t="s">
        <v>79</v>
      </c>
      <c r="D596" s="71">
        <f>$D$486</f>
        <v>434.18</v>
      </c>
      <c r="E596" s="71">
        <f t="shared" ref="E596:AA596" si="346">$D$486</f>
        <v>434.18</v>
      </c>
      <c r="F596" s="71">
        <f t="shared" si="346"/>
        <v>434.18</v>
      </c>
      <c r="G596" s="71">
        <f t="shared" si="346"/>
        <v>434.18</v>
      </c>
      <c r="H596" s="71">
        <f t="shared" si="346"/>
        <v>434.18</v>
      </c>
      <c r="I596" s="71">
        <f t="shared" si="346"/>
        <v>434.18</v>
      </c>
      <c r="J596" s="71">
        <f t="shared" si="346"/>
        <v>434.18</v>
      </c>
      <c r="K596" s="71">
        <f t="shared" si="346"/>
        <v>434.18</v>
      </c>
      <c r="L596" s="71">
        <f t="shared" si="346"/>
        <v>434.18</v>
      </c>
      <c r="M596" s="71">
        <f t="shared" si="346"/>
        <v>434.18</v>
      </c>
      <c r="N596" s="71">
        <f t="shared" si="346"/>
        <v>434.18</v>
      </c>
      <c r="O596" s="71">
        <f t="shared" si="346"/>
        <v>434.18</v>
      </c>
      <c r="P596" s="71">
        <f t="shared" si="346"/>
        <v>434.18</v>
      </c>
      <c r="Q596" s="71">
        <f t="shared" si="346"/>
        <v>434.18</v>
      </c>
      <c r="R596" s="71">
        <f t="shared" si="346"/>
        <v>434.18</v>
      </c>
      <c r="S596" s="71">
        <f t="shared" si="346"/>
        <v>434.18</v>
      </c>
      <c r="T596" s="71">
        <f t="shared" si="346"/>
        <v>434.18</v>
      </c>
      <c r="U596" s="71">
        <f t="shared" si="346"/>
        <v>434.18</v>
      </c>
      <c r="V596" s="71">
        <f t="shared" si="346"/>
        <v>434.18</v>
      </c>
      <c r="W596" s="71">
        <f t="shared" si="346"/>
        <v>434.18</v>
      </c>
      <c r="X596" s="71">
        <f t="shared" si="346"/>
        <v>434.18</v>
      </c>
      <c r="Y596" s="71">
        <f t="shared" si="346"/>
        <v>434.18</v>
      </c>
      <c r="Z596" s="71">
        <f t="shared" si="346"/>
        <v>434.18</v>
      </c>
      <c r="AA596" s="71">
        <f t="shared" si="346"/>
        <v>434.18</v>
      </c>
    </row>
    <row r="597" spans="1:27" ht="12.75" hidden="1" customHeight="1" outlineLevel="1" x14ac:dyDescent="0.2">
      <c r="A597" s="163" t="s">
        <v>2992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2993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collapsed="1" x14ac:dyDescent="0.2">
      <c r="A599" s="162" t="s">
        <v>2994</v>
      </c>
      <c r="B599" s="54" t="str">
        <f>"24"&amp;"."&amp;$B$801&amp;"."&amp;$B$802</f>
        <v>24.05.2024</v>
      </c>
      <c r="C599" s="134" t="s">
        <v>76</v>
      </c>
      <c r="D599" s="135">
        <f>ROUND(((D600+D601+D603+D602)/1000),5)</f>
        <v>1.8878600000000001</v>
      </c>
      <c r="E599" s="135">
        <f>ROUND(((E600+E601+E603+E602)/1000),5)</f>
        <v>1.6928700000000001</v>
      </c>
      <c r="F599" s="135">
        <f>ROUND(((F600+F601+F603+F602)/1000),5)</f>
        <v>1.6032</v>
      </c>
      <c r="G599" s="135">
        <f t="shared" ref="G599:AA599" si="348">ROUND(((G600+G601+G603+G602)/1000),5)</f>
        <v>1.5530999999999999</v>
      </c>
      <c r="H599" s="135">
        <f t="shared" si="348"/>
        <v>1.4890099999999999</v>
      </c>
      <c r="I599" s="135">
        <f t="shared" si="348"/>
        <v>1.6837800000000001</v>
      </c>
      <c r="J599" s="135">
        <f t="shared" si="348"/>
        <v>1.9539800000000001</v>
      </c>
      <c r="K599" s="135">
        <f t="shared" si="348"/>
        <v>2.2164799999999998</v>
      </c>
      <c r="L599" s="135">
        <f t="shared" si="348"/>
        <v>2.61225</v>
      </c>
      <c r="M599" s="135">
        <f t="shared" si="348"/>
        <v>2.6638700000000002</v>
      </c>
      <c r="N599" s="135">
        <f t="shared" si="348"/>
        <v>2.6752500000000001</v>
      </c>
      <c r="O599" s="135">
        <f t="shared" si="348"/>
        <v>2.7093799999999999</v>
      </c>
      <c r="P599" s="135">
        <f t="shared" si="348"/>
        <v>2.7772399999999999</v>
      </c>
      <c r="Q599" s="135">
        <f t="shared" si="348"/>
        <v>2.82619</v>
      </c>
      <c r="R599" s="135">
        <f t="shared" si="348"/>
        <v>2.82267</v>
      </c>
      <c r="S599" s="135">
        <f t="shared" si="348"/>
        <v>2.8100700000000001</v>
      </c>
      <c r="T599" s="135">
        <f t="shared" si="348"/>
        <v>2.80003</v>
      </c>
      <c r="U599" s="135">
        <f t="shared" si="348"/>
        <v>2.68797</v>
      </c>
      <c r="V599" s="135">
        <f t="shared" si="348"/>
        <v>2.6354000000000002</v>
      </c>
      <c r="W599" s="135">
        <f t="shared" si="348"/>
        <v>2.5943200000000002</v>
      </c>
      <c r="X599" s="135">
        <f t="shared" si="348"/>
        <v>2.6052399999999998</v>
      </c>
      <c r="Y599" s="135">
        <f t="shared" si="348"/>
        <v>2.6589399999999999</v>
      </c>
      <c r="Z599" s="135">
        <f t="shared" si="348"/>
        <v>2.6302400000000001</v>
      </c>
      <c r="AA599" s="135">
        <f t="shared" si="348"/>
        <v>2.1854300000000002</v>
      </c>
    </row>
    <row r="600" spans="1:27" ht="12.75" hidden="1" customHeight="1" outlineLevel="1" x14ac:dyDescent="0.2">
      <c r="A600" s="163" t="s">
        <v>2995</v>
      </c>
      <c r="B600" s="94" t="s">
        <v>238</v>
      </c>
      <c r="C600" s="70" t="s">
        <v>79</v>
      </c>
      <c r="D600" s="71">
        <v>1361.11</v>
      </c>
      <c r="E600" s="71">
        <v>1166.1199999999999</v>
      </c>
      <c r="F600" s="71">
        <v>1076.45</v>
      </c>
      <c r="G600" s="71">
        <v>1026.3499999999999</v>
      </c>
      <c r="H600" s="71">
        <v>962.26</v>
      </c>
      <c r="I600" s="71">
        <v>1157.03</v>
      </c>
      <c r="J600" s="71">
        <v>1427.23</v>
      </c>
      <c r="K600" s="71">
        <v>1689.73</v>
      </c>
      <c r="L600" s="71">
        <v>2085.5</v>
      </c>
      <c r="M600" s="71">
        <v>2137.12</v>
      </c>
      <c r="N600" s="71">
        <v>2148.5</v>
      </c>
      <c r="O600" s="71">
        <v>2182.63</v>
      </c>
      <c r="P600" s="71">
        <v>2250.4899999999998</v>
      </c>
      <c r="Q600" s="71">
        <v>2299.44</v>
      </c>
      <c r="R600" s="71">
        <v>2295.92</v>
      </c>
      <c r="S600" s="71">
        <v>2283.3200000000002</v>
      </c>
      <c r="T600" s="71">
        <v>2273.2800000000002</v>
      </c>
      <c r="U600" s="71">
        <v>2161.2199999999998</v>
      </c>
      <c r="V600" s="71">
        <v>2108.65</v>
      </c>
      <c r="W600" s="71">
        <v>2067.5700000000002</v>
      </c>
      <c r="X600" s="71">
        <v>2078.4899999999998</v>
      </c>
      <c r="Y600" s="71">
        <v>2132.19</v>
      </c>
      <c r="Z600" s="71">
        <v>2103.4899999999998</v>
      </c>
      <c r="AA600" s="71">
        <v>1658.68</v>
      </c>
    </row>
    <row r="601" spans="1:27" ht="12.75" hidden="1" customHeight="1" outlineLevel="1" x14ac:dyDescent="0.2">
      <c r="A601" s="163" t="s">
        <v>2996</v>
      </c>
      <c r="B601" s="94" t="s">
        <v>90</v>
      </c>
      <c r="C601" s="70" t="s">
        <v>79</v>
      </c>
      <c r="D601" s="71">
        <f>$D$486</f>
        <v>434.18</v>
      </c>
      <c r="E601" s="71">
        <f t="shared" ref="E601:AA601" si="349">$D$486</f>
        <v>434.18</v>
      </c>
      <c r="F601" s="71">
        <f t="shared" si="349"/>
        <v>434.18</v>
      </c>
      <c r="G601" s="71">
        <f t="shared" si="349"/>
        <v>434.18</v>
      </c>
      <c r="H601" s="71">
        <f t="shared" si="349"/>
        <v>434.18</v>
      </c>
      <c r="I601" s="71">
        <f t="shared" si="349"/>
        <v>434.18</v>
      </c>
      <c r="J601" s="71">
        <f t="shared" si="349"/>
        <v>434.18</v>
      </c>
      <c r="K601" s="71">
        <f t="shared" si="349"/>
        <v>434.18</v>
      </c>
      <c r="L601" s="71">
        <f t="shared" si="349"/>
        <v>434.18</v>
      </c>
      <c r="M601" s="71">
        <f t="shared" si="349"/>
        <v>434.18</v>
      </c>
      <c r="N601" s="71">
        <f t="shared" si="349"/>
        <v>434.18</v>
      </c>
      <c r="O601" s="71">
        <f t="shared" si="349"/>
        <v>434.18</v>
      </c>
      <c r="P601" s="71">
        <f t="shared" si="349"/>
        <v>434.18</v>
      </c>
      <c r="Q601" s="71">
        <f t="shared" si="349"/>
        <v>434.18</v>
      </c>
      <c r="R601" s="71">
        <f t="shared" si="349"/>
        <v>434.18</v>
      </c>
      <c r="S601" s="71">
        <f t="shared" si="349"/>
        <v>434.18</v>
      </c>
      <c r="T601" s="71">
        <f t="shared" si="349"/>
        <v>434.18</v>
      </c>
      <c r="U601" s="71">
        <f t="shared" si="349"/>
        <v>434.18</v>
      </c>
      <c r="V601" s="71">
        <f t="shared" si="349"/>
        <v>434.18</v>
      </c>
      <c r="W601" s="71">
        <f t="shared" si="349"/>
        <v>434.18</v>
      </c>
      <c r="X601" s="71">
        <f t="shared" si="349"/>
        <v>434.18</v>
      </c>
      <c r="Y601" s="71">
        <f t="shared" si="349"/>
        <v>434.18</v>
      </c>
      <c r="Z601" s="71">
        <f t="shared" si="349"/>
        <v>434.18</v>
      </c>
      <c r="AA601" s="71">
        <f t="shared" si="349"/>
        <v>434.18</v>
      </c>
    </row>
    <row r="602" spans="1:27" ht="12.75" hidden="1" customHeight="1" outlineLevel="1" x14ac:dyDescent="0.2">
      <c r="A602" s="163" t="s">
        <v>2997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2998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collapsed="1" x14ac:dyDescent="0.2">
      <c r="A604" s="162" t="s">
        <v>2999</v>
      </c>
      <c r="B604" s="54" t="str">
        <f>"25"&amp;"."&amp;$B$801&amp;"."&amp;$B$802</f>
        <v>25.05.2024</v>
      </c>
      <c r="C604" s="134" t="s">
        <v>76</v>
      </c>
      <c r="D604" s="135">
        <f>ROUND(((D605+D606+D608+D607)/1000),5)</f>
        <v>2.3121100000000001</v>
      </c>
      <c r="E604" s="135">
        <f>ROUND(((E605+E606+E608+E607)/1000),5)</f>
        <v>2.1303000000000001</v>
      </c>
      <c r="F604" s="135">
        <f>ROUND(((F605+F606+F608+F607)/1000),5)</f>
        <v>2.0739399999999999</v>
      </c>
      <c r="G604" s="135">
        <f t="shared" ref="G604:AA604" si="351">ROUND(((G605+G606+G608+G607)/1000),5)</f>
        <v>2.0159600000000002</v>
      </c>
      <c r="H604" s="135">
        <f t="shared" si="351"/>
        <v>1.87276</v>
      </c>
      <c r="I604" s="135">
        <f t="shared" si="351"/>
        <v>1.9080299999999999</v>
      </c>
      <c r="J604" s="135">
        <f t="shared" si="351"/>
        <v>1.94709</v>
      </c>
      <c r="K604" s="135">
        <f t="shared" si="351"/>
        <v>2.1139199999999998</v>
      </c>
      <c r="L604" s="135">
        <f t="shared" si="351"/>
        <v>2.6145399999999999</v>
      </c>
      <c r="M604" s="135">
        <f t="shared" si="351"/>
        <v>2.6472000000000002</v>
      </c>
      <c r="N604" s="135">
        <f t="shared" si="351"/>
        <v>2.7287400000000002</v>
      </c>
      <c r="O604" s="135">
        <f t="shared" si="351"/>
        <v>2.7289599999999998</v>
      </c>
      <c r="P604" s="135">
        <f t="shared" si="351"/>
        <v>2.8490799999999998</v>
      </c>
      <c r="Q604" s="135">
        <f t="shared" si="351"/>
        <v>2.8758300000000001</v>
      </c>
      <c r="R604" s="135">
        <f t="shared" si="351"/>
        <v>2.8482099999999999</v>
      </c>
      <c r="S604" s="135">
        <f t="shared" si="351"/>
        <v>2.77826</v>
      </c>
      <c r="T604" s="135">
        <f t="shared" si="351"/>
        <v>2.7373400000000001</v>
      </c>
      <c r="U604" s="135">
        <f t="shared" si="351"/>
        <v>2.6530999999999998</v>
      </c>
      <c r="V604" s="135">
        <f t="shared" si="351"/>
        <v>2.62798</v>
      </c>
      <c r="W604" s="135">
        <f t="shared" si="351"/>
        <v>2.6205599999999998</v>
      </c>
      <c r="X604" s="135">
        <f t="shared" si="351"/>
        <v>2.6196299999999999</v>
      </c>
      <c r="Y604" s="135">
        <f t="shared" si="351"/>
        <v>2.6847799999999999</v>
      </c>
      <c r="Z604" s="135">
        <f t="shared" si="351"/>
        <v>2.6000899999999998</v>
      </c>
      <c r="AA604" s="135">
        <f t="shared" si="351"/>
        <v>2.2230400000000001</v>
      </c>
    </row>
    <row r="605" spans="1:27" ht="12.75" hidden="1" customHeight="1" outlineLevel="1" x14ac:dyDescent="0.2">
      <c r="A605" s="163" t="s">
        <v>3000</v>
      </c>
      <c r="B605" s="94" t="s">
        <v>238</v>
      </c>
      <c r="C605" s="70" t="s">
        <v>79</v>
      </c>
      <c r="D605" s="71">
        <v>1785.36</v>
      </c>
      <c r="E605" s="71">
        <v>1603.55</v>
      </c>
      <c r="F605" s="71">
        <v>1547.19</v>
      </c>
      <c r="G605" s="71">
        <v>1489.21</v>
      </c>
      <c r="H605" s="71">
        <v>1346.01</v>
      </c>
      <c r="I605" s="71">
        <v>1381.28</v>
      </c>
      <c r="J605" s="71">
        <v>1420.34</v>
      </c>
      <c r="K605" s="71">
        <v>1587.17</v>
      </c>
      <c r="L605" s="71">
        <v>2087.79</v>
      </c>
      <c r="M605" s="71">
        <v>2120.4499999999998</v>
      </c>
      <c r="N605" s="71">
        <v>2201.9899999999998</v>
      </c>
      <c r="O605" s="71">
        <v>2202.21</v>
      </c>
      <c r="P605" s="71">
        <v>2322.33</v>
      </c>
      <c r="Q605" s="71">
        <v>2349.08</v>
      </c>
      <c r="R605" s="71">
        <v>2321.46</v>
      </c>
      <c r="S605" s="71">
        <v>2251.5100000000002</v>
      </c>
      <c r="T605" s="71">
        <v>2210.59</v>
      </c>
      <c r="U605" s="71">
        <v>2126.35</v>
      </c>
      <c r="V605" s="71">
        <v>2101.23</v>
      </c>
      <c r="W605" s="71">
        <v>2093.81</v>
      </c>
      <c r="X605" s="71">
        <v>2092.88</v>
      </c>
      <c r="Y605" s="71">
        <v>2158.0300000000002</v>
      </c>
      <c r="Z605" s="71">
        <v>2073.34</v>
      </c>
      <c r="AA605" s="71">
        <v>1696.29</v>
      </c>
    </row>
    <row r="606" spans="1:27" ht="12.75" hidden="1" customHeight="1" outlineLevel="1" x14ac:dyDescent="0.2">
      <c r="A606" s="163" t="s">
        <v>3001</v>
      </c>
      <c r="B606" s="94" t="s">
        <v>90</v>
      </c>
      <c r="C606" s="70" t="s">
        <v>79</v>
      </c>
      <c r="D606" s="71">
        <f>$D$486</f>
        <v>434.18</v>
      </c>
      <c r="E606" s="71">
        <f t="shared" ref="E606:AA606" si="352">$D$486</f>
        <v>434.18</v>
      </c>
      <c r="F606" s="71">
        <f t="shared" si="352"/>
        <v>434.18</v>
      </c>
      <c r="G606" s="71">
        <f t="shared" si="352"/>
        <v>434.18</v>
      </c>
      <c r="H606" s="71">
        <f t="shared" si="352"/>
        <v>434.18</v>
      </c>
      <c r="I606" s="71">
        <f t="shared" si="352"/>
        <v>434.18</v>
      </c>
      <c r="J606" s="71">
        <f t="shared" si="352"/>
        <v>434.18</v>
      </c>
      <c r="K606" s="71">
        <f t="shared" si="352"/>
        <v>434.18</v>
      </c>
      <c r="L606" s="71">
        <f t="shared" si="352"/>
        <v>434.18</v>
      </c>
      <c r="M606" s="71">
        <f t="shared" si="352"/>
        <v>434.18</v>
      </c>
      <c r="N606" s="71">
        <f t="shared" si="352"/>
        <v>434.18</v>
      </c>
      <c r="O606" s="71">
        <f t="shared" si="352"/>
        <v>434.18</v>
      </c>
      <c r="P606" s="71">
        <f t="shared" si="352"/>
        <v>434.18</v>
      </c>
      <c r="Q606" s="71">
        <f t="shared" si="352"/>
        <v>434.18</v>
      </c>
      <c r="R606" s="71">
        <f t="shared" si="352"/>
        <v>434.18</v>
      </c>
      <c r="S606" s="71">
        <f t="shared" si="352"/>
        <v>434.18</v>
      </c>
      <c r="T606" s="71">
        <f t="shared" si="352"/>
        <v>434.18</v>
      </c>
      <c r="U606" s="71">
        <f t="shared" si="352"/>
        <v>434.18</v>
      </c>
      <c r="V606" s="71">
        <f t="shared" si="352"/>
        <v>434.18</v>
      </c>
      <c r="W606" s="71">
        <f t="shared" si="352"/>
        <v>434.18</v>
      </c>
      <c r="X606" s="71">
        <f t="shared" si="352"/>
        <v>434.18</v>
      </c>
      <c r="Y606" s="71">
        <f t="shared" si="352"/>
        <v>434.18</v>
      </c>
      <c r="Z606" s="71">
        <f t="shared" si="352"/>
        <v>434.18</v>
      </c>
      <c r="AA606" s="71">
        <f t="shared" si="352"/>
        <v>434.18</v>
      </c>
    </row>
    <row r="607" spans="1:27" ht="12.75" hidden="1" customHeight="1" outlineLevel="1" x14ac:dyDescent="0.2">
      <c r="A607" s="163" t="s">
        <v>3002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3003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collapsed="1" x14ac:dyDescent="0.2">
      <c r="A609" s="162" t="s">
        <v>3004</v>
      </c>
      <c r="B609" s="54" t="str">
        <f>"26"&amp;"."&amp;$B$801&amp;"."&amp;$B$802</f>
        <v>26.05.2024</v>
      </c>
      <c r="C609" s="134" t="s">
        <v>76</v>
      </c>
      <c r="D609" s="135">
        <f>ROUND(((D610+D611+D613+D612)/1000),5)</f>
        <v>2.1414800000000001</v>
      </c>
      <c r="E609" s="135">
        <f>ROUND(((E610+E611+E613+E612)/1000),5)</f>
        <v>2.0458599999999998</v>
      </c>
      <c r="F609" s="135">
        <f>ROUND(((F610+F611+F613+F612)/1000),5)</f>
        <v>1.95608</v>
      </c>
      <c r="G609" s="135">
        <f t="shared" ref="G609:AA609" si="354">ROUND(((G610+G611+G613+G612)/1000),5)</f>
        <v>1.81589</v>
      </c>
      <c r="H609" s="135">
        <f t="shared" si="354"/>
        <v>1.7131799999999999</v>
      </c>
      <c r="I609" s="135">
        <f t="shared" si="354"/>
        <v>1.8237099999999999</v>
      </c>
      <c r="J609" s="135">
        <f t="shared" si="354"/>
        <v>1.6194999999999999</v>
      </c>
      <c r="K609" s="135">
        <f t="shared" si="354"/>
        <v>1.9728000000000001</v>
      </c>
      <c r="L609" s="135">
        <f t="shared" si="354"/>
        <v>2.26268</v>
      </c>
      <c r="M609" s="135">
        <f t="shared" si="354"/>
        <v>2.6252</v>
      </c>
      <c r="N609" s="135">
        <f t="shared" si="354"/>
        <v>2.6482800000000002</v>
      </c>
      <c r="O609" s="135">
        <f t="shared" si="354"/>
        <v>2.6554199999999999</v>
      </c>
      <c r="P609" s="135">
        <f t="shared" si="354"/>
        <v>2.65578</v>
      </c>
      <c r="Q609" s="135">
        <f t="shared" si="354"/>
        <v>2.69259</v>
      </c>
      <c r="R609" s="135">
        <f t="shared" si="354"/>
        <v>2.6918799999999998</v>
      </c>
      <c r="S609" s="135">
        <f t="shared" si="354"/>
        <v>2.6593900000000001</v>
      </c>
      <c r="T609" s="135">
        <f t="shared" si="354"/>
        <v>2.6291899999999999</v>
      </c>
      <c r="U609" s="135">
        <f t="shared" si="354"/>
        <v>2.6146500000000001</v>
      </c>
      <c r="V609" s="135">
        <f t="shared" si="354"/>
        <v>2.5878899999999998</v>
      </c>
      <c r="W609" s="135">
        <f t="shared" si="354"/>
        <v>2.6041799999999999</v>
      </c>
      <c r="X609" s="135">
        <f t="shared" si="354"/>
        <v>2.6237900000000001</v>
      </c>
      <c r="Y609" s="135">
        <f t="shared" si="354"/>
        <v>2.62208</v>
      </c>
      <c r="Z609" s="135">
        <f t="shared" si="354"/>
        <v>2.5112899999999998</v>
      </c>
      <c r="AA609" s="135">
        <f t="shared" si="354"/>
        <v>2.0951</v>
      </c>
    </row>
    <row r="610" spans="1:27" ht="12.75" hidden="1" customHeight="1" outlineLevel="1" x14ac:dyDescent="0.2">
      <c r="A610" s="163" t="s">
        <v>3005</v>
      </c>
      <c r="B610" s="94" t="s">
        <v>238</v>
      </c>
      <c r="C610" s="70" t="s">
        <v>79</v>
      </c>
      <c r="D610" s="71">
        <v>1614.73</v>
      </c>
      <c r="E610" s="71">
        <v>1519.11</v>
      </c>
      <c r="F610" s="71">
        <v>1429.33</v>
      </c>
      <c r="G610" s="71">
        <v>1289.1400000000001</v>
      </c>
      <c r="H610" s="71">
        <v>1186.43</v>
      </c>
      <c r="I610" s="71">
        <v>1296.96</v>
      </c>
      <c r="J610" s="71">
        <v>1092.75</v>
      </c>
      <c r="K610" s="71">
        <v>1446.05</v>
      </c>
      <c r="L610" s="71">
        <v>1735.93</v>
      </c>
      <c r="M610" s="71">
        <v>2098.4499999999998</v>
      </c>
      <c r="N610" s="71">
        <v>2121.5300000000002</v>
      </c>
      <c r="O610" s="71">
        <v>2128.67</v>
      </c>
      <c r="P610" s="71">
        <v>2129.0300000000002</v>
      </c>
      <c r="Q610" s="71">
        <v>2165.84</v>
      </c>
      <c r="R610" s="71">
        <v>2165.13</v>
      </c>
      <c r="S610" s="71">
        <v>2132.64</v>
      </c>
      <c r="T610" s="71">
        <v>2102.44</v>
      </c>
      <c r="U610" s="71">
        <v>2087.9</v>
      </c>
      <c r="V610" s="71">
        <v>2061.14</v>
      </c>
      <c r="W610" s="71">
        <v>2077.4299999999998</v>
      </c>
      <c r="X610" s="71">
        <v>2097.04</v>
      </c>
      <c r="Y610" s="71">
        <v>2095.33</v>
      </c>
      <c r="Z610" s="71">
        <v>1984.54</v>
      </c>
      <c r="AA610" s="71">
        <v>1568.35</v>
      </c>
    </row>
    <row r="611" spans="1:27" ht="12.75" hidden="1" customHeight="1" outlineLevel="1" x14ac:dyDescent="0.2">
      <c r="A611" s="163" t="s">
        <v>3006</v>
      </c>
      <c r="B611" s="94" t="s">
        <v>90</v>
      </c>
      <c r="C611" s="70" t="s">
        <v>79</v>
      </c>
      <c r="D611" s="71">
        <f>$D$486</f>
        <v>434.18</v>
      </c>
      <c r="E611" s="71">
        <f t="shared" ref="E611:AA611" si="355">$D$486</f>
        <v>434.18</v>
      </c>
      <c r="F611" s="71">
        <f t="shared" si="355"/>
        <v>434.18</v>
      </c>
      <c r="G611" s="71">
        <f t="shared" si="355"/>
        <v>434.18</v>
      </c>
      <c r="H611" s="71">
        <f t="shared" si="355"/>
        <v>434.18</v>
      </c>
      <c r="I611" s="71">
        <f t="shared" si="355"/>
        <v>434.18</v>
      </c>
      <c r="J611" s="71">
        <f t="shared" si="355"/>
        <v>434.18</v>
      </c>
      <c r="K611" s="71">
        <f t="shared" si="355"/>
        <v>434.18</v>
      </c>
      <c r="L611" s="71">
        <f t="shared" si="355"/>
        <v>434.18</v>
      </c>
      <c r="M611" s="71">
        <f t="shared" si="355"/>
        <v>434.18</v>
      </c>
      <c r="N611" s="71">
        <f t="shared" si="355"/>
        <v>434.18</v>
      </c>
      <c r="O611" s="71">
        <f t="shared" si="355"/>
        <v>434.18</v>
      </c>
      <c r="P611" s="71">
        <f t="shared" si="355"/>
        <v>434.18</v>
      </c>
      <c r="Q611" s="71">
        <f t="shared" si="355"/>
        <v>434.18</v>
      </c>
      <c r="R611" s="71">
        <f t="shared" si="355"/>
        <v>434.18</v>
      </c>
      <c r="S611" s="71">
        <f t="shared" si="355"/>
        <v>434.18</v>
      </c>
      <c r="T611" s="71">
        <f t="shared" si="355"/>
        <v>434.18</v>
      </c>
      <c r="U611" s="71">
        <f t="shared" si="355"/>
        <v>434.18</v>
      </c>
      <c r="V611" s="71">
        <f t="shared" si="355"/>
        <v>434.18</v>
      </c>
      <c r="W611" s="71">
        <f t="shared" si="355"/>
        <v>434.18</v>
      </c>
      <c r="X611" s="71">
        <f t="shared" si="355"/>
        <v>434.18</v>
      </c>
      <c r="Y611" s="71">
        <f t="shared" si="355"/>
        <v>434.18</v>
      </c>
      <c r="Z611" s="71">
        <f t="shared" si="355"/>
        <v>434.18</v>
      </c>
      <c r="AA611" s="71">
        <f t="shared" si="355"/>
        <v>434.18</v>
      </c>
    </row>
    <row r="612" spans="1:27" ht="12.75" hidden="1" customHeight="1" outlineLevel="1" x14ac:dyDescent="0.2">
      <c r="A612" s="163" t="s">
        <v>3007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3008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collapsed="1" x14ac:dyDescent="0.2">
      <c r="A614" s="162" t="s">
        <v>3009</v>
      </c>
      <c r="B614" s="54" t="str">
        <f>"27"&amp;"."&amp;$B$801&amp;"."&amp;$B$802</f>
        <v>27.05.2024</v>
      </c>
      <c r="C614" s="134" t="s">
        <v>76</v>
      </c>
      <c r="D614" s="135">
        <f>ROUND(((D615+D616+D618+D617)/1000),5)</f>
        <v>1.8335300000000001</v>
      </c>
      <c r="E614" s="135">
        <f>ROUND(((E615+E616+E618+E617)/1000),5)</f>
        <v>1.7278800000000001</v>
      </c>
      <c r="F614" s="135">
        <f>ROUND(((F615+F616+F618+F617)/1000),5)</f>
        <v>1.53905</v>
      </c>
      <c r="G614" s="135">
        <f t="shared" ref="G614:AA614" si="357">ROUND(((G615+G616+G618+G617)/1000),5)</f>
        <v>1.4724299999999999</v>
      </c>
      <c r="H614" s="135">
        <f t="shared" si="357"/>
        <v>1.4049400000000001</v>
      </c>
      <c r="I614" s="135">
        <f t="shared" si="357"/>
        <v>1.6007800000000001</v>
      </c>
      <c r="J614" s="135">
        <f t="shared" si="357"/>
        <v>1.7577799999999999</v>
      </c>
      <c r="K614" s="135">
        <f t="shared" si="357"/>
        <v>2.0446900000000001</v>
      </c>
      <c r="L614" s="135">
        <f t="shared" si="357"/>
        <v>2.4016700000000002</v>
      </c>
      <c r="M614" s="135">
        <f t="shared" si="357"/>
        <v>2.6084900000000002</v>
      </c>
      <c r="N614" s="135">
        <f t="shared" si="357"/>
        <v>2.6159699999999999</v>
      </c>
      <c r="O614" s="135">
        <f t="shared" si="357"/>
        <v>2.5811099999999998</v>
      </c>
      <c r="P614" s="135">
        <f t="shared" si="357"/>
        <v>2.5388600000000001</v>
      </c>
      <c r="Q614" s="135">
        <f t="shared" si="357"/>
        <v>2.6122700000000001</v>
      </c>
      <c r="R614" s="135">
        <f t="shared" si="357"/>
        <v>2.6315900000000001</v>
      </c>
      <c r="S614" s="135">
        <f t="shared" si="357"/>
        <v>2.6114299999999999</v>
      </c>
      <c r="T614" s="135">
        <f t="shared" si="357"/>
        <v>2.5768399999999998</v>
      </c>
      <c r="U614" s="135">
        <f t="shared" si="357"/>
        <v>2.5071500000000002</v>
      </c>
      <c r="V614" s="135">
        <f t="shared" si="357"/>
        <v>2.4548199999999998</v>
      </c>
      <c r="W614" s="135">
        <f t="shared" si="357"/>
        <v>2.3791000000000002</v>
      </c>
      <c r="X614" s="135">
        <f t="shared" si="357"/>
        <v>2.3784299999999998</v>
      </c>
      <c r="Y614" s="135">
        <f t="shared" si="357"/>
        <v>2.3314499999999998</v>
      </c>
      <c r="Z614" s="135">
        <f t="shared" si="357"/>
        <v>2.0230899999999998</v>
      </c>
      <c r="AA614" s="135">
        <f t="shared" si="357"/>
        <v>1.8818900000000001</v>
      </c>
    </row>
    <row r="615" spans="1:27" ht="12.75" hidden="1" customHeight="1" outlineLevel="1" x14ac:dyDescent="0.2">
      <c r="A615" s="163" t="s">
        <v>3010</v>
      </c>
      <c r="B615" s="94" t="s">
        <v>238</v>
      </c>
      <c r="C615" s="70" t="s">
        <v>79</v>
      </c>
      <c r="D615" s="71">
        <v>1306.78</v>
      </c>
      <c r="E615" s="71">
        <v>1201.1300000000001</v>
      </c>
      <c r="F615" s="71">
        <v>1012.3</v>
      </c>
      <c r="G615" s="71">
        <v>945.68</v>
      </c>
      <c r="H615" s="71">
        <v>878.19</v>
      </c>
      <c r="I615" s="71">
        <v>1074.03</v>
      </c>
      <c r="J615" s="71">
        <v>1231.03</v>
      </c>
      <c r="K615" s="71">
        <v>1517.94</v>
      </c>
      <c r="L615" s="71">
        <v>1874.92</v>
      </c>
      <c r="M615" s="71">
        <v>2081.7399999999998</v>
      </c>
      <c r="N615" s="71">
        <v>2089.2199999999998</v>
      </c>
      <c r="O615" s="71">
        <v>2054.36</v>
      </c>
      <c r="P615" s="71">
        <v>2012.11</v>
      </c>
      <c r="Q615" s="71">
        <v>2085.52</v>
      </c>
      <c r="R615" s="71">
        <v>2104.84</v>
      </c>
      <c r="S615" s="71">
        <v>2084.6799999999998</v>
      </c>
      <c r="T615" s="71">
        <v>2050.09</v>
      </c>
      <c r="U615" s="71">
        <v>1980.4</v>
      </c>
      <c r="V615" s="71">
        <v>1928.07</v>
      </c>
      <c r="W615" s="71">
        <v>1852.35</v>
      </c>
      <c r="X615" s="71">
        <v>1851.68</v>
      </c>
      <c r="Y615" s="71">
        <v>1804.7</v>
      </c>
      <c r="Z615" s="71">
        <v>1496.34</v>
      </c>
      <c r="AA615" s="71">
        <v>1355.14</v>
      </c>
    </row>
    <row r="616" spans="1:27" ht="12.75" hidden="1" customHeight="1" outlineLevel="1" x14ac:dyDescent="0.2">
      <c r="A616" s="163" t="s">
        <v>3011</v>
      </c>
      <c r="B616" s="94" t="s">
        <v>90</v>
      </c>
      <c r="C616" s="70" t="s">
        <v>79</v>
      </c>
      <c r="D616" s="71">
        <f>$D$486</f>
        <v>434.18</v>
      </c>
      <c r="E616" s="71">
        <f t="shared" ref="E616:AA616" si="358">$D$486</f>
        <v>434.18</v>
      </c>
      <c r="F616" s="71">
        <f t="shared" si="358"/>
        <v>434.18</v>
      </c>
      <c r="G616" s="71">
        <f t="shared" si="358"/>
        <v>434.18</v>
      </c>
      <c r="H616" s="71">
        <f t="shared" si="358"/>
        <v>434.18</v>
      </c>
      <c r="I616" s="71">
        <f t="shared" si="358"/>
        <v>434.18</v>
      </c>
      <c r="J616" s="71">
        <f t="shared" si="358"/>
        <v>434.18</v>
      </c>
      <c r="K616" s="71">
        <f t="shared" si="358"/>
        <v>434.18</v>
      </c>
      <c r="L616" s="71">
        <f t="shared" si="358"/>
        <v>434.18</v>
      </c>
      <c r="M616" s="71">
        <f t="shared" si="358"/>
        <v>434.18</v>
      </c>
      <c r="N616" s="71">
        <f t="shared" si="358"/>
        <v>434.18</v>
      </c>
      <c r="O616" s="71">
        <f t="shared" si="358"/>
        <v>434.18</v>
      </c>
      <c r="P616" s="71">
        <f t="shared" si="358"/>
        <v>434.18</v>
      </c>
      <c r="Q616" s="71">
        <f t="shared" si="358"/>
        <v>434.18</v>
      </c>
      <c r="R616" s="71">
        <f t="shared" si="358"/>
        <v>434.18</v>
      </c>
      <c r="S616" s="71">
        <f t="shared" si="358"/>
        <v>434.18</v>
      </c>
      <c r="T616" s="71">
        <f t="shared" si="358"/>
        <v>434.18</v>
      </c>
      <c r="U616" s="71">
        <f t="shared" si="358"/>
        <v>434.18</v>
      </c>
      <c r="V616" s="71">
        <f t="shared" si="358"/>
        <v>434.18</v>
      </c>
      <c r="W616" s="71">
        <f t="shared" si="358"/>
        <v>434.18</v>
      </c>
      <c r="X616" s="71">
        <f t="shared" si="358"/>
        <v>434.18</v>
      </c>
      <c r="Y616" s="71">
        <f t="shared" si="358"/>
        <v>434.18</v>
      </c>
      <c r="Z616" s="71">
        <f t="shared" si="358"/>
        <v>434.18</v>
      </c>
      <c r="AA616" s="71">
        <f t="shared" si="358"/>
        <v>434.18</v>
      </c>
    </row>
    <row r="617" spans="1:27" ht="12.75" hidden="1" customHeight="1" outlineLevel="1" x14ac:dyDescent="0.2">
      <c r="A617" s="163" t="s">
        <v>3012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3013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collapsed="1" x14ac:dyDescent="0.2">
      <c r="A619" s="162" t="s">
        <v>3014</v>
      </c>
      <c r="B619" s="54" t="str">
        <f>"28"&amp;"."&amp;$B$801&amp;"."&amp;$B$802</f>
        <v>28.05.2024</v>
      </c>
      <c r="C619" s="134" t="s">
        <v>76</v>
      </c>
      <c r="D619" s="135">
        <f>ROUND(((D620+D621+D623+D622)/1000),5)</f>
        <v>1.5877600000000001</v>
      </c>
      <c r="E619" s="135">
        <f>ROUND(((E620+E621+E623+E622)/1000),5)</f>
        <v>1.45364</v>
      </c>
      <c r="F619" s="135">
        <f>ROUND(((F620+F621+F623+F622)/1000),5)</f>
        <v>1.34345</v>
      </c>
      <c r="G619" s="135">
        <f t="shared" ref="G619:AA619" si="360">ROUND(((G620+G621+G623+G622)/1000),5)</f>
        <v>0.73558000000000001</v>
      </c>
      <c r="H619" s="135">
        <f t="shared" si="360"/>
        <v>0.73419000000000001</v>
      </c>
      <c r="I619" s="135">
        <f t="shared" si="360"/>
        <v>1.37609</v>
      </c>
      <c r="J619" s="135">
        <f t="shared" si="360"/>
        <v>1.7588900000000001</v>
      </c>
      <c r="K619" s="135">
        <f t="shared" si="360"/>
        <v>2.0371999999999999</v>
      </c>
      <c r="L619" s="135">
        <f t="shared" si="360"/>
        <v>2.38903</v>
      </c>
      <c r="M619" s="135">
        <f t="shared" si="360"/>
        <v>2.7318500000000001</v>
      </c>
      <c r="N619" s="135">
        <f t="shared" si="360"/>
        <v>2.7904800000000001</v>
      </c>
      <c r="O619" s="135">
        <f t="shared" si="360"/>
        <v>2.7902</v>
      </c>
      <c r="P619" s="135">
        <f t="shared" si="360"/>
        <v>2.7188099999999999</v>
      </c>
      <c r="Q619" s="135">
        <f t="shared" si="360"/>
        <v>2.7598699999999998</v>
      </c>
      <c r="R619" s="135">
        <f t="shared" si="360"/>
        <v>2.6403099999999999</v>
      </c>
      <c r="S619" s="135">
        <f t="shared" si="360"/>
        <v>2.6408399999999999</v>
      </c>
      <c r="T619" s="135">
        <f t="shared" si="360"/>
        <v>2.6981000000000002</v>
      </c>
      <c r="U619" s="135">
        <f t="shared" si="360"/>
        <v>2.6616200000000001</v>
      </c>
      <c r="V619" s="135">
        <f t="shared" si="360"/>
        <v>2.548</v>
      </c>
      <c r="W619" s="135">
        <f t="shared" si="360"/>
        <v>2.44733</v>
      </c>
      <c r="X619" s="135">
        <f t="shared" si="360"/>
        <v>2.4424899999999998</v>
      </c>
      <c r="Y619" s="135">
        <f t="shared" si="360"/>
        <v>2.4597199999999999</v>
      </c>
      <c r="Z619" s="135">
        <f t="shared" si="360"/>
        <v>2.1604299999999999</v>
      </c>
      <c r="AA619" s="135">
        <f t="shared" si="360"/>
        <v>1.9045700000000001</v>
      </c>
    </row>
    <row r="620" spans="1:27" ht="12.75" hidden="1" customHeight="1" outlineLevel="1" x14ac:dyDescent="0.2">
      <c r="A620" s="163" t="s">
        <v>3015</v>
      </c>
      <c r="B620" s="94" t="s">
        <v>238</v>
      </c>
      <c r="C620" s="70" t="s">
        <v>79</v>
      </c>
      <c r="D620" s="71">
        <v>1061.01</v>
      </c>
      <c r="E620" s="71">
        <v>926.89</v>
      </c>
      <c r="F620" s="71">
        <v>816.7</v>
      </c>
      <c r="G620" s="71">
        <v>208.83</v>
      </c>
      <c r="H620" s="71">
        <v>207.44</v>
      </c>
      <c r="I620" s="71">
        <v>849.34</v>
      </c>
      <c r="J620" s="71">
        <v>1232.1400000000001</v>
      </c>
      <c r="K620" s="71">
        <v>1510.45</v>
      </c>
      <c r="L620" s="71">
        <v>1862.28</v>
      </c>
      <c r="M620" s="71">
        <v>2205.1</v>
      </c>
      <c r="N620" s="71">
        <v>2263.73</v>
      </c>
      <c r="O620" s="71">
        <v>2263.4499999999998</v>
      </c>
      <c r="P620" s="71">
        <v>2192.06</v>
      </c>
      <c r="Q620" s="71">
        <v>2233.12</v>
      </c>
      <c r="R620" s="71">
        <v>2113.56</v>
      </c>
      <c r="S620" s="71">
        <v>2114.09</v>
      </c>
      <c r="T620" s="71">
        <v>2171.35</v>
      </c>
      <c r="U620" s="71">
        <v>2134.87</v>
      </c>
      <c r="V620" s="71">
        <v>2021.25</v>
      </c>
      <c r="W620" s="71">
        <v>1920.58</v>
      </c>
      <c r="X620" s="71">
        <v>1915.74</v>
      </c>
      <c r="Y620" s="71">
        <v>1932.97</v>
      </c>
      <c r="Z620" s="71">
        <v>1633.68</v>
      </c>
      <c r="AA620" s="71">
        <v>1377.82</v>
      </c>
    </row>
    <row r="621" spans="1:27" ht="12.75" hidden="1" customHeight="1" outlineLevel="1" x14ac:dyDescent="0.2">
      <c r="A621" s="163" t="s">
        <v>3016</v>
      </c>
      <c r="B621" s="94" t="s">
        <v>90</v>
      </c>
      <c r="C621" s="70" t="s">
        <v>79</v>
      </c>
      <c r="D621" s="71">
        <f>$D$486</f>
        <v>434.18</v>
      </c>
      <c r="E621" s="71">
        <f t="shared" ref="E621:AA621" si="361">$D$486</f>
        <v>434.18</v>
      </c>
      <c r="F621" s="71">
        <f t="shared" si="361"/>
        <v>434.18</v>
      </c>
      <c r="G621" s="71">
        <f t="shared" si="361"/>
        <v>434.18</v>
      </c>
      <c r="H621" s="71">
        <f t="shared" si="361"/>
        <v>434.18</v>
      </c>
      <c r="I621" s="71">
        <f t="shared" si="361"/>
        <v>434.18</v>
      </c>
      <c r="J621" s="71">
        <f t="shared" si="361"/>
        <v>434.18</v>
      </c>
      <c r="K621" s="71">
        <f t="shared" si="361"/>
        <v>434.18</v>
      </c>
      <c r="L621" s="71">
        <f t="shared" si="361"/>
        <v>434.18</v>
      </c>
      <c r="M621" s="71">
        <f t="shared" si="361"/>
        <v>434.18</v>
      </c>
      <c r="N621" s="71">
        <f t="shared" si="361"/>
        <v>434.18</v>
      </c>
      <c r="O621" s="71">
        <f t="shared" si="361"/>
        <v>434.18</v>
      </c>
      <c r="P621" s="71">
        <f t="shared" si="361"/>
        <v>434.18</v>
      </c>
      <c r="Q621" s="71">
        <f t="shared" si="361"/>
        <v>434.18</v>
      </c>
      <c r="R621" s="71">
        <f t="shared" si="361"/>
        <v>434.18</v>
      </c>
      <c r="S621" s="71">
        <f t="shared" si="361"/>
        <v>434.18</v>
      </c>
      <c r="T621" s="71">
        <f t="shared" si="361"/>
        <v>434.18</v>
      </c>
      <c r="U621" s="71">
        <f t="shared" si="361"/>
        <v>434.18</v>
      </c>
      <c r="V621" s="71">
        <f t="shared" si="361"/>
        <v>434.18</v>
      </c>
      <c r="W621" s="71">
        <f t="shared" si="361"/>
        <v>434.18</v>
      </c>
      <c r="X621" s="71">
        <f t="shared" si="361"/>
        <v>434.18</v>
      </c>
      <c r="Y621" s="71">
        <f t="shared" si="361"/>
        <v>434.18</v>
      </c>
      <c r="Z621" s="71">
        <f t="shared" si="361"/>
        <v>434.18</v>
      </c>
      <c r="AA621" s="71">
        <f t="shared" si="361"/>
        <v>434.18</v>
      </c>
    </row>
    <row r="622" spans="1:27" ht="12.75" hidden="1" customHeight="1" outlineLevel="1" x14ac:dyDescent="0.2">
      <c r="A622" s="163" t="s">
        <v>3017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3018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collapsed="1" x14ac:dyDescent="0.2">
      <c r="A624" s="162" t="s">
        <v>3019</v>
      </c>
      <c r="B624" s="54" t="str">
        <f>"29"&amp;"."&amp;$B$801&amp;"."&amp;$B$802</f>
        <v>29.05.2024</v>
      </c>
      <c r="C624" s="134" t="s">
        <v>76</v>
      </c>
      <c r="D624" s="135">
        <f>ROUND(((D625+D626+D628+D627)/1000),5)</f>
        <v>1.74377</v>
      </c>
      <c r="E624" s="135">
        <f>ROUND(((E625+E626+E628+E627)/1000),5)</f>
        <v>1.59633</v>
      </c>
      <c r="F624" s="135">
        <f>ROUND(((F625+F626+F628+F627)/1000),5)</f>
        <v>1.37974</v>
      </c>
      <c r="G624" s="135">
        <f t="shared" ref="G624:AA624" si="363">ROUND(((G625+G626+G628+G627)/1000),5)</f>
        <v>1.26484</v>
      </c>
      <c r="H624" s="135">
        <f t="shared" si="363"/>
        <v>1.2528699999999999</v>
      </c>
      <c r="I624" s="135">
        <f t="shared" si="363"/>
        <v>1.5582</v>
      </c>
      <c r="J624" s="135">
        <f t="shared" si="363"/>
        <v>1.67808</v>
      </c>
      <c r="K624" s="135">
        <f t="shared" si="363"/>
        <v>1.9643900000000001</v>
      </c>
      <c r="L624" s="135">
        <f t="shared" si="363"/>
        <v>2.25061</v>
      </c>
      <c r="M624" s="135">
        <f t="shared" si="363"/>
        <v>2.5989100000000001</v>
      </c>
      <c r="N624" s="135">
        <f t="shared" si="363"/>
        <v>2.6043500000000002</v>
      </c>
      <c r="O624" s="135">
        <f t="shared" si="363"/>
        <v>2.6154099999999998</v>
      </c>
      <c r="P624" s="135">
        <f t="shared" si="363"/>
        <v>2.6084900000000002</v>
      </c>
      <c r="Q624" s="135">
        <f t="shared" si="363"/>
        <v>2.6333199999999999</v>
      </c>
      <c r="R624" s="135">
        <f t="shared" si="363"/>
        <v>2.6541700000000001</v>
      </c>
      <c r="S624" s="135">
        <f t="shared" si="363"/>
        <v>2.6512699999999998</v>
      </c>
      <c r="T624" s="135">
        <f t="shared" si="363"/>
        <v>2.6368</v>
      </c>
      <c r="U624" s="135">
        <f t="shared" si="363"/>
        <v>2.6090900000000001</v>
      </c>
      <c r="V624" s="135">
        <f t="shared" si="363"/>
        <v>2.5164200000000001</v>
      </c>
      <c r="W624" s="135">
        <f t="shared" si="363"/>
        <v>2.3732600000000001</v>
      </c>
      <c r="X624" s="135">
        <f t="shared" si="363"/>
        <v>2.3206600000000002</v>
      </c>
      <c r="Y624" s="135">
        <f t="shared" si="363"/>
        <v>2.2851300000000001</v>
      </c>
      <c r="Z624" s="135">
        <f t="shared" si="363"/>
        <v>2.0359099999999999</v>
      </c>
      <c r="AA624" s="135">
        <f t="shared" si="363"/>
        <v>1.8928100000000001</v>
      </c>
    </row>
    <row r="625" spans="1:27" ht="12.75" hidden="1" customHeight="1" outlineLevel="1" x14ac:dyDescent="0.2">
      <c r="A625" s="163" t="s">
        <v>3020</v>
      </c>
      <c r="B625" s="94" t="s">
        <v>238</v>
      </c>
      <c r="C625" s="70" t="s">
        <v>79</v>
      </c>
      <c r="D625" s="71">
        <v>1217.02</v>
      </c>
      <c r="E625" s="71">
        <v>1069.58</v>
      </c>
      <c r="F625" s="71">
        <v>852.99</v>
      </c>
      <c r="G625" s="71">
        <v>738.09</v>
      </c>
      <c r="H625" s="71">
        <v>726.12</v>
      </c>
      <c r="I625" s="71">
        <v>1031.45</v>
      </c>
      <c r="J625" s="71">
        <v>1151.33</v>
      </c>
      <c r="K625" s="71">
        <v>1437.64</v>
      </c>
      <c r="L625" s="71">
        <v>1723.86</v>
      </c>
      <c r="M625" s="71">
        <v>2072.16</v>
      </c>
      <c r="N625" s="71">
        <v>2077.6</v>
      </c>
      <c r="O625" s="71">
        <v>2088.66</v>
      </c>
      <c r="P625" s="71">
        <v>2081.7399999999998</v>
      </c>
      <c r="Q625" s="71">
        <v>2106.5700000000002</v>
      </c>
      <c r="R625" s="71">
        <v>2127.42</v>
      </c>
      <c r="S625" s="71">
        <v>2124.52</v>
      </c>
      <c r="T625" s="71">
        <v>2110.0500000000002</v>
      </c>
      <c r="U625" s="71">
        <v>2082.34</v>
      </c>
      <c r="V625" s="71">
        <v>1989.67</v>
      </c>
      <c r="W625" s="71">
        <v>1846.51</v>
      </c>
      <c r="X625" s="71">
        <v>1793.91</v>
      </c>
      <c r="Y625" s="71">
        <v>1758.38</v>
      </c>
      <c r="Z625" s="71">
        <v>1509.16</v>
      </c>
      <c r="AA625" s="71">
        <v>1366.06</v>
      </c>
    </row>
    <row r="626" spans="1:27" ht="12.75" hidden="1" customHeight="1" outlineLevel="1" x14ac:dyDescent="0.2">
      <c r="A626" s="163" t="s">
        <v>3021</v>
      </c>
      <c r="B626" s="94" t="s">
        <v>90</v>
      </c>
      <c r="C626" s="70" t="s">
        <v>79</v>
      </c>
      <c r="D626" s="71">
        <f>$D$486</f>
        <v>434.18</v>
      </c>
      <c r="E626" s="71">
        <f t="shared" ref="E626:AA626" si="364">$D$486</f>
        <v>434.18</v>
      </c>
      <c r="F626" s="71">
        <f t="shared" si="364"/>
        <v>434.18</v>
      </c>
      <c r="G626" s="71">
        <f t="shared" si="364"/>
        <v>434.18</v>
      </c>
      <c r="H626" s="71">
        <f t="shared" si="364"/>
        <v>434.18</v>
      </c>
      <c r="I626" s="71">
        <f t="shared" si="364"/>
        <v>434.18</v>
      </c>
      <c r="J626" s="71">
        <f t="shared" si="364"/>
        <v>434.18</v>
      </c>
      <c r="K626" s="71">
        <f t="shared" si="364"/>
        <v>434.18</v>
      </c>
      <c r="L626" s="71">
        <f t="shared" si="364"/>
        <v>434.18</v>
      </c>
      <c r="M626" s="71">
        <f t="shared" si="364"/>
        <v>434.18</v>
      </c>
      <c r="N626" s="71">
        <f t="shared" si="364"/>
        <v>434.18</v>
      </c>
      <c r="O626" s="71">
        <f t="shared" si="364"/>
        <v>434.18</v>
      </c>
      <c r="P626" s="71">
        <f t="shared" si="364"/>
        <v>434.18</v>
      </c>
      <c r="Q626" s="71">
        <f t="shared" si="364"/>
        <v>434.18</v>
      </c>
      <c r="R626" s="71">
        <f t="shared" si="364"/>
        <v>434.18</v>
      </c>
      <c r="S626" s="71">
        <f t="shared" si="364"/>
        <v>434.18</v>
      </c>
      <c r="T626" s="71">
        <f t="shared" si="364"/>
        <v>434.18</v>
      </c>
      <c r="U626" s="71">
        <f t="shared" si="364"/>
        <v>434.18</v>
      </c>
      <c r="V626" s="71">
        <f t="shared" si="364"/>
        <v>434.18</v>
      </c>
      <c r="W626" s="71">
        <f t="shared" si="364"/>
        <v>434.18</v>
      </c>
      <c r="X626" s="71">
        <f t="shared" si="364"/>
        <v>434.18</v>
      </c>
      <c r="Y626" s="71">
        <f t="shared" si="364"/>
        <v>434.18</v>
      </c>
      <c r="Z626" s="71">
        <f t="shared" si="364"/>
        <v>434.18</v>
      </c>
      <c r="AA626" s="71">
        <f t="shared" si="364"/>
        <v>434.18</v>
      </c>
    </row>
    <row r="627" spans="1:27" ht="12.75" hidden="1" customHeight="1" outlineLevel="1" x14ac:dyDescent="0.2">
      <c r="A627" s="163" t="s">
        <v>3022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3023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collapsed="1" x14ac:dyDescent="0.2">
      <c r="A629" s="162" t="s">
        <v>3024</v>
      </c>
      <c r="B629" s="54" t="str">
        <f>"30"&amp;"."&amp;$B$801&amp;"."&amp;$B$802</f>
        <v>30.05.2024</v>
      </c>
      <c r="C629" s="134" t="s">
        <v>76</v>
      </c>
      <c r="D629" s="135">
        <f>ROUND(((D630+D631+D633+D632)/1000),5)</f>
        <v>1.7003200000000001</v>
      </c>
      <c r="E629" s="135">
        <f>ROUND(((E630+E631+E633+E632)/1000),5)</f>
        <v>1.5571200000000001</v>
      </c>
      <c r="F629" s="135">
        <f>ROUND(((F630+F631+F633+F632)/1000),5)</f>
        <v>1.40439</v>
      </c>
      <c r="G629" s="135">
        <f t="shared" ref="G629:AA629" si="366">ROUND(((G630+G631+G633+G632)/1000),5)</f>
        <v>1.3036399999999999</v>
      </c>
      <c r="H629" s="135">
        <f t="shared" si="366"/>
        <v>1.30755</v>
      </c>
      <c r="I629" s="135">
        <f t="shared" si="366"/>
        <v>1.5947</v>
      </c>
      <c r="J629" s="135">
        <f t="shared" si="366"/>
        <v>1.6828000000000001</v>
      </c>
      <c r="K629" s="135">
        <f t="shared" si="366"/>
        <v>2.0020500000000001</v>
      </c>
      <c r="L629" s="135">
        <f t="shared" si="366"/>
        <v>2.3971499999999999</v>
      </c>
      <c r="M629" s="135">
        <f t="shared" si="366"/>
        <v>2.6136699999999999</v>
      </c>
      <c r="N629" s="135">
        <f t="shared" si="366"/>
        <v>2.6620900000000001</v>
      </c>
      <c r="O629" s="135">
        <f t="shared" si="366"/>
        <v>2.6531799999999999</v>
      </c>
      <c r="P629" s="135">
        <f t="shared" si="366"/>
        <v>2.673</v>
      </c>
      <c r="Q629" s="135">
        <f t="shared" si="366"/>
        <v>2.6629499999999999</v>
      </c>
      <c r="R629" s="135">
        <f t="shared" si="366"/>
        <v>2.6660300000000001</v>
      </c>
      <c r="S629" s="135">
        <f t="shared" si="366"/>
        <v>2.6650900000000002</v>
      </c>
      <c r="T629" s="135">
        <f t="shared" si="366"/>
        <v>2.95729</v>
      </c>
      <c r="U629" s="135">
        <f t="shared" si="366"/>
        <v>2.95078</v>
      </c>
      <c r="V629" s="135">
        <f t="shared" si="366"/>
        <v>2.5827</v>
      </c>
      <c r="W629" s="135">
        <f t="shared" si="366"/>
        <v>2.4598499999999999</v>
      </c>
      <c r="X629" s="135">
        <f t="shared" si="366"/>
        <v>2.4171299999999998</v>
      </c>
      <c r="Y629" s="135">
        <f t="shared" si="366"/>
        <v>2.3976299999999999</v>
      </c>
      <c r="Z629" s="135">
        <f t="shared" si="366"/>
        <v>2.02054</v>
      </c>
      <c r="AA629" s="135">
        <f t="shared" si="366"/>
        <v>1.8601700000000001</v>
      </c>
    </row>
    <row r="630" spans="1:27" ht="12.75" hidden="1" customHeight="1" outlineLevel="1" x14ac:dyDescent="0.2">
      <c r="A630" s="163" t="s">
        <v>3025</v>
      </c>
      <c r="B630" s="94" t="s">
        <v>238</v>
      </c>
      <c r="C630" s="70" t="s">
        <v>79</v>
      </c>
      <c r="D630" s="71">
        <v>1173.57</v>
      </c>
      <c r="E630" s="71">
        <v>1030.3699999999999</v>
      </c>
      <c r="F630" s="71">
        <v>877.64</v>
      </c>
      <c r="G630" s="71">
        <v>776.89</v>
      </c>
      <c r="H630" s="71">
        <v>780.8</v>
      </c>
      <c r="I630" s="71">
        <v>1067.95</v>
      </c>
      <c r="J630" s="71">
        <v>1156.05</v>
      </c>
      <c r="K630" s="71">
        <v>1475.3</v>
      </c>
      <c r="L630" s="71">
        <v>1870.4</v>
      </c>
      <c r="M630" s="71">
        <v>2086.92</v>
      </c>
      <c r="N630" s="71">
        <v>2135.34</v>
      </c>
      <c r="O630" s="71">
        <v>2126.4299999999998</v>
      </c>
      <c r="P630" s="71">
        <v>2146.25</v>
      </c>
      <c r="Q630" s="71">
        <v>2136.1999999999998</v>
      </c>
      <c r="R630" s="71">
        <v>2139.2800000000002</v>
      </c>
      <c r="S630" s="71">
        <v>2138.34</v>
      </c>
      <c r="T630" s="71">
        <v>2430.54</v>
      </c>
      <c r="U630" s="71">
        <v>2424.0300000000002</v>
      </c>
      <c r="V630" s="71">
        <v>2055.9499999999998</v>
      </c>
      <c r="W630" s="71">
        <v>1933.1</v>
      </c>
      <c r="X630" s="71">
        <v>1890.38</v>
      </c>
      <c r="Y630" s="71">
        <v>1870.88</v>
      </c>
      <c r="Z630" s="71">
        <v>1493.79</v>
      </c>
      <c r="AA630" s="71">
        <v>1333.42</v>
      </c>
    </row>
    <row r="631" spans="1:27" ht="12.75" hidden="1" customHeight="1" outlineLevel="1" x14ac:dyDescent="0.2">
      <c r="A631" s="163" t="s">
        <v>3026</v>
      </c>
      <c r="B631" s="94" t="s">
        <v>90</v>
      </c>
      <c r="C631" s="70" t="s">
        <v>79</v>
      </c>
      <c r="D631" s="71">
        <f>$D$486</f>
        <v>434.18</v>
      </c>
      <c r="E631" s="71">
        <f t="shared" ref="E631:AA631" si="367">$D$486</f>
        <v>434.18</v>
      </c>
      <c r="F631" s="71">
        <f t="shared" si="367"/>
        <v>434.18</v>
      </c>
      <c r="G631" s="71">
        <f t="shared" si="367"/>
        <v>434.18</v>
      </c>
      <c r="H631" s="71">
        <f t="shared" si="367"/>
        <v>434.18</v>
      </c>
      <c r="I631" s="71">
        <f t="shared" si="367"/>
        <v>434.18</v>
      </c>
      <c r="J631" s="71">
        <f t="shared" si="367"/>
        <v>434.18</v>
      </c>
      <c r="K631" s="71">
        <f t="shared" si="367"/>
        <v>434.18</v>
      </c>
      <c r="L631" s="71">
        <f t="shared" si="367"/>
        <v>434.18</v>
      </c>
      <c r="M631" s="71">
        <f t="shared" si="367"/>
        <v>434.18</v>
      </c>
      <c r="N631" s="71">
        <f t="shared" si="367"/>
        <v>434.18</v>
      </c>
      <c r="O631" s="71">
        <f t="shared" si="367"/>
        <v>434.18</v>
      </c>
      <c r="P631" s="71">
        <f t="shared" si="367"/>
        <v>434.18</v>
      </c>
      <c r="Q631" s="71">
        <f t="shared" si="367"/>
        <v>434.18</v>
      </c>
      <c r="R631" s="71">
        <f t="shared" si="367"/>
        <v>434.18</v>
      </c>
      <c r="S631" s="71">
        <f t="shared" si="367"/>
        <v>434.18</v>
      </c>
      <c r="T631" s="71">
        <f t="shared" si="367"/>
        <v>434.18</v>
      </c>
      <c r="U631" s="71">
        <f t="shared" si="367"/>
        <v>434.18</v>
      </c>
      <c r="V631" s="71">
        <f t="shared" si="367"/>
        <v>434.18</v>
      </c>
      <c r="W631" s="71">
        <f t="shared" si="367"/>
        <v>434.18</v>
      </c>
      <c r="X631" s="71">
        <f t="shared" si="367"/>
        <v>434.18</v>
      </c>
      <c r="Y631" s="71">
        <f t="shared" si="367"/>
        <v>434.18</v>
      </c>
      <c r="Z631" s="71">
        <f t="shared" si="367"/>
        <v>434.18</v>
      </c>
      <c r="AA631" s="71">
        <f t="shared" si="367"/>
        <v>434.18</v>
      </c>
    </row>
    <row r="632" spans="1:27" ht="12.75" hidden="1" customHeight="1" outlineLevel="1" x14ac:dyDescent="0.2">
      <c r="A632" s="163" t="s">
        <v>3027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3028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collapsed="1" x14ac:dyDescent="0.2">
      <c r="A634" s="162" t="s">
        <v>3029</v>
      </c>
      <c r="B634" s="54" t="str">
        <f>"31"&amp;"."&amp;$B$801&amp;"."&amp;$B$802</f>
        <v>31.05.2024</v>
      </c>
      <c r="C634" s="134" t="s">
        <v>76</v>
      </c>
      <c r="D634" s="135">
        <f>ROUND(((D635+D636+D638+D637)/1000),5)</f>
        <v>1.68865</v>
      </c>
      <c r="E634" s="135">
        <f>ROUND(((E635+E636+E638+E637)/1000),5)</f>
        <v>1.4744600000000001</v>
      </c>
      <c r="F634" s="135">
        <f>ROUND(((F635+F636+F638+F637)/1000),5)</f>
        <v>1.40347</v>
      </c>
      <c r="G634" s="135">
        <f t="shared" ref="G634:AA634" si="369">ROUND(((G635+G636+G638+G637)/1000),5)</f>
        <v>1.3097000000000001</v>
      </c>
      <c r="H634" s="135">
        <f t="shared" si="369"/>
        <v>1.26051</v>
      </c>
      <c r="I634" s="135">
        <f t="shared" si="369"/>
        <v>1.583</v>
      </c>
      <c r="J634" s="135">
        <f t="shared" si="369"/>
        <v>1.72759</v>
      </c>
      <c r="K634" s="135">
        <f t="shared" si="369"/>
        <v>2.06515</v>
      </c>
      <c r="L634" s="135">
        <f t="shared" si="369"/>
        <v>2.4446300000000001</v>
      </c>
      <c r="M634" s="135">
        <f t="shared" si="369"/>
        <v>2.6404200000000002</v>
      </c>
      <c r="N634" s="135">
        <f t="shared" si="369"/>
        <v>2.8136899999999998</v>
      </c>
      <c r="O634" s="135">
        <f t="shared" si="369"/>
        <v>2.82673</v>
      </c>
      <c r="P634" s="135">
        <f t="shared" si="369"/>
        <v>2.6859999999999999</v>
      </c>
      <c r="Q634" s="135">
        <f t="shared" si="369"/>
        <v>2.8426200000000001</v>
      </c>
      <c r="R634" s="135">
        <f t="shared" si="369"/>
        <v>2.8511799999999998</v>
      </c>
      <c r="S634" s="135">
        <f t="shared" si="369"/>
        <v>2.89418</v>
      </c>
      <c r="T634" s="135">
        <f t="shared" si="369"/>
        <v>2.8782000000000001</v>
      </c>
      <c r="U634" s="135">
        <f t="shared" si="369"/>
        <v>2.6403599999999998</v>
      </c>
      <c r="V634" s="135">
        <f t="shared" si="369"/>
        <v>2.61849</v>
      </c>
      <c r="W634" s="135">
        <f t="shared" si="369"/>
        <v>2.56772</v>
      </c>
      <c r="X634" s="135">
        <f t="shared" si="369"/>
        <v>2.5752899999999999</v>
      </c>
      <c r="Y634" s="135">
        <f t="shared" si="369"/>
        <v>2.5234299999999998</v>
      </c>
      <c r="Z634" s="135">
        <f t="shared" si="369"/>
        <v>2.2844699999999998</v>
      </c>
      <c r="AA634" s="135">
        <f t="shared" si="369"/>
        <v>2.0005199999999999</v>
      </c>
    </row>
    <row r="635" spans="1:27" ht="12.75" hidden="1" customHeight="1" outlineLevel="1" x14ac:dyDescent="0.2">
      <c r="A635" s="163" t="s">
        <v>3030</v>
      </c>
      <c r="B635" s="94" t="s">
        <v>238</v>
      </c>
      <c r="C635" s="70" t="s">
        <v>79</v>
      </c>
      <c r="D635" s="71">
        <v>1161.9000000000001</v>
      </c>
      <c r="E635" s="71">
        <v>947.71</v>
      </c>
      <c r="F635" s="71">
        <v>876.72</v>
      </c>
      <c r="G635" s="71">
        <v>782.95</v>
      </c>
      <c r="H635" s="71">
        <v>733.76</v>
      </c>
      <c r="I635" s="71">
        <v>1056.25</v>
      </c>
      <c r="J635" s="71">
        <v>1200.8399999999999</v>
      </c>
      <c r="K635" s="71">
        <v>1538.4</v>
      </c>
      <c r="L635" s="71">
        <v>1917.88</v>
      </c>
      <c r="M635" s="71">
        <v>2113.67</v>
      </c>
      <c r="N635" s="71">
        <v>2286.94</v>
      </c>
      <c r="O635" s="71">
        <v>2299.98</v>
      </c>
      <c r="P635" s="71">
        <v>2159.25</v>
      </c>
      <c r="Q635" s="71">
        <v>2315.87</v>
      </c>
      <c r="R635" s="71">
        <v>2324.4299999999998</v>
      </c>
      <c r="S635" s="71">
        <v>2367.4299999999998</v>
      </c>
      <c r="T635" s="71">
        <v>2351.4499999999998</v>
      </c>
      <c r="U635" s="71">
        <v>2113.61</v>
      </c>
      <c r="V635" s="71">
        <v>2091.7399999999998</v>
      </c>
      <c r="W635" s="71">
        <v>2040.97</v>
      </c>
      <c r="X635" s="71">
        <v>2048.54</v>
      </c>
      <c r="Y635" s="71">
        <v>1996.68</v>
      </c>
      <c r="Z635" s="71">
        <v>1757.72</v>
      </c>
      <c r="AA635" s="71">
        <v>1473.77</v>
      </c>
    </row>
    <row r="636" spans="1:27" ht="12.75" hidden="1" customHeight="1" outlineLevel="1" x14ac:dyDescent="0.2">
      <c r="A636" s="163" t="s">
        <v>3031</v>
      </c>
      <c r="B636" s="94" t="s">
        <v>90</v>
      </c>
      <c r="C636" s="70" t="s">
        <v>79</v>
      </c>
      <c r="D636" s="71">
        <f>$D$486</f>
        <v>434.18</v>
      </c>
      <c r="E636" s="71">
        <f t="shared" ref="E636:AA636" si="370">$D$486</f>
        <v>434.18</v>
      </c>
      <c r="F636" s="71">
        <f t="shared" si="370"/>
        <v>434.18</v>
      </c>
      <c r="G636" s="71">
        <f t="shared" si="370"/>
        <v>434.18</v>
      </c>
      <c r="H636" s="71">
        <f t="shared" si="370"/>
        <v>434.18</v>
      </c>
      <c r="I636" s="71">
        <f t="shared" si="370"/>
        <v>434.18</v>
      </c>
      <c r="J636" s="71">
        <f t="shared" si="370"/>
        <v>434.18</v>
      </c>
      <c r="K636" s="71">
        <f t="shared" si="370"/>
        <v>434.18</v>
      </c>
      <c r="L636" s="71">
        <f t="shared" si="370"/>
        <v>434.18</v>
      </c>
      <c r="M636" s="71">
        <f t="shared" si="370"/>
        <v>434.18</v>
      </c>
      <c r="N636" s="71">
        <f t="shared" si="370"/>
        <v>434.18</v>
      </c>
      <c r="O636" s="71">
        <f t="shared" si="370"/>
        <v>434.18</v>
      </c>
      <c r="P636" s="71">
        <f t="shared" si="370"/>
        <v>434.18</v>
      </c>
      <c r="Q636" s="71">
        <f t="shared" si="370"/>
        <v>434.18</v>
      </c>
      <c r="R636" s="71">
        <f t="shared" si="370"/>
        <v>434.18</v>
      </c>
      <c r="S636" s="71">
        <f t="shared" si="370"/>
        <v>434.18</v>
      </c>
      <c r="T636" s="71">
        <f t="shared" si="370"/>
        <v>434.18</v>
      </c>
      <c r="U636" s="71">
        <f t="shared" si="370"/>
        <v>434.18</v>
      </c>
      <c r="V636" s="71">
        <f t="shared" si="370"/>
        <v>434.18</v>
      </c>
      <c r="W636" s="71">
        <f t="shared" si="370"/>
        <v>434.18</v>
      </c>
      <c r="X636" s="71">
        <f t="shared" si="370"/>
        <v>434.18</v>
      </c>
      <c r="Y636" s="71">
        <f t="shared" si="370"/>
        <v>434.18</v>
      </c>
      <c r="Z636" s="71">
        <f t="shared" si="370"/>
        <v>434.18</v>
      </c>
      <c r="AA636" s="71">
        <f t="shared" si="370"/>
        <v>434.18</v>
      </c>
    </row>
    <row r="637" spans="1:27" ht="12.75" hidden="1" customHeight="1" outlineLevel="1" x14ac:dyDescent="0.2">
      <c r="A637" s="163" t="s">
        <v>3032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3033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2277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25.5" x14ac:dyDescent="0.2">
      <c r="A642" s="160" t="s">
        <v>64</v>
      </c>
      <c r="B642" s="161" t="s">
        <v>210</v>
      </c>
      <c r="C642" s="160" t="s">
        <v>211</v>
      </c>
      <c r="D642" s="161" t="s">
        <v>212</v>
      </c>
      <c r="E642" s="161" t="s">
        <v>213</v>
      </c>
      <c r="F642" s="161" t="s">
        <v>214</v>
      </c>
      <c r="G642" s="161" t="s">
        <v>215</v>
      </c>
      <c r="H642" s="161" t="s">
        <v>216</v>
      </c>
      <c r="I642" s="161" t="s">
        <v>217</v>
      </c>
      <c r="J642" s="161" t="s">
        <v>218</v>
      </c>
      <c r="K642" s="161" t="s">
        <v>219</v>
      </c>
      <c r="L642" s="161" t="s">
        <v>220</v>
      </c>
      <c r="M642" s="161" t="s">
        <v>221</v>
      </c>
      <c r="N642" s="161" t="s">
        <v>222</v>
      </c>
      <c r="O642" s="161" t="s">
        <v>223</v>
      </c>
      <c r="P642" s="161" t="s">
        <v>224</v>
      </c>
      <c r="Q642" s="161" t="s">
        <v>225</v>
      </c>
      <c r="R642" s="161" t="s">
        <v>226</v>
      </c>
      <c r="S642" s="161" t="s">
        <v>227</v>
      </c>
      <c r="T642" s="161" t="s">
        <v>228</v>
      </c>
      <c r="U642" s="161" t="s">
        <v>229</v>
      </c>
      <c r="V642" s="161" t="s">
        <v>230</v>
      </c>
      <c r="W642" s="161" t="s">
        <v>231</v>
      </c>
      <c r="X642" s="161" t="s">
        <v>232</v>
      </c>
      <c r="Y642" s="161" t="s">
        <v>233</v>
      </c>
      <c r="Z642" s="161" t="s">
        <v>234</v>
      </c>
      <c r="AA642" s="161" t="s">
        <v>235</v>
      </c>
    </row>
    <row r="643" spans="1:27" x14ac:dyDescent="0.2">
      <c r="A643" s="162" t="s">
        <v>3034</v>
      </c>
      <c r="B643" s="54" t="str">
        <f>"01"&amp;"."&amp;$B$801&amp;"."&amp;$B$802</f>
        <v>01.05.2024</v>
      </c>
      <c r="C643" s="134" t="s">
        <v>76</v>
      </c>
      <c r="D643" s="135">
        <f>ROUND((D644)/1000,5)</f>
        <v>0</v>
      </c>
      <c r="E643" s="135">
        <f t="shared" ref="E643:AA643" si="372">ROUND((E644)/1000,5)</f>
        <v>0</v>
      </c>
      <c r="F643" s="135">
        <f t="shared" si="372"/>
        <v>0</v>
      </c>
      <c r="G643" s="135">
        <f t="shared" si="372"/>
        <v>0</v>
      </c>
      <c r="H643" s="135">
        <f t="shared" si="372"/>
        <v>0</v>
      </c>
      <c r="I643" s="135">
        <f t="shared" si="372"/>
        <v>0</v>
      </c>
      <c r="J643" s="135">
        <f t="shared" si="372"/>
        <v>0</v>
      </c>
      <c r="K643" s="135">
        <f t="shared" si="372"/>
        <v>0</v>
      </c>
      <c r="L643" s="135">
        <f t="shared" si="372"/>
        <v>4.0349999999999997E-2</v>
      </c>
      <c r="M643" s="135">
        <f t="shared" si="372"/>
        <v>0</v>
      </c>
      <c r="N643" s="135">
        <f t="shared" si="372"/>
        <v>0</v>
      </c>
      <c r="O643" s="135">
        <f t="shared" si="372"/>
        <v>3.4720000000000001E-2</v>
      </c>
      <c r="P643" s="135">
        <f t="shared" si="372"/>
        <v>0</v>
      </c>
      <c r="Q643" s="135">
        <f t="shared" si="372"/>
        <v>4.2819999999999997E-2</v>
      </c>
      <c r="R643" s="135">
        <f t="shared" si="372"/>
        <v>0.16111</v>
      </c>
      <c r="S643" s="135">
        <f t="shared" si="372"/>
        <v>0</v>
      </c>
      <c r="T643" s="135">
        <f t="shared" si="372"/>
        <v>0</v>
      </c>
      <c r="U643" s="135">
        <f t="shared" si="372"/>
        <v>0</v>
      </c>
      <c r="V643" s="135">
        <f t="shared" si="372"/>
        <v>0</v>
      </c>
      <c r="W643" s="135">
        <f t="shared" si="372"/>
        <v>0</v>
      </c>
      <c r="X643" s="135">
        <f t="shared" si="372"/>
        <v>0.10865</v>
      </c>
      <c r="Y643" s="135">
        <f t="shared" si="372"/>
        <v>0</v>
      </c>
      <c r="Z643" s="135">
        <f t="shared" si="372"/>
        <v>0</v>
      </c>
      <c r="AA643" s="135">
        <f t="shared" si="372"/>
        <v>0</v>
      </c>
    </row>
    <row r="644" spans="1:27" ht="12.75" hidden="1" customHeight="1" outlineLevel="1" x14ac:dyDescent="0.2">
      <c r="A644" s="163" t="s">
        <v>3035</v>
      </c>
      <c r="B644" s="94" t="s">
        <v>238</v>
      </c>
      <c r="C644" s="70" t="s">
        <v>79</v>
      </c>
      <c r="D644" s="71">
        <v>0</v>
      </c>
      <c r="E644" s="71">
        <v>0</v>
      </c>
      <c r="F644" s="71">
        <v>0</v>
      </c>
      <c r="G644" s="71">
        <v>0</v>
      </c>
      <c r="H644" s="71">
        <v>0</v>
      </c>
      <c r="I644" s="71">
        <v>0</v>
      </c>
      <c r="J644" s="71">
        <v>0</v>
      </c>
      <c r="K644" s="71">
        <v>0</v>
      </c>
      <c r="L644" s="71">
        <v>40.35</v>
      </c>
      <c r="M644" s="71">
        <v>0</v>
      </c>
      <c r="N644" s="71">
        <v>0</v>
      </c>
      <c r="O644" s="71">
        <v>34.72</v>
      </c>
      <c r="P644" s="71">
        <v>0</v>
      </c>
      <c r="Q644" s="71">
        <v>42.82</v>
      </c>
      <c r="R644" s="71">
        <v>161.11000000000001</v>
      </c>
      <c r="S644" s="71">
        <v>0</v>
      </c>
      <c r="T644" s="71">
        <v>0</v>
      </c>
      <c r="U644" s="71">
        <v>0</v>
      </c>
      <c r="V644" s="71">
        <v>0</v>
      </c>
      <c r="W644" s="71">
        <v>0</v>
      </c>
      <c r="X644" s="71">
        <v>108.65</v>
      </c>
      <c r="Y644" s="71">
        <v>0</v>
      </c>
      <c r="Z644" s="71">
        <v>0</v>
      </c>
      <c r="AA644" s="71">
        <v>0</v>
      </c>
    </row>
    <row r="645" spans="1:27" collapsed="1" x14ac:dyDescent="0.2">
      <c r="A645" s="162" t="s">
        <v>3036</v>
      </c>
      <c r="B645" s="54" t="str">
        <f>"02"&amp;"."&amp;$B$801&amp;"."&amp;$B$802</f>
        <v>02.05.2024</v>
      </c>
      <c r="C645" s="134" t="s">
        <v>76</v>
      </c>
      <c r="D645" s="135">
        <f>ROUND((D646)/1000,5)</f>
        <v>0</v>
      </c>
      <c r="E645" s="135">
        <f t="shared" ref="E645:AA645" si="373">ROUND((E646)/1000,5)</f>
        <v>0</v>
      </c>
      <c r="F645" s="135">
        <f t="shared" si="373"/>
        <v>0</v>
      </c>
      <c r="G645" s="135">
        <f t="shared" si="373"/>
        <v>0</v>
      </c>
      <c r="H645" s="135">
        <f t="shared" si="373"/>
        <v>0</v>
      </c>
      <c r="I645" s="135">
        <f t="shared" si="373"/>
        <v>5.8340000000000003E-2</v>
      </c>
      <c r="J645" s="135">
        <f t="shared" si="373"/>
        <v>0.11199000000000001</v>
      </c>
      <c r="K645" s="135">
        <f t="shared" si="373"/>
        <v>0.14974000000000001</v>
      </c>
      <c r="L645" s="135">
        <f t="shared" si="373"/>
        <v>3.1870000000000002E-2</v>
      </c>
      <c r="M645" s="135">
        <f t="shared" si="373"/>
        <v>0</v>
      </c>
      <c r="N645" s="135">
        <f t="shared" si="373"/>
        <v>0</v>
      </c>
      <c r="O645" s="135">
        <f t="shared" si="373"/>
        <v>0</v>
      </c>
      <c r="P645" s="135">
        <f t="shared" si="373"/>
        <v>0</v>
      </c>
      <c r="Q645" s="135">
        <f t="shared" si="373"/>
        <v>0</v>
      </c>
      <c r="R645" s="135">
        <f t="shared" si="373"/>
        <v>0</v>
      </c>
      <c r="S645" s="135">
        <f t="shared" si="373"/>
        <v>0</v>
      </c>
      <c r="T645" s="135">
        <f t="shared" si="373"/>
        <v>0</v>
      </c>
      <c r="U645" s="135">
        <f t="shared" si="373"/>
        <v>0</v>
      </c>
      <c r="V645" s="135">
        <f t="shared" si="373"/>
        <v>8.8000000000000003E-4</v>
      </c>
      <c r="W645" s="135">
        <f t="shared" si="373"/>
        <v>2.528E-2</v>
      </c>
      <c r="X645" s="135">
        <f t="shared" si="373"/>
        <v>1.106E-2</v>
      </c>
      <c r="Y645" s="135">
        <f t="shared" si="373"/>
        <v>0</v>
      </c>
      <c r="Z645" s="135">
        <f t="shared" si="373"/>
        <v>0</v>
      </c>
      <c r="AA645" s="135">
        <f t="shared" si="373"/>
        <v>0</v>
      </c>
    </row>
    <row r="646" spans="1:27" ht="12.75" hidden="1" customHeight="1" outlineLevel="1" x14ac:dyDescent="0.2">
      <c r="A646" s="163" t="s">
        <v>3037</v>
      </c>
      <c r="B646" s="94" t="s">
        <v>238</v>
      </c>
      <c r="C646" s="70" t="s">
        <v>79</v>
      </c>
      <c r="D646" s="71">
        <v>0</v>
      </c>
      <c r="E646" s="71">
        <v>0</v>
      </c>
      <c r="F646" s="71">
        <v>0</v>
      </c>
      <c r="G646" s="71">
        <v>0</v>
      </c>
      <c r="H646" s="71">
        <v>0</v>
      </c>
      <c r="I646" s="71">
        <v>58.34</v>
      </c>
      <c r="J646" s="71">
        <v>111.99</v>
      </c>
      <c r="K646" s="71">
        <v>149.74</v>
      </c>
      <c r="L646" s="71">
        <v>31.87</v>
      </c>
      <c r="M646" s="71">
        <v>0</v>
      </c>
      <c r="N646" s="71">
        <v>0</v>
      </c>
      <c r="O646" s="71">
        <v>0</v>
      </c>
      <c r="P646" s="71">
        <v>0</v>
      </c>
      <c r="Q646" s="71">
        <v>0</v>
      </c>
      <c r="R646" s="71">
        <v>0</v>
      </c>
      <c r="S646" s="71">
        <v>0</v>
      </c>
      <c r="T646" s="71">
        <v>0</v>
      </c>
      <c r="U646" s="71">
        <v>0</v>
      </c>
      <c r="V646" s="71">
        <v>0.88</v>
      </c>
      <c r="W646" s="71">
        <v>25.28</v>
      </c>
      <c r="X646" s="71">
        <v>11.06</v>
      </c>
      <c r="Y646" s="71">
        <v>0</v>
      </c>
      <c r="Z646" s="71">
        <v>0</v>
      </c>
      <c r="AA646" s="71">
        <v>0</v>
      </c>
    </row>
    <row r="647" spans="1:27" collapsed="1" x14ac:dyDescent="0.2">
      <c r="A647" s="162" t="s">
        <v>3038</v>
      </c>
      <c r="B647" s="54" t="str">
        <f>"03"&amp;"."&amp;$B$801&amp;"."&amp;$B$802</f>
        <v>03.05.2024</v>
      </c>
      <c r="C647" s="134" t="s">
        <v>76</v>
      </c>
      <c r="D647" s="135">
        <f>ROUND((D648)/1000,5)</f>
        <v>0</v>
      </c>
      <c r="E647" s="135">
        <f t="shared" ref="E647:AA647" si="374">ROUND((E648)/1000,5)</f>
        <v>0</v>
      </c>
      <c r="F647" s="135">
        <f t="shared" si="374"/>
        <v>3.1E-4</v>
      </c>
      <c r="G647" s="135">
        <f t="shared" si="374"/>
        <v>5.5399999999999998E-3</v>
      </c>
      <c r="H647" s="135">
        <f t="shared" si="374"/>
        <v>3.9660000000000001E-2</v>
      </c>
      <c r="I647" s="135">
        <f t="shared" si="374"/>
        <v>0.13575000000000001</v>
      </c>
      <c r="J647" s="135">
        <f t="shared" si="374"/>
        <v>9.3810000000000004E-2</v>
      </c>
      <c r="K647" s="135">
        <f t="shared" si="374"/>
        <v>0.19292999999999999</v>
      </c>
      <c r="L647" s="135">
        <f t="shared" si="374"/>
        <v>7.3849999999999999E-2</v>
      </c>
      <c r="M647" s="135">
        <f t="shared" si="374"/>
        <v>3.0540000000000001E-2</v>
      </c>
      <c r="N647" s="135">
        <f t="shared" si="374"/>
        <v>7.8200000000000006E-3</v>
      </c>
      <c r="O647" s="135">
        <f t="shared" si="374"/>
        <v>1.951E-2</v>
      </c>
      <c r="P647" s="135">
        <f t="shared" si="374"/>
        <v>3.6519999999999997E-2</v>
      </c>
      <c r="Q647" s="135">
        <f t="shared" si="374"/>
        <v>3.2169999999999997E-2</v>
      </c>
      <c r="R647" s="135">
        <f t="shared" si="374"/>
        <v>6.9500000000000006E-2</v>
      </c>
      <c r="S647" s="135">
        <f t="shared" si="374"/>
        <v>6.1899999999999997E-2</v>
      </c>
      <c r="T647" s="135">
        <f t="shared" si="374"/>
        <v>0</v>
      </c>
      <c r="U647" s="135">
        <f t="shared" si="374"/>
        <v>0</v>
      </c>
      <c r="V647" s="135">
        <f t="shared" si="374"/>
        <v>2.3689999999999999E-2</v>
      </c>
      <c r="W647" s="135">
        <f t="shared" si="374"/>
        <v>9.2700000000000005E-2</v>
      </c>
      <c r="X647" s="135">
        <f t="shared" si="374"/>
        <v>4.3450000000000003E-2</v>
      </c>
      <c r="Y647" s="135">
        <f t="shared" si="374"/>
        <v>6.0639999999999999E-2</v>
      </c>
      <c r="Z647" s="135">
        <f t="shared" si="374"/>
        <v>5.3999999999999999E-2</v>
      </c>
      <c r="AA647" s="135">
        <f t="shared" si="374"/>
        <v>0.16877</v>
      </c>
    </row>
    <row r="648" spans="1:27" ht="12.75" hidden="1" customHeight="1" outlineLevel="1" x14ac:dyDescent="0.2">
      <c r="A648" s="163" t="s">
        <v>3039</v>
      </c>
      <c r="B648" s="94" t="s">
        <v>238</v>
      </c>
      <c r="C648" s="70" t="s">
        <v>79</v>
      </c>
      <c r="D648" s="71">
        <v>0</v>
      </c>
      <c r="E648" s="71">
        <v>0</v>
      </c>
      <c r="F648" s="71">
        <v>0.31</v>
      </c>
      <c r="G648" s="71">
        <v>5.54</v>
      </c>
      <c r="H648" s="71">
        <v>39.659999999999997</v>
      </c>
      <c r="I648" s="71">
        <v>135.75</v>
      </c>
      <c r="J648" s="71">
        <v>93.81</v>
      </c>
      <c r="K648" s="71">
        <v>192.93</v>
      </c>
      <c r="L648" s="71">
        <v>73.849999999999994</v>
      </c>
      <c r="M648" s="71">
        <v>30.54</v>
      </c>
      <c r="N648" s="71">
        <v>7.82</v>
      </c>
      <c r="O648" s="71">
        <v>19.510000000000002</v>
      </c>
      <c r="P648" s="71">
        <v>36.520000000000003</v>
      </c>
      <c r="Q648" s="71">
        <v>32.17</v>
      </c>
      <c r="R648" s="71">
        <v>69.5</v>
      </c>
      <c r="S648" s="71">
        <v>61.9</v>
      </c>
      <c r="T648" s="71">
        <v>0</v>
      </c>
      <c r="U648" s="71">
        <v>0</v>
      </c>
      <c r="V648" s="71">
        <v>23.69</v>
      </c>
      <c r="W648" s="71">
        <v>92.7</v>
      </c>
      <c r="X648" s="71">
        <v>43.45</v>
      </c>
      <c r="Y648" s="71">
        <v>60.64</v>
      </c>
      <c r="Z648" s="71">
        <v>54</v>
      </c>
      <c r="AA648" s="71">
        <v>168.77</v>
      </c>
    </row>
    <row r="649" spans="1:27" collapsed="1" x14ac:dyDescent="0.2">
      <c r="A649" s="162" t="s">
        <v>3040</v>
      </c>
      <c r="B649" s="54" t="str">
        <f>"04"&amp;"."&amp;$B$801&amp;"."&amp;$B$802</f>
        <v>04.05.2024</v>
      </c>
      <c r="C649" s="134" t="s">
        <v>76</v>
      </c>
      <c r="D649" s="135">
        <f>ROUND((D650)/1000,5)</f>
        <v>0</v>
      </c>
      <c r="E649" s="135">
        <f t="shared" ref="E649:AA649" si="375">ROUND((E650)/1000,5)</f>
        <v>2.828E-2</v>
      </c>
      <c r="F649" s="135">
        <f t="shared" si="375"/>
        <v>0.15246999999999999</v>
      </c>
      <c r="G649" s="135">
        <f t="shared" si="375"/>
        <v>0.19175</v>
      </c>
      <c r="H649" s="135">
        <f t="shared" si="375"/>
        <v>0.17693</v>
      </c>
      <c r="I649" s="135">
        <f t="shared" si="375"/>
        <v>0.21715999999999999</v>
      </c>
      <c r="J649" s="135">
        <f t="shared" si="375"/>
        <v>0.20957000000000001</v>
      </c>
      <c r="K649" s="135">
        <f t="shared" si="375"/>
        <v>0.16183</v>
      </c>
      <c r="L649" s="135">
        <f t="shared" si="375"/>
        <v>7.9020000000000007E-2</v>
      </c>
      <c r="M649" s="135">
        <f t="shared" si="375"/>
        <v>6.5430000000000002E-2</v>
      </c>
      <c r="N649" s="135">
        <f t="shared" si="375"/>
        <v>6.8709999999999993E-2</v>
      </c>
      <c r="O649" s="135">
        <f t="shared" si="375"/>
        <v>4.8779999999999997E-2</v>
      </c>
      <c r="P649" s="135">
        <f t="shared" si="375"/>
        <v>1.6199999999999999E-2</v>
      </c>
      <c r="Q649" s="135">
        <f t="shared" si="375"/>
        <v>0</v>
      </c>
      <c r="R649" s="135">
        <f t="shared" si="375"/>
        <v>3.5220000000000001E-2</v>
      </c>
      <c r="S649" s="135">
        <f t="shared" si="375"/>
        <v>5.1790000000000003E-2</v>
      </c>
      <c r="T649" s="135">
        <f t="shared" si="375"/>
        <v>3.0470000000000001E-2</v>
      </c>
      <c r="U649" s="135">
        <f t="shared" si="375"/>
        <v>0.16914999999999999</v>
      </c>
      <c r="V649" s="135">
        <f t="shared" si="375"/>
        <v>0.21862000000000001</v>
      </c>
      <c r="W649" s="135">
        <f t="shared" si="375"/>
        <v>0.1452</v>
      </c>
      <c r="X649" s="135">
        <f t="shared" si="375"/>
        <v>0.14413999999999999</v>
      </c>
      <c r="Y649" s="135">
        <f t="shared" si="375"/>
        <v>9.0859999999999996E-2</v>
      </c>
      <c r="Z649" s="135">
        <f t="shared" si="375"/>
        <v>0.26479999999999998</v>
      </c>
      <c r="AA649" s="135">
        <f t="shared" si="375"/>
        <v>0</v>
      </c>
    </row>
    <row r="650" spans="1:27" ht="12.75" hidden="1" customHeight="1" outlineLevel="1" x14ac:dyDescent="0.2">
      <c r="A650" s="163" t="s">
        <v>3041</v>
      </c>
      <c r="B650" s="94" t="s">
        <v>238</v>
      </c>
      <c r="C650" s="70" t="s">
        <v>79</v>
      </c>
      <c r="D650" s="71">
        <v>0</v>
      </c>
      <c r="E650" s="71">
        <v>28.28</v>
      </c>
      <c r="F650" s="71">
        <v>152.47</v>
      </c>
      <c r="G650" s="71">
        <v>191.75</v>
      </c>
      <c r="H650" s="71">
        <v>176.93</v>
      </c>
      <c r="I650" s="71">
        <v>217.16</v>
      </c>
      <c r="J650" s="71">
        <v>209.57</v>
      </c>
      <c r="K650" s="71">
        <v>161.83000000000001</v>
      </c>
      <c r="L650" s="71">
        <v>79.02</v>
      </c>
      <c r="M650" s="71">
        <v>65.430000000000007</v>
      </c>
      <c r="N650" s="71">
        <v>68.709999999999994</v>
      </c>
      <c r="O650" s="71">
        <v>48.78</v>
      </c>
      <c r="P650" s="71">
        <v>16.2</v>
      </c>
      <c r="Q650" s="71">
        <v>0</v>
      </c>
      <c r="R650" s="71">
        <v>35.22</v>
      </c>
      <c r="S650" s="71">
        <v>51.79</v>
      </c>
      <c r="T650" s="71">
        <v>30.47</v>
      </c>
      <c r="U650" s="71">
        <v>169.15</v>
      </c>
      <c r="V650" s="71">
        <v>218.62</v>
      </c>
      <c r="W650" s="71">
        <v>145.19999999999999</v>
      </c>
      <c r="X650" s="71">
        <v>144.13999999999999</v>
      </c>
      <c r="Y650" s="71">
        <v>90.86</v>
      </c>
      <c r="Z650" s="71">
        <v>264.8</v>
      </c>
      <c r="AA650" s="71">
        <v>0</v>
      </c>
    </row>
    <row r="651" spans="1:27" collapsed="1" x14ac:dyDescent="0.2">
      <c r="A651" s="162" t="s">
        <v>3042</v>
      </c>
      <c r="B651" s="54" t="str">
        <f>"05"&amp;"."&amp;$B$801&amp;"."&amp;$B$802</f>
        <v>05.05.2024</v>
      </c>
      <c r="C651" s="134" t="s">
        <v>76</v>
      </c>
      <c r="D651" s="135">
        <f>ROUND((D652)/1000,5)</f>
        <v>2.794E-2</v>
      </c>
      <c r="E651" s="135">
        <f t="shared" ref="E651:AA651" si="376">ROUND((E652)/1000,5)</f>
        <v>0.14821999999999999</v>
      </c>
      <c r="F651" s="135">
        <f t="shared" si="376"/>
        <v>2.1579999999999998E-2</v>
      </c>
      <c r="G651" s="135">
        <f t="shared" si="376"/>
        <v>4.3889999999999998E-2</v>
      </c>
      <c r="H651" s="135">
        <f t="shared" si="376"/>
        <v>2.3709999999999998E-2</v>
      </c>
      <c r="I651" s="135">
        <f t="shared" si="376"/>
        <v>0.14262</v>
      </c>
      <c r="J651" s="135">
        <f t="shared" si="376"/>
        <v>0.13264000000000001</v>
      </c>
      <c r="K651" s="135">
        <f t="shared" si="376"/>
        <v>0.21356</v>
      </c>
      <c r="L651" s="135">
        <f t="shared" si="376"/>
        <v>0</v>
      </c>
      <c r="M651" s="135">
        <f t="shared" si="376"/>
        <v>0</v>
      </c>
      <c r="N651" s="135">
        <f t="shared" si="376"/>
        <v>0</v>
      </c>
      <c r="O651" s="135">
        <f t="shared" si="376"/>
        <v>0</v>
      </c>
      <c r="P651" s="135">
        <f t="shared" si="376"/>
        <v>0</v>
      </c>
      <c r="Q651" s="135">
        <f t="shared" si="376"/>
        <v>0</v>
      </c>
      <c r="R651" s="135">
        <f t="shared" si="376"/>
        <v>0</v>
      </c>
      <c r="S651" s="135">
        <f t="shared" si="376"/>
        <v>4.5600000000000002E-2</v>
      </c>
      <c r="T651" s="135">
        <f t="shared" si="376"/>
        <v>4.3650000000000001E-2</v>
      </c>
      <c r="U651" s="135">
        <f t="shared" si="376"/>
        <v>0.14544000000000001</v>
      </c>
      <c r="V651" s="135">
        <f t="shared" si="376"/>
        <v>0.30407000000000001</v>
      </c>
      <c r="W651" s="135">
        <f t="shared" si="376"/>
        <v>0.13161</v>
      </c>
      <c r="X651" s="135">
        <f t="shared" si="376"/>
        <v>0.19431000000000001</v>
      </c>
      <c r="Y651" s="135">
        <f t="shared" si="376"/>
        <v>1.227E-2</v>
      </c>
      <c r="Z651" s="135">
        <f t="shared" si="376"/>
        <v>0</v>
      </c>
      <c r="AA651" s="135">
        <f t="shared" si="376"/>
        <v>0</v>
      </c>
    </row>
    <row r="652" spans="1:27" ht="12.75" hidden="1" customHeight="1" outlineLevel="1" x14ac:dyDescent="0.2">
      <c r="A652" s="163" t="s">
        <v>3043</v>
      </c>
      <c r="B652" s="94" t="s">
        <v>238</v>
      </c>
      <c r="C652" s="70" t="s">
        <v>79</v>
      </c>
      <c r="D652" s="71">
        <v>27.94</v>
      </c>
      <c r="E652" s="71">
        <v>148.22</v>
      </c>
      <c r="F652" s="71">
        <v>21.58</v>
      </c>
      <c r="G652" s="71">
        <v>43.89</v>
      </c>
      <c r="H652" s="71">
        <v>23.71</v>
      </c>
      <c r="I652" s="71">
        <v>142.62</v>
      </c>
      <c r="J652" s="71">
        <v>132.63999999999999</v>
      </c>
      <c r="K652" s="71">
        <v>213.56</v>
      </c>
      <c r="L652" s="71">
        <v>0</v>
      </c>
      <c r="M652" s="71">
        <v>0</v>
      </c>
      <c r="N652" s="71">
        <v>0</v>
      </c>
      <c r="O652" s="71">
        <v>0</v>
      </c>
      <c r="P652" s="71">
        <v>0</v>
      </c>
      <c r="Q652" s="71">
        <v>0</v>
      </c>
      <c r="R652" s="71">
        <v>0</v>
      </c>
      <c r="S652" s="71">
        <v>45.6</v>
      </c>
      <c r="T652" s="71">
        <v>43.65</v>
      </c>
      <c r="U652" s="71">
        <v>145.44</v>
      </c>
      <c r="V652" s="71">
        <v>304.07</v>
      </c>
      <c r="W652" s="71">
        <v>131.61000000000001</v>
      </c>
      <c r="X652" s="71">
        <v>194.31</v>
      </c>
      <c r="Y652" s="71">
        <v>12.27</v>
      </c>
      <c r="Z652" s="71">
        <v>0</v>
      </c>
      <c r="AA652" s="71">
        <v>0</v>
      </c>
    </row>
    <row r="653" spans="1:27" collapsed="1" x14ac:dyDescent="0.2">
      <c r="A653" s="162" t="s">
        <v>3044</v>
      </c>
      <c r="B653" s="54" t="str">
        <f>"06"&amp;"."&amp;$B$801&amp;"."&amp;$B$802</f>
        <v>06.05.2024</v>
      </c>
      <c r="C653" s="134" t="s">
        <v>76</v>
      </c>
      <c r="D653" s="135">
        <f>ROUND((D654)/1000,5)</f>
        <v>0</v>
      </c>
      <c r="E653" s="135">
        <f t="shared" ref="E653:AA653" si="377">ROUND((E654)/1000,5)</f>
        <v>2.2159999999999999E-2</v>
      </c>
      <c r="F653" s="135">
        <f t="shared" si="377"/>
        <v>8.9609999999999995E-2</v>
      </c>
      <c r="G653" s="135">
        <f t="shared" si="377"/>
        <v>9.4560000000000005E-2</v>
      </c>
      <c r="H653" s="135">
        <f t="shared" si="377"/>
        <v>0.11985</v>
      </c>
      <c r="I653" s="135">
        <f t="shared" si="377"/>
        <v>0.14122000000000001</v>
      </c>
      <c r="J653" s="135">
        <f t="shared" si="377"/>
        <v>6.1370000000000001E-2</v>
      </c>
      <c r="K653" s="135">
        <f t="shared" si="377"/>
        <v>0.18296000000000001</v>
      </c>
      <c r="L653" s="135">
        <f t="shared" si="377"/>
        <v>9.1990000000000002E-2</v>
      </c>
      <c r="M653" s="135">
        <f t="shared" si="377"/>
        <v>0.20605999999999999</v>
      </c>
      <c r="N653" s="135">
        <f t="shared" si="377"/>
        <v>0.13602</v>
      </c>
      <c r="O653" s="135">
        <f t="shared" si="377"/>
        <v>0.22663</v>
      </c>
      <c r="P653" s="135">
        <f t="shared" si="377"/>
        <v>0.1512</v>
      </c>
      <c r="Q653" s="135">
        <f t="shared" si="377"/>
        <v>8.6989999999999998E-2</v>
      </c>
      <c r="R653" s="135">
        <f t="shared" si="377"/>
        <v>6.241E-2</v>
      </c>
      <c r="S653" s="135">
        <f t="shared" si="377"/>
        <v>7.9399999999999998E-2</v>
      </c>
      <c r="T653" s="135">
        <f t="shared" si="377"/>
        <v>1.6889999999999999E-2</v>
      </c>
      <c r="U653" s="135">
        <f t="shared" si="377"/>
        <v>6.9260000000000002E-2</v>
      </c>
      <c r="V653" s="135">
        <f t="shared" si="377"/>
        <v>9.0230000000000005E-2</v>
      </c>
      <c r="W653" s="135">
        <f t="shared" si="377"/>
        <v>6.4820000000000003E-2</v>
      </c>
      <c r="X653" s="135">
        <f t="shared" si="377"/>
        <v>0.31759999999999999</v>
      </c>
      <c r="Y653" s="135">
        <f t="shared" si="377"/>
        <v>6.1699999999999998E-2</v>
      </c>
      <c r="Z653" s="135">
        <f t="shared" si="377"/>
        <v>0.13494</v>
      </c>
      <c r="AA653" s="135">
        <f t="shared" si="377"/>
        <v>6.071E-2</v>
      </c>
    </row>
    <row r="654" spans="1:27" ht="12.75" hidden="1" customHeight="1" outlineLevel="1" x14ac:dyDescent="0.2">
      <c r="A654" s="163" t="s">
        <v>3045</v>
      </c>
      <c r="B654" s="94" t="s">
        <v>238</v>
      </c>
      <c r="C654" s="70" t="s">
        <v>79</v>
      </c>
      <c r="D654" s="71">
        <v>0</v>
      </c>
      <c r="E654" s="71">
        <v>22.16</v>
      </c>
      <c r="F654" s="71">
        <v>89.61</v>
      </c>
      <c r="G654" s="71">
        <v>94.56</v>
      </c>
      <c r="H654" s="71">
        <v>119.85</v>
      </c>
      <c r="I654" s="71">
        <v>141.22</v>
      </c>
      <c r="J654" s="71">
        <v>61.37</v>
      </c>
      <c r="K654" s="71">
        <v>182.96</v>
      </c>
      <c r="L654" s="71">
        <v>91.99</v>
      </c>
      <c r="M654" s="71">
        <v>206.06</v>
      </c>
      <c r="N654" s="71">
        <v>136.02000000000001</v>
      </c>
      <c r="O654" s="71">
        <v>226.63</v>
      </c>
      <c r="P654" s="71">
        <v>151.19999999999999</v>
      </c>
      <c r="Q654" s="71">
        <v>86.99</v>
      </c>
      <c r="R654" s="71">
        <v>62.41</v>
      </c>
      <c r="S654" s="71">
        <v>79.400000000000006</v>
      </c>
      <c r="T654" s="71">
        <v>16.89</v>
      </c>
      <c r="U654" s="71">
        <v>69.260000000000005</v>
      </c>
      <c r="V654" s="71">
        <v>90.23</v>
      </c>
      <c r="W654" s="71">
        <v>64.819999999999993</v>
      </c>
      <c r="X654" s="71">
        <v>317.60000000000002</v>
      </c>
      <c r="Y654" s="71">
        <v>61.7</v>
      </c>
      <c r="Z654" s="71">
        <v>134.94</v>
      </c>
      <c r="AA654" s="71">
        <v>60.71</v>
      </c>
    </row>
    <row r="655" spans="1:27" collapsed="1" x14ac:dyDescent="0.2">
      <c r="A655" s="162" t="s">
        <v>3046</v>
      </c>
      <c r="B655" s="54" t="str">
        <f>"07"&amp;"."&amp;$B$801&amp;"."&amp;$B$802</f>
        <v>07.05.2024</v>
      </c>
      <c r="C655" s="134" t="s">
        <v>76</v>
      </c>
      <c r="D655" s="135">
        <f>ROUND((D656)/1000,5)</f>
        <v>5.203E-2</v>
      </c>
      <c r="E655" s="135">
        <f t="shared" ref="E655:AA655" si="378">ROUND((E656)/1000,5)</f>
        <v>0.13824</v>
      </c>
      <c r="F655" s="135">
        <f t="shared" si="378"/>
        <v>0.36370000000000002</v>
      </c>
      <c r="G655" s="135">
        <f t="shared" si="378"/>
        <v>0.37458000000000002</v>
      </c>
      <c r="H655" s="135">
        <f t="shared" si="378"/>
        <v>0.35526000000000002</v>
      </c>
      <c r="I655" s="135">
        <f t="shared" si="378"/>
        <v>0.30642000000000003</v>
      </c>
      <c r="J655" s="135">
        <f t="shared" si="378"/>
        <v>0.16566</v>
      </c>
      <c r="K655" s="135">
        <f t="shared" si="378"/>
        <v>0.28122999999999998</v>
      </c>
      <c r="L655" s="135">
        <f t="shared" si="378"/>
        <v>0.36531999999999998</v>
      </c>
      <c r="M655" s="135">
        <f t="shared" si="378"/>
        <v>0.55935999999999997</v>
      </c>
      <c r="N655" s="135">
        <f t="shared" si="378"/>
        <v>0.47323999999999999</v>
      </c>
      <c r="O655" s="135">
        <f t="shared" si="378"/>
        <v>0.38755000000000001</v>
      </c>
      <c r="P655" s="135">
        <f t="shared" si="378"/>
        <v>1.6951799999999999</v>
      </c>
      <c r="Q655" s="135">
        <f t="shared" si="378"/>
        <v>1.60659</v>
      </c>
      <c r="R655" s="135">
        <f t="shared" si="378"/>
        <v>1.7735700000000001</v>
      </c>
      <c r="S655" s="135">
        <f t="shared" si="378"/>
        <v>1.21417</v>
      </c>
      <c r="T655" s="135">
        <f t="shared" si="378"/>
        <v>0.62853999999999999</v>
      </c>
      <c r="U655" s="135">
        <f t="shared" si="378"/>
        <v>0.54623999999999995</v>
      </c>
      <c r="V655" s="135">
        <f t="shared" si="378"/>
        <v>0.52376999999999996</v>
      </c>
      <c r="W655" s="135">
        <f t="shared" si="378"/>
        <v>0.50351000000000001</v>
      </c>
      <c r="X655" s="135">
        <f t="shared" si="378"/>
        <v>1.12096</v>
      </c>
      <c r="Y655" s="135">
        <f t="shared" si="378"/>
        <v>0.27990999999999999</v>
      </c>
      <c r="Z655" s="135">
        <f t="shared" si="378"/>
        <v>0.34525</v>
      </c>
      <c r="AA655" s="135">
        <f t="shared" si="378"/>
        <v>0.42832999999999999</v>
      </c>
    </row>
    <row r="656" spans="1:27" ht="12.75" hidden="1" customHeight="1" outlineLevel="1" x14ac:dyDescent="0.2">
      <c r="A656" s="163" t="s">
        <v>3047</v>
      </c>
      <c r="B656" s="94" t="s">
        <v>238</v>
      </c>
      <c r="C656" s="70" t="s">
        <v>79</v>
      </c>
      <c r="D656" s="71">
        <v>52.03</v>
      </c>
      <c r="E656" s="71">
        <v>138.24</v>
      </c>
      <c r="F656" s="71">
        <v>363.7</v>
      </c>
      <c r="G656" s="71">
        <v>374.58</v>
      </c>
      <c r="H656" s="71">
        <v>355.26</v>
      </c>
      <c r="I656" s="71">
        <v>306.42</v>
      </c>
      <c r="J656" s="71">
        <v>165.66</v>
      </c>
      <c r="K656" s="71">
        <v>281.23</v>
      </c>
      <c r="L656" s="71">
        <v>365.32</v>
      </c>
      <c r="M656" s="71">
        <v>559.36</v>
      </c>
      <c r="N656" s="71">
        <v>473.24</v>
      </c>
      <c r="O656" s="71">
        <v>387.55</v>
      </c>
      <c r="P656" s="71">
        <v>1695.18</v>
      </c>
      <c r="Q656" s="71">
        <v>1606.59</v>
      </c>
      <c r="R656" s="71">
        <v>1773.57</v>
      </c>
      <c r="S656" s="71">
        <v>1214.17</v>
      </c>
      <c r="T656" s="71">
        <v>628.54</v>
      </c>
      <c r="U656" s="71">
        <v>546.24</v>
      </c>
      <c r="V656" s="71">
        <v>523.77</v>
      </c>
      <c r="W656" s="71">
        <v>503.51</v>
      </c>
      <c r="X656" s="71">
        <v>1120.96</v>
      </c>
      <c r="Y656" s="71">
        <v>279.91000000000003</v>
      </c>
      <c r="Z656" s="71">
        <v>345.25</v>
      </c>
      <c r="AA656" s="71">
        <v>428.33</v>
      </c>
    </row>
    <row r="657" spans="1:27" collapsed="1" x14ac:dyDescent="0.2">
      <c r="A657" s="162" t="s">
        <v>3048</v>
      </c>
      <c r="B657" s="54" t="str">
        <f>"08"&amp;"."&amp;$B$801&amp;"."&amp;$B$802</f>
        <v>08.05.2024</v>
      </c>
      <c r="C657" s="134" t="s">
        <v>76</v>
      </c>
      <c r="D657" s="135">
        <f>ROUND((D658)/1000,5)</f>
        <v>0</v>
      </c>
      <c r="E657" s="135">
        <f t="shared" ref="E657:AA657" si="379">ROUND((E658)/1000,5)</f>
        <v>1.7919999999999998E-2</v>
      </c>
      <c r="F657" s="135">
        <f t="shared" si="379"/>
        <v>0.13841000000000001</v>
      </c>
      <c r="G657" s="135">
        <f t="shared" si="379"/>
        <v>6.0839999999999998E-2</v>
      </c>
      <c r="H657" s="135">
        <f t="shared" si="379"/>
        <v>8.3580000000000002E-2</v>
      </c>
      <c r="I657" s="135">
        <f t="shared" si="379"/>
        <v>0.16077</v>
      </c>
      <c r="J657" s="135">
        <f t="shared" si="379"/>
        <v>0.23547000000000001</v>
      </c>
      <c r="K657" s="135">
        <f t="shared" si="379"/>
        <v>0.23549999999999999</v>
      </c>
      <c r="L657" s="135">
        <f t="shared" si="379"/>
        <v>0.43881999999999999</v>
      </c>
      <c r="M657" s="135">
        <f t="shared" si="379"/>
        <v>0.41871000000000003</v>
      </c>
      <c r="N657" s="135">
        <f t="shared" si="379"/>
        <v>0.36096</v>
      </c>
      <c r="O657" s="135">
        <f t="shared" si="379"/>
        <v>0.15296000000000001</v>
      </c>
      <c r="P657" s="135">
        <f t="shared" si="379"/>
        <v>1.1350000000000001E-2</v>
      </c>
      <c r="Q657" s="135">
        <f t="shared" si="379"/>
        <v>1.24E-3</v>
      </c>
      <c r="R657" s="135">
        <f t="shared" si="379"/>
        <v>9.4530000000000003E-2</v>
      </c>
      <c r="S657" s="135">
        <f t="shared" si="379"/>
        <v>9.6339999999999995E-2</v>
      </c>
      <c r="T657" s="135">
        <f t="shared" si="379"/>
        <v>8.3229999999999998E-2</v>
      </c>
      <c r="U657" s="135">
        <f t="shared" si="379"/>
        <v>0.17119000000000001</v>
      </c>
      <c r="V657" s="135">
        <f t="shared" si="379"/>
        <v>0.31390000000000001</v>
      </c>
      <c r="W657" s="135">
        <f t="shared" si="379"/>
        <v>0.30928</v>
      </c>
      <c r="X657" s="135">
        <f t="shared" si="379"/>
        <v>0.19980000000000001</v>
      </c>
      <c r="Y657" s="135">
        <f t="shared" si="379"/>
        <v>0.12289</v>
      </c>
      <c r="Z657" s="135">
        <f t="shared" si="379"/>
        <v>0</v>
      </c>
      <c r="AA657" s="135">
        <f t="shared" si="379"/>
        <v>0</v>
      </c>
    </row>
    <row r="658" spans="1:27" ht="12.75" hidden="1" customHeight="1" outlineLevel="1" x14ac:dyDescent="0.2">
      <c r="A658" s="163" t="s">
        <v>3049</v>
      </c>
      <c r="B658" s="94" t="s">
        <v>238</v>
      </c>
      <c r="C658" s="70" t="s">
        <v>79</v>
      </c>
      <c r="D658" s="71">
        <v>0</v>
      </c>
      <c r="E658" s="71">
        <v>17.920000000000002</v>
      </c>
      <c r="F658" s="71">
        <v>138.41</v>
      </c>
      <c r="G658" s="71">
        <v>60.84</v>
      </c>
      <c r="H658" s="71">
        <v>83.58</v>
      </c>
      <c r="I658" s="71">
        <v>160.77000000000001</v>
      </c>
      <c r="J658" s="71">
        <v>235.47</v>
      </c>
      <c r="K658" s="71">
        <v>235.5</v>
      </c>
      <c r="L658" s="71">
        <v>438.82</v>
      </c>
      <c r="M658" s="71">
        <v>418.71</v>
      </c>
      <c r="N658" s="71">
        <v>360.96</v>
      </c>
      <c r="O658" s="71">
        <v>152.96</v>
      </c>
      <c r="P658" s="71">
        <v>11.35</v>
      </c>
      <c r="Q658" s="71">
        <v>1.24</v>
      </c>
      <c r="R658" s="71">
        <v>94.53</v>
      </c>
      <c r="S658" s="71">
        <v>96.34</v>
      </c>
      <c r="T658" s="71">
        <v>83.23</v>
      </c>
      <c r="U658" s="71">
        <v>171.19</v>
      </c>
      <c r="V658" s="71">
        <v>313.89999999999998</v>
      </c>
      <c r="W658" s="71">
        <v>309.27999999999997</v>
      </c>
      <c r="X658" s="71">
        <v>199.8</v>
      </c>
      <c r="Y658" s="71">
        <v>122.89</v>
      </c>
      <c r="Z658" s="71">
        <v>0</v>
      </c>
      <c r="AA658" s="71">
        <v>0</v>
      </c>
    </row>
    <row r="659" spans="1:27" collapsed="1" x14ac:dyDescent="0.2">
      <c r="A659" s="162" t="s">
        <v>3050</v>
      </c>
      <c r="B659" s="54" t="str">
        <f>"09"&amp;"."&amp;$B$801&amp;"."&amp;$B$802</f>
        <v>09.05.2024</v>
      </c>
      <c r="C659" s="134" t="s">
        <v>76</v>
      </c>
      <c r="D659" s="135">
        <f>ROUND((D660)/1000,5)</f>
        <v>0</v>
      </c>
      <c r="E659" s="135">
        <f t="shared" ref="E659:AA659" si="380">ROUND((E660)/1000,5)</f>
        <v>9.3060000000000004E-2</v>
      </c>
      <c r="F659" s="135">
        <f t="shared" si="380"/>
        <v>9.8549999999999999E-2</v>
      </c>
      <c r="G659" s="135">
        <f t="shared" si="380"/>
        <v>0.11301</v>
      </c>
      <c r="H659" s="135">
        <f t="shared" si="380"/>
        <v>5.6259999999999998E-2</v>
      </c>
      <c r="I659" s="135">
        <f t="shared" si="380"/>
        <v>0.18371000000000001</v>
      </c>
      <c r="J659" s="135">
        <f t="shared" si="380"/>
        <v>0.11215</v>
      </c>
      <c r="K659" s="135">
        <f t="shared" si="380"/>
        <v>0.24790000000000001</v>
      </c>
      <c r="L659" s="135">
        <f t="shared" si="380"/>
        <v>0.23244000000000001</v>
      </c>
      <c r="M659" s="135">
        <f t="shared" si="380"/>
        <v>0.18103</v>
      </c>
      <c r="N659" s="135">
        <f t="shared" si="380"/>
        <v>0.16791</v>
      </c>
      <c r="O659" s="135">
        <f t="shared" si="380"/>
        <v>0.17560999999999999</v>
      </c>
      <c r="P659" s="135">
        <f t="shared" si="380"/>
        <v>0.17372000000000001</v>
      </c>
      <c r="Q659" s="135">
        <f t="shared" si="380"/>
        <v>0.17516000000000001</v>
      </c>
      <c r="R659" s="135">
        <f t="shared" si="380"/>
        <v>0.18204999999999999</v>
      </c>
      <c r="S659" s="135">
        <f t="shared" si="380"/>
        <v>0.15557000000000001</v>
      </c>
      <c r="T659" s="135">
        <f t="shared" si="380"/>
        <v>4.3589999999999997E-2</v>
      </c>
      <c r="U659" s="135">
        <f t="shared" si="380"/>
        <v>2.9850000000000002E-2</v>
      </c>
      <c r="V659" s="135">
        <f t="shared" si="380"/>
        <v>0.18548000000000001</v>
      </c>
      <c r="W659" s="135">
        <f t="shared" si="380"/>
        <v>0.19950999999999999</v>
      </c>
      <c r="X659" s="135">
        <f t="shared" si="380"/>
        <v>0.31039</v>
      </c>
      <c r="Y659" s="135">
        <f t="shared" si="380"/>
        <v>0.15001</v>
      </c>
      <c r="Z659" s="135">
        <f t="shared" si="380"/>
        <v>0</v>
      </c>
      <c r="AA659" s="135">
        <f t="shared" si="380"/>
        <v>0</v>
      </c>
    </row>
    <row r="660" spans="1:27" ht="12.75" hidden="1" customHeight="1" outlineLevel="1" x14ac:dyDescent="0.2">
      <c r="A660" s="163" t="s">
        <v>3051</v>
      </c>
      <c r="B660" s="94" t="s">
        <v>238</v>
      </c>
      <c r="C660" s="70" t="s">
        <v>79</v>
      </c>
      <c r="D660" s="71">
        <v>0</v>
      </c>
      <c r="E660" s="71">
        <v>93.06</v>
      </c>
      <c r="F660" s="71">
        <v>98.55</v>
      </c>
      <c r="G660" s="71">
        <v>113.01</v>
      </c>
      <c r="H660" s="71">
        <v>56.26</v>
      </c>
      <c r="I660" s="71">
        <v>183.71</v>
      </c>
      <c r="J660" s="71">
        <v>112.15</v>
      </c>
      <c r="K660" s="71">
        <v>247.9</v>
      </c>
      <c r="L660" s="71">
        <v>232.44</v>
      </c>
      <c r="M660" s="71">
        <v>181.03</v>
      </c>
      <c r="N660" s="71">
        <v>167.91</v>
      </c>
      <c r="O660" s="71">
        <v>175.61</v>
      </c>
      <c r="P660" s="71">
        <v>173.72</v>
      </c>
      <c r="Q660" s="71">
        <v>175.16</v>
      </c>
      <c r="R660" s="71">
        <v>182.05</v>
      </c>
      <c r="S660" s="71">
        <v>155.57</v>
      </c>
      <c r="T660" s="71">
        <v>43.59</v>
      </c>
      <c r="U660" s="71">
        <v>29.85</v>
      </c>
      <c r="V660" s="71">
        <v>185.48</v>
      </c>
      <c r="W660" s="71">
        <v>199.51</v>
      </c>
      <c r="X660" s="71">
        <v>310.39</v>
      </c>
      <c r="Y660" s="71">
        <v>150.01</v>
      </c>
      <c r="Z660" s="71">
        <v>0</v>
      </c>
      <c r="AA660" s="71">
        <v>0</v>
      </c>
    </row>
    <row r="661" spans="1:27" collapsed="1" x14ac:dyDescent="0.2">
      <c r="A661" s="162" t="s">
        <v>3052</v>
      </c>
      <c r="B661" s="54" t="str">
        <f>"10"&amp;"."&amp;$B$801&amp;"."&amp;$B$802</f>
        <v>10.05.2024</v>
      </c>
      <c r="C661" s="134" t="s">
        <v>76</v>
      </c>
      <c r="D661" s="135">
        <f>ROUND((D662)/1000,5)</f>
        <v>4.1020000000000001E-2</v>
      </c>
      <c r="E661" s="135">
        <f t="shared" ref="E661:AA661" si="381">ROUND((E662)/1000,5)</f>
        <v>4.657E-2</v>
      </c>
      <c r="F661" s="135">
        <f t="shared" si="381"/>
        <v>1.5679999999999999E-2</v>
      </c>
      <c r="G661" s="135">
        <f t="shared" si="381"/>
        <v>1.4189999999999999E-2</v>
      </c>
      <c r="H661" s="135">
        <f t="shared" si="381"/>
        <v>0</v>
      </c>
      <c r="I661" s="135">
        <f t="shared" si="381"/>
        <v>1.303E-2</v>
      </c>
      <c r="J661" s="135">
        <f t="shared" si="381"/>
        <v>1.4E-3</v>
      </c>
      <c r="K661" s="135">
        <f t="shared" si="381"/>
        <v>6.1460000000000001E-2</v>
      </c>
      <c r="L661" s="135">
        <f t="shared" si="381"/>
        <v>6.4600000000000005E-2</v>
      </c>
      <c r="M661" s="135">
        <f t="shared" si="381"/>
        <v>7.4799999999999997E-3</v>
      </c>
      <c r="N661" s="135">
        <f t="shared" si="381"/>
        <v>4.6870000000000002E-2</v>
      </c>
      <c r="O661" s="135">
        <f t="shared" si="381"/>
        <v>5.0979999999999998E-2</v>
      </c>
      <c r="P661" s="135">
        <f t="shared" si="381"/>
        <v>5.5129999999999998E-2</v>
      </c>
      <c r="Q661" s="135">
        <f t="shared" si="381"/>
        <v>5.9959999999999999E-2</v>
      </c>
      <c r="R661" s="135">
        <f t="shared" si="381"/>
        <v>0.12035999999999999</v>
      </c>
      <c r="S661" s="135">
        <f t="shared" si="381"/>
        <v>0.10709</v>
      </c>
      <c r="T661" s="135">
        <f t="shared" si="381"/>
        <v>0.11879000000000001</v>
      </c>
      <c r="U661" s="135">
        <f t="shared" si="381"/>
        <v>0.11414000000000001</v>
      </c>
      <c r="V661" s="135">
        <f t="shared" si="381"/>
        <v>0.17552000000000001</v>
      </c>
      <c r="W661" s="135">
        <f t="shared" si="381"/>
        <v>0.19636999999999999</v>
      </c>
      <c r="X661" s="135">
        <f t="shared" si="381"/>
        <v>5.3620000000000001E-2</v>
      </c>
      <c r="Y661" s="135">
        <f t="shared" si="381"/>
        <v>0</v>
      </c>
      <c r="Z661" s="135">
        <f t="shared" si="381"/>
        <v>0</v>
      </c>
      <c r="AA661" s="135">
        <f t="shared" si="381"/>
        <v>0</v>
      </c>
    </row>
    <row r="662" spans="1:27" ht="12.75" hidden="1" customHeight="1" outlineLevel="1" x14ac:dyDescent="0.2">
      <c r="A662" s="163" t="s">
        <v>3053</v>
      </c>
      <c r="B662" s="94" t="s">
        <v>238</v>
      </c>
      <c r="C662" s="70" t="s">
        <v>79</v>
      </c>
      <c r="D662" s="71">
        <v>41.02</v>
      </c>
      <c r="E662" s="71">
        <v>46.57</v>
      </c>
      <c r="F662" s="71">
        <v>15.68</v>
      </c>
      <c r="G662" s="71">
        <v>14.19</v>
      </c>
      <c r="H662" s="71">
        <v>0</v>
      </c>
      <c r="I662" s="71">
        <v>13.03</v>
      </c>
      <c r="J662" s="71">
        <v>1.4</v>
      </c>
      <c r="K662" s="71">
        <v>61.46</v>
      </c>
      <c r="L662" s="71">
        <v>64.599999999999994</v>
      </c>
      <c r="M662" s="71">
        <v>7.48</v>
      </c>
      <c r="N662" s="71">
        <v>46.87</v>
      </c>
      <c r="O662" s="71">
        <v>50.98</v>
      </c>
      <c r="P662" s="71">
        <v>55.13</v>
      </c>
      <c r="Q662" s="71">
        <v>59.96</v>
      </c>
      <c r="R662" s="71">
        <v>120.36</v>
      </c>
      <c r="S662" s="71">
        <v>107.09</v>
      </c>
      <c r="T662" s="71">
        <v>118.79</v>
      </c>
      <c r="U662" s="71">
        <v>114.14</v>
      </c>
      <c r="V662" s="71">
        <v>175.52</v>
      </c>
      <c r="W662" s="71">
        <v>196.37</v>
      </c>
      <c r="X662" s="71">
        <v>53.62</v>
      </c>
      <c r="Y662" s="71">
        <v>0</v>
      </c>
      <c r="Z662" s="71">
        <v>0</v>
      </c>
      <c r="AA662" s="71">
        <v>0</v>
      </c>
    </row>
    <row r="663" spans="1:27" collapsed="1" x14ac:dyDescent="0.2">
      <c r="A663" s="162" t="s">
        <v>3054</v>
      </c>
      <c r="B663" s="54" t="str">
        <f>"11"&amp;"."&amp;$B$801&amp;"."&amp;$B$802</f>
        <v>11.05.2024</v>
      </c>
      <c r="C663" s="134" t="s">
        <v>76</v>
      </c>
      <c r="D663" s="135">
        <f>ROUND((D664)/1000,5)</f>
        <v>0</v>
      </c>
      <c r="E663" s="135">
        <f t="shared" ref="E663:AA663" si="382">ROUND((E664)/1000,5)</f>
        <v>0</v>
      </c>
      <c r="F663" s="135">
        <f t="shared" si="382"/>
        <v>0</v>
      </c>
      <c r="G663" s="135">
        <f t="shared" si="382"/>
        <v>0</v>
      </c>
      <c r="H663" s="135">
        <f t="shared" si="382"/>
        <v>0</v>
      </c>
      <c r="I663" s="135">
        <f t="shared" si="382"/>
        <v>1.762E-2</v>
      </c>
      <c r="J663" s="135">
        <f t="shared" si="382"/>
        <v>3.746E-2</v>
      </c>
      <c r="K663" s="135">
        <f t="shared" si="382"/>
        <v>0.1075</v>
      </c>
      <c r="L663" s="135">
        <f t="shared" si="382"/>
        <v>2.9319999999999999E-2</v>
      </c>
      <c r="M663" s="135">
        <f t="shared" si="382"/>
        <v>2.3730000000000001E-2</v>
      </c>
      <c r="N663" s="135">
        <f t="shared" si="382"/>
        <v>8.5529999999999995E-2</v>
      </c>
      <c r="O663" s="135">
        <f t="shared" si="382"/>
        <v>8.2419999999999993E-2</v>
      </c>
      <c r="P663" s="135">
        <f t="shared" si="382"/>
        <v>0.13006000000000001</v>
      </c>
      <c r="Q663" s="135">
        <f t="shared" si="382"/>
        <v>0.11143</v>
      </c>
      <c r="R663" s="135">
        <f t="shared" si="382"/>
        <v>9.6250000000000002E-2</v>
      </c>
      <c r="S663" s="135">
        <f t="shared" si="382"/>
        <v>7.3899999999999993E-2</v>
      </c>
      <c r="T663" s="135">
        <f t="shared" si="382"/>
        <v>5.4620000000000002E-2</v>
      </c>
      <c r="U663" s="135">
        <f t="shared" si="382"/>
        <v>5.1290000000000002E-2</v>
      </c>
      <c r="V663" s="135">
        <f t="shared" si="382"/>
        <v>6.9139999999999993E-2</v>
      </c>
      <c r="W663" s="135">
        <f t="shared" si="382"/>
        <v>0.10824</v>
      </c>
      <c r="X663" s="135">
        <f t="shared" si="382"/>
        <v>5.4210000000000001E-2</v>
      </c>
      <c r="Y663" s="135">
        <f t="shared" si="382"/>
        <v>0</v>
      </c>
      <c r="Z663" s="135">
        <f t="shared" si="382"/>
        <v>0</v>
      </c>
      <c r="AA663" s="135">
        <f t="shared" si="382"/>
        <v>0</v>
      </c>
    </row>
    <row r="664" spans="1:27" ht="12.75" hidden="1" customHeight="1" outlineLevel="1" x14ac:dyDescent="0.2">
      <c r="A664" s="163" t="s">
        <v>3055</v>
      </c>
      <c r="B664" s="94" t="s">
        <v>238</v>
      </c>
      <c r="C664" s="70" t="s">
        <v>79</v>
      </c>
      <c r="D664" s="71">
        <v>0</v>
      </c>
      <c r="E664" s="71">
        <v>0</v>
      </c>
      <c r="F664" s="71">
        <v>0</v>
      </c>
      <c r="G664" s="71">
        <v>0</v>
      </c>
      <c r="H664" s="71">
        <v>0</v>
      </c>
      <c r="I664" s="71">
        <v>17.62</v>
      </c>
      <c r="J664" s="71">
        <v>37.46</v>
      </c>
      <c r="K664" s="71">
        <v>107.5</v>
      </c>
      <c r="L664" s="71">
        <v>29.32</v>
      </c>
      <c r="M664" s="71">
        <v>23.73</v>
      </c>
      <c r="N664" s="71">
        <v>85.53</v>
      </c>
      <c r="O664" s="71">
        <v>82.42</v>
      </c>
      <c r="P664" s="71">
        <v>130.06</v>
      </c>
      <c r="Q664" s="71">
        <v>111.43</v>
      </c>
      <c r="R664" s="71">
        <v>96.25</v>
      </c>
      <c r="S664" s="71">
        <v>73.900000000000006</v>
      </c>
      <c r="T664" s="71">
        <v>54.62</v>
      </c>
      <c r="U664" s="71">
        <v>51.29</v>
      </c>
      <c r="V664" s="71">
        <v>69.14</v>
      </c>
      <c r="W664" s="71">
        <v>108.24</v>
      </c>
      <c r="X664" s="71">
        <v>54.21</v>
      </c>
      <c r="Y664" s="71">
        <v>0</v>
      </c>
      <c r="Z664" s="71">
        <v>0</v>
      </c>
      <c r="AA664" s="71">
        <v>0</v>
      </c>
    </row>
    <row r="665" spans="1:27" collapsed="1" x14ac:dyDescent="0.2">
      <c r="A665" s="162" t="s">
        <v>3056</v>
      </c>
      <c r="B665" s="54" t="str">
        <f>"12"&amp;"."&amp;$B$801&amp;"."&amp;$B$802</f>
        <v>12.05.2024</v>
      </c>
      <c r="C665" s="134" t="s">
        <v>76</v>
      </c>
      <c r="D665" s="135">
        <f>ROUND((D666)/1000,5)</f>
        <v>7.0899999999999999E-3</v>
      </c>
      <c r="E665" s="135">
        <f t="shared" ref="E665:AA665" si="383">ROUND((E666)/1000,5)</f>
        <v>5.7140000000000003E-2</v>
      </c>
      <c r="F665" s="135">
        <f t="shared" si="383"/>
        <v>9.8360000000000003E-2</v>
      </c>
      <c r="G665" s="135">
        <f t="shared" si="383"/>
        <v>2.7279999999999999E-2</v>
      </c>
      <c r="H665" s="135">
        <f t="shared" si="383"/>
        <v>3.8700000000000002E-3</v>
      </c>
      <c r="I665" s="135">
        <f t="shared" si="383"/>
        <v>2.18E-2</v>
      </c>
      <c r="J665" s="135">
        <f t="shared" si="383"/>
        <v>9.3109999999999998E-2</v>
      </c>
      <c r="K665" s="135">
        <f t="shared" si="383"/>
        <v>0.24381</v>
      </c>
      <c r="L665" s="135">
        <f t="shared" si="383"/>
        <v>0.22924</v>
      </c>
      <c r="M665" s="135">
        <f t="shared" si="383"/>
        <v>0.26074999999999998</v>
      </c>
      <c r="N665" s="135">
        <f t="shared" si="383"/>
        <v>0.30913000000000002</v>
      </c>
      <c r="O665" s="135">
        <f t="shared" si="383"/>
        <v>0.30581999999999998</v>
      </c>
      <c r="P665" s="135">
        <f t="shared" si="383"/>
        <v>0.30364000000000002</v>
      </c>
      <c r="Q665" s="135">
        <f t="shared" si="383"/>
        <v>0.30542000000000002</v>
      </c>
      <c r="R665" s="135">
        <f t="shared" si="383"/>
        <v>0.40850999999999998</v>
      </c>
      <c r="S665" s="135">
        <f t="shared" si="383"/>
        <v>0.44885000000000003</v>
      </c>
      <c r="T665" s="135">
        <f t="shared" si="383"/>
        <v>0.36987999999999999</v>
      </c>
      <c r="U665" s="135">
        <f t="shared" si="383"/>
        <v>0.27928999999999998</v>
      </c>
      <c r="V665" s="135">
        <f t="shared" si="383"/>
        <v>0.30701000000000001</v>
      </c>
      <c r="W665" s="135">
        <f t="shared" si="383"/>
        <v>0.30801000000000001</v>
      </c>
      <c r="X665" s="135">
        <f t="shared" si="383"/>
        <v>0.42753999999999998</v>
      </c>
      <c r="Y665" s="135">
        <f t="shared" si="383"/>
        <v>0.21829000000000001</v>
      </c>
      <c r="Z665" s="135">
        <f t="shared" si="383"/>
        <v>0.11309</v>
      </c>
      <c r="AA665" s="135">
        <f t="shared" si="383"/>
        <v>2.6499999999999999E-2</v>
      </c>
    </row>
    <row r="666" spans="1:27" ht="12.75" hidden="1" customHeight="1" outlineLevel="1" x14ac:dyDescent="0.2">
      <c r="A666" s="163" t="s">
        <v>3057</v>
      </c>
      <c r="B666" s="94" t="s">
        <v>238</v>
      </c>
      <c r="C666" s="70" t="s">
        <v>79</v>
      </c>
      <c r="D666" s="71">
        <v>7.09</v>
      </c>
      <c r="E666" s="71">
        <v>57.14</v>
      </c>
      <c r="F666" s="71">
        <v>98.36</v>
      </c>
      <c r="G666" s="71">
        <v>27.28</v>
      </c>
      <c r="H666" s="71">
        <v>3.87</v>
      </c>
      <c r="I666" s="71">
        <v>21.8</v>
      </c>
      <c r="J666" s="71">
        <v>93.11</v>
      </c>
      <c r="K666" s="71">
        <v>243.81</v>
      </c>
      <c r="L666" s="71">
        <v>229.24</v>
      </c>
      <c r="M666" s="71">
        <v>260.75</v>
      </c>
      <c r="N666" s="71">
        <v>309.13</v>
      </c>
      <c r="O666" s="71">
        <v>305.82</v>
      </c>
      <c r="P666" s="71">
        <v>303.64</v>
      </c>
      <c r="Q666" s="71">
        <v>305.42</v>
      </c>
      <c r="R666" s="71">
        <v>408.51</v>
      </c>
      <c r="S666" s="71">
        <v>448.85</v>
      </c>
      <c r="T666" s="71">
        <v>369.88</v>
      </c>
      <c r="U666" s="71">
        <v>279.29000000000002</v>
      </c>
      <c r="V666" s="71">
        <v>307.01</v>
      </c>
      <c r="W666" s="71">
        <v>308.01</v>
      </c>
      <c r="X666" s="71">
        <v>427.54</v>
      </c>
      <c r="Y666" s="71">
        <v>218.29</v>
      </c>
      <c r="Z666" s="71">
        <v>113.09</v>
      </c>
      <c r="AA666" s="71">
        <v>26.5</v>
      </c>
    </row>
    <row r="667" spans="1:27" collapsed="1" x14ac:dyDescent="0.2">
      <c r="A667" s="162" t="s">
        <v>3058</v>
      </c>
      <c r="B667" s="54" t="str">
        <f>"13"&amp;"."&amp;$B$801&amp;"."&amp;$B$802</f>
        <v>13.05.2024</v>
      </c>
      <c r="C667" s="134" t="s">
        <v>76</v>
      </c>
      <c r="D667" s="135">
        <f>ROUND((D668)/1000,5)</f>
        <v>6.7220000000000002E-2</v>
      </c>
      <c r="E667" s="135">
        <f t="shared" ref="E667:AA667" si="384">ROUND((E668)/1000,5)</f>
        <v>2.768E-2</v>
      </c>
      <c r="F667" s="135">
        <f t="shared" si="384"/>
        <v>1.5970000000000002E-2</v>
      </c>
      <c r="G667" s="135">
        <f t="shared" si="384"/>
        <v>4.8799999999999998E-3</v>
      </c>
      <c r="H667" s="135">
        <f t="shared" si="384"/>
        <v>4.5420000000000002E-2</v>
      </c>
      <c r="I667" s="135">
        <f t="shared" si="384"/>
        <v>0.22075</v>
      </c>
      <c r="J667" s="135">
        <f t="shared" si="384"/>
        <v>0.13103999999999999</v>
      </c>
      <c r="K667" s="135">
        <f t="shared" si="384"/>
        <v>0.36607000000000001</v>
      </c>
      <c r="L667" s="135">
        <f t="shared" si="384"/>
        <v>0.19234000000000001</v>
      </c>
      <c r="M667" s="135">
        <f t="shared" si="384"/>
        <v>8.4589999999999999E-2</v>
      </c>
      <c r="N667" s="135">
        <f t="shared" si="384"/>
        <v>9.0789999999999996E-2</v>
      </c>
      <c r="O667" s="135">
        <f t="shared" si="384"/>
        <v>7.7280000000000001E-2</v>
      </c>
      <c r="P667" s="135">
        <f t="shared" si="384"/>
        <v>0.15558</v>
      </c>
      <c r="Q667" s="135">
        <f t="shared" si="384"/>
        <v>0.12529000000000001</v>
      </c>
      <c r="R667" s="135">
        <f t="shared" si="384"/>
        <v>0.14335999999999999</v>
      </c>
      <c r="S667" s="135">
        <f t="shared" si="384"/>
        <v>0.27100999999999997</v>
      </c>
      <c r="T667" s="135">
        <f t="shared" si="384"/>
        <v>0.15851999999999999</v>
      </c>
      <c r="U667" s="135">
        <f t="shared" si="384"/>
        <v>0.19570000000000001</v>
      </c>
      <c r="V667" s="135">
        <f t="shared" si="384"/>
        <v>0.10056</v>
      </c>
      <c r="W667" s="135">
        <f t="shared" si="384"/>
        <v>6.5879999999999994E-2</v>
      </c>
      <c r="X667" s="135">
        <f t="shared" si="384"/>
        <v>6.1809999999999997E-2</v>
      </c>
      <c r="Y667" s="135">
        <f t="shared" si="384"/>
        <v>0</v>
      </c>
      <c r="Z667" s="135">
        <f t="shared" si="384"/>
        <v>0</v>
      </c>
      <c r="AA667" s="135">
        <f t="shared" si="384"/>
        <v>0</v>
      </c>
    </row>
    <row r="668" spans="1:27" ht="12.75" hidden="1" customHeight="1" outlineLevel="1" x14ac:dyDescent="0.2">
      <c r="A668" s="163" t="s">
        <v>3059</v>
      </c>
      <c r="B668" s="94" t="s">
        <v>238</v>
      </c>
      <c r="C668" s="70" t="s">
        <v>79</v>
      </c>
      <c r="D668" s="71">
        <v>67.22</v>
      </c>
      <c r="E668" s="71">
        <v>27.68</v>
      </c>
      <c r="F668" s="71">
        <v>15.97</v>
      </c>
      <c r="G668" s="71">
        <v>4.88</v>
      </c>
      <c r="H668" s="71">
        <v>45.42</v>
      </c>
      <c r="I668" s="71">
        <v>220.75</v>
      </c>
      <c r="J668" s="71">
        <v>131.04</v>
      </c>
      <c r="K668" s="71">
        <v>366.07</v>
      </c>
      <c r="L668" s="71">
        <v>192.34</v>
      </c>
      <c r="M668" s="71">
        <v>84.59</v>
      </c>
      <c r="N668" s="71">
        <v>90.79</v>
      </c>
      <c r="O668" s="71">
        <v>77.28</v>
      </c>
      <c r="P668" s="71">
        <v>155.58000000000001</v>
      </c>
      <c r="Q668" s="71">
        <v>125.29</v>
      </c>
      <c r="R668" s="71">
        <v>143.36000000000001</v>
      </c>
      <c r="S668" s="71">
        <v>271.01</v>
      </c>
      <c r="T668" s="71">
        <v>158.52000000000001</v>
      </c>
      <c r="U668" s="71">
        <v>195.7</v>
      </c>
      <c r="V668" s="71">
        <v>100.56</v>
      </c>
      <c r="W668" s="71">
        <v>65.88</v>
      </c>
      <c r="X668" s="71">
        <v>61.81</v>
      </c>
      <c r="Y668" s="71">
        <v>0</v>
      </c>
      <c r="Z668" s="71">
        <v>0</v>
      </c>
      <c r="AA668" s="71">
        <v>0</v>
      </c>
    </row>
    <row r="669" spans="1:27" collapsed="1" x14ac:dyDescent="0.2">
      <c r="A669" s="162" t="s">
        <v>3060</v>
      </c>
      <c r="B669" s="54" t="str">
        <f>"14"&amp;"."&amp;$B$801&amp;"."&amp;$B$802</f>
        <v>14.05.2024</v>
      </c>
      <c r="C669" s="134" t="s">
        <v>76</v>
      </c>
      <c r="D669" s="135">
        <f>ROUND((D670)/1000,5)</f>
        <v>2.9309999999999999E-2</v>
      </c>
      <c r="E669" s="135">
        <f t="shared" ref="E669:AA669" si="385">ROUND((E670)/1000,5)</f>
        <v>4.0529999999999997E-2</v>
      </c>
      <c r="F669" s="135">
        <f t="shared" si="385"/>
        <v>3.2349999999999997E-2</v>
      </c>
      <c r="G669" s="135">
        <f t="shared" si="385"/>
        <v>3.0700000000000002E-2</v>
      </c>
      <c r="H669" s="135">
        <f t="shared" si="385"/>
        <v>7.8320000000000001E-2</v>
      </c>
      <c r="I669" s="135">
        <f t="shared" si="385"/>
        <v>0.31453999999999999</v>
      </c>
      <c r="J669" s="135">
        <f t="shared" si="385"/>
        <v>0.11459999999999999</v>
      </c>
      <c r="K669" s="135">
        <f t="shared" si="385"/>
        <v>0.39809</v>
      </c>
      <c r="L669" s="135">
        <f t="shared" si="385"/>
        <v>0.373</v>
      </c>
      <c r="M669" s="135">
        <f t="shared" si="385"/>
        <v>0.49286000000000002</v>
      </c>
      <c r="N669" s="135">
        <f t="shared" si="385"/>
        <v>8.8469999999999993E-2</v>
      </c>
      <c r="O669" s="135">
        <f t="shared" si="385"/>
        <v>3.4779999999999998E-2</v>
      </c>
      <c r="P669" s="135">
        <f t="shared" si="385"/>
        <v>3.6819999999999999E-2</v>
      </c>
      <c r="Q669" s="135">
        <f t="shared" si="385"/>
        <v>3.0110000000000001E-2</v>
      </c>
      <c r="R669" s="135">
        <f t="shared" si="385"/>
        <v>3.6060000000000002E-2</v>
      </c>
      <c r="S669" s="135">
        <f t="shared" si="385"/>
        <v>5.2510000000000001E-2</v>
      </c>
      <c r="T669" s="135">
        <f t="shared" si="385"/>
        <v>0</v>
      </c>
      <c r="U669" s="135">
        <f t="shared" si="385"/>
        <v>0</v>
      </c>
      <c r="V669" s="135">
        <f t="shared" si="385"/>
        <v>0</v>
      </c>
      <c r="W669" s="135">
        <f t="shared" si="385"/>
        <v>0</v>
      </c>
      <c r="X669" s="135">
        <f t="shared" si="385"/>
        <v>3.2799999999999999E-3</v>
      </c>
      <c r="Y669" s="135">
        <f t="shared" si="385"/>
        <v>0</v>
      </c>
      <c r="Z669" s="135">
        <f t="shared" si="385"/>
        <v>0</v>
      </c>
      <c r="AA669" s="135">
        <f t="shared" si="385"/>
        <v>0</v>
      </c>
    </row>
    <row r="670" spans="1:27" ht="12.75" hidden="1" customHeight="1" outlineLevel="1" x14ac:dyDescent="0.2">
      <c r="A670" s="163" t="s">
        <v>3061</v>
      </c>
      <c r="B670" s="94" t="s">
        <v>238</v>
      </c>
      <c r="C670" s="70" t="s">
        <v>79</v>
      </c>
      <c r="D670" s="71">
        <v>29.31</v>
      </c>
      <c r="E670" s="71">
        <v>40.53</v>
      </c>
      <c r="F670" s="71">
        <v>32.35</v>
      </c>
      <c r="G670" s="71">
        <v>30.7</v>
      </c>
      <c r="H670" s="71">
        <v>78.319999999999993</v>
      </c>
      <c r="I670" s="71">
        <v>314.54000000000002</v>
      </c>
      <c r="J670" s="71">
        <v>114.6</v>
      </c>
      <c r="K670" s="71">
        <v>398.09</v>
      </c>
      <c r="L670" s="71">
        <v>373</v>
      </c>
      <c r="M670" s="71">
        <v>492.86</v>
      </c>
      <c r="N670" s="71">
        <v>88.47</v>
      </c>
      <c r="O670" s="71">
        <v>34.78</v>
      </c>
      <c r="P670" s="71">
        <v>36.82</v>
      </c>
      <c r="Q670" s="71">
        <v>30.11</v>
      </c>
      <c r="R670" s="71">
        <v>36.06</v>
      </c>
      <c r="S670" s="71">
        <v>52.51</v>
      </c>
      <c r="T670" s="71">
        <v>0</v>
      </c>
      <c r="U670" s="71">
        <v>0</v>
      </c>
      <c r="V670" s="71">
        <v>0</v>
      </c>
      <c r="W670" s="71">
        <v>0</v>
      </c>
      <c r="X670" s="71">
        <v>3.28</v>
      </c>
      <c r="Y670" s="71">
        <v>0</v>
      </c>
      <c r="Z670" s="71">
        <v>0</v>
      </c>
      <c r="AA670" s="71">
        <v>0</v>
      </c>
    </row>
    <row r="671" spans="1:27" collapsed="1" x14ac:dyDescent="0.2">
      <c r="A671" s="162" t="s">
        <v>3062</v>
      </c>
      <c r="B671" s="54" t="str">
        <f>"15"&amp;"."&amp;$B$801&amp;"."&amp;$B$802</f>
        <v>15.05.2024</v>
      </c>
      <c r="C671" s="134" t="s">
        <v>76</v>
      </c>
      <c r="D671" s="135">
        <f>ROUND((D672)/1000,5)</f>
        <v>0</v>
      </c>
      <c r="E671" s="135">
        <f t="shared" ref="E671:AA671" si="386">ROUND((E672)/1000,5)</f>
        <v>0</v>
      </c>
      <c r="F671" s="135">
        <f t="shared" si="386"/>
        <v>0</v>
      </c>
      <c r="G671" s="135">
        <f t="shared" si="386"/>
        <v>0</v>
      </c>
      <c r="H671" s="135">
        <f t="shared" si="386"/>
        <v>1.1E-4</v>
      </c>
      <c r="I671" s="135">
        <f t="shared" si="386"/>
        <v>0.11897000000000001</v>
      </c>
      <c r="J671" s="135">
        <f t="shared" si="386"/>
        <v>8.6620000000000003E-2</v>
      </c>
      <c r="K671" s="135">
        <f t="shared" si="386"/>
        <v>0.24765999999999999</v>
      </c>
      <c r="L671" s="135">
        <f t="shared" si="386"/>
        <v>5.2299999999999999E-2</v>
      </c>
      <c r="M671" s="135">
        <f t="shared" si="386"/>
        <v>3.1370000000000002E-2</v>
      </c>
      <c r="N671" s="135">
        <f t="shared" si="386"/>
        <v>5.2839999999999998E-2</v>
      </c>
      <c r="O671" s="135">
        <f t="shared" si="386"/>
        <v>0</v>
      </c>
      <c r="P671" s="135">
        <f t="shared" si="386"/>
        <v>0</v>
      </c>
      <c r="Q671" s="135">
        <f t="shared" si="386"/>
        <v>0</v>
      </c>
      <c r="R671" s="135">
        <f t="shared" si="386"/>
        <v>0</v>
      </c>
      <c r="S671" s="135">
        <f t="shared" si="386"/>
        <v>0</v>
      </c>
      <c r="T671" s="135">
        <f t="shared" si="386"/>
        <v>0</v>
      </c>
      <c r="U671" s="135">
        <f t="shared" si="386"/>
        <v>0</v>
      </c>
      <c r="V671" s="135">
        <f t="shared" si="386"/>
        <v>0</v>
      </c>
      <c r="W671" s="135">
        <f t="shared" si="386"/>
        <v>9.7999999999999997E-4</v>
      </c>
      <c r="X671" s="135">
        <f t="shared" si="386"/>
        <v>0.11812</v>
      </c>
      <c r="Y671" s="135">
        <f t="shared" si="386"/>
        <v>0</v>
      </c>
      <c r="Z671" s="135">
        <f t="shared" si="386"/>
        <v>0</v>
      </c>
      <c r="AA671" s="135">
        <f t="shared" si="386"/>
        <v>0</v>
      </c>
    </row>
    <row r="672" spans="1:27" ht="12.75" hidden="1" customHeight="1" outlineLevel="1" x14ac:dyDescent="0.2">
      <c r="A672" s="163" t="s">
        <v>3063</v>
      </c>
      <c r="B672" s="94" t="s">
        <v>238</v>
      </c>
      <c r="C672" s="70" t="s">
        <v>79</v>
      </c>
      <c r="D672" s="71">
        <v>0</v>
      </c>
      <c r="E672" s="71">
        <v>0</v>
      </c>
      <c r="F672" s="71">
        <v>0</v>
      </c>
      <c r="G672" s="71">
        <v>0</v>
      </c>
      <c r="H672" s="71">
        <v>0.11</v>
      </c>
      <c r="I672" s="71">
        <v>118.97</v>
      </c>
      <c r="J672" s="71">
        <v>86.62</v>
      </c>
      <c r="K672" s="71">
        <v>247.66</v>
      </c>
      <c r="L672" s="71">
        <v>52.3</v>
      </c>
      <c r="M672" s="71">
        <v>31.37</v>
      </c>
      <c r="N672" s="71">
        <v>52.84</v>
      </c>
      <c r="O672" s="71">
        <v>0</v>
      </c>
      <c r="P672" s="71">
        <v>0</v>
      </c>
      <c r="Q672" s="71">
        <v>0</v>
      </c>
      <c r="R672" s="71">
        <v>0</v>
      </c>
      <c r="S672" s="71">
        <v>0</v>
      </c>
      <c r="T672" s="71">
        <v>0</v>
      </c>
      <c r="U672" s="71">
        <v>0</v>
      </c>
      <c r="V672" s="71">
        <v>0</v>
      </c>
      <c r="W672" s="71">
        <v>0.98</v>
      </c>
      <c r="X672" s="71">
        <v>118.12</v>
      </c>
      <c r="Y672" s="71">
        <v>0</v>
      </c>
      <c r="Z672" s="71">
        <v>0</v>
      </c>
      <c r="AA672" s="71">
        <v>0</v>
      </c>
    </row>
    <row r="673" spans="1:27" collapsed="1" x14ac:dyDescent="0.2">
      <c r="A673" s="162" t="s">
        <v>3064</v>
      </c>
      <c r="B673" s="54" t="str">
        <f>"16"&amp;"."&amp;$B$801&amp;"."&amp;$B$802</f>
        <v>16.05.2024</v>
      </c>
      <c r="C673" s="134" t="s">
        <v>76</v>
      </c>
      <c r="D673" s="135">
        <f>ROUND((D674)/1000,5)</f>
        <v>0</v>
      </c>
      <c r="E673" s="135">
        <f t="shared" ref="E673:AA673" si="387">ROUND((E674)/1000,5)</f>
        <v>0</v>
      </c>
      <c r="F673" s="135">
        <f t="shared" si="387"/>
        <v>0</v>
      </c>
      <c r="G673" s="135">
        <f t="shared" si="387"/>
        <v>0</v>
      </c>
      <c r="H673" s="135">
        <f t="shared" si="387"/>
        <v>2.1800000000000001E-3</v>
      </c>
      <c r="I673" s="135">
        <f t="shared" si="387"/>
        <v>9.1730000000000006E-2</v>
      </c>
      <c r="J673" s="135">
        <f t="shared" si="387"/>
        <v>0.12242</v>
      </c>
      <c r="K673" s="135">
        <f t="shared" si="387"/>
        <v>0.23215</v>
      </c>
      <c r="L673" s="135">
        <f t="shared" si="387"/>
        <v>0.14226</v>
      </c>
      <c r="M673" s="135">
        <f t="shared" si="387"/>
        <v>9.7540000000000002E-2</v>
      </c>
      <c r="N673" s="135">
        <f t="shared" si="387"/>
        <v>7.324E-2</v>
      </c>
      <c r="O673" s="135">
        <f t="shared" si="387"/>
        <v>3.3700000000000002E-3</v>
      </c>
      <c r="P673" s="135">
        <f t="shared" si="387"/>
        <v>0</v>
      </c>
      <c r="Q673" s="135">
        <f t="shared" si="387"/>
        <v>0</v>
      </c>
      <c r="R673" s="135">
        <f t="shared" si="387"/>
        <v>7.2999999999999996E-4</v>
      </c>
      <c r="S673" s="135">
        <f t="shared" si="387"/>
        <v>0</v>
      </c>
      <c r="T673" s="135">
        <f t="shared" si="387"/>
        <v>0</v>
      </c>
      <c r="U673" s="135">
        <f t="shared" si="387"/>
        <v>0</v>
      </c>
      <c r="V673" s="135">
        <f t="shared" si="387"/>
        <v>1.085E-2</v>
      </c>
      <c r="W673" s="135">
        <f t="shared" si="387"/>
        <v>0.14867</v>
      </c>
      <c r="X673" s="135">
        <f t="shared" si="387"/>
        <v>0.16231999999999999</v>
      </c>
      <c r="Y673" s="135">
        <f t="shared" si="387"/>
        <v>0</v>
      </c>
      <c r="Z673" s="135">
        <f t="shared" si="387"/>
        <v>0</v>
      </c>
      <c r="AA673" s="135">
        <f t="shared" si="387"/>
        <v>0</v>
      </c>
    </row>
    <row r="674" spans="1:27" ht="12.75" hidden="1" customHeight="1" outlineLevel="1" x14ac:dyDescent="0.2">
      <c r="A674" s="163" t="s">
        <v>3065</v>
      </c>
      <c r="B674" s="94" t="s">
        <v>238</v>
      </c>
      <c r="C674" s="70" t="s">
        <v>79</v>
      </c>
      <c r="D674" s="71">
        <v>0</v>
      </c>
      <c r="E674" s="71">
        <v>0</v>
      </c>
      <c r="F674" s="71">
        <v>0</v>
      </c>
      <c r="G674" s="71">
        <v>0</v>
      </c>
      <c r="H674" s="71">
        <v>2.1800000000000002</v>
      </c>
      <c r="I674" s="71">
        <v>91.73</v>
      </c>
      <c r="J674" s="71">
        <v>122.42</v>
      </c>
      <c r="K674" s="71">
        <v>232.15</v>
      </c>
      <c r="L674" s="71">
        <v>142.26</v>
      </c>
      <c r="M674" s="71">
        <v>97.54</v>
      </c>
      <c r="N674" s="71">
        <v>73.239999999999995</v>
      </c>
      <c r="O674" s="71">
        <v>3.37</v>
      </c>
      <c r="P674" s="71">
        <v>0</v>
      </c>
      <c r="Q674" s="71">
        <v>0</v>
      </c>
      <c r="R674" s="71">
        <v>0.73</v>
      </c>
      <c r="S674" s="71">
        <v>0</v>
      </c>
      <c r="T674" s="71">
        <v>0</v>
      </c>
      <c r="U674" s="71">
        <v>0</v>
      </c>
      <c r="V674" s="71">
        <v>10.85</v>
      </c>
      <c r="W674" s="71">
        <v>148.66999999999999</v>
      </c>
      <c r="X674" s="71">
        <v>162.32</v>
      </c>
      <c r="Y674" s="71">
        <v>0</v>
      </c>
      <c r="Z674" s="71">
        <v>0</v>
      </c>
      <c r="AA674" s="71">
        <v>0</v>
      </c>
    </row>
    <row r="675" spans="1:27" collapsed="1" x14ac:dyDescent="0.2">
      <c r="A675" s="162" t="s">
        <v>3066</v>
      </c>
      <c r="B675" s="54" t="str">
        <f>"17"&amp;"."&amp;$B$801&amp;"."&amp;$B$802</f>
        <v>17.05.2024</v>
      </c>
      <c r="C675" s="134" t="s">
        <v>76</v>
      </c>
      <c r="D675" s="135">
        <f>ROUND((D676)/1000,5)</f>
        <v>0</v>
      </c>
      <c r="E675" s="135">
        <f t="shared" ref="E675:AA675" si="388">ROUND((E676)/1000,5)</f>
        <v>0</v>
      </c>
      <c r="F675" s="135">
        <f t="shared" si="388"/>
        <v>0</v>
      </c>
      <c r="G675" s="135">
        <f t="shared" si="388"/>
        <v>0</v>
      </c>
      <c r="H675" s="135">
        <f t="shared" si="388"/>
        <v>0</v>
      </c>
      <c r="I675" s="135">
        <f t="shared" si="388"/>
        <v>5.4829999999999997E-2</v>
      </c>
      <c r="J675" s="135">
        <f t="shared" si="388"/>
        <v>0.1183</v>
      </c>
      <c r="K675" s="135">
        <f t="shared" si="388"/>
        <v>0.18482999999999999</v>
      </c>
      <c r="L675" s="135">
        <f t="shared" si="388"/>
        <v>5.2880000000000003E-2</v>
      </c>
      <c r="M675" s="135">
        <f t="shared" si="388"/>
        <v>0.12142</v>
      </c>
      <c r="N675" s="135">
        <f t="shared" si="388"/>
        <v>9.6710000000000004E-2</v>
      </c>
      <c r="O675" s="135">
        <f t="shared" si="388"/>
        <v>1.17E-3</v>
      </c>
      <c r="P675" s="135">
        <f t="shared" si="388"/>
        <v>6.8169999999999994E-2</v>
      </c>
      <c r="Q675" s="135">
        <f t="shared" si="388"/>
        <v>3.7400000000000003E-2</v>
      </c>
      <c r="R675" s="135">
        <f t="shared" si="388"/>
        <v>1.103E-2</v>
      </c>
      <c r="S675" s="135">
        <f t="shared" si="388"/>
        <v>1.864E-2</v>
      </c>
      <c r="T675" s="135">
        <f t="shared" si="388"/>
        <v>1.6400000000000001E-2</v>
      </c>
      <c r="U675" s="135">
        <f t="shared" si="388"/>
        <v>0</v>
      </c>
      <c r="V675" s="135">
        <f t="shared" si="388"/>
        <v>0</v>
      </c>
      <c r="W675" s="135">
        <f t="shared" si="388"/>
        <v>0</v>
      </c>
      <c r="X675" s="135">
        <f t="shared" si="388"/>
        <v>0.17286000000000001</v>
      </c>
      <c r="Y675" s="135">
        <f t="shared" si="388"/>
        <v>0</v>
      </c>
      <c r="Z675" s="135">
        <f t="shared" si="388"/>
        <v>0</v>
      </c>
      <c r="AA675" s="135">
        <f t="shared" si="388"/>
        <v>0</v>
      </c>
    </row>
    <row r="676" spans="1:27" ht="12.75" hidden="1" customHeight="1" outlineLevel="1" x14ac:dyDescent="0.2">
      <c r="A676" s="163" t="s">
        <v>3067</v>
      </c>
      <c r="B676" s="94" t="s">
        <v>238</v>
      </c>
      <c r="C676" s="70" t="s">
        <v>79</v>
      </c>
      <c r="D676" s="71">
        <v>0</v>
      </c>
      <c r="E676" s="71">
        <v>0</v>
      </c>
      <c r="F676" s="71">
        <v>0</v>
      </c>
      <c r="G676" s="71">
        <v>0</v>
      </c>
      <c r="H676" s="71">
        <v>0</v>
      </c>
      <c r="I676" s="71">
        <v>54.83</v>
      </c>
      <c r="J676" s="71">
        <v>118.3</v>
      </c>
      <c r="K676" s="71">
        <v>184.83</v>
      </c>
      <c r="L676" s="71">
        <v>52.88</v>
      </c>
      <c r="M676" s="71">
        <v>121.42</v>
      </c>
      <c r="N676" s="71">
        <v>96.71</v>
      </c>
      <c r="O676" s="71">
        <v>1.17</v>
      </c>
      <c r="P676" s="71">
        <v>68.17</v>
      </c>
      <c r="Q676" s="71">
        <v>37.4</v>
      </c>
      <c r="R676" s="71">
        <v>11.03</v>
      </c>
      <c r="S676" s="71">
        <v>18.64</v>
      </c>
      <c r="T676" s="71">
        <v>16.399999999999999</v>
      </c>
      <c r="U676" s="71">
        <v>0</v>
      </c>
      <c r="V676" s="71">
        <v>0</v>
      </c>
      <c r="W676" s="71">
        <v>0</v>
      </c>
      <c r="X676" s="71">
        <v>172.86</v>
      </c>
      <c r="Y676" s="71">
        <v>0</v>
      </c>
      <c r="Z676" s="71">
        <v>0</v>
      </c>
      <c r="AA676" s="71">
        <v>0</v>
      </c>
    </row>
    <row r="677" spans="1:27" collapsed="1" x14ac:dyDescent="0.2">
      <c r="A677" s="162" t="s">
        <v>3068</v>
      </c>
      <c r="B677" s="54" t="str">
        <f>"18"&amp;"."&amp;$B$801&amp;"."&amp;$B$802</f>
        <v>18.05.2024</v>
      </c>
      <c r="C677" s="134" t="s">
        <v>76</v>
      </c>
      <c r="D677" s="135">
        <f>ROUND((D678)/1000,5)</f>
        <v>0</v>
      </c>
      <c r="E677" s="135">
        <f t="shared" ref="E677:AA677" si="389">ROUND((E678)/1000,5)</f>
        <v>0</v>
      </c>
      <c r="F677" s="135">
        <f t="shared" si="389"/>
        <v>0</v>
      </c>
      <c r="G677" s="135">
        <f t="shared" si="389"/>
        <v>0</v>
      </c>
      <c r="H677" s="135">
        <f t="shared" si="389"/>
        <v>0</v>
      </c>
      <c r="I677" s="135">
        <f t="shared" si="389"/>
        <v>0</v>
      </c>
      <c r="J677" s="135">
        <f t="shared" si="389"/>
        <v>0</v>
      </c>
      <c r="K677" s="135">
        <f t="shared" si="389"/>
        <v>0</v>
      </c>
      <c r="L677" s="135">
        <f t="shared" si="389"/>
        <v>0</v>
      </c>
      <c r="M677" s="135">
        <f t="shared" si="389"/>
        <v>0</v>
      </c>
      <c r="N677" s="135">
        <f t="shared" si="389"/>
        <v>2.9999999999999997E-4</v>
      </c>
      <c r="O677" s="135">
        <f t="shared" si="389"/>
        <v>1.576E-2</v>
      </c>
      <c r="P677" s="135">
        <f t="shared" si="389"/>
        <v>0</v>
      </c>
      <c r="Q677" s="135">
        <f t="shared" si="389"/>
        <v>0</v>
      </c>
      <c r="R677" s="135">
        <f t="shared" si="389"/>
        <v>0</v>
      </c>
      <c r="S677" s="135">
        <f t="shared" si="389"/>
        <v>0</v>
      </c>
      <c r="T677" s="135">
        <f t="shared" si="389"/>
        <v>0</v>
      </c>
      <c r="U677" s="135">
        <f t="shared" si="389"/>
        <v>0</v>
      </c>
      <c r="V677" s="135">
        <f t="shared" si="389"/>
        <v>0</v>
      </c>
      <c r="W677" s="135">
        <f t="shared" si="389"/>
        <v>2.2000000000000001E-4</v>
      </c>
      <c r="X677" s="135">
        <f t="shared" si="389"/>
        <v>2.3000000000000001E-4</v>
      </c>
      <c r="Y677" s="135">
        <f t="shared" si="389"/>
        <v>0</v>
      </c>
      <c r="Z677" s="135">
        <f t="shared" si="389"/>
        <v>0</v>
      </c>
      <c r="AA677" s="135">
        <f t="shared" si="389"/>
        <v>0</v>
      </c>
    </row>
    <row r="678" spans="1:27" ht="12.75" hidden="1" customHeight="1" outlineLevel="1" x14ac:dyDescent="0.2">
      <c r="A678" s="163" t="s">
        <v>3069</v>
      </c>
      <c r="B678" s="94" t="s">
        <v>238</v>
      </c>
      <c r="C678" s="70" t="s">
        <v>79</v>
      </c>
      <c r="D678" s="71">
        <v>0</v>
      </c>
      <c r="E678" s="71">
        <v>0</v>
      </c>
      <c r="F678" s="71">
        <v>0</v>
      </c>
      <c r="G678" s="71">
        <v>0</v>
      </c>
      <c r="H678" s="71">
        <v>0</v>
      </c>
      <c r="I678" s="71">
        <v>0</v>
      </c>
      <c r="J678" s="71">
        <v>0</v>
      </c>
      <c r="K678" s="71">
        <v>0</v>
      </c>
      <c r="L678" s="71">
        <v>0</v>
      </c>
      <c r="M678" s="71">
        <v>0</v>
      </c>
      <c r="N678" s="71">
        <v>0.3</v>
      </c>
      <c r="O678" s="71">
        <v>15.76</v>
      </c>
      <c r="P678" s="71">
        <v>0</v>
      </c>
      <c r="Q678" s="71">
        <v>0</v>
      </c>
      <c r="R678" s="71">
        <v>0</v>
      </c>
      <c r="S678" s="71">
        <v>0</v>
      </c>
      <c r="T678" s="71">
        <v>0</v>
      </c>
      <c r="U678" s="71">
        <v>0</v>
      </c>
      <c r="V678" s="71">
        <v>0</v>
      </c>
      <c r="W678" s="71">
        <v>0.22</v>
      </c>
      <c r="X678" s="71">
        <v>0.23</v>
      </c>
      <c r="Y678" s="71">
        <v>0</v>
      </c>
      <c r="Z678" s="71">
        <v>0</v>
      </c>
      <c r="AA678" s="71">
        <v>0</v>
      </c>
    </row>
    <row r="679" spans="1:27" collapsed="1" x14ac:dyDescent="0.2">
      <c r="A679" s="162" t="s">
        <v>3070</v>
      </c>
      <c r="B679" s="54" t="str">
        <f>"19"&amp;"."&amp;$B$801&amp;"."&amp;$B$802</f>
        <v>19.05.2024</v>
      </c>
      <c r="C679" s="134" t="s">
        <v>76</v>
      </c>
      <c r="D679" s="135">
        <f>ROUND((D680)/1000,5)</f>
        <v>0</v>
      </c>
      <c r="E679" s="135">
        <f t="shared" ref="E679:AA679" si="390">ROUND((E680)/1000,5)</f>
        <v>0</v>
      </c>
      <c r="F679" s="135">
        <f t="shared" si="390"/>
        <v>0</v>
      </c>
      <c r="G679" s="135">
        <f t="shared" si="390"/>
        <v>0</v>
      </c>
      <c r="H679" s="135">
        <f t="shared" si="390"/>
        <v>0</v>
      </c>
      <c r="I679" s="135">
        <f t="shared" si="390"/>
        <v>0</v>
      </c>
      <c r="J679" s="135">
        <f t="shared" si="390"/>
        <v>0</v>
      </c>
      <c r="K679" s="135">
        <f t="shared" si="390"/>
        <v>0</v>
      </c>
      <c r="L679" s="135">
        <f t="shared" si="390"/>
        <v>0</v>
      </c>
      <c r="M679" s="135">
        <f t="shared" si="390"/>
        <v>0</v>
      </c>
      <c r="N679" s="135">
        <f t="shared" si="390"/>
        <v>0</v>
      </c>
      <c r="O679" s="135">
        <f t="shared" si="390"/>
        <v>0</v>
      </c>
      <c r="P679" s="135">
        <f t="shared" si="390"/>
        <v>0</v>
      </c>
      <c r="Q679" s="135">
        <f t="shared" si="390"/>
        <v>0</v>
      </c>
      <c r="R679" s="135">
        <f t="shared" si="390"/>
        <v>0</v>
      </c>
      <c r="S679" s="135">
        <f t="shared" si="390"/>
        <v>0</v>
      </c>
      <c r="T679" s="135">
        <f t="shared" si="390"/>
        <v>0</v>
      </c>
      <c r="U679" s="135">
        <f t="shared" si="390"/>
        <v>0</v>
      </c>
      <c r="V679" s="135">
        <f t="shared" si="390"/>
        <v>0</v>
      </c>
      <c r="W679" s="135">
        <f t="shared" si="390"/>
        <v>0</v>
      </c>
      <c r="X679" s="135">
        <f t="shared" si="390"/>
        <v>0</v>
      </c>
      <c r="Y679" s="135">
        <f t="shared" si="390"/>
        <v>0</v>
      </c>
      <c r="Z679" s="135">
        <f t="shared" si="390"/>
        <v>0</v>
      </c>
      <c r="AA679" s="135">
        <f t="shared" si="390"/>
        <v>0</v>
      </c>
    </row>
    <row r="680" spans="1:27" ht="12.75" hidden="1" customHeight="1" outlineLevel="1" x14ac:dyDescent="0.2">
      <c r="A680" s="163" t="s">
        <v>3071</v>
      </c>
      <c r="B680" s="94" t="s">
        <v>238</v>
      </c>
      <c r="C680" s="70" t="s">
        <v>79</v>
      </c>
      <c r="D680" s="71">
        <v>0</v>
      </c>
      <c r="E680" s="71">
        <v>0</v>
      </c>
      <c r="F680" s="71">
        <v>0</v>
      </c>
      <c r="G680" s="71">
        <v>0</v>
      </c>
      <c r="H680" s="71">
        <v>0</v>
      </c>
      <c r="I680" s="71">
        <v>0</v>
      </c>
      <c r="J680" s="71">
        <v>0</v>
      </c>
      <c r="K680" s="71">
        <v>0</v>
      </c>
      <c r="L680" s="71">
        <v>0</v>
      </c>
      <c r="M680" s="71">
        <v>0</v>
      </c>
      <c r="N680" s="71">
        <v>0</v>
      </c>
      <c r="O680" s="71">
        <v>0</v>
      </c>
      <c r="P680" s="71">
        <v>0</v>
      </c>
      <c r="Q680" s="71">
        <v>0</v>
      </c>
      <c r="R680" s="71">
        <v>0</v>
      </c>
      <c r="S680" s="71">
        <v>0</v>
      </c>
      <c r="T680" s="71">
        <v>0</v>
      </c>
      <c r="U680" s="71">
        <v>0</v>
      </c>
      <c r="V680" s="71">
        <v>0</v>
      </c>
      <c r="W680" s="71">
        <v>0</v>
      </c>
      <c r="X680" s="71">
        <v>0</v>
      </c>
      <c r="Y680" s="71">
        <v>0</v>
      </c>
      <c r="Z680" s="71">
        <v>0</v>
      </c>
      <c r="AA680" s="71">
        <v>0</v>
      </c>
    </row>
    <row r="681" spans="1:27" collapsed="1" x14ac:dyDescent="0.2">
      <c r="A681" s="162" t="s">
        <v>3072</v>
      </c>
      <c r="B681" s="54" t="str">
        <f>"20"&amp;"."&amp;$B$801&amp;"."&amp;$B$802</f>
        <v>20.05.2024</v>
      </c>
      <c r="C681" s="134" t="s">
        <v>76</v>
      </c>
      <c r="D681" s="135">
        <f>ROUND((D682)/1000,5)</f>
        <v>0</v>
      </c>
      <c r="E681" s="135">
        <f t="shared" ref="E681:AA681" si="391">ROUND((E682)/1000,5)</f>
        <v>0</v>
      </c>
      <c r="F681" s="135">
        <f t="shared" si="391"/>
        <v>0</v>
      </c>
      <c r="G681" s="135">
        <f t="shared" si="391"/>
        <v>0</v>
      </c>
      <c r="H681" s="135">
        <f t="shared" si="391"/>
        <v>0</v>
      </c>
      <c r="I681" s="135">
        <f t="shared" si="391"/>
        <v>7.4459999999999998E-2</v>
      </c>
      <c r="J681" s="135">
        <f t="shared" si="391"/>
        <v>0.16364000000000001</v>
      </c>
      <c r="K681" s="135">
        <f t="shared" si="391"/>
        <v>4.555E-2</v>
      </c>
      <c r="L681" s="135">
        <f t="shared" si="391"/>
        <v>0</v>
      </c>
      <c r="M681" s="135">
        <f t="shared" si="391"/>
        <v>0</v>
      </c>
      <c r="N681" s="135">
        <f t="shared" si="391"/>
        <v>0</v>
      </c>
      <c r="O681" s="135">
        <f t="shared" si="391"/>
        <v>0</v>
      </c>
      <c r="P681" s="135">
        <f t="shared" si="391"/>
        <v>4.2999999999999999E-4</v>
      </c>
      <c r="Q681" s="135">
        <f t="shared" si="391"/>
        <v>1.8400000000000001E-3</v>
      </c>
      <c r="R681" s="135">
        <f t="shared" si="391"/>
        <v>1.0000000000000001E-5</v>
      </c>
      <c r="S681" s="135">
        <f t="shared" si="391"/>
        <v>0</v>
      </c>
      <c r="T681" s="135">
        <f t="shared" si="391"/>
        <v>0</v>
      </c>
      <c r="U681" s="135">
        <f t="shared" si="391"/>
        <v>0</v>
      </c>
      <c r="V681" s="135">
        <f t="shared" si="391"/>
        <v>0</v>
      </c>
      <c r="W681" s="135">
        <f t="shared" si="391"/>
        <v>1.5859999999999999E-2</v>
      </c>
      <c r="X681" s="135">
        <f t="shared" si="391"/>
        <v>4.8999999999999998E-4</v>
      </c>
      <c r="Y681" s="135">
        <f t="shared" si="391"/>
        <v>0</v>
      </c>
      <c r="Z681" s="135">
        <f t="shared" si="391"/>
        <v>0</v>
      </c>
      <c r="AA681" s="135">
        <f t="shared" si="391"/>
        <v>0</v>
      </c>
    </row>
    <row r="682" spans="1:27" ht="12.75" hidden="1" customHeight="1" outlineLevel="1" x14ac:dyDescent="0.2">
      <c r="A682" s="163" t="s">
        <v>3073</v>
      </c>
      <c r="B682" s="94" t="s">
        <v>238</v>
      </c>
      <c r="C682" s="70" t="s">
        <v>79</v>
      </c>
      <c r="D682" s="71">
        <v>0</v>
      </c>
      <c r="E682" s="71">
        <v>0</v>
      </c>
      <c r="F682" s="71">
        <v>0</v>
      </c>
      <c r="G682" s="71">
        <v>0</v>
      </c>
      <c r="H682" s="71">
        <v>0</v>
      </c>
      <c r="I682" s="71">
        <v>74.459999999999994</v>
      </c>
      <c r="J682" s="71">
        <v>163.63999999999999</v>
      </c>
      <c r="K682" s="71">
        <v>45.55</v>
      </c>
      <c r="L682" s="71">
        <v>0</v>
      </c>
      <c r="M682" s="71">
        <v>0</v>
      </c>
      <c r="N682" s="71">
        <v>0</v>
      </c>
      <c r="O682" s="71">
        <v>0</v>
      </c>
      <c r="P682" s="71">
        <v>0.43</v>
      </c>
      <c r="Q682" s="71">
        <v>1.84</v>
      </c>
      <c r="R682" s="71">
        <v>0.01</v>
      </c>
      <c r="S682" s="71">
        <v>0</v>
      </c>
      <c r="T682" s="71">
        <v>0</v>
      </c>
      <c r="U682" s="71">
        <v>0</v>
      </c>
      <c r="V682" s="71">
        <v>0</v>
      </c>
      <c r="W682" s="71">
        <v>15.86</v>
      </c>
      <c r="X682" s="71">
        <v>0.49</v>
      </c>
      <c r="Y682" s="71">
        <v>0</v>
      </c>
      <c r="Z682" s="71">
        <v>0</v>
      </c>
      <c r="AA682" s="71">
        <v>0</v>
      </c>
    </row>
    <row r="683" spans="1:27" collapsed="1" x14ac:dyDescent="0.2">
      <c r="A683" s="162" t="s">
        <v>3074</v>
      </c>
      <c r="B683" s="54" t="str">
        <f>"21"&amp;"."&amp;$B$801&amp;"."&amp;$B$802</f>
        <v>21.05.2024</v>
      </c>
      <c r="C683" s="134" t="s">
        <v>76</v>
      </c>
      <c r="D683" s="135">
        <f>ROUND((D684)/1000,5)</f>
        <v>0</v>
      </c>
      <c r="E683" s="135">
        <f t="shared" ref="E683:AA683" si="392">ROUND((E684)/1000,5)</f>
        <v>0</v>
      </c>
      <c r="F683" s="135">
        <f t="shared" si="392"/>
        <v>0</v>
      </c>
      <c r="G683" s="135">
        <f t="shared" si="392"/>
        <v>0</v>
      </c>
      <c r="H683" s="135">
        <f t="shared" si="392"/>
        <v>0</v>
      </c>
      <c r="I683" s="135">
        <f t="shared" si="392"/>
        <v>6.8909999999999999E-2</v>
      </c>
      <c r="J683" s="135">
        <f t="shared" si="392"/>
        <v>0.12421</v>
      </c>
      <c r="K683" s="135">
        <f t="shared" si="392"/>
        <v>0.14878</v>
      </c>
      <c r="L683" s="135">
        <f t="shared" si="392"/>
        <v>8.6999999999999994E-3</v>
      </c>
      <c r="M683" s="135">
        <f t="shared" si="392"/>
        <v>0.15706999999999999</v>
      </c>
      <c r="N683" s="135">
        <f t="shared" si="392"/>
        <v>0.14712</v>
      </c>
      <c r="O683" s="135">
        <f t="shared" si="392"/>
        <v>4.7299999999999998E-3</v>
      </c>
      <c r="P683" s="135">
        <f t="shared" si="392"/>
        <v>1.112E-2</v>
      </c>
      <c r="Q683" s="135">
        <f t="shared" si="392"/>
        <v>0.12648000000000001</v>
      </c>
      <c r="R683" s="135">
        <f t="shared" si="392"/>
        <v>7.1910000000000002E-2</v>
      </c>
      <c r="S683" s="135">
        <f t="shared" si="392"/>
        <v>2.741E-2</v>
      </c>
      <c r="T683" s="135">
        <f t="shared" si="392"/>
        <v>0.11971999999999999</v>
      </c>
      <c r="U683" s="135">
        <f t="shared" si="392"/>
        <v>0.10596999999999999</v>
      </c>
      <c r="V683" s="135">
        <f t="shared" si="392"/>
        <v>1.84E-2</v>
      </c>
      <c r="W683" s="135">
        <f t="shared" si="392"/>
        <v>0.13200000000000001</v>
      </c>
      <c r="X683" s="135">
        <f t="shared" si="392"/>
        <v>0.28299999999999997</v>
      </c>
      <c r="Y683" s="135">
        <f t="shared" si="392"/>
        <v>0</v>
      </c>
      <c r="Z683" s="135">
        <f t="shared" si="392"/>
        <v>0</v>
      </c>
      <c r="AA683" s="135">
        <f t="shared" si="392"/>
        <v>0</v>
      </c>
    </row>
    <row r="684" spans="1:27" ht="12.75" hidden="1" customHeight="1" outlineLevel="1" x14ac:dyDescent="0.2">
      <c r="A684" s="163" t="s">
        <v>3075</v>
      </c>
      <c r="B684" s="94" t="s">
        <v>238</v>
      </c>
      <c r="C684" s="70" t="s">
        <v>79</v>
      </c>
      <c r="D684" s="71">
        <v>0</v>
      </c>
      <c r="E684" s="71">
        <v>0</v>
      </c>
      <c r="F684" s="71">
        <v>0</v>
      </c>
      <c r="G684" s="71">
        <v>0</v>
      </c>
      <c r="H684" s="71">
        <v>0</v>
      </c>
      <c r="I684" s="71">
        <v>68.91</v>
      </c>
      <c r="J684" s="71">
        <v>124.21</v>
      </c>
      <c r="K684" s="71">
        <v>148.78</v>
      </c>
      <c r="L684" s="71">
        <v>8.6999999999999993</v>
      </c>
      <c r="M684" s="71">
        <v>157.07</v>
      </c>
      <c r="N684" s="71">
        <v>147.12</v>
      </c>
      <c r="O684" s="71">
        <v>4.7300000000000004</v>
      </c>
      <c r="P684" s="71">
        <v>11.12</v>
      </c>
      <c r="Q684" s="71">
        <v>126.48</v>
      </c>
      <c r="R684" s="71">
        <v>71.91</v>
      </c>
      <c r="S684" s="71">
        <v>27.41</v>
      </c>
      <c r="T684" s="71">
        <v>119.72</v>
      </c>
      <c r="U684" s="71">
        <v>105.97</v>
      </c>
      <c r="V684" s="71">
        <v>18.399999999999999</v>
      </c>
      <c r="W684" s="71">
        <v>132</v>
      </c>
      <c r="X684" s="71">
        <v>283</v>
      </c>
      <c r="Y684" s="71">
        <v>0</v>
      </c>
      <c r="Z684" s="71">
        <v>0</v>
      </c>
      <c r="AA684" s="71">
        <v>0</v>
      </c>
    </row>
    <row r="685" spans="1:27" collapsed="1" x14ac:dyDescent="0.2">
      <c r="A685" s="162" t="s">
        <v>3076</v>
      </c>
      <c r="B685" s="54" t="str">
        <f>"22"&amp;"."&amp;$B$801&amp;"."&amp;$B$802</f>
        <v>22.05.2024</v>
      </c>
      <c r="C685" s="134" t="s">
        <v>76</v>
      </c>
      <c r="D685" s="135">
        <f>ROUND((D686)/1000,5)</f>
        <v>0</v>
      </c>
      <c r="E685" s="135">
        <f t="shared" ref="E685:AA685" si="393">ROUND((E686)/1000,5)</f>
        <v>0</v>
      </c>
      <c r="F685" s="135">
        <f t="shared" si="393"/>
        <v>0</v>
      </c>
      <c r="G685" s="135">
        <f t="shared" si="393"/>
        <v>0</v>
      </c>
      <c r="H685" s="135">
        <f t="shared" si="393"/>
        <v>0</v>
      </c>
      <c r="I685" s="135">
        <f t="shared" si="393"/>
        <v>0.20988000000000001</v>
      </c>
      <c r="J685" s="135">
        <f t="shared" si="393"/>
        <v>0.15451000000000001</v>
      </c>
      <c r="K685" s="135">
        <f t="shared" si="393"/>
        <v>0.16283</v>
      </c>
      <c r="L685" s="135">
        <f t="shared" si="393"/>
        <v>7.1569999999999995E-2</v>
      </c>
      <c r="M685" s="135">
        <f t="shared" si="393"/>
        <v>0</v>
      </c>
      <c r="N685" s="135">
        <f t="shared" si="393"/>
        <v>0</v>
      </c>
      <c r="O685" s="135">
        <f t="shared" si="393"/>
        <v>0</v>
      </c>
      <c r="P685" s="135">
        <f t="shared" si="393"/>
        <v>3.7289999999999997E-2</v>
      </c>
      <c r="Q685" s="135">
        <f t="shared" si="393"/>
        <v>0.16642000000000001</v>
      </c>
      <c r="R685" s="135">
        <f t="shared" si="393"/>
        <v>3.9370000000000002E-2</v>
      </c>
      <c r="S685" s="135">
        <f t="shared" si="393"/>
        <v>5.2019999999999997E-2</v>
      </c>
      <c r="T685" s="135">
        <f t="shared" si="393"/>
        <v>1.4500000000000001E-2</v>
      </c>
      <c r="U685" s="135">
        <f t="shared" si="393"/>
        <v>0.10087</v>
      </c>
      <c r="V685" s="135">
        <f t="shared" si="393"/>
        <v>0.18897</v>
      </c>
      <c r="W685" s="135">
        <f t="shared" si="393"/>
        <v>0.10909000000000001</v>
      </c>
      <c r="X685" s="135">
        <f t="shared" si="393"/>
        <v>0.31003999999999998</v>
      </c>
      <c r="Y685" s="135">
        <f t="shared" si="393"/>
        <v>0</v>
      </c>
      <c r="Z685" s="135">
        <f t="shared" si="393"/>
        <v>0</v>
      </c>
      <c r="AA685" s="135">
        <f t="shared" si="393"/>
        <v>0</v>
      </c>
    </row>
    <row r="686" spans="1:27" ht="12.75" hidden="1" customHeight="1" outlineLevel="1" x14ac:dyDescent="0.2">
      <c r="A686" s="163" t="s">
        <v>3077</v>
      </c>
      <c r="B686" s="94" t="s">
        <v>238</v>
      </c>
      <c r="C686" s="70" t="s">
        <v>79</v>
      </c>
      <c r="D686" s="71">
        <v>0</v>
      </c>
      <c r="E686" s="71">
        <v>0</v>
      </c>
      <c r="F686" s="71">
        <v>0</v>
      </c>
      <c r="G686" s="71">
        <v>0</v>
      </c>
      <c r="H686" s="71">
        <v>0</v>
      </c>
      <c r="I686" s="71">
        <v>209.88</v>
      </c>
      <c r="J686" s="71">
        <v>154.51</v>
      </c>
      <c r="K686" s="71">
        <v>162.83000000000001</v>
      </c>
      <c r="L686" s="71">
        <v>71.569999999999993</v>
      </c>
      <c r="M686" s="71">
        <v>0</v>
      </c>
      <c r="N686" s="71">
        <v>0</v>
      </c>
      <c r="O686" s="71">
        <v>0</v>
      </c>
      <c r="P686" s="71">
        <v>37.29</v>
      </c>
      <c r="Q686" s="71">
        <v>166.42</v>
      </c>
      <c r="R686" s="71">
        <v>39.369999999999997</v>
      </c>
      <c r="S686" s="71">
        <v>52.02</v>
      </c>
      <c r="T686" s="71">
        <v>14.5</v>
      </c>
      <c r="U686" s="71">
        <v>100.87</v>
      </c>
      <c r="V686" s="71">
        <v>188.97</v>
      </c>
      <c r="W686" s="71">
        <v>109.09</v>
      </c>
      <c r="X686" s="71">
        <v>310.04000000000002</v>
      </c>
      <c r="Y686" s="71">
        <v>0</v>
      </c>
      <c r="Z686" s="71">
        <v>0</v>
      </c>
      <c r="AA686" s="71">
        <v>0</v>
      </c>
    </row>
    <row r="687" spans="1:27" collapsed="1" x14ac:dyDescent="0.2">
      <c r="A687" s="162" t="s">
        <v>3078</v>
      </c>
      <c r="B687" s="54" t="str">
        <f>"23"&amp;"."&amp;$B$801&amp;"."&amp;$B$802</f>
        <v>23.05.2024</v>
      </c>
      <c r="C687" s="134" t="s">
        <v>76</v>
      </c>
      <c r="D687" s="135">
        <f>ROUND((D688)/1000,5)</f>
        <v>0</v>
      </c>
      <c r="E687" s="135">
        <f t="shared" ref="E687:AA687" si="394">ROUND((E688)/1000,5)</f>
        <v>0</v>
      </c>
      <c r="F687" s="135">
        <f t="shared" si="394"/>
        <v>5.8E-4</v>
      </c>
      <c r="G687" s="135">
        <f t="shared" si="394"/>
        <v>0</v>
      </c>
      <c r="H687" s="135">
        <f t="shared" si="394"/>
        <v>0.14732999999999999</v>
      </c>
      <c r="I687" s="135">
        <f t="shared" si="394"/>
        <v>0.43270999999999998</v>
      </c>
      <c r="J687" s="135">
        <f t="shared" si="394"/>
        <v>8.6199999999999999E-2</v>
      </c>
      <c r="K687" s="135">
        <f t="shared" si="394"/>
        <v>0.37203999999999998</v>
      </c>
      <c r="L687" s="135">
        <f t="shared" si="394"/>
        <v>0.21804999999999999</v>
      </c>
      <c r="M687" s="135">
        <f t="shared" si="394"/>
        <v>5.3269999999999998E-2</v>
      </c>
      <c r="N687" s="135">
        <f t="shared" si="394"/>
        <v>1.7500000000000002E-2</v>
      </c>
      <c r="O687" s="135">
        <f t="shared" si="394"/>
        <v>0</v>
      </c>
      <c r="P687" s="135">
        <f t="shared" si="394"/>
        <v>0.13755000000000001</v>
      </c>
      <c r="Q687" s="135">
        <f t="shared" si="394"/>
        <v>0.15447</v>
      </c>
      <c r="R687" s="135">
        <f t="shared" si="394"/>
        <v>0.13811999999999999</v>
      </c>
      <c r="S687" s="135">
        <f t="shared" si="394"/>
        <v>0.14996000000000001</v>
      </c>
      <c r="T687" s="135">
        <f t="shared" si="394"/>
        <v>0</v>
      </c>
      <c r="U687" s="135">
        <f t="shared" si="394"/>
        <v>1E-4</v>
      </c>
      <c r="V687" s="135">
        <f t="shared" si="394"/>
        <v>9.0560000000000002E-2</v>
      </c>
      <c r="W687" s="135">
        <f t="shared" si="394"/>
        <v>7.3000000000000001E-3</v>
      </c>
      <c r="X687" s="135">
        <f t="shared" si="394"/>
        <v>9.9330000000000002E-2</v>
      </c>
      <c r="Y687" s="135">
        <f t="shared" si="394"/>
        <v>2.7859999999999999E-2</v>
      </c>
      <c r="Z687" s="135">
        <f t="shared" si="394"/>
        <v>0</v>
      </c>
      <c r="AA687" s="135">
        <f t="shared" si="394"/>
        <v>0</v>
      </c>
    </row>
    <row r="688" spans="1:27" ht="12.75" hidden="1" customHeight="1" outlineLevel="1" x14ac:dyDescent="0.2">
      <c r="A688" s="163" t="s">
        <v>3079</v>
      </c>
      <c r="B688" s="94" t="s">
        <v>238</v>
      </c>
      <c r="C688" s="70" t="s">
        <v>79</v>
      </c>
      <c r="D688" s="71">
        <v>0</v>
      </c>
      <c r="E688" s="71">
        <v>0</v>
      </c>
      <c r="F688" s="71">
        <v>0.57999999999999996</v>
      </c>
      <c r="G688" s="71">
        <v>0</v>
      </c>
      <c r="H688" s="71">
        <v>147.33000000000001</v>
      </c>
      <c r="I688" s="71">
        <v>432.71</v>
      </c>
      <c r="J688" s="71">
        <v>86.2</v>
      </c>
      <c r="K688" s="71">
        <v>372.04</v>
      </c>
      <c r="L688" s="71">
        <v>218.05</v>
      </c>
      <c r="M688" s="71">
        <v>53.27</v>
      </c>
      <c r="N688" s="71">
        <v>17.5</v>
      </c>
      <c r="O688" s="71">
        <v>0</v>
      </c>
      <c r="P688" s="71">
        <v>137.55000000000001</v>
      </c>
      <c r="Q688" s="71">
        <v>154.47</v>
      </c>
      <c r="R688" s="71">
        <v>138.12</v>
      </c>
      <c r="S688" s="71">
        <v>149.96</v>
      </c>
      <c r="T688" s="71">
        <v>0</v>
      </c>
      <c r="U688" s="71">
        <v>0.1</v>
      </c>
      <c r="V688" s="71">
        <v>90.56</v>
      </c>
      <c r="W688" s="71">
        <v>7.3</v>
      </c>
      <c r="X688" s="71">
        <v>99.33</v>
      </c>
      <c r="Y688" s="71">
        <v>27.86</v>
      </c>
      <c r="Z688" s="71">
        <v>0</v>
      </c>
      <c r="AA688" s="71">
        <v>0</v>
      </c>
    </row>
    <row r="689" spans="1:27" collapsed="1" x14ac:dyDescent="0.2">
      <c r="A689" s="162" t="s">
        <v>3080</v>
      </c>
      <c r="B689" s="54" t="str">
        <f>"24"&amp;"."&amp;$B$801&amp;"."&amp;$B$802</f>
        <v>24.05.2024</v>
      </c>
      <c r="C689" s="134" t="s">
        <v>76</v>
      </c>
      <c r="D689" s="135">
        <f>ROUND((D690)/1000,5)</f>
        <v>0</v>
      </c>
      <c r="E689" s="135">
        <f t="shared" ref="E689:AA689" si="395">ROUND((E690)/1000,5)</f>
        <v>0</v>
      </c>
      <c r="F689" s="135">
        <f t="shared" si="395"/>
        <v>0</v>
      </c>
      <c r="G689" s="135">
        <f t="shared" si="395"/>
        <v>0</v>
      </c>
      <c r="H689" s="135">
        <f t="shared" si="395"/>
        <v>0.11319</v>
      </c>
      <c r="I689" s="135">
        <f t="shared" si="395"/>
        <v>0.26751000000000003</v>
      </c>
      <c r="J689" s="135">
        <f t="shared" si="395"/>
        <v>0.10213999999999999</v>
      </c>
      <c r="K689" s="135">
        <f t="shared" si="395"/>
        <v>0.36599999999999999</v>
      </c>
      <c r="L689" s="135">
        <f t="shared" si="395"/>
        <v>6.0010000000000001E-2</v>
      </c>
      <c r="M689" s="135">
        <f t="shared" si="395"/>
        <v>0</v>
      </c>
      <c r="N689" s="135">
        <f t="shared" si="395"/>
        <v>1.9000000000000001E-4</v>
      </c>
      <c r="O689" s="135">
        <f t="shared" si="395"/>
        <v>0</v>
      </c>
      <c r="P689" s="135">
        <f t="shared" si="395"/>
        <v>0.11952</v>
      </c>
      <c r="Q689" s="135">
        <f t="shared" si="395"/>
        <v>9.3700000000000006E-2</v>
      </c>
      <c r="R689" s="135">
        <f t="shared" si="395"/>
        <v>6.1789999999999998E-2</v>
      </c>
      <c r="S689" s="135">
        <f t="shared" si="395"/>
        <v>0.24562</v>
      </c>
      <c r="T689" s="135">
        <f t="shared" si="395"/>
        <v>0.11473</v>
      </c>
      <c r="U689" s="135">
        <f t="shared" si="395"/>
        <v>6.2300000000000003E-3</v>
      </c>
      <c r="V689" s="135">
        <f t="shared" si="395"/>
        <v>0</v>
      </c>
      <c r="W689" s="135">
        <f t="shared" si="395"/>
        <v>3.0249999999999999E-2</v>
      </c>
      <c r="X689" s="135">
        <f t="shared" si="395"/>
        <v>2.7490000000000001E-2</v>
      </c>
      <c r="Y689" s="135">
        <f t="shared" si="395"/>
        <v>0</v>
      </c>
      <c r="Z689" s="135">
        <f t="shared" si="395"/>
        <v>0</v>
      </c>
      <c r="AA689" s="135">
        <f t="shared" si="395"/>
        <v>0</v>
      </c>
    </row>
    <row r="690" spans="1:27" ht="12.75" hidden="1" customHeight="1" outlineLevel="1" x14ac:dyDescent="0.2">
      <c r="A690" s="163" t="s">
        <v>3081</v>
      </c>
      <c r="B690" s="94" t="s">
        <v>238</v>
      </c>
      <c r="C690" s="70" t="s">
        <v>79</v>
      </c>
      <c r="D690" s="71">
        <v>0</v>
      </c>
      <c r="E690" s="71">
        <v>0</v>
      </c>
      <c r="F690" s="71">
        <v>0</v>
      </c>
      <c r="G690" s="71">
        <v>0</v>
      </c>
      <c r="H690" s="71">
        <v>113.19</v>
      </c>
      <c r="I690" s="71">
        <v>267.51</v>
      </c>
      <c r="J690" s="71">
        <v>102.14</v>
      </c>
      <c r="K690" s="71">
        <v>366</v>
      </c>
      <c r="L690" s="71">
        <v>60.01</v>
      </c>
      <c r="M690" s="71">
        <v>0</v>
      </c>
      <c r="N690" s="71">
        <v>0.19</v>
      </c>
      <c r="O690" s="71">
        <v>0</v>
      </c>
      <c r="P690" s="71">
        <v>119.52</v>
      </c>
      <c r="Q690" s="71">
        <v>93.7</v>
      </c>
      <c r="R690" s="71">
        <v>61.79</v>
      </c>
      <c r="S690" s="71">
        <v>245.62</v>
      </c>
      <c r="T690" s="71">
        <v>114.73</v>
      </c>
      <c r="U690" s="71">
        <v>6.23</v>
      </c>
      <c r="V690" s="71">
        <v>0</v>
      </c>
      <c r="W690" s="71">
        <v>30.25</v>
      </c>
      <c r="X690" s="71">
        <v>27.49</v>
      </c>
      <c r="Y690" s="71">
        <v>0</v>
      </c>
      <c r="Z690" s="71">
        <v>0</v>
      </c>
      <c r="AA690" s="71">
        <v>0</v>
      </c>
    </row>
    <row r="691" spans="1:27" collapsed="1" x14ac:dyDescent="0.2">
      <c r="A691" s="162" t="s">
        <v>3082</v>
      </c>
      <c r="B691" s="54" t="str">
        <f>"25"&amp;"."&amp;$B$801&amp;"."&amp;$B$802</f>
        <v>25.05.2024</v>
      </c>
      <c r="C691" s="134" t="s">
        <v>76</v>
      </c>
      <c r="D691" s="135">
        <f>ROUND((D692)/1000,5)</f>
        <v>0</v>
      </c>
      <c r="E691" s="135">
        <f t="shared" ref="E691:AA691" si="396">ROUND((E692)/1000,5)</f>
        <v>0</v>
      </c>
      <c r="F691" s="135">
        <f t="shared" si="396"/>
        <v>0</v>
      </c>
      <c r="G691" s="135">
        <f t="shared" si="396"/>
        <v>0</v>
      </c>
      <c r="H691" s="135">
        <f t="shared" si="396"/>
        <v>0</v>
      </c>
      <c r="I691" s="135">
        <f t="shared" si="396"/>
        <v>0.1424</v>
      </c>
      <c r="J691" s="135">
        <f t="shared" si="396"/>
        <v>3.7479999999999999E-2</v>
      </c>
      <c r="K691" s="135">
        <f t="shared" si="396"/>
        <v>7.3959999999999998E-2</v>
      </c>
      <c r="L691" s="135">
        <f t="shared" si="396"/>
        <v>1.6559999999999998E-2</v>
      </c>
      <c r="M691" s="135">
        <f t="shared" si="396"/>
        <v>0.13714999999999999</v>
      </c>
      <c r="N691" s="135">
        <f t="shared" si="396"/>
        <v>0.10659</v>
      </c>
      <c r="O691" s="135">
        <f t="shared" si="396"/>
        <v>0.14762</v>
      </c>
      <c r="P691" s="135">
        <f t="shared" si="396"/>
        <v>0.24937000000000001</v>
      </c>
      <c r="Q691" s="135">
        <f t="shared" si="396"/>
        <v>0.33978000000000003</v>
      </c>
      <c r="R691" s="135">
        <f t="shared" si="396"/>
        <v>0.19527</v>
      </c>
      <c r="S691" s="135">
        <f t="shared" si="396"/>
        <v>0.15268999999999999</v>
      </c>
      <c r="T691" s="135">
        <f t="shared" si="396"/>
        <v>0.11667</v>
      </c>
      <c r="U691" s="135">
        <f t="shared" si="396"/>
        <v>0.23532</v>
      </c>
      <c r="V691" s="135">
        <f t="shared" si="396"/>
        <v>1.5910000000000001E-2</v>
      </c>
      <c r="W691" s="135">
        <f t="shared" si="396"/>
        <v>5.2300000000000003E-3</v>
      </c>
      <c r="X691" s="135">
        <f t="shared" si="396"/>
        <v>1.6299999999999999E-3</v>
      </c>
      <c r="Y691" s="135">
        <f t="shared" si="396"/>
        <v>1.0000000000000001E-5</v>
      </c>
      <c r="Z691" s="135">
        <f t="shared" si="396"/>
        <v>0</v>
      </c>
      <c r="AA691" s="135">
        <f t="shared" si="396"/>
        <v>0</v>
      </c>
    </row>
    <row r="692" spans="1:27" ht="12.75" hidden="1" customHeight="1" outlineLevel="1" x14ac:dyDescent="0.2">
      <c r="A692" s="163" t="s">
        <v>3083</v>
      </c>
      <c r="B692" s="94" t="s">
        <v>238</v>
      </c>
      <c r="C692" s="70" t="s">
        <v>79</v>
      </c>
      <c r="D692" s="71">
        <v>0</v>
      </c>
      <c r="E692" s="71">
        <v>0</v>
      </c>
      <c r="F692" s="71">
        <v>0</v>
      </c>
      <c r="G692" s="71">
        <v>0</v>
      </c>
      <c r="H692" s="71">
        <v>0</v>
      </c>
      <c r="I692" s="71">
        <v>142.4</v>
      </c>
      <c r="J692" s="71">
        <v>37.479999999999997</v>
      </c>
      <c r="K692" s="71">
        <v>73.959999999999994</v>
      </c>
      <c r="L692" s="71">
        <v>16.559999999999999</v>
      </c>
      <c r="M692" s="71">
        <v>137.15</v>
      </c>
      <c r="N692" s="71">
        <v>106.59</v>
      </c>
      <c r="O692" s="71">
        <v>147.62</v>
      </c>
      <c r="P692" s="71">
        <v>249.37</v>
      </c>
      <c r="Q692" s="71">
        <v>339.78</v>
      </c>
      <c r="R692" s="71">
        <v>195.27</v>
      </c>
      <c r="S692" s="71">
        <v>152.69</v>
      </c>
      <c r="T692" s="71">
        <v>116.67</v>
      </c>
      <c r="U692" s="71">
        <v>235.32</v>
      </c>
      <c r="V692" s="71">
        <v>15.91</v>
      </c>
      <c r="W692" s="71">
        <v>5.23</v>
      </c>
      <c r="X692" s="71">
        <v>1.63</v>
      </c>
      <c r="Y692" s="71">
        <v>0.01</v>
      </c>
      <c r="Z692" s="71">
        <v>0</v>
      </c>
      <c r="AA692" s="71">
        <v>0</v>
      </c>
    </row>
    <row r="693" spans="1:27" collapsed="1" x14ac:dyDescent="0.2">
      <c r="A693" s="162" t="s">
        <v>3084</v>
      </c>
      <c r="B693" s="54" t="str">
        <f>"26"&amp;"."&amp;$B$801&amp;"."&amp;$B$802</f>
        <v>26.05.2024</v>
      </c>
      <c r="C693" s="134" t="s">
        <v>76</v>
      </c>
      <c r="D693" s="135">
        <f>ROUND((D694)/1000,5)</f>
        <v>0</v>
      </c>
      <c r="E693" s="135">
        <f t="shared" ref="E693:AA693" si="397">ROUND((E694)/1000,5)</f>
        <v>0</v>
      </c>
      <c r="F693" s="135">
        <f t="shared" si="397"/>
        <v>0</v>
      </c>
      <c r="G693" s="135">
        <f t="shared" si="397"/>
        <v>0</v>
      </c>
      <c r="H693" s="135">
        <f t="shared" si="397"/>
        <v>0</v>
      </c>
      <c r="I693" s="135">
        <f t="shared" si="397"/>
        <v>0</v>
      </c>
      <c r="J693" s="135">
        <f t="shared" si="397"/>
        <v>0</v>
      </c>
      <c r="K693" s="135">
        <f t="shared" si="397"/>
        <v>0</v>
      </c>
      <c r="L693" s="135">
        <f t="shared" si="397"/>
        <v>0</v>
      </c>
      <c r="M693" s="135">
        <f t="shared" si="397"/>
        <v>2.5000000000000001E-4</v>
      </c>
      <c r="N693" s="135">
        <f t="shared" si="397"/>
        <v>3.0899999999999999E-3</v>
      </c>
      <c r="O693" s="135">
        <f t="shared" si="397"/>
        <v>3.3340000000000002E-2</v>
      </c>
      <c r="P693" s="135">
        <f t="shared" si="397"/>
        <v>9.2200000000000008E-3</v>
      </c>
      <c r="Q693" s="135">
        <f t="shared" si="397"/>
        <v>3.3800000000000002E-3</v>
      </c>
      <c r="R693" s="135">
        <f t="shared" si="397"/>
        <v>1.1800000000000001E-3</v>
      </c>
      <c r="S693" s="135">
        <f t="shared" si="397"/>
        <v>4.4110000000000003E-2</v>
      </c>
      <c r="T693" s="135">
        <f t="shared" si="397"/>
        <v>3.7599999999999999E-3</v>
      </c>
      <c r="U693" s="135">
        <f t="shared" si="397"/>
        <v>0</v>
      </c>
      <c r="V693" s="135">
        <f t="shared" si="397"/>
        <v>3.9109999999999999E-2</v>
      </c>
      <c r="W693" s="135">
        <f t="shared" si="397"/>
        <v>0</v>
      </c>
      <c r="X693" s="135">
        <f t="shared" si="397"/>
        <v>4.9800000000000001E-3</v>
      </c>
      <c r="Y693" s="135">
        <f t="shared" si="397"/>
        <v>0</v>
      </c>
      <c r="Z693" s="135">
        <f t="shared" si="397"/>
        <v>0</v>
      </c>
      <c r="AA693" s="135">
        <f t="shared" si="397"/>
        <v>0</v>
      </c>
    </row>
    <row r="694" spans="1:27" ht="12.75" hidden="1" customHeight="1" outlineLevel="1" x14ac:dyDescent="0.2">
      <c r="A694" s="163" t="s">
        <v>3085</v>
      </c>
      <c r="B694" s="94" t="s">
        <v>238</v>
      </c>
      <c r="C694" s="70" t="s">
        <v>79</v>
      </c>
      <c r="D694" s="71">
        <v>0</v>
      </c>
      <c r="E694" s="71">
        <v>0</v>
      </c>
      <c r="F694" s="71">
        <v>0</v>
      </c>
      <c r="G694" s="71">
        <v>0</v>
      </c>
      <c r="H694" s="71">
        <v>0</v>
      </c>
      <c r="I694" s="71">
        <v>0</v>
      </c>
      <c r="J694" s="71">
        <v>0</v>
      </c>
      <c r="K694" s="71">
        <v>0</v>
      </c>
      <c r="L694" s="71">
        <v>0</v>
      </c>
      <c r="M694" s="71">
        <v>0.25</v>
      </c>
      <c r="N694" s="71">
        <v>3.09</v>
      </c>
      <c r="O694" s="71">
        <v>33.340000000000003</v>
      </c>
      <c r="P694" s="71">
        <v>9.2200000000000006</v>
      </c>
      <c r="Q694" s="71">
        <v>3.38</v>
      </c>
      <c r="R694" s="71">
        <v>1.18</v>
      </c>
      <c r="S694" s="71">
        <v>44.11</v>
      </c>
      <c r="T694" s="71">
        <v>3.76</v>
      </c>
      <c r="U694" s="71">
        <v>0</v>
      </c>
      <c r="V694" s="71">
        <v>39.11</v>
      </c>
      <c r="W694" s="71">
        <v>0</v>
      </c>
      <c r="X694" s="71">
        <v>4.9800000000000004</v>
      </c>
      <c r="Y694" s="71">
        <v>0</v>
      </c>
      <c r="Z694" s="71">
        <v>0</v>
      </c>
      <c r="AA694" s="71">
        <v>0</v>
      </c>
    </row>
    <row r="695" spans="1:27" collapsed="1" x14ac:dyDescent="0.2">
      <c r="A695" s="162" t="s">
        <v>3086</v>
      </c>
      <c r="B695" s="54" t="str">
        <f>"27"&amp;"."&amp;$B$801&amp;"."&amp;$B$802</f>
        <v>27.05.2024</v>
      </c>
      <c r="C695" s="134" t="s">
        <v>76</v>
      </c>
      <c r="D695" s="135">
        <f>ROUND((D696)/1000,5)</f>
        <v>0</v>
      </c>
      <c r="E695" s="135">
        <f t="shared" ref="E695:AA695" si="398">ROUND((E696)/1000,5)</f>
        <v>0</v>
      </c>
      <c r="F695" s="135">
        <f t="shared" si="398"/>
        <v>0</v>
      </c>
      <c r="G695" s="135">
        <f t="shared" si="398"/>
        <v>0</v>
      </c>
      <c r="H695" s="135">
        <f t="shared" si="398"/>
        <v>0.10136000000000001</v>
      </c>
      <c r="I695" s="135">
        <f t="shared" si="398"/>
        <v>0.16377</v>
      </c>
      <c r="J695" s="135">
        <f t="shared" si="398"/>
        <v>0.19342000000000001</v>
      </c>
      <c r="K695" s="135">
        <f t="shared" si="398"/>
        <v>0.24732000000000001</v>
      </c>
      <c r="L695" s="135">
        <f t="shared" si="398"/>
        <v>0.21534</v>
      </c>
      <c r="M695" s="135">
        <f t="shared" si="398"/>
        <v>1.3050000000000001E-2</v>
      </c>
      <c r="N695" s="135">
        <f t="shared" si="398"/>
        <v>2.4660000000000001E-2</v>
      </c>
      <c r="O695" s="135">
        <f t="shared" si="398"/>
        <v>4.9279999999999997E-2</v>
      </c>
      <c r="P695" s="135">
        <f t="shared" si="398"/>
        <v>9.3210000000000001E-2</v>
      </c>
      <c r="Q695" s="135">
        <f t="shared" si="398"/>
        <v>7.5840000000000005E-2</v>
      </c>
      <c r="R695" s="135">
        <f t="shared" si="398"/>
        <v>0.15187</v>
      </c>
      <c r="S695" s="135">
        <f t="shared" si="398"/>
        <v>0.19903000000000001</v>
      </c>
      <c r="T695" s="135">
        <f t="shared" si="398"/>
        <v>6.3519999999999993E-2</v>
      </c>
      <c r="U695" s="135">
        <f t="shared" si="398"/>
        <v>0.13827999999999999</v>
      </c>
      <c r="V695" s="135">
        <f t="shared" si="398"/>
        <v>0.15891</v>
      </c>
      <c r="W695" s="135">
        <f t="shared" si="398"/>
        <v>0.16447000000000001</v>
      </c>
      <c r="X695" s="135">
        <f t="shared" si="398"/>
        <v>0.16372999999999999</v>
      </c>
      <c r="Y695" s="135">
        <f t="shared" si="398"/>
        <v>1.149E-2</v>
      </c>
      <c r="Z695" s="135">
        <f t="shared" si="398"/>
        <v>7.2450000000000001E-2</v>
      </c>
      <c r="AA695" s="135">
        <f t="shared" si="398"/>
        <v>0</v>
      </c>
    </row>
    <row r="696" spans="1:27" ht="12.75" hidden="1" customHeight="1" outlineLevel="1" x14ac:dyDescent="0.2">
      <c r="A696" s="163" t="s">
        <v>3087</v>
      </c>
      <c r="B696" s="94" t="s">
        <v>238</v>
      </c>
      <c r="C696" s="70" t="s">
        <v>79</v>
      </c>
      <c r="D696" s="71">
        <v>0</v>
      </c>
      <c r="E696" s="71">
        <v>0</v>
      </c>
      <c r="F696" s="71">
        <v>0</v>
      </c>
      <c r="G696" s="71">
        <v>0</v>
      </c>
      <c r="H696" s="71">
        <v>101.36</v>
      </c>
      <c r="I696" s="71">
        <v>163.77000000000001</v>
      </c>
      <c r="J696" s="71">
        <v>193.42</v>
      </c>
      <c r="K696" s="71">
        <v>247.32</v>
      </c>
      <c r="L696" s="71">
        <v>215.34</v>
      </c>
      <c r="M696" s="71">
        <v>13.05</v>
      </c>
      <c r="N696" s="71">
        <v>24.66</v>
      </c>
      <c r="O696" s="71">
        <v>49.28</v>
      </c>
      <c r="P696" s="71">
        <v>93.21</v>
      </c>
      <c r="Q696" s="71">
        <v>75.84</v>
      </c>
      <c r="R696" s="71">
        <v>151.87</v>
      </c>
      <c r="S696" s="71">
        <v>199.03</v>
      </c>
      <c r="T696" s="71">
        <v>63.52</v>
      </c>
      <c r="U696" s="71">
        <v>138.28</v>
      </c>
      <c r="V696" s="71">
        <v>158.91</v>
      </c>
      <c r="W696" s="71">
        <v>164.47</v>
      </c>
      <c r="X696" s="71">
        <v>163.72999999999999</v>
      </c>
      <c r="Y696" s="71">
        <v>11.49</v>
      </c>
      <c r="Z696" s="71">
        <v>72.45</v>
      </c>
      <c r="AA696" s="71">
        <v>0</v>
      </c>
    </row>
    <row r="697" spans="1:27" collapsed="1" x14ac:dyDescent="0.2">
      <c r="A697" s="162" t="s">
        <v>3088</v>
      </c>
      <c r="B697" s="54" t="str">
        <f>"28"&amp;"."&amp;$B$801&amp;"."&amp;$B$802</f>
        <v>28.05.2024</v>
      </c>
      <c r="C697" s="134" t="s">
        <v>76</v>
      </c>
      <c r="D697" s="135">
        <f>ROUND((D698)/1000,5)</f>
        <v>0</v>
      </c>
      <c r="E697" s="135">
        <f t="shared" ref="E697:AA697" si="399">ROUND((E698)/1000,5)</f>
        <v>0</v>
      </c>
      <c r="F697" s="135">
        <f t="shared" si="399"/>
        <v>0</v>
      </c>
      <c r="G697" s="135">
        <f t="shared" si="399"/>
        <v>0</v>
      </c>
      <c r="H697" s="135">
        <f t="shared" si="399"/>
        <v>0</v>
      </c>
      <c r="I697" s="135">
        <f t="shared" si="399"/>
        <v>0.30993999999999999</v>
      </c>
      <c r="J697" s="135">
        <f t="shared" si="399"/>
        <v>0.20746000000000001</v>
      </c>
      <c r="K697" s="135">
        <f t="shared" si="399"/>
        <v>0.35253000000000001</v>
      </c>
      <c r="L697" s="135">
        <f t="shared" si="399"/>
        <v>0.25466</v>
      </c>
      <c r="M697" s="135">
        <f t="shared" si="399"/>
        <v>8.0549999999999997E-2</v>
      </c>
      <c r="N697" s="135">
        <f t="shared" si="399"/>
        <v>0.10463</v>
      </c>
      <c r="O697" s="135">
        <f t="shared" si="399"/>
        <v>0.10485</v>
      </c>
      <c r="P697" s="135">
        <f t="shared" si="399"/>
        <v>0.12046999999999999</v>
      </c>
      <c r="Q697" s="135">
        <f t="shared" si="399"/>
        <v>8.7900000000000006E-2</v>
      </c>
      <c r="R697" s="135">
        <f t="shared" si="399"/>
        <v>0.17399999999999999</v>
      </c>
      <c r="S697" s="135">
        <f t="shared" si="399"/>
        <v>0.16256999999999999</v>
      </c>
      <c r="T697" s="135">
        <f t="shared" si="399"/>
        <v>3.236E-2</v>
      </c>
      <c r="U697" s="135">
        <f t="shared" si="399"/>
        <v>5.2780000000000001E-2</v>
      </c>
      <c r="V697" s="135">
        <f t="shared" si="399"/>
        <v>9.0620000000000006E-2</v>
      </c>
      <c r="W697" s="135">
        <f t="shared" si="399"/>
        <v>5.0779999999999999E-2</v>
      </c>
      <c r="X697" s="135">
        <f t="shared" si="399"/>
        <v>6.0040000000000003E-2</v>
      </c>
      <c r="Y697" s="135">
        <f t="shared" si="399"/>
        <v>3.3899999999999998E-3</v>
      </c>
      <c r="Z697" s="135">
        <f t="shared" si="399"/>
        <v>0</v>
      </c>
      <c r="AA697" s="135">
        <f t="shared" si="399"/>
        <v>0</v>
      </c>
    </row>
    <row r="698" spans="1:27" ht="12.75" hidden="1" customHeight="1" outlineLevel="1" x14ac:dyDescent="0.2">
      <c r="A698" s="163" t="s">
        <v>3089</v>
      </c>
      <c r="B698" s="94" t="s">
        <v>238</v>
      </c>
      <c r="C698" s="70" t="s">
        <v>79</v>
      </c>
      <c r="D698" s="71">
        <v>0</v>
      </c>
      <c r="E698" s="71">
        <v>0</v>
      </c>
      <c r="F698" s="71">
        <v>0</v>
      </c>
      <c r="G698" s="71">
        <v>0</v>
      </c>
      <c r="H698" s="71">
        <v>0</v>
      </c>
      <c r="I698" s="71">
        <v>309.94</v>
      </c>
      <c r="J698" s="71">
        <v>207.46</v>
      </c>
      <c r="K698" s="71">
        <v>352.53</v>
      </c>
      <c r="L698" s="71">
        <v>254.66</v>
      </c>
      <c r="M698" s="71">
        <v>80.55</v>
      </c>
      <c r="N698" s="71">
        <v>104.63</v>
      </c>
      <c r="O698" s="71">
        <v>104.85</v>
      </c>
      <c r="P698" s="71">
        <v>120.47</v>
      </c>
      <c r="Q698" s="71">
        <v>87.9</v>
      </c>
      <c r="R698" s="71">
        <v>174</v>
      </c>
      <c r="S698" s="71">
        <v>162.57</v>
      </c>
      <c r="T698" s="71">
        <v>32.36</v>
      </c>
      <c r="U698" s="71">
        <v>52.78</v>
      </c>
      <c r="V698" s="71">
        <v>90.62</v>
      </c>
      <c r="W698" s="71">
        <v>50.78</v>
      </c>
      <c r="X698" s="71">
        <v>60.04</v>
      </c>
      <c r="Y698" s="71">
        <v>3.39</v>
      </c>
      <c r="Z698" s="71">
        <v>0</v>
      </c>
      <c r="AA698" s="71">
        <v>0</v>
      </c>
    </row>
    <row r="699" spans="1:27" collapsed="1" x14ac:dyDescent="0.2">
      <c r="A699" s="162" t="s">
        <v>3090</v>
      </c>
      <c r="B699" s="54" t="str">
        <f>"29"&amp;"."&amp;$B$801&amp;"."&amp;$B$802</f>
        <v>29.05.2024</v>
      </c>
      <c r="C699" s="134" t="s">
        <v>76</v>
      </c>
      <c r="D699" s="135">
        <f>ROUND((D700)/1000,5)</f>
        <v>0</v>
      </c>
      <c r="E699" s="135">
        <f t="shared" ref="E699:AA699" si="400">ROUND((E700)/1000,5)</f>
        <v>0</v>
      </c>
      <c r="F699" s="135">
        <f t="shared" si="400"/>
        <v>0</v>
      </c>
      <c r="G699" s="135">
        <f t="shared" si="400"/>
        <v>0</v>
      </c>
      <c r="H699" s="135">
        <f t="shared" si="400"/>
        <v>1.345E-2</v>
      </c>
      <c r="I699" s="135">
        <f t="shared" si="400"/>
        <v>0.10742</v>
      </c>
      <c r="J699" s="135">
        <f t="shared" si="400"/>
        <v>0.28519</v>
      </c>
      <c r="K699" s="135">
        <f t="shared" si="400"/>
        <v>0.22328999999999999</v>
      </c>
      <c r="L699" s="135">
        <f t="shared" si="400"/>
        <v>0.34290999999999999</v>
      </c>
      <c r="M699" s="135">
        <f t="shared" si="400"/>
        <v>5.0250000000000003E-2</v>
      </c>
      <c r="N699" s="135">
        <f t="shared" si="400"/>
        <v>4.2939999999999999E-2</v>
      </c>
      <c r="O699" s="135">
        <f t="shared" si="400"/>
        <v>3.4090000000000002E-2</v>
      </c>
      <c r="P699" s="135">
        <f t="shared" si="400"/>
        <v>3.3759999999999998E-2</v>
      </c>
      <c r="Q699" s="135">
        <f t="shared" si="400"/>
        <v>5.6509999999999998E-2</v>
      </c>
      <c r="R699" s="135">
        <f t="shared" si="400"/>
        <v>6.336E-2</v>
      </c>
      <c r="S699" s="135">
        <f t="shared" si="400"/>
        <v>0.18301000000000001</v>
      </c>
      <c r="T699" s="135">
        <f t="shared" si="400"/>
        <v>6.0449999999999997E-2</v>
      </c>
      <c r="U699" s="135">
        <f t="shared" si="400"/>
        <v>3.4369999999999998E-2</v>
      </c>
      <c r="V699" s="135">
        <f t="shared" si="400"/>
        <v>0.11962</v>
      </c>
      <c r="W699" s="135">
        <f t="shared" si="400"/>
        <v>0.24471999999999999</v>
      </c>
      <c r="X699" s="135">
        <f t="shared" si="400"/>
        <v>0.25208999999999998</v>
      </c>
      <c r="Y699" s="135">
        <f t="shared" si="400"/>
        <v>6.1960000000000001E-2</v>
      </c>
      <c r="Z699" s="135">
        <f t="shared" si="400"/>
        <v>0</v>
      </c>
      <c r="AA699" s="135">
        <f t="shared" si="400"/>
        <v>0</v>
      </c>
    </row>
    <row r="700" spans="1:27" ht="12.75" hidden="1" customHeight="1" outlineLevel="1" x14ac:dyDescent="0.2">
      <c r="A700" s="163" t="s">
        <v>3091</v>
      </c>
      <c r="B700" s="94" t="s">
        <v>238</v>
      </c>
      <c r="C700" s="70" t="s">
        <v>79</v>
      </c>
      <c r="D700" s="71">
        <v>0</v>
      </c>
      <c r="E700" s="71">
        <v>0</v>
      </c>
      <c r="F700" s="71">
        <v>0</v>
      </c>
      <c r="G700" s="71">
        <v>0</v>
      </c>
      <c r="H700" s="71">
        <v>13.45</v>
      </c>
      <c r="I700" s="71">
        <v>107.42</v>
      </c>
      <c r="J700" s="71">
        <v>285.19</v>
      </c>
      <c r="K700" s="71">
        <v>223.29</v>
      </c>
      <c r="L700" s="71">
        <v>342.91</v>
      </c>
      <c r="M700" s="71">
        <v>50.25</v>
      </c>
      <c r="N700" s="71">
        <v>42.94</v>
      </c>
      <c r="O700" s="71">
        <v>34.090000000000003</v>
      </c>
      <c r="P700" s="71">
        <v>33.76</v>
      </c>
      <c r="Q700" s="71">
        <v>56.51</v>
      </c>
      <c r="R700" s="71">
        <v>63.36</v>
      </c>
      <c r="S700" s="71">
        <v>183.01</v>
      </c>
      <c r="T700" s="71">
        <v>60.45</v>
      </c>
      <c r="U700" s="71">
        <v>34.369999999999997</v>
      </c>
      <c r="V700" s="71">
        <v>119.62</v>
      </c>
      <c r="W700" s="71">
        <v>244.72</v>
      </c>
      <c r="X700" s="71">
        <v>252.09</v>
      </c>
      <c r="Y700" s="71">
        <v>61.96</v>
      </c>
      <c r="Z700" s="71">
        <v>0</v>
      </c>
      <c r="AA700" s="71">
        <v>0</v>
      </c>
    </row>
    <row r="701" spans="1:27" collapsed="1" x14ac:dyDescent="0.2">
      <c r="A701" s="162" t="s">
        <v>3092</v>
      </c>
      <c r="B701" s="54" t="str">
        <f>"30"&amp;"."&amp;$B$801&amp;"."&amp;$B$802</f>
        <v>30.05.2024</v>
      </c>
      <c r="C701" s="134" t="s">
        <v>76</v>
      </c>
      <c r="D701" s="135">
        <f>ROUND((D702)/1000,5)</f>
        <v>0</v>
      </c>
      <c r="E701" s="135">
        <f t="shared" ref="E701:AA701" si="401">ROUND((E702)/1000,5)</f>
        <v>0</v>
      </c>
      <c r="F701" s="135">
        <f t="shared" si="401"/>
        <v>0</v>
      </c>
      <c r="G701" s="135">
        <f t="shared" si="401"/>
        <v>0</v>
      </c>
      <c r="H701" s="135">
        <f t="shared" si="401"/>
        <v>2.895E-2</v>
      </c>
      <c r="I701" s="135">
        <f t="shared" si="401"/>
        <v>9.5710000000000003E-2</v>
      </c>
      <c r="J701" s="135">
        <f t="shared" si="401"/>
        <v>0.25203999999999999</v>
      </c>
      <c r="K701" s="135">
        <f t="shared" si="401"/>
        <v>0.28911999999999999</v>
      </c>
      <c r="L701" s="135">
        <f t="shared" si="401"/>
        <v>0.21557999999999999</v>
      </c>
      <c r="M701" s="135">
        <f t="shared" si="401"/>
        <v>3.1859999999999999E-2</v>
      </c>
      <c r="N701" s="135">
        <f t="shared" si="401"/>
        <v>1.47E-3</v>
      </c>
      <c r="O701" s="135">
        <f t="shared" si="401"/>
        <v>1.32E-3</v>
      </c>
      <c r="P701" s="135">
        <f t="shared" si="401"/>
        <v>2.0469999999999999E-2</v>
      </c>
      <c r="Q701" s="135">
        <f t="shared" si="401"/>
        <v>4.7000000000000002E-3</v>
      </c>
      <c r="R701" s="135">
        <f t="shared" si="401"/>
        <v>4.0989999999999999E-2</v>
      </c>
      <c r="S701" s="135">
        <f t="shared" si="401"/>
        <v>6.9139999999999993E-2</v>
      </c>
      <c r="T701" s="135">
        <f t="shared" si="401"/>
        <v>0</v>
      </c>
      <c r="U701" s="135">
        <f t="shared" si="401"/>
        <v>0</v>
      </c>
      <c r="V701" s="135">
        <f t="shared" si="401"/>
        <v>5.074E-2</v>
      </c>
      <c r="W701" s="135">
        <f t="shared" si="401"/>
        <v>9.5649999999999999E-2</v>
      </c>
      <c r="X701" s="135">
        <f t="shared" si="401"/>
        <v>0.14487</v>
      </c>
      <c r="Y701" s="135">
        <f t="shared" si="401"/>
        <v>6.3600000000000002E-3</v>
      </c>
      <c r="Z701" s="135">
        <f t="shared" si="401"/>
        <v>0</v>
      </c>
      <c r="AA701" s="135">
        <f t="shared" si="401"/>
        <v>0</v>
      </c>
    </row>
    <row r="702" spans="1:27" ht="12.75" hidden="1" customHeight="1" outlineLevel="1" x14ac:dyDescent="0.2">
      <c r="A702" s="163" t="s">
        <v>3093</v>
      </c>
      <c r="B702" s="94" t="s">
        <v>238</v>
      </c>
      <c r="C702" s="70" t="s">
        <v>79</v>
      </c>
      <c r="D702" s="71">
        <v>0</v>
      </c>
      <c r="E702" s="71">
        <v>0</v>
      </c>
      <c r="F702" s="71">
        <v>0</v>
      </c>
      <c r="G702" s="71">
        <v>0</v>
      </c>
      <c r="H702" s="71">
        <v>28.95</v>
      </c>
      <c r="I702" s="71">
        <v>95.71</v>
      </c>
      <c r="J702" s="71">
        <v>252.04</v>
      </c>
      <c r="K702" s="71">
        <v>289.12</v>
      </c>
      <c r="L702" s="71">
        <v>215.58</v>
      </c>
      <c r="M702" s="71">
        <v>31.86</v>
      </c>
      <c r="N702" s="71">
        <v>1.47</v>
      </c>
      <c r="O702" s="71">
        <v>1.32</v>
      </c>
      <c r="P702" s="71">
        <v>20.47</v>
      </c>
      <c r="Q702" s="71">
        <v>4.7</v>
      </c>
      <c r="R702" s="71">
        <v>40.99</v>
      </c>
      <c r="S702" s="71">
        <v>69.14</v>
      </c>
      <c r="T702" s="71">
        <v>0</v>
      </c>
      <c r="U702" s="71">
        <v>0</v>
      </c>
      <c r="V702" s="71">
        <v>50.74</v>
      </c>
      <c r="W702" s="71">
        <v>95.65</v>
      </c>
      <c r="X702" s="71">
        <v>144.87</v>
      </c>
      <c r="Y702" s="71">
        <v>6.36</v>
      </c>
      <c r="Z702" s="71">
        <v>0</v>
      </c>
      <c r="AA702" s="71">
        <v>0</v>
      </c>
    </row>
    <row r="703" spans="1:27" collapsed="1" x14ac:dyDescent="0.2">
      <c r="A703" s="162" t="s">
        <v>3094</v>
      </c>
      <c r="B703" s="54" t="str">
        <f>"31"&amp;"."&amp;$B$801&amp;"."&amp;$B$802</f>
        <v>31.05.2024</v>
      </c>
      <c r="C703" s="134" t="s">
        <v>76</v>
      </c>
      <c r="D703" s="135">
        <f>ROUND((D704)/1000,5)</f>
        <v>0</v>
      </c>
      <c r="E703" s="135">
        <f t="shared" ref="E703:AA703" si="402">ROUND((E704)/1000,5)</f>
        <v>0</v>
      </c>
      <c r="F703" s="135">
        <f t="shared" si="402"/>
        <v>0</v>
      </c>
      <c r="G703" s="135">
        <f t="shared" si="402"/>
        <v>0</v>
      </c>
      <c r="H703" s="135">
        <f t="shared" si="402"/>
        <v>0.14688999999999999</v>
      </c>
      <c r="I703" s="135">
        <f t="shared" si="402"/>
        <v>0.16236</v>
      </c>
      <c r="J703" s="135">
        <f t="shared" si="402"/>
        <v>0.24453</v>
      </c>
      <c r="K703" s="135">
        <f t="shared" si="402"/>
        <v>0.20172000000000001</v>
      </c>
      <c r="L703" s="135">
        <f t="shared" si="402"/>
        <v>0.18323999999999999</v>
      </c>
      <c r="M703" s="135">
        <f t="shared" si="402"/>
        <v>0.18537999999999999</v>
      </c>
      <c r="N703" s="135">
        <f t="shared" si="402"/>
        <v>6.1670000000000003E-2</v>
      </c>
      <c r="O703" s="135">
        <f t="shared" si="402"/>
        <v>3.6749999999999998E-2</v>
      </c>
      <c r="P703" s="135">
        <f t="shared" si="402"/>
        <v>2.7220000000000001E-2</v>
      </c>
      <c r="Q703" s="135">
        <f t="shared" si="402"/>
        <v>0.11239</v>
      </c>
      <c r="R703" s="135">
        <f t="shared" si="402"/>
        <v>0.20673</v>
      </c>
      <c r="S703" s="135">
        <f t="shared" si="402"/>
        <v>0.72024999999999995</v>
      </c>
      <c r="T703" s="135">
        <f t="shared" si="402"/>
        <v>5.8909999999999997E-2</v>
      </c>
      <c r="U703" s="135">
        <f t="shared" si="402"/>
        <v>6.1780000000000002E-2</v>
      </c>
      <c r="V703" s="135">
        <f t="shared" si="402"/>
        <v>4.2399999999999998E-3</v>
      </c>
      <c r="W703" s="135">
        <f t="shared" si="402"/>
        <v>1.797E-2</v>
      </c>
      <c r="X703" s="135">
        <f t="shared" si="402"/>
        <v>1.52E-2</v>
      </c>
      <c r="Y703" s="135">
        <f t="shared" si="402"/>
        <v>0</v>
      </c>
      <c r="Z703" s="135">
        <f t="shared" si="402"/>
        <v>0</v>
      </c>
      <c r="AA703" s="135">
        <f t="shared" si="402"/>
        <v>0</v>
      </c>
    </row>
    <row r="704" spans="1:27" ht="12.75" hidden="1" customHeight="1" outlineLevel="1" x14ac:dyDescent="0.2">
      <c r="A704" s="163" t="s">
        <v>3095</v>
      </c>
      <c r="B704" s="94" t="s">
        <v>238</v>
      </c>
      <c r="C704" s="70" t="s">
        <v>79</v>
      </c>
      <c r="D704" s="71">
        <v>0</v>
      </c>
      <c r="E704" s="71">
        <v>0</v>
      </c>
      <c r="F704" s="71">
        <v>0</v>
      </c>
      <c r="G704" s="71">
        <v>0</v>
      </c>
      <c r="H704" s="71">
        <v>146.88999999999999</v>
      </c>
      <c r="I704" s="71">
        <v>162.36000000000001</v>
      </c>
      <c r="J704" s="71">
        <v>244.53</v>
      </c>
      <c r="K704" s="71">
        <v>201.72</v>
      </c>
      <c r="L704" s="71">
        <v>183.24</v>
      </c>
      <c r="M704" s="71">
        <v>185.38</v>
      </c>
      <c r="N704" s="71">
        <v>61.67</v>
      </c>
      <c r="O704" s="71">
        <v>36.75</v>
      </c>
      <c r="P704" s="71">
        <v>27.22</v>
      </c>
      <c r="Q704" s="71">
        <v>112.39</v>
      </c>
      <c r="R704" s="71">
        <v>206.73</v>
      </c>
      <c r="S704" s="71">
        <v>720.25</v>
      </c>
      <c r="T704" s="71">
        <v>58.91</v>
      </c>
      <c r="U704" s="71">
        <v>61.78</v>
      </c>
      <c r="V704" s="71">
        <v>4.24</v>
      </c>
      <c r="W704" s="71">
        <v>17.97</v>
      </c>
      <c r="X704" s="71">
        <v>15.2</v>
      </c>
      <c r="Y704" s="71">
        <v>0</v>
      </c>
      <c r="Z704" s="71">
        <v>0</v>
      </c>
      <c r="AA704" s="71">
        <v>0</v>
      </c>
    </row>
    <row r="705" spans="1:27" collapsed="1" x14ac:dyDescent="0.2">
      <c r="B705" s="165" t="s">
        <v>392</v>
      </c>
    </row>
    <row r="706" spans="1:27" x14ac:dyDescent="0.2">
      <c r="B706" s="165" t="s">
        <v>392</v>
      </c>
    </row>
    <row r="707" spans="1:27" x14ac:dyDescent="0.2">
      <c r="A707" s="157" t="s">
        <v>2340</v>
      </c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9"/>
    </row>
    <row r="708" spans="1:27" ht="25.5" x14ac:dyDescent="0.2">
      <c r="A708" s="160" t="s">
        <v>64</v>
      </c>
      <c r="B708" s="161" t="s">
        <v>210</v>
      </c>
      <c r="C708" s="160" t="s">
        <v>211</v>
      </c>
      <c r="D708" s="161" t="s">
        <v>212</v>
      </c>
      <c r="E708" s="161" t="s">
        <v>213</v>
      </c>
      <c r="F708" s="161" t="s">
        <v>214</v>
      </c>
      <c r="G708" s="161" t="s">
        <v>215</v>
      </c>
      <c r="H708" s="161" t="s">
        <v>216</v>
      </c>
      <c r="I708" s="161" t="s">
        <v>217</v>
      </c>
      <c r="J708" s="161" t="s">
        <v>218</v>
      </c>
      <c r="K708" s="161" t="s">
        <v>219</v>
      </c>
      <c r="L708" s="161" t="s">
        <v>220</v>
      </c>
      <c r="M708" s="161" t="s">
        <v>221</v>
      </c>
      <c r="N708" s="161" t="s">
        <v>222</v>
      </c>
      <c r="O708" s="161" t="s">
        <v>223</v>
      </c>
      <c r="P708" s="161" t="s">
        <v>224</v>
      </c>
      <c r="Q708" s="161" t="s">
        <v>225</v>
      </c>
      <c r="R708" s="161" t="s">
        <v>226</v>
      </c>
      <c r="S708" s="161" t="s">
        <v>227</v>
      </c>
      <c r="T708" s="161" t="s">
        <v>228</v>
      </c>
      <c r="U708" s="161" t="s">
        <v>229</v>
      </c>
      <c r="V708" s="161" t="s">
        <v>230</v>
      </c>
      <c r="W708" s="161" t="s">
        <v>231</v>
      </c>
      <c r="X708" s="161" t="s">
        <v>232</v>
      </c>
      <c r="Y708" s="161" t="s">
        <v>233</v>
      </c>
      <c r="Z708" s="161" t="s">
        <v>234</v>
      </c>
      <c r="AA708" s="161" t="s">
        <v>235</v>
      </c>
    </row>
    <row r="709" spans="1:27" x14ac:dyDescent="0.2">
      <c r="A709" s="162" t="s">
        <v>3096</v>
      </c>
      <c r="B709" s="54" t="str">
        <f>"01"&amp;"."&amp;$B$801&amp;"."&amp;$B$802</f>
        <v>01.05.2024</v>
      </c>
      <c r="C709" s="134" t="s">
        <v>76</v>
      </c>
      <c r="D709" s="135">
        <f>ROUND((D710)/1000,5)</f>
        <v>0.13178000000000001</v>
      </c>
      <c r="E709" s="135">
        <f t="shared" ref="E709:AA709" si="403">ROUND((E710)/1000,5)</f>
        <v>0.37091000000000002</v>
      </c>
      <c r="F709" s="135">
        <f t="shared" si="403"/>
        <v>0.58753999999999995</v>
      </c>
      <c r="G709" s="135">
        <f t="shared" si="403"/>
        <v>0.83552000000000004</v>
      </c>
      <c r="H709" s="135">
        <f t="shared" si="403"/>
        <v>0.80779000000000001</v>
      </c>
      <c r="I709" s="135">
        <f t="shared" si="403"/>
        <v>0.61251</v>
      </c>
      <c r="J709" s="135">
        <f t="shared" si="403"/>
        <v>0.37658000000000003</v>
      </c>
      <c r="K709" s="135">
        <f t="shared" si="403"/>
        <v>4.3119999999999999E-2</v>
      </c>
      <c r="L709" s="135">
        <f t="shared" si="403"/>
        <v>0</v>
      </c>
      <c r="M709" s="135">
        <f t="shared" si="403"/>
        <v>6.5110000000000001E-2</v>
      </c>
      <c r="N709" s="135">
        <f t="shared" si="403"/>
        <v>0.14099999999999999</v>
      </c>
      <c r="O709" s="135">
        <f t="shared" si="403"/>
        <v>0</v>
      </c>
      <c r="P709" s="135">
        <f t="shared" si="403"/>
        <v>2.9680000000000002E-2</v>
      </c>
      <c r="Q709" s="135">
        <f t="shared" si="403"/>
        <v>0</v>
      </c>
      <c r="R709" s="135">
        <f t="shared" si="403"/>
        <v>0</v>
      </c>
      <c r="S709" s="135">
        <f t="shared" si="403"/>
        <v>0.29881999999999997</v>
      </c>
      <c r="T709" s="135">
        <f t="shared" si="403"/>
        <v>0.35370000000000001</v>
      </c>
      <c r="U709" s="135">
        <f t="shared" si="403"/>
        <v>0.36469000000000001</v>
      </c>
      <c r="V709" s="135">
        <f t="shared" si="403"/>
        <v>0.22520000000000001</v>
      </c>
      <c r="W709" s="135">
        <f t="shared" si="403"/>
        <v>0.10679</v>
      </c>
      <c r="X709" s="135">
        <f t="shared" si="403"/>
        <v>6.3500000000000001E-2</v>
      </c>
      <c r="Y709" s="135">
        <f t="shared" si="403"/>
        <v>0.33738000000000001</v>
      </c>
      <c r="Z709" s="135">
        <f t="shared" si="403"/>
        <v>0.71097999999999995</v>
      </c>
      <c r="AA709" s="135">
        <f t="shared" si="403"/>
        <v>0.42193999999999998</v>
      </c>
    </row>
    <row r="710" spans="1:27" ht="12.75" hidden="1" customHeight="1" outlineLevel="1" x14ac:dyDescent="0.2">
      <c r="A710" s="163" t="s">
        <v>3097</v>
      </c>
      <c r="B710" s="94" t="s">
        <v>238</v>
      </c>
      <c r="C710" s="70" t="s">
        <v>79</v>
      </c>
      <c r="D710" s="71">
        <v>131.78</v>
      </c>
      <c r="E710" s="71">
        <v>370.91</v>
      </c>
      <c r="F710" s="71">
        <v>587.54</v>
      </c>
      <c r="G710" s="71">
        <v>835.52</v>
      </c>
      <c r="H710" s="71">
        <v>807.79</v>
      </c>
      <c r="I710" s="71">
        <v>612.51</v>
      </c>
      <c r="J710" s="71">
        <v>376.58</v>
      </c>
      <c r="K710" s="71">
        <v>43.12</v>
      </c>
      <c r="L710" s="71">
        <v>0</v>
      </c>
      <c r="M710" s="71">
        <v>65.11</v>
      </c>
      <c r="N710" s="71">
        <v>141</v>
      </c>
      <c r="O710" s="71">
        <v>0</v>
      </c>
      <c r="P710" s="71">
        <v>29.68</v>
      </c>
      <c r="Q710" s="71">
        <v>0</v>
      </c>
      <c r="R710" s="71">
        <v>0</v>
      </c>
      <c r="S710" s="71">
        <v>298.82</v>
      </c>
      <c r="T710" s="71">
        <v>353.7</v>
      </c>
      <c r="U710" s="71">
        <v>364.69</v>
      </c>
      <c r="V710" s="71">
        <v>225.2</v>
      </c>
      <c r="W710" s="71">
        <v>106.79</v>
      </c>
      <c r="X710" s="71">
        <v>63.5</v>
      </c>
      <c r="Y710" s="71">
        <v>337.38</v>
      </c>
      <c r="Z710" s="71">
        <v>710.98</v>
      </c>
      <c r="AA710" s="71">
        <v>421.94</v>
      </c>
    </row>
    <row r="711" spans="1:27" collapsed="1" x14ac:dyDescent="0.2">
      <c r="A711" s="162" t="s">
        <v>3098</v>
      </c>
      <c r="B711" s="54" t="str">
        <f>"02"&amp;"."&amp;$B$801&amp;"."&amp;$B$802</f>
        <v>02.05.2024</v>
      </c>
      <c r="C711" s="134" t="s">
        <v>76</v>
      </c>
      <c r="D711" s="135">
        <f>ROUND((D712)/1000,5)</f>
        <v>0.14429</v>
      </c>
      <c r="E711" s="135">
        <f t="shared" ref="E711:AA711" si="404">ROUND((E712)/1000,5)</f>
        <v>0.14205000000000001</v>
      </c>
      <c r="F711" s="135">
        <f t="shared" si="404"/>
        <v>0.35482000000000002</v>
      </c>
      <c r="G711" s="135">
        <f t="shared" si="404"/>
        <v>0.24847</v>
      </c>
      <c r="H711" s="135">
        <f t="shared" si="404"/>
        <v>4.8899999999999999E-2</v>
      </c>
      <c r="I711" s="135">
        <f t="shared" si="404"/>
        <v>0</v>
      </c>
      <c r="J711" s="135">
        <f t="shared" si="404"/>
        <v>0</v>
      </c>
      <c r="K711" s="135">
        <f t="shared" si="404"/>
        <v>0</v>
      </c>
      <c r="L711" s="135">
        <f t="shared" si="404"/>
        <v>0</v>
      </c>
      <c r="M711" s="135">
        <f t="shared" si="404"/>
        <v>9.214E-2</v>
      </c>
      <c r="N711" s="135">
        <f t="shared" si="404"/>
        <v>0.14726</v>
      </c>
      <c r="O711" s="135">
        <f t="shared" si="404"/>
        <v>0.23291000000000001</v>
      </c>
      <c r="P711" s="135">
        <f t="shared" si="404"/>
        <v>0.17954000000000001</v>
      </c>
      <c r="Q711" s="135">
        <f t="shared" si="404"/>
        <v>0.12689</v>
      </c>
      <c r="R711" s="135">
        <f t="shared" si="404"/>
        <v>0.18415000000000001</v>
      </c>
      <c r="S711" s="135">
        <f t="shared" si="404"/>
        <v>0.25801000000000002</v>
      </c>
      <c r="T711" s="135">
        <f t="shared" si="404"/>
        <v>0.17252999999999999</v>
      </c>
      <c r="U711" s="135">
        <f t="shared" si="404"/>
        <v>0.17496</v>
      </c>
      <c r="V711" s="135">
        <f t="shared" si="404"/>
        <v>6.6540000000000002E-2</v>
      </c>
      <c r="W711" s="135">
        <f t="shared" si="404"/>
        <v>2.1049999999999999E-2</v>
      </c>
      <c r="X711" s="135">
        <f t="shared" si="404"/>
        <v>6.0000000000000002E-5</v>
      </c>
      <c r="Y711" s="135">
        <f t="shared" si="404"/>
        <v>0.21425</v>
      </c>
      <c r="Z711" s="135">
        <f t="shared" si="404"/>
        <v>0.15046000000000001</v>
      </c>
      <c r="AA711" s="135">
        <f t="shared" si="404"/>
        <v>6.0879999999999997E-2</v>
      </c>
    </row>
    <row r="712" spans="1:27" ht="12.75" hidden="1" customHeight="1" outlineLevel="1" x14ac:dyDescent="0.2">
      <c r="A712" s="163" t="s">
        <v>3099</v>
      </c>
      <c r="B712" s="94" t="s">
        <v>238</v>
      </c>
      <c r="C712" s="70" t="s">
        <v>79</v>
      </c>
      <c r="D712" s="71">
        <v>144.29</v>
      </c>
      <c r="E712" s="71">
        <v>142.05000000000001</v>
      </c>
      <c r="F712" s="71">
        <v>354.82</v>
      </c>
      <c r="G712" s="71">
        <v>248.47</v>
      </c>
      <c r="H712" s="71">
        <v>48.9</v>
      </c>
      <c r="I712" s="71">
        <v>0</v>
      </c>
      <c r="J712" s="71">
        <v>0</v>
      </c>
      <c r="K712" s="71">
        <v>0</v>
      </c>
      <c r="L712" s="71">
        <v>0</v>
      </c>
      <c r="M712" s="71">
        <v>92.14</v>
      </c>
      <c r="N712" s="71">
        <v>147.26</v>
      </c>
      <c r="O712" s="71">
        <v>232.91</v>
      </c>
      <c r="P712" s="71">
        <v>179.54</v>
      </c>
      <c r="Q712" s="71">
        <v>126.89</v>
      </c>
      <c r="R712" s="71">
        <v>184.15</v>
      </c>
      <c r="S712" s="71">
        <v>258.01</v>
      </c>
      <c r="T712" s="71">
        <v>172.53</v>
      </c>
      <c r="U712" s="71">
        <v>174.96</v>
      </c>
      <c r="V712" s="71">
        <v>66.540000000000006</v>
      </c>
      <c r="W712" s="71">
        <v>21.05</v>
      </c>
      <c r="X712" s="71">
        <v>0.06</v>
      </c>
      <c r="Y712" s="71">
        <v>214.25</v>
      </c>
      <c r="Z712" s="71">
        <v>150.46</v>
      </c>
      <c r="AA712" s="71">
        <v>60.88</v>
      </c>
    </row>
    <row r="713" spans="1:27" collapsed="1" x14ac:dyDescent="0.2">
      <c r="A713" s="162" t="s">
        <v>3100</v>
      </c>
      <c r="B713" s="54" t="str">
        <f>"03"&amp;"."&amp;$B$801&amp;"."&amp;$B$802</f>
        <v>03.05.2024</v>
      </c>
      <c r="C713" s="134" t="s">
        <v>76</v>
      </c>
      <c r="D713" s="135">
        <f>ROUND((D714)/1000,5)</f>
        <v>0.10712000000000001</v>
      </c>
      <c r="E713" s="135">
        <f t="shared" ref="E713:AA713" si="405">ROUND((E714)/1000,5)</f>
        <v>0.10913</v>
      </c>
      <c r="F713" s="135">
        <f t="shared" si="405"/>
        <v>4.0000000000000003E-5</v>
      </c>
      <c r="G713" s="135">
        <f t="shared" si="405"/>
        <v>0</v>
      </c>
      <c r="H713" s="135">
        <f t="shared" si="405"/>
        <v>0</v>
      </c>
      <c r="I713" s="135">
        <f t="shared" si="405"/>
        <v>0</v>
      </c>
      <c r="J713" s="135">
        <f t="shared" si="405"/>
        <v>0</v>
      </c>
      <c r="K713" s="135">
        <f t="shared" si="405"/>
        <v>0</v>
      </c>
      <c r="L713" s="135">
        <f t="shared" si="405"/>
        <v>0</v>
      </c>
      <c r="M713" s="135">
        <f t="shared" si="405"/>
        <v>6.0000000000000002E-5</v>
      </c>
      <c r="N713" s="135">
        <f t="shared" si="405"/>
        <v>8.9380000000000001E-2</v>
      </c>
      <c r="O713" s="135">
        <f t="shared" si="405"/>
        <v>1.56E-3</v>
      </c>
      <c r="P713" s="135">
        <f t="shared" si="405"/>
        <v>0</v>
      </c>
      <c r="Q713" s="135">
        <f t="shared" si="405"/>
        <v>0</v>
      </c>
      <c r="R713" s="135">
        <f t="shared" si="405"/>
        <v>0</v>
      </c>
      <c r="S713" s="135">
        <f t="shared" si="405"/>
        <v>0</v>
      </c>
      <c r="T713" s="135">
        <f t="shared" si="405"/>
        <v>1.3780000000000001E-2</v>
      </c>
      <c r="U713" s="135">
        <f t="shared" si="405"/>
        <v>3.9820000000000001E-2</v>
      </c>
      <c r="V713" s="135">
        <f t="shared" si="405"/>
        <v>1.38E-2</v>
      </c>
      <c r="W713" s="135">
        <f t="shared" si="405"/>
        <v>0</v>
      </c>
      <c r="X713" s="135">
        <f t="shared" si="405"/>
        <v>0</v>
      </c>
      <c r="Y713" s="135">
        <f t="shared" si="405"/>
        <v>0</v>
      </c>
      <c r="Z713" s="135">
        <f t="shared" si="405"/>
        <v>0</v>
      </c>
      <c r="AA713" s="135">
        <f t="shared" si="405"/>
        <v>0</v>
      </c>
    </row>
    <row r="714" spans="1:27" ht="12.75" hidden="1" customHeight="1" outlineLevel="1" x14ac:dyDescent="0.2">
      <c r="A714" s="163" t="s">
        <v>3101</v>
      </c>
      <c r="B714" s="94" t="s">
        <v>238</v>
      </c>
      <c r="C714" s="70" t="s">
        <v>79</v>
      </c>
      <c r="D714" s="71">
        <v>107.12</v>
      </c>
      <c r="E714" s="71">
        <v>109.13</v>
      </c>
      <c r="F714" s="71">
        <v>0.04</v>
      </c>
      <c r="G714" s="71">
        <v>0</v>
      </c>
      <c r="H714" s="71">
        <v>0</v>
      </c>
      <c r="I714" s="71">
        <v>0</v>
      </c>
      <c r="J714" s="71">
        <v>0</v>
      </c>
      <c r="K714" s="71">
        <v>0</v>
      </c>
      <c r="L714" s="71">
        <v>0</v>
      </c>
      <c r="M714" s="71">
        <v>0.06</v>
      </c>
      <c r="N714" s="71">
        <v>89.38</v>
      </c>
      <c r="O714" s="71">
        <v>1.56</v>
      </c>
      <c r="P714" s="71">
        <v>0</v>
      </c>
      <c r="Q714" s="71">
        <v>0</v>
      </c>
      <c r="R714" s="71">
        <v>0</v>
      </c>
      <c r="S714" s="71">
        <v>0</v>
      </c>
      <c r="T714" s="71">
        <v>13.78</v>
      </c>
      <c r="U714" s="71">
        <v>39.82</v>
      </c>
      <c r="V714" s="71">
        <v>13.8</v>
      </c>
      <c r="W714" s="71">
        <v>0</v>
      </c>
      <c r="X714" s="71">
        <v>0</v>
      </c>
      <c r="Y714" s="71">
        <v>0</v>
      </c>
      <c r="Z714" s="71">
        <v>0</v>
      </c>
      <c r="AA714" s="71">
        <v>0</v>
      </c>
    </row>
    <row r="715" spans="1:27" collapsed="1" x14ac:dyDescent="0.2">
      <c r="A715" s="162" t="s">
        <v>3102</v>
      </c>
      <c r="B715" s="54" t="str">
        <f>"04"&amp;"."&amp;$B$801&amp;"."&amp;$B$802</f>
        <v>04.05.2024</v>
      </c>
      <c r="C715" s="134" t="s">
        <v>76</v>
      </c>
      <c r="D715" s="135">
        <f>ROUND((D716)/1000,5)</f>
        <v>3.8379999999999997E-2</v>
      </c>
      <c r="E715" s="135">
        <f t="shared" ref="E715:AA715" si="406">ROUND((E716)/1000,5)</f>
        <v>0</v>
      </c>
      <c r="F715" s="135">
        <f t="shared" si="406"/>
        <v>0</v>
      </c>
      <c r="G715" s="135">
        <f t="shared" si="406"/>
        <v>0</v>
      </c>
      <c r="H715" s="135">
        <f t="shared" si="406"/>
        <v>0</v>
      </c>
      <c r="I715" s="135">
        <f t="shared" si="406"/>
        <v>0</v>
      </c>
      <c r="J715" s="135">
        <f t="shared" si="406"/>
        <v>0</v>
      </c>
      <c r="K715" s="135">
        <f t="shared" si="406"/>
        <v>0</v>
      </c>
      <c r="L715" s="135">
        <f t="shared" si="406"/>
        <v>0</v>
      </c>
      <c r="M715" s="135">
        <f t="shared" si="406"/>
        <v>0</v>
      </c>
      <c r="N715" s="135">
        <f t="shared" si="406"/>
        <v>0</v>
      </c>
      <c r="O715" s="135">
        <f t="shared" si="406"/>
        <v>0</v>
      </c>
      <c r="P715" s="135">
        <f t="shared" si="406"/>
        <v>0</v>
      </c>
      <c r="Q715" s="135">
        <f t="shared" si="406"/>
        <v>1.158E-2</v>
      </c>
      <c r="R715" s="135">
        <f t="shared" si="406"/>
        <v>0</v>
      </c>
      <c r="S715" s="135">
        <f t="shared" si="406"/>
        <v>0</v>
      </c>
      <c r="T715" s="135">
        <f t="shared" si="406"/>
        <v>1.1100000000000001E-3</v>
      </c>
      <c r="U715" s="135">
        <f t="shared" si="406"/>
        <v>0</v>
      </c>
      <c r="V715" s="135">
        <f t="shared" si="406"/>
        <v>0</v>
      </c>
      <c r="W715" s="135">
        <f t="shared" si="406"/>
        <v>0</v>
      </c>
      <c r="X715" s="135">
        <f t="shared" si="406"/>
        <v>0</v>
      </c>
      <c r="Y715" s="135">
        <f t="shared" si="406"/>
        <v>0</v>
      </c>
      <c r="Z715" s="135">
        <f t="shared" si="406"/>
        <v>0</v>
      </c>
      <c r="AA715" s="135">
        <f t="shared" si="406"/>
        <v>5.2319999999999998E-2</v>
      </c>
    </row>
    <row r="716" spans="1:27" ht="12.75" hidden="1" customHeight="1" outlineLevel="1" x14ac:dyDescent="0.2">
      <c r="A716" s="163" t="s">
        <v>3103</v>
      </c>
      <c r="B716" s="94" t="s">
        <v>238</v>
      </c>
      <c r="C716" s="70" t="s">
        <v>79</v>
      </c>
      <c r="D716" s="71">
        <v>38.380000000000003</v>
      </c>
      <c r="E716" s="71">
        <v>0</v>
      </c>
      <c r="F716" s="71">
        <v>0</v>
      </c>
      <c r="G716" s="71">
        <v>0</v>
      </c>
      <c r="H716" s="71">
        <v>0</v>
      </c>
      <c r="I716" s="71">
        <v>0</v>
      </c>
      <c r="J716" s="71">
        <v>0</v>
      </c>
      <c r="K716" s="71">
        <v>0</v>
      </c>
      <c r="L716" s="71">
        <v>0</v>
      </c>
      <c r="M716" s="71">
        <v>0</v>
      </c>
      <c r="N716" s="71">
        <v>0</v>
      </c>
      <c r="O716" s="71">
        <v>0</v>
      </c>
      <c r="P716" s="71">
        <v>0</v>
      </c>
      <c r="Q716" s="71">
        <v>11.58</v>
      </c>
      <c r="R716" s="71">
        <v>0</v>
      </c>
      <c r="S716" s="71">
        <v>0</v>
      </c>
      <c r="T716" s="71">
        <v>1.1100000000000001</v>
      </c>
      <c r="U716" s="71">
        <v>0</v>
      </c>
      <c r="V716" s="71">
        <v>0</v>
      </c>
      <c r="W716" s="71">
        <v>0</v>
      </c>
      <c r="X716" s="71">
        <v>0</v>
      </c>
      <c r="Y716" s="71">
        <v>0</v>
      </c>
      <c r="Z716" s="71">
        <v>0</v>
      </c>
      <c r="AA716" s="71">
        <v>52.32</v>
      </c>
    </row>
    <row r="717" spans="1:27" collapsed="1" x14ac:dyDescent="0.2">
      <c r="A717" s="162" t="s">
        <v>3104</v>
      </c>
      <c r="B717" s="54" t="str">
        <f>"05"&amp;"."&amp;$B$801&amp;"."&amp;$B$802</f>
        <v>05.05.2024</v>
      </c>
      <c r="C717" s="134" t="s">
        <v>76</v>
      </c>
      <c r="D717" s="135">
        <f>ROUND((D718)/1000,5)</f>
        <v>0</v>
      </c>
      <c r="E717" s="135">
        <f t="shared" ref="E717:AA717" si="407">ROUND((E718)/1000,5)</f>
        <v>0</v>
      </c>
      <c r="F717" s="135">
        <f t="shared" si="407"/>
        <v>0</v>
      </c>
      <c r="G717" s="135">
        <f t="shared" si="407"/>
        <v>0</v>
      </c>
      <c r="H717" s="135">
        <f t="shared" si="407"/>
        <v>0</v>
      </c>
      <c r="I717" s="135">
        <f t="shared" si="407"/>
        <v>0</v>
      </c>
      <c r="J717" s="135">
        <f t="shared" si="407"/>
        <v>0</v>
      </c>
      <c r="K717" s="135">
        <f t="shared" si="407"/>
        <v>0</v>
      </c>
      <c r="L717" s="135">
        <f t="shared" si="407"/>
        <v>7.8740000000000004E-2</v>
      </c>
      <c r="M717" s="135">
        <f t="shared" si="407"/>
        <v>0.20177</v>
      </c>
      <c r="N717" s="135">
        <f t="shared" si="407"/>
        <v>0.18915000000000001</v>
      </c>
      <c r="O717" s="135">
        <f t="shared" si="407"/>
        <v>0.2034</v>
      </c>
      <c r="P717" s="135">
        <f t="shared" si="407"/>
        <v>2.5729999999999999E-2</v>
      </c>
      <c r="Q717" s="135">
        <f t="shared" si="407"/>
        <v>0.19878000000000001</v>
      </c>
      <c r="R717" s="135">
        <f t="shared" si="407"/>
        <v>0.15071000000000001</v>
      </c>
      <c r="S717" s="135">
        <f t="shared" si="407"/>
        <v>4.3720000000000002E-2</v>
      </c>
      <c r="T717" s="135">
        <f t="shared" si="407"/>
        <v>5.5419999999999997E-2</v>
      </c>
      <c r="U717" s="135">
        <f t="shared" si="407"/>
        <v>6.2300000000000003E-3</v>
      </c>
      <c r="V717" s="135">
        <f t="shared" si="407"/>
        <v>0</v>
      </c>
      <c r="W717" s="135">
        <f t="shared" si="407"/>
        <v>0</v>
      </c>
      <c r="X717" s="135">
        <f t="shared" si="407"/>
        <v>4.3400000000000001E-3</v>
      </c>
      <c r="Y717" s="135">
        <f t="shared" si="407"/>
        <v>2.3199999999999998E-2</v>
      </c>
      <c r="Z717" s="135">
        <f t="shared" si="407"/>
        <v>0.12655</v>
      </c>
      <c r="AA717" s="135">
        <f t="shared" si="407"/>
        <v>0.12698000000000001</v>
      </c>
    </row>
    <row r="718" spans="1:27" ht="12.75" hidden="1" customHeight="1" outlineLevel="1" x14ac:dyDescent="0.2">
      <c r="A718" s="163" t="s">
        <v>3105</v>
      </c>
      <c r="B718" s="94" t="s">
        <v>238</v>
      </c>
      <c r="C718" s="70" t="s">
        <v>79</v>
      </c>
      <c r="D718" s="71">
        <v>0</v>
      </c>
      <c r="E718" s="71">
        <v>0</v>
      </c>
      <c r="F718" s="71">
        <v>0</v>
      </c>
      <c r="G718" s="71">
        <v>0</v>
      </c>
      <c r="H718" s="71">
        <v>0</v>
      </c>
      <c r="I718" s="71">
        <v>0</v>
      </c>
      <c r="J718" s="71">
        <v>0</v>
      </c>
      <c r="K718" s="71">
        <v>0</v>
      </c>
      <c r="L718" s="71">
        <v>78.739999999999995</v>
      </c>
      <c r="M718" s="71">
        <v>201.77</v>
      </c>
      <c r="N718" s="71">
        <v>189.15</v>
      </c>
      <c r="O718" s="71">
        <v>203.4</v>
      </c>
      <c r="P718" s="71">
        <v>25.73</v>
      </c>
      <c r="Q718" s="71">
        <v>198.78</v>
      </c>
      <c r="R718" s="71">
        <v>150.71</v>
      </c>
      <c r="S718" s="71">
        <v>43.72</v>
      </c>
      <c r="T718" s="71">
        <v>55.42</v>
      </c>
      <c r="U718" s="71">
        <v>6.23</v>
      </c>
      <c r="V718" s="71">
        <v>0</v>
      </c>
      <c r="W718" s="71">
        <v>0</v>
      </c>
      <c r="X718" s="71">
        <v>4.34</v>
      </c>
      <c r="Y718" s="71">
        <v>23.2</v>
      </c>
      <c r="Z718" s="71">
        <v>126.55</v>
      </c>
      <c r="AA718" s="71">
        <v>126.98</v>
      </c>
    </row>
    <row r="719" spans="1:27" collapsed="1" x14ac:dyDescent="0.2">
      <c r="A719" s="162" t="s">
        <v>3106</v>
      </c>
      <c r="B719" s="54" t="str">
        <f>"06"&amp;"."&amp;$B$801&amp;"."&amp;$B$802</f>
        <v>06.05.2024</v>
      </c>
      <c r="C719" s="134" t="s">
        <v>76</v>
      </c>
      <c r="D719" s="135">
        <f>ROUND((D720)/1000,5)</f>
        <v>9.0270000000000003E-2</v>
      </c>
      <c r="E719" s="135">
        <f t="shared" ref="E719:AA719" si="408">ROUND((E720)/1000,5)</f>
        <v>0</v>
      </c>
      <c r="F719" s="135">
        <f t="shared" si="408"/>
        <v>0</v>
      </c>
      <c r="G719" s="135">
        <f t="shared" si="408"/>
        <v>0</v>
      </c>
      <c r="H719" s="135">
        <f t="shared" si="408"/>
        <v>0</v>
      </c>
      <c r="I719" s="135">
        <f t="shared" si="408"/>
        <v>0</v>
      </c>
      <c r="J719" s="135">
        <f t="shared" si="408"/>
        <v>0</v>
      </c>
      <c r="K719" s="135">
        <f t="shared" si="408"/>
        <v>0</v>
      </c>
      <c r="L719" s="135">
        <f t="shared" si="408"/>
        <v>0</v>
      </c>
      <c r="M719" s="135">
        <f t="shared" si="408"/>
        <v>0</v>
      </c>
      <c r="N719" s="135">
        <f t="shared" si="408"/>
        <v>0</v>
      </c>
      <c r="O719" s="135">
        <f t="shared" si="408"/>
        <v>0</v>
      </c>
      <c r="P719" s="135">
        <f t="shared" si="408"/>
        <v>0</v>
      </c>
      <c r="Q719" s="135">
        <f t="shared" si="408"/>
        <v>0</v>
      </c>
      <c r="R719" s="135">
        <f t="shared" si="408"/>
        <v>0</v>
      </c>
      <c r="S719" s="135">
        <f t="shared" si="408"/>
        <v>0</v>
      </c>
      <c r="T719" s="135">
        <f t="shared" si="408"/>
        <v>0</v>
      </c>
      <c r="U719" s="135">
        <f t="shared" si="408"/>
        <v>0</v>
      </c>
      <c r="V719" s="135">
        <f t="shared" si="408"/>
        <v>1.2999999999999999E-3</v>
      </c>
      <c r="W719" s="135">
        <f t="shared" si="408"/>
        <v>1.6639999999999999E-2</v>
      </c>
      <c r="X719" s="135">
        <f t="shared" si="408"/>
        <v>0</v>
      </c>
      <c r="Y719" s="135">
        <f t="shared" si="408"/>
        <v>9.7400000000000004E-3</v>
      </c>
      <c r="Z719" s="135">
        <f t="shared" si="408"/>
        <v>0</v>
      </c>
      <c r="AA719" s="135">
        <f t="shared" si="408"/>
        <v>0</v>
      </c>
    </row>
    <row r="720" spans="1:27" ht="12.75" hidden="1" customHeight="1" outlineLevel="1" x14ac:dyDescent="0.2">
      <c r="A720" s="163" t="s">
        <v>3107</v>
      </c>
      <c r="B720" s="94" t="s">
        <v>238</v>
      </c>
      <c r="C720" s="70" t="s">
        <v>79</v>
      </c>
      <c r="D720" s="71">
        <v>90.27</v>
      </c>
      <c r="E720" s="71">
        <v>0</v>
      </c>
      <c r="F720" s="71">
        <v>0</v>
      </c>
      <c r="G720" s="71">
        <v>0</v>
      </c>
      <c r="H720" s="71">
        <v>0</v>
      </c>
      <c r="I720" s="71">
        <v>0</v>
      </c>
      <c r="J720" s="71">
        <v>0</v>
      </c>
      <c r="K720" s="71">
        <v>0</v>
      </c>
      <c r="L720" s="71">
        <v>0</v>
      </c>
      <c r="M720" s="71">
        <v>0</v>
      </c>
      <c r="N720" s="71">
        <v>0</v>
      </c>
      <c r="O720" s="71">
        <v>0</v>
      </c>
      <c r="P720" s="71">
        <v>0</v>
      </c>
      <c r="Q720" s="71">
        <v>0</v>
      </c>
      <c r="R720" s="71">
        <v>0</v>
      </c>
      <c r="S720" s="71">
        <v>0</v>
      </c>
      <c r="T720" s="71">
        <v>0</v>
      </c>
      <c r="U720" s="71">
        <v>0</v>
      </c>
      <c r="V720" s="71">
        <v>1.3</v>
      </c>
      <c r="W720" s="71">
        <v>16.64</v>
      </c>
      <c r="X720" s="71">
        <v>0</v>
      </c>
      <c r="Y720" s="71">
        <v>9.74</v>
      </c>
      <c r="Z720" s="71">
        <v>0</v>
      </c>
      <c r="AA720" s="71">
        <v>0</v>
      </c>
    </row>
    <row r="721" spans="1:27" collapsed="1" x14ac:dyDescent="0.2">
      <c r="A721" s="162" t="s">
        <v>3108</v>
      </c>
      <c r="B721" s="54" t="str">
        <f>"07"&amp;"."&amp;$B$801&amp;"."&amp;$B$802</f>
        <v>07.05.2024</v>
      </c>
      <c r="C721" s="134" t="s">
        <v>76</v>
      </c>
      <c r="D721" s="135">
        <f>ROUND((D722)/1000,5)</f>
        <v>0</v>
      </c>
      <c r="E721" s="135">
        <f t="shared" ref="E721:AA721" si="409">ROUND((E722)/1000,5)</f>
        <v>0</v>
      </c>
      <c r="F721" s="135">
        <f t="shared" si="409"/>
        <v>0</v>
      </c>
      <c r="G721" s="135">
        <f t="shared" si="409"/>
        <v>0</v>
      </c>
      <c r="H721" s="135">
        <f t="shared" si="409"/>
        <v>0</v>
      </c>
      <c r="I721" s="135">
        <f t="shared" si="409"/>
        <v>0</v>
      </c>
      <c r="J721" s="135">
        <f t="shared" si="409"/>
        <v>0</v>
      </c>
      <c r="K721" s="135">
        <f t="shared" si="409"/>
        <v>0</v>
      </c>
      <c r="L721" s="135">
        <f t="shared" si="409"/>
        <v>0</v>
      </c>
      <c r="M721" s="135">
        <f t="shared" si="409"/>
        <v>0</v>
      </c>
      <c r="N721" s="135">
        <f t="shared" si="409"/>
        <v>0</v>
      </c>
      <c r="O721" s="135">
        <f t="shared" si="409"/>
        <v>2.8600000000000001E-3</v>
      </c>
      <c r="P721" s="135">
        <f t="shared" si="409"/>
        <v>0</v>
      </c>
      <c r="Q721" s="135">
        <f t="shared" si="409"/>
        <v>0</v>
      </c>
      <c r="R721" s="135">
        <f t="shared" si="409"/>
        <v>0</v>
      </c>
      <c r="S721" s="135">
        <f t="shared" si="409"/>
        <v>0</v>
      </c>
      <c r="T721" s="135">
        <f t="shared" si="409"/>
        <v>0</v>
      </c>
      <c r="U721" s="135">
        <f t="shared" si="409"/>
        <v>0</v>
      </c>
      <c r="V721" s="135">
        <f t="shared" si="409"/>
        <v>0</v>
      </c>
      <c r="W721" s="135">
        <f t="shared" si="409"/>
        <v>1.06E-3</v>
      </c>
      <c r="X721" s="135">
        <f t="shared" si="409"/>
        <v>0</v>
      </c>
      <c r="Y721" s="135">
        <f t="shared" si="409"/>
        <v>1.6449999999999999E-2</v>
      </c>
      <c r="Z721" s="135">
        <f t="shared" si="409"/>
        <v>0</v>
      </c>
      <c r="AA721" s="135">
        <f t="shared" si="409"/>
        <v>0</v>
      </c>
    </row>
    <row r="722" spans="1:27" ht="12.75" hidden="1" customHeight="1" outlineLevel="1" x14ac:dyDescent="0.2">
      <c r="A722" s="163" t="s">
        <v>3109</v>
      </c>
      <c r="B722" s="94" t="s">
        <v>238</v>
      </c>
      <c r="C722" s="70" t="s">
        <v>79</v>
      </c>
      <c r="D722" s="71">
        <v>0</v>
      </c>
      <c r="E722" s="71">
        <v>0</v>
      </c>
      <c r="F722" s="71">
        <v>0</v>
      </c>
      <c r="G722" s="71">
        <v>0</v>
      </c>
      <c r="H722" s="71">
        <v>0</v>
      </c>
      <c r="I722" s="71">
        <v>0</v>
      </c>
      <c r="J722" s="71">
        <v>0</v>
      </c>
      <c r="K722" s="71">
        <v>0</v>
      </c>
      <c r="L722" s="71">
        <v>0</v>
      </c>
      <c r="M722" s="71">
        <v>0</v>
      </c>
      <c r="N722" s="71">
        <v>0</v>
      </c>
      <c r="O722" s="71">
        <v>2.86</v>
      </c>
      <c r="P722" s="71">
        <v>0</v>
      </c>
      <c r="Q722" s="71">
        <v>0</v>
      </c>
      <c r="R722" s="71">
        <v>0</v>
      </c>
      <c r="S722" s="71">
        <v>0</v>
      </c>
      <c r="T722" s="71">
        <v>0</v>
      </c>
      <c r="U722" s="71">
        <v>0</v>
      </c>
      <c r="V722" s="71">
        <v>0</v>
      </c>
      <c r="W722" s="71">
        <v>1.06</v>
      </c>
      <c r="X722" s="71">
        <v>0</v>
      </c>
      <c r="Y722" s="71">
        <v>16.45</v>
      </c>
      <c r="Z722" s="71">
        <v>0</v>
      </c>
      <c r="AA722" s="71">
        <v>0</v>
      </c>
    </row>
    <row r="723" spans="1:27" collapsed="1" x14ac:dyDescent="0.2">
      <c r="A723" s="162" t="s">
        <v>3110</v>
      </c>
      <c r="B723" s="54" t="str">
        <f>"08"&amp;"."&amp;$B$801&amp;"."&amp;$B$802</f>
        <v>08.05.2024</v>
      </c>
      <c r="C723" s="134" t="s">
        <v>76</v>
      </c>
      <c r="D723" s="135">
        <f>ROUND((D724)/1000,5)</f>
        <v>2.418E-2</v>
      </c>
      <c r="E723" s="135">
        <f t="shared" ref="E723:AA723" si="410">ROUND((E724)/1000,5)</f>
        <v>0</v>
      </c>
      <c r="F723" s="135">
        <f t="shared" si="410"/>
        <v>0</v>
      </c>
      <c r="G723" s="135">
        <f t="shared" si="410"/>
        <v>0</v>
      </c>
      <c r="H723" s="135">
        <f t="shared" si="410"/>
        <v>0</v>
      </c>
      <c r="I723" s="135">
        <f t="shared" si="410"/>
        <v>0</v>
      </c>
      <c r="J723" s="135">
        <f t="shared" si="410"/>
        <v>0</v>
      </c>
      <c r="K723" s="135">
        <f t="shared" si="410"/>
        <v>0</v>
      </c>
      <c r="L723" s="135">
        <f t="shared" si="410"/>
        <v>0</v>
      </c>
      <c r="M723" s="135">
        <f t="shared" si="410"/>
        <v>7.1400000000000005E-2</v>
      </c>
      <c r="N723" s="135">
        <f t="shared" si="410"/>
        <v>8.09E-2</v>
      </c>
      <c r="O723" s="135">
        <f t="shared" si="410"/>
        <v>8.3379999999999996E-2</v>
      </c>
      <c r="P723" s="135">
        <f t="shared" si="410"/>
        <v>0.10208</v>
      </c>
      <c r="Q723" s="135">
        <f t="shared" si="410"/>
        <v>2.683E-2</v>
      </c>
      <c r="R723" s="135">
        <f t="shared" si="410"/>
        <v>4.8230000000000002E-2</v>
      </c>
      <c r="S723" s="135">
        <f t="shared" si="410"/>
        <v>6.4219999999999999E-2</v>
      </c>
      <c r="T723" s="135">
        <f t="shared" si="410"/>
        <v>0.15293999999999999</v>
      </c>
      <c r="U723" s="135">
        <f t="shared" si="410"/>
        <v>6.5579999999999999E-2</v>
      </c>
      <c r="V723" s="135">
        <f t="shared" si="410"/>
        <v>7.0849999999999996E-2</v>
      </c>
      <c r="W723" s="135">
        <f t="shared" si="410"/>
        <v>2.4199999999999999E-2</v>
      </c>
      <c r="X723" s="135">
        <f t="shared" si="410"/>
        <v>4.2750000000000003E-2</v>
      </c>
      <c r="Y723" s="135">
        <f t="shared" si="410"/>
        <v>0.10045999999999999</v>
      </c>
      <c r="Z723" s="135">
        <f t="shared" si="410"/>
        <v>0.55208999999999997</v>
      </c>
      <c r="AA723" s="135">
        <f t="shared" si="410"/>
        <v>0.4672</v>
      </c>
    </row>
    <row r="724" spans="1:27" ht="12.75" hidden="1" customHeight="1" outlineLevel="1" x14ac:dyDescent="0.2">
      <c r="A724" s="163" t="s">
        <v>3111</v>
      </c>
      <c r="B724" s="94" t="s">
        <v>238</v>
      </c>
      <c r="C724" s="70" t="s">
        <v>79</v>
      </c>
      <c r="D724" s="71">
        <v>24.18</v>
      </c>
      <c r="E724" s="71">
        <v>0</v>
      </c>
      <c r="F724" s="71">
        <v>0</v>
      </c>
      <c r="G724" s="71">
        <v>0</v>
      </c>
      <c r="H724" s="71">
        <v>0</v>
      </c>
      <c r="I724" s="71">
        <v>0</v>
      </c>
      <c r="J724" s="71">
        <v>0</v>
      </c>
      <c r="K724" s="71">
        <v>0</v>
      </c>
      <c r="L724" s="71">
        <v>0</v>
      </c>
      <c r="M724" s="71">
        <v>71.400000000000006</v>
      </c>
      <c r="N724" s="71">
        <v>80.900000000000006</v>
      </c>
      <c r="O724" s="71">
        <v>83.38</v>
      </c>
      <c r="P724" s="71">
        <v>102.08</v>
      </c>
      <c r="Q724" s="71">
        <v>26.83</v>
      </c>
      <c r="R724" s="71">
        <v>48.23</v>
      </c>
      <c r="S724" s="71">
        <v>64.22</v>
      </c>
      <c r="T724" s="71">
        <v>152.94</v>
      </c>
      <c r="U724" s="71">
        <v>65.58</v>
      </c>
      <c r="V724" s="71">
        <v>70.849999999999994</v>
      </c>
      <c r="W724" s="71">
        <v>24.2</v>
      </c>
      <c r="X724" s="71">
        <v>42.75</v>
      </c>
      <c r="Y724" s="71">
        <v>100.46</v>
      </c>
      <c r="Z724" s="71">
        <v>552.09</v>
      </c>
      <c r="AA724" s="71">
        <v>467.2</v>
      </c>
    </row>
    <row r="725" spans="1:27" collapsed="1" x14ac:dyDescent="0.2">
      <c r="A725" s="162" t="s">
        <v>3112</v>
      </c>
      <c r="B725" s="54" t="str">
        <f>"09"&amp;"."&amp;$B$801&amp;"."&amp;$B$802</f>
        <v>09.05.2024</v>
      </c>
      <c r="C725" s="134" t="s">
        <v>76</v>
      </c>
      <c r="D725" s="135">
        <f>ROUND((D726)/1000,5)</f>
        <v>1.3559999999999999E-2</v>
      </c>
      <c r="E725" s="135">
        <f t="shared" ref="E725:AA725" si="411">ROUND((E726)/1000,5)</f>
        <v>0</v>
      </c>
      <c r="F725" s="135">
        <f t="shared" si="411"/>
        <v>0</v>
      </c>
      <c r="G725" s="135">
        <f t="shared" si="411"/>
        <v>0</v>
      </c>
      <c r="H725" s="135">
        <f t="shared" si="411"/>
        <v>0</v>
      </c>
      <c r="I725" s="135">
        <f t="shared" si="411"/>
        <v>0</v>
      </c>
      <c r="J725" s="135">
        <f t="shared" si="411"/>
        <v>0</v>
      </c>
      <c r="K725" s="135">
        <f t="shared" si="411"/>
        <v>0</v>
      </c>
      <c r="L725" s="135">
        <f t="shared" si="411"/>
        <v>0</v>
      </c>
      <c r="M725" s="135">
        <f t="shared" si="411"/>
        <v>0</v>
      </c>
      <c r="N725" s="135">
        <f t="shared" si="411"/>
        <v>0</v>
      </c>
      <c r="O725" s="135">
        <f t="shared" si="411"/>
        <v>0</v>
      </c>
      <c r="P725" s="135">
        <f t="shared" si="411"/>
        <v>0</v>
      </c>
      <c r="Q725" s="135">
        <f t="shared" si="411"/>
        <v>0</v>
      </c>
      <c r="R725" s="135">
        <f t="shared" si="411"/>
        <v>0</v>
      </c>
      <c r="S725" s="135">
        <f t="shared" si="411"/>
        <v>0</v>
      </c>
      <c r="T725" s="135">
        <f t="shared" si="411"/>
        <v>0</v>
      </c>
      <c r="U725" s="135">
        <f t="shared" si="411"/>
        <v>0</v>
      </c>
      <c r="V725" s="135">
        <f t="shared" si="411"/>
        <v>0</v>
      </c>
      <c r="W725" s="135">
        <f t="shared" si="411"/>
        <v>0</v>
      </c>
      <c r="X725" s="135">
        <f t="shared" si="411"/>
        <v>0</v>
      </c>
      <c r="Y725" s="135">
        <f t="shared" si="411"/>
        <v>4.9009999999999998E-2</v>
      </c>
      <c r="Z725" s="135">
        <f t="shared" si="411"/>
        <v>0.43797000000000003</v>
      </c>
      <c r="AA725" s="135">
        <f t="shared" si="411"/>
        <v>0.15998999999999999</v>
      </c>
    </row>
    <row r="726" spans="1:27" ht="12.75" hidden="1" customHeight="1" outlineLevel="1" x14ac:dyDescent="0.2">
      <c r="A726" s="163" t="s">
        <v>3113</v>
      </c>
      <c r="B726" s="94" t="s">
        <v>238</v>
      </c>
      <c r="C726" s="70" t="s">
        <v>79</v>
      </c>
      <c r="D726" s="71">
        <v>13.56</v>
      </c>
      <c r="E726" s="71">
        <v>0</v>
      </c>
      <c r="F726" s="71">
        <v>0</v>
      </c>
      <c r="G726" s="71">
        <v>0</v>
      </c>
      <c r="H726" s="71">
        <v>0</v>
      </c>
      <c r="I726" s="71">
        <v>0</v>
      </c>
      <c r="J726" s="71">
        <v>0</v>
      </c>
      <c r="K726" s="71">
        <v>0</v>
      </c>
      <c r="L726" s="71">
        <v>0</v>
      </c>
      <c r="M726" s="71">
        <v>0</v>
      </c>
      <c r="N726" s="71">
        <v>0</v>
      </c>
      <c r="O726" s="71">
        <v>0</v>
      </c>
      <c r="P726" s="71">
        <v>0</v>
      </c>
      <c r="Q726" s="71">
        <v>0</v>
      </c>
      <c r="R726" s="71">
        <v>0</v>
      </c>
      <c r="S726" s="71">
        <v>0</v>
      </c>
      <c r="T726" s="71">
        <v>0</v>
      </c>
      <c r="U726" s="71">
        <v>0</v>
      </c>
      <c r="V726" s="71">
        <v>0</v>
      </c>
      <c r="W726" s="71">
        <v>0</v>
      </c>
      <c r="X726" s="71">
        <v>0</v>
      </c>
      <c r="Y726" s="71">
        <v>49.01</v>
      </c>
      <c r="Z726" s="71">
        <v>437.97</v>
      </c>
      <c r="AA726" s="71">
        <v>159.99</v>
      </c>
    </row>
    <row r="727" spans="1:27" collapsed="1" x14ac:dyDescent="0.2">
      <c r="A727" s="162" t="s">
        <v>3114</v>
      </c>
      <c r="B727" s="54" t="str">
        <f>"10"&amp;"."&amp;$B$801&amp;"."&amp;$B$802</f>
        <v>10.05.2024</v>
      </c>
      <c r="C727" s="134" t="s">
        <v>76</v>
      </c>
      <c r="D727" s="135">
        <f>ROUND((D728)/1000,5)</f>
        <v>0</v>
      </c>
      <c r="E727" s="135">
        <f t="shared" ref="E727:AA727" si="412">ROUND((E728)/1000,5)</f>
        <v>0</v>
      </c>
      <c r="F727" s="135">
        <f t="shared" si="412"/>
        <v>0</v>
      </c>
      <c r="G727" s="135">
        <f t="shared" si="412"/>
        <v>0</v>
      </c>
      <c r="H727" s="135">
        <f t="shared" si="412"/>
        <v>2.4219999999999998E-2</v>
      </c>
      <c r="I727" s="135">
        <f t="shared" si="412"/>
        <v>0</v>
      </c>
      <c r="J727" s="135">
        <f t="shared" si="412"/>
        <v>2.7999999999999998E-4</v>
      </c>
      <c r="K727" s="135">
        <f t="shared" si="412"/>
        <v>0</v>
      </c>
      <c r="L727" s="135">
        <f t="shared" si="412"/>
        <v>0</v>
      </c>
      <c r="M727" s="135">
        <f t="shared" si="412"/>
        <v>0</v>
      </c>
      <c r="N727" s="135">
        <f t="shared" si="412"/>
        <v>0</v>
      </c>
      <c r="O727" s="135">
        <f t="shared" si="412"/>
        <v>0</v>
      </c>
      <c r="P727" s="135">
        <f t="shared" si="412"/>
        <v>0</v>
      </c>
      <c r="Q727" s="135">
        <f t="shared" si="412"/>
        <v>0</v>
      </c>
      <c r="R727" s="135">
        <f t="shared" si="412"/>
        <v>0</v>
      </c>
      <c r="S727" s="135">
        <f t="shared" si="412"/>
        <v>0</v>
      </c>
      <c r="T727" s="135">
        <f t="shared" si="412"/>
        <v>0</v>
      </c>
      <c r="U727" s="135">
        <f t="shared" si="412"/>
        <v>0</v>
      </c>
      <c r="V727" s="135">
        <f t="shared" si="412"/>
        <v>0</v>
      </c>
      <c r="W727" s="135">
        <f t="shared" si="412"/>
        <v>0</v>
      </c>
      <c r="X727" s="135">
        <f t="shared" si="412"/>
        <v>0</v>
      </c>
      <c r="Y727" s="135">
        <f t="shared" si="412"/>
        <v>1.6629999999999999E-2</v>
      </c>
      <c r="Z727" s="135">
        <f t="shared" si="412"/>
        <v>0.442</v>
      </c>
      <c r="AA727" s="135">
        <f t="shared" si="412"/>
        <v>0.31263000000000002</v>
      </c>
    </row>
    <row r="728" spans="1:27" ht="12.75" hidden="1" customHeight="1" outlineLevel="1" x14ac:dyDescent="0.2">
      <c r="A728" s="163" t="s">
        <v>3115</v>
      </c>
      <c r="B728" s="94" t="s">
        <v>238</v>
      </c>
      <c r="C728" s="70" t="s">
        <v>79</v>
      </c>
      <c r="D728" s="71">
        <v>0</v>
      </c>
      <c r="E728" s="71">
        <v>0</v>
      </c>
      <c r="F728" s="71">
        <v>0</v>
      </c>
      <c r="G728" s="71">
        <v>0</v>
      </c>
      <c r="H728" s="71">
        <v>24.22</v>
      </c>
      <c r="I728" s="71">
        <v>0</v>
      </c>
      <c r="J728" s="71">
        <v>0.28000000000000003</v>
      </c>
      <c r="K728" s="71">
        <v>0</v>
      </c>
      <c r="L728" s="71">
        <v>0</v>
      </c>
      <c r="M728" s="71">
        <v>0</v>
      </c>
      <c r="N728" s="71">
        <v>0</v>
      </c>
      <c r="O728" s="71">
        <v>0</v>
      </c>
      <c r="P728" s="71">
        <v>0</v>
      </c>
      <c r="Q728" s="71">
        <v>0</v>
      </c>
      <c r="R728" s="71">
        <v>0</v>
      </c>
      <c r="S728" s="71">
        <v>0</v>
      </c>
      <c r="T728" s="71">
        <v>0</v>
      </c>
      <c r="U728" s="71">
        <v>0</v>
      </c>
      <c r="V728" s="71">
        <v>0</v>
      </c>
      <c r="W728" s="71">
        <v>0</v>
      </c>
      <c r="X728" s="71">
        <v>0</v>
      </c>
      <c r="Y728" s="71">
        <v>16.63</v>
      </c>
      <c r="Z728" s="71">
        <v>442</v>
      </c>
      <c r="AA728" s="71">
        <v>312.63</v>
      </c>
    </row>
    <row r="729" spans="1:27" collapsed="1" x14ac:dyDescent="0.2">
      <c r="A729" s="162" t="s">
        <v>3116</v>
      </c>
      <c r="B729" s="54" t="str">
        <f>"11"&amp;"."&amp;$B$801&amp;"."&amp;$B$802</f>
        <v>11.05.2024</v>
      </c>
      <c r="C729" s="134" t="s">
        <v>76</v>
      </c>
      <c r="D729" s="135">
        <f>ROUND((D730)/1000,5)</f>
        <v>7.4840000000000004E-2</v>
      </c>
      <c r="E729" s="135">
        <f t="shared" ref="E729:AA729" si="413">ROUND((E730)/1000,5)</f>
        <v>2.6610000000000002E-2</v>
      </c>
      <c r="F729" s="135">
        <f t="shared" si="413"/>
        <v>4.6620000000000002E-2</v>
      </c>
      <c r="G729" s="135">
        <f t="shared" si="413"/>
        <v>3.6859999999999997E-2</v>
      </c>
      <c r="H729" s="135">
        <f t="shared" si="413"/>
        <v>1.086E-2</v>
      </c>
      <c r="I729" s="135">
        <f t="shared" si="413"/>
        <v>0</v>
      </c>
      <c r="J729" s="135">
        <f t="shared" si="413"/>
        <v>0</v>
      </c>
      <c r="K729" s="135">
        <f t="shared" si="413"/>
        <v>0</v>
      </c>
      <c r="L729" s="135">
        <f t="shared" si="413"/>
        <v>0</v>
      </c>
      <c r="M729" s="135">
        <f t="shared" si="413"/>
        <v>0</v>
      </c>
      <c r="N729" s="135">
        <f t="shared" si="413"/>
        <v>0</v>
      </c>
      <c r="O729" s="135">
        <f t="shared" si="413"/>
        <v>0</v>
      </c>
      <c r="P729" s="135">
        <f t="shared" si="413"/>
        <v>0</v>
      </c>
      <c r="Q729" s="135">
        <f t="shared" si="413"/>
        <v>0</v>
      </c>
      <c r="R729" s="135">
        <f t="shared" si="413"/>
        <v>0</v>
      </c>
      <c r="S729" s="135">
        <f t="shared" si="413"/>
        <v>0</v>
      </c>
      <c r="T729" s="135">
        <f t="shared" si="413"/>
        <v>0</v>
      </c>
      <c r="U729" s="135">
        <f t="shared" si="413"/>
        <v>0</v>
      </c>
      <c r="V729" s="135">
        <f t="shared" si="413"/>
        <v>0</v>
      </c>
      <c r="W729" s="135">
        <f t="shared" si="413"/>
        <v>0</v>
      </c>
      <c r="X729" s="135">
        <f t="shared" si="413"/>
        <v>7.0580000000000004E-2</v>
      </c>
      <c r="Y729" s="135">
        <f t="shared" si="413"/>
        <v>0.15762000000000001</v>
      </c>
      <c r="Z729" s="135">
        <f t="shared" si="413"/>
        <v>0.40065000000000001</v>
      </c>
      <c r="AA729" s="135">
        <f t="shared" si="413"/>
        <v>0.21801999999999999</v>
      </c>
    </row>
    <row r="730" spans="1:27" ht="12.75" hidden="1" customHeight="1" outlineLevel="1" x14ac:dyDescent="0.2">
      <c r="A730" s="163" t="s">
        <v>3117</v>
      </c>
      <c r="B730" s="94" t="s">
        <v>238</v>
      </c>
      <c r="C730" s="70" t="s">
        <v>79</v>
      </c>
      <c r="D730" s="71">
        <v>74.84</v>
      </c>
      <c r="E730" s="71">
        <v>26.61</v>
      </c>
      <c r="F730" s="71">
        <v>46.62</v>
      </c>
      <c r="G730" s="71">
        <v>36.86</v>
      </c>
      <c r="H730" s="71">
        <v>10.86</v>
      </c>
      <c r="I730" s="71">
        <v>0</v>
      </c>
      <c r="J730" s="71">
        <v>0</v>
      </c>
      <c r="K730" s="71">
        <v>0</v>
      </c>
      <c r="L730" s="71">
        <v>0</v>
      </c>
      <c r="M730" s="71">
        <v>0</v>
      </c>
      <c r="N730" s="71">
        <v>0</v>
      </c>
      <c r="O730" s="71">
        <v>0</v>
      </c>
      <c r="P730" s="71">
        <v>0</v>
      </c>
      <c r="Q730" s="71">
        <v>0</v>
      </c>
      <c r="R730" s="71">
        <v>0</v>
      </c>
      <c r="S730" s="71">
        <v>0</v>
      </c>
      <c r="T730" s="71">
        <v>0</v>
      </c>
      <c r="U730" s="71">
        <v>0</v>
      </c>
      <c r="V730" s="71">
        <v>0</v>
      </c>
      <c r="W730" s="71">
        <v>0</v>
      </c>
      <c r="X730" s="71">
        <v>70.58</v>
      </c>
      <c r="Y730" s="71">
        <v>157.62</v>
      </c>
      <c r="Z730" s="71">
        <v>400.65</v>
      </c>
      <c r="AA730" s="71">
        <v>218.02</v>
      </c>
    </row>
    <row r="731" spans="1:27" collapsed="1" x14ac:dyDescent="0.2">
      <c r="A731" s="162" t="s">
        <v>3118</v>
      </c>
      <c r="B731" s="54" t="str">
        <f>"12"&amp;"."&amp;$B$801&amp;"."&amp;$B$802</f>
        <v>12.05.2024</v>
      </c>
      <c r="C731" s="134" t="s">
        <v>76</v>
      </c>
      <c r="D731" s="135">
        <f>ROUND((D732)/1000,5)</f>
        <v>0</v>
      </c>
      <c r="E731" s="135">
        <f t="shared" ref="E731:AA731" si="414">ROUND((E732)/1000,5)</f>
        <v>0</v>
      </c>
      <c r="F731" s="135">
        <f t="shared" si="414"/>
        <v>0</v>
      </c>
      <c r="G731" s="135">
        <f t="shared" si="414"/>
        <v>0</v>
      </c>
      <c r="H731" s="135">
        <f t="shared" si="414"/>
        <v>1.4999999999999999E-4</v>
      </c>
      <c r="I731" s="135">
        <f t="shared" si="414"/>
        <v>0</v>
      </c>
      <c r="J731" s="135">
        <f t="shared" si="414"/>
        <v>0</v>
      </c>
      <c r="K731" s="135">
        <f t="shared" si="414"/>
        <v>0</v>
      </c>
      <c r="L731" s="135">
        <f t="shared" si="414"/>
        <v>0</v>
      </c>
      <c r="M731" s="135">
        <f t="shared" si="414"/>
        <v>0</v>
      </c>
      <c r="N731" s="135">
        <f t="shared" si="414"/>
        <v>0</v>
      </c>
      <c r="O731" s="135">
        <f t="shared" si="414"/>
        <v>0</v>
      </c>
      <c r="P731" s="135">
        <f t="shared" si="414"/>
        <v>0</v>
      </c>
      <c r="Q731" s="135">
        <f t="shared" si="414"/>
        <v>0</v>
      </c>
      <c r="R731" s="135">
        <f t="shared" si="414"/>
        <v>0</v>
      </c>
      <c r="S731" s="135">
        <f t="shared" si="414"/>
        <v>0</v>
      </c>
      <c r="T731" s="135">
        <f t="shared" si="414"/>
        <v>0</v>
      </c>
      <c r="U731" s="135">
        <f t="shared" si="414"/>
        <v>0</v>
      </c>
      <c r="V731" s="135">
        <f t="shared" si="414"/>
        <v>0</v>
      </c>
      <c r="W731" s="135">
        <f t="shared" si="414"/>
        <v>0</v>
      </c>
      <c r="X731" s="135">
        <f t="shared" si="414"/>
        <v>0</v>
      </c>
      <c r="Y731" s="135">
        <f t="shared" si="414"/>
        <v>0</v>
      </c>
      <c r="Z731" s="135">
        <f t="shared" si="414"/>
        <v>0</v>
      </c>
      <c r="AA731" s="135">
        <f t="shared" si="414"/>
        <v>0</v>
      </c>
    </row>
    <row r="732" spans="1:27" ht="12.75" hidden="1" customHeight="1" outlineLevel="1" x14ac:dyDescent="0.2">
      <c r="A732" s="163" t="s">
        <v>3119</v>
      </c>
      <c r="B732" s="94" t="s">
        <v>238</v>
      </c>
      <c r="C732" s="70" t="s">
        <v>79</v>
      </c>
      <c r="D732" s="71">
        <v>0</v>
      </c>
      <c r="E732" s="71">
        <v>0</v>
      </c>
      <c r="F732" s="71">
        <v>0</v>
      </c>
      <c r="G732" s="71">
        <v>0</v>
      </c>
      <c r="H732" s="71">
        <v>0.15</v>
      </c>
      <c r="I732" s="71">
        <v>0</v>
      </c>
      <c r="J732" s="71">
        <v>0</v>
      </c>
      <c r="K732" s="71">
        <v>0</v>
      </c>
      <c r="L732" s="71">
        <v>0</v>
      </c>
      <c r="M732" s="71">
        <v>0</v>
      </c>
      <c r="N732" s="71">
        <v>0</v>
      </c>
      <c r="O732" s="71">
        <v>0</v>
      </c>
      <c r="P732" s="71">
        <v>0</v>
      </c>
      <c r="Q732" s="71">
        <v>0</v>
      </c>
      <c r="R732" s="71">
        <v>0</v>
      </c>
      <c r="S732" s="71">
        <v>0</v>
      </c>
      <c r="T732" s="71">
        <v>0</v>
      </c>
      <c r="U732" s="71">
        <v>0</v>
      </c>
      <c r="V732" s="71">
        <v>0</v>
      </c>
      <c r="W732" s="71">
        <v>0</v>
      </c>
      <c r="X732" s="71">
        <v>0</v>
      </c>
      <c r="Y732" s="71">
        <v>0</v>
      </c>
      <c r="Z732" s="71">
        <v>0</v>
      </c>
      <c r="AA732" s="71">
        <v>0</v>
      </c>
    </row>
    <row r="733" spans="1:27" collapsed="1" x14ac:dyDescent="0.2">
      <c r="A733" s="162" t="s">
        <v>3120</v>
      </c>
      <c r="B733" s="54" t="str">
        <f>"13"&amp;"."&amp;$B$801&amp;"."&amp;$B$802</f>
        <v>13.05.2024</v>
      </c>
      <c r="C733" s="134" t="s">
        <v>76</v>
      </c>
      <c r="D733" s="135">
        <f>ROUND((D734)/1000,5)</f>
        <v>0</v>
      </c>
      <c r="E733" s="135">
        <f t="shared" ref="E733:AA733" si="415">ROUND((E734)/1000,5)</f>
        <v>0</v>
      </c>
      <c r="F733" s="135">
        <f t="shared" si="415"/>
        <v>0</v>
      </c>
      <c r="G733" s="135">
        <f t="shared" si="415"/>
        <v>0</v>
      </c>
      <c r="H733" s="135">
        <f t="shared" si="415"/>
        <v>0</v>
      </c>
      <c r="I733" s="135">
        <f t="shared" si="415"/>
        <v>0</v>
      </c>
      <c r="J733" s="135">
        <f t="shared" si="415"/>
        <v>0</v>
      </c>
      <c r="K733" s="135">
        <f t="shared" si="415"/>
        <v>0</v>
      </c>
      <c r="L733" s="135">
        <f t="shared" si="415"/>
        <v>6.5500000000000003E-3</v>
      </c>
      <c r="M733" s="135">
        <f t="shared" si="415"/>
        <v>0.21479999999999999</v>
      </c>
      <c r="N733" s="135">
        <f t="shared" si="415"/>
        <v>0.28582000000000002</v>
      </c>
      <c r="O733" s="135">
        <f t="shared" si="415"/>
        <v>6.7669999999999994E-2</v>
      </c>
      <c r="P733" s="135">
        <f t="shared" si="415"/>
        <v>0</v>
      </c>
      <c r="Q733" s="135">
        <f t="shared" si="415"/>
        <v>0</v>
      </c>
      <c r="R733" s="135">
        <f t="shared" si="415"/>
        <v>0</v>
      </c>
      <c r="S733" s="135">
        <f t="shared" si="415"/>
        <v>0</v>
      </c>
      <c r="T733" s="135">
        <f t="shared" si="415"/>
        <v>0</v>
      </c>
      <c r="U733" s="135">
        <f t="shared" si="415"/>
        <v>0</v>
      </c>
      <c r="V733" s="135">
        <f t="shared" si="415"/>
        <v>9.6900000000000007E-3</v>
      </c>
      <c r="W733" s="135">
        <f t="shared" si="415"/>
        <v>7.5209999999999999E-2</v>
      </c>
      <c r="X733" s="135">
        <f t="shared" si="415"/>
        <v>5.6570000000000002E-2</v>
      </c>
      <c r="Y733" s="135">
        <f t="shared" si="415"/>
        <v>0.12091</v>
      </c>
      <c r="Z733" s="135">
        <f t="shared" si="415"/>
        <v>7.5020000000000003E-2</v>
      </c>
      <c r="AA733" s="135">
        <f t="shared" si="415"/>
        <v>0.16647999999999999</v>
      </c>
    </row>
    <row r="734" spans="1:27" ht="12.75" hidden="1" customHeight="1" outlineLevel="1" x14ac:dyDescent="0.2">
      <c r="A734" s="163" t="s">
        <v>3121</v>
      </c>
      <c r="B734" s="94" t="s">
        <v>238</v>
      </c>
      <c r="C734" s="70" t="s">
        <v>79</v>
      </c>
      <c r="D734" s="71">
        <v>0</v>
      </c>
      <c r="E734" s="71">
        <v>0</v>
      </c>
      <c r="F734" s="71">
        <v>0</v>
      </c>
      <c r="G734" s="71">
        <v>0</v>
      </c>
      <c r="H734" s="71">
        <v>0</v>
      </c>
      <c r="I734" s="71">
        <v>0</v>
      </c>
      <c r="J734" s="71">
        <v>0</v>
      </c>
      <c r="K734" s="71">
        <v>0</v>
      </c>
      <c r="L734" s="71">
        <v>6.55</v>
      </c>
      <c r="M734" s="71">
        <v>214.8</v>
      </c>
      <c r="N734" s="71">
        <v>285.82</v>
      </c>
      <c r="O734" s="71">
        <v>67.67</v>
      </c>
      <c r="P734" s="71">
        <v>0</v>
      </c>
      <c r="Q734" s="71">
        <v>0</v>
      </c>
      <c r="R734" s="71">
        <v>0</v>
      </c>
      <c r="S734" s="71">
        <v>0</v>
      </c>
      <c r="T734" s="71">
        <v>0</v>
      </c>
      <c r="U734" s="71">
        <v>0</v>
      </c>
      <c r="V734" s="71">
        <v>9.69</v>
      </c>
      <c r="W734" s="71">
        <v>75.209999999999994</v>
      </c>
      <c r="X734" s="71">
        <v>56.57</v>
      </c>
      <c r="Y734" s="71">
        <v>120.91</v>
      </c>
      <c r="Z734" s="71">
        <v>75.02</v>
      </c>
      <c r="AA734" s="71">
        <v>166.48</v>
      </c>
    </row>
    <row r="735" spans="1:27" collapsed="1" x14ac:dyDescent="0.2">
      <c r="A735" s="162" t="s">
        <v>3122</v>
      </c>
      <c r="B735" s="54" t="str">
        <f>"14"&amp;"."&amp;$B$801&amp;"."&amp;$B$802</f>
        <v>14.05.2024</v>
      </c>
      <c r="C735" s="134" t="s">
        <v>76</v>
      </c>
      <c r="D735" s="135">
        <f>ROUND((D736)/1000,5)</f>
        <v>0</v>
      </c>
      <c r="E735" s="135">
        <f t="shared" ref="E735:AA735" si="416">ROUND((E736)/1000,5)</f>
        <v>0</v>
      </c>
      <c r="F735" s="135">
        <f t="shared" si="416"/>
        <v>0</v>
      </c>
      <c r="G735" s="135">
        <f t="shared" si="416"/>
        <v>0</v>
      </c>
      <c r="H735" s="135">
        <f t="shared" si="416"/>
        <v>0</v>
      </c>
      <c r="I735" s="135">
        <f t="shared" si="416"/>
        <v>0</v>
      </c>
      <c r="J735" s="135">
        <f t="shared" si="416"/>
        <v>0</v>
      </c>
      <c r="K735" s="135">
        <f t="shared" si="416"/>
        <v>0</v>
      </c>
      <c r="L735" s="135">
        <f t="shared" si="416"/>
        <v>0</v>
      </c>
      <c r="M735" s="135">
        <f t="shared" si="416"/>
        <v>6.6E-4</v>
      </c>
      <c r="N735" s="135">
        <f t="shared" si="416"/>
        <v>0</v>
      </c>
      <c r="O735" s="135">
        <f t="shared" si="416"/>
        <v>2.5000000000000001E-4</v>
      </c>
      <c r="P735" s="135">
        <f t="shared" si="416"/>
        <v>0</v>
      </c>
      <c r="Q735" s="135">
        <f t="shared" si="416"/>
        <v>0</v>
      </c>
      <c r="R735" s="135">
        <f t="shared" si="416"/>
        <v>0</v>
      </c>
      <c r="S735" s="135">
        <f t="shared" si="416"/>
        <v>0</v>
      </c>
      <c r="T735" s="135">
        <f t="shared" si="416"/>
        <v>8.4379999999999997E-2</v>
      </c>
      <c r="U735" s="135">
        <f t="shared" si="416"/>
        <v>6.4399999999999999E-2</v>
      </c>
      <c r="V735" s="135">
        <f t="shared" si="416"/>
        <v>6.4949999999999994E-2</v>
      </c>
      <c r="W735" s="135">
        <f t="shared" si="416"/>
        <v>5.953E-2</v>
      </c>
      <c r="X735" s="135">
        <f t="shared" si="416"/>
        <v>5.0139999999999997E-2</v>
      </c>
      <c r="Y735" s="135">
        <f t="shared" si="416"/>
        <v>2.1770000000000001E-2</v>
      </c>
      <c r="Z735" s="135">
        <f t="shared" si="416"/>
        <v>0.21148</v>
      </c>
      <c r="AA735" s="135">
        <f t="shared" si="416"/>
        <v>0.28412999999999999</v>
      </c>
    </row>
    <row r="736" spans="1:27" ht="12.75" hidden="1" customHeight="1" outlineLevel="1" x14ac:dyDescent="0.2">
      <c r="A736" s="163" t="s">
        <v>3123</v>
      </c>
      <c r="B736" s="94" t="s">
        <v>238</v>
      </c>
      <c r="C736" s="70" t="s">
        <v>79</v>
      </c>
      <c r="D736" s="71">
        <v>0</v>
      </c>
      <c r="E736" s="71">
        <v>0</v>
      </c>
      <c r="F736" s="71">
        <v>0</v>
      </c>
      <c r="G736" s="71">
        <v>0</v>
      </c>
      <c r="H736" s="71">
        <v>0</v>
      </c>
      <c r="I736" s="71">
        <v>0</v>
      </c>
      <c r="J736" s="71">
        <v>0</v>
      </c>
      <c r="K736" s="71">
        <v>0</v>
      </c>
      <c r="L736" s="71">
        <v>0</v>
      </c>
      <c r="M736" s="71">
        <v>0.66</v>
      </c>
      <c r="N736" s="71">
        <v>0</v>
      </c>
      <c r="O736" s="71">
        <v>0.25</v>
      </c>
      <c r="P736" s="71">
        <v>0</v>
      </c>
      <c r="Q736" s="71">
        <v>0</v>
      </c>
      <c r="R736" s="71">
        <v>0</v>
      </c>
      <c r="S736" s="71">
        <v>0</v>
      </c>
      <c r="T736" s="71">
        <v>84.38</v>
      </c>
      <c r="U736" s="71">
        <v>64.400000000000006</v>
      </c>
      <c r="V736" s="71">
        <v>64.95</v>
      </c>
      <c r="W736" s="71">
        <v>59.53</v>
      </c>
      <c r="X736" s="71">
        <v>50.14</v>
      </c>
      <c r="Y736" s="71">
        <v>21.77</v>
      </c>
      <c r="Z736" s="71">
        <v>211.48</v>
      </c>
      <c r="AA736" s="71">
        <v>284.13</v>
      </c>
    </row>
    <row r="737" spans="1:27" collapsed="1" x14ac:dyDescent="0.2">
      <c r="A737" s="162" t="s">
        <v>3124</v>
      </c>
      <c r="B737" s="54" t="str">
        <f>"15"&amp;"."&amp;$B$801&amp;"."&amp;$B$802</f>
        <v>15.05.2024</v>
      </c>
      <c r="C737" s="134" t="s">
        <v>76</v>
      </c>
      <c r="D737" s="135">
        <f>ROUND((D738)/1000,5)</f>
        <v>0.14266000000000001</v>
      </c>
      <c r="E737" s="135">
        <f t="shared" ref="E737:AA737" si="417">ROUND((E738)/1000,5)</f>
        <v>1.24E-2</v>
      </c>
      <c r="F737" s="135">
        <f t="shared" si="417"/>
        <v>6.2300000000000003E-3</v>
      </c>
      <c r="G737" s="135">
        <f t="shared" si="417"/>
        <v>7.3899999999999999E-3</v>
      </c>
      <c r="H737" s="135">
        <f t="shared" si="417"/>
        <v>1.3799999999999999E-3</v>
      </c>
      <c r="I737" s="135">
        <f t="shared" si="417"/>
        <v>0</v>
      </c>
      <c r="J737" s="135">
        <f t="shared" si="417"/>
        <v>0</v>
      </c>
      <c r="K737" s="135">
        <f t="shared" si="417"/>
        <v>0</v>
      </c>
      <c r="L737" s="135">
        <f t="shared" si="417"/>
        <v>0</v>
      </c>
      <c r="M737" s="135">
        <f t="shared" si="417"/>
        <v>2.409E-2</v>
      </c>
      <c r="N737" s="135">
        <f t="shared" si="417"/>
        <v>2.802E-2</v>
      </c>
      <c r="O737" s="135">
        <f t="shared" si="417"/>
        <v>0.13124</v>
      </c>
      <c r="P737" s="135">
        <f t="shared" si="417"/>
        <v>0.18325</v>
      </c>
      <c r="Q737" s="135">
        <f t="shared" si="417"/>
        <v>0.1406</v>
      </c>
      <c r="R737" s="135">
        <f t="shared" si="417"/>
        <v>0.16017000000000001</v>
      </c>
      <c r="S737" s="135">
        <f t="shared" si="417"/>
        <v>0.15337000000000001</v>
      </c>
      <c r="T737" s="135">
        <f t="shared" si="417"/>
        <v>0.22867000000000001</v>
      </c>
      <c r="U737" s="135">
        <f t="shared" si="417"/>
        <v>0.19514000000000001</v>
      </c>
      <c r="V737" s="135">
        <f t="shared" si="417"/>
        <v>0.21390999999999999</v>
      </c>
      <c r="W737" s="135">
        <f t="shared" si="417"/>
        <v>5.3650000000000003E-2</v>
      </c>
      <c r="X737" s="135">
        <f t="shared" si="417"/>
        <v>1.5469999999999999E-2</v>
      </c>
      <c r="Y737" s="135">
        <f t="shared" si="417"/>
        <v>0.20688000000000001</v>
      </c>
      <c r="Z737" s="135">
        <f t="shared" si="417"/>
        <v>0.45055000000000001</v>
      </c>
      <c r="AA737" s="135">
        <f t="shared" si="417"/>
        <v>0.30621999999999999</v>
      </c>
    </row>
    <row r="738" spans="1:27" ht="12.75" hidden="1" customHeight="1" outlineLevel="1" x14ac:dyDescent="0.2">
      <c r="A738" s="163" t="s">
        <v>3125</v>
      </c>
      <c r="B738" s="94" t="s">
        <v>238</v>
      </c>
      <c r="C738" s="70" t="s">
        <v>79</v>
      </c>
      <c r="D738" s="71">
        <v>142.66</v>
      </c>
      <c r="E738" s="71">
        <v>12.4</v>
      </c>
      <c r="F738" s="71">
        <v>6.23</v>
      </c>
      <c r="G738" s="71">
        <v>7.39</v>
      </c>
      <c r="H738" s="71">
        <v>1.38</v>
      </c>
      <c r="I738" s="71">
        <v>0</v>
      </c>
      <c r="J738" s="71">
        <v>0</v>
      </c>
      <c r="K738" s="71">
        <v>0</v>
      </c>
      <c r="L738" s="71">
        <v>0</v>
      </c>
      <c r="M738" s="71">
        <v>24.09</v>
      </c>
      <c r="N738" s="71">
        <v>28.02</v>
      </c>
      <c r="O738" s="71">
        <v>131.24</v>
      </c>
      <c r="P738" s="71">
        <v>183.25</v>
      </c>
      <c r="Q738" s="71">
        <v>140.6</v>
      </c>
      <c r="R738" s="71">
        <v>160.16999999999999</v>
      </c>
      <c r="S738" s="71">
        <v>153.37</v>
      </c>
      <c r="T738" s="71">
        <v>228.67</v>
      </c>
      <c r="U738" s="71">
        <v>195.14</v>
      </c>
      <c r="V738" s="71">
        <v>213.91</v>
      </c>
      <c r="W738" s="71">
        <v>53.65</v>
      </c>
      <c r="X738" s="71">
        <v>15.47</v>
      </c>
      <c r="Y738" s="71">
        <v>206.88</v>
      </c>
      <c r="Z738" s="71">
        <v>450.55</v>
      </c>
      <c r="AA738" s="71">
        <v>306.22000000000003</v>
      </c>
    </row>
    <row r="739" spans="1:27" collapsed="1" x14ac:dyDescent="0.2">
      <c r="A739" s="162" t="s">
        <v>3126</v>
      </c>
      <c r="B739" s="54" t="str">
        <f>"16"&amp;"."&amp;$B$801&amp;"."&amp;$B$802</f>
        <v>16.05.2024</v>
      </c>
      <c r="C739" s="134" t="s">
        <v>76</v>
      </c>
      <c r="D739" s="135">
        <f>ROUND((D740)/1000,5)</f>
        <v>0.11346000000000001</v>
      </c>
      <c r="E739" s="135">
        <f t="shared" ref="E739:AA739" si="418">ROUND((E740)/1000,5)</f>
        <v>4.5240000000000002E-2</v>
      </c>
      <c r="F739" s="135">
        <f t="shared" si="418"/>
        <v>8.0049999999999996E-2</v>
      </c>
      <c r="G739" s="135">
        <f t="shared" si="418"/>
        <v>7.7179999999999999E-2</v>
      </c>
      <c r="H739" s="135">
        <f t="shared" si="418"/>
        <v>3.0000000000000001E-5</v>
      </c>
      <c r="I739" s="135">
        <f t="shared" si="418"/>
        <v>0</v>
      </c>
      <c r="J739" s="135">
        <f t="shared" si="418"/>
        <v>0</v>
      </c>
      <c r="K739" s="135">
        <f t="shared" si="418"/>
        <v>0</v>
      </c>
      <c r="L739" s="135">
        <f t="shared" si="418"/>
        <v>0</v>
      </c>
      <c r="M739" s="135">
        <f t="shared" si="418"/>
        <v>7.77E-3</v>
      </c>
      <c r="N739" s="135">
        <f t="shared" si="418"/>
        <v>1.866E-2</v>
      </c>
      <c r="O739" s="135">
        <f t="shared" si="418"/>
        <v>3.3640000000000003E-2</v>
      </c>
      <c r="P739" s="135">
        <f t="shared" si="418"/>
        <v>9.0340000000000004E-2</v>
      </c>
      <c r="Q739" s="135">
        <f t="shared" si="418"/>
        <v>2.691E-2</v>
      </c>
      <c r="R739" s="135">
        <f t="shared" si="418"/>
        <v>3.4029999999999998E-2</v>
      </c>
      <c r="S739" s="135">
        <f t="shared" si="418"/>
        <v>1.3610000000000001E-2</v>
      </c>
      <c r="T739" s="135">
        <f t="shared" si="418"/>
        <v>8.3229999999999998E-2</v>
      </c>
      <c r="U739" s="135">
        <f t="shared" si="418"/>
        <v>0.15866</v>
      </c>
      <c r="V739" s="135">
        <f t="shared" si="418"/>
        <v>8.6919999999999997E-2</v>
      </c>
      <c r="W739" s="135">
        <f t="shared" si="418"/>
        <v>2.189E-2</v>
      </c>
      <c r="X739" s="135">
        <f t="shared" si="418"/>
        <v>1.5180000000000001E-2</v>
      </c>
      <c r="Y739" s="135">
        <f t="shared" si="418"/>
        <v>0.12136</v>
      </c>
      <c r="Z739" s="135">
        <f t="shared" si="418"/>
        <v>0.61090999999999995</v>
      </c>
      <c r="AA739" s="135">
        <f t="shared" si="418"/>
        <v>0.38096999999999998</v>
      </c>
    </row>
    <row r="740" spans="1:27" ht="12.75" hidden="1" customHeight="1" outlineLevel="1" x14ac:dyDescent="0.2">
      <c r="A740" s="163" t="s">
        <v>3127</v>
      </c>
      <c r="B740" s="94" t="s">
        <v>238</v>
      </c>
      <c r="C740" s="70" t="s">
        <v>79</v>
      </c>
      <c r="D740" s="71">
        <v>113.46</v>
      </c>
      <c r="E740" s="71">
        <v>45.24</v>
      </c>
      <c r="F740" s="71">
        <v>80.05</v>
      </c>
      <c r="G740" s="71">
        <v>77.180000000000007</v>
      </c>
      <c r="H740" s="71">
        <v>0.03</v>
      </c>
      <c r="I740" s="71">
        <v>0</v>
      </c>
      <c r="J740" s="71">
        <v>0</v>
      </c>
      <c r="K740" s="71">
        <v>0</v>
      </c>
      <c r="L740" s="71">
        <v>0</v>
      </c>
      <c r="M740" s="71">
        <v>7.77</v>
      </c>
      <c r="N740" s="71">
        <v>18.66</v>
      </c>
      <c r="O740" s="71">
        <v>33.64</v>
      </c>
      <c r="P740" s="71">
        <v>90.34</v>
      </c>
      <c r="Q740" s="71">
        <v>26.91</v>
      </c>
      <c r="R740" s="71">
        <v>34.03</v>
      </c>
      <c r="S740" s="71">
        <v>13.61</v>
      </c>
      <c r="T740" s="71">
        <v>83.23</v>
      </c>
      <c r="U740" s="71">
        <v>158.66</v>
      </c>
      <c r="V740" s="71">
        <v>86.92</v>
      </c>
      <c r="W740" s="71">
        <v>21.89</v>
      </c>
      <c r="X740" s="71">
        <v>15.18</v>
      </c>
      <c r="Y740" s="71">
        <v>121.36</v>
      </c>
      <c r="Z740" s="71">
        <v>610.91</v>
      </c>
      <c r="AA740" s="71">
        <v>380.97</v>
      </c>
    </row>
    <row r="741" spans="1:27" collapsed="1" x14ac:dyDescent="0.2">
      <c r="A741" s="162" t="s">
        <v>3128</v>
      </c>
      <c r="B741" s="54" t="str">
        <f>"17"&amp;"."&amp;$B$801&amp;"."&amp;$B$802</f>
        <v>17.05.2024</v>
      </c>
      <c r="C741" s="134" t="s">
        <v>76</v>
      </c>
      <c r="D741" s="135">
        <f>ROUND((D742)/1000,5)</f>
        <v>0.15026</v>
      </c>
      <c r="E741" s="135">
        <f t="shared" ref="E741:AA741" si="419">ROUND((E742)/1000,5)</f>
        <v>0.10691000000000001</v>
      </c>
      <c r="F741" s="135">
        <f t="shared" si="419"/>
        <v>9.0620000000000006E-2</v>
      </c>
      <c r="G741" s="135">
        <f t="shared" si="419"/>
        <v>2.7529999999999999E-2</v>
      </c>
      <c r="H741" s="135">
        <f t="shared" si="419"/>
        <v>7.2139999999999996E-2</v>
      </c>
      <c r="I741" s="135">
        <f t="shared" si="419"/>
        <v>0</v>
      </c>
      <c r="J741" s="135">
        <f t="shared" si="419"/>
        <v>0</v>
      </c>
      <c r="K741" s="135">
        <f t="shared" si="419"/>
        <v>0</v>
      </c>
      <c r="L741" s="135">
        <f t="shared" si="419"/>
        <v>2.9999999999999997E-4</v>
      </c>
      <c r="M741" s="135">
        <f t="shared" si="419"/>
        <v>1.48E-3</v>
      </c>
      <c r="N741" s="135">
        <f t="shared" si="419"/>
        <v>5.5000000000000003E-4</v>
      </c>
      <c r="O741" s="135">
        <f t="shared" si="419"/>
        <v>1.4290000000000001E-2</v>
      </c>
      <c r="P741" s="135">
        <f t="shared" si="419"/>
        <v>0</v>
      </c>
      <c r="Q741" s="135">
        <f t="shared" si="419"/>
        <v>0</v>
      </c>
      <c r="R741" s="135">
        <f t="shared" si="419"/>
        <v>0</v>
      </c>
      <c r="S741" s="135">
        <f t="shared" si="419"/>
        <v>0</v>
      </c>
      <c r="T741" s="135">
        <f t="shared" si="419"/>
        <v>0</v>
      </c>
      <c r="U741" s="135">
        <f t="shared" si="419"/>
        <v>3.7859999999999998E-2</v>
      </c>
      <c r="V741" s="135">
        <f t="shared" si="419"/>
        <v>1.5049999999999999E-2</v>
      </c>
      <c r="W741" s="135">
        <f t="shared" si="419"/>
        <v>2.631E-2</v>
      </c>
      <c r="X741" s="135">
        <f t="shared" si="419"/>
        <v>0</v>
      </c>
      <c r="Y741" s="135">
        <f t="shared" si="419"/>
        <v>5.9560000000000002E-2</v>
      </c>
      <c r="Z741" s="135">
        <f t="shared" si="419"/>
        <v>0.34265000000000001</v>
      </c>
      <c r="AA741" s="135">
        <f t="shared" si="419"/>
        <v>0.49895</v>
      </c>
    </row>
    <row r="742" spans="1:27" ht="12.75" hidden="1" customHeight="1" outlineLevel="1" x14ac:dyDescent="0.2">
      <c r="A742" s="163" t="s">
        <v>3129</v>
      </c>
      <c r="B742" s="94" t="s">
        <v>238</v>
      </c>
      <c r="C742" s="70" t="s">
        <v>79</v>
      </c>
      <c r="D742" s="71">
        <v>150.26</v>
      </c>
      <c r="E742" s="71">
        <v>106.91</v>
      </c>
      <c r="F742" s="71">
        <v>90.62</v>
      </c>
      <c r="G742" s="71">
        <v>27.53</v>
      </c>
      <c r="H742" s="71">
        <v>72.14</v>
      </c>
      <c r="I742" s="71">
        <v>0</v>
      </c>
      <c r="J742" s="71">
        <v>0</v>
      </c>
      <c r="K742" s="71">
        <v>0</v>
      </c>
      <c r="L742" s="71">
        <v>0.3</v>
      </c>
      <c r="M742" s="71">
        <v>1.48</v>
      </c>
      <c r="N742" s="71">
        <v>0.55000000000000004</v>
      </c>
      <c r="O742" s="71">
        <v>14.29</v>
      </c>
      <c r="P742" s="71">
        <v>0</v>
      </c>
      <c r="Q742" s="71">
        <v>0</v>
      </c>
      <c r="R742" s="71">
        <v>0</v>
      </c>
      <c r="S742" s="71">
        <v>0</v>
      </c>
      <c r="T742" s="71">
        <v>0</v>
      </c>
      <c r="U742" s="71">
        <v>37.86</v>
      </c>
      <c r="V742" s="71">
        <v>15.05</v>
      </c>
      <c r="W742" s="71">
        <v>26.31</v>
      </c>
      <c r="X742" s="71">
        <v>0</v>
      </c>
      <c r="Y742" s="71">
        <v>59.56</v>
      </c>
      <c r="Z742" s="71">
        <v>342.65</v>
      </c>
      <c r="AA742" s="71">
        <v>498.95</v>
      </c>
    </row>
    <row r="743" spans="1:27" collapsed="1" x14ac:dyDescent="0.2">
      <c r="A743" s="162" t="s">
        <v>3130</v>
      </c>
      <c r="B743" s="54" t="str">
        <f>"18"&amp;"."&amp;$B$801&amp;"."&amp;$B$802</f>
        <v>18.05.2024</v>
      </c>
      <c r="C743" s="134" t="s">
        <v>76</v>
      </c>
      <c r="D743" s="135">
        <f>ROUND((D744)/1000,5)</f>
        <v>0.24143000000000001</v>
      </c>
      <c r="E743" s="135">
        <f t="shared" ref="E743:AA743" si="420">ROUND((E744)/1000,5)</f>
        <v>6.4399999999999999E-2</v>
      </c>
      <c r="F743" s="135">
        <f t="shared" si="420"/>
        <v>0.11011</v>
      </c>
      <c r="G743" s="135">
        <f t="shared" si="420"/>
        <v>0.11914</v>
      </c>
      <c r="H743" s="135">
        <f t="shared" si="420"/>
        <v>2.759E-2</v>
      </c>
      <c r="I743" s="135">
        <f t="shared" si="420"/>
        <v>6.8140000000000006E-2</v>
      </c>
      <c r="J743" s="135">
        <f t="shared" si="420"/>
        <v>0.11994</v>
      </c>
      <c r="K743" s="135">
        <f t="shared" si="420"/>
        <v>0.15037</v>
      </c>
      <c r="L743" s="135">
        <f t="shared" si="420"/>
        <v>1.2970000000000001E-2</v>
      </c>
      <c r="M743" s="135">
        <f t="shared" si="420"/>
        <v>0.16339000000000001</v>
      </c>
      <c r="N743" s="135">
        <f t="shared" si="420"/>
        <v>9.4310000000000005E-2</v>
      </c>
      <c r="O743" s="135">
        <f t="shared" si="420"/>
        <v>3.9019999999999999E-2</v>
      </c>
      <c r="P743" s="135">
        <f t="shared" si="420"/>
        <v>2.47E-2</v>
      </c>
      <c r="Q743" s="135">
        <f t="shared" si="420"/>
        <v>0.19547999999999999</v>
      </c>
      <c r="R743" s="135">
        <f t="shared" si="420"/>
        <v>0.23532</v>
      </c>
      <c r="S743" s="135">
        <f t="shared" si="420"/>
        <v>0.22828999999999999</v>
      </c>
      <c r="T743" s="135">
        <f t="shared" si="420"/>
        <v>0.21384</v>
      </c>
      <c r="U743" s="135">
        <f t="shared" si="420"/>
        <v>0.19317000000000001</v>
      </c>
      <c r="V743" s="135">
        <f t="shared" si="420"/>
        <v>0.24654000000000001</v>
      </c>
      <c r="W743" s="135">
        <f t="shared" si="420"/>
        <v>0.24181</v>
      </c>
      <c r="X743" s="135">
        <f t="shared" si="420"/>
        <v>2.1800000000000001E-3</v>
      </c>
      <c r="Y743" s="135">
        <f t="shared" si="420"/>
        <v>0.35622999999999999</v>
      </c>
      <c r="Z743" s="135">
        <f t="shared" si="420"/>
        <v>0.68694</v>
      </c>
      <c r="AA743" s="135">
        <f t="shared" si="420"/>
        <v>0.24843999999999999</v>
      </c>
    </row>
    <row r="744" spans="1:27" ht="12.75" hidden="1" customHeight="1" outlineLevel="1" x14ac:dyDescent="0.2">
      <c r="A744" s="163" t="s">
        <v>3131</v>
      </c>
      <c r="B744" s="94" t="s">
        <v>238</v>
      </c>
      <c r="C744" s="70" t="s">
        <v>79</v>
      </c>
      <c r="D744" s="71">
        <v>241.43</v>
      </c>
      <c r="E744" s="71">
        <v>64.400000000000006</v>
      </c>
      <c r="F744" s="71">
        <v>110.11</v>
      </c>
      <c r="G744" s="71">
        <v>119.14</v>
      </c>
      <c r="H744" s="71">
        <v>27.59</v>
      </c>
      <c r="I744" s="71">
        <v>68.14</v>
      </c>
      <c r="J744" s="71">
        <v>119.94</v>
      </c>
      <c r="K744" s="71">
        <v>150.37</v>
      </c>
      <c r="L744" s="71">
        <v>12.97</v>
      </c>
      <c r="M744" s="71">
        <v>163.38999999999999</v>
      </c>
      <c r="N744" s="71">
        <v>94.31</v>
      </c>
      <c r="O744" s="71">
        <v>39.020000000000003</v>
      </c>
      <c r="P744" s="71">
        <v>24.7</v>
      </c>
      <c r="Q744" s="71">
        <v>195.48</v>
      </c>
      <c r="R744" s="71">
        <v>235.32</v>
      </c>
      <c r="S744" s="71">
        <v>228.29</v>
      </c>
      <c r="T744" s="71">
        <v>213.84</v>
      </c>
      <c r="U744" s="71">
        <v>193.17</v>
      </c>
      <c r="V744" s="71">
        <v>246.54</v>
      </c>
      <c r="W744" s="71">
        <v>241.81</v>
      </c>
      <c r="X744" s="71">
        <v>2.1800000000000002</v>
      </c>
      <c r="Y744" s="71">
        <v>356.23</v>
      </c>
      <c r="Z744" s="71">
        <v>686.94</v>
      </c>
      <c r="AA744" s="71">
        <v>248.44</v>
      </c>
    </row>
    <row r="745" spans="1:27" collapsed="1" x14ac:dyDescent="0.2">
      <c r="A745" s="162" t="s">
        <v>3132</v>
      </c>
      <c r="B745" s="54" t="str">
        <f>"19"&amp;"."&amp;$B$801&amp;"."&amp;$B$802</f>
        <v>19.05.2024</v>
      </c>
      <c r="C745" s="134" t="s">
        <v>76</v>
      </c>
      <c r="D745" s="135">
        <f>ROUND((D746)/1000,5)</f>
        <v>0.15426999999999999</v>
      </c>
      <c r="E745" s="135">
        <f t="shared" ref="E745:AA745" si="421">ROUND((E746)/1000,5)</f>
        <v>0.16872000000000001</v>
      </c>
      <c r="F745" s="135">
        <f t="shared" si="421"/>
        <v>0.14272000000000001</v>
      </c>
      <c r="G745" s="135">
        <f t="shared" si="421"/>
        <v>0.16705</v>
      </c>
      <c r="H745" s="135">
        <f t="shared" si="421"/>
        <v>0.27850999999999998</v>
      </c>
      <c r="I745" s="135">
        <f t="shared" si="421"/>
        <v>8.1309999999999993E-2</v>
      </c>
      <c r="J745" s="135">
        <f t="shared" si="421"/>
        <v>0.21684999999999999</v>
      </c>
      <c r="K745" s="135">
        <f t="shared" si="421"/>
        <v>3.6080000000000001E-2</v>
      </c>
      <c r="L745" s="135">
        <f t="shared" si="421"/>
        <v>0.16450999999999999</v>
      </c>
      <c r="M745" s="135">
        <f t="shared" si="421"/>
        <v>9.8339999999999997E-2</v>
      </c>
      <c r="N745" s="135">
        <f t="shared" si="421"/>
        <v>0.26551999999999998</v>
      </c>
      <c r="O745" s="135">
        <f t="shared" si="421"/>
        <v>0.42745</v>
      </c>
      <c r="P745" s="135">
        <f t="shared" si="421"/>
        <v>0.36392999999999998</v>
      </c>
      <c r="Q745" s="135">
        <f t="shared" si="421"/>
        <v>0.26063999999999998</v>
      </c>
      <c r="R745" s="135">
        <f t="shared" si="421"/>
        <v>0.33889000000000002</v>
      </c>
      <c r="S745" s="135">
        <f t="shared" si="421"/>
        <v>0.25801000000000002</v>
      </c>
      <c r="T745" s="135">
        <f t="shared" si="421"/>
        <v>0.34949999999999998</v>
      </c>
      <c r="U745" s="135">
        <f t="shared" si="421"/>
        <v>0.16359000000000001</v>
      </c>
      <c r="V745" s="135">
        <f t="shared" si="421"/>
        <v>0.16264999999999999</v>
      </c>
      <c r="W745" s="135">
        <f t="shared" si="421"/>
        <v>0.21179000000000001</v>
      </c>
      <c r="X745" s="135">
        <f t="shared" si="421"/>
        <v>0.24196999999999999</v>
      </c>
      <c r="Y745" s="135">
        <f t="shared" si="421"/>
        <v>0.33157999999999999</v>
      </c>
      <c r="Z745" s="135">
        <f t="shared" si="421"/>
        <v>0.68759999999999999</v>
      </c>
      <c r="AA745" s="135">
        <f t="shared" si="421"/>
        <v>0.61580999999999997</v>
      </c>
    </row>
    <row r="746" spans="1:27" ht="12.75" hidden="1" customHeight="1" outlineLevel="1" x14ac:dyDescent="0.2">
      <c r="A746" s="163" t="s">
        <v>3133</v>
      </c>
      <c r="B746" s="94" t="s">
        <v>238</v>
      </c>
      <c r="C746" s="70" t="s">
        <v>79</v>
      </c>
      <c r="D746" s="71">
        <v>154.27000000000001</v>
      </c>
      <c r="E746" s="71">
        <v>168.72</v>
      </c>
      <c r="F746" s="71">
        <v>142.72</v>
      </c>
      <c r="G746" s="71">
        <v>167.05</v>
      </c>
      <c r="H746" s="71">
        <v>278.51</v>
      </c>
      <c r="I746" s="71">
        <v>81.31</v>
      </c>
      <c r="J746" s="71">
        <v>216.85</v>
      </c>
      <c r="K746" s="71">
        <v>36.08</v>
      </c>
      <c r="L746" s="71">
        <v>164.51</v>
      </c>
      <c r="M746" s="71">
        <v>98.34</v>
      </c>
      <c r="N746" s="71">
        <v>265.52</v>
      </c>
      <c r="O746" s="71">
        <v>427.45</v>
      </c>
      <c r="P746" s="71">
        <v>363.93</v>
      </c>
      <c r="Q746" s="71">
        <v>260.64</v>
      </c>
      <c r="R746" s="71">
        <v>338.89</v>
      </c>
      <c r="S746" s="71">
        <v>258.01</v>
      </c>
      <c r="T746" s="71">
        <v>349.5</v>
      </c>
      <c r="U746" s="71">
        <v>163.59</v>
      </c>
      <c r="V746" s="71">
        <v>162.65</v>
      </c>
      <c r="W746" s="71">
        <v>211.79</v>
      </c>
      <c r="X746" s="71">
        <v>241.97</v>
      </c>
      <c r="Y746" s="71">
        <v>331.58</v>
      </c>
      <c r="Z746" s="71">
        <v>687.6</v>
      </c>
      <c r="AA746" s="71">
        <v>615.80999999999995</v>
      </c>
    </row>
    <row r="747" spans="1:27" collapsed="1" x14ac:dyDescent="0.2">
      <c r="A747" s="162" t="s">
        <v>3134</v>
      </c>
      <c r="B747" s="54" t="str">
        <f>"20"&amp;"."&amp;$B$801&amp;"."&amp;$B$802</f>
        <v>20.05.2024</v>
      </c>
      <c r="C747" s="134" t="s">
        <v>76</v>
      </c>
      <c r="D747" s="135">
        <f>ROUND((D748)/1000,5)</f>
        <v>0.17393</v>
      </c>
      <c r="E747" s="135">
        <f t="shared" ref="E747:AA747" si="422">ROUND((E748)/1000,5)</f>
        <v>0.22142999999999999</v>
      </c>
      <c r="F747" s="135">
        <f t="shared" si="422"/>
        <v>0.15567</v>
      </c>
      <c r="G747" s="135">
        <f t="shared" si="422"/>
        <v>0.35265000000000002</v>
      </c>
      <c r="H747" s="135">
        <f t="shared" si="422"/>
        <v>4.0890000000000003E-2</v>
      </c>
      <c r="I747" s="135">
        <f t="shared" si="422"/>
        <v>0</v>
      </c>
      <c r="J747" s="135">
        <f t="shared" si="422"/>
        <v>0</v>
      </c>
      <c r="K747" s="135">
        <f t="shared" si="422"/>
        <v>0</v>
      </c>
      <c r="L747" s="135">
        <f t="shared" si="422"/>
        <v>3.3660000000000002E-2</v>
      </c>
      <c r="M747" s="135">
        <f t="shared" si="422"/>
        <v>3.2259999999999997E-2</v>
      </c>
      <c r="N747" s="135">
        <f t="shared" si="422"/>
        <v>1.8939999999999999E-2</v>
      </c>
      <c r="O747" s="135">
        <f t="shared" si="422"/>
        <v>3.6740000000000002E-2</v>
      </c>
      <c r="P747" s="135">
        <f t="shared" si="422"/>
        <v>2.33E-3</v>
      </c>
      <c r="Q747" s="135">
        <f t="shared" si="422"/>
        <v>9.1199999999999996E-3</v>
      </c>
      <c r="R747" s="135">
        <f t="shared" si="422"/>
        <v>1.2699999999999999E-2</v>
      </c>
      <c r="S747" s="135">
        <f t="shared" si="422"/>
        <v>4.5830000000000003E-2</v>
      </c>
      <c r="T747" s="135">
        <f t="shared" si="422"/>
        <v>0.13854</v>
      </c>
      <c r="U747" s="135">
        <f t="shared" si="422"/>
        <v>3.7900000000000003E-2</v>
      </c>
      <c r="V747" s="135">
        <f t="shared" si="422"/>
        <v>7.8530000000000003E-2</v>
      </c>
      <c r="W747" s="135">
        <f t="shared" si="422"/>
        <v>0</v>
      </c>
      <c r="X747" s="135">
        <f t="shared" si="422"/>
        <v>8.1999999999999998E-4</v>
      </c>
      <c r="Y747" s="135">
        <f t="shared" si="422"/>
        <v>0.12528</v>
      </c>
      <c r="Z747" s="135">
        <f t="shared" si="422"/>
        <v>0.17527999999999999</v>
      </c>
      <c r="AA747" s="135">
        <f t="shared" si="422"/>
        <v>0.68103999999999998</v>
      </c>
    </row>
    <row r="748" spans="1:27" ht="12.75" hidden="1" customHeight="1" outlineLevel="1" x14ac:dyDescent="0.2">
      <c r="A748" s="163" t="s">
        <v>3135</v>
      </c>
      <c r="B748" s="94" t="s">
        <v>238</v>
      </c>
      <c r="C748" s="70" t="s">
        <v>79</v>
      </c>
      <c r="D748" s="71">
        <v>173.93</v>
      </c>
      <c r="E748" s="71">
        <v>221.43</v>
      </c>
      <c r="F748" s="71">
        <v>155.66999999999999</v>
      </c>
      <c r="G748" s="71">
        <v>352.65</v>
      </c>
      <c r="H748" s="71">
        <v>40.89</v>
      </c>
      <c r="I748" s="71">
        <v>0</v>
      </c>
      <c r="J748" s="71">
        <v>0</v>
      </c>
      <c r="K748" s="71">
        <v>0</v>
      </c>
      <c r="L748" s="71">
        <v>33.659999999999997</v>
      </c>
      <c r="M748" s="71">
        <v>32.26</v>
      </c>
      <c r="N748" s="71">
        <v>18.940000000000001</v>
      </c>
      <c r="O748" s="71">
        <v>36.74</v>
      </c>
      <c r="P748" s="71">
        <v>2.33</v>
      </c>
      <c r="Q748" s="71">
        <v>9.1199999999999992</v>
      </c>
      <c r="R748" s="71">
        <v>12.7</v>
      </c>
      <c r="S748" s="71">
        <v>45.83</v>
      </c>
      <c r="T748" s="71">
        <v>138.54</v>
      </c>
      <c r="U748" s="71">
        <v>37.9</v>
      </c>
      <c r="V748" s="71">
        <v>78.53</v>
      </c>
      <c r="W748" s="71">
        <v>0</v>
      </c>
      <c r="X748" s="71">
        <v>0.82</v>
      </c>
      <c r="Y748" s="71">
        <v>125.28</v>
      </c>
      <c r="Z748" s="71">
        <v>175.28</v>
      </c>
      <c r="AA748" s="71">
        <v>681.04</v>
      </c>
    </row>
    <row r="749" spans="1:27" collapsed="1" x14ac:dyDescent="0.2">
      <c r="A749" s="162" t="s">
        <v>3136</v>
      </c>
      <c r="B749" s="54" t="str">
        <f>"21"&amp;"."&amp;$B$801&amp;"."&amp;$B$802</f>
        <v>21.05.2024</v>
      </c>
      <c r="C749" s="134" t="s">
        <v>76</v>
      </c>
      <c r="D749" s="135">
        <f>ROUND((D750)/1000,5)</f>
        <v>0.40248</v>
      </c>
      <c r="E749" s="135">
        <f t="shared" ref="E749:AA749" si="423">ROUND((E750)/1000,5)</f>
        <v>0.64417000000000002</v>
      </c>
      <c r="F749" s="135">
        <f t="shared" si="423"/>
        <v>0.48310999999999998</v>
      </c>
      <c r="G749" s="135">
        <f t="shared" si="423"/>
        <v>0.49247000000000002</v>
      </c>
      <c r="H749" s="135">
        <f t="shared" si="423"/>
        <v>0.22264999999999999</v>
      </c>
      <c r="I749" s="135">
        <f t="shared" si="423"/>
        <v>0</v>
      </c>
      <c r="J749" s="135">
        <f t="shared" si="423"/>
        <v>0</v>
      </c>
      <c r="K749" s="135">
        <f t="shared" si="423"/>
        <v>0</v>
      </c>
      <c r="L749" s="135">
        <f t="shared" si="423"/>
        <v>1.7000000000000001E-4</v>
      </c>
      <c r="M749" s="135">
        <f t="shared" si="423"/>
        <v>1.4999999999999999E-4</v>
      </c>
      <c r="N749" s="135">
        <f t="shared" si="423"/>
        <v>2.5999999999999998E-4</v>
      </c>
      <c r="O749" s="135">
        <f t="shared" si="423"/>
        <v>1.9939999999999999E-2</v>
      </c>
      <c r="P749" s="135">
        <f t="shared" si="423"/>
        <v>0</v>
      </c>
      <c r="Q749" s="135">
        <f t="shared" si="423"/>
        <v>0</v>
      </c>
      <c r="R749" s="135">
        <f t="shared" si="423"/>
        <v>0</v>
      </c>
      <c r="S749" s="135">
        <f t="shared" si="423"/>
        <v>0</v>
      </c>
      <c r="T749" s="135">
        <f t="shared" si="423"/>
        <v>0</v>
      </c>
      <c r="U749" s="135">
        <f t="shared" si="423"/>
        <v>0</v>
      </c>
      <c r="V749" s="135">
        <f t="shared" si="423"/>
        <v>0</v>
      </c>
      <c r="W749" s="135">
        <f t="shared" si="423"/>
        <v>0</v>
      </c>
      <c r="X749" s="135">
        <f t="shared" si="423"/>
        <v>0</v>
      </c>
      <c r="Y749" s="135">
        <f t="shared" si="423"/>
        <v>0.17460000000000001</v>
      </c>
      <c r="Z749" s="135">
        <f t="shared" si="423"/>
        <v>0.48562</v>
      </c>
      <c r="AA749" s="135">
        <f t="shared" si="423"/>
        <v>0.64176999999999995</v>
      </c>
    </row>
    <row r="750" spans="1:27" ht="12.75" hidden="1" customHeight="1" outlineLevel="1" x14ac:dyDescent="0.2">
      <c r="A750" s="163" t="s">
        <v>3137</v>
      </c>
      <c r="B750" s="94" t="s">
        <v>238</v>
      </c>
      <c r="C750" s="70" t="s">
        <v>79</v>
      </c>
      <c r="D750" s="71">
        <v>402.48</v>
      </c>
      <c r="E750" s="71">
        <v>644.16999999999996</v>
      </c>
      <c r="F750" s="71">
        <v>483.11</v>
      </c>
      <c r="G750" s="71">
        <v>492.47</v>
      </c>
      <c r="H750" s="71">
        <v>222.65</v>
      </c>
      <c r="I750" s="71">
        <v>0</v>
      </c>
      <c r="J750" s="71">
        <v>0</v>
      </c>
      <c r="K750" s="71">
        <v>0</v>
      </c>
      <c r="L750" s="71">
        <v>0.17</v>
      </c>
      <c r="M750" s="71">
        <v>0.15</v>
      </c>
      <c r="N750" s="71">
        <v>0.26</v>
      </c>
      <c r="O750" s="71">
        <v>19.940000000000001</v>
      </c>
      <c r="P750" s="71">
        <v>0</v>
      </c>
      <c r="Q750" s="71">
        <v>0</v>
      </c>
      <c r="R750" s="71">
        <v>0</v>
      </c>
      <c r="S750" s="71">
        <v>0</v>
      </c>
      <c r="T750" s="71">
        <v>0</v>
      </c>
      <c r="U750" s="71">
        <v>0</v>
      </c>
      <c r="V750" s="71">
        <v>0</v>
      </c>
      <c r="W750" s="71">
        <v>0</v>
      </c>
      <c r="X750" s="71">
        <v>0</v>
      </c>
      <c r="Y750" s="71">
        <v>174.6</v>
      </c>
      <c r="Z750" s="71">
        <v>485.62</v>
      </c>
      <c r="AA750" s="71">
        <v>641.77</v>
      </c>
    </row>
    <row r="751" spans="1:27" collapsed="1" x14ac:dyDescent="0.2">
      <c r="A751" s="162" t="s">
        <v>3138</v>
      </c>
      <c r="B751" s="54" t="str">
        <f>"22"&amp;"."&amp;$B$801&amp;"."&amp;$B$802</f>
        <v>22.05.2024</v>
      </c>
      <c r="C751" s="134" t="s">
        <v>76</v>
      </c>
      <c r="D751" s="135">
        <f>ROUND((D752)/1000,5)</f>
        <v>0.16164000000000001</v>
      </c>
      <c r="E751" s="135">
        <f t="shared" ref="E751:AA751" si="424">ROUND((E752)/1000,5)</f>
        <v>1.0809899999999999</v>
      </c>
      <c r="F751" s="135">
        <f t="shared" si="424"/>
        <v>0.96179000000000003</v>
      </c>
      <c r="G751" s="135">
        <f t="shared" si="424"/>
        <v>0.88661000000000001</v>
      </c>
      <c r="H751" s="135">
        <f t="shared" si="424"/>
        <v>5.3670000000000002E-2</v>
      </c>
      <c r="I751" s="135">
        <f t="shared" si="424"/>
        <v>0</v>
      </c>
      <c r="J751" s="135">
        <f t="shared" si="424"/>
        <v>0</v>
      </c>
      <c r="K751" s="135">
        <f t="shared" si="424"/>
        <v>0</v>
      </c>
      <c r="L751" s="135">
        <f t="shared" si="424"/>
        <v>0</v>
      </c>
      <c r="M751" s="135">
        <f t="shared" si="424"/>
        <v>3.832E-2</v>
      </c>
      <c r="N751" s="135">
        <f t="shared" si="424"/>
        <v>0.10783</v>
      </c>
      <c r="O751" s="135">
        <f t="shared" si="424"/>
        <v>5.3899999999999998E-3</v>
      </c>
      <c r="P751" s="135">
        <f t="shared" si="424"/>
        <v>0</v>
      </c>
      <c r="Q751" s="135">
        <f t="shared" si="424"/>
        <v>0</v>
      </c>
      <c r="R751" s="135">
        <f t="shared" si="424"/>
        <v>0</v>
      </c>
      <c r="S751" s="135">
        <f t="shared" si="424"/>
        <v>0</v>
      </c>
      <c r="T751" s="135">
        <f t="shared" si="424"/>
        <v>0</v>
      </c>
      <c r="U751" s="135">
        <f t="shared" si="424"/>
        <v>0</v>
      </c>
      <c r="V751" s="135">
        <f t="shared" si="424"/>
        <v>0</v>
      </c>
      <c r="W751" s="135">
        <f t="shared" si="424"/>
        <v>0</v>
      </c>
      <c r="X751" s="135">
        <f t="shared" si="424"/>
        <v>0</v>
      </c>
      <c r="Y751" s="135">
        <f t="shared" si="424"/>
        <v>5.7499999999999999E-3</v>
      </c>
      <c r="Z751" s="135">
        <f t="shared" si="424"/>
        <v>0.2797</v>
      </c>
      <c r="AA751" s="135">
        <f t="shared" si="424"/>
        <v>0.18643000000000001</v>
      </c>
    </row>
    <row r="752" spans="1:27" ht="12.75" hidden="1" customHeight="1" outlineLevel="1" x14ac:dyDescent="0.2">
      <c r="A752" s="163" t="s">
        <v>3139</v>
      </c>
      <c r="B752" s="94" t="s">
        <v>238</v>
      </c>
      <c r="C752" s="70" t="s">
        <v>79</v>
      </c>
      <c r="D752" s="71">
        <v>161.63999999999999</v>
      </c>
      <c r="E752" s="71">
        <v>1080.99</v>
      </c>
      <c r="F752" s="71">
        <v>961.79</v>
      </c>
      <c r="G752" s="71">
        <v>886.61</v>
      </c>
      <c r="H752" s="71">
        <v>53.67</v>
      </c>
      <c r="I752" s="71">
        <v>0</v>
      </c>
      <c r="J752" s="71">
        <v>0</v>
      </c>
      <c r="K752" s="71">
        <v>0</v>
      </c>
      <c r="L752" s="71">
        <v>0</v>
      </c>
      <c r="M752" s="71">
        <v>38.32</v>
      </c>
      <c r="N752" s="71">
        <v>107.83</v>
      </c>
      <c r="O752" s="71">
        <v>5.39</v>
      </c>
      <c r="P752" s="71">
        <v>0</v>
      </c>
      <c r="Q752" s="71">
        <v>0</v>
      </c>
      <c r="R752" s="71">
        <v>0</v>
      </c>
      <c r="S752" s="71">
        <v>0</v>
      </c>
      <c r="T752" s="71">
        <v>0</v>
      </c>
      <c r="U752" s="71">
        <v>0</v>
      </c>
      <c r="V752" s="71">
        <v>0</v>
      </c>
      <c r="W752" s="71">
        <v>0</v>
      </c>
      <c r="X752" s="71">
        <v>0</v>
      </c>
      <c r="Y752" s="71">
        <v>5.75</v>
      </c>
      <c r="Z752" s="71">
        <v>279.7</v>
      </c>
      <c r="AA752" s="71">
        <v>186.43</v>
      </c>
    </row>
    <row r="753" spans="1:27" collapsed="1" x14ac:dyDescent="0.2">
      <c r="A753" s="162" t="s">
        <v>3140</v>
      </c>
      <c r="B753" s="54" t="str">
        <f>"23"&amp;"."&amp;$B$801&amp;"."&amp;$B$802</f>
        <v>23.05.2024</v>
      </c>
      <c r="C753" s="134" t="s">
        <v>76</v>
      </c>
      <c r="D753" s="135">
        <f>ROUND((D754)/1000,5)</f>
        <v>2.1780000000000001E-2</v>
      </c>
      <c r="E753" s="135">
        <f t="shared" ref="E753:AA753" si="425">ROUND((E754)/1000,5)</f>
        <v>4.8570000000000002E-2</v>
      </c>
      <c r="F753" s="135">
        <f t="shared" si="425"/>
        <v>0</v>
      </c>
      <c r="G753" s="135">
        <f t="shared" si="425"/>
        <v>7.1799999999999998E-3</v>
      </c>
      <c r="H753" s="135">
        <f t="shared" si="425"/>
        <v>0</v>
      </c>
      <c r="I753" s="135">
        <f t="shared" si="425"/>
        <v>0</v>
      </c>
      <c r="J753" s="135">
        <f t="shared" si="425"/>
        <v>0</v>
      </c>
      <c r="K753" s="135">
        <f t="shared" si="425"/>
        <v>0</v>
      </c>
      <c r="L753" s="135">
        <f t="shared" si="425"/>
        <v>0</v>
      </c>
      <c r="M753" s="135">
        <f t="shared" si="425"/>
        <v>0</v>
      </c>
      <c r="N753" s="135">
        <f t="shared" si="425"/>
        <v>0</v>
      </c>
      <c r="O753" s="135">
        <f t="shared" si="425"/>
        <v>2.145E-2</v>
      </c>
      <c r="P753" s="135">
        <f t="shared" si="425"/>
        <v>0</v>
      </c>
      <c r="Q753" s="135">
        <f t="shared" si="425"/>
        <v>0</v>
      </c>
      <c r="R753" s="135">
        <f t="shared" si="425"/>
        <v>0</v>
      </c>
      <c r="S753" s="135">
        <f t="shared" si="425"/>
        <v>0</v>
      </c>
      <c r="T753" s="135">
        <f t="shared" si="425"/>
        <v>2.4330000000000001E-2</v>
      </c>
      <c r="U753" s="135">
        <f t="shared" si="425"/>
        <v>3.1800000000000001E-3</v>
      </c>
      <c r="V753" s="135">
        <f t="shared" si="425"/>
        <v>0</v>
      </c>
      <c r="W753" s="135">
        <f t="shared" si="425"/>
        <v>0</v>
      </c>
      <c r="X753" s="135">
        <f t="shared" si="425"/>
        <v>0</v>
      </c>
      <c r="Y753" s="135">
        <f t="shared" si="425"/>
        <v>0</v>
      </c>
      <c r="Z753" s="135">
        <f t="shared" si="425"/>
        <v>0.25863000000000003</v>
      </c>
      <c r="AA753" s="135">
        <f t="shared" si="425"/>
        <v>0.21582000000000001</v>
      </c>
    </row>
    <row r="754" spans="1:27" ht="12.75" hidden="1" customHeight="1" outlineLevel="1" x14ac:dyDescent="0.2">
      <c r="A754" s="163" t="s">
        <v>3141</v>
      </c>
      <c r="B754" s="94" t="s">
        <v>238</v>
      </c>
      <c r="C754" s="70" t="s">
        <v>79</v>
      </c>
      <c r="D754" s="71">
        <v>21.78</v>
      </c>
      <c r="E754" s="71">
        <v>48.57</v>
      </c>
      <c r="F754" s="71">
        <v>0</v>
      </c>
      <c r="G754" s="71">
        <v>7.18</v>
      </c>
      <c r="H754" s="71">
        <v>0</v>
      </c>
      <c r="I754" s="71">
        <v>0</v>
      </c>
      <c r="J754" s="71">
        <v>0</v>
      </c>
      <c r="K754" s="71">
        <v>0</v>
      </c>
      <c r="L754" s="71">
        <v>0</v>
      </c>
      <c r="M754" s="71">
        <v>0</v>
      </c>
      <c r="N754" s="71">
        <v>0</v>
      </c>
      <c r="O754" s="71">
        <v>21.45</v>
      </c>
      <c r="P754" s="71">
        <v>0</v>
      </c>
      <c r="Q754" s="71">
        <v>0</v>
      </c>
      <c r="R754" s="71">
        <v>0</v>
      </c>
      <c r="S754" s="71">
        <v>0</v>
      </c>
      <c r="T754" s="71">
        <v>24.33</v>
      </c>
      <c r="U754" s="71">
        <v>3.18</v>
      </c>
      <c r="V754" s="71">
        <v>0</v>
      </c>
      <c r="W754" s="71">
        <v>0</v>
      </c>
      <c r="X754" s="71">
        <v>0</v>
      </c>
      <c r="Y754" s="71">
        <v>0</v>
      </c>
      <c r="Z754" s="71">
        <v>258.63</v>
      </c>
      <c r="AA754" s="71">
        <v>215.82</v>
      </c>
    </row>
    <row r="755" spans="1:27" collapsed="1" x14ac:dyDescent="0.2">
      <c r="A755" s="162" t="s">
        <v>3142</v>
      </c>
      <c r="B755" s="54" t="str">
        <f>"24"&amp;"."&amp;$B$801&amp;"."&amp;$B$802</f>
        <v>24.05.2024</v>
      </c>
      <c r="C755" s="134" t="s">
        <v>76</v>
      </c>
      <c r="D755" s="135">
        <f>ROUND((D756)/1000,5)</f>
        <v>0.1691</v>
      </c>
      <c r="E755" s="135">
        <f t="shared" ref="E755:AA755" si="426">ROUND((E756)/1000,5)</f>
        <v>7.0400000000000003E-3</v>
      </c>
      <c r="F755" s="135">
        <f t="shared" si="426"/>
        <v>7.5100000000000002E-3</v>
      </c>
      <c r="G755" s="135">
        <f t="shared" si="426"/>
        <v>6.454E-2</v>
      </c>
      <c r="H755" s="135">
        <f t="shared" si="426"/>
        <v>0</v>
      </c>
      <c r="I755" s="135">
        <f t="shared" si="426"/>
        <v>0</v>
      </c>
      <c r="J755" s="135">
        <f t="shared" si="426"/>
        <v>0</v>
      </c>
      <c r="K755" s="135">
        <f t="shared" si="426"/>
        <v>0</v>
      </c>
      <c r="L755" s="135">
        <f t="shared" si="426"/>
        <v>0</v>
      </c>
      <c r="M755" s="135">
        <f t="shared" si="426"/>
        <v>2.129E-2</v>
      </c>
      <c r="N755" s="135">
        <f t="shared" si="426"/>
        <v>3.6600000000000001E-3</v>
      </c>
      <c r="O755" s="135">
        <f t="shared" si="426"/>
        <v>2.3449999999999999E-2</v>
      </c>
      <c r="P755" s="135">
        <f t="shared" si="426"/>
        <v>0</v>
      </c>
      <c r="Q755" s="135">
        <f t="shared" si="426"/>
        <v>0</v>
      </c>
      <c r="R755" s="135">
        <f t="shared" si="426"/>
        <v>0</v>
      </c>
      <c r="S755" s="135">
        <f t="shared" si="426"/>
        <v>0</v>
      </c>
      <c r="T755" s="135">
        <f t="shared" si="426"/>
        <v>0</v>
      </c>
      <c r="U755" s="135">
        <f t="shared" si="426"/>
        <v>2.9299999999999999E-3</v>
      </c>
      <c r="V755" s="135">
        <f t="shared" si="426"/>
        <v>3.9300000000000003E-3</v>
      </c>
      <c r="W755" s="135">
        <f t="shared" si="426"/>
        <v>6.6400000000000001E-3</v>
      </c>
      <c r="X755" s="135">
        <f t="shared" si="426"/>
        <v>4.1700000000000001E-3</v>
      </c>
      <c r="Y755" s="135">
        <f t="shared" si="426"/>
        <v>2.7689999999999999E-2</v>
      </c>
      <c r="Z755" s="135">
        <f t="shared" si="426"/>
        <v>0.32311000000000001</v>
      </c>
      <c r="AA755" s="135">
        <f t="shared" si="426"/>
        <v>0.23147999999999999</v>
      </c>
    </row>
    <row r="756" spans="1:27" ht="12.75" hidden="1" customHeight="1" outlineLevel="1" x14ac:dyDescent="0.2">
      <c r="A756" s="163" t="s">
        <v>3143</v>
      </c>
      <c r="B756" s="94" t="s">
        <v>238</v>
      </c>
      <c r="C756" s="70" t="s">
        <v>79</v>
      </c>
      <c r="D756" s="71">
        <v>169.1</v>
      </c>
      <c r="E756" s="71">
        <v>7.04</v>
      </c>
      <c r="F756" s="71">
        <v>7.51</v>
      </c>
      <c r="G756" s="71">
        <v>64.540000000000006</v>
      </c>
      <c r="H756" s="71">
        <v>0</v>
      </c>
      <c r="I756" s="71">
        <v>0</v>
      </c>
      <c r="J756" s="71">
        <v>0</v>
      </c>
      <c r="K756" s="71">
        <v>0</v>
      </c>
      <c r="L756" s="71">
        <v>0</v>
      </c>
      <c r="M756" s="71">
        <v>21.29</v>
      </c>
      <c r="N756" s="71">
        <v>3.66</v>
      </c>
      <c r="O756" s="71">
        <v>23.45</v>
      </c>
      <c r="P756" s="71">
        <v>0</v>
      </c>
      <c r="Q756" s="71">
        <v>0</v>
      </c>
      <c r="R756" s="71">
        <v>0</v>
      </c>
      <c r="S756" s="71">
        <v>0</v>
      </c>
      <c r="T756" s="71">
        <v>0</v>
      </c>
      <c r="U756" s="71">
        <v>2.93</v>
      </c>
      <c r="V756" s="71">
        <v>3.93</v>
      </c>
      <c r="W756" s="71">
        <v>6.64</v>
      </c>
      <c r="X756" s="71">
        <v>4.17</v>
      </c>
      <c r="Y756" s="71">
        <v>27.69</v>
      </c>
      <c r="Z756" s="71">
        <v>323.11</v>
      </c>
      <c r="AA756" s="71">
        <v>231.48</v>
      </c>
    </row>
    <row r="757" spans="1:27" collapsed="1" x14ac:dyDescent="0.2">
      <c r="A757" s="162" t="s">
        <v>3144</v>
      </c>
      <c r="B757" s="54" t="str">
        <f>"25"&amp;"."&amp;$B$801&amp;"."&amp;$B$802</f>
        <v>25.05.2024</v>
      </c>
      <c r="C757" s="134" t="s">
        <v>76</v>
      </c>
      <c r="D757" s="135">
        <f>ROUND((D758)/1000,5)</f>
        <v>0.15273999999999999</v>
      </c>
      <c r="E757" s="135">
        <f t="shared" ref="E757:AA757" si="427">ROUND((E758)/1000,5)</f>
        <v>3.5630000000000002E-2</v>
      </c>
      <c r="F757" s="135">
        <f t="shared" si="427"/>
        <v>9.4149999999999998E-2</v>
      </c>
      <c r="G757" s="135">
        <f t="shared" si="427"/>
        <v>0.1231</v>
      </c>
      <c r="H757" s="135">
        <f t="shared" si="427"/>
        <v>5.0900000000000001E-2</v>
      </c>
      <c r="I757" s="135">
        <f t="shared" si="427"/>
        <v>0</v>
      </c>
      <c r="J757" s="135">
        <f t="shared" si="427"/>
        <v>0</v>
      </c>
      <c r="K757" s="135">
        <f t="shared" si="427"/>
        <v>0</v>
      </c>
      <c r="L757" s="135">
        <f t="shared" si="427"/>
        <v>8.0000000000000007E-5</v>
      </c>
      <c r="M757" s="135">
        <f t="shared" si="427"/>
        <v>0</v>
      </c>
      <c r="N757" s="135">
        <f t="shared" si="427"/>
        <v>1.7000000000000001E-4</v>
      </c>
      <c r="O757" s="135">
        <f t="shared" si="427"/>
        <v>2.0000000000000002E-5</v>
      </c>
      <c r="P757" s="135">
        <f t="shared" si="427"/>
        <v>0</v>
      </c>
      <c r="Q757" s="135">
        <f t="shared" si="427"/>
        <v>0</v>
      </c>
      <c r="R757" s="135">
        <f t="shared" si="427"/>
        <v>0</v>
      </c>
      <c r="S757" s="135">
        <f t="shared" si="427"/>
        <v>0</v>
      </c>
      <c r="T757" s="135">
        <f t="shared" si="427"/>
        <v>0</v>
      </c>
      <c r="U757" s="135">
        <f t="shared" si="427"/>
        <v>0</v>
      </c>
      <c r="V757" s="135">
        <f t="shared" si="427"/>
        <v>0</v>
      </c>
      <c r="W757" s="135">
        <f t="shared" si="427"/>
        <v>4.47E-3</v>
      </c>
      <c r="X757" s="135">
        <f t="shared" si="427"/>
        <v>9.0000000000000006E-5</v>
      </c>
      <c r="Y757" s="135">
        <f t="shared" si="427"/>
        <v>7.5199999999999998E-3</v>
      </c>
      <c r="Z757" s="135">
        <f t="shared" si="427"/>
        <v>0.54425000000000001</v>
      </c>
      <c r="AA757" s="135">
        <f t="shared" si="427"/>
        <v>0.27417000000000002</v>
      </c>
    </row>
    <row r="758" spans="1:27" ht="12.75" hidden="1" customHeight="1" outlineLevel="1" x14ac:dyDescent="0.2">
      <c r="A758" s="163" t="s">
        <v>3145</v>
      </c>
      <c r="B758" s="94" t="s">
        <v>238</v>
      </c>
      <c r="C758" s="70" t="s">
        <v>79</v>
      </c>
      <c r="D758" s="71">
        <v>152.74</v>
      </c>
      <c r="E758" s="71">
        <v>35.630000000000003</v>
      </c>
      <c r="F758" s="71">
        <v>94.15</v>
      </c>
      <c r="G758" s="71">
        <v>123.1</v>
      </c>
      <c r="H758" s="71">
        <v>50.9</v>
      </c>
      <c r="I758" s="71">
        <v>0</v>
      </c>
      <c r="J758" s="71">
        <v>0</v>
      </c>
      <c r="K758" s="71">
        <v>0</v>
      </c>
      <c r="L758" s="71">
        <v>0.08</v>
      </c>
      <c r="M758" s="71">
        <v>0</v>
      </c>
      <c r="N758" s="71">
        <v>0.17</v>
      </c>
      <c r="O758" s="71">
        <v>0.02</v>
      </c>
      <c r="P758" s="71">
        <v>0</v>
      </c>
      <c r="Q758" s="71">
        <v>0</v>
      </c>
      <c r="R758" s="71">
        <v>0</v>
      </c>
      <c r="S758" s="71">
        <v>0</v>
      </c>
      <c r="T758" s="71">
        <v>0</v>
      </c>
      <c r="U758" s="71">
        <v>0</v>
      </c>
      <c r="V758" s="71">
        <v>0</v>
      </c>
      <c r="W758" s="71">
        <v>4.47</v>
      </c>
      <c r="X758" s="71">
        <v>0.09</v>
      </c>
      <c r="Y758" s="71">
        <v>7.52</v>
      </c>
      <c r="Z758" s="71">
        <v>544.25</v>
      </c>
      <c r="AA758" s="71">
        <v>274.17</v>
      </c>
    </row>
    <row r="759" spans="1:27" collapsed="1" x14ac:dyDescent="0.2">
      <c r="A759" s="162" t="s">
        <v>3146</v>
      </c>
      <c r="B759" s="54" t="str">
        <f>"26"&amp;"."&amp;$B$801&amp;"."&amp;$B$802</f>
        <v>26.05.2024</v>
      </c>
      <c r="C759" s="134" t="s">
        <v>76</v>
      </c>
      <c r="D759" s="135">
        <f>ROUND((D760)/1000,5)</f>
        <v>0.14929000000000001</v>
      </c>
      <c r="E759" s="135">
        <f t="shared" ref="E759:AA759" si="428">ROUND((E760)/1000,5)</f>
        <v>0.23293</v>
      </c>
      <c r="F759" s="135">
        <f t="shared" si="428"/>
        <v>0.30432999999999999</v>
      </c>
      <c r="G759" s="135">
        <f t="shared" si="428"/>
        <v>0.27335999999999999</v>
      </c>
      <c r="H759" s="135">
        <f t="shared" si="428"/>
        <v>0.22248000000000001</v>
      </c>
      <c r="I759" s="135">
        <f t="shared" si="428"/>
        <v>0.45918999999999999</v>
      </c>
      <c r="J759" s="135">
        <f t="shared" si="428"/>
        <v>0.36334</v>
      </c>
      <c r="K759" s="135">
        <f t="shared" si="428"/>
        <v>1.188E-2</v>
      </c>
      <c r="L759" s="135">
        <f t="shared" si="428"/>
        <v>0.21829999999999999</v>
      </c>
      <c r="M759" s="135">
        <f t="shared" si="428"/>
        <v>6.0800000000000003E-3</v>
      </c>
      <c r="N759" s="135">
        <f t="shared" si="428"/>
        <v>1E-4</v>
      </c>
      <c r="O759" s="135">
        <f t="shared" si="428"/>
        <v>0</v>
      </c>
      <c r="P759" s="135">
        <f t="shared" si="428"/>
        <v>9.4599999999999997E-3</v>
      </c>
      <c r="Q759" s="135">
        <f t="shared" si="428"/>
        <v>1.021E-2</v>
      </c>
      <c r="R759" s="135">
        <f t="shared" si="428"/>
        <v>1.8519999999999998E-2</v>
      </c>
      <c r="S759" s="135">
        <f t="shared" si="428"/>
        <v>0</v>
      </c>
      <c r="T759" s="135">
        <f t="shared" si="428"/>
        <v>0</v>
      </c>
      <c r="U759" s="135">
        <f t="shared" si="428"/>
        <v>5.8470000000000001E-2</v>
      </c>
      <c r="V759" s="135">
        <f t="shared" si="428"/>
        <v>1.4499999999999999E-3</v>
      </c>
      <c r="W759" s="135">
        <f t="shared" si="428"/>
        <v>6.1510000000000002E-2</v>
      </c>
      <c r="X759" s="135">
        <f t="shared" si="428"/>
        <v>1.33E-3</v>
      </c>
      <c r="Y759" s="135">
        <f t="shared" si="428"/>
        <v>0.25625999999999999</v>
      </c>
      <c r="Z759" s="135">
        <f t="shared" si="428"/>
        <v>0.57854000000000005</v>
      </c>
      <c r="AA759" s="135">
        <f t="shared" si="428"/>
        <v>0.27237</v>
      </c>
    </row>
    <row r="760" spans="1:27" ht="12.75" hidden="1" customHeight="1" outlineLevel="1" x14ac:dyDescent="0.2">
      <c r="A760" s="163" t="s">
        <v>3147</v>
      </c>
      <c r="B760" s="94" t="s">
        <v>238</v>
      </c>
      <c r="C760" s="70" t="s">
        <v>79</v>
      </c>
      <c r="D760" s="71">
        <v>149.29</v>
      </c>
      <c r="E760" s="71">
        <v>232.93</v>
      </c>
      <c r="F760" s="71">
        <v>304.33</v>
      </c>
      <c r="G760" s="71">
        <v>273.36</v>
      </c>
      <c r="H760" s="71">
        <v>222.48</v>
      </c>
      <c r="I760" s="71">
        <v>459.19</v>
      </c>
      <c r="J760" s="71">
        <v>363.34</v>
      </c>
      <c r="K760" s="71">
        <v>11.88</v>
      </c>
      <c r="L760" s="71">
        <v>218.3</v>
      </c>
      <c r="M760" s="71">
        <v>6.08</v>
      </c>
      <c r="N760" s="71">
        <v>0.1</v>
      </c>
      <c r="O760" s="71">
        <v>0</v>
      </c>
      <c r="P760" s="71">
        <v>9.4600000000000009</v>
      </c>
      <c r="Q760" s="71">
        <v>10.210000000000001</v>
      </c>
      <c r="R760" s="71">
        <v>18.52</v>
      </c>
      <c r="S760" s="71">
        <v>0</v>
      </c>
      <c r="T760" s="71">
        <v>0</v>
      </c>
      <c r="U760" s="71">
        <v>58.47</v>
      </c>
      <c r="V760" s="71">
        <v>1.45</v>
      </c>
      <c r="W760" s="71">
        <v>61.51</v>
      </c>
      <c r="X760" s="71">
        <v>1.33</v>
      </c>
      <c r="Y760" s="71">
        <v>256.26</v>
      </c>
      <c r="Z760" s="71">
        <v>578.54</v>
      </c>
      <c r="AA760" s="71">
        <v>272.37</v>
      </c>
    </row>
    <row r="761" spans="1:27" collapsed="1" x14ac:dyDescent="0.2">
      <c r="A761" s="162" t="s">
        <v>3148</v>
      </c>
      <c r="B761" s="54" t="str">
        <f>"27"&amp;"."&amp;$B$801&amp;"."&amp;$B$802</f>
        <v>27.05.2024</v>
      </c>
      <c r="C761" s="134" t="s">
        <v>76</v>
      </c>
      <c r="D761" s="135">
        <f>ROUND((D762)/1000,5)</f>
        <v>0.10653</v>
      </c>
      <c r="E761" s="135">
        <f t="shared" ref="E761:AA761" si="429">ROUND((E762)/1000,5)</f>
        <v>0.12901000000000001</v>
      </c>
      <c r="F761" s="135">
        <f t="shared" si="429"/>
        <v>5.8840000000000003E-2</v>
      </c>
      <c r="G761" s="135">
        <f t="shared" si="429"/>
        <v>0.20032</v>
      </c>
      <c r="H761" s="135">
        <f t="shared" si="429"/>
        <v>0</v>
      </c>
      <c r="I761" s="135">
        <f t="shared" si="429"/>
        <v>0</v>
      </c>
      <c r="J761" s="135">
        <f t="shared" si="429"/>
        <v>0</v>
      </c>
      <c r="K761" s="135">
        <f t="shared" si="429"/>
        <v>0</v>
      </c>
      <c r="L761" s="135">
        <f t="shared" si="429"/>
        <v>0</v>
      </c>
      <c r="M761" s="135">
        <f t="shared" si="429"/>
        <v>0</v>
      </c>
      <c r="N761" s="135">
        <f t="shared" si="429"/>
        <v>0</v>
      </c>
      <c r="O761" s="135">
        <f t="shared" si="429"/>
        <v>0</v>
      </c>
      <c r="P761" s="135">
        <f t="shared" si="429"/>
        <v>0</v>
      </c>
      <c r="Q761" s="135">
        <f t="shared" si="429"/>
        <v>0</v>
      </c>
      <c r="R761" s="135">
        <f t="shared" si="429"/>
        <v>0</v>
      </c>
      <c r="S761" s="135">
        <f t="shared" si="429"/>
        <v>0</v>
      </c>
      <c r="T761" s="135">
        <f t="shared" si="429"/>
        <v>0</v>
      </c>
      <c r="U761" s="135">
        <f t="shared" si="429"/>
        <v>0</v>
      </c>
      <c r="V761" s="135">
        <f t="shared" si="429"/>
        <v>0</v>
      </c>
      <c r="W761" s="135">
        <f t="shared" si="429"/>
        <v>0</v>
      </c>
      <c r="X761" s="135">
        <f t="shared" si="429"/>
        <v>0</v>
      </c>
      <c r="Y761" s="135">
        <f t="shared" si="429"/>
        <v>0</v>
      </c>
      <c r="Z761" s="135">
        <f t="shared" si="429"/>
        <v>0</v>
      </c>
      <c r="AA761" s="135">
        <f t="shared" si="429"/>
        <v>3.517E-2</v>
      </c>
    </row>
    <row r="762" spans="1:27" ht="12.75" hidden="1" customHeight="1" outlineLevel="1" x14ac:dyDescent="0.2">
      <c r="A762" s="163" t="s">
        <v>3149</v>
      </c>
      <c r="B762" s="94" t="s">
        <v>238</v>
      </c>
      <c r="C762" s="70" t="s">
        <v>79</v>
      </c>
      <c r="D762" s="71">
        <v>106.53</v>
      </c>
      <c r="E762" s="71">
        <v>129.01</v>
      </c>
      <c r="F762" s="71">
        <v>58.84</v>
      </c>
      <c r="G762" s="71">
        <v>200.32</v>
      </c>
      <c r="H762" s="71">
        <v>0</v>
      </c>
      <c r="I762" s="71">
        <v>0</v>
      </c>
      <c r="J762" s="71">
        <v>0</v>
      </c>
      <c r="K762" s="71">
        <v>0</v>
      </c>
      <c r="L762" s="71">
        <v>0</v>
      </c>
      <c r="M762" s="71">
        <v>0</v>
      </c>
      <c r="N762" s="71">
        <v>0</v>
      </c>
      <c r="O762" s="71">
        <v>0</v>
      </c>
      <c r="P762" s="71">
        <v>0</v>
      </c>
      <c r="Q762" s="71">
        <v>0</v>
      </c>
      <c r="R762" s="71">
        <v>0</v>
      </c>
      <c r="S762" s="71">
        <v>0</v>
      </c>
      <c r="T762" s="71">
        <v>0</v>
      </c>
      <c r="U762" s="71">
        <v>0</v>
      </c>
      <c r="V762" s="71">
        <v>0</v>
      </c>
      <c r="W762" s="71">
        <v>0</v>
      </c>
      <c r="X762" s="71">
        <v>0</v>
      </c>
      <c r="Y762" s="71">
        <v>0</v>
      </c>
      <c r="Z762" s="71">
        <v>0</v>
      </c>
      <c r="AA762" s="71">
        <v>35.17</v>
      </c>
    </row>
    <row r="763" spans="1:27" collapsed="1" x14ac:dyDescent="0.2">
      <c r="A763" s="162" t="s">
        <v>3150</v>
      </c>
      <c r="B763" s="54" t="str">
        <f>"28"&amp;"."&amp;$B$801&amp;"."&amp;$B$802</f>
        <v>28.05.2024</v>
      </c>
      <c r="C763" s="134" t="s">
        <v>76</v>
      </c>
      <c r="D763" s="135">
        <f>ROUND((D764)/1000,5)</f>
        <v>0.20585999999999999</v>
      </c>
      <c r="E763" s="135">
        <f t="shared" ref="E763:AA763" si="430">ROUND((E764)/1000,5)</f>
        <v>0.20363000000000001</v>
      </c>
      <c r="F763" s="135">
        <f t="shared" si="430"/>
        <v>0.32708999999999999</v>
      </c>
      <c r="G763" s="135">
        <f t="shared" si="430"/>
        <v>0.10915</v>
      </c>
      <c r="H763" s="135">
        <f t="shared" si="430"/>
        <v>6.4810000000000006E-2</v>
      </c>
      <c r="I763" s="135">
        <f t="shared" si="430"/>
        <v>0</v>
      </c>
      <c r="J763" s="135">
        <f t="shared" si="430"/>
        <v>0</v>
      </c>
      <c r="K763" s="135">
        <f t="shared" si="430"/>
        <v>0</v>
      </c>
      <c r="L763" s="135">
        <f t="shared" si="430"/>
        <v>3.0300000000000001E-3</v>
      </c>
      <c r="M763" s="135">
        <f t="shared" si="430"/>
        <v>0.17144000000000001</v>
      </c>
      <c r="N763" s="135">
        <f t="shared" si="430"/>
        <v>0.28713</v>
      </c>
      <c r="O763" s="135">
        <f t="shared" si="430"/>
        <v>0.28645999999999999</v>
      </c>
      <c r="P763" s="135">
        <f t="shared" si="430"/>
        <v>0.21579000000000001</v>
      </c>
      <c r="Q763" s="135">
        <f t="shared" si="430"/>
        <v>0.14563000000000001</v>
      </c>
      <c r="R763" s="135">
        <f t="shared" si="430"/>
        <v>0</v>
      </c>
      <c r="S763" s="135">
        <f t="shared" si="430"/>
        <v>0</v>
      </c>
      <c r="T763" s="135">
        <f t="shared" si="430"/>
        <v>9.8180000000000003E-2</v>
      </c>
      <c r="U763" s="135">
        <f t="shared" si="430"/>
        <v>7.2760000000000005E-2</v>
      </c>
      <c r="V763" s="135">
        <f t="shared" si="430"/>
        <v>2.64E-3</v>
      </c>
      <c r="W763" s="135">
        <f t="shared" si="430"/>
        <v>2.0740000000000001E-2</v>
      </c>
      <c r="X763" s="135">
        <f t="shared" si="430"/>
        <v>1.8749999999999999E-2</v>
      </c>
      <c r="Y763" s="135">
        <f t="shared" si="430"/>
        <v>0.38255</v>
      </c>
      <c r="Z763" s="135">
        <f t="shared" si="430"/>
        <v>0.33767000000000003</v>
      </c>
      <c r="AA763" s="135">
        <f t="shared" si="430"/>
        <v>0.37212000000000001</v>
      </c>
    </row>
    <row r="764" spans="1:27" ht="12.75" hidden="1" customHeight="1" outlineLevel="1" x14ac:dyDescent="0.2">
      <c r="A764" s="163" t="s">
        <v>3151</v>
      </c>
      <c r="B764" s="94" t="s">
        <v>238</v>
      </c>
      <c r="C764" s="70" t="s">
        <v>79</v>
      </c>
      <c r="D764" s="71">
        <v>205.86</v>
      </c>
      <c r="E764" s="71">
        <v>203.63</v>
      </c>
      <c r="F764" s="71">
        <v>327.08999999999997</v>
      </c>
      <c r="G764" s="71">
        <v>109.15</v>
      </c>
      <c r="H764" s="71">
        <v>64.81</v>
      </c>
      <c r="I764" s="71">
        <v>0</v>
      </c>
      <c r="J764" s="71">
        <v>0</v>
      </c>
      <c r="K764" s="71">
        <v>0</v>
      </c>
      <c r="L764" s="71">
        <v>3.03</v>
      </c>
      <c r="M764" s="71">
        <v>171.44</v>
      </c>
      <c r="N764" s="71">
        <v>287.13</v>
      </c>
      <c r="O764" s="71">
        <v>286.45999999999998</v>
      </c>
      <c r="P764" s="71">
        <v>215.79</v>
      </c>
      <c r="Q764" s="71">
        <v>145.63</v>
      </c>
      <c r="R764" s="71">
        <v>0</v>
      </c>
      <c r="S764" s="71">
        <v>0</v>
      </c>
      <c r="T764" s="71">
        <v>98.18</v>
      </c>
      <c r="U764" s="71">
        <v>72.760000000000005</v>
      </c>
      <c r="V764" s="71">
        <v>2.64</v>
      </c>
      <c r="W764" s="71">
        <v>20.74</v>
      </c>
      <c r="X764" s="71">
        <v>18.75</v>
      </c>
      <c r="Y764" s="71">
        <v>382.55</v>
      </c>
      <c r="Z764" s="71">
        <v>337.67</v>
      </c>
      <c r="AA764" s="71">
        <v>372.12</v>
      </c>
    </row>
    <row r="765" spans="1:27" collapsed="1" x14ac:dyDescent="0.2">
      <c r="A765" s="162" t="s">
        <v>3152</v>
      </c>
      <c r="B765" s="54" t="str">
        <f>"29"&amp;"."&amp;$B$801&amp;"."&amp;$B$802</f>
        <v>29.05.2024</v>
      </c>
      <c r="C765" s="134" t="s">
        <v>76</v>
      </c>
      <c r="D765" s="135">
        <f>ROUND((D766)/1000,5)</f>
        <v>0.14216000000000001</v>
      </c>
      <c r="E765" s="135">
        <f t="shared" ref="E765:AA765" si="431">ROUND((E766)/1000,5)</f>
        <v>0.25239</v>
      </c>
      <c r="F765" s="135">
        <f t="shared" si="431"/>
        <v>6.0319999999999999E-2</v>
      </c>
      <c r="G765" s="135">
        <f t="shared" si="431"/>
        <v>0.51471999999999996</v>
      </c>
      <c r="H765" s="135">
        <f t="shared" si="431"/>
        <v>0</v>
      </c>
      <c r="I765" s="135">
        <f t="shared" si="431"/>
        <v>0</v>
      </c>
      <c r="J765" s="135">
        <f t="shared" si="431"/>
        <v>0</v>
      </c>
      <c r="K765" s="135">
        <f t="shared" si="431"/>
        <v>0</v>
      </c>
      <c r="L765" s="135">
        <f t="shared" si="431"/>
        <v>0</v>
      </c>
      <c r="M765" s="135">
        <f t="shared" si="431"/>
        <v>0</v>
      </c>
      <c r="N765" s="135">
        <f t="shared" si="431"/>
        <v>2.5000000000000001E-4</v>
      </c>
      <c r="O765" s="135">
        <f t="shared" si="431"/>
        <v>7.7099999999999998E-3</v>
      </c>
      <c r="P765" s="135">
        <f t="shared" si="431"/>
        <v>3.8700000000000002E-3</v>
      </c>
      <c r="Q765" s="135">
        <f t="shared" si="431"/>
        <v>0</v>
      </c>
      <c r="R765" s="135">
        <f t="shared" si="431"/>
        <v>0</v>
      </c>
      <c r="S765" s="135">
        <f t="shared" si="431"/>
        <v>0</v>
      </c>
      <c r="T765" s="135">
        <f t="shared" si="431"/>
        <v>0</v>
      </c>
      <c r="U765" s="135">
        <f t="shared" si="431"/>
        <v>8.0999999999999996E-4</v>
      </c>
      <c r="V765" s="135">
        <f t="shared" si="431"/>
        <v>0</v>
      </c>
      <c r="W765" s="135">
        <f t="shared" si="431"/>
        <v>0</v>
      </c>
      <c r="X765" s="135">
        <f t="shared" si="431"/>
        <v>0</v>
      </c>
      <c r="Y765" s="135">
        <f t="shared" si="431"/>
        <v>0</v>
      </c>
      <c r="Z765" s="135">
        <f t="shared" si="431"/>
        <v>7.5499999999999998E-2</v>
      </c>
      <c r="AA765" s="135">
        <f t="shared" si="431"/>
        <v>0.29214000000000001</v>
      </c>
    </row>
    <row r="766" spans="1:27" ht="12.75" hidden="1" customHeight="1" outlineLevel="1" x14ac:dyDescent="0.2">
      <c r="A766" s="163" t="s">
        <v>3153</v>
      </c>
      <c r="B766" s="94" t="s">
        <v>238</v>
      </c>
      <c r="C766" s="70" t="s">
        <v>79</v>
      </c>
      <c r="D766" s="71">
        <v>142.16</v>
      </c>
      <c r="E766" s="71">
        <v>252.39</v>
      </c>
      <c r="F766" s="71">
        <v>60.32</v>
      </c>
      <c r="G766" s="71">
        <v>514.72</v>
      </c>
      <c r="H766" s="71">
        <v>0</v>
      </c>
      <c r="I766" s="71">
        <v>0</v>
      </c>
      <c r="J766" s="71">
        <v>0</v>
      </c>
      <c r="K766" s="71">
        <v>0</v>
      </c>
      <c r="L766" s="71">
        <v>0</v>
      </c>
      <c r="M766" s="71">
        <v>0</v>
      </c>
      <c r="N766" s="71">
        <v>0.25</v>
      </c>
      <c r="O766" s="71">
        <v>7.71</v>
      </c>
      <c r="P766" s="71">
        <v>3.87</v>
      </c>
      <c r="Q766" s="71">
        <v>0</v>
      </c>
      <c r="R766" s="71">
        <v>0</v>
      </c>
      <c r="S766" s="71">
        <v>0</v>
      </c>
      <c r="T766" s="71">
        <v>0</v>
      </c>
      <c r="U766" s="71">
        <v>0.81</v>
      </c>
      <c r="V766" s="71">
        <v>0</v>
      </c>
      <c r="W766" s="71">
        <v>0</v>
      </c>
      <c r="X766" s="71">
        <v>0</v>
      </c>
      <c r="Y766" s="71">
        <v>0</v>
      </c>
      <c r="Z766" s="71">
        <v>75.5</v>
      </c>
      <c r="AA766" s="71">
        <v>292.14</v>
      </c>
    </row>
    <row r="767" spans="1:27" collapsed="1" x14ac:dyDescent="0.2">
      <c r="A767" s="162" t="s">
        <v>3154</v>
      </c>
      <c r="B767" s="54" t="str">
        <f>"30"&amp;"."&amp;$B$801&amp;"."&amp;$B$802</f>
        <v>30.05.2024</v>
      </c>
      <c r="C767" s="134" t="s">
        <v>76</v>
      </c>
      <c r="D767" s="135">
        <f>ROUND((D768)/1000,5)</f>
        <v>9.6610000000000001E-2</v>
      </c>
      <c r="E767" s="135">
        <f t="shared" ref="E767:AA767" si="432">ROUND((E768)/1000,5)</f>
        <v>0.19728000000000001</v>
      </c>
      <c r="F767" s="135">
        <f t="shared" si="432"/>
        <v>0.16744999999999999</v>
      </c>
      <c r="G767" s="135">
        <f t="shared" si="432"/>
        <v>0.10614999999999999</v>
      </c>
      <c r="H767" s="135">
        <f t="shared" si="432"/>
        <v>0</v>
      </c>
      <c r="I767" s="135">
        <f t="shared" si="432"/>
        <v>0</v>
      </c>
      <c r="J767" s="135">
        <f t="shared" si="432"/>
        <v>0</v>
      </c>
      <c r="K767" s="135">
        <f t="shared" si="432"/>
        <v>0</v>
      </c>
      <c r="L767" s="135">
        <f t="shared" si="432"/>
        <v>0</v>
      </c>
      <c r="M767" s="135">
        <f t="shared" si="432"/>
        <v>0</v>
      </c>
      <c r="N767" s="135">
        <f t="shared" si="432"/>
        <v>1.5599999999999999E-2</v>
      </c>
      <c r="O767" s="135">
        <f t="shared" si="432"/>
        <v>1.35E-2</v>
      </c>
      <c r="P767" s="135">
        <f t="shared" si="432"/>
        <v>4.8660000000000002E-2</v>
      </c>
      <c r="Q767" s="135">
        <f t="shared" si="432"/>
        <v>1.2160000000000001E-2</v>
      </c>
      <c r="R767" s="135">
        <f t="shared" si="432"/>
        <v>2.4000000000000001E-4</v>
      </c>
      <c r="S767" s="135">
        <f t="shared" si="432"/>
        <v>0</v>
      </c>
      <c r="T767" s="135">
        <f t="shared" si="432"/>
        <v>0.31657999999999997</v>
      </c>
      <c r="U767" s="135">
        <f t="shared" si="432"/>
        <v>0.31147999999999998</v>
      </c>
      <c r="V767" s="135">
        <f t="shared" si="432"/>
        <v>3.7699999999999999E-3</v>
      </c>
      <c r="W767" s="135">
        <f t="shared" si="432"/>
        <v>5.3299999999999997E-3</v>
      </c>
      <c r="X767" s="135">
        <f t="shared" si="432"/>
        <v>4.79E-3</v>
      </c>
      <c r="Y767" s="135">
        <f t="shared" si="432"/>
        <v>1.7510000000000001E-2</v>
      </c>
      <c r="Z767" s="135">
        <f t="shared" si="432"/>
        <v>0.13094</v>
      </c>
      <c r="AA767" s="135">
        <f t="shared" si="432"/>
        <v>0.1636</v>
      </c>
    </row>
    <row r="768" spans="1:27" ht="12.75" hidden="1" customHeight="1" outlineLevel="1" x14ac:dyDescent="0.2">
      <c r="A768" s="163" t="s">
        <v>3155</v>
      </c>
      <c r="B768" s="94" t="s">
        <v>238</v>
      </c>
      <c r="C768" s="70" t="s">
        <v>79</v>
      </c>
      <c r="D768" s="71">
        <v>96.61</v>
      </c>
      <c r="E768" s="71">
        <v>197.28</v>
      </c>
      <c r="F768" s="71">
        <v>167.45</v>
      </c>
      <c r="G768" s="71">
        <v>106.15</v>
      </c>
      <c r="H768" s="71">
        <v>0</v>
      </c>
      <c r="I768" s="71">
        <v>0</v>
      </c>
      <c r="J768" s="71">
        <v>0</v>
      </c>
      <c r="K768" s="71">
        <v>0</v>
      </c>
      <c r="L768" s="71">
        <v>0</v>
      </c>
      <c r="M768" s="71">
        <v>0</v>
      </c>
      <c r="N768" s="71">
        <v>15.6</v>
      </c>
      <c r="O768" s="71">
        <v>13.5</v>
      </c>
      <c r="P768" s="71">
        <v>48.66</v>
      </c>
      <c r="Q768" s="71">
        <v>12.16</v>
      </c>
      <c r="R768" s="71">
        <v>0.24</v>
      </c>
      <c r="S768" s="71">
        <v>0</v>
      </c>
      <c r="T768" s="71">
        <v>316.58</v>
      </c>
      <c r="U768" s="71">
        <v>311.48</v>
      </c>
      <c r="V768" s="71">
        <v>3.77</v>
      </c>
      <c r="W768" s="71">
        <v>5.33</v>
      </c>
      <c r="X768" s="71">
        <v>4.79</v>
      </c>
      <c r="Y768" s="71">
        <v>17.510000000000002</v>
      </c>
      <c r="Z768" s="71">
        <v>130.94</v>
      </c>
      <c r="AA768" s="71">
        <v>163.6</v>
      </c>
    </row>
    <row r="769" spans="1:28" collapsed="1" x14ac:dyDescent="0.2">
      <c r="A769" s="162" t="s">
        <v>3156</v>
      </c>
      <c r="B769" s="54" t="str">
        <f>"31"&amp;"."&amp;$B$801&amp;"."&amp;$B$802</f>
        <v>31.05.2024</v>
      </c>
      <c r="C769" s="134" t="s">
        <v>76</v>
      </c>
      <c r="D769" s="135">
        <f>ROUND((D770)/1000,5)</f>
        <v>8.4820000000000007E-2</v>
      </c>
      <c r="E769" s="135">
        <f t="shared" ref="E769:AA769" si="433">ROUND((E770)/1000,5)</f>
        <v>9.0990000000000001E-2</v>
      </c>
      <c r="F769" s="135">
        <f t="shared" si="433"/>
        <v>6.6290000000000002E-2</v>
      </c>
      <c r="G769" s="135">
        <f t="shared" si="433"/>
        <v>2.4230000000000002E-2</v>
      </c>
      <c r="H769" s="135">
        <f t="shared" si="433"/>
        <v>0</v>
      </c>
      <c r="I769" s="135">
        <f t="shared" si="433"/>
        <v>0</v>
      </c>
      <c r="J769" s="135">
        <f t="shared" si="433"/>
        <v>0</v>
      </c>
      <c r="K769" s="135">
        <f t="shared" si="433"/>
        <v>0</v>
      </c>
      <c r="L769" s="135">
        <f t="shared" si="433"/>
        <v>0</v>
      </c>
      <c r="M769" s="135">
        <f t="shared" si="433"/>
        <v>0</v>
      </c>
      <c r="N769" s="135">
        <f t="shared" si="433"/>
        <v>4.9009999999999998E-2</v>
      </c>
      <c r="O769" s="135">
        <f t="shared" si="433"/>
        <v>8.5989999999999997E-2</v>
      </c>
      <c r="P769" s="135">
        <f t="shared" si="433"/>
        <v>6.0000000000000002E-5</v>
      </c>
      <c r="Q769" s="135">
        <f t="shared" si="433"/>
        <v>2.5610000000000001E-2</v>
      </c>
      <c r="R769" s="135">
        <f t="shared" si="433"/>
        <v>0</v>
      </c>
      <c r="S769" s="135">
        <f t="shared" si="433"/>
        <v>0</v>
      </c>
      <c r="T769" s="135">
        <f t="shared" si="433"/>
        <v>9.1800000000000007E-2</v>
      </c>
      <c r="U769" s="135">
        <f t="shared" si="433"/>
        <v>0</v>
      </c>
      <c r="V769" s="135">
        <f t="shared" si="433"/>
        <v>2.6700000000000001E-3</v>
      </c>
      <c r="W769" s="135">
        <f t="shared" si="433"/>
        <v>3.7399999999999998E-3</v>
      </c>
      <c r="X769" s="135">
        <f t="shared" si="433"/>
        <v>1.2120000000000001E-2</v>
      </c>
      <c r="Y769" s="135">
        <f t="shared" si="433"/>
        <v>0.16488</v>
      </c>
      <c r="Z769" s="135">
        <f t="shared" si="433"/>
        <v>0.68589999999999995</v>
      </c>
      <c r="AA769" s="135">
        <f t="shared" si="433"/>
        <v>1.44424</v>
      </c>
    </row>
    <row r="770" spans="1:28" ht="12.75" hidden="1" customHeight="1" outlineLevel="1" x14ac:dyDescent="0.2">
      <c r="A770" s="163" t="s">
        <v>3157</v>
      </c>
      <c r="B770" s="94" t="s">
        <v>238</v>
      </c>
      <c r="C770" s="70" t="s">
        <v>79</v>
      </c>
      <c r="D770" s="71">
        <v>84.82</v>
      </c>
      <c r="E770" s="71">
        <v>90.99</v>
      </c>
      <c r="F770" s="71">
        <v>66.290000000000006</v>
      </c>
      <c r="G770" s="71">
        <v>24.23</v>
      </c>
      <c r="H770" s="71">
        <v>0</v>
      </c>
      <c r="I770" s="71">
        <v>0</v>
      </c>
      <c r="J770" s="71">
        <v>0</v>
      </c>
      <c r="K770" s="71">
        <v>0</v>
      </c>
      <c r="L770" s="71">
        <v>0</v>
      </c>
      <c r="M770" s="71">
        <v>0</v>
      </c>
      <c r="N770" s="71">
        <v>49.01</v>
      </c>
      <c r="O770" s="71">
        <v>85.99</v>
      </c>
      <c r="P770" s="71">
        <v>0.06</v>
      </c>
      <c r="Q770" s="71">
        <v>25.61</v>
      </c>
      <c r="R770" s="71">
        <v>0</v>
      </c>
      <c r="S770" s="71">
        <v>0</v>
      </c>
      <c r="T770" s="71">
        <v>91.8</v>
      </c>
      <c r="U770" s="71">
        <v>0</v>
      </c>
      <c r="V770" s="71">
        <v>2.67</v>
      </c>
      <c r="W770" s="71">
        <v>3.74</v>
      </c>
      <c r="X770" s="71">
        <v>12.12</v>
      </c>
      <c r="Y770" s="71">
        <v>164.88</v>
      </c>
      <c r="Z770" s="71">
        <v>685.9</v>
      </c>
      <c r="AA770" s="71">
        <v>1444.24</v>
      </c>
    </row>
    <row r="771" spans="1:28" collapsed="1" x14ac:dyDescent="0.2"/>
    <row r="773" spans="1:28" x14ac:dyDescent="0.2">
      <c r="A773" s="157" t="s">
        <v>2403</v>
      </c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9"/>
    </row>
    <row r="774" spans="1:28" s="198" customFormat="1" x14ac:dyDescent="0.2">
      <c r="A774" s="54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97" t="s">
        <v>3</v>
      </c>
      <c r="M774" s="197" t="s">
        <v>2405</v>
      </c>
      <c r="AB774" s="45"/>
    </row>
    <row r="775" spans="1:28" s="198" customFormat="1" x14ac:dyDescent="0.2">
      <c r="A775" s="162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202" t="s">
        <v>2408</v>
      </c>
      <c r="M775" s="203">
        <v>-2.0000000000000002E-5</v>
      </c>
    </row>
    <row r="776" spans="1:28" s="198" customFormat="1" x14ac:dyDescent="0.2">
      <c r="A776" s="162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202" t="s">
        <v>2408</v>
      </c>
      <c r="M776" s="203">
        <v>0.28532000000000002</v>
      </c>
    </row>
    <row r="779" spans="1:28" x14ac:dyDescent="0.2">
      <c r="A779" s="157" t="s">
        <v>861</v>
      </c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9"/>
    </row>
    <row r="780" spans="1:28" ht="15" customHeight="1" x14ac:dyDescent="0.2">
      <c r="A780" s="168" t="s">
        <v>3160</v>
      </c>
      <c r="B780" s="169" t="s">
        <v>863</v>
      </c>
      <c r="C780" s="170" t="s">
        <v>864</v>
      </c>
      <c r="D780" s="161" t="s">
        <v>69</v>
      </c>
      <c r="E780" s="161" t="s">
        <v>70</v>
      </c>
      <c r="F780" s="161" t="s">
        <v>865</v>
      </c>
      <c r="G780" s="161" t="s">
        <v>866</v>
      </c>
      <c r="H780" s="171"/>
      <c r="I780" s="171"/>
      <c r="J780" s="171"/>
      <c r="K780" s="171"/>
      <c r="L780" s="171"/>
      <c r="M780" s="171"/>
      <c r="N780" s="171"/>
      <c r="O780" s="171"/>
      <c r="P780" s="171"/>
      <c r="Q780" s="171"/>
      <c r="R780" s="171"/>
      <c r="S780" s="171"/>
      <c r="T780" s="171"/>
      <c r="U780" s="171"/>
      <c r="V780" s="171"/>
      <c r="W780" s="171"/>
      <c r="X780" s="171"/>
      <c r="Y780" s="171"/>
      <c r="Z780" s="171"/>
      <c r="AA780" s="171"/>
    </row>
    <row r="781" spans="1:28" hidden="1" x14ac:dyDescent="0.2">
      <c r="A781" s="172"/>
      <c r="B781" s="173"/>
      <c r="C781" s="174"/>
      <c r="D781" s="175"/>
      <c r="E781" s="175"/>
      <c r="F781" s="175"/>
      <c r="G781" s="175"/>
    </row>
    <row r="782" spans="1:28" ht="12.75" customHeight="1" x14ac:dyDescent="0.2">
      <c r="A782" s="176" t="s">
        <v>3161</v>
      </c>
      <c r="B782" s="177" t="s">
        <v>868</v>
      </c>
      <c r="C782" s="178" t="s">
        <v>864</v>
      </c>
      <c r="D782" s="175">
        <v>846494.76</v>
      </c>
      <c r="E782" s="175">
        <f>$D782</f>
        <v>846494.76</v>
      </c>
      <c r="F782" s="175">
        <f>$D782</f>
        <v>846494.76</v>
      </c>
      <c r="G782" s="175">
        <f>$D782</f>
        <v>846494.76</v>
      </c>
    </row>
    <row r="783" spans="1:28" ht="12.75" customHeight="1" x14ac:dyDescent="0.2">
      <c r="A783" s="176" t="s">
        <v>3162</v>
      </c>
      <c r="B783" s="177" t="s">
        <v>90</v>
      </c>
      <c r="C783" s="178" t="s">
        <v>864</v>
      </c>
      <c r="D783" s="175">
        <v>571820.46</v>
      </c>
      <c r="E783" s="175">
        <v>1008357.15</v>
      </c>
      <c r="F783" s="175">
        <v>1092208.6499999999</v>
      </c>
      <c r="G783" s="175">
        <v>1355806.62</v>
      </c>
    </row>
    <row r="786" spans="1:27" ht="12.75" customHeight="1" x14ac:dyDescent="0.25">
      <c r="A786" s="179" t="s">
        <v>84</v>
      </c>
      <c r="B786" s="179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0" t="s">
        <v>3163</v>
      </c>
      <c r="B787" s="180"/>
      <c r="C787" s="180"/>
      <c r="D787" s="180"/>
      <c r="E787" s="180"/>
      <c r="F787" s="180"/>
      <c r="G787" s="180"/>
      <c r="H787" s="180"/>
      <c r="I787" s="180"/>
      <c r="J787" s="180"/>
      <c r="K787" s="180"/>
      <c r="L787" s="180"/>
      <c r="M787" s="180"/>
      <c r="N787" s="180"/>
      <c r="O787" s="180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83"/>
      <c r="B789" s="84"/>
    </row>
    <row r="790" spans="1:27" x14ac:dyDescent="0.2">
      <c r="A790" s="83"/>
      <c r="B790" s="85"/>
    </row>
    <row r="801" spans="2:2" hidden="1" x14ac:dyDescent="0.2">
      <c r="B801" s="181" t="s">
        <v>3164</v>
      </c>
    </row>
    <row r="802" spans="2:2" hidden="1" x14ac:dyDescent="0.2">
      <c r="B802" s="182" t="s">
        <v>3165</v>
      </c>
    </row>
  </sheetData>
  <autoFilter ref="B6:C698" xr:uid="{00000000-0001-0000-1100-000000000000}"/>
  <mergeCells count="18">
    <mergeCell ref="A779:AA779"/>
    <mergeCell ref="A780:A781"/>
    <mergeCell ref="B780:B781"/>
    <mergeCell ref="C780:C781"/>
    <mergeCell ref="A786:B786"/>
    <mergeCell ref="A787:O787"/>
    <mergeCell ref="A641:AA641"/>
    <mergeCell ref="A707:AA707"/>
    <mergeCell ref="A773:AA773"/>
    <mergeCell ref="B774:K774"/>
    <mergeCell ref="B775:K775"/>
    <mergeCell ref="B776:K776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054AD-BFE9-443A-9AB5-3FD603A8341B}">
  <sheetPr>
    <tabColor rgb="FF92D050"/>
  </sheetPr>
  <dimension ref="A1:N21"/>
  <sheetViews>
    <sheetView view="pageBreakPreview" zoomScale="90" zoomScaleNormal="100" zoomScaleSheetLayoutView="90" workbookViewId="0">
      <selection activeCell="G746" sqref="G74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44">
        <f>'C1'!A1:N1</f>
        <v>45413</v>
      </c>
      <c r="B1" s="44"/>
      <c r="C1" s="44"/>
      <c r="D1" s="44"/>
      <c r="E1" s="44"/>
      <c r="F1" s="44"/>
      <c r="G1" s="44"/>
      <c r="H1" s="45"/>
      <c r="I1" s="45"/>
    </row>
    <row r="2" spans="1:14" x14ac:dyDescent="0.25">
      <c r="A2" s="46" t="s">
        <v>64</v>
      </c>
      <c r="B2" s="47" t="s">
        <v>65</v>
      </c>
      <c r="C2" s="47" t="s">
        <v>66</v>
      </c>
      <c r="D2" s="48" t="s">
        <v>67</v>
      </c>
      <c r="E2" s="48"/>
      <c r="F2" s="48"/>
      <c r="G2" s="49"/>
      <c r="H2" s="45"/>
      <c r="I2" s="45"/>
    </row>
    <row r="3" spans="1:14" ht="36.75" customHeight="1" x14ac:dyDescent="0.25">
      <c r="A3" s="50"/>
      <c r="B3" s="51"/>
      <c r="C3" s="51"/>
      <c r="D3" s="52" t="s">
        <v>68</v>
      </c>
      <c r="E3" s="52"/>
      <c r="F3" s="52"/>
      <c r="G3" s="53"/>
      <c r="H3" s="45"/>
      <c r="I3" s="45"/>
    </row>
    <row r="4" spans="1:14" x14ac:dyDescent="0.25">
      <c r="A4" s="50"/>
      <c r="B4" s="51"/>
      <c r="C4" s="51"/>
      <c r="D4" s="54" t="s">
        <v>69</v>
      </c>
      <c r="E4" s="54" t="s">
        <v>70</v>
      </c>
      <c r="F4" s="54" t="s">
        <v>71</v>
      </c>
      <c r="G4" s="55" t="s">
        <v>72</v>
      </c>
      <c r="H4" s="45"/>
      <c r="I4" s="45"/>
    </row>
    <row r="5" spans="1:14" x14ac:dyDescent="0.25">
      <c r="A5" s="56">
        <v>1</v>
      </c>
      <c r="B5" s="57">
        <v>2</v>
      </c>
      <c r="C5" s="57">
        <v>3</v>
      </c>
      <c r="D5" s="57">
        <v>4</v>
      </c>
      <c r="E5" s="57">
        <v>5</v>
      </c>
      <c r="F5" s="57">
        <v>6</v>
      </c>
      <c r="G5" s="58">
        <v>7</v>
      </c>
      <c r="H5" s="45"/>
      <c r="I5" s="45"/>
    </row>
    <row r="6" spans="1:14" ht="30" customHeight="1" x14ac:dyDescent="0.25">
      <c r="A6" s="59" t="s">
        <v>5</v>
      </c>
      <c r="B6" s="60" t="s">
        <v>73</v>
      </c>
      <c r="C6" s="60"/>
      <c r="D6" s="60"/>
      <c r="E6" s="60"/>
      <c r="F6" s="60"/>
      <c r="G6" s="60"/>
      <c r="H6" s="45"/>
      <c r="I6" s="45"/>
    </row>
    <row r="7" spans="1:14" ht="26.25" thickBot="1" x14ac:dyDescent="0.3">
      <c r="A7" s="61" t="s">
        <v>74</v>
      </c>
      <c r="B7" s="62" t="s">
        <v>75</v>
      </c>
      <c r="C7" s="63" t="s">
        <v>76</v>
      </c>
      <c r="D7" s="64">
        <f>ROUND((D8+D9+D10)/1000,5)</f>
        <v>3.13124</v>
      </c>
      <c r="E7" s="64">
        <f t="shared" ref="E7:G7" si="0">ROUND((E8+E9+E10)/1000,5)</f>
        <v>3.13124</v>
      </c>
      <c r="F7" s="64">
        <f>ROUND((F8+F9+F10)/1000,5)</f>
        <v>3.13124</v>
      </c>
      <c r="G7" s="65">
        <f t="shared" si="0"/>
        <v>3.13124</v>
      </c>
      <c r="H7" s="45"/>
      <c r="I7" s="66"/>
      <c r="J7" s="67"/>
    </row>
    <row r="8" spans="1:14" ht="12.75" hidden="1" customHeight="1" outlineLevel="1" x14ac:dyDescent="0.25">
      <c r="A8" s="68" t="s">
        <v>77</v>
      </c>
      <c r="B8" s="69" t="s">
        <v>78</v>
      </c>
      <c r="C8" s="70" t="s">
        <v>79</v>
      </c>
      <c r="D8" s="71">
        <f>ROUND('C1'!N5+'C1'!N6*'C1'!N7,2)</f>
        <v>3126.94</v>
      </c>
      <c r="E8" s="71">
        <f>$D8</f>
        <v>3126.94</v>
      </c>
      <c r="F8" s="71">
        <f t="shared" ref="F8:G8" si="1">$D8</f>
        <v>3126.94</v>
      </c>
      <c r="G8" s="72">
        <f t="shared" si="1"/>
        <v>3126.94</v>
      </c>
      <c r="H8" s="45"/>
      <c r="I8" s="45"/>
      <c r="J8" s="73"/>
    </row>
    <row r="9" spans="1:14" ht="12.75" hidden="1" customHeight="1" outlineLevel="1" x14ac:dyDescent="0.25">
      <c r="A9" s="68" t="s">
        <v>80</v>
      </c>
      <c r="B9" s="69" t="s">
        <v>81</v>
      </c>
      <c r="C9" s="70" t="s">
        <v>79</v>
      </c>
      <c r="D9" s="71">
        <v>0</v>
      </c>
      <c r="E9" s="71">
        <f>$D9</f>
        <v>0</v>
      </c>
      <c r="F9" s="71">
        <f>$D9</f>
        <v>0</v>
      </c>
      <c r="G9" s="72">
        <f>$D9</f>
        <v>0</v>
      </c>
      <c r="H9" s="45"/>
      <c r="I9" s="45"/>
    </row>
    <row r="10" spans="1:14" ht="12.75" hidden="1" customHeight="1" outlineLevel="1" thickBot="1" x14ac:dyDescent="0.3">
      <c r="A10" s="74" t="s">
        <v>82</v>
      </c>
      <c r="B10" s="75" t="s">
        <v>83</v>
      </c>
      <c r="C10" s="76" t="s">
        <v>79</v>
      </c>
      <c r="D10" s="77">
        <v>4.3</v>
      </c>
      <c r="E10" s="77">
        <f>ROUND(D10,2)</f>
        <v>4.3</v>
      </c>
      <c r="F10" s="77">
        <f>ROUND(D10,2)</f>
        <v>4.3</v>
      </c>
      <c r="G10" s="78">
        <f>ROUND(D10,2)</f>
        <v>4.3</v>
      </c>
      <c r="H10" s="45"/>
      <c r="I10" s="45"/>
    </row>
    <row r="11" spans="1:14" ht="12.75" customHeight="1" collapsed="1" x14ac:dyDescent="0.25">
      <c r="A11" s="79" t="s">
        <v>84</v>
      </c>
      <c r="B11" s="79"/>
      <c r="C11" s="80"/>
      <c r="D11" s="80"/>
      <c r="E11" s="80"/>
      <c r="F11" s="80"/>
      <c r="G11" s="80"/>
      <c r="H11" s="45"/>
      <c r="I11" s="66"/>
    </row>
    <row r="12" spans="1:14" ht="13.5" customHeight="1" x14ac:dyDescent="0.25">
      <c r="A12" s="81" t="s">
        <v>3163</v>
      </c>
      <c r="B12" s="81"/>
      <c r="C12" s="81"/>
      <c r="D12" s="81"/>
      <c r="E12" s="81"/>
      <c r="F12" s="81"/>
      <c r="G12" s="81"/>
      <c r="H12" s="45"/>
      <c r="I12" s="66"/>
    </row>
    <row r="13" spans="1:14" x14ac:dyDescent="0.25">
      <c r="A13" s="81"/>
      <c r="B13" s="81"/>
      <c r="C13" s="81"/>
      <c r="D13" s="81"/>
      <c r="E13" s="81"/>
      <c r="F13" s="81"/>
      <c r="G13" s="81"/>
      <c r="H13" s="45"/>
      <c r="I13" s="45"/>
      <c r="J13" s="45"/>
      <c r="K13" s="45"/>
      <c r="L13" s="45"/>
      <c r="M13" s="45"/>
      <c r="N13" s="45"/>
    </row>
    <row r="14" spans="1:14" x14ac:dyDescent="0.25">
      <c r="A14" s="82"/>
      <c r="B14" s="82"/>
      <c r="C14" s="82"/>
      <c r="D14" s="82"/>
      <c r="E14" s="82"/>
      <c r="F14" s="82"/>
      <c r="G14" s="82"/>
      <c r="H14" s="45"/>
      <c r="I14" s="45"/>
      <c r="J14" s="45"/>
      <c r="K14" s="45"/>
      <c r="L14" s="45"/>
      <c r="M14" s="45"/>
      <c r="N14" s="45"/>
    </row>
    <row r="15" spans="1:14" x14ac:dyDescent="0.25">
      <c r="A15" s="83"/>
      <c r="B15" s="84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x14ac:dyDescent="0.25">
      <c r="A16" s="83"/>
      <c r="B16" s="85"/>
      <c r="C16" s="45"/>
      <c r="D16" s="86"/>
      <c r="E16" s="45"/>
      <c r="F16" s="45"/>
      <c r="G16" s="45"/>
      <c r="H16" s="45"/>
      <c r="I16" s="45"/>
      <c r="J16" s="45"/>
      <c r="K16" s="45"/>
      <c r="L16" s="45"/>
      <c r="M16" s="45"/>
      <c r="N16" s="45"/>
    </row>
    <row r="18" spans="1:14" x14ac:dyDescent="0.25">
      <c r="A18" s="45"/>
      <c r="B18" s="45"/>
      <c r="C18" s="45"/>
      <c r="H18" s="87"/>
      <c r="J18" s="88"/>
      <c r="K18" s="88"/>
      <c r="L18" s="88"/>
      <c r="M18" s="88"/>
      <c r="N18" s="45"/>
    </row>
    <row r="19" spans="1:14" x14ac:dyDescent="0.25">
      <c r="A19" s="45"/>
      <c r="B19" s="45"/>
      <c r="C19" s="45"/>
      <c r="H19" s="87"/>
      <c r="J19" s="89"/>
      <c r="K19" s="89"/>
      <c r="L19" s="89"/>
      <c r="M19" s="89"/>
      <c r="N19" s="88"/>
    </row>
    <row r="20" spans="1:14" x14ac:dyDescent="0.25">
      <c r="A20" s="45"/>
      <c r="B20" s="45"/>
      <c r="C20" s="45"/>
      <c r="H20" s="87"/>
      <c r="J20" s="90"/>
      <c r="K20" s="90"/>
      <c r="L20" s="90"/>
      <c r="M20" s="90"/>
      <c r="N20" s="88"/>
    </row>
    <row r="21" spans="1:14" x14ac:dyDescent="0.25">
      <c r="A21" s="45"/>
      <c r="C21" s="45"/>
      <c r="H21" s="87"/>
      <c r="J21" s="45"/>
      <c r="K21" s="45"/>
      <c r="L21" s="45"/>
      <c r="M21" s="45"/>
      <c r="N21" s="45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A30A1-0EAF-4288-8F2F-EB8959B4AF16}">
  <sheetPr>
    <tabColor rgb="FF92D050"/>
  </sheetPr>
  <dimension ref="A1:N48"/>
  <sheetViews>
    <sheetView tabSelected="1" view="pageBreakPreview" zoomScale="90" zoomScaleNormal="100" zoomScaleSheetLayoutView="90" workbookViewId="0">
      <selection activeCell="G746" sqref="G74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44">
        <f>'C1'!A1:N1</f>
        <v>45413</v>
      </c>
      <c r="B1" s="44"/>
      <c r="C1" s="44"/>
      <c r="D1" s="44"/>
      <c r="E1" s="44"/>
      <c r="F1" s="44"/>
      <c r="G1" s="44"/>
      <c r="H1" s="45"/>
      <c r="I1" s="45"/>
    </row>
    <row r="2" spans="1:10" ht="13.5" customHeight="1" x14ac:dyDescent="0.25">
      <c r="A2" s="91" t="s">
        <v>85</v>
      </c>
      <c r="B2" s="91"/>
      <c r="C2" s="91"/>
      <c r="D2" s="91"/>
      <c r="E2" s="91"/>
      <c r="F2" s="91"/>
      <c r="G2" s="91"/>
      <c r="H2" s="45"/>
      <c r="I2" s="45"/>
    </row>
    <row r="3" spans="1:10" x14ac:dyDescent="0.25">
      <c r="A3" s="91"/>
      <c r="B3" s="91"/>
      <c r="C3" s="91"/>
      <c r="D3" s="91"/>
      <c r="E3" s="91"/>
      <c r="F3" s="91"/>
      <c r="G3" s="91"/>
      <c r="H3" s="45"/>
      <c r="I3" s="45"/>
    </row>
    <row r="4" spans="1:10" ht="15.75" thickBot="1" x14ac:dyDescent="0.3">
      <c r="A4" s="92"/>
      <c r="B4" s="92"/>
      <c r="C4" s="92"/>
      <c r="D4" s="92"/>
      <c r="E4" s="92"/>
      <c r="F4" s="92"/>
      <c r="G4" s="92"/>
      <c r="H4" s="45"/>
      <c r="I4" s="45"/>
    </row>
    <row r="5" spans="1:10" x14ac:dyDescent="0.25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</row>
    <row r="6" spans="1:10" ht="36.75" customHeight="1" x14ac:dyDescent="0.25">
      <c r="A6" s="50"/>
      <c r="B6" s="51"/>
      <c r="C6" s="51"/>
      <c r="D6" s="52" t="s">
        <v>68</v>
      </c>
      <c r="E6" s="52"/>
      <c r="F6" s="52"/>
      <c r="G6" s="53"/>
      <c r="H6" s="45"/>
      <c r="I6" s="45"/>
    </row>
    <row r="7" spans="1:10" x14ac:dyDescent="0.25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</row>
    <row r="8" spans="1:10" x14ac:dyDescent="0.25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</row>
    <row r="9" spans="1:10" x14ac:dyDescent="0.25">
      <c r="A9" s="96" t="s">
        <v>5</v>
      </c>
      <c r="B9" s="97" t="s">
        <v>86</v>
      </c>
      <c r="C9" s="97"/>
      <c r="D9" s="97"/>
      <c r="E9" s="97"/>
      <c r="F9" s="97"/>
      <c r="G9" s="98"/>
      <c r="H9" s="45"/>
      <c r="I9" s="45"/>
    </row>
    <row r="10" spans="1:10" ht="15.75" thickBot="1" x14ac:dyDescent="0.3">
      <c r="A10" s="99" t="s">
        <v>87</v>
      </c>
      <c r="B10" s="100" t="s">
        <v>88</v>
      </c>
      <c r="C10" s="100"/>
      <c r="D10" s="100"/>
      <c r="E10" s="100"/>
      <c r="F10" s="100"/>
      <c r="G10" s="101"/>
      <c r="H10" s="45"/>
      <c r="I10" s="45"/>
    </row>
    <row r="11" spans="1:10" ht="39" thickBot="1" x14ac:dyDescent="0.3">
      <c r="A11" s="102" t="s">
        <v>74</v>
      </c>
      <c r="B11" s="103" t="s">
        <v>89</v>
      </c>
      <c r="C11" s="104" t="s">
        <v>76</v>
      </c>
      <c r="D11" s="105">
        <f>ROUND((D12+D13+D15+D14)/1000,5)</f>
        <v>4.4674500000000004</v>
      </c>
      <c r="E11" s="105">
        <f t="shared" ref="E11:G11" si="0">ROUND((E12+E13+E15+E14)/1000,5)</f>
        <v>5.1130000000000004</v>
      </c>
      <c r="F11" s="105">
        <f t="shared" si="0"/>
        <v>5.6189200000000001</v>
      </c>
      <c r="G11" s="106">
        <f t="shared" si="0"/>
        <v>6.9558</v>
      </c>
      <c r="H11" s="45"/>
      <c r="I11" s="66"/>
      <c r="J11" s="67"/>
    </row>
    <row r="12" spans="1:10" ht="12.75" hidden="1" customHeight="1" outlineLevel="1" x14ac:dyDescent="0.25">
      <c r="A12" s="107" t="s">
        <v>77</v>
      </c>
      <c r="B12" s="108" t="s">
        <v>78</v>
      </c>
      <c r="C12" s="109" t="s">
        <v>79</v>
      </c>
      <c r="D12" s="110">
        <f>ROUND('C1'!N5+'C1'!N6*'C1'!N7,2)</f>
        <v>3126.94</v>
      </c>
      <c r="E12" s="110">
        <f>$D12</f>
        <v>3126.94</v>
      </c>
      <c r="F12" s="110">
        <f t="shared" ref="F12:G12" si="1">$D12</f>
        <v>3126.94</v>
      </c>
      <c r="G12" s="111">
        <f t="shared" si="1"/>
        <v>3126.94</v>
      </c>
      <c r="H12" s="45"/>
      <c r="I12" s="45"/>
    </row>
    <row r="13" spans="1:10" ht="12.75" hidden="1" customHeight="1" outlineLevel="1" x14ac:dyDescent="0.25">
      <c r="A13" s="68" t="s">
        <v>80</v>
      </c>
      <c r="B13" s="69" t="s">
        <v>90</v>
      </c>
      <c r="C13" s="70" t="s">
        <v>79</v>
      </c>
      <c r="D13" s="71">
        <v>1071.42</v>
      </c>
      <c r="E13" s="71">
        <v>1716.97</v>
      </c>
      <c r="F13" s="71">
        <v>2222.89</v>
      </c>
      <c r="G13" s="72">
        <v>3559.77</v>
      </c>
      <c r="H13" s="45"/>
      <c r="I13" s="45"/>
    </row>
    <row r="14" spans="1:10" ht="12.75" hidden="1" customHeight="1" outlineLevel="1" x14ac:dyDescent="0.25">
      <c r="A14" s="68" t="s">
        <v>82</v>
      </c>
      <c r="B14" s="69" t="s">
        <v>83</v>
      </c>
      <c r="C14" s="70" t="s">
        <v>79</v>
      </c>
      <c r="D14" s="71">
        <v>4.3</v>
      </c>
      <c r="E14" s="71">
        <f>ROUND(D14,2)</f>
        <v>4.3</v>
      </c>
      <c r="F14" s="71">
        <f>ROUND(D14,2)</f>
        <v>4.3</v>
      </c>
      <c r="G14" s="72">
        <f>ROUND(D14,2)</f>
        <v>4.3</v>
      </c>
      <c r="H14" s="45"/>
      <c r="I14" s="45"/>
    </row>
    <row r="15" spans="1:10" ht="12.75" hidden="1" customHeight="1" outlineLevel="1" thickBot="1" x14ac:dyDescent="0.3">
      <c r="A15" s="74" t="s">
        <v>91</v>
      </c>
      <c r="B15" s="75" t="s">
        <v>81</v>
      </c>
      <c r="C15" s="76" t="s">
        <v>79</v>
      </c>
      <c r="D15" s="77">
        <v>264.79000000000002</v>
      </c>
      <c r="E15" s="77">
        <f>$D15</f>
        <v>264.79000000000002</v>
      </c>
      <c r="F15" s="77">
        <f t="shared" ref="F15:G15" si="2">$D15</f>
        <v>264.79000000000002</v>
      </c>
      <c r="G15" s="78">
        <f t="shared" si="2"/>
        <v>264.79000000000002</v>
      </c>
      <c r="H15" s="45"/>
      <c r="I15" s="45"/>
    </row>
    <row r="16" spans="1:10" ht="39" collapsed="1" thickBot="1" x14ac:dyDescent="0.3">
      <c r="A16" s="102" t="s">
        <v>92</v>
      </c>
      <c r="B16" s="103" t="s">
        <v>93</v>
      </c>
      <c r="C16" s="104" t="s">
        <v>76</v>
      </c>
      <c r="D16" s="105">
        <f>ROUND((D17+D18+D20+D19)/1000,5)</f>
        <v>4.4190199999999997</v>
      </c>
      <c r="E16" s="105">
        <f t="shared" ref="E16:G16" si="3">ROUND((E17+E18+E20+E19)/1000,5)</f>
        <v>5.0645699999999998</v>
      </c>
      <c r="F16" s="105">
        <f t="shared" si="3"/>
        <v>5.5704900000000004</v>
      </c>
      <c r="G16" s="106">
        <f t="shared" si="3"/>
        <v>6.9073700000000002</v>
      </c>
      <c r="H16" s="45"/>
      <c r="I16" s="45"/>
    </row>
    <row r="17" spans="1:14" ht="12.75" hidden="1" customHeight="1" outlineLevel="1" x14ac:dyDescent="0.25">
      <c r="A17" s="107" t="s">
        <v>94</v>
      </c>
      <c r="B17" s="108" t="s">
        <v>78</v>
      </c>
      <c r="C17" s="109" t="s">
        <v>79</v>
      </c>
      <c r="D17" s="110">
        <f t="shared" ref="D17:G17" si="4">$D$12</f>
        <v>3126.94</v>
      </c>
      <c r="E17" s="110">
        <f t="shared" si="4"/>
        <v>3126.94</v>
      </c>
      <c r="F17" s="110">
        <f t="shared" si="4"/>
        <v>3126.94</v>
      </c>
      <c r="G17" s="111">
        <f t="shared" si="4"/>
        <v>3126.94</v>
      </c>
      <c r="H17" s="45"/>
      <c r="I17" s="45"/>
    </row>
    <row r="18" spans="1:14" ht="12.75" hidden="1" customHeight="1" outlineLevel="1" x14ac:dyDescent="0.25">
      <c r="A18" s="68" t="s">
        <v>95</v>
      </c>
      <c r="B18" s="69" t="s">
        <v>90</v>
      </c>
      <c r="C18" s="70" t="s">
        <v>79</v>
      </c>
      <c r="D18" s="71">
        <f>D$13</f>
        <v>1071.42</v>
      </c>
      <c r="E18" s="71">
        <f t="shared" ref="E18:G18" si="5">E$13</f>
        <v>1716.97</v>
      </c>
      <c r="F18" s="71">
        <f t="shared" si="5"/>
        <v>2222.89</v>
      </c>
      <c r="G18" s="72">
        <f t="shared" si="5"/>
        <v>3559.77</v>
      </c>
      <c r="H18" s="45"/>
      <c r="I18" s="45"/>
    </row>
    <row r="19" spans="1:14" ht="12.75" hidden="1" customHeight="1" outlineLevel="1" x14ac:dyDescent="0.25">
      <c r="A19" s="68" t="s">
        <v>96</v>
      </c>
      <c r="B19" s="69" t="s">
        <v>83</v>
      </c>
      <c r="C19" s="70" t="s">
        <v>79</v>
      </c>
      <c r="D19" s="71">
        <f>ROUND(D$14,2)</f>
        <v>4.3</v>
      </c>
      <c r="E19" s="71">
        <f>ROUND(D19,2)</f>
        <v>4.3</v>
      </c>
      <c r="F19" s="71">
        <f>ROUND(D19,2)</f>
        <v>4.3</v>
      </c>
      <c r="G19" s="72">
        <f>ROUND(D19,2)</f>
        <v>4.3</v>
      </c>
      <c r="H19" s="45"/>
      <c r="I19" s="45"/>
    </row>
    <row r="20" spans="1:14" ht="12.75" hidden="1" customHeight="1" outlineLevel="1" thickBot="1" x14ac:dyDescent="0.3">
      <c r="A20" s="74" t="s">
        <v>97</v>
      </c>
      <c r="B20" s="75" t="s">
        <v>81</v>
      </c>
      <c r="C20" s="76" t="s">
        <v>79</v>
      </c>
      <c r="D20" s="77">
        <v>216.36</v>
      </c>
      <c r="E20" s="77">
        <f>$D20</f>
        <v>216.36</v>
      </c>
      <c r="F20" s="77">
        <f t="shared" ref="F20:G20" si="6">$D20</f>
        <v>216.36</v>
      </c>
      <c r="G20" s="78">
        <f t="shared" si="6"/>
        <v>216.36</v>
      </c>
      <c r="H20" s="45"/>
      <c r="I20" s="45"/>
    </row>
    <row r="21" spans="1:14" ht="39" collapsed="1" thickBot="1" x14ac:dyDescent="0.3">
      <c r="A21" s="102" t="s">
        <v>98</v>
      </c>
      <c r="B21" s="103" t="s">
        <v>99</v>
      </c>
      <c r="C21" s="104" t="s">
        <v>76</v>
      </c>
      <c r="D21" s="105">
        <f>ROUND((D22+D23+D25+D24)/1000,5)</f>
        <v>4.2909300000000004</v>
      </c>
      <c r="E21" s="105">
        <f t="shared" ref="E21:G21" si="7">ROUND((E22+E23+E25+E24)/1000,5)</f>
        <v>4.9364800000000004</v>
      </c>
      <c r="F21" s="105">
        <f t="shared" si="7"/>
        <v>5.4424000000000001</v>
      </c>
      <c r="G21" s="106">
        <f t="shared" si="7"/>
        <v>6.77928</v>
      </c>
      <c r="H21" s="45"/>
      <c r="I21" s="45"/>
    </row>
    <row r="22" spans="1:14" ht="12.75" hidden="1" customHeight="1" outlineLevel="1" x14ac:dyDescent="0.25">
      <c r="A22" s="68" t="s">
        <v>100</v>
      </c>
      <c r="B22" s="69" t="s">
        <v>78</v>
      </c>
      <c r="C22" s="70" t="s">
        <v>79</v>
      </c>
      <c r="D22" s="71">
        <f t="shared" ref="D22:G22" si="8">$D$12</f>
        <v>3126.94</v>
      </c>
      <c r="E22" s="71">
        <f t="shared" si="8"/>
        <v>3126.94</v>
      </c>
      <c r="F22" s="71">
        <f t="shared" si="8"/>
        <v>3126.94</v>
      </c>
      <c r="G22" s="72">
        <f t="shared" si="8"/>
        <v>3126.94</v>
      </c>
      <c r="H22" s="45"/>
      <c r="I22" s="45"/>
    </row>
    <row r="23" spans="1:14" ht="12.75" hidden="1" customHeight="1" outlineLevel="1" x14ac:dyDescent="0.25">
      <c r="A23" s="68" t="s">
        <v>101</v>
      </c>
      <c r="B23" s="69" t="s">
        <v>90</v>
      </c>
      <c r="C23" s="70" t="s">
        <v>79</v>
      </c>
      <c r="D23" s="71">
        <f>D$13</f>
        <v>1071.42</v>
      </c>
      <c r="E23" s="71">
        <f t="shared" ref="E23:G23" si="9">E$13</f>
        <v>1716.97</v>
      </c>
      <c r="F23" s="71">
        <f t="shared" si="9"/>
        <v>2222.89</v>
      </c>
      <c r="G23" s="72">
        <f t="shared" si="9"/>
        <v>3559.77</v>
      </c>
      <c r="H23" s="45"/>
      <c r="I23" s="45"/>
    </row>
    <row r="24" spans="1:14" ht="12.75" hidden="1" customHeight="1" outlineLevel="1" x14ac:dyDescent="0.25">
      <c r="A24" s="68" t="s">
        <v>102</v>
      </c>
      <c r="B24" s="69" t="s">
        <v>83</v>
      </c>
      <c r="C24" s="70" t="s">
        <v>79</v>
      </c>
      <c r="D24" s="71">
        <f>ROUND(D$14,2)</f>
        <v>4.3</v>
      </c>
      <c r="E24" s="71">
        <f>ROUND(D24,2)</f>
        <v>4.3</v>
      </c>
      <c r="F24" s="71">
        <f>ROUND(D24,2)</f>
        <v>4.3</v>
      </c>
      <c r="G24" s="72">
        <f>ROUND(D24,2)</f>
        <v>4.3</v>
      </c>
      <c r="H24" s="45"/>
      <c r="I24" s="45"/>
    </row>
    <row r="25" spans="1:14" ht="12.75" hidden="1" customHeight="1" outlineLevel="1" thickBot="1" x14ac:dyDescent="0.3">
      <c r="A25" s="74" t="s">
        <v>103</v>
      </c>
      <c r="B25" s="75" t="s">
        <v>81</v>
      </c>
      <c r="C25" s="76" t="s">
        <v>79</v>
      </c>
      <c r="D25" s="77">
        <v>88.27</v>
      </c>
      <c r="E25" s="77">
        <f>$D25</f>
        <v>88.27</v>
      </c>
      <c r="F25" s="77">
        <f t="shared" ref="F25:G25" si="10">$D25</f>
        <v>88.27</v>
      </c>
      <c r="G25" s="78">
        <f t="shared" si="10"/>
        <v>88.27</v>
      </c>
      <c r="H25" s="45"/>
      <c r="I25" s="45"/>
    </row>
    <row r="26" spans="1:14" ht="12.75" customHeight="1" collapsed="1" x14ac:dyDescent="0.25">
      <c r="A26" s="79" t="s">
        <v>84</v>
      </c>
      <c r="B26" s="79"/>
      <c r="C26" s="112"/>
      <c r="D26" s="112"/>
      <c r="E26" s="112"/>
      <c r="F26" s="112"/>
      <c r="G26" s="112"/>
      <c r="H26" s="45"/>
      <c r="I26" s="66"/>
    </row>
    <row r="27" spans="1:14" ht="13.5" customHeight="1" x14ac:dyDescent="0.25">
      <c r="A27" s="81" t="s">
        <v>3163</v>
      </c>
      <c r="B27" s="81"/>
      <c r="C27" s="81"/>
      <c r="D27" s="81"/>
      <c r="E27" s="81"/>
      <c r="F27" s="81"/>
      <c r="G27" s="81"/>
      <c r="H27" s="45"/>
      <c r="I27" s="66"/>
    </row>
    <row r="28" spans="1:14" x14ac:dyDescent="0.25">
      <c r="A28" s="81"/>
      <c r="B28" s="81"/>
      <c r="C28" s="81"/>
      <c r="D28" s="81"/>
      <c r="E28" s="81"/>
      <c r="F28" s="81"/>
      <c r="G28" s="81"/>
      <c r="H28" s="45"/>
      <c r="I28" s="45"/>
      <c r="J28" s="45"/>
      <c r="K28" s="45"/>
      <c r="L28" s="45"/>
      <c r="M28" s="45"/>
      <c r="N28" s="45"/>
    </row>
    <row r="29" spans="1:14" x14ac:dyDescent="0.25">
      <c r="A29" s="82"/>
      <c r="B29" s="82"/>
      <c r="C29" s="82"/>
      <c r="D29" s="82"/>
      <c r="E29" s="82"/>
      <c r="F29" s="82"/>
      <c r="G29" s="82"/>
      <c r="H29" s="45"/>
      <c r="I29" s="45"/>
      <c r="J29" s="45"/>
      <c r="K29" s="45"/>
      <c r="L29" s="45"/>
      <c r="M29" s="45"/>
      <c r="N29" s="45"/>
    </row>
    <row r="30" spans="1:14" x14ac:dyDescent="0.25">
      <c r="A30" s="83"/>
      <c r="B30" s="84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x14ac:dyDescent="0.25">
      <c r="A31" s="83"/>
      <c r="B31" s="85"/>
      <c r="C31" s="45"/>
      <c r="D31" s="86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x14ac:dyDescent="0.25">
      <c r="C32" s="113"/>
      <c r="D32" s="54" t="s">
        <v>69</v>
      </c>
      <c r="E32" s="54" t="s">
        <v>70</v>
      </c>
      <c r="F32" s="54" t="s">
        <v>71</v>
      </c>
      <c r="G32" s="54" t="s">
        <v>72</v>
      </c>
    </row>
    <row r="33" spans="1:14" x14ac:dyDescent="0.25">
      <c r="A33" s="45"/>
      <c r="B33" s="45"/>
      <c r="C33" s="114" t="s">
        <v>104</v>
      </c>
      <c r="D33" s="113">
        <f>D11*1000</f>
        <v>4467.4500000000007</v>
      </c>
      <c r="E33" s="113">
        <f>E11*1000</f>
        <v>5113</v>
      </c>
      <c r="F33" s="113">
        <f>F11*1000</f>
        <v>5618.92</v>
      </c>
      <c r="G33" s="113">
        <f>G11*1000</f>
        <v>6955.8</v>
      </c>
      <c r="H33" s="87"/>
      <c r="J33" s="88"/>
      <c r="K33" s="88"/>
      <c r="L33" s="88"/>
      <c r="M33" s="88"/>
      <c r="N33" s="45"/>
    </row>
    <row r="34" spans="1:14" x14ac:dyDescent="0.25">
      <c r="A34" s="45"/>
      <c r="B34" s="45"/>
      <c r="C34" s="114"/>
      <c r="D34" s="113"/>
      <c r="E34" s="113"/>
      <c r="F34" s="113"/>
      <c r="G34" s="113"/>
      <c r="H34" s="87"/>
      <c r="J34" s="89"/>
      <c r="K34" s="89"/>
      <c r="L34" s="89"/>
      <c r="M34" s="89"/>
      <c r="N34" s="88"/>
    </row>
    <row r="35" spans="1:14" x14ac:dyDescent="0.25">
      <c r="A35" s="45"/>
      <c r="B35" s="45"/>
      <c r="C35" s="114" t="s">
        <v>105</v>
      </c>
      <c r="D35" s="113">
        <f>D16*1000</f>
        <v>4419.0199999999995</v>
      </c>
      <c r="E35" s="113">
        <f t="shared" ref="E35:G35" si="11">E16*1000</f>
        <v>5064.57</v>
      </c>
      <c r="F35" s="113">
        <f t="shared" si="11"/>
        <v>5570.4900000000007</v>
      </c>
      <c r="G35" s="113">
        <f t="shared" si="11"/>
        <v>6907.37</v>
      </c>
      <c r="H35" s="87"/>
      <c r="J35" s="90"/>
      <c r="K35" s="90"/>
      <c r="L35" s="90"/>
      <c r="M35" s="90"/>
      <c r="N35" s="88"/>
    </row>
    <row r="36" spans="1:14" x14ac:dyDescent="0.25">
      <c r="A36" s="45"/>
      <c r="C36" s="114" t="s">
        <v>106</v>
      </c>
      <c r="D36" s="113">
        <f>D21*1000</f>
        <v>4290.93</v>
      </c>
      <c r="E36" s="113">
        <f t="shared" ref="E36:G36" si="12">E21*1000</f>
        <v>4936.4800000000005</v>
      </c>
      <c r="F36" s="113">
        <f t="shared" si="12"/>
        <v>5442.4000000000005</v>
      </c>
      <c r="G36" s="113">
        <f t="shared" si="12"/>
        <v>6779.28</v>
      </c>
      <c r="H36" s="87"/>
      <c r="J36" s="45"/>
      <c r="K36" s="45"/>
      <c r="L36" s="45"/>
      <c r="M36" s="45"/>
      <c r="N36" s="45"/>
    </row>
    <row r="37" spans="1:14" x14ac:dyDescent="0.25">
      <c r="H37" s="87"/>
    </row>
    <row r="38" spans="1:14" x14ac:dyDescent="0.25">
      <c r="H38" s="87"/>
    </row>
    <row r="39" spans="1:14" x14ac:dyDescent="0.25">
      <c r="H39" s="87"/>
    </row>
    <row r="40" spans="1:14" x14ac:dyDescent="0.25">
      <c r="H40" s="87"/>
    </row>
    <row r="41" spans="1:14" x14ac:dyDescent="0.25">
      <c r="H41" s="87"/>
    </row>
    <row r="42" spans="1:14" x14ac:dyDescent="0.25">
      <c r="H42" s="87"/>
    </row>
    <row r="43" spans="1:14" x14ac:dyDescent="0.25">
      <c r="H43" s="87"/>
    </row>
    <row r="44" spans="1:14" x14ac:dyDescent="0.25">
      <c r="H44" s="87"/>
    </row>
    <row r="45" spans="1:14" x14ac:dyDescent="0.25">
      <c r="H45" s="87"/>
    </row>
    <row r="46" spans="1:14" x14ac:dyDescent="0.25">
      <c r="H46" s="87"/>
    </row>
    <row r="47" spans="1:14" x14ac:dyDescent="0.25">
      <c r="H47" s="87"/>
    </row>
    <row r="48" spans="1:14" x14ac:dyDescent="0.25">
      <c r="H48" s="87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1C31-14F6-4AEB-8620-661BB804A811}">
  <sheetPr>
    <tabColor rgb="FF92D050"/>
    <pageSetUpPr fitToPage="1"/>
  </sheetPr>
  <dimension ref="A1:N51"/>
  <sheetViews>
    <sheetView view="pageBreakPreview" topLeftCell="A4" zoomScale="90" zoomScaleNormal="100" zoomScaleSheetLayoutView="90" workbookViewId="0">
      <selection activeCell="G746" sqref="G746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44">
        <f>'1'!A1:G1</f>
        <v>45413</v>
      </c>
      <c r="B1" s="44"/>
      <c r="C1" s="44"/>
      <c r="D1" s="44"/>
      <c r="E1" s="44"/>
      <c r="F1" s="44"/>
      <c r="G1" s="44"/>
      <c r="H1" s="45"/>
      <c r="I1" s="45"/>
    </row>
    <row r="2" spans="1:9" ht="13.5" customHeight="1" x14ac:dyDescent="0.25">
      <c r="A2" s="91" t="s">
        <v>107</v>
      </c>
      <c r="B2" s="91"/>
      <c r="C2" s="91"/>
      <c r="D2" s="91"/>
      <c r="E2" s="91"/>
      <c r="F2" s="91"/>
      <c r="G2" s="91"/>
      <c r="H2" s="45"/>
      <c r="I2" s="45"/>
    </row>
    <row r="3" spans="1:9" x14ac:dyDescent="0.25">
      <c r="A3" s="91"/>
      <c r="B3" s="91"/>
      <c r="C3" s="91"/>
      <c r="D3" s="91"/>
      <c r="E3" s="91"/>
      <c r="F3" s="91"/>
      <c r="G3" s="91"/>
      <c r="H3" s="45"/>
      <c r="I3" s="45"/>
    </row>
    <row r="4" spans="1:9" ht="15.75" thickBot="1" x14ac:dyDescent="0.3">
      <c r="A4" s="92"/>
      <c r="B4" s="92"/>
      <c r="C4" s="92"/>
      <c r="D4" s="92"/>
      <c r="E4" s="92"/>
      <c r="F4" s="92"/>
      <c r="G4" s="92"/>
      <c r="H4" s="45"/>
      <c r="I4" s="45"/>
    </row>
    <row r="5" spans="1:9" x14ac:dyDescent="0.25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</row>
    <row r="6" spans="1:9" ht="36.75" customHeight="1" x14ac:dyDescent="0.25">
      <c r="A6" s="50"/>
      <c r="B6" s="51"/>
      <c r="C6" s="51"/>
      <c r="D6" s="52" t="s">
        <v>68</v>
      </c>
      <c r="E6" s="52"/>
      <c r="F6" s="52"/>
      <c r="G6" s="53"/>
      <c r="H6" s="45"/>
      <c r="I6" s="45"/>
    </row>
    <row r="7" spans="1:9" x14ac:dyDescent="0.25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</row>
    <row r="8" spans="1:9" x14ac:dyDescent="0.25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</row>
    <row r="9" spans="1:9" x14ac:dyDescent="0.25">
      <c r="A9" s="96" t="s">
        <v>5</v>
      </c>
      <c r="B9" s="97" t="s">
        <v>86</v>
      </c>
      <c r="C9" s="97"/>
      <c r="D9" s="97"/>
      <c r="E9" s="97"/>
      <c r="F9" s="97"/>
      <c r="G9" s="98"/>
      <c r="H9" s="45"/>
      <c r="I9" s="45"/>
    </row>
    <row r="10" spans="1:9" ht="15.75" thickBot="1" x14ac:dyDescent="0.3">
      <c r="A10" s="99" t="s">
        <v>87</v>
      </c>
      <c r="B10" s="100" t="s">
        <v>88</v>
      </c>
      <c r="C10" s="100"/>
      <c r="D10" s="100"/>
      <c r="E10" s="100"/>
      <c r="F10" s="100"/>
      <c r="G10" s="101"/>
      <c r="H10" s="45"/>
      <c r="I10" s="45"/>
    </row>
    <row r="11" spans="1:9" ht="39" thickBot="1" x14ac:dyDescent="0.3">
      <c r="A11" s="102" t="s">
        <v>74</v>
      </c>
      <c r="B11" s="103" t="s">
        <v>89</v>
      </c>
      <c r="C11" s="104" t="s">
        <v>76</v>
      </c>
      <c r="D11" s="105">
        <f>ROUND((SUM(D12:D16))/1000,5)</f>
        <v>4.2796900000000004</v>
      </c>
      <c r="E11" s="105">
        <f>ROUND((SUM(E12:E16))/1000,5)</f>
        <v>4.9252399999999996</v>
      </c>
      <c r="F11" s="105">
        <f>ROUND((SUM(F12:F16))/1000,5)</f>
        <v>5.4311600000000002</v>
      </c>
      <c r="G11" s="106">
        <f>ROUND((SUM(G12:G16))/1000,5)</f>
        <v>6.7680400000000001</v>
      </c>
      <c r="H11" s="45"/>
      <c r="I11" s="66"/>
    </row>
    <row r="12" spans="1:9" ht="12.75" hidden="1" customHeight="1" outlineLevel="1" x14ac:dyDescent="0.25">
      <c r="A12" s="107" t="s">
        <v>77</v>
      </c>
      <c r="B12" s="108" t="s">
        <v>78</v>
      </c>
      <c r="C12" s="109" t="s">
        <v>79</v>
      </c>
      <c r="D12" s="110">
        <v>2732.35</v>
      </c>
      <c r="E12" s="110">
        <f>D12</f>
        <v>2732.35</v>
      </c>
      <c r="F12" s="110">
        <f t="shared" ref="F12:G12" si="0">E12</f>
        <v>2732.35</v>
      </c>
      <c r="G12" s="111">
        <f t="shared" si="0"/>
        <v>2732.35</v>
      </c>
      <c r="H12" s="45"/>
      <c r="I12" s="115"/>
    </row>
    <row r="13" spans="1:9" ht="12.75" hidden="1" customHeight="1" outlineLevel="1" x14ac:dyDescent="0.25">
      <c r="A13" s="68" t="s">
        <v>80</v>
      </c>
      <c r="B13" s="69" t="s">
        <v>90</v>
      </c>
      <c r="C13" s="70" t="s">
        <v>79</v>
      </c>
      <c r="D13" s="71">
        <f>'1'!D13</f>
        <v>1071.42</v>
      </c>
      <c r="E13" s="71">
        <f>'1'!E13</f>
        <v>1716.97</v>
      </c>
      <c r="F13" s="71">
        <f>'1'!F13</f>
        <v>2222.89</v>
      </c>
      <c r="G13" s="72">
        <f>'1'!G13</f>
        <v>3559.77</v>
      </c>
      <c r="H13" s="45"/>
      <c r="I13" s="115"/>
    </row>
    <row r="14" spans="1:9" ht="12.75" hidden="1" customHeight="1" outlineLevel="1" x14ac:dyDescent="0.25">
      <c r="A14" s="68" t="s">
        <v>82</v>
      </c>
      <c r="B14" s="69" t="s">
        <v>83</v>
      </c>
      <c r="C14" s="70" t="s">
        <v>79</v>
      </c>
      <c r="D14" s="71">
        <v>4.29</v>
      </c>
      <c r="E14" s="71">
        <f>D14</f>
        <v>4.29</v>
      </c>
      <c r="F14" s="71">
        <f>D14</f>
        <v>4.29</v>
      </c>
      <c r="G14" s="72">
        <f>D14</f>
        <v>4.29</v>
      </c>
      <c r="H14" s="45"/>
      <c r="I14" s="115"/>
    </row>
    <row r="15" spans="1:9" ht="12.75" hidden="1" customHeight="1" outlineLevel="1" x14ac:dyDescent="0.25">
      <c r="A15" s="68" t="s">
        <v>91</v>
      </c>
      <c r="B15" s="69" t="s">
        <v>108</v>
      </c>
      <c r="C15" s="70" t="s">
        <v>79</v>
      </c>
      <c r="D15" s="71">
        <v>206.84</v>
      </c>
      <c r="E15" s="71">
        <f>$D15</f>
        <v>206.84</v>
      </c>
      <c r="F15" s="71">
        <f t="shared" ref="F15:G16" si="1">$D15</f>
        <v>206.84</v>
      </c>
      <c r="G15" s="72">
        <f t="shared" si="1"/>
        <v>206.84</v>
      </c>
      <c r="H15" s="45"/>
      <c r="I15" s="115"/>
    </row>
    <row r="16" spans="1:9" ht="12.75" hidden="1" customHeight="1" outlineLevel="1" thickBot="1" x14ac:dyDescent="0.3">
      <c r="A16" s="116" t="s">
        <v>109</v>
      </c>
      <c r="B16" s="117" t="s">
        <v>81</v>
      </c>
      <c r="C16" s="118" t="s">
        <v>79</v>
      </c>
      <c r="D16" s="119">
        <v>264.79000000000002</v>
      </c>
      <c r="E16" s="119">
        <f>$D16</f>
        <v>264.79000000000002</v>
      </c>
      <c r="F16" s="119">
        <f t="shared" si="1"/>
        <v>264.79000000000002</v>
      </c>
      <c r="G16" s="120">
        <f t="shared" si="1"/>
        <v>264.79000000000002</v>
      </c>
      <c r="H16" s="45"/>
      <c r="I16" s="115"/>
    </row>
    <row r="17" spans="1:14" ht="39" collapsed="1" thickBot="1" x14ac:dyDescent="0.3">
      <c r="A17" s="102" t="s">
        <v>92</v>
      </c>
      <c r="B17" s="103" t="s">
        <v>93</v>
      </c>
      <c r="C17" s="104" t="s">
        <v>76</v>
      </c>
      <c r="D17" s="105">
        <f>ROUND((SUM(D18:D22))/1000,5)</f>
        <v>4.1997799999999996</v>
      </c>
      <c r="E17" s="105">
        <f>ROUND((SUM(E18:E22))/1000,5)</f>
        <v>4.8453299999999997</v>
      </c>
      <c r="F17" s="105">
        <f>ROUND((SUM(F18:F22))/1000,5)</f>
        <v>5.3512500000000003</v>
      </c>
      <c r="G17" s="106">
        <f>ROUND((SUM(G18:G22))/1000,5)</f>
        <v>6.6881300000000001</v>
      </c>
      <c r="H17" s="45"/>
      <c r="I17" s="45"/>
    </row>
    <row r="18" spans="1:14" ht="12.75" hidden="1" customHeight="1" outlineLevel="1" x14ac:dyDescent="0.25">
      <c r="A18" s="68" t="s">
        <v>94</v>
      </c>
      <c r="B18" s="69" t="s">
        <v>78</v>
      </c>
      <c r="C18" s="70" t="s">
        <v>79</v>
      </c>
      <c r="D18" s="71">
        <f t="shared" ref="D18:G18" si="2">$D$12</f>
        <v>2732.35</v>
      </c>
      <c r="E18" s="71">
        <f t="shared" si="2"/>
        <v>2732.35</v>
      </c>
      <c r="F18" s="71">
        <f t="shared" si="2"/>
        <v>2732.35</v>
      </c>
      <c r="G18" s="72">
        <f t="shared" si="2"/>
        <v>2732.35</v>
      </c>
      <c r="H18" s="45"/>
      <c r="I18" s="45"/>
    </row>
    <row r="19" spans="1:14" ht="12.75" hidden="1" customHeight="1" outlineLevel="1" x14ac:dyDescent="0.25">
      <c r="A19" s="68" t="s">
        <v>95</v>
      </c>
      <c r="B19" s="69" t="s">
        <v>90</v>
      </c>
      <c r="C19" s="70" t="s">
        <v>79</v>
      </c>
      <c r="D19" s="71">
        <f>D$13</f>
        <v>1071.42</v>
      </c>
      <c r="E19" s="71">
        <f t="shared" ref="E19:G19" si="3">E$13</f>
        <v>1716.97</v>
      </c>
      <c r="F19" s="71">
        <f t="shared" si="3"/>
        <v>2222.89</v>
      </c>
      <c r="G19" s="72">
        <f t="shared" si="3"/>
        <v>3559.77</v>
      </c>
      <c r="H19" s="45"/>
      <c r="I19" s="45"/>
    </row>
    <row r="20" spans="1:14" ht="12.75" hidden="1" customHeight="1" outlineLevel="1" x14ac:dyDescent="0.25">
      <c r="A20" s="68" t="s">
        <v>96</v>
      </c>
      <c r="B20" s="69" t="s">
        <v>83</v>
      </c>
      <c r="C20" s="70" t="s">
        <v>79</v>
      </c>
      <c r="D20" s="71">
        <f>D$14</f>
        <v>4.29</v>
      </c>
      <c r="E20" s="71">
        <f>D20</f>
        <v>4.29</v>
      </c>
      <c r="F20" s="71">
        <f>D20</f>
        <v>4.29</v>
      </c>
      <c r="G20" s="72">
        <f>D20</f>
        <v>4.29</v>
      </c>
      <c r="H20" s="45"/>
      <c r="I20" s="45"/>
    </row>
    <row r="21" spans="1:14" ht="12.75" hidden="1" customHeight="1" outlineLevel="1" x14ac:dyDescent="0.25">
      <c r="A21" s="68" t="s">
        <v>97</v>
      </c>
      <c r="B21" s="69" t="s">
        <v>108</v>
      </c>
      <c r="C21" s="70" t="s">
        <v>79</v>
      </c>
      <c r="D21" s="71">
        <v>175.36</v>
      </c>
      <c r="E21" s="71">
        <f>$D21</f>
        <v>175.36</v>
      </c>
      <c r="F21" s="71">
        <f t="shared" ref="F21:G22" si="4">$D21</f>
        <v>175.36</v>
      </c>
      <c r="G21" s="72">
        <f t="shared" si="4"/>
        <v>175.36</v>
      </c>
      <c r="H21" s="45"/>
      <c r="I21" s="115"/>
    </row>
    <row r="22" spans="1:14" ht="12.75" hidden="1" customHeight="1" outlineLevel="1" thickBot="1" x14ac:dyDescent="0.3">
      <c r="A22" s="74" t="s">
        <v>110</v>
      </c>
      <c r="B22" s="75" t="s">
        <v>81</v>
      </c>
      <c r="C22" s="76" t="s">
        <v>79</v>
      </c>
      <c r="D22" s="77">
        <v>216.36</v>
      </c>
      <c r="E22" s="77">
        <f>$D22</f>
        <v>216.36</v>
      </c>
      <c r="F22" s="77">
        <f t="shared" si="4"/>
        <v>216.36</v>
      </c>
      <c r="G22" s="78">
        <f t="shared" si="4"/>
        <v>216.36</v>
      </c>
      <c r="H22" s="45"/>
      <c r="I22" s="45"/>
    </row>
    <row r="23" spans="1:14" ht="39" collapsed="1" thickBot="1" x14ac:dyDescent="0.3">
      <c r="A23" s="102" t="s">
        <v>98</v>
      </c>
      <c r="B23" s="103" t="s">
        <v>99</v>
      </c>
      <c r="C23" s="104" t="s">
        <v>76</v>
      </c>
      <c r="D23" s="105">
        <f>ROUND((SUM(D24:D28))/1000,5)</f>
        <v>3.9652799999999999</v>
      </c>
      <c r="E23" s="105">
        <f>ROUND((SUM(E24:E28))/1000,5)</f>
        <v>4.61083</v>
      </c>
      <c r="F23" s="105">
        <f>ROUND((SUM(F24:F28))/1000,5)</f>
        <v>5.1167499999999997</v>
      </c>
      <c r="G23" s="106">
        <f>ROUND((SUM(G24:G28))/1000,5)</f>
        <v>6.4536300000000004</v>
      </c>
      <c r="H23" s="45"/>
      <c r="I23" s="45"/>
    </row>
    <row r="24" spans="1:14" ht="12.75" hidden="1" customHeight="1" outlineLevel="1" x14ac:dyDescent="0.25">
      <c r="A24" s="68" t="s">
        <v>100</v>
      </c>
      <c r="B24" s="69" t="s">
        <v>78</v>
      </c>
      <c r="C24" s="70" t="s">
        <v>79</v>
      </c>
      <c r="D24" s="71">
        <f t="shared" ref="D24:G24" si="5">$D$12</f>
        <v>2732.35</v>
      </c>
      <c r="E24" s="71">
        <f t="shared" si="5"/>
        <v>2732.35</v>
      </c>
      <c r="F24" s="71">
        <f t="shared" si="5"/>
        <v>2732.35</v>
      </c>
      <c r="G24" s="72">
        <f t="shared" si="5"/>
        <v>2732.35</v>
      </c>
      <c r="H24" s="45"/>
      <c r="I24" s="45"/>
    </row>
    <row r="25" spans="1:14" ht="12.75" hidden="1" customHeight="1" outlineLevel="1" x14ac:dyDescent="0.25">
      <c r="A25" s="68" t="s">
        <v>101</v>
      </c>
      <c r="B25" s="69" t="s">
        <v>90</v>
      </c>
      <c r="C25" s="70" t="s">
        <v>79</v>
      </c>
      <c r="D25" s="71">
        <f>D$13</f>
        <v>1071.42</v>
      </c>
      <c r="E25" s="71">
        <f t="shared" ref="E25:G25" si="6">E$13</f>
        <v>1716.97</v>
      </c>
      <c r="F25" s="71">
        <f t="shared" si="6"/>
        <v>2222.89</v>
      </c>
      <c r="G25" s="72">
        <f t="shared" si="6"/>
        <v>3559.77</v>
      </c>
      <c r="H25" s="45"/>
      <c r="I25" s="45"/>
    </row>
    <row r="26" spans="1:14" ht="12.75" hidden="1" customHeight="1" outlineLevel="1" x14ac:dyDescent="0.25">
      <c r="A26" s="68" t="s">
        <v>102</v>
      </c>
      <c r="B26" s="69" t="s">
        <v>83</v>
      </c>
      <c r="C26" s="70" t="s">
        <v>79</v>
      </c>
      <c r="D26" s="71">
        <f>D$14</f>
        <v>4.29</v>
      </c>
      <c r="E26" s="71">
        <f>D26</f>
        <v>4.29</v>
      </c>
      <c r="F26" s="71">
        <f>D26</f>
        <v>4.29</v>
      </c>
      <c r="G26" s="72">
        <f>D26</f>
        <v>4.29</v>
      </c>
      <c r="H26" s="45"/>
      <c r="I26" s="45"/>
    </row>
    <row r="27" spans="1:14" ht="12.75" hidden="1" customHeight="1" outlineLevel="1" x14ac:dyDescent="0.25">
      <c r="A27" s="68" t="s">
        <v>103</v>
      </c>
      <c r="B27" s="69" t="s">
        <v>108</v>
      </c>
      <c r="C27" s="70" t="s">
        <v>79</v>
      </c>
      <c r="D27" s="71">
        <v>68.95</v>
      </c>
      <c r="E27" s="71">
        <f>$D27</f>
        <v>68.95</v>
      </c>
      <c r="F27" s="71">
        <f t="shared" ref="F27:G28" si="7">$D27</f>
        <v>68.95</v>
      </c>
      <c r="G27" s="72">
        <f t="shared" si="7"/>
        <v>68.95</v>
      </c>
      <c r="H27" s="45"/>
      <c r="I27" s="115"/>
    </row>
    <row r="28" spans="1:14" ht="12.75" hidden="1" customHeight="1" outlineLevel="1" thickBot="1" x14ac:dyDescent="0.3">
      <c r="A28" s="74" t="s">
        <v>111</v>
      </c>
      <c r="B28" s="75" t="s">
        <v>81</v>
      </c>
      <c r="C28" s="76" t="s">
        <v>79</v>
      </c>
      <c r="D28" s="77">
        <v>88.27</v>
      </c>
      <c r="E28" s="77">
        <f>$D28</f>
        <v>88.27</v>
      </c>
      <c r="F28" s="77">
        <f t="shared" si="7"/>
        <v>88.27</v>
      </c>
      <c r="G28" s="78">
        <f t="shared" si="7"/>
        <v>88.27</v>
      </c>
      <c r="H28" s="45"/>
      <c r="I28" s="45"/>
    </row>
    <row r="29" spans="1:14" ht="12.75" customHeight="1" collapsed="1" x14ac:dyDescent="0.25">
      <c r="A29" s="79" t="s">
        <v>84</v>
      </c>
      <c r="B29" s="79"/>
      <c r="C29" s="112"/>
      <c r="D29" s="112"/>
      <c r="E29" s="112"/>
      <c r="F29" s="112"/>
      <c r="G29" s="112"/>
      <c r="H29" s="45"/>
      <c r="I29" s="66"/>
    </row>
    <row r="30" spans="1:14" ht="13.5" customHeight="1" x14ac:dyDescent="0.25">
      <c r="A30" s="81" t="s">
        <v>3163</v>
      </c>
      <c r="B30" s="81"/>
      <c r="C30" s="81"/>
      <c r="D30" s="81"/>
      <c r="E30" s="81"/>
      <c r="F30" s="81"/>
      <c r="G30" s="81"/>
      <c r="H30" s="45"/>
      <c r="I30" s="66"/>
    </row>
    <row r="31" spans="1:14" x14ac:dyDescent="0.25">
      <c r="A31" s="81"/>
      <c r="B31" s="81"/>
      <c r="C31" s="81"/>
      <c r="D31" s="81"/>
      <c r="E31" s="81"/>
      <c r="F31" s="81"/>
      <c r="G31" s="81"/>
      <c r="H31" s="45"/>
      <c r="I31" s="45"/>
      <c r="J31" s="45"/>
      <c r="K31" s="45"/>
      <c r="L31" s="45"/>
      <c r="M31" s="45"/>
      <c r="N31" s="45"/>
    </row>
    <row r="32" spans="1:14" x14ac:dyDescent="0.25">
      <c r="A32" s="82"/>
      <c r="B32" s="82"/>
      <c r="C32" s="82"/>
      <c r="D32" s="82"/>
      <c r="E32" s="82"/>
      <c r="F32" s="82"/>
      <c r="G32" s="82"/>
      <c r="H32" s="45"/>
      <c r="I32" s="45"/>
      <c r="J32" s="45"/>
      <c r="K32" s="45"/>
      <c r="L32" s="45"/>
      <c r="M32" s="45"/>
      <c r="N32" s="45"/>
    </row>
    <row r="33" spans="1:14" x14ac:dyDescent="0.25">
      <c r="A33" s="83"/>
      <c r="B33" s="8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x14ac:dyDescent="0.25">
      <c r="A34" s="83"/>
      <c r="B34" s="85"/>
      <c r="C34" s="45"/>
      <c r="D34" s="86"/>
      <c r="E34" s="45"/>
      <c r="F34" s="45"/>
      <c r="G34" s="45"/>
      <c r="H34" s="45"/>
      <c r="I34" s="45"/>
      <c r="J34" s="45"/>
      <c r="K34" s="45"/>
      <c r="L34" s="45"/>
      <c r="M34" s="45"/>
      <c r="N34" s="45"/>
    </row>
    <row r="36" spans="1:14" hidden="1" x14ac:dyDescent="0.25">
      <c r="A36" s="45"/>
      <c r="B36" s="45"/>
      <c r="C36" s="45"/>
      <c r="D36" s="88">
        <f>D11*1000</f>
        <v>4279.6900000000005</v>
      </c>
      <c r="E36" s="88">
        <f>E11*1000</f>
        <v>4925.24</v>
      </c>
      <c r="F36" s="88">
        <f>F11*1000</f>
        <v>5431.16</v>
      </c>
      <c r="G36" s="88">
        <f>G11*1000</f>
        <v>6768.04</v>
      </c>
      <c r="H36" s="88" t="s">
        <v>69</v>
      </c>
      <c r="I36">
        <f>D36</f>
        <v>4279.6900000000005</v>
      </c>
      <c r="J36" s="88"/>
      <c r="K36" s="88"/>
      <c r="L36" s="88"/>
      <c r="M36" s="88"/>
      <c r="N36" s="45"/>
    </row>
    <row r="37" spans="1:14" hidden="1" x14ac:dyDescent="0.25">
      <c r="A37" s="45"/>
      <c r="B37" s="45"/>
      <c r="C37" s="45"/>
      <c r="D37" s="88"/>
      <c r="E37" s="88"/>
      <c r="F37" s="88"/>
      <c r="G37" s="88"/>
      <c r="H37" s="88" t="s">
        <v>70</v>
      </c>
      <c r="I37">
        <f>E36</f>
        <v>4925.24</v>
      </c>
      <c r="J37" s="89"/>
      <c r="K37" s="89"/>
      <c r="L37" s="89"/>
      <c r="M37" s="89"/>
      <c r="N37" s="88"/>
    </row>
    <row r="38" spans="1:14" hidden="1" x14ac:dyDescent="0.25">
      <c r="A38" s="45"/>
      <c r="B38" s="45"/>
      <c r="C38" s="45"/>
      <c r="D38" s="88">
        <f>D17*1000</f>
        <v>4199.78</v>
      </c>
      <c r="E38" s="88">
        <f t="shared" ref="E38:G38" si="8">E17*1000</f>
        <v>4845.33</v>
      </c>
      <c r="F38" s="88">
        <f t="shared" si="8"/>
        <v>5351.25</v>
      </c>
      <c r="G38" s="88">
        <f t="shared" si="8"/>
        <v>6688.13</v>
      </c>
      <c r="H38" s="88" t="s">
        <v>71</v>
      </c>
      <c r="I38">
        <f>F36</f>
        <v>5431.16</v>
      </c>
      <c r="J38" s="90"/>
      <c r="K38" s="90"/>
      <c r="L38" s="90"/>
      <c r="M38" s="90"/>
      <c r="N38" s="88"/>
    </row>
    <row r="39" spans="1:14" hidden="1" x14ac:dyDescent="0.25">
      <c r="A39" s="45"/>
      <c r="B39" s="45"/>
      <c r="C39" s="45"/>
      <c r="D39" s="45">
        <f>D23*1000</f>
        <v>3965.2799999999997</v>
      </c>
      <c r="E39" s="45">
        <f t="shared" ref="E39:G39" si="9">E23*1000</f>
        <v>4610.83</v>
      </c>
      <c r="F39" s="45">
        <f t="shared" si="9"/>
        <v>5116.75</v>
      </c>
      <c r="G39" s="45">
        <f t="shared" si="9"/>
        <v>6453.63</v>
      </c>
      <c r="H39" s="45" t="s">
        <v>72</v>
      </c>
      <c r="I39">
        <f>G36</f>
        <v>6768.04</v>
      </c>
      <c r="J39" s="45"/>
      <c r="K39" s="45"/>
      <c r="L39" s="45"/>
      <c r="M39" s="45"/>
      <c r="N39" s="45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4199.78</v>
      </c>
    </row>
    <row r="45" spans="1:14" hidden="1" x14ac:dyDescent="0.25">
      <c r="H45" t="s">
        <v>70</v>
      </c>
      <c r="I45">
        <f>E38</f>
        <v>4845.33</v>
      </c>
    </row>
    <row r="46" spans="1:14" hidden="1" x14ac:dyDescent="0.25">
      <c r="H46" t="s">
        <v>71</v>
      </c>
      <c r="I46">
        <f>F38</f>
        <v>5351.25</v>
      </c>
    </row>
    <row r="47" spans="1:14" hidden="1" x14ac:dyDescent="0.25">
      <c r="H47" t="s">
        <v>72</v>
      </c>
      <c r="I47">
        <f>G38</f>
        <v>6688.13</v>
      </c>
    </row>
    <row r="48" spans="1:14" hidden="1" x14ac:dyDescent="0.25">
      <c r="H48" t="s">
        <v>69</v>
      </c>
      <c r="I48">
        <f>D39</f>
        <v>3965.2799999999997</v>
      </c>
    </row>
    <row r="49" spans="8:9" hidden="1" x14ac:dyDescent="0.25">
      <c r="H49" t="s">
        <v>70</v>
      </c>
      <c r="I49">
        <f>E39</f>
        <v>4610.83</v>
      </c>
    </row>
    <row r="50" spans="8:9" hidden="1" x14ac:dyDescent="0.25">
      <c r="H50" t="s">
        <v>71</v>
      </c>
      <c r="I50">
        <f>F39</f>
        <v>5116.75</v>
      </c>
    </row>
    <row r="51" spans="8:9" hidden="1" x14ac:dyDescent="0.25">
      <c r="H51" t="s">
        <v>72</v>
      </c>
      <c r="I51">
        <f>G39</f>
        <v>6453.63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E9057-E6FB-42B0-BF29-55403C8BBDEB}">
  <sheetPr>
    <tabColor rgb="FF002060"/>
  </sheetPr>
  <dimension ref="A1:N104"/>
  <sheetViews>
    <sheetView view="pageBreakPreview" zoomScale="90" zoomScaleNormal="100" zoomScaleSheetLayoutView="90" workbookViewId="0">
      <selection activeCell="G746" sqref="G746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44">
        <f>'1'!A1:G1</f>
        <v>45413</v>
      </c>
      <c r="B1" s="44"/>
      <c r="C1" s="44"/>
      <c r="D1" s="44"/>
      <c r="E1" s="44"/>
      <c r="F1" s="44"/>
      <c r="G1" s="44"/>
      <c r="H1" s="45"/>
      <c r="I1" s="45"/>
      <c r="J1" s="45"/>
    </row>
    <row r="2" spans="1:10" ht="15" customHeight="1" x14ac:dyDescent="0.25">
      <c r="A2" s="91" t="s">
        <v>112</v>
      </c>
      <c r="B2" s="91"/>
      <c r="C2" s="91"/>
      <c r="D2" s="91"/>
      <c r="E2" s="91"/>
      <c r="F2" s="91"/>
      <c r="G2" s="91"/>
      <c r="H2" s="45"/>
      <c r="I2" s="45"/>
      <c r="J2" s="45"/>
    </row>
    <row r="3" spans="1:10" x14ac:dyDescent="0.25">
      <c r="A3" s="91"/>
      <c r="B3" s="91"/>
      <c r="C3" s="91"/>
      <c r="D3" s="91"/>
      <c r="E3" s="91"/>
      <c r="F3" s="91"/>
      <c r="G3" s="91"/>
      <c r="H3" s="45"/>
      <c r="I3" s="45"/>
      <c r="J3" s="45"/>
    </row>
    <row r="4" spans="1:10" ht="15.75" thickBot="1" x14ac:dyDescent="0.3">
      <c r="A4" s="92"/>
      <c r="B4" s="92"/>
      <c r="C4" s="92"/>
      <c r="D4" s="92"/>
      <c r="E4" s="92"/>
      <c r="F4" s="92"/>
      <c r="G4" s="92"/>
      <c r="H4" s="45"/>
      <c r="I4" s="45"/>
      <c r="J4" s="45"/>
    </row>
    <row r="5" spans="1:10" ht="15" customHeight="1" x14ac:dyDescent="0.25">
      <c r="A5" s="46" t="s">
        <v>64</v>
      </c>
      <c r="B5" s="47" t="s">
        <v>65</v>
      </c>
      <c r="C5" s="47" t="s">
        <v>66</v>
      </c>
      <c r="D5" s="48" t="s">
        <v>67</v>
      </c>
      <c r="E5" s="48"/>
      <c r="F5" s="48"/>
      <c r="G5" s="49"/>
      <c r="H5" s="45"/>
      <c r="I5" s="45"/>
      <c r="J5" s="45"/>
    </row>
    <row r="6" spans="1:10" x14ac:dyDescent="0.25">
      <c r="A6" s="50"/>
      <c r="B6" s="51"/>
      <c r="C6" s="51"/>
      <c r="D6" s="52" t="s">
        <v>68</v>
      </c>
      <c r="E6" s="52"/>
      <c r="F6" s="52"/>
      <c r="G6" s="53"/>
      <c r="H6" s="45"/>
      <c r="I6" s="45"/>
      <c r="J6" s="45"/>
    </row>
    <row r="7" spans="1:10" x14ac:dyDescent="0.25">
      <c r="A7" s="50"/>
      <c r="B7" s="51"/>
      <c r="C7" s="51"/>
      <c r="D7" s="54" t="s">
        <v>69</v>
      </c>
      <c r="E7" s="54" t="s">
        <v>70</v>
      </c>
      <c r="F7" s="54" t="s">
        <v>71</v>
      </c>
      <c r="G7" s="55" t="s">
        <v>72</v>
      </c>
      <c r="H7" s="45"/>
      <c r="I7" s="45"/>
      <c r="J7" s="45"/>
    </row>
    <row r="8" spans="1:10" x14ac:dyDescent="0.25">
      <c r="A8" s="93">
        <v>1</v>
      </c>
      <c r="B8" s="94">
        <v>2</v>
      </c>
      <c r="C8" s="94">
        <v>3</v>
      </c>
      <c r="D8" s="94">
        <v>4</v>
      </c>
      <c r="E8" s="94">
        <v>5</v>
      </c>
      <c r="F8" s="94">
        <v>6</v>
      </c>
      <c r="G8" s="95">
        <v>7</v>
      </c>
      <c r="H8" s="45"/>
      <c r="I8" s="45"/>
      <c r="J8" s="45"/>
    </row>
    <row r="9" spans="1:10" x14ac:dyDescent="0.25">
      <c r="A9" s="96" t="s">
        <v>8</v>
      </c>
      <c r="B9" s="97" t="s">
        <v>86</v>
      </c>
      <c r="C9" s="97"/>
      <c r="D9" s="97"/>
      <c r="E9" s="97"/>
      <c r="F9" s="97"/>
      <c r="G9" s="98"/>
      <c r="H9" s="45"/>
      <c r="I9" s="45"/>
      <c r="J9" s="45"/>
    </row>
    <row r="10" spans="1:10" x14ac:dyDescent="0.25">
      <c r="A10" s="121" t="s">
        <v>113</v>
      </c>
      <c r="B10" s="122" t="s">
        <v>88</v>
      </c>
      <c r="C10" s="122"/>
      <c r="D10" s="122"/>
      <c r="E10" s="122"/>
      <c r="F10" s="122"/>
      <c r="G10" s="123"/>
      <c r="H10" s="45"/>
      <c r="I10" s="66"/>
      <c r="J10" s="45"/>
    </row>
    <row r="11" spans="1:10" ht="30" customHeight="1" x14ac:dyDescent="0.25">
      <c r="A11" s="124" t="s">
        <v>114</v>
      </c>
      <c r="B11" s="125" t="s">
        <v>115</v>
      </c>
      <c r="C11" s="126"/>
      <c r="D11" s="126"/>
      <c r="E11" s="126"/>
      <c r="F11" s="126"/>
      <c r="G11" s="127"/>
      <c r="H11" s="45"/>
      <c r="I11" s="66"/>
      <c r="J11" s="45"/>
    </row>
    <row r="12" spans="1:10" ht="15" customHeight="1" x14ac:dyDescent="0.25">
      <c r="A12" s="128" t="s">
        <v>116</v>
      </c>
      <c r="B12" s="129" t="s">
        <v>117</v>
      </c>
      <c r="C12" s="130"/>
      <c r="D12" s="130"/>
      <c r="E12" s="130"/>
      <c r="F12" s="130"/>
      <c r="G12" s="131"/>
      <c r="H12" s="45"/>
      <c r="I12" s="66"/>
      <c r="J12" s="45"/>
    </row>
    <row r="13" spans="1:10" x14ac:dyDescent="0.25">
      <c r="A13" s="132" t="s">
        <v>118</v>
      </c>
      <c r="B13" s="133" t="s">
        <v>119</v>
      </c>
      <c r="C13" s="134" t="s">
        <v>76</v>
      </c>
      <c r="D13" s="135">
        <f>ROUND(((D14+D15+D17+D16)/1000),5)</f>
        <v>2.6230099999999998</v>
      </c>
      <c r="E13" s="135">
        <f t="shared" ref="E13:G13" si="0">ROUND(((E14+E15+E17+E16)/1000),5)</f>
        <v>3.2685599999999999</v>
      </c>
      <c r="F13" s="135">
        <f t="shared" si="0"/>
        <v>3.7744800000000001</v>
      </c>
      <c r="G13" s="136">
        <f t="shared" si="0"/>
        <v>5.1113600000000003</v>
      </c>
      <c r="H13" s="45"/>
      <c r="I13" s="66"/>
      <c r="J13" s="45"/>
    </row>
    <row r="14" spans="1:10" ht="12.75" hidden="1" customHeight="1" outlineLevel="1" x14ac:dyDescent="0.25">
      <c r="A14" s="68" t="s">
        <v>120</v>
      </c>
      <c r="B14" s="69" t="s">
        <v>78</v>
      </c>
      <c r="C14" s="70" t="s">
        <v>79</v>
      </c>
      <c r="D14" s="71">
        <v>1282.5</v>
      </c>
      <c r="E14" s="71">
        <f>$D14</f>
        <v>1282.5</v>
      </c>
      <c r="F14" s="71">
        <f t="shared" ref="F14:G14" si="1">$D14</f>
        <v>1282.5</v>
      </c>
      <c r="G14" s="72">
        <f t="shared" si="1"/>
        <v>1282.5</v>
      </c>
      <c r="H14" s="45"/>
      <c r="J14" s="45"/>
    </row>
    <row r="15" spans="1:10" ht="12.75" hidden="1" customHeight="1" outlineLevel="1" x14ac:dyDescent="0.25">
      <c r="A15" s="68" t="s">
        <v>121</v>
      </c>
      <c r="B15" s="69" t="s">
        <v>90</v>
      </c>
      <c r="C15" s="70" t="s">
        <v>79</v>
      </c>
      <c r="D15" s="71">
        <v>1071.42</v>
      </c>
      <c r="E15" s="71">
        <v>1716.97</v>
      </c>
      <c r="F15" s="71">
        <v>2222.89</v>
      </c>
      <c r="G15" s="71">
        <v>3559.77</v>
      </c>
      <c r="H15" s="45"/>
      <c r="I15" s="66"/>
      <c r="J15" s="45"/>
    </row>
    <row r="16" spans="1:10" ht="12.75" hidden="1" customHeight="1" outlineLevel="1" x14ac:dyDescent="0.25">
      <c r="A16" s="68" t="s">
        <v>122</v>
      </c>
      <c r="B16" s="69" t="s">
        <v>83</v>
      </c>
      <c r="C16" s="70" t="s">
        <v>79</v>
      </c>
      <c r="D16" s="71">
        <f>'1'!D14</f>
        <v>4.3</v>
      </c>
      <c r="E16" s="71">
        <f>D16</f>
        <v>4.3</v>
      </c>
      <c r="F16" s="71">
        <f>D16</f>
        <v>4.3</v>
      </c>
      <c r="G16" s="72">
        <f>D16</f>
        <v>4.3</v>
      </c>
      <c r="H16" s="45"/>
      <c r="I16" s="66"/>
      <c r="J16" s="45"/>
    </row>
    <row r="17" spans="1:10" ht="12.75" hidden="1" customHeight="1" outlineLevel="1" x14ac:dyDescent="0.25">
      <c r="A17" s="68" t="s">
        <v>123</v>
      </c>
      <c r="B17" s="69" t="s">
        <v>81</v>
      </c>
      <c r="C17" s="70" t="s">
        <v>79</v>
      </c>
      <c r="D17" s="71">
        <v>264.79000000000002</v>
      </c>
      <c r="E17" s="71">
        <f>D17</f>
        <v>264.79000000000002</v>
      </c>
      <c r="F17" s="71">
        <f>D17</f>
        <v>264.79000000000002</v>
      </c>
      <c r="G17" s="72">
        <f>D17</f>
        <v>264.79000000000002</v>
      </c>
      <c r="H17" s="45"/>
      <c r="I17" s="66"/>
      <c r="J17" s="45"/>
    </row>
    <row r="18" spans="1:10" collapsed="1" x14ac:dyDescent="0.25">
      <c r="A18" s="132" t="s">
        <v>124</v>
      </c>
      <c r="B18" s="133" t="s">
        <v>125</v>
      </c>
      <c r="C18" s="134" t="s">
        <v>76</v>
      </c>
      <c r="D18" s="135">
        <f>ROUND(((D19+D20+D22+D21)/1000),5)</f>
        <v>4.6049600000000002</v>
      </c>
      <c r="E18" s="135">
        <f t="shared" ref="E18:G18" si="2">ROUND(((E19+E20+E22+E21)/1000),5)</f>
        <v>5.2505100000000002</v>
      </c>
      <c r="F18" s="135">
        <f t="shared" si="2"/>
        <v>5.7564299999999999</v>
      </c>
      <c r="G18" s="136">
        <f t="shared" si="2"/>
        <v>7.0933099999999998</v>
      </c>
      <c r="H18" s="45"/>
      <c r="I18" s="66"/>
    </row>
    <row r="19" spans="1:10" ht="12.75" hidden="1" customHeight="1" outlineLevel="1" x14ac:dyDescent="0.25">
      <c r="A19" s="68" t="s">
        <v>126</v>
      </c>
      <c r="B19" s="69" t="s">
        <v>78</v>
      </c>
      <c r="C19" s="70" t="s">
        <v>79</v>
      </c>
      <c r="D19" s="71">
        <v>3264.45</v>
      </c>
      <c r="E19" s="71">
        <f>$D19</f>
        <v>3264.45</v>
      </c>
      <c r="F19" s="71">
        <f t="shared" ref="F19:G19" si="3">$D19</f>
        <v>3264.45</v>
      </c>
      <c r="G19" s="72">
        <f t="shared" si="3"/>
        <v>3264.45</v>
      </c>
      <c r="H19" s="45"/>
      <c r="I19" s="66"/>
    </row>
    <row r="20" spans="1:10" ht="12.75" hidden="1" customHeight="1" outlineLevel="1" x14ac:dyDescent="0.25">
      <c r="A20" s="68" t="s">
        <v>127</v>
      </c>
      <c r="B20" s="69" t="s">
        <v>90</v>
      </c>
      <c r="C20" s="70" t="s">
        <v>79</v>
      </c>
      <c r="D20" s="71">
        <f>D$15</f>
        <v>1071.42</v>
      </c>
      <c r="E20" s="71">
        <f t="shared" ref="E20:G20" si="4">E$15</f>
        <v>1716.97</v>
      </c>
      <c r="F20" s="71">
        <f t="shared" si="4"/>
        <v>2222.89</v>
      </c>
      <c r="G20" s="72">
        <f t="shared" si="4"/>
        <v>3559.77</v>
      </c>
      <c r="H20" s="45"/>
      <c r="I20" s="66"/>
    </row>
    <row r="21" spans="1:10" ht="12.75" hidden="1" customHeight="1" outlineLevel="1" x14ac:dyDescent="0.25">
      <c r="A21" s="68" t="s">
        <v>128</v>
      </c>
      <c r="B21" s="69" t="s">
        <v>83</v>
      </c>
      <c r="C21" s="70" t="s">
        <v>79</v>
      </c>
      <c r="D21" s="71">
        <f>$D$16</f>
        <v>4.3</v>
      </c>
      <c r="E21" s="71">
        <f>$E$16</f>
        <v>4.3</v>
      </c>
      <c r="F21" s="71">
        <f>$F$16</f>
        <v>4.3</v>
      </c>
      <c r="G21" s="72">
        <f>$G$16</f>
        <v>4.3</v>
      </c>
      <c r="H21" s="45"/>
      <c r="I21" s="66"/>
    </row>
    <row r="22" spans="1:10" ht="12.75" hidden="1" customHeight="1" outlineLevel="1" x14ac:dyDescent="0.25">
      <c r="A22" s="68" t="s">
        <v>129</v>
      </c>
      <c r="B22" s="69" t="s">
        <v>81</v>
      </c>
      <c r="C22" s="70" t="s">
        <v>79</v>
      </c>
      <c r="D22" s="71">
        <v>264.79000000000002</v>
      </c>
      <c r="E22" s="71">
        <f>D22</f>
        <v>264.79000000000002</v>
      </c>
      <c r="F22" s="71">
        <f>D22</f>
        <v>264.79000000000002</v>
      </c>
      <c r="G22" s="72">
        <f>D22</f>
        <v>264.79000000000002</v>
      </c>
      <c r="H22" s="45"/>
      <c r="I22" s="66"/>
    </row>
    <row r="23" spans="1:10" ht="12.75" customHeight="1" collapsed="1" thickBot="1" x14ac:dyDescent="0.3">
      <c r="A23" s="132" t="s">
        <v>130</v>
      </c>
      <c r="B23" s="133" t="s">
        <v>131</v>
      </c>
      <c r="C23" s="134" t="s">
        <v>76</v>
      </c>
      <c r="D23" s="137">
        <f>ROUND(((D24+D25+D27+D26)/1000),5)</f>
        <v>8.4019999999999992</v>
      </c>
      <c r="E23" s="137">
        <f t="shared" ref="E23:G23" si="5">ROUND(((E24+E25+E27+E26)/1000),5)</f>
        <v>9.0475499999999993</v>
      </c>
      <c r="F23" s="137">
        <f t="shared" si="5"/>
        <v>9.5534700000000008</v>
      </c>
      <c r="G23" s="138">
        <f t="shared" si="5"/>
        <v>10.89035</v>
      </c>
      <c r="H23" s="45"/>
      <c r="I23" s="66"/>
    </row>
    <row r="24" spans="1:10" ht="12.75" hidden="1" customHeight="1" outlineLevel="1" x14ac:dyDescent="0.25">
      <c r="A24" s="68" t="s">
        <v>132</v>
      </c>
      <c r="B24" s="69" t="s">
        <v>78</v>
      </c>
      <c r="C24" s="70" t="s">
        <v>79</v>
      </c>
      <c r="D24" s="71">
        <v>7061.49</v>
      </c>
      <c r="E24" s="71">
        <f>$D24</f>
        <v>7061.49</v>
      </c>
      <c r="F24" s="71">
        <f t="shared" ref="F24:G24" si="6">$D24</f>
        <v>7061.49</v>
      </c>
      <c r="G24" s="72">
        <f t="shared" si="6"/>
        <v>7061.49</v>
      </c>
      <c r="H24" s="45"/>
      <c r="I24" s="66"/>
    </row>
    <row r="25" spans="1:10" ht="12.75" hidden="1" customHeight="1" outlineLevel="1" x14ac:dyDescent="0.25">
      <c r="A25" s="68" t="s">
        <v>133</v>
      </c>
      <c r="B25" s="69" t="s">
        <v>90</v>
      </c>
      <c r="C25" s="70" t="s">
        <v>79</v>
      </c>
      <c r="D25" s="71">
        <f>D$15</f>
        <v>1071.42</v>
      </c>
      <c r="E25" s="71">
        <f t="shared" ref="E25:G25" si="7">E$15</f>
        <v>1716.97</v>
      </c>
      <c r="F25" s="71">
        <f t="shared" si="7"/>
        <v>2222.89</v>
      </c>
      <c r="G25" s="72">
        <f t="shared" si="7"/>
        <v>3559.77</v>
      </c>
      <c r="H25" s="45"/>
      <c r="I25" s="66"/>
    </row>
    <row r="26" spans="1:10" ht="12.75" hidden="1" customHeight="1" outlineLevel="1" x14ac:dyDescent="0.25">
      <c r="A26" s="68" t="s">
        <v>134</v>
      </c>
      <c r="B26" s="69" t="s">
        <v>83</v>
      </c>
      <c r="C26" s="70" t="s">
        <v>79</v>
      </c>
      <c r="D26" s="71">
        <f>$D$16</f>
        <v>4.3</v>
      </c>
      <c r="E26" s="71">
        <f>$E$16</f>
        <v>4.3</v>
      </c>
      <c r="F26" s="71">
        <f>$F$16</f>
        <v>4.3</v>
      </c>
      <c r="G26" s="72">
        <f>$G$16</f>
        <v>4.3</v>
      </c>
      <c r="H26" s="45"/>
      <c r="I26" s="66"/>
    </row>
    <row r="27" spans="1:10" ht="12.75" hidden="1" customHeight="1" outlineLevel="1" thickBot="1" x14ac:dyDescent="0.3">
      <c r="A27" s="74" t="s">
        <v>135</v>
      </c>
      <c r="B27" s="75" t="s">
        <v>81</v>
      </c>
      <c r="C27" s="76" t="s">
        <v>79</v>
      </c>
      <c r="D27" s="77">
        <v>264.79000000000002</v>
      </c>
      <c r="E27" s="71">
        <f>D27</f>
        <v>264.79000000000002</v>
      </c>
      <c r="F27" s="71">
        <f>D27</f>
        <v>264.79000000000002</v>
      </c>
      <c r="G27" s="72">
        <f>D27</f>
        <v>264.79000000000002</v>
      </c>
      <c r="H27" s="45"/>
      <c r="I27" s="66"/>
    </row>
    <row r="28" spans="1:10" ht="12.75" customHeight="1" collapsed="1" x14ac:dyDescent="0.25">
      <c r="A28" s="139" t="s">
        <v>136</v>
      </c>
      <c r="B28" s="140" t="s">
        <v>137</v>
      </c>
      <c r="C28" s="141"/>
      <c r="D28" s="141"/>
      <c r="E28" s="141"/>
      <c r="F28" s="141"/>
      <c r="G28" s="142"/>
      <c r="H28" s="45"/>
      <c r="I28" s="66"/>
    </row>
    <row r="29" spans="1:10" ht="12.75" customHeight="1" x14ac:dyDescent="0.25">
      <c r="A29" s="132" t="s">
        <v>138</v>
      </c>
      <c r="B29" s="133" t="s">
        <v>119</v>
      </c>
      <c r="C29" s="134" t="s">
        <v>76</v>
      </c>
      <c r="D29" s="135">
        <f>ROUND(((D30+D31+D33+D32)/1000),5)</f>
        <v>2.6230099999999998</v>
      </c>
      <c r="E29" s="135">
        <f t="shared" ref="E29:G29" si="8">ROUND(((E30+E31+E33+E32)/1000),5)</f>
        <v>3.2685599999999999</v>
      </c>
      <c r="F29" s="135">
        <f t="shared" si="8"/>
        <v>3.7744800000000001</v>
      </c>
      <c r="G29" s="136">
        <f t="shared" si="8"/>
        <v>5.1113600000000003</v>
      </c>
      <c r="H29" s="45"/>
      <c r="I29" s="66"/>
    </row>
    <row r="30" spans="1:10" ht="12.75" hidden="1" customHeight="1" outlineLevel="1" x14ac:dyDescent="0.25">
      <c r="A30" s="68" t="s">
        <v>139</v>
      </c>
      <c r="B30" s="69" t="s">
        <v>78</v>
      </c>
      <c r="C30" s="70" t="s">
        <v>79</v>
      </c>
      <c r="D30" s="71">
        <v>1282.5</v>
      </c>
      <c r="E30" s="71">
        <f>$D30</f>
        <v>1282.5</v>
      </c>
      <c r="F30" s="71">
        <f t="shared" ref="F30:G30" si="9">$D30</f>
        <v>1282.5</v>
      </c>
      <c r="G30" s="72">
        <f t="shared" si="9"/>
        <v>1282.5</v>
      </c>
      <c r="H30" s="45"/>
      <c r="I30" s="66"/>
    </row>
    <row r="31" spans="1:10" ht="12.75" hidden="1" customHeight="1" outlineLevel="1" x14ac:dyDescent="0.25">
      <c r="A31" s="68" t="s">
        <v>140</v>
      </c>
      <c r="B31" s="69" t="s">
        <v>90</v>
      </c>
      <c r="C31" s="70" t="s">
        <v>79</v>
      </c>
      <c r="D31" s="71">
        <f>D$15</f>
        <v>1071.42</v>
      </c>
      <c r="E31" s="71">
        <f t="shared" ref="E31:G31" si="10">E$15</f>
        <v>1716.97</v>
      </c>
      <c r="F31" s="71">
        <f t="shared" si="10"/>
        <v>2222.89</v>
      </c>
      <c r="G31" s="72">
        <f t="shared" si="10"/>
        <v>3559.77</v>
      </c>
      <c r="H31" s="45"/>
      <c r="I31" s="66"/>
    </row>
    <row r="32" spans="1:10" ht="12.75" hidden="1" customHeight="1" outlineLevel="1" x14ac:dyDescent="0.25">
      <c r="A32" s="68" t="s">
        <v>141</v>
      </c>
      <c r="B32" s="69" t="s">
        <v>83</v>
      </c>
      <c r="C32" s="70" t="s">
        <v>79</v>
      </c>
      <c r="D32" s="71">
        <f>$D$16</f>
        <v>4.3</v>
      </c>
      <c r="E32" s="71">
        <f>$E$16</f>
        <v>4.3</v>
      </c>
      <c r="F32" s="71">
        <f>$F$16</f>
        <v>4.3</v>
      </c>
      <c r="G32" s="72">
        <f>$G$16</f>
        <v>4.3</v>
      </c>
      <c r="H32" s="45"/>
      <c r="I32" s="66"/>
    </row>
    <row r="33" spans="1:14" ht="12.75" hidden="1" customHeight="1" outlineLevel="1" x14ac:dyDescent="0.25">
      <c r="A33" s="68" t="s">
        <v>142</v>
      </c>
      <c r="B33" s="69" t="s">
        <v>81</v>
      </c>
      <c r="C33" s="70" t="s">
        <v>79</v>
      </c>
      <c r="D33" s="71">
        <v>264.79000000000002</v>
      </c>
      <c r="E33" s="71">
        <f>D33</f>
        <v>264.79000000000002</v>
      </c>
      <c r="F33" s="71">
        <f>D33</f>
        <v>264.79000000000002</v>
      </c>
      <c r="G33" s="72">
        <f>D33</f>
        <v>264.79000000000002</v>
      </c>
      <c r="H33" s="45"/>
      <c r="I33" s="66"/>
    </row>
    <row r="34" spans="1:14" ht="12.75" customHeight="1" collapsed="1" thickBot="1" x14ac:dyDescent="0.3">
      <c r="A34" s="132" t="s">
        <v>143</v>
      </c>
      <c r="B34" s="133" t="s">
        <v>144</v>
      </c>
      <c r="C34" s="134" t="s">
        <v>76</v>
      </c>
      <c r="D34" s="135">
        <f>ROUND(((D35+D36+D38+D37)/1000),5)</f>
        <v>6.1794799999999999</v>
      </c>
      <c r="E34" s="135">
        <f t="shared" ref="E34:G34" si="11">ROUND(((E35+E36+E38+E37)/1000),5)</f>
        <v>6.8250299999999999</v>
      </c>
      <c r="F34" s="135">
        <f t="shared" si="11"/>
        <v>7.3309499999999996</v>
      </c>
      <c r="G34" s="136">
        <f t="shared" si="11"/>
        <v>8.6678300000000004</v>
      </c>
      <c r="H34" s="45"/>
      <c r="I34" s="66"/>
      <c r="J34" s="45"/>
      <c r="K34" s="45"/>
      <c r="L34" s="45"/>
      <c r="M34" s="45"/>
      <c r="N34" s="45"/>
    </row>
    <row r="35" spans="1:14" ht="12.75" hidden="1" customHeight="1" outlineLevel="1" x14ac:dyDescent="0.25">
      <c r="A35" s="68" t="s">
        <v>145</v>
      </c>
      <c r="B35" s="69" t="s">
        <v>78</v>
      </c>
      <c r="C35" s="70" t="s">
        <v>79</v>
      </c>
      <c r="D35" s="71">
        <v>4838.97</v>
      </c>
      <c r="E35" s="71">
        <f>$D35</f>
        <v>4838.97</v>
      </c>
      <c r="F35" s="71">
        <f t="shared" ref="F35:G35" si="12">$D35</f>
        <v>4838.97</v>
      </c>
      <c r="G35" s="72">
        <f t="shared" si="12"/>
        <v>4838.97</v>
      </c>
      <c r="H35" s="45"/>
      <c r="I35" s="66"/>
      <c r="J35" s="45"/>
      <c r="K35" s="45"/>
      <c r="L35" s="45"/>
      <c r="M35" s="45"/>
      <c r="N35" s="45"/>
    </row>
    <row r="36" spans="1:14" ht="12.75" hidden="1" customHeight="1" outlineLevel="1" x14ac:dyDescent="0.25">
      <c r="A36" s="68" t="s">
        <v>146</v>
      </c>
      <c r="B36" s="69" t="s">
        <v>90</v>
      </c>
      <c r="C36" s="70" t="s">
        <v>79</v>
      </c>
      <c r="D36" s="71">
        <f>D$15</f>
        <v>1071.42</v>
      </c>
      <c r="E36" s="71">
        <f t="shared" ref="E36:G36" si="13">E$15</f>
        <v>1716.97</v>
      </c>
      <c r="F36" s="71">
        <f t="shared" si="13"/>
        <v>2222.89</v>
      </c>
      <c r="G36" s="72">
        <f t="shared" si="13"/>
        <v>3559.77</v>
      </c>
      <c r="H36" s="45"/>
      <c r="I36" s="66"/>
      <c r="J36" s="45"/>
      <c r="K36" s="45"/>
      <c r="L36" s="45"/>
      <c r="M36" s="45"/>
      <c r="N36" s="45"/>
    </row>
    <row r="37" spans="1:14" ht="12.75" hidden="1" customHeight="1" outlineLevel="1" x14ac:dyDescent="0.25">
      <c r="A37" s="68" t="s">
        <v>147</v>
      </c>
      <c r="B37" s="69" t="s">
        <v>83</v>
      </c>
      <c r="C37" s="70" t="s">
        <v>79</v>
      </c>
      <c r="D37" s="71">
        <f>$D$16</f>
        <v>4.3</v>
      </c>
      <c r="E37" s="71">
        <f>$E$16</f>
        <v>4.3</v>
      </c>
      <c r="F37" s="71">
        <f>$F$16</f>
        <v>4.3</v>
      </c>
      <c r="G37" s="72">
        <f>$G$16</f>
        <v>4.3</v>
      </c>
      <c r="H37" s="45"/>
      <c r="I37" s="66"/>
      <c r="J37" s="45"/>
      <c r="K37" s="45"/>
      <c r="L37" s="45"/>
      <c r="M37" s="45"/>
      <c r="N37" s="45"/>
    </row>
    <row r="38" spans="1:14" ht="12.75" hidden="1" customHeight="1" outlineLevel="1" thickBot="1" x14ac:dyDescent="0.3">
      <c r="A38" s="74" t="s">
        <v>148</v>
      </c>
      <c r="B38" s="75" t="s">
        <v>81</v>
      </c>
      <c r="C38" s="76" t="s">
        <v>79</v>
      </c>
      <c r="D38" s="77">
        <v>264.79000000000002</v>
      </c>
      <c r="E38" s="71">
        <f>D38</f>
        <v>264.79000000000002</v>
      </c>
      <c r="F38" s="71">
        <f>D38</f>
        <v>264.79000000000002</v>
      </c>
      <c r="G38" s="72">
        <f>D38</f>
        <v>264.79000000000002</v>
      </c>
      <c r="H38" s="45"/>
      <c r="I38" s="66"/>
      <c r="J38" s="45"/>
      <c r="K38" s="45"/>
      <c r="L38" s="45"/>
      <c r="M38" s="45"/>
      <c r="N38" s="45"/>
    </row>
    <row r="39" spans="1:14" ht="30" customHeight="1" collapsed="1" thickBot="1" x14ac:dyDescent="0.3">
      <c r="A39" s="143" t="s">
        <v>149</v>
      </c>
      <c r="B39" s="144" t="s">
        <v>150</v>
      </c>
      <c r="C39" s="145"/>
      <c r="D39" s="145"/>
      <c r="E39" s="145"/>
      <c r="F39" s="145"/>
      <c r="G39" s="146"/>
      <c r="H39" s="45"/>
      <c r="I39" s="66"/>
      <c r="J39" s="45"/>
      <c r="K39" s="45"/>
      <c r="L39" s="45"/>
      <c r="M39" s="45"/>
      <c r="N39" s="45"/>
    </row>
    <row r="40" spans="1:14" x14ac:dyDescent="0.25">
      <c r="A40" s="147" t="s">
        <v>151</v>
      </c>
      <c r="B40" s="148" t="s">
        <v>117</v>
      </c>
      <c r="C40" s="149"/>
      <c r="D40" s="149"/>
      <c r="E40" s="149"/>
      <c r="F40" s="149"/>
      <c r="G40" s="150"/>
      <c r="H40" s="45"/>
      <c r="I40" s="66"/>
      <c r="J40" s="45"/>
      <c r="K40" s="45"/>
      <c r="L40" s="45"/>
      <c r="M40" s="45"/>
      <c r="N40" s="45"/>
    </row>
    <row r="41" spans="1:14" ht="12.75" customHeight="1" x14ac:dyDescent="0.25">
      <c r="A41" s="132" t="s">
        <v>152</v>
      </c>
      <c r="B41" s="133" t="s">
        <v>119</v>
      </c>
      <c r="C41" s="134" t="s">
        <v>76</v>
      </c>
      <c r="D41" s="135">
        <f>ROUND(((D42+D43+D45+D44)/1000),5)</f>
        <v>2.5745800000000001</v>
      </c>
      <c r="E41" s="135">
        <f t="shared" ref="E41:G41" si="14">ROUND(((E42+E43+E45+E44)/1000),5)</f>
        <v>3.2201300000000002</v>
      </c>
      <c r="F41" s="135">
        <f t="shared" si="14"/>
        <v>3.7260499999999999</v>
      </c>
      <c r="G41" s="136">
        <f t="shared" si="14"/>
        <v>5.0629299999999997</v>
      </c>
      <c r="H41" s="45"/>
      <c r="I41" s="66"/>
      <c r="J41" s="45"/>
      <c r="K41" s="45"/>
      <c r="L41" s="45"/>
      <c r="M41" s="45"/>
      <c r="N41" s="45"/>
    </row>
    <row r="42" spans="1:14" ht="12.75" hidden="1" customHeight="1" outlineLevel="1" x14ac:dyDescent="0.25">
      <c r="A42" s="68" t="s">
        <v>153</v>
      </c>
      <c r="B42" s="69" t="s">
        <v>78</v>
      </c>
      <c r="C42" s="70" t="s">
        <v>79</v>
      </c>
      <c r="D42" s="71">
        <f t="shared" ref="D42:F42" si="15">D$14</f>
        <v>1282.5</v>
      </c>
      <c r="E42" s="71">
        <f t="shared" si="15"/>
        <v>1282.5</v>
      </c>
      <c r="F42" s="71">
        <f t="shared" si="15"/>
        <v>1282.5</v>
      </c>
      <c r="G42" s="72">
        <f>G$14</f>
        <v>1282.5</v>
      </c>
      <c r="H42" s="45"/>
      <c r="I42" s="66"/>
      <c r="J42" s="45"/>
      <c r="K42" s="45"/>
      <c r="L42" s="45"/>
      <c r="M42" s="45"/>
      <c r="N42" s="45"/>
    </row>
    <row r="43" spans="1:14" ht="12.75" hidden="1" customHeight="1" outlineLevel="1" x14ac:dyDescent="0.25">
      <c r="A43" s="68" t="s">
        <v>154</v>
      </c>
      <c r="B43" s="69" t="s">
        <v>90</v>
      </c>
      <c r="C43" s="70" t="s">
        <v>79</v>
      </c>
      <c r="D43" s="71">
        <f>D$15</f>
        <v>1071.42</v>
      </c>
      <c r="E43" s="71">
        <f t="shared" ref="E43:G43" si="16">E$15</f>
        <v>1716.97</v>
      </c>
      <c r="F43" s="71">
        <f t="shared" si="16"/>
        <v>2222.89</v>
      </c>
      <c r="G43" s="72">
        <f t="shared" si="16"/>
        <v>3559.77</v>
      </c>
      <c r="H43" s="45"/>
      <c r="I43" s="66"/>
      <c r="J43" s="45"/>
      <c r="K43" s="45"/>
      <c r="L43" s="45"/>
      <c r="M43" s="45"/>
      <c r="N43" s="45"/>
    </row>
    <row r="44" spans="1:14" ht="12.75" hidden="1" customHeight="1" outlineLevel="1" x14ac:dyDescent="0.25">
      <c r="A44" s="68" t="s">
        <v>155</v>
      </c>
      <c r="B44" s="69" t="s">
        <v>83</v>
      </c>
      <c r="C44" s="70" t="s">
        <v>79</v>
      </c>
      <c r="D44" s="71">
        <f>$D$16</f>
        <v>4.3</v>
      </c>
      <c r="E44" s="71">
        <f>$E$16</f>
        <v>4.3</v>
      </c>
      <c r="F44" s="71">
        <f>$F$16</f>
        <v>4.3</v>
      </c>
      <c r="G44" s="72">
        <f>$G$16</f>
        <v>4.3</v>
      </c>
      <c r="H44" s="45"/>
      <c r="I44" s="66"/>
      <c r="J44" s="45"/>
      <c r="K44" s="45"/>
      <c r="L44" s="45"/>
      <c r="M44" s="45"/>
      <c r="N44" s="45"/>
    </row>
    <row r="45" spans="1:14" ht="12.75" hidden="1" customHeight="1" outlineLevel="1" x14ac:dyDescent="0.25">
      <c r="A45" s="68" t="s">
        <v>156</v>
      </c>
      <c r="B45" s="69" t="s">
        <v>81</v>
      </c>
      <c r="C45" s="70" t="s">
        <v>79</v>
      </c>
      <c r="D45" s="71">
        <v>216.36</v>
      </c>
      <c r="E45" s="71">
        <f>D45</f>
        <v>216.36</v>
      </c>
      <c r="F45" s="71">
        <f>D45</f>
        <v>216.36</v>
      </c>
      <c r="G45" s="72">
        <f>D45</f>
        <v>216.36</v>
      </c>
      <c r="H45" s="45"/>
      <c r="I45" s="66"/>
      <c r="J45" s="45"/>
      <c r="K45" s="45"/>
      <c r="L45" s="45"/>
      <c r="M45" s="45"/>
      <c r="N45" s="45"/>
    </row>
    <row r="46" spans="1:14" ht="12.75" customHeight="1" collapsed="1" x14ac:dyDescent="0.25">
      <c r="A46" s="132" t="s">
        <v>157</v>
      </c>
      <c r="B46" s="133" t="s">
        <v>125</v>
      </c>
      <c r="C46" s="134" t="s">
        <v>76</v>
      </c>
      <c r="D46" s="135">
        <f>ROUND(((D47+D48+D50+D49)/1000),5)</f>
        <v>4.5565300000000004</v>
      </c>
      <c r="E46" s="135">
        <f t="shared" ref="E46:G46" si="17">ROUND(((E47+E48+E50+E49)/1000),5)</f>
        <v>5.2020799999999996</v>
      </c>
      <c r="F46" s="135">
        <f t="shared" si="17"/>
        <v>5.7080000000000002</v>
      </c>
      <c r="G46" s="136">
        <f t="shared" si="17"/>
        <v>7.04488</v>
      </c>
      <c r="H46" s="45"/>
      <c r="I46" s="66"/>
      <c r="J46" s="45"/>
      <c r="K46" s="45"/>
      <c r="L46" s="45"/>
      <c r="M46" s="45"/>
      <c r="N46" s="45"/>
    </row>
    <row r="47" spans="1:14" ht="12.75" hidden="1" customHeight="1" outlineLevel="1" x14ac:dyDescent="0.25">
      <c r="A47" s="68" t="s">
        <v>158</v>
      </c>
      <c r="B47" s="69" t="s">
        <v>78</v>
      </c>
      <c r="C47" s="70" t="s">
        <v>79</v>
      </c>
      <c r="D47" s="71">
        <f>D$19</f>
        <v>3264.45</v>
      </c>
      <c r="E47" s="71">
        <f t="shared" ref="E47:G47" si="18">E$19</f>
        <v>3264.45</v>
      </c>
      <c r="F47" s="71">
        <f t="shared" si="18"/>
        <v>3264.45</v>
      </c>
      <c r="G47" s="72">
        <f t="shared" si="18"/>
        <v>3264.45</v>
      </c>
      <c r="H47" s="45"/>
      <c r="I47" s="66"/>
      <c r="J47" s="45"/>
      <c r="K47" s="45"/>
      <c r="L47" s="45"/>
      <c r="M47" s="45"/>
      <c r="N47" s="45"/>
    </row>
    <row r="48" spans="1:14" ht="12.75" hidden="1" customHeight="1" outlineLevel="1" x14ac:dyDescent="0.25">
      <c r="A48" s="68" t="s">
        <v>159</v>
      </c>
      <c r="B48" s="69" t="s">
        <v>90</v>
      </c>
      <c r="C48" s="70" t="s">
        <v>79</v>
      </c>
      <c r="D48" s="71">
        <f>D$15</f>
        <v>1071.42</v>
      </c>
      <c r="E48" s="71">
        <f t="shared" ref="E48:G48" si="19">E$15</f>
        <v>1716.97</v>
      </c>
      <c r="F48" s="71">
        <f t="shared" si="19"/>
        <v>2222.89</v>
      </c>
      <c r="G48" s="72">
        <f t="shared" si="19"/>
        <v>3559.77</v>
      </c>
      <c r="H48" s="45"/>
      <c r="I48" s="66"/>
      <c r="J48" s="45"/>
      <c r="K48" s="45"/>
      <c r="L48" s="45"/>
      <c r="M48" s="45"/>
      <c r="N48" s="45"/>
    </row>
    <row r="49" spans="1:14" ht="12.75" hidden="1" customHeight="1" outlineLevel="1" x14ac:dyDescent="0.25">
      <c r="A49" s="68" t="s">
        <v>160</v>
      </c>
      <c r="B49" s="69" t="s">
        <v>83</v>
      </c>
      <c r="C49" s="70" t="s">
        <v>79</v>
      </c>
      <c r="D49" s="71">
        <f>$D$16</f>
        <v>4.3</v>
      </c>
      <c r="E49" s="71">
        <f>$E$16</f>
        <v>4.3</v>
      </c>
      <c r="F49" s="71">
        <f>$F$16</f>
        <v>4.3</v>
      </c>
      <c r="G49" s="72">
        <f>$G$16</f>
        <v>4.3</v>
      </c>
      <c r="H49" s="45"/>
      <c r="I49" s="66"/>
      <c r="J49" s="45"/>
      <c r="K49" s="45"/>
      <c r="L49" s="45"/>
      <c r="M49" s="45"/>
      <c r="N49" s="45"/>
    </row>
    <row r="50" spans="1:14" ht="12.75" hidden="1" customHeight="1" outlineLevel="1" x14ac:dyDescent="0.25">
      <c r="A50" s="68" t="s">
        <v>161</v>
      </c>
      <c r="B50" s="69" t="s">
        <v>81</v>
      </c>
      <c r="C50" s="70" t="s">
        <v>79</v>
      </c>
      <c r="D50" s="71">
        <v>216.36</v>
      </c>
      <c r="E50" s="71">
        <f>D50</f>
        <v>216.36</v>
      </c>
      <c r="F50" s="71">
        <f>D50</f>
        <v>216.36</v>
      </c>
      <c r="G50" s="72">
        <f>D50</f>
        <v>216.36</v>
      </c>
      <c r="H50" s="45"/>
      <c r="I50" s="66"/>
      <c r="J50" s="45"/>
      <c r="K50" s="45"/>
      <c r="L50" s="45"/>
      <c r="M50" s="45"/>
      <c r="N50" s="45"/>
    </row>
    <row r="51" spans="1:14" ht="12.75" customHeight="1" collapsed="1" thickBot="1" x14ac:dyDescent="0.3">
      <c r="A51" s="132" t="s">
        <v>162</v>
      </c>
      <c r="B51" s="133" t="s">
        <v>131</v>
      </c>
      <c r="C51" s="134" t="s">
        <v>76</v>
      </c>
      <c r="D51" s="137">
        <f>ROUND(((D52+D53+D55+D54)/1000),5)</f>
        <v>8.3535699999999995</v>
      </c>
      <c r="E51" s="137">
        <f t="shared" ref="E51:G51" si="20">ROUND(((E52+E53+E55+E54)/1000),5)</f>
        <v>8.9991199999999996</v>
      </c>
      <c r="F51" s="137">
        <f t="shared" si="20"/>
        <v>9.5050399999999993</v>
      </c>
      <c r="G51" s="138">
        <f t="shared" si="20"/>
        <v>10.84192</v>
      </c>
      <c r="H51" s="45"/>
      <c r="I51" s="66"/>
      <c r="J51" s="45"/>
      <c r="K51" s="45"/>
      <c r="L51" s="45"/>
      <c r="M51" s="45"/>
      <c r="N51" s="45"/>
    </row>
    <row r="52" spans="1:14" ht="12.75" hidden="1" customHeight="1" outlineLevel="1" x14ac:dyDescent="0.25">
      <c r="A52" s="68" t="s">
        <v>163</v>
      </c>
      <c r="B52" s="69" t="s">
        <v>78</v>
      </c>
      <c r="C52" s="70" t="s">
        <v>79</v>
      </c>
      <c r="D52" s="71">
        <f>D$24</f>
        <v>7061.49</v>
      </c>
      <c r="E52" s="71">
        <f t="shared" ref="E52:G52" si="21">E$24</f>
        <v>7061.49</v>
      </c>
      <c r="F52" s="71">
        <f t="shared" si="21"/>
        <v>7061.49</v>
      </c>
      <c r="G52" s="72">
        <f t="shared" si="21"/>
        <v>7061.49</v>
      </c>
      <c r="H52" s="45"/>
      <c r="I52" s="66"/>
      <c r="J52" s="45"/>
      <c r="K52" s="45"/>
      <c r="L52" s="45"/>
      <c r="M52" s="45"/>
      <c r="N52" s="45"/>
    </row>
    <row r="53" spans="1:14" ht="12.75" hidden="1" customHeight="1" outlineLevel="1" x14ac:dyDescent="0.25">
      <c r="A53" s="68" t="s">
        <v>164</v>
      </c>
      <c r="B53" s="69" t="s">
        <v>90</v>
      </c>
      <c r="C53" s="70" t="s">
        <v>79</v>
      </c>
      <c r="D53" s="71">
        <f>D$15</f>
        <v>1071.42</v>
      </c>
      <c r="E53" s="71">
        <f t="shared" ref="E53:G53" si="22">E$15</f>
        <v>1716.97</v>
      </c>
      <c r="F53" s="71">
        <f t="shared" si="22"/>
        <v>2222.89</v>
      </c>
      <c r="G53" s="72">
        <f t="shared" si="22"/>
        <v>3559.77</v>
      </c>
      <c r="H53" s="45"/>
      <c r="I53" s="66"/>
      <c r="J53" s="45"/>
      <c r="K53" s="45"/>
      <c r="L53" s="45"/>
      <c r="M53" s="45"/>
      <c r="N53" s="45"/>
    </row>
    <row r="54" spans="1:14" ht="12.75" hidden="1" customHeight="1" outlineLevel="1" x14ac:dyDescent="0.25">
      <c r="A54" s="68" t="s">
        <v>165</v>
      </c>
      <c r="B54" s="69" t="s">
        <v>83</v>
      </c>
      <c r="C54" s="70" t="s">
        <v>79</v>
      </c>
      <c r="D54" s="71">
        <f>$D$16</f>
        <v>4.3</v>
      </c>
      <c r="E54" s="71">
        <f>$E$16</f>
        <v>4.3</v>
      </c>
      <c r="F54" s="71">
        <f>$F$16</f>
        <v>4.3</v>
      </c>
      <c r="G54" s="72">
        <f>$G$16</f>
        <v>4.3</v>
      </c>
      <c r="H54" s="45"/>
      <c r="I54" s="66"/>
      <c r="J54" s="45"/>
      <c r="K54" s="45"/>
      <c r="L54" s="45"/>
      <c r="M54" s="45"/>
      <c r="N54" s="45"/>
    </row>
    <row r="55" spans="1:14" ht="12.75" hidden="1" customHeight="1" outlineLevel="1" thickBot="1" x14ac:dyDescent="0.3">
      <c r="A55" s="74" t="s">
        <v>166</v>
      </c>
      <c r="B55" s="75" t="s">
        <v>81</v>
      </c>
      <c r="C55" s="76" t="s">
        <v>79</v>
      </c>
      <c r="D55" s="77">
        <v>216.36</v>
      </c>
      <c r="E55" s="71">
        <f>D55</f>
        <v>216.36</v>
      </c>
      <c r="F55" s="71">
        <f>D55</f>
        <v>216.36</v>
      </c>
      <c r="G55" s="72">
        <f>D55</f>
        <v>216.36</v>
      </c>
      <c r="H55" s="45"/>
      <c r="I55" s="66"/>
      <c r="J55" s="45"/>
      <c r="K55" s="45"/>
      <c r="L55" s="45"/>
      <c r="M55" s="45"/>
      <c r="N55" s="45"/>
    </row>
    <row r="56" spans="1:14" ht="12.75" customHeight="1" collapsed="1" x14ac:dyDescent="0.25">
      <c r="A56" s="139" t="s">
        <v>167</v>
      </c>
      <c r="B56" s="140" t="s">
        <v>137</v>
      </c>
      <c r="C56" s="141"/>
      <c r="D56" s="141"/>
      <c r="E56" s="141"/>
      <c r="F56" s="141"/>
      <c r="G56" s="142"/>
      <c r="H56" s="45"/>
      <c r="I56" s="66"/>
      <c r="J56" s="45"/>
      <c r="K56" s="45"/>
      <c r="L56" s="45"/>
      <c r="M56" s="45"/>
      <c r="N56" s="45"/>
    </row>
    <row r="57" spans="1:14" ht="12.75" customHeight="1" x14ac:dyDescent="0.25">
      <c r="A57" s="132" t="s">
        <v>168</v>
      </c>
      <c r="B57" s="133" t="s">
        <v>119</v>
      </c>
      <c r="C57" s="134" t="s">
        <v>76</v>
      </c>
      <c r="D57" s="135">
        <f>ROUND(((D58+D59+D61+D60)/1000),5)</f>
        <v>2.5745800000000001</v>
      </c>
      <c r="E57" s="135">
        <f t="shared" ref="E57:G57" si="23">ROUND(((E58+E59+E61+E60)/1000),5)</f>
        <v>3.2201300000000002</v>
      </c>
      <c r="F57" s="135">
        <f t="shared" si="23"/>
        <v>3.7260499999999999</v>
      </c>
      <c r="G57" s="136">
        <f t="shared" si="23"/>
        <v>5.0629299999999997</v>
      </c>
      <c r="H57" s="45"/>
      <c r="I57" s="66"/>
      <c r="J57" s="45"/>
      <c r="K57" s="45"/>
      <c r="L57" s="45"/>
      <c r="M57" s="45"/>
      <c r="N57" s="45"/>
    </row>
    <row r="58" spans="1:14" ht="12.75" hidden="1" customHeight="1" outlineLevel="1" x14ac:dyDescent="0.25">
      <c r="A58" s="68" t="s">
        <v>169</v>
      </c>
      <c r="B58" s="69" t="s">
        <v>78</v>
      </c>
      <c r="C58" s="70" t="s">
        <v>79</v>
      </c>
      <c r="D58" s="71">
        <f>D$30</f>
        <v>1282.5</v>
      </c>
      <c r="E58" s="71">
        <f t="shared" ref="E58:G58" si="24">E$30</f>
        <v>1282.5</v>
      </c>
      <c r="F58" s="71">
        <f t="shared" si="24"/>
        <v>1282.5</v>
      </c>
      <c r="G58" s="72">
        <f t="shared" si="24"/>
        <v>1282.5</v>
      </c>
      <c r="H58" s="45"/>
      <c r="I58" s="66"/>
      <c r="J58" s="45"/>
      <c r="K58" s="45"/>
      <c r="L58" s="45"/>
      <c r="M58" s="45"/>
      <c r="N58" s="45"/>
    </row>
    <row r="59" spans="1:14" ht="12.75" hidden="1" customHeight="1" outlineLevel="1" x14ac:dyDescent="0.25">
      <c r="A59" s="68" t="s">
        <v>170</v>
      </c>
      <c r="B59" s="69" t="s">
        <v>90</v>
      </c>
      <c r="C59" s="70" t="s">
        <v>79</v>
      </c>
      <c r="D59" s="71">
        <f>D$15</f>
        <v>1071.42</v>
      </c>
      <c r="E59" s="71">
        <f t="shared" ref="E59:G59" si="25">E$15</f>
        <v>1716.97</v>
      </c>
      <c r="F59" s="71">
        <f t="shared" si="25"/>
        <v>2222.89</v>
      </c>
      <c r="G59" s="72">
        <f t="shared" si="25"/>
        <v>3559.77</v>
      </c>
      <c r="H59" s="45"/>
      <c r="I59" s="66"/>
      <c r="J59" s="45"/>
      <c r="K59" s="45"/>
      <c r="L59" s="45"/>
      <c r="M59" s="45"/>
      <c r="N59" s="45"/>
    </row>
    <row r="60" spans="1:14" ht="12.75" hidden="1" customHeight="1" outlineLevel="1" x14ac:dyDescent="0.25">
      <c r="A60" s="68" t="s">
        <v>171</v>
      </c>
      <c r="B60" s="69" t="s">
        <v>83</v>
      </c>
      <c r="C60" s="70" t="s">
        <v>79</v>
      </c>
      <c r="D60" s="71">
        <f>$D$16</f>
        <v>4.3</v>
      </c>
      <c r="E60" s="71">
        <f>$E$16</f>
        <v>4.3</v>
      </c>
      <c r="F60" s="71">
        <f>$F$16</f>
        <v>4.3</v>
      </c>
      <c r="G60" s="72">
        <f>$G$16</f>
        <v>4.3</v>
      </c>
      <c r="H60" s="45"/>
      <c r="I60" s="66"/>
      <c r="J60" s="45"/>
      <c r="K60" s="45"/>
      <c r="L60" s="45"/>
      <c r="M60" s="45"/>
      <c r="N60" s="45"/>
    </row>
    <row r="61" spans="1:14" ht="12.75" hidden="1" customHeight="1" outlineLevel="1" x14ac:dyDescent="0.25">
      <c r="A61" s="68" t="s">
        <v>172</v>
      </c>
      <c r="B61" s="69" t="s">
        <v>81</v>
      </c>
      <c r="C61" s="70" t="s">
        <v>79</v>
      </c>
      <c r="D61" s="71">
        <v>216.36</v>
      </c>
      <c r="E61" s="71">
        <f>D61</f>
        <v>216.36</v>
      </c>
      <c r="F61" s="71">
        <f>D61</f>
        <v>216.36</v>
      </c>
      <c r="G61" s="72">
        <f>D61</f>
        <v>216.36</v>
      </c>
      <c r="H61" s="45"/>
      <c r="I61" s="66"/>
      <c r="J61" s="45"/>
      <c r="K61" s="45"/>
      <c r="L61" s="45"/>
      <c r="M61" s="45"/>
      <c r="N61" s="45"/>
    </row>
    <row r="62" spans="1:14" ht="12.75" customHeight="1" collapsed="1" thickBot="1" x14ac:dyDescent="0.3">
      <c r="A62" s="132" t="s">
        <v>173</v>
      </c>
      <c r="B62" s="133" t="s">
        <v>144</v>
      </c>
      <c r="C62" s="134" t="s">
        <v>76</v>
      </c>
      <c r="D62" s="135">
        <f>ROUND(((D63+D64+D66+D65)/1000),5)</f>
        <v>6.1310500000000001</v>
      </c>
      <c r="E62" s="135">
        <f t="shared" ref="E62:G62" si="26">ROUND(((E63+E64+E66+E65)/1000),5)</f>
        <v>6.7766000000000002</v>
      </c>
      <c r="F62" s="135">
        <f t="shared" si="26"/>
        <v>7.2825199999999999</v>
      </c>
      <c r="G62" s="136">
        <f t="shared" si="26"/>
        <v>8.6194000000000006</v>
      </c>
      <c r="H62" s="45"/>
      <c r="I62" s="66"/>
      <c r="J62" s="45"/>
      <c r="K62" s="45"/>
      <c r="L62" s="45"/>
      <c r="M62" s="45"/>
      <c r="N62" s="45"/>
    </row>
    <row r="63" spans="1:14" ht="12.75" hidden="1" customHeight="1" outlineLevel="1" x14ac:dyDescent="0.25">
      <c r="A63" s="68" t="s">
        <v>174</v>
      </c>
      <c r="B63" s="69" t="s">
        <v>78</v>
      </c>
      <c r="C63" s="70" t="s">
        <v>79</v>
      </c>
      <c r="D63" s="71">
        <f>D$35</f>
        <v>4838.97</v>
      </c>
      <c r="E63" s="71">
        <f t="shared" ref="E63:G63" si="27">E$35</f>
        <v>4838.97</v>
      </c>
      <c r="F63" s="71">
        <f t="shared" si="27"/>
        <v>4838.97</v>
      </c>
      <c r="G63" s="72">
        <f t="shared" si="27"/>
        <v>4838.97</v>
      </c>
      <c r="H63" s="45"/>
      <c r="I63" s="66"/>
      <c r="J63" s="45"/>
      <c r="K63" s="45"/>
      <c r="L63" s="45"/>
      <c r="M63" s="45"/>
      <c r="N63" s="45"/>
    </row>
    <row r="64" spans="1:14" ht="12.75" hidden="1" customHeight="1" outlineLevel="1" x14ac:dyDescent="0.25">
      <c r="A64" s="68" t="s">
        <v>175</v>
      </c>
      <c r="B64" s="69" t="s">
        <v>90</v>
      </c>
      <c r="C64" s="70" t="s">
        <v>79</v>
      </c>
      <c r="D64" s="71">
        <f>D$15</f>
        <v>1071.42</v>
      </c>
      <c r="E64" s="71">
        <f t="shared" ref="E64:G64" si="28">E$15</f>
        <v>1716.97</v>
      </c>
      <c r="F64" s="71">
        <f t="shared" si="28"/>
        <v>2222.89</v>
      </c>
      <c r="G64" s="72">
        <f t="shared" si="28"/>
        <v>3559.77</v>
      </c>
      <c r="H64" s="45"/>
      <c r="I64" s="66"/>
      <c r="J64" s="45"/>
      <c r="K64" s="45"/>
      <c r="L64" s="45"/>
      <c r="M64" s="45"/>
      <c r="N64" s="45"/>
    </row>
    <row r="65" spans="1:14" ht="12.75" hidden="1" customHeight="1" outlineLevel="1" x14ac:dyDescent="0.25">
      <c r="A65" s="68" t="s">
        <v>176</v>
      </c>
      <c r="B65" s="69" t="s">
        <v>83</v>
      </c>
      <c r="C65" s="70" t="s">
        <v>79</v>
      </c>
      <c r="D65" s="71">
        <f>$D$16</f>
        <v>4.3</v>
      </c>
      <c r="E65" s="71">
        <f>$E$16</f>
        <v>4.3</v>
      </c>
      <c r="F65" s="71">
        <f>$F$16</f>
        <v>4.3</v>
      </c>
      <c r="G65" s="72">
        <f>$G$16</f>
        <v>4.3</v>
      </c>
      <c r="H65" s="45"/>
      <c r="I65" s="66"/>
      <c r="J65" s="45"/>
      <c r="K65" s="45"/>
      <c r="L65" s="45"/>
      <c r="M65" s="45"/>
      <c r="N65" s="45"/>
    </row>
    <row r="66" spans="1:14" ht="12.75" hidden="1" customHeight="1" outlineLevel="1" thickBot="1" x14ac:dyDescent="0.3">
      <c r="A66" s="74" t="s">
        <v>177</v>
      </c>
      <c r="B66" s="75" t="s">
        <v>81</v>
      </c>
      <c r="C66" s="76" t="s">
        <v>79</v>
      </c>
      <c r="D66" s="77">
        <v>216.36</v>
      </c>
      <c r="E66" s="71">
        <f>D66</f>
        <v>216.36</v>
      </c>
      <c r="F66" s="71">
        <f>D66</f>
        <v>216.36</v>
      </c>
      <c r="G66" s="72">
        <f>D66</f>
        <v>216.36</v>
      </c>
      <c r="H66" s="45"/>
      <c r="I66" s="66"/>
      <c r="J66" s="45"/>
      <c r="K66" s="45"/>
      <c r="L66" s="45"/>
      <c r="M66" s="45"/>
      <c r="N66" s="45"/>
    </row>
    <row r="67" spans="1:14" ht="30" customHeight="1" collapsed="1" thickBot="1" x14ac:dyDescent="0.3">
      <c r="A67" s="143" t="s">
        <v>178</v>
      </c>
      <c r="B67" s="144" t="s">
        <v>179</v>
      </c>
      <c r="C67" s="145"/>
      <c r="D67" s="145"/>
      <c r="E67" s="145"/>
      <c r="F67" s="145"/>
      <c r="G67" s="146"/>
      <c r="H67" s="45"/>
      <c r="I67" s="66"/>
      <c r="J67" s="45"/>
      <c r="K67" s="45"/>
      <c r="L67" s="45"/>
      <c r="M67" s="45"/>
      <c r="N67" s="45"/>
    </row>
    <row r="68" spans="1:14" x14ac:dyDescent="0.25">
      <c r="A68" s="147" t="s">
        <v>180</v>
      </c>
      <c r="B68" s="148" t="s">
        <v>117</v>
      </c>
      <c r="C68" s="149"/>
      <c r="D68" s="149"/>
      <c r="E68" s="149"/>
      <c r="F68" s="149"/>
      <c r="G68" s="150"/>
      <c r="H68" s="45"/>
      <c r="I68" s="66"/>
      <c r="J68" s="45"/>
      <c r="K68" s="45"/>
      <c r="L68" s="45"/>
      <c r="M68" s="45"/>
      <c r="N68" s="45"/>
    </row>
    <row r="69" spans="1:14" ht="12.75" customHeight="1" x14ac:dyDescent="0.25">
      <c r="A69" s="132" t="s">
        <v>181</v>
      </c>
      <c r="B69" s="133" t="s">
        <v>119</v>
      </c>
      <c r="C69" s="134" t="s">
        <v>76</v>
      </c>
      <c r="D69" s="135">
        <f>ROUND(((D70+D71+D73+D72)/1000),5)</f>
        <v>2.4464899999999998</v>
      </c>
      <c r="E69" s="135">
        <f t="shared" ref="E69:G69" si="29">ROUND(((E70+E71+E73+E72)/1000),5)</f>
        <v>3.0920399999999999</v>
      </c>
      <c r="F69" s="135">
        <f t="shared" si="29"/>
        <v>3.59796</v>
      </c>
      <c r="G69" s="136">
        <f t="shared" si="29"/>
        <v>4.9348400000000003</v>
      </c>
      <c r="H69" s="45"/>
      <c r="I69" s="66"/>
      <c r="J69" s="45"/>
      <c r="K69" s="45"/>
      <c r="L69" s="45"/>
      <c r="M69" s="45"/>
      <c r="N69" s="45"/>
    </row>
    <row r="70" spans="1:14" ht="12.75" hidden="1" customHeight="1" outlineLevel="1" x14ac:dyDescent="0.25">
      <c r="A70" s="68" t="s">
        <v>182</v>
      </c>
      <c r="B70" s="69" t="s">
        <v>78</v>
      </c>
      <c r="C70" s="70" t="s">
        <v>79</v>
      </c>
      <c r="D70" s="71">
        <f t="shared" ref="D70:F70" si="30">D$14</f>
        <v>1282.5</v>
      </c>
      <c r="E70" s="71">
        <f t="shared" si="30"/>
        <v>1282.5</v>
      </c>
      <c r="F70" s="71">
        <f t="shared" si="30"/>
        <v>1282.5</v>
      </c>
      <c r="G70" s="72">
        <f>G$14</f>
        <v>1282.5</v>
      </c>
      <c r="H70" s="45"/>
      <c r="I70" s="66"/>
      <c r="J70" s="45"/>
      <c r="K70" s="45"/>
      <c r="L70" s="45"/>
      <c r="M70" s="45"/>
      <c r="N70" s="45"/>
    </row>
    <row r="71" spans="1:14" ht="12.75" hidden="1" customHeight="1" outlineLevel="1" x14ac:dyDescent="0.25">
      <c r="A71" s="68" t="s">
        <v>183</v>
      </c>
      <c r="B71" s="69" t="s">
        <v>90</v>
      </c>
      <c r="C71" s="70" t="s">
        <v>79</v>
      </c>
      <c r="D71" s="71">
        <f>D$15</f>
        <v>1071.42</v>
      </c>
      <c r="E71" s="71">
        <f t="shared" ref="E71:G71" si="31">E$15</f>
        <v>1716.97</v>
      </c>
      <c r="F71" s="71">
        <f t="shared" si="31"/>
        <v>2222.89</v>
      </c>
      <c r="G71" s="72">
        <f t="shared" si="31"/>
        <v>3559.77</v>
      </c>
      <c r="H71" s="45"/>
      <c r="I71" s="66"/>
      <c r="J71" s="45"/>
      <c r="K71" s="45"/>
      <c r="L71" s="45"/>
      <c r="M71" s="45"/>
      <c r="N71" s="45"/>
    </row>
    <row r="72" spans="1:14" ht="12.75" hidden="1" customHeight="1" outlineLevel="1" x14ac:dyDescent="0.25">
      <c r="A72" s="68" t="s">
        <v>184</v>
      </c>
      <c r="B72" s="69" t="s">
        <v>83</v>
      </c>
      <c r="C72" s="70" t="s">
        <v>79</v>
      </c>
      <c r="D72" s="71">
        <f>$D$16</f>
        <v>4.3</v>
      </c>
      <c r="E72" s="71">
        <f>$E$16</f>
        <v>4.3</v>
      </c>
      <c r="F72" s="71">
        <f>$F$16</f>
        <v>4.3</v>
      </c>
      <c r="G72" s="72">
        <f>$G$16</f>
        <v>4.3</v>
      </c>
      <c r="H72" s="45"/>
      <c r="I72" s="66"/>
      <c r="J72" s="45"/>
      <c r="K72" s="45"/>
      <c r="L72" s="45"/>
      <c r="M72" s="45"/>
      <c r="N72" s="45"/>
    </row>
    <row r="73" spans="1:14" ht="12.75" hidden="1" customHeight="1" outlineLevel="1" x14ac:dyDescent="0.25">
      <c r="A73" s="68" t="s">
        <v>185</v>
      </c>
      <c r="B73" s="69" t="s">
        <v>81</v>
      </c>
      <c r="C73" s="70" t="s">
        <v>79</v>
      </c>
      <c r="D73" s="71">
        <v>88.27</v>
      </c>
      <c r="E73" s="71">
        <f>D73</f>
        <v>88.27</v>
      </c>
      <c r="F73" s="71">
        <f>D73</f>
        <v>88.27</v>
      </c>
      <c r="G73" s="72">
        <f>D73</f>
        <v>88.27</v>
      </c>
      <c r="H73" s="45"/>
      <c r="I73" s="66"/>
      <c r="J73" s="45"/>
      <c r="K73" s="45"/>
      <c r="L73" s="45"/>
      <c r="M73" s="45"/>
      <c r="N73" s="45"/>
    </row>
    <row r="74" spans="1:14" ht="12.75" customHeight="1" collapsed="1" x14ac:dyDescent="0.25">
      <c r="A74" s="132" t="s">
        <v>186</v>
      </c>
      <c r="B74" s="133" t="s">
        <v>125</v>
      </c>
      <c r="C74" s="134" t="s">
        <v>76</v>
      </c>
      <c r="D74" s="135">
        <f>ROUND(((D75+D76+D78+D77)/1000),5)</f>
        <v>4.4284400000000002</v>
      </c>
      <c r="E74" s="135">
        <f t="shared" ref="E74:G74" si="32">ROUND(((E75+E76+E78+E77)/1000),5)</f>
        <v>5.0739900000000002</v>
      </c>
      <c r="F74" s="135">
        <f t="shared" si="32"/>
        <v>5.5799099999999999</v>
      </c>
      <c r="G74" s="136">
        <f t="shared" si="32"/>
        <v>6.9167899999999998</v>
      </c>
      <c r="H74" s="45"/>
      <c r="I74" s="66"/>
      <c r="J74" s="45"/>
      <c r="K74" s="45"/>
      <c r="L74" s="45"/>
      <c r="M74" s="45"/>
      <c r="N74" s="45"/>
    </row>
    <row r="75" spans="1:14" ht="12.75" hidden="1" customHeight="1" outlineLevel="1" x14ac:dyDescent="0.25">
      <c r="A75" s="68" t="s">
        <v>187</v>
      </c>
      <c r="B75" s="69" t="s">
        <v>78</v>
      </c>
      <c r="C75" s="70" t="s">
        <v>79</v>
      </c>
      <c r="D75" s="71">
        <f>D$19</f>
        <v>3264.45</v>
      </c>
      <c r="E75" s="71">
        <f t="shared" ref="E75:G75" si="33">E$19</f>
        <v>3264.45</v>
      </c>
      <c r="F75" s="71">
        <f t="shared" si="33"/>
        <v>3264.45</v>
      </c>
      <c r="G75" s="72">
        <f t="shared" si="33"/>
        <v>3264.45</v>
      </c>
      <c r="H75" s="45"/>
      <c r="I75" s="66"/>
      <c r="J75" s="45"/>
      <c r="K75" s="45"/>
      <c r="L75" s="45"/>
      <c r="M75" s="45"/>
      <c r="N75" s="45"/>
    </row>
    <row r="76" spans="1:14" ht="12.75" hidden="1" customHeight="1" outlineLevel="1" x14ac:dyDescent="0.25">
      <c r="A76" s="68" t="s">
        <v>188</v>
      </c>
      <c r="B76" s="69" t="s">
        <v>90</v>
      </c>
      <c r="C76" s="70" t="s">
        <v>79</v>
      </c>
      <c r="D76" s="71">
        <f>D$15</f>
        <v>1071.42</v>
      </c>
      <c r="E76" s="71">
        <f t="shared" ref="E76:G76" si="34">E$15</f>
        <v>1716.97</v>
      </c>
      <c r="F76" s="71">
        <f t="shared" si="34"/>
        <v>2222.89</v>
      </c>
      <c r="G76" s="72">
        <f t="shared" si="34"/>
        <v>3559.77</v>
      </c>
      <c r="H76" s="45"/>
      <c r="I76" s="66"/>
      <c r="J76" s="45"/>
      <c r="K76" s="45"/>
      <c r="L76" s="45"/>
      <c r="M76" s="45"/>
      <c r="N76" s="45"/>
    </row>
    <row r="77" spans="1:14" ht="12.75" hidden="1" customHeight="1" outlineLevel="1" x14ac:dyDescent="0.25">
      <c r="A77" s="68" t="s">
        <v>189</v>
      </c>
      <c r="B77" s="69" t="s">
        <v>83</v>
      </c>
      <c r="C77" s="70" t="s">
        <v>79</v>
      </c>
      <c r="D77" s="71">
        <f>$D$16</f>
        <v>4.3</v>
      </c>
      <c r="E77" s="71">
        <f>$E$16</f>
        <v>4.3</v>
      </c>
      <c r="F77" s="71">
        <f>$F$16</f>
        <v>4.3</v>
      </c>
      <c r="G77" s="72">
        <f>$G$16</f>
        <v>4.3</v>
      </c>
      <c r="H77" s="45"/>
      <c r="I77" s="66"/>
      <c r="J77" s="45"/>
      <c r="K77" s="45"/>
      <c r="L77" s="45"/>
      <c r="M77" s="45"/>
      <c r="N77" s="45"/>
    </row>
    <row r="78" spans="1:14" ht="12.75" hidden="1" customHeight="1" outlineLevel="1" x14ac:dyDescent="0.25">
      <c r="A78" s="68" t="s">
        <v>190</v>
      </c>
      <c r="B78" s="69" t="s">
        <v>81</v>
      </c>
      <c r="C78" s="70" t="s">
        <v>79</v>
      </c>
      <c r="D78" s="71">
        <v>88.27</v>
      </c>
      <c r="E78" s="71">
        <f>D78</f>
        <v>88.27</v>
      </c>
      <c r="F78" s="71">
        <f>D78</f>
        <v>88.27</v>
      </c>
      <c r="G78" s="72">
        <f>D78</f>
        <v>88.27</v>
      </c>
      <c r="H78" s="45"/>
      <c r="I78" s="66"/>
      <c r="J78" s="45"/>
      <c r="K78" s="45"/>
      <c r="L78" s="45"/>
      <c r="M78" s="45"/>
      <c r="N78" s="45"/>
    </row>
    <row r="79" spans="1:14" ht="12.75" customHeight="1" collapsed="1" thickBot="1" x14ac:dyDescent="0.3">
      <c r="A79" s="132" t="s">
        <v>191</v>
      </c>
      <c r="B79" s="133" t="s">
        <v>131</v>
      </c>
      <c r="C79" s="134" t="s">
        <v>76</v>
      </c>
      <c r="D79" s="137">
        <f>ROUND(((D80+D81+D83+D82)/1000),5)</f>
        <v>8.2254799999999992</v>
      </c>
      <c r="E79" s="137">
        <f t="shared" ref="E79:G79" si="35">ROUND(((E80+E81+E83+E82)/1000),5)</f>
        <v>8.8710299999999993</v>
      </c>
      <c r="F79" s="137">
        <f t="shared" si="35"/>
        <v>9.3769500000000008</v>
      </c>
      <c r="G79" s="138">
        <f t="shared" si="35"/>
        <v>10.71383</v>
      </c>
      <c r="H79" s="45"/>
      <c r="I79" s="66"/>
      <c r="J79" s="45"/>
      <c r="K79" s="45"/>
      <c r="L79" s="45"/>
      <c r="M79" s="45"/>
      <c r="N79" s="45"/>
    </row>
    <row r="80" spans="1:14" ht="12.75" hidden="1" customHeight="1" outlineLevel="1" x14ac:dyDescent="0.25">
      <c r="A80" s="68" t="s">
        <v>192</v>
      </c>
      <c r="B80" s="69" t="s">
        <v>78</v>
      </c>
      <c r="C80" s="70" t="s">
        <v>79</v>
      </c>
      <c r="D80" s="71">
        <f>D$24</f>
        <v>7061.49</v>
      </c>
      <c r="E80" s="71">
        <f t="shared" ref="E80:G80" si="36">E$24</f>
        <v>7061.49</v>
      </c>
      <c r="F80" s="71">
        <f t="shared" si="36"/>
        <v>7061.49</v>
      </c>
      <c r="G80" s="72">
        <f t="shared" si="36"/>
        <v>7061.49</v>
      </c>
      <c r="H80" s="45"/>
      <c r="I80" s="66"/>
      <c r="J80" s="45"/>
      <c r="K80" s="45"/>
      <c r="L80" s="45"/>
      <c r="M80" s="45"/>
      <c r="N80" s="45"/>
    </row>
    <row r="81" spans="1:14" ht="12.75" hidden="1" customHeight="1" outlineLevel="1" x14ac:dyDescent="0.25">
      <c r="A81" s="68" t="s">
        <v>193</v>
      </c>
      <c r="B81" s="69" t="s">
        <v>90</v>
      </c>
      <c r="C81" s="70" t="s">
        <v>79</v>
      </c>
      <c r="D81" s="71">
        <f>D$15</f>
        <v>1071.42</v>
      </c>
      <c r="E81" s="71">
        <f t="shared" ref="E81:G81" si="37">E$15</f>
        <v>1716.97</v>
      </c>
      <c r="F81" s="71">
        <f t="shared" si="37"/>
        <v>2222.89</v>
      </c>
      <c r="G81" s="72">
        <f t="shared" si="37"/>
        <v>3559.77</v>
      </c>
      <c r="H81" s="45"/>
      <c r="I81" s="66"/>
      <c r="J81" s="45"/>
      <c r="K81" s="45"/>
      <c r="L81" s="45"/>
      <c r="M81" s="45"/>
      <c r="N81" s="45"/>
    </row>
    <row r="82" spans="1:14" ht="12.75" hidden="1" customHeight="1" outlineLevel="1" x14ac:dyDescent="0.25">
      <c r="A82" s="68" t="s">
        <v>194</v>
      </c>
      <c r="B82" s="69" t="s">
        <v>83</v>
      </c>
      <c r="C82" s="70" t="s">
        <v>79</v>
      </c>
      <c r="D82" s="71">
        <f>$D$16</f>
        <v>4.3</v>
      </c>
      <c r="E82" s="71">
        <f>$E$16</f>
        <v>4.3</v>
      </c>
      <c r="F82" s="71">
        <f>$F$16</f>
        <v>4.3</v>
      </c>
      <c r="G82" s="72">
        <f>$G$16</f>
        <v>4.3</v>
      </c>
      <c r="H82" s="45"/>
      <c r="I82" s="66"/>
      <c r="J82" s="45"/>
      <c r="K82" s="45"/>
      <c r="L82" s="45"/>
      <c r="M82" s="45"/>
      <c r="N82" s="45"/>
    </row>
    <row r="83" spans="1:14" ht="12.75" hidden="1" customHeight="1" outlineLevel="1" thickBot="1" x14ac:dyDescent="0.3">
      <c r="A83" s="74" t="s">
        <v>195</v>
      </c>
      <c r="B83" s="75" t="s">
        <v>81</v>
      </c>
      <c r="C83" s="76" t="s">
        <v>79</v>
      </c>
      <c r="D83" s="77">
        <v>88.27</v>
      </c>
      <c r="E83" s="71">
        <f>D83</f>
        <v>88.27</v>
      </c>
      <c r="F83" s="71">
        <f>D83</f>
        <v>88.27</v>
      </c>
      <c r="G83" s="72">
        <f>D83</f>
        <v>88.27</v>
      </c>
      <c r="H83" s="45"/>
      <c r="I83" s="66"/>
      <c r="J83" s="45"/>
      <c r="K83" s="45"/>
      <c r="L83" s="45"/>
      <c r="M83" s="45"/>
      <c r="N83" s="45"/>
    </row>
    <row r="84" spans="1:14" ht="12.75" customHeight="1" collapsed="1" x14ac:dyDescent="0.25">
      <c r="A84" s="139" t="s">
        <v>196</v>
      </c>
      <c r="B84" s="140" t="s">
        <v>137</v>
      </c>
      <c r="C84" s="141"/>
      <c r="D84" s="141"/>
      <c r="E84" s="141"/>
      <c r="F84" s="141"/>
      <c r="G84" s="142"/>
      <c r="H84" s="45"/>
      <c r="I84" s="66"/>
      <c r="J84" s="45"/>
      <c r="K84" s="45"/>
      <c r="L84" s="45"/>
      <c r="M84" s="45"/>
      <c r="N84" s="45"/>
    </row>
    <row r="85" spans="1:14" ht="12.75" customHeight="1" x14ac:dyDescent="0.25">
      <c r="A85" s="132" t="s">
        <v>197</v>
      </c>
      <c r="B85" s="133" t="s">
        <v>119</v>
      </c>
      <c r="C85" s="134" t="s">
        <v>76</v>
      </c>
      <c r="D85" s="135">
        <f>ROUND(((D86+D87+D89+D88)/1000),5)</f>
        <v>2.4464899999999998</v>
      </c>
      <c r="E85" s="135">
        <f t="shared" ref="E85:G85" si="38">ROUND(((E86+E87+E89+E88)/1000),5)</f>
        <v>3.0920399999999999</v>
      </c>
      <c r="F85" s="135">
        <f t="shared" si="38"/>
        <v>3.59796</v>
      </c>
      <c r="G85" s="136">
        <f t="shared" si="38"/>
        <v>4.9348400000000003</v>
      </c>
      <c r="H85" s="45"/>
      <c r="I85" s="66"/>
      <c r="J85" s="45"/>
      <c r="K85" s="45"/>
      <c r="L85" s="45"/>
      <c r="M85" s="45"/>
      <c r="N85" s="45"/>
    </row>
    <row r="86" spans="1:14" ht="12.75" hidden="1" customHeight="1" outlineLevel="1" x14ac:dyDescent="0.25">
      <c r="A86" s="68" t="s">
        <v>198</v>
      </c>
      <c r="B86" s="69" t="s">
        <v>78</v>
      </c>
      <c r="C86" s="70" t="s">
        <v>79</v>
      </c>
      <c r="D86" s="71">
        <f>D$30</f>
        <v>1282.5</v>
      </c>
      <c r="E86" s="71">
        <f t="shared" ref="E86:G86" si="39">E$30</f>
        <v>1282.5</v>
      </c>
      <c r="F86" s="71">
        <f t="shared" si="39"/>
        <v>1282.5</v>
      </c>
      <c r="G86" s="72">
        <f t="shared" si="39"/>
        <v>1282.5</v>
      </c>
      <c r="H86" s="45"/>
      <c r="I86" s="66"/>
      <c r="J86" s="45"/>
      <c r="K86" s="45"/>
      <c r="L86" s="45"/>
      <c r="M86" s="45"/>
      <c r="N86" s="45"/>
    </row>
    <row r="87" spans="1:14" ht="12.75" hidden="1" customHeight="1" outlineLevel="1" x14ac:dyDescent="0.25">
      <c r="A87" s="68" t="s">
        <v>199</v>
      </c>
      <c r="B87" s="69" t="s">
        <v>90</v>
      </c>
      <c r="C87" s="70" t="s">
        <v>79</v>
      </c>
      <c r="D87" s="71">
        <f>D$15</f>
        <v>1071.42</v>
      </c>
      <c r="E87" s="71">
        <f t="shared" ref="E87:G87" si="40">E$15</f>
        <v>1716.97</v>
      </c>
      <c r="F87" s="71">
        <f t="shared" si="40"/>
        <v>2222.89</v>
      </c>
      <c r="G87" s="72">
        <f t="shared" si="40"/>
        <v>3559.77</v>
      </c>
      <c r="H87" s="45"/>
      <c r="I87" s="66"/>
      <c r="J87" s="45"/>
      <c r="K87" s="45"/>
      <c r="L87" s="45"/>
      <c r="M87" s="45"/>
      <c r="N87" s="45"/>
    </row>
    <row r="88" spans="1:14" ht="12.75" hidden="1" customHeight="1" outlineLevel="1" x14ac:dyDescent="0.25">
      <c r="A88" s="68" t="s">
        <v>200</v>
      </c>
      <c r="B88" s="69" t="s">
        <v>83</v>
      </c>
      <c r="C88" s="70" t="s">
        <v>79</v>
      </c>
      <c r="D88" s="71">
        <f>$D$16</f>
        <v>4.3</v>
      </c>
      <c r="E88" s="71">
        <f>$E$16</f>
        <v>4.3</v>
      </c>
      <c r="F88" s="71">
        <f>$F$16</f>
        <v>4.3</v>
      </c>
      <c r="G88" s="72">
        <f>$G$16</f>
        <v>4.3</v>
      </c>
      <c r="H88" s="45"/>
      <c r="I88" s="66"/>
      <c r="J88" s="45"/>
      <c r="K88" s="45"/>
      <c r="L88" s="45"/>
      <c r="M88" s="45"/>
      <c r="N88" s="45"/>
    </row>
    <row r="89" spans="1:14" ht="12.75" hidden="1" customHeight="1" outlineLevel="1" x14ac:dyDescent="0.25">
      <c r="A89" s="68" t="s">
        <v>201</v>
      </c>
      <c r="B89" s="69" t="s">
        <v>81</v>
      </c>
      <c r="C89" s="70" t="s">
        <v>79</v>
      </c>
      <c r="D89" s="71">
        <v>88.27</v>
      </c>
      <c r="E89" s="71">
        <f>D89</f>
        <v>88.27</v>
      </c>
      <c r="F89" s="71">
        <f>D89</f>
        <v>88.27</v>
      </c>
      <c r="G89" s="72">
        <f>D89</f>
        <v>88.27</v>
      </c>
      <c r="H89" s="45"/>
      <c r="I89" s="66"/>
      <c r="J89" s="45"/>
      <c r="K89" s="45"/>
      <c r="L89" s="45"/>
      <c r="M89" s="45"/>
      <c r="N89" s="45"/>
    </row>
    <row r="90" spans="1:14" ht="12.75" customHeight="1" collapsed="1" thickBot="1" x14ac:dyDescent="0.3">
      <c r="A90" s="132" t="s">
        <v>202</v>
      </c>
      <c r="B90" s="133" t="s">
        <v>144</v>
      </c>
      <c r="C90" s="134" t="s">
        <v>76</v>
      </c>
      <c r="D90" s="135">
        <f>ROUND(((D91+D92+D94+D93)/1000),5)</f>
        <v>6.0029599999999999</v>
      </c>
      <c r="E90" s="135">
        <f t="shared" ref="E90:G90" si="41">ROUND(((E91+E92+E94+E93)/1000),5)</f>
        <v>6.6485099999999999</v>
      </c>
      <c r="F90" s="135">
        <f t="shared" si="41"/>
        <v>7.1544299999999996</v>
      </c>
      <c r="G90" s="136">
        <f t="shared" si="41"/>
        <v>8.4913100000000004</v>
      </c>
      <c r="H90" s="45"/>
      <c r="I90" s="66"/>
      <c r="J90" s="45"/>
      <c r="K90" s="45"/>
      <c r="L90" s="45"/>
      <c r="M90" s="45"/>
      <c r="N90" s="45"/>
    </row>
    <row r="91" spans="1:14" ht="12.75" hidden="1" customHeight="1" outlineLevel="1" x14ac:dyDescent="0.25">
      <c r="A91" s="68" t="s">
        <v>203</v>
      </c>
      <c r="B91" s="69" t="s">
        <v>78</v>
      </c>
      <c r="C91" s="70" t="s">
        <v>79</v>
      </c>
      <c r="D91" s="71">
        <f>D$35</f>
        <v>4838.97</v>
      </c>
      <c r="E91" s="71">
        <f t="shared" ref="E91:G91" si="42">E$35</f>
        <v>4838.97</v>
      </c>
      <c r="F91" s="71">
        <f t="shared" si="42"/>
        <v>4838.97</v>
      </c>
      <c r="G91" s="72">
        <f t="shared" si="42"/>
        <v>4838.97</v>
      </c>
      <c r="H91" s="45"/>
      <c r="I91" s="66"/>
      <c r="J91" s="45"/>
      <c r="K91" s="45"/>
      <c r="L91" s="45"/>
      <c r="M91" s="45"/>
      <c r="N91" s="45"/>
    </row>
    <row r="92" spans="1:14" ht="12.75" hidden="1" customHeight="1" outlineLevel="1" x14ac:dyDescent="0.25">
      <c r="A92" s="68" t="s">
        <v>204</v>
      </c>
      <c r="B92" s="69" t="s">
        <v>90</v>
      </c>
      <c r="C92" s="70" t="s">
        <v>79</v>
      </c>
      <c r="D92" s="71">
        <f>D$15</f>
        <v>1071.42</v>
      </c>
      <c r="E92" s="71">
        <f t="shared" ref="E92:G92" si="43">E$15</f>
        <v>1716.97</v>
      </c>
      <c r="F92" s="71">
        <f t="shared" si="43"/>
        <v>2222.89</v>
      </c>
      <c r="G92" s="72">
        <f t="shared" si="43"/>
        <v>3559.77</v>
      </c>
      <c r="H92" s="45"/>
      <c r="I92" s="66"/>
      <c r="J92" s="45"/>
      <c r="K92" s="45"/>
      <c r="L92" s="45"/>
      <c r="M92" s="45"/>
      <c r="N92" s="45"/>
    </row>
    <row r="93" spans="1:14" ht="12.75" hidden="1" customHeight="1" outlineLevel="1" x14ac:dyDescent="0.25">
      <c r="A93" s="68" t="s">
        <v>205</v>
      </c>
      <c r="B93" s="69" t="s">
        <v>83</v>
      </c>
      <c r="C93" s="70" t="s">
        <v>79</v>
      </c>
      <c r="D93" s="71">
        <f>$D$16</f>
        <v>4.3</v>
      </c>
      <c r="E93" s="71">
        <f>$E$16</f>
        <v>4.3</v>
      </c>
      <c r="F93" s="71">
        <f>$F$16</f>
        <v>4.3</v>
      </c>
      <c r="G93" s="72">
        <f>$G$16</f>
        <v>4.3</v>
      </c>
      <c r="H93" s="45"/>
      <c r="I93" s="66"/>
      <c r="J93" s="45"/>
      <c r="K93" s="45"/>
      <c r="L93" s="45"/>
      <c r="M93" s="45"/>
      <c r="N93" s="45"/>
    </row>
    <row r="94" spans="1:14" ht="12.75" hidden="1" customHeight="1" outlineLevel="1" thickBot="1" x14ac:dyDescent="0.3">
      <c r="A94" s="74" t="s">
        <v>206</v>
      </c>
      <c r="B94" s="75" t="s">
        <v>81</v>
      </c>
      <c r="C94" s="76" t="s">
        <v>79</v>
      </c>
      <c r="D94" s="77">
        <v>88.27</v>
      </c>
      <c r="E94" s="77">
        <f>D94</f>
        <v>88.27</v>
      </c>
      <c r="F94" s="77">
        <f>D94</f>
        <v>88.27</v>
      </c>
      <c r="G94" s="78">
        <f>D94</f>
        <v>88.27</v>
      </c>
      <c r="H94" s="45"/>
      <c r="I94" s="66"/>
      <c r="J94" s="45"/>
      <c r="K94" s="45"/>
      <c r="L94" s="45"/>
      <c r="M94" s="45"/>
      <c r="N94" s="45"/>
    </row>
    <row r="95" spans="1:14" ht="12.75" customHeight="1" collapsed="1" x14ac:dyDescent="0.25">
      <c r="A95" s="79" t="s">
        <v>84</v>
      </c>
      <c r="B95" s="79"/>
      <c r="C95" s="80"/>
      <c r="D95" s="80"/>
      <c r="E95" s="80"/>
      <c r="F95" s="80"/>
      <c r="G95" s="80"/>
      <c r="H95" s="45"/>
      <c r="I95" s="66"/>
    </row>
    <row r="96" spans="1:14" ht="13.5" customHeight="1" x14ac:dyDescent="0.25">
      <c r="A96" s="81" t="s">
        <v>3163</v>
      </c>
      <c r="B96" s="81"/>
      <c r="C96" s="81"/>
      <c r="D96" s="81"/>
      <c r="E96" s="81"/>
      <c r="F96" s="81"/>
      <c r="G96" s="81"/>
      <c r="H96" s="45"/>
      <c r="I96" s="66"/>
    </row>
    <row r="97" spans="1:14" x14ac:dyDescent="0.25">
      <c r="A97" s="81"/>
      <c r="B97" s="81"/>
      <c r="C97" s="81"/>
      <c r="D97" s="81"/>
      <c r="E97" s="81"/>
      <c r="F97" s="81"/>
      <c r="G97" s="81"/>
      <c r="H97" s="45"/>
      <c r="I97" s="45"/>
      <c r="J97" s="45"/>
      <c r="K97" s="45"/>
      <c r="L97" s="45"/>
      <c r="M97" s="45"/>
      <c r="N97" s="45"/>
    </row>
    <row r="98" spans="1:14" x14ac:dyDescent="0.25">
      <c r="A98" s="83"/>
      <c r="B98" s="84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</row>
    <row r="99" spans="1:14" x14ac:dyDescent="0.25">
      <c r="A99" s="83"/>
      <c r="B99" s="8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1:14" ht="16.5" customHeight="1" x14ac:dyDescent="0.25"/>
    <row r="101" spans="1:14" x14ac:dyDescent="0.25">
      <c r="A101" s="45"/>
      <c r="B101" s="45"/>
      <c r="C101" s="45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45"/>
    </row>
    <row r="102" spans="1:14" x14ac:dyDescent="0.25">
      <c r="A102" s="45"/>
      <c r="B102" s="45"/>
      <c r="C102" s="45"/>
      <c r="D102" s="88"/>
      <c r="E102" s="88"/>
      <c r="F102" s="88"/>
      <c r="G102" s="88"/>
      <c r="H102" s="88"/>
      <c r="I102" s="89"/>
      <c r="J102" s="89"/>
      <c r="K102" s="89"/>
      <c r="L102" s="89"/>
      <c r="M102" s="89"/>
      <c r="N102" s="88"/>
    </row>
    <row r="103" spans="1:14" x14ac:dyDescent="0.25">
      <c r="A103" s="45"/>
      <c r="B103" s="45"/>
      <c r="C103" s="45"/>
      <c r="D103" s="88"/>
      <c r="E103" s="88"/>
      <c r="F103" s="88"/>
      <c r="G103" s="88"/>
      <c r="H103" s="88"/>
      <c r="I103" s="88"/>
      <c r="J103" s="90"/>
      <c r="K103" s="90"/>
      <c r="L103" s="90"/>
      <c r="M103" s="90"/>
      <c r="N103" s="88"/>
    </row>
    <row r="104" spans="1:14" x14ac:dyDescent="0.25">
      <c r="A104" s="45"/>
      <c r="B104" s="45"/>
      <c r="C104" s="45"/>
      <c r="D104" s="45"/>
      <c r="E104" s="45"/>
      <c r="F104" s="45"/>
      <c r="G104" s="45"/>
      <c r="H104" s="45"/>
      <c r="I104" s="45"/>
    </row>
  </sheetData>
  <mergeCells count="20">
    <mergeCell ref="A96:G97"/>
    <mergeCell ref="B40:G40"/>
    <mergeCell ref="B56:G56"/>
    <mergeCell ref="B67:G67"/>
    <mergeCell ref="B68:G68"/>
    <mergeCell ref="B84:G84"/>
    <mergeCell ref="A95:B95"/>
    <mergeCell ref="B9:G9"/>
    <mergeCell ref="B10:G10"/>
    <mergeCell ref="B11:G11"/>
    <mergeCell ref="B12:G12"/>
    <mergeCell ref="B28:G28"/>
    <mergeCell ref="B39:G39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CF800-4190-4E61-856E-7FC109F5A4BA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G746" sqref="G746"/>
      <selection pane="bottomLeft"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207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x14ac:dyDescent="0.25">
      <c r="A4" s="154" t="s">
        <v>208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236</v>
      </c>
      <c r="B7" s="54" t="str">
        <f>"01"&amp;"."&amp;$B$662&amp;"."&amp;$B$663</f>
        <v>01.05.2024</v>
      </c>
      <c r="C7" s="134" t="s">
        <v>76</v>
      </c>
      <c r="D7" s="135">
        <f>ROUND(((D8+D9+D11+D10)/1000),5)</f>
        <v>2.7252700000000001</v>
      </c>
      <c r="E7" s="135">
        <f>ROUND(((E8+E9+E11+E10)/1000),5)</f>
        <v>2.6875399999999998</v>
      </c>
      <c r="F7" s="135">
        <f>ROUND(((F8+F9+F11+F10)/1000),5)</f>
        <v>2.5513599999999999</v>
      </c>
      <c r="G7" s="135">
        <f t="shared" ref="G7:AA7" si="0">ROUND(((G8+G9+G11+G10)/1000),5)</f>
        <v>2.5277599999999998</v>
      </c>
      <c r="H7" s="135">
        <f t="shared" si="0"/>
        <v>2.4820700000000002</v>
      </c>
      <c r="I7" s="135">
        <f t="shared" si="0"/>
        <v>2.44706</v>
      </c>
      <c r="J7" s="135">
        <f t="shared" si="0"/>
        <v>2.44964</v>
      </c>
      <c r="K7" s="135">
        <f t="shared" si="0"/>
        <v>2.6078000000000001</v>
      </c>
      <c r="L7" s="135">
        <f t="shared" si="0"/>
        <v>2.76824</v>
      </c>
      <c r="M7" s="135">
        <f t="shared" si="0"/>
        <v>3.0032899999999998</v>
      </c>
      <c r="N7" s="135">
        <f t="shared" si="0"/>
        <v>3.14581</v>
      </c>
      <c r="O7" s="135">
        <f t="shared" si="0"/>
        <v>3.07565</v>
      </c>
      <c r="P7" s="135">
        <f t="shared" si="0"/>
        <v>3.0552199999999998</v>
      </c>
      <c r="Q7" s="135">
        <f t="shared" si="0"/>
        <v>3.08663</v>
      </c>
      <c r="R7" s="135">
        <f t="shared" si="0"/>
        <v>3.0454699999999999</v>
      </c>
      <c r="S7" s="135">
        <f t="shared" si="0"/>
        <v>2.9955099999999999</v>
      </c>
      <c r="T7" s="135">
        <f t="shared" si="0"/>
        <v>3.0349400000000002</v>
      </c>
      <c r="U7" s="135">
        <f t="shared" si="0"/>
        <v>3.0523099999999999</v>
      </c>
      <c r="V7" s="135">
        <f t="shared" si="0"/>
        <v>3.10643</v>
      </c>
      <c r="W7" s="135">
        <f t="shared" si="0"/>
        <v>3.2242500000000001</v>
      </c>
      <c r="X7" s="135">
        <f t="shared" si="0"/>
        <v>3.3128000000000002</v>
      </c>
      <c r="Y7" s="135">
        <f t="shared" si="0"/>
        <v>3.2129400000000001</v>
      </c>
      <c r="Z7" s="135">
        <f t="shared" si="0"/>
        <v>2.8973399999999998</v>
      </c>
      <c r="AA7" s="135">
        <f t="shared" si="0"/>
        <v>2.70784</v>
      </c>
    </row>
    <row r="8" spans="1:27" ht="12.75" hidden="1" customHeight="1" outlineLevel="1" x14ac:dyDescent="0.2">
      <c r="A8" s="163" t="s">
        <v>237</v>
      </c>
      <c r="B8" s="94" t="s">
        <v>238</v>
      </c>
      <c r="C8" s="70" t="s">
        <v>79</v>
      </c>
      <c r="D8" s="71">
        <v>1384.76</v>
      </c>
      <c r="E8" s="71">
        <v>1347.03</v>
      </c>
      <c r="F8" s="71">
        <v>1210.8499999999999</v>
      </c>
      <c r="G8" s="71">
        <v>1187.25</v>
      </c>
      <c r="H8" s="71">
        <v>1141.56</v>
      </c>
      <c r="I8" s="71">
        <v>1106.55</v>
      </c>
      <c r="J8" s="71">
        <v>1109.1300000000001</v>
      </c>
      <c r="K8" s="71">
        <v>1267.29</v>
      </c>
      <c r="L8" s="71">
        <v>1427.73</v>
      </c>
      <c r="M8" s="71">
        <v>1662.78</v>
      </c>
      <c r="N8" s="71">
        <v>1805.3</v>
      </c>
      <c r="O8" s="71">
        <v>1735.14</v>
      </c>
      <c r="P8" s="71">
        <v>1714.71</v>
      </c>
      <c r="Q8" s="71">
        <v>1746.12</v>
      </c>
      <c r="R8" s="71">
        <v>1704.96</v>
      </c>
      <c r="S8" s="71">
        <v>1655</v>
      </c>
      <c r="T8" s="71">
        <v>1694.43</v>
      </c>
      <c r="U8" s="71">
        <v>1711.8</v>
      </c>
      <c r="V8" s="71">
        <v>1765.92</v>
      </c>
      <c r="W8" s="71">
        <v>1883.74</v>
      </c>
      <c r="X8" s="71">
        <v>1972.29</v>
      </c>
      <c r="Y8" s="71">
        <v>1872.43</v>
      </c>
      <c r="Z8" s="71">
        <v>1556.83</v>
      </c>
      <c r="AA8" s="71">
        <v>1367.33</v>
      </c>
    </row>
    <row r="9" spans="1:27" ht="12.75" hidden="1" customHeight="1" outlineLevel="1" x14ac:dyDescent="0.2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240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241</v>
      </c>
      <c r="B11" s="94" t="s">
        <v>81</v>
      </c>
      <c r="C11" s="70" t="s">
        <v>79</v>
      </c>
      <c r="D11" s="71">
        <v>264.79000000000002</v>
      </c>
      <c r="E11" s="71">
        <f>$D$11</f>
        <v>264.79000000000002</v>
      </c>
      <c r="F11" s="71">
        <f t="shared" ref="F11:AA11" si="2">$D$11</f>
        <v>264.79000000000002</v>
      </c>
      <c r="G11" s="71">
        <f t="shared" si="2"/>
        <v>264.79000000000002</v>
      </c>
      <c r="H11" s="71">
        <f t="shared" si="2"/>
        <v>264.79000000000002</v>
      </c>
      <c r="I11" s="71">
        <f t="shared" si="2"/>
        <v>264.79000000000002</v>
      </c>
      <c r="J11" s="71">
        <f t="shared" si="2"/>
        <v>264.79000000000002</v>
      </c>
      <c r="K11" s="71">
        <f t="shared" si="2"/>
        <v>264.79000000000002</v>
      </c>
      <c r="L11" s="71">
        <f t="shared" si="2"/>
        <v>264.79000000000002</v>
      </c>
      <c r="M11" s="71">
        <f t="shared" si="2"/>
        <v>264.79000000000002</v>
      </c>
      <c r="N11" s="71">
        <f t="shared" si="2"/>
        <v>264.79000000000002</v>
      </c>
      <c r="O11" s="71">
        <f t="shared" si="2"/>
        <v>264.79000000000002</v>
      </c>
      <c r="P11" s="71">
        <f t="shared" si="2"/>
        <v>264.79000000000002</v>
      </c>
      <c r="Q11" s="71">
        <f t="shared" si="2"/>
        <v>264.79000000000002</v>
      </c>
      <c r="R11" s="71">
        <f t="shared" si="2"/>
        <v>264.79000000000002</v>
      </c>
      <c r="S11" s="71">
        <f t="shared" si="2"/>
        <v>264.79000000000002</v>
      </c>
      <c r="T11" s="71">
        <f t="shared" si="2"/>
        <v>264.79000000000002</v>
      </c>
      <c r="U11" s="71">
        <f t="shared" si="2"/>
        <v>264.79000000000002</v>
      </c>
      <c r="V11" s="71">
        <f t="shared" si="2"/>
        <v>264.79000000000002</v>
      </c>
      <c r="W11" s="71">
        <f t="shared" si="2"/>
        <v>264.79000000000002</v>
      </c>
      <c r="X11" s="71">
        <f t="shared" si="2"/>
        <v>264.79000000000002</v>
      </c>
      <c r="Y11" s="71">
        <f t="shared" si="2"/>
        <v>264.79000000000002</v>
      </c>
      <c r="Z11" s="71">
        <f t="shared" si="2"/>
        <v>264.79000000000002</v>
      </c>
      <c r="AA11" s="71">
        <f t="shared" si="2"/>
        <v>264.79000000000002</v>
      </c>
    </row>
    <row r="12" spans="1:27" collapsed="1" x14ac:dyDescent="0.2">
      <c r="A12" s="162" t="s">
        <v>242</v>
      </c>
      <c r="B12" s="54" t="str">
        <f>"02"&amp;"."&amp;$B$662&amp;"."&amp;$B$663</f>
        <v>02.05.2024</v>
      </c>
      <c r="C12" s="134" t="s">
        <v>76</v>
      </c>
      <c r="D12" s="135">
        <f>ROUND(((D13+D14+D16+D15)/1000),5)</f>
        <v>2.70017</v>
      </c>
      <c r="E12" s="135">
        <f>ROUND(((E13+E14+E16+E15)/1000),5)</f>
        <v>2.58873</v>
      </c>
      <c r="F12" s="135">
        <f>ROUND(((F13+F14+F16+F15)/1000),5)</f>
        <v>2.5560499999999999</v>
      </c>
      <c r="G12" s="135">
        <f t="shared" ref="G12:AA12" si="3">ROUND(((G13+G14+G16+G15)/1000),5)</f>
        <v>2.5007799999999998</v>
      </c>
      <c r="H12" s="135">
        <f t="shared" si="3"/>
        <v>2.5277099999999999</v>
      </c>
      <c r="I12" s="135">
        <f t="shared" si="3"/>
        <v>2.5726200000000001</v>
      </c>
      <c r="J12" s="135">
        <f t="shared" si="3"/>
        <v>2.6976399999999998</v>
      </c>
      <c r="K12" s="135">
        <f t="shared" si="3"/>
        <v>2.9298199999999999</v>
      </c>
      <c r="L12" s="135">
        <f t="shared" si="3"/>
        <v>3.25196</v>
      </c>
      <c r="M12" s="135">
        <f t="shared" si="3"/>
        <v>3.3681299999999998</v>
      </c>
      <c r="N12" s="135">
        <f t="shared" si="3"/>
        <v>3.3966400000000001</v>
      </c>
      <c r="O12" s="135">
        <f t="shared" si="3"/>
        <v>3.3322500000000002</v>
      </c>
      <c r="P12" s="135">
        <f t="shared" si="3"/>
        <v>3.3538100000000002</v>
      </c>
      <c r="Q12" s="135">
        <f t="shared" si="3"/>
        <v>3.3883800000000002</v>
      </c>
      <c r="R12" s="135">
        <f t="shared" si="3"/>
        <v>3.4076</v>
      </c>
      <c r="S12" s="135">
        <f t="shared" si="3"/>
        <v>3.35181</v>
      </c>
      <c r="T12" s="135">
        <f t="shared" si="3"/>
        <v>3.3435000000000001</v>
      </c>
      <c r="U12" s="135">
        <f t="shared" si="3"/>
        <v>3.3057699999999999</v>
      </c>
      <c r="V12" s="135">
        <f t="shared" si="3"/>
        <v>3.3311000000000002</v>
      </c>
      <c r="W12" s="135">
        <f t="shared" si="3"/>
        <v>3.3521700000000001</v>
      </c>
      <c r="X12" s="135">
        <f t="shared" si="3"/>
        <v>3.3958300000000001</v>
      </c>
      <c r="Y12" s="135">
        <f t="shared" si="3"/>
        <v>3.27894</v>
      </c>
      <c r="Z12" s="135">
        <f t="shared" si="3"/>
        <v>2.9136500000000001</v>
      </c>
      <c r="AA12" s="135">
        <f t="shared" si="3"/>
        <v>2.7403</v>
      </c>
    </row>
    <row r="13" spans="1:27" ht="12.75" hidden="1" customHeight="1" outlineLevel="1" x14ac:dyDescent="0.2">
      <c r="A13" s="163" t="s">
        <v>243</v>
      </c>
      <c r="B13" s="94" t="s">
        <v>238</v>
      </c>
      <c r="C13" s="70" t="s">
        <v>79</v>
      </c>
      <c r="D13" s="71">
        <v>1359.66</v>
      </c>
      <c r="E13" s="71">
        <v>1248.22</v>
      </c>
      <c r="F13" s="71">
        <v>1215.54</v>
      </c>
      <c r="G13" s="71">
        <v>1160.27</v>
      </c>
      <c r="H13" s="71">
        <v>1187.2</v>
      </c>
      <c r="I13" s="71">
        <v>1232.1099999999999</v>
      </c>
      <c r="J13" s="71">
        <v>1357.13</v>
      </c>
      <c r="K13" s="71">
        <v>1589.31</v>
      </c>
      <c r="L13" s="71">
        <v>1911.45</v>
      </c>
      <c r="M13" s="71">
        <v>2027.62</v>
      </c>
      <c r="N13" s="71">
        <v>2056.13</v>
      </c>
      <c r="O13" s="71">
        <v>1991.74</v>
      </c>
      <c r="P13" s="71">
        <v>2013.3</v>
      </c>
      <c r="Q13" s="71">
        <v>2047.87</v>
      </c>
      <c r="R13" s="71">
        <v>2067.09</v>
      </c>
      <c r="S13" s="71">
        <v>2011.3</v>
      </c>
      <c r="T13" s="71">
        <v>2002.99</v>
      </c>
      <c r="U13" s="71">
        <v>1965.26</v>
      </c>
      <c r="V13" s="71">
        <v>1990.59</v>
      </c>
      <c r="W13" s="71">
        <v>2011.66</v>
      </c>
      <c r="X13" s="71">
        <v>2055.3200000000002</v>
      </c>
      <c r="Y13" s="71">
        <v>1938.43</v>
      </c>
      <c r="Z13" s="71">
        <v>1573.14</v>
      </c>
      <c r="AA13" s="71">
        <v>1399.79</v>
      </c>
    </row>
    <row r="14" spans="1:27" ht="12.75" hidden="1" customHeight="1" outlineLevel="1" x14ac:dyDescent="0.2">
      <c r="A14" s="163" t="s">
        <v>244</v>
      </c>
      <c r="B14" s="94" t="s">
        <v>90</v>
      </c>
      <c r="C14" s="70" t="s">
        <v>79</v>
      </c>
      <c r="D14" s="71">
        <f t="shared" ref="D14:AA14" si="4">$D$9</f>
        <v>1071.42</v>
      </c>
      <c r="E14" s="71">
        <f t="shared" si="4"/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245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246</v>
      </c>
      <c r="B16" s="94" t="s">
        <v>81</v>
      </c>
      <c r="C16" s="70" t="s">
        <v>79</v>
      </c>
      <c r="D16" s="71">
        <f>$D$11</f>
        <v>264.79000000000002</v>
      </c>
      <c r="E16" s="71">
        <f t="shared" ref="E16:AA16" si="5">$D$11</f>
        <v>264.79000000000002</v>
      </c>
      <c r="F16" s="71">
        <f t="shared" si="5"/>
        <v>264.79000000000002</v>
      </c>
      <c r="G16" s="71">
        <f t="shared" si="5"/>
        <v>264.79000000000002</v>
      </c>
      <c r="H16" s="71">
        <f t="shared" si="5"/>
        <v>264.79000000000002</v>
      </c>
      <c r="I16" s="71">
        <f t="shared" si="5"/>
        <v>264.79000000000002</v>
      </c>
      <c r="J16" s="71">
        <f t="shared" si="5"/>
        <v>264.79000000000002</v>
      </c>
      <c r="K16" s="71">
        <f t="shared" si="5"/>
        <v>264.79000000000002</v>
      </c>
      <c r="L16" s="71">
        <f t="shared" si="5"/>
        <v>264.79000000000002</v>
      </c>
      <c r="M16" s="71">
        <f t="shared" si="5"/>
        <v>264.79000000000002</v>
      </c>
      <c r="N16" s="71">
        <f t="shared" si="5"/>
        <v>264.79000000000002</v>
      </c>
      <c r="O16" s="71">
        <f t="shared" si="5"/>
        <v>264.79000000000002</v>
      </c>
      <c r="P16" s="71">
        <f t="shared" si="5"/>
        <v>264.79000000000002</v>
      </c>
      <c r="Q16" s="71">
        <f t="shared" si="5"/>
        <v>264.79000000000002</v>
      </c>
      <c r="R16" s="71">
        <f t="shared" si="5"/>
        <v>264.79000000000002</v>
      </c>
      <c r="S16" s="71">
        <f t="shared" si="5"/>
        <v>264.79000000000002</v>
      </c>
      <c r="T16" s="71">
        <f t="shared" si="5"/>
        <v>264.79000000000002</v>
      </c>
      <c r="U16" s="71">
        <f t="shared" si="5"/>
        <v>264.79000000000002</v>
      </c>
      <c r="V16" s="71">
        <f t="shared" si="5"/>
        <v>264.79000000000002</v>
      </c>
      <c r="W16" s="71">
        <f t="shared" si="5"/>
        <v>264.79000000000002</v>
      </c>
      <c r="X16" s="71">
        <f t="shared" si="5"/>
        <v>264.79000000000002</v>
      </c>
      <c r="Y16" s="71">
        <f t="shared" si="5"/>
        <v>264.79000000000002</v>
      </c>
      <c r="Z16" s="71">
        <f t="shared" si="5"/>
        <v>264.79000000000002</v>
      </c>
      <c r="AA16" s="71">
        <f t="shared" si="5"/>
        <v>264.79000000000002</v>
      </c>
    </row>
    <row r="17" spans="1:27" ht="12.75" customHeight="1" collapsed="1" x14ac:dyDescent="0.2">
      <c r="A17" s="162" t="s">
        <v>247</v>
      </c>
      <c r="B17" s="54" t="str">
        <f>"03"&amp;"."&amp;$B$662&amp;"."&amp;$B$663</f>
        <v>03.05.2024</v>
      </c>
      <c r="C17" s="134" t="s">
        <v>76</v>
      </c>
      <c r="D17" s="135">
        <f>ROUND(((D18+D19+D21+D20)/1000),5)</f>
        <v>2.6188699999999998</v>
      </c>
      <c r="E17" s="135">
        <f>ROUND(((E18+E19+E21+E20)/1000),5)</f>
        <v>2.5461</v>
      </c>
      <c r="F17" s="135">
        <f>ROUND(((F18+F19+F21+F20)/1000),5)</f>
        <v>2.4476200000000001</v>
      </c>
      <c r="G17" s="135">
        <f t="shared" ref="G17:AA17" si="6">ROUND(((G18+G19+G21+G20)/1000),5)</f>
        <v>2.4456600000000002</v>
      </c>
      <c r="H17" s="135">
        <f t="shared" si="6"/>
        <v>2.48617</v>
      </c>
      <c r="I17" s="135">
        <f t="shared" si="6"/>
        <v>2.5827900000000001</v>
      </c>
      <c r="J17" s="135">
        <f t="shared" si="6"/>
        <v>2.7594400000000001</v>
      </c>
      <c r="K17" s="135">
        <f t="shared" si="6"/>
        <v>3.03912</v>
      </c>
      <c r="L17" s="135">
        <f t="shared" si="6"/>
        <v>3.2532800000000002</v>
      </c>
      <c r="M17" s="135">
        <f t="shared" si="6"/>
        <v>3.4112800000000001</v>
      </c>
      <c r="N17" s="135">
        <f t="shared" si="6"/>
        <v>3.50373</v>
      </c>
      <c r="O17" s="135">
        <f t="shared" si="6"/>
        <v>3.36755</v>
      </c>
      <c r="P17" s="135">
        <f t="shared" si="6"/>
        <v>3.3555299999999999</v>
      </c>
      <c r="Q17" s="135">
        <f t="shared" si="6"/>
        <v>3.37412</v>
      </c>
      <c r="R17" s="135">
        <f t="shared" si="6"/>
        <v>3.3409800000000001</v>
      </c>
      <c r="S17" s="135">
        <f t="shared" si="6"/>
        <v>3.3374199999999998</v>
      </c>
      <c r="T17" s="135">
        <f t="shared" si="6"/>
        <v>3.3386499999999999</v>
      </c>
      <c r="U17" s="135">
        <f t="shared" si="6"/>
        <v>3.3227199999999999</v>
      </c>
      <c r="V17" s="135">
        <f t="shared" si="6"/>
        <v>3.3075800000000002</v>
      </c>
      <c r="W17" s="135">
        <f t="shared" si="6"/>
        <v>3.3111600000000001</v>
      </c>
      <c r="X17" s="135">
        <f t="shared" si="6"/>
        <v>3.3812099999999998</v>
      </c>
      <c r="Y17" s="135">
        <f t="shared" si="6"/>
        <v>3.2899699999999998</v>
      </c>
      <c r="Z17" s="135">
        <f t="shared" si="6"/>
        <v>2.9850599999999998</v>
      </c>
      <c r="AA17" s="135">
        <f t="shared" si="6"/>
        <v>2.7702100000000001</v>
      </c>
    </row>
    <row r="18" spans="1:27" ht="12.75" hidden="1" customHeight="1" outlineLevel="1" x14ac:dyDescent="0.2">
      <c r="A18" s="163" t="s">
        <v>248</v>
      </c>
      <c r="B18" s="94" t="s">
        <v>238</v>
      </c>
      <c r="C18" s="70" t="s">
        <v>79</v>
      </c>
      <c r="D18" s="71">
        <v>1278.3599999999999</v>
      </c>
      <c r="E18" s="71">
        <v>1205.5899999999999</v>
      </c>
      <c r="F18" s="71">
        <v>1107.1099999999999</v>
      </c>
      <c r="G18" s="71">
        <v>1105.1500000000001</v>
      </c>
      <c r="H18" s="71">
        <v>1145.6600000000001</v>
      </c>
      <c r="I18" s="71">
        <v>1242.28</v>
      </c>
      <c r="J18" s="71">
        <v>1418.93</v>
      </c>
      <c r="K18" s="71">
        <v>1698.61</v>
      </c>
      <c r="L18" s="71">
        <v>1912.77</v>
      </c>
      <c r="M18" s="71">
        <v>2070.77</v>
      </c>
      <c r="N18" s="71">
        <v>2163.2199999999998</v>
      </c>
      <c r="O18" s="71">
        <v>2027.04</v>
      </c>
      <c r="P18" s="71">
        <v>2015.02</v>
      </c>
      <c r="Q18" s="71">
        <v>2033.61</v>
      </c>
      <c r="R18" s="71">
        <v>2000.47</v>
      </c>
      <c r="S18" s="71">
        <v>1996.91</v>
      </c>
      <c r="T18" s="71">
        <v>1998.14</v>
      </c>
      <c r="U18" s="71">
        <v>1982.21</v>
      </c>
      <c r="V18" s="71">
        <v>1967.07</v>
      </c>
      <c r="W18" s="71">
        <v>1970.65</v>
      </c>
      <c r="X18" s="71">
        <v>2040.7</v>
      </c>
      <c r="Y18" s="71">
        <v>1949.46</v>
      </c>
      <c r="Z18" s="71">
        <v>1644.55</v>
      </c>
      <c r="AA18" s="71">
        <v>1429.7</v>
      </c>
    </row>
    <row r="19" spans="1:27" ht="12.75" hidden="1" customHeight="1" outlineLevel="1" x14ac:dyDescent="0.2">
      <c r="A19" s="163" t="s">
        <v>249</v>
      </c>
      <c r="B19" s="94" t="s">
        <v>90</v>
      </c>
      <c r="C19" s="70" t="s">
        <v>79</v>
      </c>
      <c r="D19" s="71">
        <f t="shared" ref="D19:AA19" si="7">$D$9</f>
        <v>1071.42</v>
      </c>
      <c r="E19" s="71">
        <f t="shared" si="7"/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250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251</v>
      </c>
      <c r="B21" s="94" t="s">
        <v>81</v>
      </c>
      <c r="C21" s="70" t="s">
        <v>79</v>
      </c>
      <c r="D21" s="71">
        <f>$D$11</f>
        <v>264.79000000000002</v>
      </c>
      <c r="E21" s="71">
        <f t="shared" ref="E21:AA21" si="8">$D$11</f>
        <v>264.79000000000002</v>
      </c>
      <c r="F21" s="71">
        <f t="shared" si="8"/>
        <v>264.79000000000002</v>
      </c>
      <c r="G21" s="71">
        <f t="shared" si="8"/>
        <v>264.79000000000002</v>
      </c>
      <c r="H21" s="71">
        <f t="shared" si="8"/>
        <v>264.79000000000002</v>
      </c>
      <c r="I21" s="71">
        <f t="shared" si="8"/>
        <v>264.79000000000002</v>
      </c>
      <c r="J21" s="71">
        <f t="shared" si="8"/>
        <v>264.79000000000002</v>
      </c>
      <c r="K21" s="71">
        <f t="shared" si="8"/>
        <v>264.79000000000002</v>
      </c>
      <c r="L21" s="71">
        <f t="shared" si="8"/>
        <v>264.79000000000002</v>
      </c>
      <c r="M21" s="71">
        <f t="shared" si="8"/>
        <v>264.79000000000002</v>
      </c>
      <c r="N21" s="71">
        <f t="shared" si="8"/>
        <v>264.79000000000002</v>
      </c>
      <c r="O21" s="71">
        <f t="shared" si="8"/>
        <v>264.79000000000002</v>
      </c>
      <c r="P21" s="71">
        <f t="shared" si="8"/>
        <v>264.79000000000002</v>
      </c>
      <c r="Q21" s="71">
        <f t="shared" si="8"/>
        <v>264.79000000000002</v>
      </c>
      <c r="R21" s="71">
        <f t="shared" si="8"/>
        <v>264.79000000000002</v>
      </c>
      <c r="S21" s="71">
        <f t="shared" si="8"/>
        <v>264.79000000000002</v>
      </c>
      <c r="T21" s="71">
        <f t="shared" si="8"/>
        <v>264.79000000000002</v>
      </c>
      <c r="U21" s="71">
        <f t="shared" si="8"/>
        <v>264.79000000000002</v>
      </c>
      <c r="V21" s="71">
        <f t="shared" si="8"/>
        <v>264.79000000000002</v>
      </c>
      <c r="W21" s="71">
        <f t="shared" si="8"/>
        <v>264.79000000000002</v>
      </c>
      <c r="X21" s="71">
        <f t="shared" si="8"/>
        <v>264.79000000000002</v>
      </c>
      <c r="Y21" s="71">
        <f t="shared" si="8"/>
        <v>264.79000000000002</v>
      </c>
      <c r="Z21" s="71">
        <f t="shared" si="8"/>
        <v>264.79000000000002</v>
      </c>
      <c r="AA21" s="71">
        <f t="shared" si="8"/>
        <v>264.79000000000002</v>
      </c>
    </row>
    <row r="22" spans="1:27" ht="12.75" customHeight="1" collapsed="1" x14ac:dyDescent="0.2">
      <c r="A22" s="162" t="s">
        <v>252</v>
      </c>
      <c r="B22" s="54" t="str">
        <f>"04"&amp;"."&amp;$B$662&amp;"."&amp;$B$663</f>
        <v>04.05.2024</v>
      </c>
      <c r="C22" s="134" t="s">
        <v>76</v>
      </c>
      <c r="D22" s="135">
        <f>ROUND(((D23+D24+D26+D25)/1000),5)</f>
        <v>2.8580399999999999</v>
      </c>
      <c r="E22" s="135">
        <f>ROUND(((E23+E24+E26+E25)/1000),5)</f>
        <v>2.7654000000000001</v>
      </c>
      <c r="F22" s="135">
        <f>ROUND(((F23+F24+F26+F25)/1000),5)</f>
        <v>2.6397400000000002</v>
      </c>
      <c r="G22" s="135">
        <f t="shared" ref="G22:AA22" si="9">ROUND(((G23+G24+G26+G25)/1000),5)</f>
        <v>2.5913599999999999</v>
      </c>
      <c r="H22" s="135">
        <f t="shared" si="9"/>
        <v>2.5701299999999998</v>
      </c>
      <c r="I22" s="135">
        <f t="shared" si="9"/>
        <v>2.59165</v>
      </c>
      <c r="J22" s="135">
        <f t="shared" si="9"/>
        <v>2.6789299999999998</v>
      </c>
      <c r="K22" s="135">
        <f t="shared" si="9"/>
        <v>2.9075299999999999</v>
      </c>
      <c r="L22" s="135">
        <f t="shared" si="9"/>
        <v>3.19692</v>
      </c>
      <c r="M22" s="135">
        <f t="shared" si="9"/>
        <v>3.3750399999999998</v>
      </c>
      <c r="N22" s="135">
        <f t="shared" si="9"/>
        <v>3.4260899999999999</v>
      </c>
      <c r="O22" s="135">
        <f t="shared" si="9"/>
        <v>3.4254199999999999</v>
      </c>
      <c r="P22" s="135">
        <f t="shared" si="9"/>
        <v>3.41689</v>
      </c>
      <c r="Q22" s="135">
        <f t="shared" si="9"/>
        <v>3.4261699999999999</v>
      </c>
      <c r="R22" s="135">
        <f t="shared" si="9"/>
        <v>3.3738600000000001</v>
      </c>
      <c r="S22" s="135">
        <f t="shared" si="9"/>
        <v>3.2103899999999999</v>
      </c>
      <c r="T22" s="135">
        <f t="shared" si="9"/>
        <v>3.2348499999999998</v>
      </c>
      <c r="U22" s="135">
        <f t="shared" si="9"/>
        <v>3.1286999999999998</v>
      </c>
      <c r="V22" s="135">
        <f t="shared" si="9"/>
        <v>3.1741000000000001</v>
      </c>
      <c r="W22" s="135">
        <f t="shared" si="9"/>
        <v>3.27467</v>
      </c>
      <c r="X22" s="135">
        <f t="shared" si="9"/>
        <v>3.3511600000000001</v>
      </c>
      <c r="Y22" s="135">
        <f t="shared" si="9"/>
        <v>3.2791399999999999</v>
      </c>
      <c r="Z22" s="135">
        <f t="shared" si="9"/>
        <v>2.9472999999999998</v>
      </c>
      <c r="AA22" s="135">
        <f t="shared" si="9"/>
        <v>2.84497</v>
      </c>
    </row>
    <row r="23" spans="1:27" ht="12.75" hidden="1" customHeight="1" outlineLevel="1" x14ac:dyDescent="0.2">
      <c r="A23" s="163" t="s">
        <v>253</v>
      </c>
      <c r="B23" s="94" t="s">
        <v>238</v>
      </c>
      <c r="C23" s="70" t="s">
        <v>79</v>
      </c>
      <c r="D23" s="71">
        <v>1517.53</v>
      </c>
      <c r="E23" s="71">
        <v>1424.89</v>
      </c>
      <c r="F23" s="71">
        <v>1299.23</v>
      </c>
      <c r="G23" s="71">
        <v>1250.8499999999999</v>
      </c>
      <c r="H23" s="71">
        <v>1229.6199999999999</v>
      </c>
      <c r="I23" s="71">
        <v>1251.1400000000001</v>
      </c>
      <c r="J23" s="71">
        <v>1338.42</v>
      </c>
      <c r="K23" s="71">
        <v>1567.02</v>
      </c>
      <c r="L23" s="71">
        <v>1856.41</v>
      </c>
      <c r="M23" s="71">
        <v>2034.53</v>
      </c>
      <c r="N23" s="71">
        <v>2085.58</v>
      </c>
      <c r="O23" s="71">
        <v>2084.91</v>
      </c>
      <c r="P23" s="71">
        <v>2076.38</v>
      </c>
      <c r="Q23" s="71">
        <v>2085.66</v>
      </c>
      <c r="R23" s="71">
        <v>2033.35</v>
      </c>
      <c r="S23" s="71">
        <v>1869.88</v>
      </c>
      <c r="T23" s="71">
        <v>1894.34</v>
      </c>
      <c r="U23" s="71">
        <v>1788.19</v>
      </c>
      <c r="V23" s="71">
        <v>1833.59</v>
      </c>
      <c r="W23" s="71">
        <v>1934.16</v>
      </c>
      <c r="X23" s="71">
        <v>2010.65</v>
      </c>
      <c r="Y23" s="71">
        <v>1938.63</v>
      </c>
      <c r="Z23" s="71">
        <v>1606.79</v>
      </c>
      <c r="AA23" s="71">
        <v>1504.46</v>
      </c>
    </row>
    <row r="24" spans="1:27" ht="12.75" hidden="1" customHeight="1" outlineLevel="1" x14ac:dyDescent="0.2">
      <c r="A24" s="163" t="s">
        <v>254</v>
      </c>
      <c r="B24" s="94" t="s">
        <v>90</v>
      </c>
      <c r="C24" s="70" t="s">
        <v>79</v>
      </c>
      <c r="D24" s="71">
        <f t="shared" ref="D24:AA24" si="10">$D$9</f>
        <v>1071.42</v>
      </c>
      <c r="E24" s="71">
        <f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255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256</v>
      </c>
      <c r="B26" s="94" t="s">
        <v>81</v>
      </c>
      <c r="C26" s="70" t="s">
        <v>79</v>
      </c>
      <c r="D26" s="71">
        <f>$D$11</f>
        <v>264.79000000000002</v>
      </c>
      <c r="E26" s="71">
        <f t="shared" ref="E26:AA26" si="11">$D$11</f>
        <v>264.79000000000002</v>
      </c>
      <c r="F26" s="71">
        <f t="shared" si="11"/>
        <v>264.79000000000002</v>
      </c>
      <c r="G26" s="71">
        <f t="shared" si="11"/>
        <v>264.79000000000002</v>
      </c>
      <c r="H26" s="71">
        <f t="shared" si="11"/>
        <v>264.79000000000002</v>
      </c>
      <c r="I26" s="71">
        <f t="shared" si="11"/>
        <v>264.79000000000002</v>
      </c>
      <c r="J26" s="71">
        <f t="shared" si="11"/>
        <v>264.79000000000002</v>
      </c>
      <c r="K26" s="71">
        <f t="shared" si="11"/>
        <v>264.79000000000002</v>
      </c>
      <c r="L26" s="71">
        <f t="shared" si="11"/>
        <v>264.79000000000002</v>
      </c>
      <c r="M26" s="71">
        <f t="shared" si="11"/>
        <v>264.79000000000002</v>
      </c>
      <c r="N26" s="71">
        <f t="shared" si="11"/>
        <v>264.79000000000002</v>
      </c>
      <c r="O26" s="71">
        <f t="shared" si="11"/>
        <v>264.79000000000002</v>
      </c>
      <c r="P26" s="71">
        <f t="shared" si="11"/>
        <v>264.79000000000002</v>
      </c>
      <c r="Q26" s="71">
        <f t="shared" si="11"/>
        <v>264.79000000000002</v>
      </c>
      <c r="R26" s="71">
        <f t="shared" si="11"/>
        <v>264.79000000000002</v>
      </c>
      <c r="S26" s="71">
        <f t="shared" si="11"/>
        <v>264.79000000000002</v>
      </c>
      <c r="T26" s="71">
        <f t="shared" si="11"/>
        <v>264.79000000000002</v>
      </c>
      <c r="U26" s="71">
        <f t="shared" si="11"/>
        <v>264.79000000000002</v>
      </c>
      <c r="V26" s="71">
        <f t="shared" si="11"/>
        <v>264.79000000000002</v>
      </c>
      <c r="W26" s="71">
        <f t="shared" si="11"/>
        <v>264.79000000000002</v>
      </c>
      <c r="X26" s="71">
        <f t="shared" si="11"/>
        <v>264.79000000000002</v>
      </c>
      <c r="Y26" s="71">
        <f t="shared" si="11"/>
        <v>264.79000000000002</v>
      </c>
      <c r="Z26" s="71">
        <f t="shared" si="11"/>
        <v>264.79000000000002</v>
      </c>
      <c r="AA26" s="71">
        <f t="shared" si="11"/>
        <v>264.79000000000002</v>
      </c>
    </row>
    <row r="27" spans="1:27" ht="12.75" customHeight="1" collapsed="1" x14ac:dyDescent="0.2">
      <c r="A27" s="162" t="s">
        <v>257</v>
      </c>
      <c r="B27" s="54" t="str">
        <f>"05"&amp;"."&amp;$B$662&amp;"."&amp;$B$663</f>
        <v>05.05.2024</v>
      </c>
      <c r="C27" s="134" t="s">
        <v>76</v>
      </c>
      <c r="D27" s="135">
        <f>ROUND(((D28+D29+D31+D30)/1000),5)</f>
        <v>2.7854299999999999</v>
      </c>
      <c r="E27" s="135">
        <f>ROUND(((E28+E29+E31+E30)/1000),5)</f>
        <v>2.5909900000000001</v>
      </c>
      <c r="F27" s="135">
        <f>ROUND(((F28+F29+F31+F30)/1000),5)</f>
        <v>2.56399</v>
      </c>
      <c r="G27" s="135">
        <f t="shared" ref="G27:AA27" si="12">ROUND(((G28+G29+G31+G30)/1000),5)</f>
        <v>2.53199</v>
      </c>
      <c r="H27" s="135">
        <f t="shared" si="12"/>
        <v>2.5108000000000001</v>
      </c>
      <c r="I27" s="135">
        <f t="shared" si="12"/>
        <v>2.5331299999999999</v>
      </c>
      <c r="J27" s="135">
        <f t="shared" si="12"/>
        <v>2.44685</v>
      </c>
      <c r="K27" s="135">
        <f t="shared" si="12"/>
        <v>2.5830700000000002</v>
      </c>
      <c r="L27" s="135">
        <f t="shared" si="12"/>
        <v>2.8554200000000001</v>
      </c>
      <c r="M27" s="135">
        <f t="shared" si="12"/>
        <v>3.0250599999999999</v>
      </c>
      <c r="N27" s="135">
        <f t="shared" si="12"/>
        <v>3.07186</v>
      </c>
      <c r="O27" s="135">
        <f t="shared" si="12"/>
        <v>3.0994700000000002</v>
      </c>
      <c r="P27" s="135">
        <f t="shared" si="12"/>
        <v>3.0517300000000001</v>
      </c>
      <c r="Q27" s="135">
        <f t="shared" si="12"/>
        <v>3.04941</v>
      </c>
      <c r="R27" s="135">
        <f t="shared" si="12"/>
        <v>3.0463399999999998</v>
      </c>
      <c r="S27" s="135">
        <f t="shared" si="12"/>
        <v>2.9319600000000001</v>
      </c>
      <c r="T27" s="135">
        <f t="shared" si="12"/>
        <v>2.9150399999999999</v>
      </c>
      <c r="U27" s="135">
        <f t="shared" si="12"/>
        <v>2.9206500000000002</v>
      </c>
      <c r="V27" s="135">
        <f t="shared" si="12"/>
        <v>2.9824700000000002</v>
      </c>
      <c r="W27" s="135">
        <f t="shared" si="12"/>
        <v>3.1503100000000002</v>
      </c>
      <c r="X27" s="135">
        <f t="shared" si="12"/>
        <v>3.27508</v>
      </c>
      <c r="Y27" s="135">
        <f t="shared" si="12"/>
        <v>3.2494200000000002</v>
      </c>
      <c r="Z27" s="135">
        <f t="shared" si="12"/>
        <v>2.90537</v>
      </c>
      <c r="AA27" s="135">
        <f t="shared" si="12"/>
        <v>2.8414999999999999</v>
      </c>
    </row>
    <row r="28" spans="1:27" ht="12.75" hidden="1" customHeight="1" outlineLevel="1" x14ac:dyDescent="0.2">
      <c r="A28" s="163" t="s">
        <v>258</v>
      </c>
      <c r="B28" s="94" t="s">
        <v>238</v>
      </c>
      <c r="C28" s="70" t="s">
        <v>79</v>
      </c>
      <c r="D28" s="71">
        <v>1444.92</v>
      </c>
      <c r="E28" s="71">
        <v>1250.48</v>
      </c>
      <c r="F28" s="71">
        <v>1223.48</v>
      </c>
      <c r="G28" s="71">
        <v>1191.48</v>
      </c>
      <c r="H28" s="71">
        <v>1170.29</v>
      </c>
      <c r="I28" s="71">
        <v>1192.6199999999999</v>
      </c>
      <c r="J28" s="71">
        <v>1106.3399999999999</v>
      </c>
      <c r="K28" s="71">
        <v>1242.56</v>
      </c>
      <c r="L28" s="71">
        <v>1514.91</v>
      </c>
      <c r="M28" s="71">
        <v>1684.55</v>
      </c>
      <c r="N28" s="71">
        <v>1731.35</v>
      </c>
      <c r="O28" s="71">
        <v>1758.96</v>
      </c>
      <c r="P28" s="71">
        <v>1711.22</v>
      </c>
      <c r="Q28" s="71">
        <v>1708.9</v>
      </c>
      <c r="R28" s="71">
        <v>1705.83</v>
      </c>
      <c r="S28" s="71">
        <v>1591.45</v>
      </c>
      <c r="T28" s="71">
        <v>1574.53</v>
      </c>
      <c r="U28" s="71">
        <v>1580.14</v>
      </c>
      <c r="V28" s="71">
        <v>1641.96</v>
      </c>
      <c r="W28" s="71">
        <v>1809.8</v>
      </c>
      <c r="X28" s="71">
        <v>1934.57</v>
      </c>
      <c r="Y28" s="71">
        <v>1908.91</v>
      </c>
      <c r="Z28" s="71">
        <v>1564.86</v>
      </c>
      <c r="AA28" s="71">
        <v>1500.99</v>
      </c>
    </row>
    <row r="29" spans="1:27" ht="12.75" hidden="1" customHeight="1" outlineLevel="1" x14ac:dyDescent="0.2">
      <c r="A29" s="163" t="s">
        <v>259</v>
      </c>
      <c r="B29" s="94" t="s">
        <v>90</v>
      </c>
      <c r="C29" s="70" t="s">
        <v>79</v>
      </c>
      <c r="D29" s="71">
        <f t="shared" ref="D29:AA29" si="13">$D$9</f>
        <v>1071.42</v>
      </c>
      <c r="E29" s="71">
        <f t="shared" si="13"/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260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261</v>
      </c>
      <c r="B31" s="94" t="s">
        <v>81</v>
      </c>
      <c r="C31" s="70" t="s">
        <v>79</v>
      </c>
      <c r="D31" s="71">
        <f>$D$11</f>
        <v>264.79000000000002</v>
      </c>
      <c r="E31" s="71">
        <f t="shared" ref="E31:AA31" si="14">$D$11</f>
        <v>264.79000000000002</v>
      </c>
      <c r="F31" s="71">
        <f t="shared" si="14"/>
        <v>264.79000000000002</v>
      </c>
      <c r="G31" s="71">
        <f t="shared" si="14"/>
        <v>264.79000000000002</v>
      </c>
      <c r="H31" s="71">
        <f t="shared" si="14"/>
        <v>264.79000000000002</v>
      </c>
      <c r="I31" s="71">
        <f t="shared" si="14"/>
        <v>264.79000000000002</v>
      </c>
      <c r="J31" s="71">
        <f t="shared" si="14"/>
        <v>264.79000000000002</v>
      </c>
      <c r="K31" s="71">
        <f t="shared" si="14"/>
        <v>264.79000000000002</v>
      </c>
      <c r="L31" s="71">
        <f t="shared" si="14"/>
        <v>264.79000000000002</v>
      </c>
      <c r="M31" s="71">
        <f t="shared" si="14"/>
        <v>264.79000000000002</v>
      </c>
      <c r="N31" s="71">
        <f t="shared" si="14"/>
        <v>264.79000000000002</v>
      </c>
      <c r="O31" s="71">
        <f t="shared" si="14"/>
        <v>264.79000000000002</v>
      </c>
      <c r="P31" s="71">
        <f t="shared" si="14"/>
        <v>264.79000000000002</v>
      </c>
      <c r="Q31" s="71">
        <f t="shared" si="14"/>
        <v>264.79000000000002</v>
      </c>
      <c r="R31" s="71">
        <f t="shared" si="14"/>
        <v>264.79000000000002</v>
      </c>
      <c r="S31" s="71">
        <f t="shared" si="14"/>
        <v>264.79000000000002</v>
      </c>
      <c r="T31" s="71">
        <f t="shared" si="14"/>
        <v>264.79000000000002</v>
      </c>
      <c r="U31" s="71">
        <f t="shared" si="14"/>
        <v>264.79000000000002</v>
      </c>
      <c r="V31" s="71">
        <f t="shared" si="14"/>
        <v>264.79000000000002</v>
      </c>
      <c r="W31" s="71">
        <f t="shared" si="14"/>
        <v>264.79000000000002</v>
      </c>
      <c r="X31" s="71">
        <f t="shared" si="14"/>
        <v>264.79000000000002</v>
      </c>
      <c r="Y31" s="71">
        <f t="shared" si="14"/>
        <v>264.79000000000002</v>
      </c>
      <c r="Z31" s="71">
        <f t="shared" si="14"/>
        <v>264.79000000000002</v>
      </c>
      <c r="AA31" s="71">
        <f t="shared" si="14"/>
        <v>264.79000000000002</v>
      </c>
    </row>
    <row r="32" spans="1:27" ht="12.75" customHeight="1" collapsed="1" x14ac:dyDescent="0.2">
      <c r="A32" s="162" t="s">
        <v>262</v>
      </c>
      <c r="B32" s="54" t="str">
        <f>"06"&amp;"."&amp;$B$662&amp;"."&amp;$B$663</f>
        <v>06.05.2024</v>
      </c>
      <c r="C32" s="134" t="s">
        <v>76</v>
      </c>
      <c r="D32" s="135">
        <f>ROUND(((D33+D34+D36+D35)/1000),5)</f>
        <v>2.6371199999999999</v>
      </c>
      <c r="E32" s="135">
        <f>ROUND(((E33+E34+E36+E35)/1000),5)</f>
        <v>2.5451700000000002</v>
      </c>
      <c r="F32" s="135">
        <f>ROUND(((F33+F34+F36+F35)/1000),5)</f>
        <v>2.45621</v>
      </c>
      <c r="G32" s="135">
        <f t="shared" ref="G32:AA32" si="15">ROUND(((G33+G34+G36+G35)/1000),5)</f>
        <v>2.44808</v>
      </c>
      <c r="H32" s="135">
        <f t="shared" si="15"/>
        <v>2.4503400000000002</v>
      </c>
      <c r="I32" s="135">
        <f t="shared" si="15"/>
        <v>2.5857800000000002</v>
      </c>
      <c r="J32" s="135">
        <f t="shared" si="15"/>
        <v>2.7545700000000002</v>
      </c>
      <c r="K32" s="135">
        <f t="shared" si="15"/>
        <v>3.0381499999999999</v>
      </c>
      <c r="L32" s="135">
        <f t="shared" si="15"/>
        <v>3.3254899999999998</v>
      </c>
      <c r="M32" s="135">
        <f t="shared" si="15"/>
        <v>3.40842</v>
      </c>
      <c r="N32" s="135">
        <f t="shared" si="15"/>
        <v>3.41526</v>
      </c>
      <c r="O32" s="135">
        <f t="shared" si="15"/>
        <v>3.4175800000000001</v>
      </c>
      <c r="P32" s="135">
        <f t="shared" si="15"/>
        <v>3.4228299999999998</v>
      </c>
      <c r="Q32" s="135">
        <f t="shared" si="15"/>
        <v>3.4193099999999998</v>
      </c>
      <c r="R32" s="135">
        <f t="shared" si="15"/>
        <v>3.4163600000000001</v>
      </c>
      <c r="S32" s="135">
        <f t="shared" si="15"/>
        <v>3.41689</v>
      </c>
      <c r="T32" s="135">
        <f t="shared" si="15"/>
        <v>3.4077799999999998</v>
      </c>
      <c r="U32" s="135">
        <f t="shared" si="15"/>
        <v>3.3716599999999999</v>
      </c>
      <c r="V32" s="135">
        <f t="shared" si="15"/>
        <v>3.33527</v>
      </c>
      <c r="W32" s="135">
        <f t="shared" si="15"/>
        <v>3.36056</v>
      </c>
      <c r="X32" s="135">
        <f t="shared" si="15"/>
        <v>3.4087299999999998</v>
      </c>
      <c r="Y32" s="135">
        <f t="shared" si="15"/>
        <v>3.3431600000000001</v>
      </c>
      <c r="Z32" s="135">
        <f t="shared" si="15"/>
        <v>3.0008699999999999</v>
      </c>
      <c r="AA32" s="135">
        <f t="shared" si="15"/>
        <v>2.8361000000000001</v>
      </c>
    </row>
    <row r="33" spans="1:27" ht="12.75" hidden="1" customHeight="1" outlineLevel="1" x14ac:dyDescent="0.2">
      <c r="A33" s="163" t="s">
        <v>263</v>
      </c>
      <c r="B33" s="94" t="s">
        <v>238</v>
      </c>
      <c r="C33" s="70" t="s">
        <v>79</v>
      </c>
      <c r="D33" s="71">
        <v>1296.6099999999999</v>
      </c>
      <c r="E33" s="71">
        <v>1204.6600000000001</v>
      </c>
      <c r="F33" s="71">
        <v>1115.7</v>
      </c>
      <c r="G33" s="71">
        <v>1107.57</v>
      </c>
      <c r="H33" s="71">
        <v>1109.83</v>
      </c>
      <c r="I33" s="71">
        <v>1245.27</v>
      </c>
      <c r="J33" s="71">
        <v>1414.06</v>
      </c>
      <c r="K33" s="71">
        <v>1697.64</v>
      </c>
      <c r="L33" s="71">
        <v>1984.98</v>
      </c>
      <c r="M33" s="71">
        <v>2067.91</v>
      </c>
      <c r="N33" s="71">
        <v>2074.75</v>
      </c>
      <c r="O33" s="71">
        <v>2077.0700000000002</v>
      </c>
      <c r="P33" s="71">
        <v>2082.3200000000002</v>
      </c>
      <c r="Q33" s="71">
        <v>2078.8000000000002</v>
      </c>
      <c r="R33" s="71">
        <v>2075.85</v>
      </c>
      <c r="S33" s="71">
        <v>2076.38</v>
      </c>
      <c r="T33" s="71">
        <v>2067.27</v>
      </c>
      <c r="U33" s="71">
        <v>2031.15</v>
      </c>
      <c r="V33" s="71">
        <v>1994.76</v>
      </c>
      <c r="W33" s="71">
        <v>2020.05</v>
      </c>
      <c r="X33" s="71">
        <v>2068.2199999999998</v>
      </c>
      <c r="Y33" s="71">
        <v>2002.65</v>
      </c>
      <c r="Z33" s="71">
        <v>1660.36</v>
      </c>
      <c r="AA33" s="71">
        <v>1495.59</v>
      </c>
    </row>
    <row r="34" spans="1:27" ht="12.75" hidden="1" customHeight="1" outlineLevel="1" x14ac:dyDescent="0.2">
      <c r="A34" s="163" t="s">
        <v>264</v>
      </c>
      <c r="B34" s="94" t="s">
        <v>90</v>
      </c>
      <c r="C34" s="70" t="s">
        <v>79</v>
      </c>
      <c r="D34" s="71">
        <f t="shared" ref="D34:AA34" si="16">$D$9</f>
        <v>1071.42</v>
      </c>
      <c r="E34" s="71">
        <f t="shared" si="16"/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265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266</v>
      </c>
      <c r="B36" s="94" t="s">
        <v>81</v>
      </c>
      <c r="C36" s="70" t="s">
        <v>79</v>
      </c>
      <c r="D36" s="71">
        <f>$D$11</f>
        <v>264.79000000000002</v>
      </c>
      <c r="E36" s="71">
        <f t="shared" ref="E36:AA36" si="17">$D$11</f>
        <v>264.79000000000002</v>
      </c>
      <c r="F36" s="71">
        <f t="shared" si="17"/>
        <v>264.79000000000002</v>
      </c>
      <c r="G36" s="71">
        <f t="shared" si="17"/>
        <v>264.79000000000002</v>
      </c>
      <c r="H36" s="71">
        <f t="shared" si="17"/>
        <v>264.79000000000002</v>
      </c>
      <c r="I36" s="71">
        <f t="shared" si="17"/>
        <v>264.79000000000002</v>
      </c>
      <c r="J36" s="71">
        <f t="shared" si="17"/>
        <v>264.79000000000002</v>
      </c>
      <c r="K36" s="71">
        <f t="shared" si="17"/>
        <v>264.79000000000002</v>
      </c>
      <c r="L36" s="71">
        <f t="shared" si="17"/>
        <v>264.79000000000002</v>
      </c>
      <c r="M36" s="71">
        <f t="shared" si="17"/>
        <v>264.79000000000002</v>
      </c>
      <c r="N36" s="71">
        <f t="shared" si="17"/>
        <v>264.79000000000002</v>
      </c>
      <c r="O36" s="71">
        <f t="shared" si="17"/>
        <v>264.79000000000002</v>
      </c>
      <c r="P36" s="71">
        <f t="shared" si="17"/>
        <v>264.79000000000002</v>
      </c>
      <c r="Q36" s="71">
        <f t="shared" si="17"/>
        <v>264.79000000000002</v>
      </c>
      <c r="R36" s="71">
        <f t="shared" si="17"/>
        <v>264.79000000000002</v>
      </c>
      <c r="S36" s="71">
        <f t="shared" si="17"/>
        <v>264.79000000000002</v>
      </c>
      <c r="T36" s="71">
        <f t="shared" si="17"/>
        <v>264.79000000000002</v>
      </c>
      <c r="U36" s="71">
        <f t="shared" si="17"/>
        <v>264.79000000000002</v>
      </c>
      <c r="V36" s="71">
        <f t="shared" si="17"/>
        <v>264.79000000000002</v>
      </c>
      <c r="W36" s="71">
        <f t="shared" si="17"/>
        <v>264.79000000000002</v>
      </c>
      <c r="X36" s="71">
        <f t="shared" si="17"/>
        <v>264.79000000000002</v>
      </c>
      <c r="Y36" s="71">
        <f t="shared" si="17"/>
        <v>264.79000000000002</v>
      </c>
      <c r="Z36" s="71">
        <f t="shared" si="17"/>
        <v>264.79000000000002</v>
      </c>
      <c r="AA36" s="71">
        <f t="shared" si="17"/>
        <v>264.79000000000002</v>
      </c>
    </row>
    <row r="37" spans="1:27" ht="12.75" customHeight="1" collapsed="1" x14ac:dyDescent="0.2">
      <c r="A37" s="162" t="s">
        <v>267</v>
      </c>
      <c r="B37" s="54" t="str">
        <f>"07"&amp;"."&amp;$B$662&amp;"."&amp;$B$663</f>
        <v>07.05.2024</v>
      </c>
      <c r="C37" s="134" t="s">
        <v>76</v>
      </c>
      <c r="D37" s="135">
        <f>ROUND(((D38+D39+D41+D40)/1000),5)</f>
        <v>2.8226399999999998</v>
      </c>
      <c r="E37" s="135">
        <f>ROUND(((E38+E39+E41+E40)/1000),5)</f>
        <v>2.6317300000000001</v>
      </c>
      <c r="F37" s="135">
        <f>ROUND(((F38+F39+F41+F40)/1000),5)</f>
        <v>2.5591900000000001</v>
      </c>
      <c r="G37" s="135">
        <f t="shared" ref="G37:AA37" si="18">ROUND(((G38+G39+G41+G40)/1000),5)</f>
        <v>2.54304</v>
      </c>
      <c r="H37" s="135">
        <f t="shared" si="18"/>
        <v>2.5384199999999999</v>
      </c>
      <c r="I37" s="135">
        <f t="shared" si="18"/>
        <v>2.6113900000000001</v>
      </c>
      <c r="J37" s="135">
        <f t="shared" si="18"/>
        <v>2.75956</v>
      </c>
      <c r="K37" s="135">
        <f t="shared" si="18"/>
        <v>2.99214</v>
      </c>
      <c r="L37" s="135">
        <f t="shared" si="18"/>
        <v>3.2524099999999998</v>
      </c>
      <c r="M37" s="135">
        <f t="shared" si="18"/>
        <v>3.3296299999999999</v>
      </c>
      <c r="N37" s="135">
        <f t="shared" si="18"/>
        <v>3.3532099999999998</v>
      </c>
      <c r="O37" s="135">
        <f t="shared" si="18"/>
        <v>3.4186700000000001</v>
      </c>
      <c r="P37" s="135">
        <f t="shared" si="18"/>
        <v>3.41276</v>
      </c>
      <c r="Q37" s="135">
        <f t="shared" si="18"/>
        <v>3.42835</v>
      </c>
      <c r="R37" s="135">
        <f t="shared" si="18"/>
        <v>3.37249</v>
      </c>
      <c r="S37" s="135">
        <f t="shared" si="18"/>
        <v>3.35568</v>
      </c>
      <c r="T37" s="135">
        <f t="shared" si="18"/>
        <v>3.32612</v>
      </c>
      <c r="U37" s="135">
        <f t="shared" si="18"/>
        <v>3.3133300000000001</v>
      </c>
      <c r="V37" s="135">
        <f t="shared" si="18"/>
        <v>3.31284</v>
      </c>
      <c r="W37" s="135">
        <f t="shared" si="18"/>
        <v>3.31873</v>
      </c>
      <c r="X37" s="135">
        <f t="shared" si="18"/>
        <v>3.3851399999999998</v>
      </c>
      <c r="Y37" s="135">
        <f t="shared" si="18"/>
        <v>3.2125599999999999</v>
      </c>
      <c r="Z37" s="135">
        <f t="shared" si="18"/>
        <v>3.0546099999999998</v>
      </c>
      <c r="AA37" s="135">
        <f t="shared" si="18"/>
        <v>2.9436599999999999</v>
      </c>
    </row>
    <row r="38" spans="1:27" ht="12.75" hidden="1" customHeight="1" outlineLevel="1" x14ac:dyDescent="0.2">
      <c r="A38" s="163" t="s">
        <v>268</v>
      </c>
      <c r="B38" s="94" t="s">
        <v>238</v>
      </c>
      <c r="C38" s="70" t="s">
        <v>79</v>
      </c>
      <c r="D38" s="71">
        <v>1482.13</v>
      </c>
      <c r="E38" s="71">
        <v>1291.22</v>
      </c>
      <c r="F38" s="71">
        <v>1218.68</v>
      </c>
      <c r="G38" s="71">
        <v>1202.53</v>
      </c>
      <c r="H38" s="71">
        <v>1197.9100000000001</v>
      </c>
      <c r="I38" s="71">
        <v>1270.8800000000001</v>
      </c>
      <c r="J38" s="71">
        <v>1419.05</v>
      </c>
      <c r="K38" s="71">
        <v>1651.63</v>
      </c>
      <c r="L38" s="71">
        <v>1911.9</v>
      </c>
      <c r="M38" s="71">
        <v>1989.12</v>
      </c>
      <c r="N38" s="71">
        <v>2012.7</v>
      </c>
      <c r="O38" s="71">
        <v>2078.16</v>
      </c>
      <c r="P38" s="71">
        <v>2072.25</v>
      </c>
      <c r="Q38" s="71">
        <v>2087.84</v>
      </c>
      <c r="R38" s="71">
        <v>2031.98</v>
      </c>
      <c r="S38" s="71">
        <v>2015.17</v>
      </c>
      <c r="T38" s="71">
        <v>1985.61</v>
      </c>
      <c r="U38" s="71">
        <v>1972.82</v>
      </c>
      <c r="V38" s="71">
        <v>1972.33</v>
      </c>
      <c r="W38" s="71">
        <v>1978.22</v>
      </c>
      <c r="X38" s="71">
        <v>2044.63</v>
      </c>
      <c r="Y38" s="71">
        <v>1872.05</v>
      </c>
      <c r="Z38" s="71">
        <v>1714.1</v>
      </c>
      <c r="AA38" s="71">
        <v>1603.15</v>
      </c>
    </row>
    <row r="39" spans="1:27" ht="12.75" hidden="1" customHeight="1" outlineLevel="1" x14ac:dyDescent="0.2">
      <c r="A39" s="163" t="s">
        <v>269</v>
      </c>
      <c r="B39" s="94" t="s">
        <v>90</v>
      </c>
      <c r="C39" s="70" t="s">
        <v>79</v>
      </c>
      <c r="D39" s="71">
        <f t="shared" ref="D39:AA39" si="19">$D$9</f>
        <v>1071.42</v>
      </c>
      <c r="E39" s="71">
        <f t="shared" si="19"/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270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271</v>
      </c>
      <c r="B41" s="94" t="s">
        <v>81</v>
      </c>
      <c r="C41" s="70" t="s">
        <v>79</v>
      </c>
      <c r="D41" s="71">
        <f>$D$11</f>
        <v>264.79000000000002</v>
      </c>
      <c r="E41" s="71">
        <f t="shared" ref="E41:AA41" si="20">$D$11</f>
        <v>264.79000000000002</v>
      </c>
      <c r="F41" s="71">
        <f t="shared" si="20"/>
        <v>264.79000000000002</v>
      </c>
      <c r="G41" s="71">
        <f t="shared" si="20"/>
        <v>264.79000000000002</v>
      </c>
      <c r="H41" s="71">
        <f t="shared" si="20"/>
        <v>264.79000000000002</v>
      </c>
      <c r="I41" s="71">
        <f t="shared" si="20"/>
        <v>264.79000000000002</v>
      </c>
      <c r="J41" s="71">
        <f t="shared" si="20"/>
        <v>264.79000000000002</v>
      </c>
      <c r="K41" s="71">
        <f t="shared" si="20"/>
        <v>264.79000000000002</v>
      </c>
      <c r="L41" s="71">
        <f t="shared" si="20"/>
        <v>264.79000000000002</v>
      </c>
      <c r="M41" s="71">
        <f t="shared" si="20"/>
        <v>264.79000000000002</v>
      </c>
      <c r="N41" s="71">
        <f t="shared" si="20"/>
        <v>264.79000000000002</v>
      </c>
      <c r="O41" s="71">
        <f t="shared" si="20"/>
        <v>264.79000000000002</v>
      </c>
      <c r="P41" s="71">
        <f t="shared" si="20"/>
        <v>264.79000000000002</v>
      </c>
      <c r="Q41" s="71">
        <f t="shared" si="20"/>
        <v>264.79000000000002</v>
      </c>
      <c r="R41" s="71">
        <f t="shared" si="20"/>
        <v>264.79000000000002</v>
      </c>
      <c r="S41" s="71">
        <f t="shared" si="20"/>
        <v>264.79000000000002</v>
      </c>
      <c r="T41" s="71">
        <f t="shared" si="20"/>
        <v>264.79000000000002</v>
      </c>
      <c r="U41" s="71">
        <f t="shared" si="20"/>
        <v>264.79000000000002</v>
      </c>
      <c r="V41" s="71">
        <f t="shared" si="20"/>
        <v>264.79000000000002</v>
      </c>
      <c r="W41" s="71">
        <f t="shared" si="20"/>
        <v>264.79000000000002</v>
      </c>
      <c r="X41" s="71">
        <f t="shared" si="20"/>
        <v>264.79000000000002</v>
      </c>
      <c r="Y41" s="71">
        <f t="shared" si="20"/>
        <v>264.79000000000002</v>
      </c>
      <c r="Z41" s="71">
        <f t="shared" si="20"/>
        <v>264.79000000000002</v>
      </c>
      <c r="AA41" s="71">
        <f t="shared" si="20"/>
        <v>264.79000000000002</v>
      </c>
    </row>
    <row r="42" spans="1:27" ht="12.75" customHeight="1" collapsed="1" x14ac:dyDescent="0.2">
      <c r="A42" s="162" t="s">
        <v>272</v>
      </c>
      <c r="B42" s="54" t="str">
        <f>"08"&amp;"."&amp;$B$662&amp;"."&amp;$B$663</f>
        <v>08.05.2024</v>
      </c>
      <c r="C42" s="134" t="s">
        <v>76</v>
      </c>
      <c r="D42" s="135">
        <f>ROUND(((D43+D44+D46+D45)/1000),5)</f>
        <v>2.8177400000000001</v>
      </c>
      <c r="E42" s="135">
        <f>ROUND(((E43+E44+E46+E45)/1000),5)</f>
        <v>2.6519400000000002</v>
      </c>
      <c r="F42" s="135">
        <f>ROUND(((F43+F44+F46+F45)/1000),5)</f>
        <v>2.58053</v>
      </c>
      <c r="G42" s="135">
        <f t="shared" ref="G42:AA42" si="21">ROUND(((G43+G44+G46+G45)/1000),5)</f>
        <v>2.5703800000000001</v>
      </c>
      <c r="H42" s="135">
        <f t="shared" si="21"/>
        <v>2.5713599999999999</v>
      </c>
      <c r="I42" s="135">
        <f t="shared" si="21"/>
        <v>2.6696300000000002</v>
      </c>
      <c r="J42" s="135">
        <f t="shared" si="21"/>
        <v>2.7153299999999998</v>
      </c>
      <c r="K42" s="135">
        <f t="shared" si="21"/>
        <v>2.93825</v>
      </c>
      <c r="L42" s="135">
        <f t="shared" si="21"/>
        <v>3.1764399999999999</v>
      </c>
      <c r="M42" s="135">
        <f t="shared" si="21"/>
        <v>3.26702</v>
      </c>
      <c r="N42" s="135">
        <f t="shared" si="21"/>
        <v>3.3337599999999998</v>
      </c>
      <c r="O42" s="135">
        <f t="shared" si="21"/>
        <v>3.3799800000000002</v>
      </c>
      <c r="P42" s="135">
        <f t="shared" si="21"/>
        <v>3.4281999999999999</v>
      </c>
      <c r="Q42" s="135">
        <f t="shared" si="21"/>
        <v>3.4268299999999998</v>
      </c>
      <c r="R42" s="135">
        <f t="shared" si="21"/>
        <v>3.3791000000000002</v>
      </c>
      <c r="S42" s="135">
        <f t="shared" si="21"/>
        <v>3.3353000000000002</v>
      </c>
      <c r="T42" s="135">
        <f t="shared" si="21"/>
        <v>3.2779500000000001</v>
      </c>
      <c r="U42" s="135">
        <f t="shared" si="21"/>
        <v>3.2290700000000001</v>
      </c>
      <c r="V42" s="135">
        <f t="shared" si="21"/>
        <v>3.2369400000000002</v>
      </c>
      <c r="W42" s="135">
        <f t="shared" si="21"/>
        <v>3.2507600000000001</v>
      </c>
      <c r="X42" s="135">
        <f t="shared" si="21"/>
        <v>3.3018100000000001</v>
      </c>
      <c r="Y42" s="135">
        <f t="shared" si="21"/>
        <v>3.2694100000000001</v>
      </c>
      <c r="Z42" s="135">
        <f t="shared" si="21"/>
        <v>3.18059</v>
      </c>
      <c r="AA42" s="135">
        <f t="shared" si="21"/>
        <v>2.91323</v>
      </c>
    </row>
    <row r="43" spans="1:27" ht="12.75" hidden="1" customHeight="1" outlineLevel="1" x14ac:dyDescent="0.2">
      <c r="A43" s="163" t="s">
        <v>273</v>
      </c>
      <c r="B43" s="94" t="s">
        <v>238</v>
      </c>
      <c r="C43" s="70" t="s">
        <v>79</v>
      </c>
      <c r="D43" s="71">
        <v>1477.23</v>
      </c>
      <c r="E43" s="71">
        <v>1311.43</v>
      </c>
      <c r="F43" s="71">
        <v>1240.02</v>
      </c>
      <c r="G43" s="71">
        <v>1229.8699999999999</v>
      </c>
      <c r="H43" s="71">
        <v>1230.8499999999999</v>
      </c>
      <c r="I43" s="71">
        <v>1329.12</v>
      </c>
      <c r="J43" s="71">
        <v>1374.82</v>
      </c>
      <c r="K43" s="71">
        <v>1597.74</v>
      </c>
      <c r="L43" s="71">
        <v>1835.93</v>
      </c>
      <c r="M43" s="71">
        <v>1926.51</v>
      </c>
      <c r="N43" s="71">
        <v>1993.25</v>
      </c>
      <c r="O43" s="71">
        <v>2039.47</v>
      </c>
      <c r="P43" s="71">
        <v>2087.69</v>
      </c>
      <c r="Q43" s="71">
        <v>2086.3200000000002</v>
      </c>
      <c r="R43" s="71">
        <v>2038.59</v>
      </c>
      <c r="S43" s="71">
        <v>1994.79</v>
      </c>
      <c r="T43" s="71">
        <v>1937.44</v>
      </c>
      <c r="U43" s="71">
        <v>1888.56</v>
      </c>
      <c r="V43" s="71">
        <v>1896.43</v>
      </c>
      <c r="W43" s="71">
        <v>1910.25</v>
      </c>
      <c r="X43" s="71">
        <v>1961.3</v>
      </c>
      <c r="Y43" s="71">
        <v>1928.9</v>
      </c>
      <c r="Z43" s="71">
        <v>1840.08</v>
      </c>
      <c r="AA43" s="71">
        <v>1572.72</v>
      </c>
    </row>
    <row r="44" spans="1:27" ht="12.75" hidden="1" customHeight="1" outlineLevel="1" x14ac:dyDescent="0.2">
      <c r="A44" s="163" t="s">
        <v>274</v>
      </c>
      <c r="B44" s="94" t="s">
        <v>90</v>
      </c>
      <c r="C44" s="70" t="s">
        <v>79</v>
      </c>
      <c r="D44" s="71">
        <f t="shared" ref="D44:AA44" si="22">$D$9</f>
        <v>1071.42</v>
      </c>
      <c r="E44" s="71">
        <f t="shared" si="22"/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275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276</v>
      </c>
      <c r="B46" s="94" t="s">
        <v>81</v>
      </c>
      <c r="C46" s="70" t="s">
        <v>79</v>
      </c>
      <c r="D46" s="71">
        <f>$D$11</f>
        <v>264.79000000000002</v>
      </c>
      <c r="E46" s="71">
        <f t="shared" ref="E46:AA46" si="23">$D$11</f>
        <v>264.79000000000002</v>
      </c>
      <c r="F46" s="71">
        <f t="shared" si="23"/>
        <v>264.79000000000002</v>
      </c>
      <c r="G46" s="71">
        <f t="shared" si="23"/>
        <v>264.79000000000002</v>
      </c>
      <c r="H46" s="71">
        <f t="shared" si="23"/>
        <v>264.79000000000002</v>
      </c>
      <c r="I46" s="71">
        <f t="shared" si="23"/>
        <v>264.79000000000002</v>
      </c>
      <c r="J46" s="71">
        <f t="shared" si="23"/>
        <v>264.79000000000002</v>
      </c>
      <c r="K46" s="71">
        <f t="shared" si="23"/>
        <v>264.79000000000002</v>
      </c>
      <c r="L46" s="71">
        <f t="shared" si="23"/>
        <v>264.79000000000002</v>
      </c>
      <c r="M46" s="71">
        <f t="shared" si="23"/>
        <v>264.79000000000002</v>
      </c>
      <c r="N46" s="71">
        <f t="shared" si="23"/>
        <v>264.79000000000002</v>
      </c>
      <c r="O46" s="71">
        <f t="shared" si="23"/>
        <v>264.79000000000002</v>
      </c>
      <c r="P46" s="71">
        <f t="shared" si="23"/>
        <v>264.79000000000002</v>
      </c>
      <c r="Q46" s="71">
        <f t="shared" si="23"/>
        <v>264.79000000000002</v>
      </c>
      <c r="R46" s="71">
        <f t="shared" si="23"/>
        <v>264.79000000000002</v>
      </c>
      <c r="S46" s="71">
        <f t="shared" si="23"/>
        <v>264.79000000000002</v>
      </c>
      <c r="T46" s="71">
        <f t="shared" si="23"/>
        <v>264.79000000000002</v>
      </c>
      <c r="U46" s="71">
        <f t="shared" si="23"/>
        <v>264.79000000000002</v>
      </c>
      <c r="V46" s="71">
        <f t="shared" si="23"/>
        <v>264.79000000000002</v>
      </c>
      <c r="W46" s="71">
        <f t="shared" si="23"/>
        <v>264.79000000000002</v>
      </c>
      <c r="X46" s="71">
        <f t="shared" si="23"/>
        <v>264.79000000000002</v>
      </c>
      <c r="Y46" s="71">
        <f t="shared" si="23"/>
        <v>264.79000000000002</v>
      </c>
      <c r="Z46" s="71">
        <f t="shared" si="23"/>
        <v>264.79000000000002</v>
      </c>
      <c r="AA46" s="71">
        <f t="shared" si="23"/>
        <v>264.79000000000002</v>
      </c>
    </row>
    <row r="47" spans="1:27" ht="12.75" customHeight="1" collapsed="1" x14ac:dyDescent="0.2">
      <c r="A47" s="162" t="s">
        <v>277</v>
      </c>
      <c r="B47" s="54" t="str">
        <f>"09"&amp;"."&amp;$B$662&amp;"."&amp;$B$663</f>
        <v>09.05.2024</v>
      </c>
      <c r="C47" s="134" t="s">
        <v>76</v>
      </c>
      <c r="D47" s="135">
        <f>ROUND(((D48+D49+D51+D50)/1000),5)</f>
        <v>2.73468</v>
      </c>
      <c r="E47" s="135">
        <f>ROUND(((E48+E49+E51+E50)/1000),5)</f>
        <v>2.6088</v>
      </c>
      <c r="F47" s="135">
        <f>ROUND(((F48+F49+F51+F50)/1000),5)</f>
        <v>2.5728</v>
      </c>
      <c r="G47" s="135">
        <f t="shared" ref="G47:AA47" si="24">ROUND(((G48+G49+G51+G50)/1000),5)</f>
        <v>2.5456099999999999</v>
      </c>
      <c r="H47" s="135">
        <f t="shared" si="24"/>
        <v>2.5391599999999999</v>
      </c>
      <c r="I47" s="135">
        <f t="shared" si="24"/>
        <v>2.5419800000000001</v>
      </c>
      <c r="J47" s="135">
        <f t="shared" si="24"/>
        <v>2.51058</v>
      </c>
      <c r="K47" s="135">
        <f t="shared" si="24"/>
        <v>2.57219</v>
      </c>
      <c r="L47" s="135">
        <f t="shared" si="24"/>
        <v>2.80525</v>
      </c>
      <c r="M47" s="135">
        <f t="shared" si="24"/>
        <v>3.01166</v>
      </c>
      <c r="N47" s="135">
        <f t="shared" si="24"/>
        <v>3.0473699999999999</v>
      </c>
      <c r="O47" s="135">
        <f t="shared" si="24"/>
        <v>3.0500600000000002</v>
      </c>
      <c r="P47" s="135">
        <f t="shared" si="24"/>
        <v>3.0481500000000001</v>
      </c>
      <c r="Q47" s="135">
        <f t="shared" si="24"/>
        <v>3.04494</v>
      </c>
      <c r="R47" s="135">
        <f t="shared" si="24"/>
        <v>3.04454</v>
      </c>
      <c r="S47" s="135">
        <f t="shared" si="24"/>
        <v>3.0453100000000002</v>
      </c>
      <c r="T47" s="135">
        <f t="shared" si="24"/>
        <v>3.0414300000000001</v>
      </c>
      <c r="U47" s="135">
        <f t="shared" si="24"/>
        <v>3.0418500000000002</v>
      </c>
      <c r="V47" s="135">
        <f t="shared" si="24"/>
        <v>3.0492900000000001</v>
      </c>
      <c r="W47" s="135">
        <f t="shared" si="24"/>
        <v>3.0728800000000001</v>
      </c>
      <c r="X47" s="135">
        <f t="shared" si="24"/>
        <v>3.1912199999999999</v>
      </c>
      <c r="Y47" s="135">
        <f t="shared" si="24"/>
        <v>3.0532699999999999</v>
      </c>
      <c r="Z47" s="135">
        <f t="shared" si="24"/>
        <v>2.9163700000000001</v>
      </c>
      <c r="AA47" s="135">
        <f t="shared" si="24"/>
        <v>2.73245</v>
      </c>
    </row>
    <row r="48" spans="1:27" ht="12.75" hidden="1" customHeight="1" outlineLevel="1" x14ac:dyDescent="0.2">
      <c r="A48" s="163" t="s">
        <v>278</v>
      </c>
      <c r="B48" s="94" t="s">
        <v>238</v>
      </c>
      <c r="C48" s="70" t="s">
        <v>79</v>
      </c>
      <c r="D48" s="71">
        <v>1394.17</v>
      </c>
      <c r="E48" s="71">
        <v>1268.29</v>
      </c>
      <c r="F48" s="71">
        <v>1232.29</v>
      </c>
      <c r="G48" s="71">
        <v>1205.0999999999999</v>
      </c>
      <c r="H48" s="71">
        <v>1198.6500000000001</v>
      </c>
      <c r="I48" s="71">
        <v>1201.47</v>
      </c>
      <c r="J48" s="71">
        <v>1170.07</v>
      </c>
      <c r="K48" s="71">
        <v>1231.68</v>
      </c>
      <c r="L48" s="71">
        <v>1464.74</v>
      </c>
      <c r="M48" s="71">
        <v>1671.15</v>
      </c>
      <c r="N48" s="71">
        <v>1706.86</v>
      </c>
      <c r="O48" s="71">
        <v>1709.55</v>
      </c>
      <c r="P48" s="71">
        <v>1707.64</v>
      </c>
      <c r="Q48" s="71">
        <v>1704.43</v>
      </c>
      <c r="R48" s="71">
        <v>1704.03</v>
      </c>
      <c r="S48" s="71">
        <v>1704.8</v>
      </c>
      <c r="T48" s="71">
        <v>1700.92</v>
      </c>
      <c r="U48" s="71">
        <v>1701.34</v>
      </c>
      <c r="V48" s="71">
        <v>1708.78</v>
      </c>
      <c r="W48" s="71">
        <v>1732.37</v>
      </c>
      <c r="X48" s="71">
        <v>1850.71</v>
      </c>
      <c r="Y48" s="71">
        <v>1712.76</v>
      </c>
      <c r="Z48" s="71">
        <v>1575.86</v>
      </c>
      <c r="AA48" s="71">
        <v>1391.94</v>
      </c>
    </row>
    <row r="49" spans="1:27" ht="12.75" hidden="1" customHeight="1" outlineLevel="1" x14ac:dyDescent="0.2">
      <c r="A49" s="163" t="s">
        <v>279</v>
      </c>
      <c r="B49" s="94" t="s">
        <v>90</v>
      </c>
      <c r="C49" s="70" t="s">
        <v>79</v>
      </c>
      <c r="D49" s="71">
        <f t="shared" ref="D49:AA49" si="25">$D$9</f>
        <v>1071.42</v>
      </c>
      <c r="E49" s="71">
        <f t="shared" si="25"/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280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281</v>
      </c>
      <c r="B51" s="94" t="s">
        <v>81</v>
      </c>
      <c r="C51" s="70" t="s">
        <v>79</v>
      </c>
      <c r="D51" s="71">
        <f>$D$11</f>
        <v>264.79000000000002</v>
      </c>
      <c r="E51" s="71">
        <f t="shared" ref="E51:AA51" si="26">$D$11</f>
        <v>264.79000000000002</v>
      </c>
      <c r="F51" s="71">
        <f t="shared" si="26"/>
        <v>264.79000000000002</v>
      </c>
      <c r="G51" s="71">
        <f t="shared" si="26"/>
        <v>264.79000000000002</v>
      </c>
      <c r="H51" s="71">
        <f t="shared" si="26"/>
        <v>264.79000000000002</v>
      </c>
      <c r="I51" s="71">
        <f t="shared" si="26"/>
        <v>264.79000000000002</v>
      </c>
      <c r="J51" s="71">
        <f t="shared" si="26"/>
        <v>264.79000000000002</v>
      </c>
      <c r="K51" s="71">
        <f t="shared" si="26"/>
        <v>264.79000000000002</v>
      </c>
      <c r="L51" s="71">
        <f t="shared" si="26"/>
        <v>264.79000000000002</v>
      </c>
      <c r="M51" s="71">
        <f t="shared" si="26"/>
        <v>264.79000000000002</v>
      </c>
      <c r="N51" s="71">
        <f t="shared" si="26"/>
        <v>264.79000000000002</v>
      </c>
      <c r="O51" s="71">
        <f t="shared" si="26"/>
        <v>264.79000000000002</v>
      </c>
      <c r="P51" s="71">
        <f t="shared" si="26"/>
        <v>264.79000000000002</v>
      </c>
      <c r="Q51" s="71">
        <f t="shared" si="26"/>
        <v>264.79000000000002</v>
      </c>
      <c r="R51" s="71">
        <f t="shared" si="26"/>
        <v>264.79000000000002</v>
      </c>
      <c r="S51" s="71">
        <f t="shared" si="26"/>
        <v>264.79000000000002</v>
      </c>
      <c r="T51" s="71">
        <f t="shared" si="26"/>
        <v>264.79000000000002</v>
      </c>
      <c r="U51" s="71">
        <f t="shared" si="26"/>
        <v>264.79000000000002</v>
      </c>
      <c r="V51" s="71">
        <f t="shared" si="26"/>
        <v>264.79000000000002</v>
      </c>
      <c r="W51" s="71">
        <f t="shared" si="26"/>
        <v>264.79000000000002</v>
      </c>
      <c r="X51" s="71">
        <f t="shared" si="26"/>
        <v>264.79000000000002</v>
      </c>
      <c r="Y51" s="71">
        <f t="shared" si="26"/>
        <v>264.79000000000002</v>
      </c>
      <c r="Z51" s="71">
        <f t="shared" si="26"/>
        <v>264.79000000000002</v>
      </c>
      <c r="AA51" s="71">
        <f t="shared" si="26"/>
        <v>264.79000000000002</v>
      </c>
    </row>
    <row r="52" spans="1:27" ht="12.75" customHeight="1" collapsed="1" x14ac:dyDescent="0.2">
      <c r="A52" s="162" t="s">
        <v>282</v>
      </c>
      <c r="B52" s="54" t="str">
        <f>"10"&amp;"."&amp;$B$662&amp;"."&amp;$B$663</f>
        <v>10.05.2024</v>
      </c>
      <c r="C52" s="134" t="s">
        <v>76</v>
      </c>
      <c r="D52" s="135">
        <f>ROUND(((D53+D54+D56+D55)/1000),5)</f>
        <v>2.7370299999999999</v>
      </c>
      <c r="E52" s="135">
        <f>ROUND(((E53+E54+E56+E55)/1000),5)</f>
        <v>2.6064699999999998</v>
      </c>
      <c r="F52" s="135">
        <f>ROUND(((F53+F54+F56+F55)/1000),5)</f>
        <v>2.5446900000000001</v>
      </c>
      <c r="G52" s="135">
        <f t="shared" ref="G52:AA52" si="27">ROUND(((G53+G54+G56+G55)/1000),5)</f>
        <v>2.5367099999999998</v>
      </c>
      <c r="H52" s="135">
        <f t="shared" si="27"/>
        <v>2.5351900000000001</v>
      </c>
      <c r="I52" s="135">
        <f t="shared" si="27"/>
        <v>2.5346799999999998</v>
      </c>
      <c r="J52" s="135">
        <f t="shared" si="27"/>
        <v>2.5276900000000002</v>
      </c>
      <c r="K52" s="135">
        <f t="shared" si="27"/>
        <v>2.6021000000000001</v>
      </c>
      <c r="L52" s="135">
        <f t="shared" si="27"/>
        <v>2.8597999999999999</v>
      </c>
      <c r="M52" s="135">
        <f t="shared" si="27"/>
        <v>3.0464699999999998</v>
      </c>
      <c r="N52" s="135">
        <f t="shared" si="27"/>
        <v>3.08622</v>
      </c>
      <c r="O52" s="135">
        <f t="shared" si="27"/>
        <v>3.0875599999999999</v>
      </c>
      <c r="P52" s="135">
        <f t="shared" si="27"/>
        <v>3.0655800000000002</v>
      </c>
      <c r="Q52" s="135">
        <f t="shared" si="27"/>
        <v>3.0637500000000002</v>
      </c>
      <c r="R52" s="135">
        <f t="shared" si="27"/>
        <v>3.0594100000000002</v>
      </c>
      <c r="S52" s="135">
        <f t="shared" si="27"/>
        <v>3.0545499999999999</v>
      </c>
      <c r="T52" s="135">
        <f t="shared" si="27"/>
        <v>3.04664</v>
      </c>
      <c r="U52" s="135">
        <f t="shared" si="27"/>
        <v>3.0476700000000001</v>
      </c>
      <c r="V52" s="135">
        <f t="shared" si="27"/>
        <v>3.0515599999999998</v>
      </c>
      <c r="W52" s="135">
        <f t="shared" si="27"/>
        <v>3.0647000000000002</v>
      </c>
      <c r="X52" s="135">
        <f t="shared" si="27"/>
        <v>3.1764899999999998</v>
      </c>
      <c r="Y52" s="135">
        <f t="shared" si="27"/>
        <v>3.06481</v>
      </c>
      <c r="Z52" s="135">
        <f t="shared" si="27"/>
        <v>2.9643000000000002</v>
      </c>
      <c r="AA52" s="135">
        <f t="shared" si="27"/>
        <v>2.7621199999999999</v>
      </c>
    </row>
    <row r="53" spans="1:27" ht="12.75" hidden="1" customHeight="1" outlineLevel="1" x14ac:dyDescent="0.2">
      <c r="A53" s="163" t="s">
        <v>283</v>
      </c>
      <c r="B53" s="94" t="s">
        <v>238</v>
      </c>
      <c r="C53" s="70" t="s">
        <v>79</v>
      </c>
      <c r="D53" s="71">
        <v>1396.52</v>
      </c>
      <c r="E53" s="71">
        <v>1265.96</v>
      </c>
      <c r="F53" s="71">
        <v>1204.18</v>
      </c>
      <c r="G53" s="71">
        <v>1196.2</v>
      </c>
      <c r="H53" s="71">
        <v>1194.68</v>
      </c>
      <c r="I53" s="71">
        <v>1194.17</v>
      </c>
      <c r="J53" s="71">
        <v>1187.18</v>
      </c>
      <c r="K53" s="71">
        <v>1261.5899999999999</v>
      </c>
      <c r="L53" s="71">
        <v>1519.29</v>
      </c>
      <c r="M53" s="71">
        <v>1705.96</v>
      </c>
      <c r="N53" s="71">
        <v>1745.71</v>
      </c>
      <c r="O53" s="71">
        <v>1747.05</v>
      </c>
      <c r="P53" s="71">
        <v>1725.07</v>
      </c>
      <c r="Q53" s="71">
        <v>1723.24</v>
      </c>
      <c r="R53" s="71">
        <v>1718.9</v>
      </c>
      <c r="S53" s="71">
        <v>1714.04</v>
      </c>
      <c r="T53" s="71">
        <v>1706.13</v>
      </c>
      <c r="U53" s="71">
        <v>1707.16</v>
      </c>
      <c r="V53" s="71">
        <v>1711.05</v>
      </c>
      <c r="W53" s="71">
        <v>1724.19</v>
      </c>
      <c r="X53" s="71">
        <v>1835.98</v>
      </c>
      <c r="Y53" s="71">
        <v>1724.3</v>
      </c>
      <c r="Z53" s="71">
        <v>1623.79</v>
      </c>
      <c r="AA53" s="71">
        <v>1421.61</v>
      </c>
    </row>
    <row r="54" spans="1:27" ht="12.75" hidden="1" customHeight="1" outlineLevel="1" x14ac:dyDescent="0.2">
      <c r="A54" s="163" t="s">
        <v>284</v>
      </c>
      <c r="B54" s="94" t="s">
        <v>90</v>
      </c>
      <c r="C54" s="70" t="s">
        <v>79</v>
      </c>
      <c r="D54" s="71">
        <f t="shared" ref="D54:AA54" si="28">$D$9</f>
        <v>1071.42</v>
      </c>
      <c r="E54" s="71">
        <f t="shared" si="28"/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285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286</v>
      </c>
      <c r="B56" s="94" t="s">
        <v>81</v>
      </c>
      <c r="C56" s="70" t="s">
        <v>79</v>
      </c>
      <c r="D56" s="71">
        <f>$D$11</f>
        <v>264.79000000000002</v>
      </c>
      <c r="E56" s="71">
        <f t="shared" ref="E56:AA56" si="29">$D$11</f>
        <v>264.79000000000002</v>
      </c>
      <c r="F56" s="71">
        <f t="shared" si="29"/>
        <v>264.79000000000002</v>
      </c>
      <c r="G56" s="71">
        <f t="shared" si="29"/>
        <v>264.79000000000002</v>
      </c>
      <c r="H56" s="71">
        <f t="shared" si="29"/>
        <v>264.79000000000002</v>
      </c>
      <c r="I56" s="71">
        <f t="shared" si="29"/>
        <v>264.79000000000002</v>
      </c>
      <c r="J56" s="71">
        <f t="shared" si="29"/>
        <v>264.79000000000002</v>
      </c>
      <c r="K56" s="71">
        <f t="shared" si="29"/>
        <v>264.79000000000002</v>
      </c>
      <c r="L56" s="71">
        <f t="shared" si="29"/>
        <v>264.79000000000002</v>
      </c>
      <c r="M56" s="71">
        <f t="shared" si="29"/>
        <v>264.79000000000002</v>
      </c>
      <c r="N56" s="71">
        <f t="shared" si="29"/>
        <v>264.79000000000002</v>
      </c>
      <c r="O56" s="71">
        <f t="shared" si="29"/>
        <v>264.79000000000002</v>
      </c>
      <c r="P56" s="71">
        <f t="shared" si="29"/>
        <v>264.79000000000002</v>
      </c>
      <c r="Q56" s="71">
        <f t="shared" si="29"/>
        <v>264.79000000000002</v>
      </c>
      <c r="R56" s="71">
        <f t="shared" si="29"/>
        <v>264.79000000000002</v>
      </c>
      <c r="S56" s="71">
        <f t="shared" si="29"/>
        <v>264.79000000000002</v>
      </c>
      <c r="T56" s="71">
        <f t="shared" si="29"/>
        <v>264.79000000000002</v>
      </c>
      <c r="U56" s="71">
        <f t="shared" si="29"/>
        <v>264.79000000000002</v>
      </c>
      <c r="V56" s="71">
        <f t="shared" si="29"/>
        <v>264.79000000000002</v>
      </c>
      <c r="W56" s="71">
        <f t="shared" si="29"/>
        <v>264.79000000000002</v>
      </c>
      <c r="X56" s="71">
        <f t="shared" si="29"/>
        <v>264.79000000000002</v>
      </c>
      <c r="Y56" s="71">
        <f t="shared" si="29"/>
        <v>264.79000000000002</v>
      </c>
      <c r="Z56" s="71">
        <f t="shared" si="29"/>
        <v>264.79000000000002</v>
      </c>
      <c r="AA56" s="71">
        <f t="shared" si="29"/>
        <v>264.79000000000002</v>
      </c>
    </row>
    <row r="57" spans="1:27" ht="12.75" customHeight="1" collapsed="1" x14ac:dyDescent="0.2">
      <c r="A57" s="162" t="s">
        <v>287</v>
      </c>
      <c r="B57" s="54" t="str">
        <f>"11"&amp;"."&amp;$B$662&amp;"."&amp;$B$663</f>
        <v>11.05.2024</v>
      </c>
      <c r="C57" s="134" t="s">
        <v>76</v>
      </c>
      <c r="D57" s="135">
        <f>ROUND(((D58+D59+D61+D60)/1000),5)</f>
        <v>2.78851</v>
      </c>
      <c r="E57" s="135">
        <f>ROUND(((E58+E59+E61+E60)/1000),5)</f>
        <v>2.6362800000000002</v>
      </c>
      <c r="F57" s="135">
        <f>ROUND(((F58+F59+F61+F60)/1000),5)</f>
        <v>2.58934</v>
      </c>
      <c r="G57" s="135">
        <f t="shared" ref="G57:AA57" si="30">ROUND(((G58+G59+G61+G60)/1000),5)</f>
        <v>2.56976</v>
      </c>
      <c r="H57" s="135">
        <f t="shared" si="30"/>
        <v>2.5499499999999999</v>
      </c>
      <c r="I57" s="135">
        <f t="shared" si="30"/>
        <v>2.5501200000000002</v>
      </c>
      <c r="J57" s="135">
        <f t="shared" si="30"/>
        <v>2.54705</v>
      </c>
      <c r="K57" s="135">
        <f t="shared" si="30"/>
        <v>2.6816900000000001</v>
      </c>
      <c r="L57" s="135">
        <f t="shared" si="30"/>
        <v>2.8629600000000002</v>
      </c>
      <c r="M57" s="135">
        <f t="shared" si="30"/>
        <v>3.1914199999999999</v>
      </c>
      <c r="N57" s="135">
        <f t="shared" si="30"/>
        <v>3.22878</v>
      </c>
      <c r="O57" s="135">
        <f t="shared" si="30"/>
        <v>3.2293799999999999</v>
      </c>
      <c r="P57" s="135">
        <f t="shared" si="30"/>
        <v>3.2008899999999998</v>
      </c>
      <c r="Q57" s="135">
        <f t="shared" si="30"/>
        <v>3.1956000000000002</v>
      </c>
      <c r="R57" s="135">
        <f t="shared" si="30"/>
        <v>3.1875599999999999</v>
      </c>
      <c r="S57" s="135">
        <f t="shared" si="30"/>
        <v>3.1889099999999999</v>
      </c>
      <c r="T57" s="135">
        <f t="shared" si="30"/>
        <v>3.1533000000000002</v>
      </c>
      <c r="U57" s="135">
        <f t="shared" si="30"/>
        <v>3.1434299999999999</v>
      </c>
      <c r="V57" s="135">
        <f t="shared" si="30"/>
        <v>3.1541899999999998</v>
      </c>
      <c r="W57" s="135">
        <f t="shared" si="30"/>
        <v>3.20139</v>
      </c>
      <c r="X57" s="135">
        <f t="shared" si="30"/>
        <v>3.3851599999999999</v>
      </c>
      <c r="Y57" s="135">
        <f t="shared" si="30"/>
        <v>3.3524699999999998</v>
      </c>
      <c r="Z57" s="135">
        <f t="shared" si="30"/>
        <v>3.1196299999999999</v>
      </c>
      <c r="AA57" s="135">
        <f t="shared" si="30"/>
        <v>2.8262100000000001</v>
      </c>
    </row>
    <row r="58" spans="1:27" ht="12.75" hidden="1" customHeight="1" outlineLevel="1" x14ac:dyDescent="0.2">
      <c r="A58" s="163" t="s">
        <v>288</v>
      </c>
      <c r="B58" s="94" t="s">
        <v>238</v>
      </c>
      <c r="C58" s="70" t="s">
        <v>79</v>
      </c>
      <c r="D58" s="71">
        <v>1448</v>
      </c>
      <c r="E58" s="71">
        <v>1295.77</v>
      </c>
      <c r="F58" s="71">
        <v>1248.83</v>
      </c>
      <c r="G58" s="71">
        <v>1229.25</v>
      </c>
      <c r="H58" s="71">
        <v>1209.44</v>
      </c>
      <c r="I58" s="71">
        <v>1209.6099999999999</v>
      </c>
      <c r="J58" s="71">
        <v>1206.54</v>
      </c>
      <c r="K58" s="71">
        <v>1341.18</v>
      </c>
      <c r="L58" s="71">
        <v>1522.45</v>
      </c>
      <c r="M58" s="71">
        <v>1850.91</v>
      </c>
      <c r="N58" s="71">
        <v>1888.27</v>
      </c>
      <c r="O58" s="71">
        <v>1888.87</v>
      </c>
      <c r="P58" s="71">
        <v>1860.38</v>
      </c>
      <c r="Q58" s="71">
        <v>1855.09</v>
      </c>
      <c r="R58" s="71">
        <v>1847.05</v>
      </c>
      <c r="S58" s="71">
        <v>1848.4</v>
      </c>
      <c r="T58" s="71">
        <v>1812.79</v>
      </c>
      <c r="U58" s="71">
        <v>1802.92</v>
      </c>
      <c r="V58" s="71">
        <v>1813.68</v>
      </c>
      <c r="W58" s="71">
        <v>1860.88</v>
      </c>
      <c r="X58" s="71">
        <v>2044.65</v>
      </c>
      <c r="Y58" s="71">
        <v>2011.96</v>
      </c>
      <c r="Z58" s="71">
        <v>1779.12</v>
      </c>
      <c r="AA58" s="71">
        <v>1485.7</v>
      </c>
    </row>
    <row r="59" spans="1:27" ht="12.75" hidden="1" customHeight="1" outlineLevel="1" x14ac:dyDescent="0.2">
      <c r="A59" s="163" t="s">
        <v>289</v>
      </c>
      <c r="B59" s="94" t="s">
        <v>90</v>
      </c>
      <c r="C59" s="70" t="s">
        <v>79</v>
      </c>
      <c r="D59" s="71">
        <f t="shared" ref="D59:AA59" si="31">$D$9</f>
        <v>1071.42</v>
      </c>
      <c r="E59" s="71">
        <f t="shared" si="31"/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290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291</v>
      </c>
      <c r="B61" s="94" t="s">
        <v>81</v>
      </c>
      <c r="C61" s="70" t="s">
        <v>79</v>
      </c>
      <c r="D61" s="71">
        <f>$D$11</f>
        <v>264.79000000000002</v>
      </c>
      <c r="E61" s="71">
        <f t="shared" ref="E61:AA61" si="32">$D$11</f>
        <v>264.79000000000002</v>
      </c>
      <c r="F61" s="71">
        <f t="shared" si="32"/>
        <v>264.79000000000002</v>
      </c>
      <c r="G61" s="71">
        <f t="shared" si="32"/>
        <v>264.79000000000002</v>
      </c>
      <c r="H61" s="71">
        <f t="shared" si="32"/>
        <v>264.79000000000002</v>
      </c>
      <c r="I61" s="71">
        <f t="shared" si="32"/>
        <v>264.79000000000002</v>
      </c>
      <c r="J61" s="71">
        <f t="shared" si="32"/>
        <v>264.79000000000002</v>
      </c>
      <c r="K61" s="71">
        <f t="shared" si="32"/>
        <v>264.79000000000002</v>
      </c>
      <c r="L61" s="71">
        <f t="shared" si="32"/>
        <v>264.79000000000002</v>
      </c>
      <c r="M61" s="71">
        <f t="shared" si="32"/>
        <v>264.79000000000002</v>
      </c>
      <c r="N61" s="71">
        <f t="shared" si="32"/>
        <v>264.79000000000002</v>
      </c>
      <c r="O61" s="71">
        <f t="shared" si="32"/>
        <v>264.79000000000002</v>
      </c>
      <c r="P61" s="71">
        <f t="shared" si="32"/>
        <v>264.79000000000002</v>
      </c>
      <c r="Q61" s="71">
        <f t="shared" si="32"/>
        <v>264.79000000000002</v>
      </c>
      <c r="R61" s="71">
        <f t="shared" si="32"/>
        <v>264.79000000000002</v>
      </c>
      <c r="S61" s="71">
        <f t="shared" si="32"/>
        <v>264.79000000000002</v>
      </c>
      <c r="T61" s="71">
        <f t="shared" si="32"/>
        <v>264.79000000000002</v>
      </c>
      <c r="U61" s="71">
        <f t="shared" si="32"/>
        <v>264.79000000000002</v>
      </c>
      <c r="V61" s="71">
        <f t="shared" si="32"/>
        <v>264.79000000000002</v>
      </c>
      <c r="W61" s="71">
        <f t="shared" si="32"/>
        <v>264.79000000000002</v>
      </c>
      <c r="X61" s="71">
        <f t="shared" si="32"/>
        <v>264.79000000000002</v>
      </c>
      <c r="Y61" s="71">
        <f t="shared" si="32"/>
        <v>264.79000000000002</v>
      </c>
      <c r="Z61" s="71">
        <f t="shared" si="32"/>
        <v>264.79000000000002</v>
      </c>
      <c r="AA61" s="71">
        <f t="shared" si="32"/>
        <v>264.79000000000002</v>
      </c>
    </row>
    <row r="62" spans="1:27" ht="12.75" customHeight="1" collapsed="1" x14ac:dyDescent="0.2">
      <c r="A62" s="162" t="s">
        <v>292</v>
      </c>
      <c r="B62" s="54" t="str">
        <f>"12"&amp;"."&amp;$B$662&amp;"."&amp;$B$663</f>
        <v>12.05.2024</v>
      </c>
      <c r="C62" s="134" t="s">
        <v>76</v>
      </c>
      <c r="D62" s="135">
        <f>ROUND(((D63+D64+D66+D65)/1000),5)</f>
        <v>2.8386399999999998</v>
      </c>
      <c r="E62" s="135">
        <f>ROUND(((E63+E64+E66+E65)/1000),5)</f>
        <v>2.68886</v>
      </c>
      <c r="F62" s="135">
        <f>ROUND(((F63+F64+F66+F65)/1000),5)</f>
        <v>2.5885699999999998</v>
      </c>
      <c r="G62" s="135">
        <f t="shared" ref="G62:AA62" si="33">ROUND(((G63+G64+G66+G65)/1000),5)</f>
        <v>2.55078</v>
      </c>
      <c r="H62" s="135">
        <f t="shared" si="33"/>
        <v>2.5364800000000001</v>
      </c>
      <c r="I62" s="135">
        <f t="shared" si="33"/>
        <v>2.5379100000000001</v>
      </c>
      <c r="J62" s="135">
        <f t="shared" si="33"/>
        <v>2.4721899999999999</v>
      </c>
      <c r="K62" s="135">
        <f t="shared" si="33"/>
        <v>2.5725799999999999</v>
      </c>
      <c r="L62" s="135">
        <f t="shared" si="33"/>
        <v>2.8062999999999998</v>
      </c>
      <c r="M62" s="135">
        <f t="shared" si="33"/>
        <v>2.9582600000000001</v>
      </c>
      <c r="N62" s="135">
        <f t="shared" si="33"/>
        <v>3.0336500000000002</v>
      </c>
      <c r="O62" s="135">
        <f t="shared" si="33"/>
        <v>3.0434399999999999</v>
      </c>
      <c r="P62" s="135">
        <f t="shared" si="33"/>
        <v>3.0429900000000001</v>
      </c>
      <c r="Q62" s="135">
        <f t="shared" si="33"/>
        <v>3.0424600000000002</v>
      </c>
      <c r="R62" s="135">
        <f t="shared" si="33"/>
        <v>3.0425800000000001</v>
      </c>
      <c r="S62" s="135">
        <f t="shared" si="33"/>
        <v>3.0442999999999998</v>
      </c>
      <c r="T62" s="135">
        <f t="shared" si="33"/>
        <v>3.09782</v>
      </c>
      <c r="U62" s="135">
        <f t="shared" si="33"/>
        <v>3.1295700000000002</v>
      </c>
      <c r="V62" s="135">
        <f t="shared" si="33"/>
        <v>3.0993200000000001</v>
      </c>
      <c r="W62" s="135">
        <f t="shared" si="33"/>
        <v>3.1150699999999998</v>
      </c>
      <c r="X62" s="135">
        <f t="shared" si="33"/>
        <v>3.1546699999999999</v>
      </c>
      <c r="Y62" s="135">
        <f t="shared" si="33"/>
        <v>3.14331</v>
      </c>
      <c r="Z62" s="135">
        <f t="shared" si="33"/>
        <v>2.9310200000000002</v>
      </c>
      <c r="AA62" s="135">
        <f t="shared" si="33"/>
        <v>2.7359200000000001</v>
      </c>
    </row>
    <row r="63" spans="1:27" ht="12.75" hidden="1" customHeight="1" outlineLevel="1" x14ac:dyDescent="0.2">
      <c r="A63" s="163" t="s">
        <v>293</v>
      </c>
      <c r="B63" s="94" t="s">
        <v>238</v>
      </c>
      <c r="C63" s="70" t="s">
        <v>79</v>
      </c>
      <c r="D63" s="71">
        <v>1498.13</v>
      </c>
      <c r="E63" s="71">
        <v>1348.35</v>
      </c>
      <c r="F63" s="71">
        <v>1248.06</v>
      </c>
      <c r="G63" s="71">
        <v>1210.27</v>
      </c>
      <c r="H63" s="71">
        <v>1195.97</v>
      </c>
      <c r="I63" s="71">
        <v>1197.4000000000001</v>
      </c>
      <c r="J63" s="71">
        <v>1131.68</v>
      </c>
      <c r="K63" s="71">
        <v>1232.07</v>
      </c>
      <c r="L63" s="71">
        <v>1465.79</v>
      </c>
      <c r="M63" s="71">
        <v>1617.75</v>
      </c>
      <c r="N63" s="71">
        <v>1693.14</v>
      </c>
      <c r="O63" s="71">
        <v>1702.93</v>
      </c>
      <c r="P63" s="71">
        <v>1702.48</v>
      </c>
      <c r="Q63" s="71">
        <v>1701.95</v>
      </c>
      <c r="R63" s="71">
        <v>1702.07</v>
      </c>
      <c r="S63" s="71">
        <v>1703.79</v>
      </c>
      <c r="T63" s="71">
        <v>1757.31</v>
      </c>
      <c r="U63" s="71">
        <v>1789.06</v>
      </c>
      <c r="V63" s="71">
        <v>1758.81</v>
      </c>
      <c r="W63" s="71">
        <v>1774.56</v>
      </c>
      <c r="X63" s="71">
        <v>1814.16</v>
      </c>
      <c r="Y63" s="71">
        <v>1802.8</v>
      </c>
      <c r="Z63" s="71">
        <v>1590.51</v>
      </c>
      <c r="AA63" s="71">
        <v>1395.41</v>
      </c>
    </row>
    <row r="64" spans="1:27" ht="12.75" hidden="1" customHeight="1" outlineLevel="1" x14ac:dyDescent="0.2">
      <c r="A64" s="163" t="s">
        <v>294</v>
      </c>
      <c r="B64" s="94" t="s">
        <v>90</v>
      </c>
      <c r="C64" s="70" t="s">
        <v>79</v>
      </c>
      <c r="D64" s="71">
        <f t="shared" ref="D64:AA64" si="34">$D$9</f>
        <v>1071.42</v>
      </c>
      <c r="E64" s="71">
        <f t="shared" si="34"/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295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296</v>
      </c>
      <c r="B66" s="94" t="s">
        <v>81</v>
      </c>
      <c r="C66" s="70" t="s">
        <v>79</v>
      </c>
      <c r="D66" s="71">
        <f>$D$11</f>
        <v>264.79000000000002</v>
      </c>
      <c r="E66" s="71">
        <f t="shared" ref="E66:AA66" si="35">$D$11</f>
        <v>264.79000000000002</v>
      </c>
      <c r="F66" s="71">
        <f t="shared" si="35"/>
        <v>264.79000000000002</v>
      </c>
      <c r="G66" s="71">
        <f t="shared" si="35"/>
        <v>264.79000000000002</v>
      </c>
      <c r="H66" s="71">
        <f t="shared" si="35"/>
        <v>264.79000000000002</v>
      </c>
      <c r="I66" s="71">
        <f t="shared" si="35"/>
        <v>264.79000000000002</v>
      </c>
      <c r="J66" s="71">
        <f t="shared" si="35"/>
        <v>264.79000000000002</v>
      </c>
      <c r="K66" s="71">
        <f t="shared" si="35"/>
        <v>264.79000000000002</v>
      </c>
      <c r="L66" s="71">
        <f t="shared" si="35"/>
        <v>264.79000000000002</v>
      </c>
      <c r="M66" s="71">
        <f t="shared" si="35"/>
        <v>264.79000000000002</v>
      </c>
      <c r="N66" s="71">
        <f t="shared" si="35"/>
        <v>264.79000000000002</v>
      </c>
      <c r="O66" s="71">
        <f t="shared" si="35"/>
        <v>264.79000000000002</v>
      </c>
      <c r="P66" s="71">
        <f t="shared" si="35"/>
        <v>264.79000000000002</v>
      </c>
      <c r="Q66" s="71">
        <f t="shared" si="35"/>
        <v>264.79000000000002</v>
      </c>
      <c r="R66" s="71">
        <f t="shared" si="35"/>
        <v>264.79000000000002</v>
      </c>
      <c r="S66" s="71">
        <f t="shared" si="35"/>
        <v>264.79000000000002</v>
      </c>
      <c r="T66" s="71">
        <f t="shared" si="35"/>
        <v>264.79000000000002</v>
      </c>
      <c r="U66" s="71">
        <f t="shared" si="35"/>
        <v>264.79000000000002</v>
      </c>
      <c r="V66" s="71">
        <f t="shared" si="35"/>
        <v>264.79000000000002</v>
      </c>
      <c r="W66" s="71">
        <f t="shared" si="35"/>
        <v>264.79000000000002</v>
      </c>
      <c r="X66" s="71">
        <f t="shared" si="35"/>
        <v>264.79000000000002</v>
      </c>
      <c r="Y66" s="71">
        <f t="shared" si="35"/>
        <v>264.79000000000002</v>
      </c>
      <c r="Z66" s="71">
        <f t="shared" si="35"/>
        <v>264.79000000000002</v>
      </c>
      <c r="AA66" s="71">
        <f t="shared" si="35"/>
        <v>264.79000000000002</v>
      </c>
    </row>
    <row r="67" spans="1:27" ht="12.75" customHeight="1" collapsed="1" x14ac:dyDescent="0.2">
      <c r="A67" s="162" t="s">
        <v>297</v>
      </c>
      <c r="B67" s="54" t="str">
        <f>"13"&amp;"."&amp;$B$662&amp;"."&amp;$B$663</f>
        <v>13.05.2024</v>
      </c>
      <c r="C67" s="134" t="s">
        <v>76</v>
      </c>
      <c r="D67" s="135">
        <f>ROUND(((D68+D69+D71+D70)/1000),5)</f>
        <v>2.7576299999999998</v>
      </c>
      <c r="E67" s="135">
        <f>ROUND(((E68+E69+E71+E70)/1000),5)</f>
        <v>2.6185999999999998</v>
      </c>
      <c r="F67" s="135">
        <f>ROUND(((F68+F69+F71+F70)/1000),5)</f>
        <v>2.5598299999999998</v>
      </c>
      <c r="G67" s="135">
        <f t="shared" ref="G67:AA67" si="36">ROUND(((G68+G69+G71+G70)/1000),5)</f>
        <v>2.5495299999999999</v>
      </c>
      <c r="H67" s="135">
        <f t="shared" si="36"/>
        <v>2.5358700000000001</v>
      </c>
      <c r="I67" s="135">
        <f t="shared" si="36"/>
        <v>2.5860099999999999</v>
      </c>
      <c r="J67" s="135">
        <f t="shared" si="36"/>
        <v>2.7729400000000002</v>
      </c>
      <c r="K67" s="135">
        <f t="shared" si="36"/>
        <v>3.00204</v>
      </c>
      <c r="L67" s="135">
        <f t="shared" si="36"/>
        <v>3.3298899999999998</v>
      </c>
      <c r="M67" s="135">
        <f t="shared" si="36"/>
        <v>3.6719599999999999</v>
      </c>
      <c r="N67" s="135">
        <f t="shared" si="36"/>
        <v>3.82789</v>
      </c>
      <c r="O67" s="135">
        <f t="shared" si="36"/>
        <v>3.48848</v>
      </c>
      <c r="P67" s="135">
        <f t="shared" si="36"/>
        <v>3.38496</v>
      </c>
      <c r="Q67" s="135">
        <f t="shared" si="36"/>
        <v>3.4027799999999999</v>
      </c>
      <c r="R67" s="135">
        <f t="shared" si="36"/>
        <v>3.3986399999999999</v>
      </c>
      <c r="S67" s="135">
        <f t="shared" si="36"/>
        <v>3.3468900000000001</v>
      </c>
      <c r="T67" s="135">
        <f t="shared" si="36"/>
        <v>3.3322400000000001</v>
      </c>
      <c r="U67" s="135">
        <f t="shared" si="36"/>
        <v>3.2684000000000002</v>
      </c>
      <c r="V67" s="135">
        <f t="shared" si="36"/>
        <v>3.2830699999999999</v>
      </c>
      <c r="W67" s="135">
        <f t="shared" si="36"/>
        <v>3.4032100000000001</v>
      </c>
      <c r="X67" s="135">
        <f t="shared" si="36"/>
        <v>3.4434999999999998</v>
      </c>
      <c r="Y67" s="135">
        <f t="shared" si="36"/>
        <v>3.2481499999999999</v>
      </c>
      <c r="Z67" s="135">
        <f t="shared" si="36"/>
        <v>2.8885999999999998</v>
      </c>
      <c r="AA67" s="135">
        <f t="shared" si="36"/>
        <v>2.7183600000000001</v>
      </c>
    </row>
    <row r="68" spans="1:27" ht="12.75" hidden="1" customHeight="1" outlineLevel="1" x14ac:dyDescent="0.2">
      <c r="A68" s="163" t="s">
        <v>298</v>
      </c>
      <c r="B68" s="94" t="s">
        <v>238</v>
      </c>
      <c r="C68" s="70" t="s">
        <v>79</v>
      </c>
      <c r="D68" s="71">
        <v>1417.12</v>
      </c>
      <c r="E68" s="71">
        <v>1278.0899999999999</v>
      </c>
      <c r="F68" s="71">
        <v>1219.32</v>
      </c>
      <c r="G68" s="71">
        <v>1209.02</v>
      </c>
      <c r="H68" s="71">
        <v>1195.3599999999999</v>
      </c>
      <c r="I68" s="71">
        <v>1245.5</v>
      </c>
      <c r="J68" s="71">
        <v>1432.43</v>
      </c>
      <c r="K68" s="71">
        <v>1661.53</v>
      </c>
      <c r="L68" s="71">
        <v>1989.38</v>
      </c>
      <c r="M68" s="71">
        <v>2331.4499999999998</v>
      </c>
      <c r="N68" s="71">
        <v>2487.38</v>
      </c>
      <c r="O68" s="71">
        <v>2147.9699999999998</v>
      </c>
      <c r="P68" s="71">
        <v>2044.45</v>
      </c>
      <c r="Q68" s="71">
        <v>2062.27</v>
      </c>
      <c r="R68" s="71">
        <v>2058.13</v>
      </c>
      <c r="S68" s="71">
        <v>2006.38</v>
      </c>
      <c r="T68" s="71">
        <v>1991.73</v>
      </c>
      <c r="U68" s="71">
        <v>1927.89</v>
      </c>
      <c r="V68" s="71">
        <v>1942.56</v>
      </c>
      <c r="W68" s="71">
        <v>2062.6999999999998</v>
      </c>
      <c r="X68" s="71">
        <v>2102.9899999999998</v>
      </c>
      <c r="Y68" s="71">
        <v>1907.64</v>
      </c>
      <c r="Z68" s="71">
        <v>1548.09</v>
      </c>
      <c r="AA68" s="71">
        <v>1377.85</v>
      </c>
    </row>
    <row r="69" spans="1:27" ht="12.75" hidden="1" customHeight="1" outlineLevel="1" x14ac:dyDescent="0.2">
      <c r="A69" s="163" t="s">
        <v>299</v>
      </c>
      <c r="B69" s="94" t="s">
        <v>90</v>
      </c>
      <c r="C69" s="70" t="s">
        <v>79</v>
      </c>
      <c r="D69" s="71">
        <f t="shared" ref="D69:AA69" si="37">$D$9</f>
        <v>1071.42</v>
      </c>
      <c r="E69" s="71">
        <f t="shared" si="37"/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300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301</v>
      </c>
      <c r="B71" s="94" t="s">
        <v>81</v>
      </c>
      <c r="C71" s="70" t="s">
        <v>79</v>
      </c>
      <c r="D71" s="71">
        <f>$D$11</f>
        <v>264.79000000000002</v>
      </c>
      <c r="E71" s="71">
        <f t="shared" ref="E71:AA71" si="38">$D$11</f>
        <v>264.79000000000002</v>
      </c>
      <c r="F71" s="71">
        <f t="shared" si="38"/>
        <v>264.79000000000002</v>
      </c>
      <c r="G71" s="71">
        <f t="shared" si="38"/>
        <v>264.79000000000002</v>
      </c>
      <c r="H71" s="71">
        <f t="shared" si="38"/>
        <v>264.79000000000002</v>
      </c>
      <c r="I71" s="71">
        <f t="shared" si="38"/>
        <v>264.79000000000002</v>
      </c>
      <c r="J71" s="71">
        <f t="shared" si="38"/>
        <v>264.79000000000002</v>
      </c>
      <c r="K71" s="71">
        <f t="shared" si="38"/>
        <v>264.79000000000002</v>
      </c>
      <c r="L71" s="71">
        <f t="shared" si="38"/>
        <v>264.79000000000002</v>
      </c>
      <c r="M71" s="71">
        <f t="shared" si="38"/>
        <v>264.79000000000002</v>
      </c>
      <c r="N71" s="71">
        <f t="shared" si="38"/>
        <v>264.79000000000002</v>
      </c>
      <c r="O71" s="71">
        <f t="shared" si="38"/>
        <v>264.79000000000002</v>
      </c>
      <c r="P71" s="71">
        <f t="shared" si="38"/>
        <v>264.79000000000002</v>
      </c>
      <c r="Q71" s="71">
        <f t="shared" si="38"/>
        <v>264.79000000000002</v>
      </c>
      <c r="R71" s="71">
        <f t="shared" si="38"/>
        <v>264.79000000000002</v>
      </c>
      <c r="S71" s="71">
        <f t="shared" si="38"/>
        <v>264.79000000000002</v>
      </c>
      <c r="T71" s="71">
        <f t="shared" si="38"/>
        <v>264.79000000000002</v>
      </c>
      <c r="U71" s="71">
        <f t="shared" si="38"/>
        <v>264.79000000000002</v>
      </c>
      <c r="V71" s="71">
        <f t="shared" si="38"/>
        <v>264.79000000000002</v>
      </c>
      <c r="W71" s="71">
        <f t="shared" si="38"/>
        <v>264.79000000000002</v>
      </c>
      <c r="X71" s="71">
        <f t="shared" si="38"/>
        <v>264.79000000000002</v>
      </c>
      <c r="Y71" s="71">
        <f t="shared" si="38"/>
        <v>264.79000000000002</v>
      </c>
      <c r="Z71" s="71">
        <f t="shared" si="38"/>
        <v>264.79000000000002</v>
      </c>
      <c r="AA71" s="71">
        <f t="shared" si="38"/>
        <v>264.79000000000002</v>
      </c>
    </row>
    <row r="72" spans="1:27" ht="12.75" customHeight="1" collapsed="1" x14ac:dyDescent="0.2">
      <c r="A72" s="162" t="s">
        <v>302</v>
      </c>
      <c r="B72" s="54" t="str">
        <f>"14"&amp;"."&amp;$B$662&amp;"."&amp;$B$663</f>
        <v>14.05.2024</v>
      </c>
      <c r="C72" s="134" t="s">
        <v>76</v>
      </c>
      <c r="D72" s="135">
        <f>ROUND(((D73+D74+D76+D75)/1000),5)</f>
        <v>2.6548500000000002</v>
      </c>
      <c r="E72" s="135">
        <f>ROUND(((E73+E74+E76+E75)/1000),5)</f>
        <v>2.5670099999999998</v>
      </c>
      <c r="F72" s="135">
        <f>ROUND(((F73+F74+F76+F75)/1000),5)</f>
        <v>2.5272399999999999</v>
      </c>
      <c r="G72" s="135">
        <f t="shared" ref="G72:AA72" si="39">ROUND(((G73+G74+G76+G75)/1000),5)</f>
        <v>2.5239799999999999</v>
      </c>
      <c r="H72" s="135">
        <f t="shared" si="39"/>
        <v>2.5258699999999998</v>
      </c>
      <c r="I72" s="135">
        <f t="shared" si="39"/>
        <v>2.5677699999999999</v>
      </c>
      <c r="J72" s="135">
        <f t="shared" si="39"/>
        <v>2.7369699999999999</v>
      </c>
      <c r="K72" s="135">
        <f t="shared" si="39"/>
        <v>2.8562699999999999</v>
      </c>
      <c r="L72" s="135">
        <f t="shared" si="39"/>
        <v>3.17869</v>
      </c>
      <c r="M72" s="135">
        <f t="shared" si="39"/>
        <v>3.4456099999999998</v>
      </c>
      <c r="N72" s="135">
        <f t="shared" si="39"/>
        <v>3.4649000000000001</v>
      </c>
      <c r="O72" s="135">
        <f t="shared" si="39"/>
        <v>3.3255599999999998</v>
      </c>
      <c r="P72" s="135">
        <f t="shared" si="39"/>
        <v>3.3252600000000001</v>
      </c>
      <c r="Q72" s="135">
        <f t="shared" si="39"/>
        <v>3.3288899999999999</v>
      </c>
      <c r="R72" s="135">
        <f t="shared" si="39"/>
        <v>3.3193100000000002</v>
      </c>
      <c r="S72" s="135">
        <f t="shared" si="39"/>
        <v>3.3020100000000001</v>
      </c>
      <c r="T72" s="135">
        <f t="shared" si="39"/>
        <v>3.2613400000000001</v>
      </c>
      <c r="U72" s="135">
        <f t="shared" si="39"/>
        <v>3.2517900000000002</v>
      </c>
      <c r="V72" s="135">
        <f t="shared" si="39"/>
        <v>3.2448199999999998</v>
      </c>
      <c r="W72" s="135">
        <f t="shared" si="39"/>
        <v>3.1915</v>
      </c>
      <c r="X72" s="135">
        <f t="shared" si="39"/>
        <v>3.42028</v>
      </c>
      <c r="Y72" s="135">
        <f t="shared" si="39"/>
        <v>3.2745600000000001</v>
      </c>
      <c r="Z72" s="135">
        <f t="shared" si="39"/>
        <v>2.9435699999999998</v>
      </c>
      <c r="AA72" s="135">
        <f t="shared" si="39"/>
        <v>2.81304</v>
      </c>
    </row>
    <row r="73" spans="1:27" ht="12.75" hidden="1" customHeight="1" outlineLevel="1" x14ac:dyDescent="0.2">
      <c r="A73" s="163" t="s">
        <v>303</v>
      </c>
      <c r="B73" s="94" t="s">
        <v>238</v>
      </c>
      <c r="C73" s="70" t="s">
        <v>79</v>
      </c>
      <c r="D73" s="71">
        <v>1314.34</v>
      </c>
      <c r="E73" s="71">
        <v>1226.5</v>
      </c>
      <c r="F73" s="71">
        <v>1186.73</v>
      </c>
      <c r="G73" s="71">
        <v>1183.47</v>
      </c>
      <c r="H73" s="71">
        <v>1185.3599999999999</v>
      </c>
      <c r="I73" s="71">
        <v>1227.26</v>
      </c>
      <c r="J73" s="71">
        <v>1396.46</v>
      </c>
      <c r="K73" s="71">
        <v>1515.76</v>
      </c>
      <c r="L73" s="71">
        <v>1838.18</v>
      </c>
      <c r="M73" s="71">
        <v>2105.1</v>
      </c>
      <c r="N73" s="71">
        <v>2124.39</v>
      </c>
      <c r="O73" s="71">
        <v>1985.05</v>
      </c>
      <c r="P73" s="71">
        <v>1984.75</v>
      </c>
      <c r="Q73" s="71">
        <v>1988.38</v>
      </c>
      <c r="R73" s="71">
        <v>1978.8</v>
      </c>
      <c r="S73" s="71">
        <v>1961.5</v>
      </c>
      <c r="T73" s="71">
        <v>1920.83</v>
      </c>
      <c r="U73" s="71">
        <v>1911.28</v>
      </c>
      <c r="V73" s="71">
        <v>1904.31</v>
      </c>
      <c r="W73" s="71">
        <v>1850.99</v>
      </c>
      <c r="X73" s="71">
        <v>2079.77</v>
      </c>
      <c r="Y73" s="71">
        <v>1934.05</v>
      </c>
      <c r="Z73" s="71">
        <v>1603.06</v>
      </c>
      <c r="AA73" s="71">
        <v>1472.53</v>
      </c>
    </row>
    <row r="74" spans="1:27" ht="12.75" hidden="1" customHeight="1" outlineLevel="1" x14ac:dyDescent="0.2">
      <c r="A74" s="163" t="s">
        <v>304</v>
      </c>
      <c r="B74" s="94" t="s">
        <v>90</v>
      </c>
      <c r="C74" s="70" t="s">
        <v>79</v>
      </c>
      <c r="D74" s="71">
        <f t="shared" ref="D74:AA74" si="40">$D$9</f>
        <v>1071.42</v>
      </c>
      <c r="E74" s="71">
        <f t="shared" si="40"/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305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306</v>
      </c>
      <c r="B76" s="94" t="s">
        <v>81</v>
      </c>
      <c r="C76" s="70" t="s">
        <v>79</v>
      </c>
      <c r="D76" s="71">
        <f>$D$11</f>
        <v>264.79000000000002</v>
      </c>
      <c r="E76" s="71">
        <f t="shared" ref="E76:AA76" si="41">$D$11</f>
        <v>264.79000000000002</v>
      </c>
      <c r="F76" s="71">
        <f t="shared" si="41"/>
        <v>264.79000000000002</v>
      </c>
      <c r="G76" s="71">
        <f t="shared" si="41"/>
        <v>264.79000000000002</v>
      </c>
      <c r="H76" s="71">
        <f t="shared" si="41"/>
        <v>264.79000000000002</v>
      </c>
      <c r="I76" s="71">
        <f t="shared" si="41"/>
        <v>264.79000000000002</v>
      </c>
      <c r="J76" s="71">
        <f t="shared" si="41"/>
        <v>264.79000000000002</v>
      </c>
      <c r="K76" s="71">
        <f t="shared" si="41"/>
        <v>264.79000000000002</v>
      </c>
      <c r="L76" s="71">
        <f t="shared" si="41"/>
        <v>264.79000000000002</v>
      </c>
      <c r="M76" s="71">
        <f t="shared" si="41"/>
        <v>264.79000000000002</v>
      </c>
      <c r="N76" s="71">
        <f t="shared" si="41"/>
        <v>264.79000000000002</v>
      </c>
      <c r="O76" s="71">
        <f t="shared" si="41"/>
        <v>264.79000000000002</v>
      </c>
      <c r="P76" s="71">
        <f t="shared" si="41"/>
        <v>264.79000000000002</v>
      </c>
      <c r="Q76" s="71">
        <f t="shared" si="41"/>
        <v>264.79000000000002</v>
      </c>
      <c r="R76" s="71">
        <f t="shared" si="41"/>
        <v>264.79000000000002</v>
      </c>
      <c r="S76" s="71">
        <f t="shared" si="41"/>
        <v>264.79000000000002</v>
      </c>
      <c r="T76" s="71">
        <f t="shared" si="41"/>
        <v>264.79000000000002</v>
      </c>
      <c r="U76" s="71">
        <f t="shared" si="41"/>
        <v>264.79000000000002</v>
      </c>
      <c r="V76" s="71">
        <f t="shared" si="41"/>
        <v>264.79000000000002</v>
      </c>
      <c r="W76" s="71">
        <f t="shared" si="41"/>
        <v>264.79000000000002</v>
      </c>
      <c r="X76" s="71">
        <f t="shared" si="41"/>
        <v>264.79000000000002</v>
      </c>
      <c r="Y76" s="71">
        <f t="shared" si="41"/>
        <v>264.79000000000002</v>
      </c>
      <c r="Z76" s="71">
        <f t="shared" si="41"/>
        <v>264.79000000000002</v>
      </c>
      <c r="AA76" s="71">
        <f t="shared" si="41"/>
        <v>264.79000000000002</v>
      </c>
    </row>
    <row r="77" spans="1:27" ht="12.75" customHeight="1" collapsed="1" x14ac:dyDescent="0.2">
      <c r="A77" s="162" t="s">
        <v>307</v>
      </c>
      <c r="B77" s="54" t="str">
        <f>"15"&amp;"."&amp;$B$662&amp;"."&amp;$B$663</f>
        <v>15.05.2024</v>
      </c>
      <c r="C77" s="134" t="s">
        <v>76</v>
      </c>
      <c r="D77" s="135">
        <f>ROUND(((D78+D79+D81+D80)/1000),5)</f>
        <v>2.70167</v>
      </c>
      <c r="E77" s="135">
        <f>ROUND(((E78+E79+E81+E80)/1000),5)</f>
        <v>2.5750500000000001</v>
      </c>
      <c r="F77" s="135">
        <f>ROUND(((F78+F79+F81+F80)/1000),5)</f>
        <v>2.5668199999999999</v>
      </c>
      <c r="G77" s="135">
        <f t="shared" ref="G77:AA77" si="42">ROUND(((G78+G79+G81+G80)/1000),5)</f>
        <v>2.5617100000000002</v>
      </c>
      <c r="H77" s="135">
        <f t="shared" si="42"/>
        <v>2.5666500000000001</v>
      </c>
      <c r="I77" s="135">
        <f t="shared" si="42"/>
        <v>2.57714</v>
      </c>
      <c r="J77" s="135">
        <f t="shared" si="42"/>
        <v>2.7950200000000001</v>
      </c>
      <c r="K77" s="135">
        <f t="shared" si="42"/>
        <v>3.0524499999999999</v>
      </c>
      <c r="L77" s="135">
        <f t="shared" si="42"/>
        <v>3.2924699999999998</v>
      </c>
      <c r="M77" s="135">
        <f t="shared" si="42"/>
        <v>3.52434</v>
      </c>
      <c r="N77" s="135">
        <f t="shared" si="42"/>
        <v>3.5167199999999998</v>
      </c>
      <c r="O77" s="135">
        <f t="shared" si="42"/>
        <v>3.39906</v>
      </c>
      <c r="P77" s="135">
        <f t="shared" si="42"/>
        <v>3.4014199999999999</v>
      </c>
      <c r="Q77" s="135">
        <f t="shared" si="42"/>
        <v>3.4274100000000001</v>
      </c>
      <c r="R77" s="135">
        <f t="shared" si="42"/>
        <v>3.4048799999999999</v>
      </c>
      <c r="S77" s="135">
        <f t="shared" si="42"/>
        <v>3.39785</v>
      </c>
      <c r="T77" s="135">
        <f t="shared" si="42"/>
        <v>3.3753500000000001</v>
      </c>
      <c r="U77" s="135">
        <f t="shared" si="42"/>
        <v>3.3218399999999999</v>
      </c>
      <c r="V77" s="135">
        <f t="shared" si="42"/>
        <v>3.2816100000000001</v>
      </c>
      <c r="W77" s="135">
        <f t="shared" si="42"/>
        <v>3.25339</v>
      </c>
      <c r="X77" s="135">
        <f t="shared" si="42"/>
        <v>3.3184999999999998</v>
      </c>
      <c r="Y77" s="135">
        <f t="shared" si="42"/>
        <v>3.2952499999999998</v>
      </c>
      <c r="Z77" s="135">
        <f t="shared" si="42"/>
        <v>2.9301599999999999</v>
      </c>
      <c r="AA77" s="135">
        <f t="shared" si="42"/>
        <v>2.8157100000000002</v>
      </c>
    </row>
    <row r="78" spans="1:27" ht="12.75" hidden="1" customHeight="1" outlineLevel="1" x14ac:dyDescent="0.2">
      <c r="A78" s="163" t="s">
        <v>308</v>
      </c>
      <c r="B78" s="94" t="s">
        <v>238</v>
      </c>
      <c r="C78" s="70" t="s">
        <v>79</v>
      </c>
      <c r="D78" s="71">
        <v>1361.16</v>
      </c>
      <c r="E78" s="71">
        <v>1234.54</v>
      </c>
      <c r="F78" s="71">
        <v>1226.31</v>
      </c>
      <c r="G78" s="71">
        <v>1221.2</v>
      </c>
      <c r="H78" s="71">
        <v>1226.1400000000001</v>
      </c>
      <c r="I78" s="71">
        <v>1236.6300000000001</v>
      </c>
      <c r="J78" s="71">
        <v>1454.51</v>
      </c>
      <c r="K78" s="71">
        <v>1711.94</v>
      </c>
      <c r="L78" s="71">
        <v>1951.96</v>
      </c>
      <c r="M78" s="71">
        <v>2183.83</v>
      </c>
      <c r="N78" s="71">
        <v>2176.21</v>
      </c>
      <c r="O78" s="71">
        <v>2058.5500000000002</v>
      </c>
      <c r="P78" s="71">
        <v>2060.91</v>
      </c>
      <c r="Q78" s="71">
        <v>2086.9</v>
      </c>
      <c r="R78" s="71">
        <v>2064.37</v>
      </c>
      <c r="S78" s="71">
        <v>2057.34</v>
      </c>
      <c r="T78" s="71">
        <v>2034.84</v>
      </c>
      <c r="U78" s="71">
        <v>1981.33</v>
      </c>
      <c r="V78" s="71">
        <v>1941.1</v>
      </c>
      <c r="W78" s="71">
        <v>1912.88</v>
      </c>
      <c r="X78" s="71">
        <v>1977.99</v>
      </c>
      <c r="Y78" s="71">
        <v>1954.74</v>
      </c>
      <c r="Z78" s="71">
        <v>1589.65</v>
      </c>
      <c r="AA78" s="71">
        <v>1475.2</v>
      </c>
    </row>
    <row r="79" spans="1:27" ht="12.75" hidden="1" customHeight="1" outlineLevel="1" x14ac:dyDescent="0.2">
      <c r="A79" s="163" t="s">
        <v>309</v>
      </c>
      <c r="B79" s="94" t="s">
        <v>90</v>
      </c>
      <c r="C79" s="70" t="s">
        <v>79</v>
      </c>
      <c r="D79" s="71">
        <f t="shared" ref="D79:AA79" si="43">$D$9</f>
        <v>1071.42</v>
      </c>
      <c r="E79" s="71">
        <f t="shared" si="43"/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310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311</v>
      </c>
      <c r="B81" s="94" t="s">
        <v>81</v>
      </c>
      <c r="C81" s="70" t="s">
        <v>79</v>
      </c>
      <c r="D81" s="71">
        <f>$D$11</f>
        <v>264.79000000000002</v>
      </c>
      <c r="E81" s="71">
        <f t="shared" ref="E81:AA81" si="44">$D$11</f>
        <v>264.79000000000002</v>
      </c>
      <c r="F81" s="71">
        <f t="shared" si="44"/>
        <v>264.79000000000002</v>
      </c>
      <c r="G81" s="71">
        <f t="shared" si="44"/>
        <v>264.79000000000002</v>
      </c>
      <c r="H81" s="71">
        <f t="shared" si="44"/>
        <v>264.79000000000002</v>
      </c>
      <c r="I81" s="71">
        <f t="shared" si="44"/>
        <v>264.79000000000002</v>
      </c>
      <c r="J81" s="71">
        <f t="shared" si="44"/>
        <v>264.79000000000002</v>
      </c>
      <c r="K81" s="71">
        <f t="shared" si="44"/>
        <v>264.79000000000002</v>
      </c>
      <c r="L81" s="71">
        <f t="shared" si="44"/>
        <v>264.79000000000002</v>
      </c>
      <c r="M81" s="71">
        <f t="shared" si="44"/>
        <v>264.79000000000002</v>
      </c>
      <c r="N81" s="71">
        <f t="shared" si="44"/>
        <v>264.79000000000002</v>
      </c>
      <c r="O81" s="71">
        <f t="shared" si="44"/>
        <v>264.79000000000002</v>
      </c>
      <c r="P81" s="71">
        <f t="shared" si="44"/>
        <v>264.79000000000002</v>
      </c>
      <c r="Q81" s="71">
        <f t="shared" si="44"/>
        <v>264.79000000000002</v>
      </c>
      <c r="R81" s="71">
        <f t="shared" si="44"/>
        <v>264.79000000000002</v>
      </c>
      <c r="S81" s="71">
        <f t="shared" si="44"/>
        <v>264.79000000000002</v>
      </c>
      <c r="T81" s="71">
        <f t="shared" si="44"/>
        <v>264.79000000000002</v>
      </c>
      <c r="U81" s="71">
        <f t="shared" si="44"/>
        <v>264.79000000000002</v>
      </c>
      <c r="V81" s="71">
        <f t="shared" si="44"/>
        <v>264.79000000000002</v>
      </c>
      <c r="W81" s="71">
        <f t="shared" si="44"/>
        <v>264.79000000000002</v>
      </c>
      <c r="X81" s="71">
        <f t="shared" si="44"/>
        <v>264.79000000000002</v>
      </c>
      <c r="Y81" s="71">
        <f t="shared" si="44"/>
        <v>264.79000000000002</v>
      </c>
      <c r="Z81" s="71">
        <f t="shared" si="44"/>
        <v>264.79000000000002</v>
      </c>
      <c r="AA81" s="71">
        <f t="shared" si="44"/>
        <v>264.79000000000002</v>
      </c>
    </row>
    <row r="82" spans="1:27" ht="12.75" customHeight="1" collapsed="1" x14ac:dyDescent="0.2">
      <c r="A82" s="162" t="s">
        <v>312</v>
      </c>
      <c r="B82" s="54" t="str">
        <f>"16"&amp;"."&amp;$B$662&amp;"."&amp;$B$663</f>
        <v>16.05.2024</v>
      </c>
      <c r="C82" s="134" t="s">
        <v>76</v>
      </c>
      <c r="D82" s="135">
        <f>ROUND(((D83+D84+D86+D85)/1000),5)</f>
        <v>2.6508099999999999</v>
      </c>
      <c r="E82" s="135">
        <f>ROUND(((E83+E84+E86+E85)/1000),5)</f>
        <v>2.5587499999999999</v>
      </c>
      <c r="F82" s="135">
        <f>ROUND(((F83+F84+F86+F85)/1000),5)</f>
        <v>2.52772</v>
      </c>
      <c r="G82" s="135">
        <f t="shared" ref="G82:AA82" si="45">ROUND(((G83+G84+G86+G85)/1000),5)</f>
        <v>2.5253199999999998</v>
      </c>
      <c r="H82" s="135">
        <f t="shared" si="45"/>
        <v>2.5364900000000001</v>
      </c>
      <c r="I82" s="135">
        <f t="shared" si="45"/>
        <v>2.5716100000000002</v>
      </c>
      <c r="J82" s="135">
        <f t="shared" si="45"/>
        <v>2.7295500000000001</v>
      </c>
      <c r="K82" s="135">
        <f t="shared" si="45"/>
        <v>2.9885799999999998</v>
      </c>
      <c r="L82" s="135">
        <f t="shared" si="45"/>
        <v>3.2413500000000002</v>
      </c>
      <c r="M82" s="135">
        <f t="shared" si="45"/>
        <v>3.2997399999999999</v>
      </c>
      <c r="N82" s="135">
        <f t="shared" si="45"/>
        <v>3.32979</v>
      </c>
      <c r="O82" s="135">
        <f t="shared" si="45"/>
        <v>3.3899699999999999</v>
      </c>
      <c r="P82" s="135">
        <f t="shared" si="45"/>
        <v>3.3826200000000002</v>
      </c>
      <c r="Q82" s="135">
        <f t="shared" si="45"/>
        <v>3.39744</v>
      </c>
      <c r="R82" s="135">
        <f t="shared" si="45"/>
        <v>3.3864100000000001</v>
      </c>
      <c r="S82" s="135">
        <f t="shared" si="45"/>
        <v>3.3302399999999999</v>
      </c>
      <c r="T82" s="135">
        <f t="shared" si="45"/>
        <v>3.2664499999999999</v>
      </c>
      <c r="U82" s="135">
        <f t="shared" si="45"/>
        <v>3.24533</v>
      </c>
      <c r="V82" s="135">
        <f t="shared" si="45"/>
        <v>3.1522700000000001</v>
      </c>
      <c r="W82" s="135">
        <f t="shared" si="45"/>
        <v>3.0430799999999998</v>
      </c>
      <c r="X82" s="135">
        <f t="shared" si="45"/>
        <v>3.15767</v>
      </c>
      <c r="Y82" s="135">
        <f t="shared" si="45"/>
        <v>3.2502300000000002</v>
      </c>
      <c r="Z82" s="135">
        <f t="shared" si="45"/>
        <v>2.9428100000000001</v>
      </c>
      <c r="AA82" s="135">
        <f t="shared" si="45"/>
        <v>2.7258499999999999</v>
      </c>
    </row>
    <row r="83" spans="1:27" ht="12.75" hidden="1" customHeight="1" outlineLevel="1" x14ac:dyDescent="0.2">
      <c r="A83" s="163" t="s">
        <v>313</v>
      </c>
      <c r="B83" s="94" t="s">
        <v>238</v>
      </c>
      <c r="C83" s="70" t="s">
        <v>79</v>
      </c>
      <c r="D83" s="71">
        <v>1310.3</v>
      </c>
      <c r="E83" s="71">
        <v>1218.24</v>
      </c>
      <c r="F83" s="71">
        <v>1187.21</v>
      </c>
      <c r="G83" s="71">
        <v>1184.81</v>
      </c>
      <c r="H83" s="71">
        <v>1195.98</v>
      </c>
      <c r="I83" s="71">
        <v>1231.0999999999999</v>
      </c>
      <c r="J83" s="71">
        <v>1389.04</v>
      </c>
      <c r="K83" s="71">
        <v>1648.07</v>
      </c>
      <c r="L83" s="71">
        <v>1900.84</v>
      </c>
      <c r="M83" s="71">
        <v>1959.23</v>
      </c>
      <c r="N83" s="71">
        <v>1989.28</v>
      </c>
      <c r="O83" s="71">
        <v>2049.46</v>
      </c>
      <c r="P83" s="71">
        <v>2042.11</v>
      </c>
      <c r="Q83" s="71">
        <v>2056.9299999999998</v>
      </c>
      <c r="R83" s="71">
        <v>2045.9</v>
      </c>
      <c r="S83" s="71">
        <v>1989.73</v>
      </c>
      <c r="T83" s="71">
        <v>1925.94</v>
      </c>
      <c r="U83" s="71">
        <v>1904.82</v>
      </c>
      <c r="V83" s="71">
        <v>1811.76</v>
      </c>
      <c r="W83" s="71">
        <v>1702.57</v>
      </c>
      <c r="X83" s="71">
        <v>1817.16</v>
      </c>
      <c r="Y83" s="71">
        <v>1909.72</v>
      </c>
      <c r="Z83" s="71">
        <v>1602.3</v>
      </c>
      <c r="AA83" s="71">
        <v>1385.34</v>
      </c>
    </row>
    <row r="84" spans="1:27" ht="12.75" hidden="1" customHeight="1" outlineLevel="1" x14ac:dyDescent="0.2">
      <c r="A84" s="163" t="s">
        <v>314</v>
      </c>
      <c r="B84" s="94" t="s">
        <v>90</v>
      </c>
      <c r="C84" s="70" t="s">
        <v>79</v>
      </c>
      <c r="D84" s="71">
        <f t="shared" ref="D84:AA84" si="46">$D$9</f>
        <v>1071.42</v>
      </c>
      <c r="E84" s="71">
        <f t="shared" si="46"/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315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316</v>
      </c>
      <c r="B86" s="94" t="s">
        <v>81</v>
      </c>
      <c r="C86" s="70" t="s">
        <v>79</v>
      </c>
      <c r="D86" s="71">
        <f>$D$11</f>
        <v>264.79000000000002</v>
      </c>
      <c r="E86" s="71">
        <f t="shared" ref="E86:AA86" si="47">$D$11</f>
        <v>264.79000000000002</v>
      </c>
      <c r="F86" s="71">
        <f t="shared" si="47"/>
        <v>264.79000000000002</v>
      </c>
      <c r="G86" s="71">
        <f t="shared" si="47"/>
        <v>264.79000000000002</v>
      </c>
      <c r="H86" s="71">
        <f t="shared" si="47"/>
        <v>264.79000000000002</v>
      </c>
      <c r="I86" s="71">
        <f t="shared" si="47"/>
        <v>264.79000000000002</v>
      </c>
      <c r="J86" s="71">
        <f t="shared" si="47"/>
        <v>264.79000000000002</v>
      </c>
      <c r="K86" s="71">
        <f t="shared" si="47"/>
        <v>264.79000000000002</v>
      </c>
      <c r="L86" s="71">
        <f t="shared" si="47"/>
        <v>264.79000000000002</v>
      </c>
      <c r="M86" s="71">
        <f t="shared" si="47"/>
        <v>264.79000000000002</v>
      </c>
      <c r="N86" s="71">
        <f t="shared" si="47"/>
        <v>264.79000000000002</v>
      </c>
      <c r="O86" s="71">
        <f t="shared" si="47"/>
        <v>264.79000000000002</v>
      </c>
      <c r="P86" s="71">
        <f t="shared" si="47"/>
        <v>264.79000000000002</v>
      </c>
      <c r="Q86" s="71">
        <f t="shared" si="47"/>
        <v>264.79000000000002</v>
      </c>
      <c r="R86" s="71">
        <f t="shared" si="47"/>
        <v>264.79000000000002</v>
      </c>
      <c r="S86" s="71">
        <f t="shared" si="47"/>
        <v>264.79000000000002</v>
      </c>
      <c r="T86" s="71">
        <f t="shared" si="47"/>
        <v>264.79000000000002</v>
      </c>
      <c r="U86" s="71">
        <f t="shared" si="47"/>
        <v>264.79000000000002</v>
      </c>
      <c r="V86" s="71">
        <f t="shared" si="47"/>
        <v>264.79000000000002</v>
      </c>
      <c r="W86" s="71">
        <f t="shared" si="47"/>
        <v>264.79000000000002</v>
      </c>
      <c r="X86" s="71">
        <f t="shared" si="47"/>
        <v>264.79000000000002</v>
      </c>
      <c r="Y86" s="71">
        <f t="shared" si="47"/>
        <v>264.79000000000002</v>
      </c>
      <c r="Z86" s="71">
        <f t="shared" si="47"/>
        <v>264.79000000000002</v>
      </c>
      <c r="AA86" s="71">
        <f t="shared" si="47"/>
        <v>264.79000000000002</v>
      </c>
    </row>
    <row r="87" spans="1:27" ht="12.75" customHeight="1" collapsed="1" x14ac:dyDescent="0.2">
      <c r="A87" s="162" t="s">
        <v>317</v>
      </c>
      <c r="B87" s="54" t="str">
        <f>"17"&amp;"."&amp;$B$662&amp;"."&amp;$B$663</f>
        <v>17.05.2024</v>
      </c>
      <c r="C87" s="134" t="s">
        <v>76</v>
      </c>
      <c r="D87" s="135">
        <f>ROUND(((D88+D89+D91+D90)/1000),5)</f>
        <v>2.7058300000000002</v>
      </c>
      <c r="E87" s="135">
        <f>ROUND(((E88+E89+E91+E90)/1000),5)</f>
        <v>2.5723500000000001</v>
      </c>
      <c r="F87" s="135">
        <f>ROUND(((F88+F89+F91+F90)/1000),5)</f>
        <v>2.5358700000000001</v>
      </c>
      <c r="G87" s="135">
        <f t="shared" ref="G87:AA87" si="48">ROUND(((G88+G89+G91+G90)/1000),5)</f>
        <v>2.4733299999999998</v>
      </c>
      <c r="H87" s="135">
        <f t="shared" si="48"/>
        <v>2.5379700000000001</v>
      </c>
      <c r="I87" s="135">
        <f t="shared" si="48"/>
        <v>2.6271100000000001</v>
      </c>
      <c r="J87" s="135">
        <f t="shared" si="48"/>
        <v>2.7983699999999998</v>
      </c>
      <c r="K87" s="135">
        <f t="shared" si="48"/>
        <v>3.0707300000000002</v>
      </c>
      <c r="L87" s="135">
        <f t="shared" si="48"/>
        <v>3.38022</v>
      </c>
      <c r="M87" s="135">
        <f t="shared" si="48"/>
        <v>3.4387699999999999</v>
      </c>
      <c r="N87" s="135">
        <f t="shared" si="48"/>
        <v>3.4514499999999999</v>
      </c>
      <c r="O87" s="135">
        <f t="shared" si="48"/>
        <v>3.45627</v>
      </c>
      <c r="P87" s="135">
        <f t="shared" si="48"/>
        <v>3.4913799999999999</v>
      </c>
      <c r="Q87" s="135">
        <f t="shared" si="48"/>
        <v>3.5219399999999998</v>
      </c>
      <c r="R87" s="135">
        <f t="shared" si="48"/>
        <v>3.4979900000000002</v>
      </c>
      <c r="S87" s="135">
        <f t="shared" si="48"/>
        <v>3.5073699999999999</v>
      </c>
      <c r="T87" s="135">
        <f t="shared" si="48"/>
        <v>3.4583300000000001</v>
      </c>
      <c r="U87" s="135">
        <f t="shared" si="48"/>
        <v>3.4457800000000001</v>
      </c>
      <c r="V87" s="135">
        <f t="shared" si="48"/>
        <v>3.4144000000000001</v>
      </c>
      <c r="W87" s="135">
        <f t="shared" si="48"/>
        <v>3.37663</v>
      </c>
      <c r="X87" s="135">
        <f t="shared" si="48"/>
        <v>3.3917000000000002</v>
      </c>
      <c r="Y87" s="135">
        <f t="shared" si="48"/>
        <v>3.4517099999999998</v>
      </c>
      <c r="Z87" s="135">
        <f t="shared" si="48"/>
        <v>3.3593899999999999</v>
      </c>
      <c r="AA87" s="135">
        <f t="shared" si="48"/>
        <v>2.9500700000000002</v>
      </c>
    </row>
    <row r="88" spans="1:27" ht="12.75" hidden="1" customHeight="1" outlineLevel="1" x14ac:dyDescent="0.2">
      <c r="A88" s="163" t="s">
        <v>318</v>
      </c>
      <c r="B88" s="94" t="s">
        <v>238</v>
      </c>
      <c r="C88" s="70" t="s">
        <v>79</v>
      </c>
      <c r="D88" s="71">
        <v>1365.32</v>
      </c>
      <c r="E88" s="71">
        <v>1231.8399999999999</v>
      </c>
      <c r="F88" s="71">
        <v>1195.3599999999999</v>
      </c>
      <c r="G88" s="71">
        <v>1132.82</v>
      </c>
      <c r="H88" s="71">
        <v>1197.46</v>
      </c>
      <c r="I88" s="71">
        <v>1286.5999999999999</v>
      </c>
      <c r="J88" s="71">
        <v>1457.86</v>
      </c>
      <c r="K88" s="71">
        <v>1730.22</v>
      </c>
      <c r="L88" s="71">
        <v>2039.71</v>
      </c>
      <c r="M88" s="71">
        <v>2098.2600000000002</v>
      </c>
      <c r="N88" s="71">
        <v>2110.94</v>
      </c>
      <c r="O88" s="71">
        <v>2115.7600000000002</v>
      </c>
      <c r="P88" s="71">
        <v>2150.87</v>
      </c>
      <c r="Q88" s="71">
        <v>2181.4299999999998</v>
      </c>
      <c r="R88" s="71">
        <v>2157.48</v>
      </c>
      <c r="S88" s="71">
        <v>2166.86</v>
      </c>
      <c r="T88" s="71">
        <v>2117.8200000000002</v>
      </c>
      <c r="U88" s="71">
        <v>2105.27</v>
      </c>
      <c r="V88" s="71">
        <v>2073.89</v>
      </c>
      <c r="W88" s="71">
        <v>2036.12</v>
      </c>
      <c r="X88" s="71">
        <v>2051.19</v>
      </c>
      <c r="Y88" s="71">
        <v>2111.1999999999998</v>
      </c>
      <c r="Z88" s="71">
        <v>2018.88</v>
      </c>
      <c r="AA88" s="71">
        <v>1609.56</v>
      </c>
    </row>
    <row r="89" spans="1:27" ht="12.75" hidden="1" customHeight="1" outlineLevel="1" x14ac:dyDescent="0.2">
      <c r="A89" s="163" t="s">
        <v>319</v>
      </c>
      <c r="B89" s="94" t="s">
        <v>90</v>
      </c>
      <c r="C89" s="70" t="s">
        <v>79</v>
      </c>
      <c r="D89" s="71">
        <f t="shared" ref="D89:AA89" si="49">$D$9</f>
        <v>1071.42</v>
      </c>
      <c r="E89" s="71">
        <f t="shared" si="49"/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320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321</v>
      </c>
      <c r="B91" s="94" t="s">
        <v>81</v>
      </c>
      <c r="C91" s="70" t="s">
        <v>79</v>
      </c>
      <c r="D91" s="71">
        <f>$D$11</f>
        <v>264.79000000000002</v>
      </c>
      <c r="E91" s="71">
        <f t="shared" ref="E91:AA91" si="50">$D$11</f>
        <v>264.79000000000002</v>
      </c>
      <c r="F91" s="71">
        <f t="shared" si="50"/>
        <v>264.79000000000002</v>
      </c>
      <c r="G91" s="71">
        <f t="shared" si="50"/>
        <v>264.79000000000002</v>
      </c>
      <c r="H91" s="71">
        <f t="shared" si="50"/>
        <v>264.79000000000002</v>
      </c>
      <c r="I91" s="71">
        <f t="shared" si="50"/>
        <v>264.79000000000002</v>
      </c>
      <c r="J91" s="71">
        <f t="shared" si="50"/>
        <v>264.79000000000002</v>
      </c>
      <c r="K91" s="71">
        <f t="shared" si="50"/>
        <v>264.79000000000002</v>
      </c>
      <c r="L91" s="71">
        <f t="shared" si="50"/>
        <v>264.79000000000002</v>
      </c>
      <c r="M91" s="71">
        <f t="shared" si="50"/>
        <v>264.79000000000002</v>
      </c>
      <c r="N91" s="71">
        <f t="shared" si="50"/>
        <v>264.79000000000002</v>
      </c>
      <c r="O91" s="71">
        <f t="shared" si="50"/>
        <v>264.79000000000002</v>
      </c>
      <c r="P91" s="71">
        <f t="shared" si="50"/>
        <v>264.79000000000002</v>
      </c>
      <c r="Q91" s="71">
        <f t="shared" si="50"/>
        <v>264.79000000000002</v>
      </c>
      <c r="R91" s="71">
        <f t="shared" si="50"/>
        <v>264.79000000000002</v>
      </c>
      <c r="S91" s="71">
        <f t="shared" si="50"/>
        <v>264.79000000000002</v>
      </c>
      <c r="T91" s="71">
        <f t="shared" si="50"/>
        <v>264.79000000000002</v>
      </c>
      <c r="U91" s="71">
        <f t="shared" si="50"/>
        <v>264.79000000000002</v>
      </c>
      <c r="V91" s="71">
        <f t="shared" si="50"/>
        <v>264.79000000000002</v>
      </c>
      <c r="W91" s="71">
        <f t="shared" si="50"/>
        <v>264.79000000000002</v>
      </c>
      <c r="X91" s="71">
        <f t="shared" si="50"/>
        <v>264.79000000000002</v>
      </c>
      <c r="Y91" s="71">
        <f t="shared" si="50"/>
        <v>264.79000000000002</v>
      </c>
      <c r="Z91" s="71">
        <f t="shared" si="50"/>
        <v>264.79000000000002</v>
      </c>
      <c r="AA91" s="71">
        <f t="shared" si="50"/>
        <v>264.79000000000002</v>
      </c>
    </row>
    <row r="92" spans="1:27" ht="12.75" customHeight="1" collapsed="1" x14ac:dyDescent="0.2">
      <c r="A92" s="162" t="s">
        <v>322</v>
      </c>
      <c r="B92" s="54" t="str">
        <f>"18"&amp;"."&amp;$B$662&amp;"."&amp;$B$663</f>
        <v>18.05.2024</v>
      </c>
      <c r="C92" s="134" t="s">
        <v>76</v>
      </c>
      <c r="D92" s="135">
        <f>ROUND(((D93+D94+D96+D95)/1000),5)</f>
        <v>2.9032</v>
      </c>
      <c r="E92" s="135">
        <f>ROUND(((E93+E94+E96+E95)/1000),5)</f>
        <v>2.8295499999999998</v>
      </c>
      <c r="F92" s="135">
        <f>ROUND(((F93+F94+F96+F95)/1000),5)</f>
        <v>2.6871</v>
      </c>
      <c r="G92" s="135">
        <f t="shared" ref="G92:AA92" si="51">ROUND(((G93+G94+G96+G95)/1000),5)</f>
        <v>2.6352099999999998</v>
      </c>
      <c r="H92" s="135">
        <f t="shared" si="51"/>
        <v>2.5902699999999999</v>
      </c>
      <c r="I92" s="135">
        <f t="shared" si="51"/>
        <v>2.6071800000000001</v>
      </c>
      <c r="J92" s="135">
        <f t="shared" si="51"/>
        <v>2.6774900000000001</v>
      </c>
      <c r="K92" s="135">
        <f t="shared" si="51"/>
        <v>2.8876400000000002</v>
      </c>
      <c r="L92" s="135">
        <f t="shared" si="51"/>
        <v>3.1717</v>
      </c>
      <c r="M92" s="135">
        <f t="shared" si="51"/>
        <v>3.3336299999999999</v>
      </c>
      <c r="N92" s="135">
        <f t="shared" si="51"/>
        <v>3.4349699999999999</v>
      </c>
      <c r="O92" s="135">
        <f t="shared" si="51"/>
        <v>3.4409200000000002</v>
      </c>
      <c r="P92" s="135">
        <f t="shared" si="51"/>
        <v>3.4797600000000002</v>
      </c>
      <c r="Q92" s="135">
        <f t="shared" si="51"/>
        <v>3.4718399999999998</v>
      </c>
      <c r="R92" s="135">
        <f t="shared" si="51"/>
        <v>3.4500500000000001</v>
      </c>
      <c r="S92" s="135">
        <f t="shared" si="51"/>
        <v>3.4305400000000001</v>
      </c>
      <c r="T92" s="135">
        <f t="shared" si="51"/>
        <v>3.4184700000000001</v>
      </c>
      <c r="U92" s="135">
        <f t="shared" si="51"/>
        <v>3.3906100000000001</v>
      </c>
      <c r="V92" s="135">
        <f t="shared" si="51"/>
        <v>3.3766400000000001</v>
      </c>
      <c r="W92" s="135">
        <f t="shared" si="51"/>
        <v>3.48706</v>
      </c>
      <c r="X92" s="135">
        <f t="shared" si="51"/>
        <v>3.6094499999999998</v>
      </c>
      <c r="Y92" s="135">
        <f t="shared" si="51"/>
        <v>3.42693</v>
      </c>
      <c r="Z92" s="135">
        <f t="shared" si="51"/>
        <v>3.2609900000000001</v>
      </c>
      <c r="AA92" s="135">
        <f t="shared" si="51"/>
        <v>2.89215</v>
      </c>
    </row>
    <row r="93" spans="1:27" ht="12.75" hidden="1" customHeight="1" outlineLevel="1" x14ac:dyDescent="0.2">
      <c r="A93" s="163" t="s">
        <v>323</v>
      </c>
      <c r="B93" s="94" t="s">
        <v>238</v>
      </c>
      <c r="C93" s="70" t="s">
        <v>79</v>
      </c>
      <c r="D93" s="71">
        <v>1562.69</v>
      </c>
      <c r="E93" s="71">
        <v>1489.04</v>
      </c>
      <c r="F93" s="71">
        <v>1346.59</v>
      </c>
      <c r="G93" s="71">
        <v>1294.7</v>
      </c>
      <c r="H93" s="71">
        <v>1249.76</v>
      </c>
      <c r="I93" s="71">
        <v>1266.67</v>
      </c>
      <c r="J93" s="71">
        <v>1336.98</v>
      </c>
      <c r="K93" s="71">
        <v>1547.13</v>
      </c>
      <c r="L93" s="71">
        <v>1831.19</v>
      </c>
      <c r="M93" s="71">
        <v>1993.12</v>
      </c>
      <c r="N93" s="71">
        <v>2094.46</v>
      </c>
      <c r="O93" s="71">
        <v>2100.41</v>
      </c>
      <c r="P93" s="71">
        <v>2139.25</v>
      </c>
      <c r="Q93" s="71">
        <v>2131.33</v>
      </c>
      <c r="R93" s="71">
        <v>2109.54</v>
      </c>
      <c r="S93" s="71">
        <v>2090.0300000000002</v>
      </c>
      <c r="T93" s="71">
        <v>2077.96</v>
      </c>
      <c r="U93" s="71">
        <v>2050.1</v>
      </c>
      <c r="V93" s="71">
        <v>2036.13</v>
      </c>
      <c r="W93" s="71">
        <v>2146.5500000000002</v>
      </c>
      <c r="X93" s="71">
        <v>2268.94</v>
      </c>
      <c r="Y93" s="71">
        <v>2086.42</v>
      </c>
      <c r="Z93" s="71">
        <v>1920.48</v>
      </c>
      <c r="AA93" s="71">
        <v>1551.64</v>
      </c>
    </row>
    <row r="94" spans="1:27" ht="12.75" hidden="1" customHeight="1" outlineLevel="1" x14ac:dyDescent="0.2">
      <c r="A94" s="163" t="s">
        <v>324</v>
      </c>
      <c r="B94" s="94" t="s">
        <v>90</v>
      </c>
      <c r="C94" s="70" t="s">
        <v>79</v>
      </c>
      <c r="D94" s="71">
        <f t="shared" ref="D94:AA94" si="52">$D$9</f>
        <v>1071.42</v>
      </c>
      <c r="E94" s="71">
        <f t="shared" si="52"/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325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326</v>
      </c>
      <c r="B96" s="94" t="s">
        <v>81</v>
      </c>
      <c r="C96" s="70" t="s">
        <v>79</v>
      </c>
      <c r="D96" s="71">
        <f>$D$11</f>
        <v>264.79000000000002</v>
      </c>
      <c r="E96" s="71">
        <f t="shared" ref="E96:AA96" si="53">$D$11</f>
        <v>264.79000000000002</v>
      </c>
      <c r="F96" s="71">
        <f t="shared" si="53"/>
        <v>264.79000000000002</v>
      </c>
      <c r="G96" s="71">
        <f t="shared" si="53"/>
        <v>264.79000000000002</v>
      </c>
      <c r="H96" s="71">
        <f t="shared" si="53"/>
        <v>264.79000000000002</v>
      </c>
      <c r="I96" s="71">
        <f t="shared" si="53"/>
        <v>264.79000000000002</v>
      </c>
      <c r="J96" s="71">
        <f t="shared" si="53"/>
        <v>264.79000000000002</v>
      </c>
      <c r="K96" s="71">
        <f t="shared" si="53"/>
        <v>264.79000000000002</v>
      </c>
      <c r="L96" s="71">
        <f t="shared" si="53"/>
        <v>264.79000000000002</v>
      </c>
      <c r="M96" s="71">
        <f t="shared" si="53"/>
        <v>264.79000000000002</v>
      </c>
      <c r="N96" s="71">
        <f t="shared" si="53"/>
        <v>264.79000000000002</v>
      </c>
      <c r="O96" s="71">
        <f t="shared" si="53"/>
        <v>264.79000000000002</v>
      </c>
      <c r="P96" s="71">
        <f t="shared" si="53"/>
        <v>264.79000000000002</v>
      </c>
      <c r="Q96" s="71">
        <f t="shared" si="53"/>
        <v>264.79000000000002</v>
      </c>
      <c r="R96" s="71">
        <f t="shared" si="53"/>
        <v>264.79000000000002</v>
      </c>
      <c r="S96" s="71">
        <f t="shared" si="53"/>
        <v>264.79000000000002</v>
      </c>
      <c r="T96" s="71">
        <f t="shared" si="53"/>
        <v>264.79000000000002</v>
      </c>
      <c r="U96" s="71">
        <f t="shared" si="53"/>
        <v>264.79000000000002</v>
      </c>
      <c r="V96" s="71">
        <f t="shared" si="53"/>
        <v>264.79000000000002</v>
      </c>
      <c r="W96" s="71">
        <f t="shared" si="53"/>
        <v>264.79000000000002</v>
      </c>
      <c r="X96" s="71">
        <f t="shared" si="53"/>
        <v>264.79000000000002</v>
      </c>
      <c r="Y96" s="71">
        <f t="shared" si="53"/>
        <v>264.79000000000002</v>
      </c>
      <c r="Z96" s="71">
        <f t="shared" si="53"/>
        <v>264.79000000000002</v>
      </c>
      <c r="AA96" s="71">
        <f t="shared" si="53"/>
        <v>264.79000000000002</v>
      </c>
    </row>
    <row r="97" spans="1:27" ht="12.75" customHeight="1" collapsed="1" x14ac:dyDescent="0.2">
      <c r="A97" s="162" t="s">
        <v>327</v>
      </c>
      <c r="B97" s="54" t="str">
        <f>"19"&amp;"."&amp;$B$662&amp;"."&amp;$B$663</f>
        <v>19.05.2024</v>
      </c>
      <c r="C97" s="134" t="s">
        <v>76</v>
      </c>
      <c r="D97" s="135">
        <f>ROUND(((D98+D99+D101+D100)/1000),5)</f>
        <v>2.8687900000000002</v>
      </c>
      <c r="E97" s="135">
        <f>ROUND(((E98+E99+E101+E100)/1000),5)</f>
        <v>2.72221</v>
      </c>
      <c r="F97" s="135">
        <f>ROUND(((F98+F99+F101+F100)/1000),5)</f>
        <v>2.5853299999999999</v>
      </c>
      <c r="G97" s="135">
        <f t="shared" ref="G97:AA97" si="54">ROUND(((G98+G99+G101+G100)/1000),5)</f>
        <v>2.5698400000000001</v>
      </c>
      <c r="H97" s="135">
        <f t="shared" si="54"/>
        <v>2.5498099999999999</v>
      </c>
      <c r="I97" s="135">
        <f t="shared" si="54"/>
        <v>2.5258099999999999</v>
      </c>
      <c r="J97" s="135">
        <f t="shared" si="54"/>
        <v>2.4555400000000001</v>
      </c>
      <c r="K97" s="135">
        <f t="shared" si="54"/>
        <v>2.6994600000000002</v>
      </c>
      <c r="L97" s="135">
        <f t="shared" si="54"/>
        <v>2.9280400000000002</v>
      </c>
      <c r="M97" s="135">
        <f t="shared" si="54"/>
        <v>3.1408700000000001</v>
      </c>
      <c r="N97" s="135">
        <f t="shared" si="54"/>
        <v>3.30966</v>
      </c>
      <c r="O97" s="135">
        <f t="shared" si="54"/>
        <v>3.3533599999999999</v>
      </c>
      <c r="P97" s="135">
        <f t="shared" si="54"/>
        <v>3.3032599999999999</v>
      </c>
      <c r="Q97" s="135">
        <f t="shared" si="54"/>
        <v>3.30227</v>
      </c>
      <c r="R97" s="135">
        <f t="shared" si="54"/>
        <v>3.2931400000000002</v>
      </c>
      <c r="S97" s="135">
        <f t="shared" si="54"/>
        <v>3.28213</v>
      </c>
      <c r="T97" s="135">
        <f t="shared" si="54"/>
        <v>3.2899699999999998</v>
      </c>
      <c r="U97" s="135">
        <f t="shared" si="54"/>
        <v>3.3345600000000002</v>
      </c>
      <c r="V97" s="135">
        <f t="shared" si="54"/>
        <v>3.3332899999999999</v>
      </c>
      <c r="W97" s="135">
        <f t="shared" si="54"/>
        <v>3.39242</v>
      </c>
      <c r="X97" s="135">
        <f t="shared" si="54"/>
        <v>3.5454599999999998</v>
      </c>
      <c r="Y97" s="135">
        <f t="shared" si="54"/>
        <v>3.51105</v>
      </c>
      <c r="Z97" s="135">
        <f t="shared" si="54"/>
        <v>3.2332900000000002</v>
      </c>
      <c r="AA97" s="135">
        <f t="shared" si="54"/>
        <v>2.86496</v>
      </c>
    </row>
    <row r="98" spans="1:27" ht="12.75" hidden="1" customHeight="1" outlineLevel="1" x14ac:dyDescent="0.2">
      <c r="A98" s="163" t="s">
        <v>328</v>
      </c>
      <c r="B98" s="94" t="s">
        <v>238</v>
      </c>
      <c r="C98" s="70" t="s">
        <v>79</v>
      </c>
      <c r="D98" s="71">
        <v>1528.28</v>
      </c>
      <c r="E98" s="71">
        <v>1381.7</v>
      </c>
      <c r="F98" s="71">
        <v>1244.82</v>
      </c>
      <c r="G98" s="71">
        <v>1229.33</v>
      </c>
      <c r="H98" s="71">
        <v>1209.3</v>
      </c>
      <c r="I98" s="71">
        <v>1185.3</v>
      </c>
      <c r="J98" s="71">
        <v>1115.03</v>
      </c>
      <c r="K98" s="71">
        <v>1358.95</v>
      </c>
      <c r="L98" s="71">
        <v>1587.53</v>
      </c>
      <c r="M98" s="71">
        <v>1800.36</v>
      </c>
      <c r="N98" s="71">
        <v>1969.15</v>
      </c>
      <c r="O98" s="71">
        <v>2012.85</v>
      </c>
      <c r="P98" s="71">
        <v>1962.75</v>
      </c>
      <c r="Q98" s="71">
        <v>1961.76</v>
      </c>
      <c r="R98" s="71">
        <v>1952.63</v>
      </c>
      <c r="S98" s="71">
        <v>1941.62</v>
      </c>
      <c r="T98" s="71">
        <v>1949.46</v>
      </c>
      <c r="U98" s="71">
        <v>1994.05</v>
      </c>
      <c r="V98" s="71">
        <v>1992.78</v>
      </c>
      <c r="W98" s="71">
        <v>2051.91</v>
      </c>
      <c r="X98" s="71">
        <v>2204.9499999999998</v>
      </c>
      <c r="Y98" s="71">
        <v>2170.54</v>
      </c>
      <c r="Z98" s="71">
        <v>1892.78</v>
      </c>
      <c r="AA98" s="71">
        <v>1524.45</v>
      </c>
    </row>
    <row r="99" spans="1:27" ht="12.75" hidden="1" customHeight="1" outlineLevel="1" x14ac:dyDescent="0.2">
      <c r="A99" s="163" t="s">
        <v>329</v>
      </c>
      <c r="B99" s="94" t="s">
        <v>90</v>
      </c>
      <c r="C99" s="70" t="s">
        <v>79</v>
      </c>
      <c r="D99" s="71">
        <f t="shared" ref="D99:AA99" si="55">$D$9</f>
        <v>1071.42</v>
      </c>
      <c r="E99" s="71">
        <f t="shared" si="55"/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330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331</v>
      </c>
      <c r="B101" s="94" t="s">
        <v>81</v>
      </c>
      <c r="C101" s="70" t="s">
        <v>79</v>
      </c>
      <c r="D101" s="71">
        <f>$D$11</f>
        <v>264.79000000000002</v>
      </c>
      <c r="E101" s="71">
        <f t="shared" ref="E101:AA101" si="56">$D$11</f>
        <v>264.79000000000002</v>
      </c>
      <c r="F101" s="71">
        <f t="shared" si="56"/>
        <v>264.79000000000002</v>
      </c>
      <c r="G101" s="71">
        <f t="shared" si="56"/>
        <v>264.79000000000002</v>
      </c>
      <c r="H101" s="71">
        <f t="shared" si="56"/>
        <v>264.79000000000002</v>
      </c>
      <c r="I101" s="71">
        <f t="shared" si="56"/>
        <v>264.79000000000002</v>
      </c>
      <c r="J101" s="71">
        <f t="shared" si="56"/>
        <v>264.79000000000002</v>
      </c>
      <c r="K101" s="71">
        <f t="shared" si="56"/>
        <v>264.79000000000002</v>
      </c>
      <c r="L101" s="71">
        <f t="shared" si="56"/>
        <v>264.79000000000002</v>
      </c>
      <c r="M101" s="71">
        <f t="shared" si="56"/>
        <v>264.79000000000002</v>
      </c>
      <c r="N101" s="71">
        <f t="shared" si="56"/>
        <v>264.79000000000002</v>
      </c>
      <c r="O101" s="71">
        <f t="shared" si="56"/>
        <v>264.79000000000002</v>
      </c>
      <c r="P101" s="71">
        <f t="shared" si="56"/>
        <v>264.79000000000002</v>
      </c>
      <c r="Q101" s="71">
        <f t="shared" si="56"/>
        <v>264.79000000000002</v>
      </c>
      <c r="R101" s="71">
        <f t="shared" si="56"/>
        <v>264.79000000000002</v>
      </c>
      <c r="S101" s="71">
        <f t="shared" si="56"/>
        <v>264.79000000000002</v>
      </c>
      <c r="T101" s="71">
        <f t="shared" si="56"/>
        <v>264.79000000000002</v>
      </c>
      <c r="U101" s="71">
        <f t="shared" si="56"/>
        <v>264.79000000000002</v>
      </c>
      <c r="V101" s="71">
        <f t="shared" si="56"/>
        <v>264.79000000000002</v>
      </c>
      <c r="W101" s="71">
        <f t="shared" si="56"/>
        <v>264.79000000000002</v>
      </c>
      <c r="X101" s="71">
        <f t="shared" si="56"/>
        <v>264.79000000000002</v>
      </c>
      <c r="Y101" s="71">
        <f t="shared" si="56"/>
        <v>264.79000000000002</v>
      </c>
      <c r="Z101" s="71">
        <f t="shared" si="56"/>
        <v>264.79000000000002</v>
      </c>
      <c r="AA101" s="71">
        <f t="shared" si="56"/>
        <v>264.79000000000002</v>
      </c>
    </row>
    <row r="102" spans="1:27" ht="12.75" customHeight="1" collapsed="1" x14ac:dyDescent="0.2">
      <c r="A102" s="162" t="s">
        <v>332</v>
      </c>
      <c r="B102" s="54" t="str">
        <f>"20"&amp;"."&amp;$B$662&amp;"."&amp;$B$663</f>
        <v>20.05.2024</v>
      </c>
      <c r="C102" s="134" t="s">
        <v>76</v>
      </c>
      <c r="D102" s="135">
        <f>ROUND(((D103+D104+D106+D105)/1000),5)</f>
        <v>2.7213699999999998</v>
      </c>
      <c r="E102" s="135">
        <f>ROUND(((E103+E104+E106+E105)/1000),5)</f>
        <v>2.56982</v>
      </c>
      <c r="F102" s="135">
        <f>ROUND(((F103+F104+F106+F105)/1000),5)</f>
        <v>2.4640599999999999</v>
      </c>
      <c r="G102" s="135">
        <f t="shared" ref="G102:AA102" si="57">ROUND(((G103+G104+G106+G105)/1000),5)</f>
        <v>2.44611</v>
      </c>
      <c r="H102" s="135">
        <f t="shared" si="57"/>
        <v>2.4386399999999999</v>
      </c>
      <c r="I102" s="135">
        <f t="shared" si="57"/>
        <v>2.5337700000000001</v>
      </c>
      <c r="J102" s="135">
        <f t="shared" si="57"/>
        <v>2.7225100000000002</v>
      </c>
      <c r="K102" s="135">
        <f t="shared" si="57"/>
        <v>3.0667900000000001</v>
      </c>
      <c r="L102" s="135">
        <f t="shared" si="57"/>
        <v>3.3441700000000001</v>
      </c>
      <c r="M102" s="135">
        <f t="shared" si="57"/>
        <v>3.4679899999999999</v>
      </c>
      <c r="N102" s="135">
        <f t="shared" si="57"/>
        <v>3.4742899999999999</v>
      </c>
      <c r="O102" s="135">
        <f t="shared" si="57"/>
        <v>3.4723299999999999</v>
      </c>
      <c r="P102" s="135">
        <f t="shared" si="57"/>
        <v>3.47105</v>
      </c>
      <c r="Q102" s="135">
        <f t="shared" si="57"/>
        <v>3.49078</v>
      </c>
      <c r="R102" s="135">
        <f t="shared" si="57"/>
        <v>3.4923000000000002</v>
      </c>
      <c r="S102" s="135">
        <f t="shared" si="57"/>
        <v>3.4788199999999998</v>
      </c>
      <c r="T102" s="135">
        <f t="shared" si="57"/>
        <v>3.46753</v>
      </c>
      <c r="U102" s="135">
        <f t="shared" si="57"/>
        <v>3.43859</v>
      </c>
      <c r="V102" s="135">
        <f t="shared" si="57"/>
        <v>3.3956200000000001</v>
      </c>
      <c r="W102" s="135">
        <f t="shared" si="57"/>
        <v>3.2756099999999999</v>
      </c>
      <c r="X102" s="135">
        <f t="shared" si="57"/>
        <v>3.3206699999999998</v>
      </c>
      <c r="Y102" s="135">
        <f t="shared" si="57"/>
        <v>3.3468399999999998</v>
      </c>
      <c r="Z102" s="135">
        <f t="shared" si="57"/>
        <v>2.9559899999999999</v>
      </c>
      <c r="AA102" s="135">
        <f t="shared" si="57"/>
        <v>2.7275900000000002</v>
      </c>
    </row>
    <row r="103" spans="1:27" ht="12.75" hidden="1" customHeight="1" outlineLevel="1" x14ac:dyDescent="0.2">
      <c r="A103" s="163" t="s">
        <v>333</v>
      </c>
      <c r="B103" s="94" t="s">
        <v>238</v>
      </c>
      <c r="C103" s="70" t="s">
        <v>79</v>
      </c>
      <c r="D103" s="71">
        <v>1380.86</v>
      </c>
      <c r="E103" s="71">
        <v>1229.31</v>
      </c>
      <c r="F103" s="71">
        <v>1123.55</v>
      </c>
      <c r="G103" s="71">
        <v>1105.5999999999999</v>
      </c>
      <c r="H103" s="71">
        <v>1098.1300000000001</v>
      </c>
      <c r="I103" s="71">
        <v>1193.26</v>
      </c>
      <c r="J103" s="71">
        <v>1382</v>
      </c>
      <c r="K103" s="71">
        <v>1726.28</v>
      </c>
      <c r="L103" s="71">
        <v>2003.66</v>
      </c>
      <c r="M103" s="71">
        <v>2127.48</v>
      </c>
      <c r="N103" s="71">
        <v>2133.7800000000002</v>
      </c>
      <c r="O103" s="71">
        <v>2131.8200000000002</v>
      </c>
      <c r="P103" s="71">
        <v>2130.54</v>
      </c>
      <c r="Q103" s="71">
        <v>2150.27</v>
      </c>
      <c r="R103" s="71">
        <v>2151.79</v>
      </c>
      <c r="S103" s="71">
        <v>2138.31</v>
      </c>
      <c r="T103" s="71">
        <v>2127.02</v>
      </c>
      <c r="U103" s="71">
        <v>2098.08</v>
      </c>
      <c r="V103" s="71">
        <v>2055.11</v>
      </c>
      <c r="W103" s="71">
        <v>1935.1</v>
      </c>
      <c r="X103" s="71">
        <v>1980.16</v>
      </c>
      <c r="Y103" s="71">
        <v>2006.33</v>
      </c>
      <c r="Z103" s="71">
        <v>1615.48</v>
      </c>
      <c r="AA103" s="71">
        <v>1387.08</v>
      </c>
    </row>
    <row r="104" spans="1:27" ht="12.75" hidden="1" customHeight="1" outlineLevel="1" x14ac:dyDescent="0.2">
      <c r="A104" s="163" t="s">
        <v>334</v>
      </c>
      <c r="B104" s="94" t="s">
        <v>90</v>
      </c>
      <c r="C104" s="70" t="s">
        <v>79</v>
      </c>
      <c r="D104" s="71">
        <f t="shared" ref="D104:AA104" si="58">$D$9</f>
        <v>1071.42</v>
      </c>
      <c r="E104" s="71">
        <f t="shared" si="58"/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335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336</v>
      </c>
      <c r="B106" s="94" t="s">
        <v>81</v>
      </c>
      <c r="C106" s="70" t="s">
        <v>79</v>
      </c>
      <c r="D106" s="71">
        <f>$D$11</f>
        <v>264.79000000000002</v>
      </c>
      <c r="E106" s="71">
        <f t="shared" ref="E106:AA106" si="59">$D$11</f>
        <v>264.79000000000002</v>
      </c>
      <c r="F106" s="71">
        <f t="shared" si="59"/>
        <v>264.79000000000002</v>
      </c>
      <c r="G106" s="71">
        <f t="shared" si="59"/>
        <v>264.79000000000002</v>
      </c>
      <c r="H106" s="71">
        <f t="shared" si="59"/>
        <v>264.79000000000002</v>
      </c>
      <c r="I106" s="71">
        <f t="shared" si="59"/>
        <v>264.79000000000002</v>
      </c>
      <c r="J106" s="71">
        <f t="shared" si="59"/>
        <v>264.79000000000002</v>
      </c>
      <c r="K106" s="71">
        <f t="shared" si="59"/>
        <v>264.79000000000002</v>
      </c>
      <c r="L106" s="71">
        <f t="shared" si="59"/>
        <v>264.79000000000002</v>
      </c>
      <c r="M106" s="71">
        <f t="shared" si="59"/>
        <v>264.79000000000002</v>
      </c>
      <c r="N106" s="71">
        <f t="shared" si="59"/>
        <v>264.79000000000002</v>
      </c>
      <c r="O106" s="71">
        <f t="shared" si="59"/>
        <v>264.79000000000002</v>
      </c>
      <c r="P106" s="71">
        <f t="shared" si="59"/>
        <v>264.79000000000002</v>
      </c>
      <c r="Q106" s="71">
        <f t="shared" si="59"/>
        <v>264.79000000000002</v>
      </c>
      <c r="R106" s="71">
        <f t="shared" si="59"/>
        <v>264.79000000000002</v>
      </c>
      <c r="S106" s="71">
        <f t="shared" si="59"/>
        <v>264.79000000000002</v>
      </c>
      <c r="T106" s="71">
        <f t="shared" si="59"/>
        <v>264.79000000000002</v>
      </c>
      <c r="U106" s="71">
        <f t="shared" si="59"/>
        <v>264.79000000000002</v>
      </c>
      <c r="V106" s="71">
        <f t="shared" si="59"/>
        <v>264.79000000000002</v>
      </c>
      <c r="W106" s="71">
        <f t="shared" si="59"/>
        <v>264.79000000000002</v>
      </c>
      <c r="X106" s="71">
        <f t="shared" si="59"/>
        <v>264.79000000000002</v>
      </c>
      <c r="Y106" s="71">
        <f t="shared" si="59"/>
        <v>264.79000000000002</v>
      </c>
      <c r="Z106" s="71">
        <f t="shared" si="59"/>
        <v>264.79000000000002</v>
      </c>
      <c r="AA106" s="71">
        <f t="shared" si="59"/>
        <v>264.79000000000002</v>
      </c>
    </row>
    <row r="107" spans="1:27" ht="12.75" customHeight="1" collapsed="1" x14ac:dyDescent="0.2">
      <c r="A107" s="162" t="s">
        <v>337</v>
      </c>
      <c r="B107" s="54" t="str">
        <f>"21"&amp;"."&amp;$B$662&amp;"."&amp;$B$663</f>
        <v>21.05.2024</v>
      </c>
      <c r="C107" s="134" t="s">
        <v>76</v>
      </c>
      <c r="D107" s="135">
        <f>ROUND(((D108+D109+D111+D110)/1000),5)</f>
        <v>2.6944699999999999</v>
      </c>
      <c r="E107" s="135">
        <f>ROUND(((E108+E109+E111+E110)/1000),5)</f>
        <v>2.56087</v>
      </c>
      <c r="F107" s="135">
        <f>ROUND(((F108+F109+F111+F110)/1000),5)</f>
        <v>2.4455399999999998</v>
      </c>
      <c r="G107" s="135">
        <f t="shared" ref="G107:AA107" si="60">ROUND(((G108+G109+G111+G110)/1000),5)</f>
        <v>2.36009</v>
      </c>
      <c r="H107" s="135">
        <f t="shared" si="60"/>
        <v>2.4128599999999998</v>
      </c>
      <c r="I107" s="135">
        <f t="shared" si="60"/>
        <v>2.5368400000000002</v>
      </c>
      <c r="J107" s="135">
        <f t="shared" si="60"/>
        <v>2.7376200000000002</v>
      </c>
      <c r="K107" s="135">
        <f t="shared" si="60"/>
        <v>2.9106900000000002</v>
      </c>
      <c r="L107" s="135">
        <f t="shared" si="60"/>
        <v>3.2689499999999998</v>
      </c>
      <c r="M107" s="135">
        <f t="shared" si="60"/>
        <v>3.39724</v>
      </c>
      <c r="N107" s="135">
        <f t="shared" si="60"/>
        <v>3.4533800000000001</v>
      </c>
      <c r="O107" s="135">
        <f t="shared" si="60"/>
        <v>3.45852</v>
      </c>
      <c r="P107" s="135">
        <f t="shared" si="60"/>
        <v>3.4708100000000002</v>
      </c>
      <c r="Q107" s="135">
        <f t="shared" si="60"/>
        <v>3.4780899999999999</v>
      </c>
      <c r="R107" s="135">
        <f t="shared" si="60"/>
        <v>3.4645700000000001</v>
      </c>
      <c r="S107" s="135">
        <f t="shared" si="60"/>
        <v>3.4536500000000001</v>
      </c>
      <c r="T107" s="135">
        <f t="shared" si="60"/>
        <v>3.3182399999999999</v>
      </c>
      <c r="U107" s="135">
        <f t="shared" si="60"/>
        <v>3.23645</v>
      </c>
      <c r="V107" s="135">
        <f t="shared" si="60"/>
        <v>3.2660999999999998</v>
      </c>
      <c r="W107" s="135">
        <f t="shared" si="60"/>
        <v>3.2297500000000001</v>
      </c>
      <c r="X107" s="135">
        <f t="shared" si="60"/>
        <v>3.2535400000000001</v>
      </c>
      <c r="Y107" s="135">
        <f t="shared" si="60"/>
        <v>3.2979799999999999</v>
      </c>
      <c r="Z107" s="135">
        <f t="shared" si="60"/>
        <v>2.9916999999999998</v>
      </c>
      <c r="AA107" s="135">
        <f t="shared" si="60"/>
        <v>2.7216100000000001</v>
      </c>
    </row>
    <row r="108" spans="1:27" ht="12.75" hidden="1" customHeight="1" outlineLevel="1" x14ac:dyDescent="0.2">
      <c r="A108" s="163" t="s">
        <v>338</v>
      </c>
      <c r="B108" s="94" t="s">
        <v>238</v>
      </c>
      <c r="C108" s="70" t="s">
        <v>79</v>
      </c>
      <c r="D108" s="71">
        <v>1353.96</v>
      </c>
      <c r="E108" s="71">
        <v>1220.3599999999999</v>
      </c>
      <c r="F108" s="71">
        <v>1105.03</v>
      </c>
      <c r="G108" s="71">
        <v>1019.58</v>
      </c>
      <c r="H108" s="71">
        <v>1072.3499999999999</v>
      </c>
      <c r="I108" s="71">
        <v>1196.33</v>
      </c>
      <c r="J108" s="71">
        <v>1397.11</v>
      </c>
      <c r="K108" s="71">
        <v>1570.18</v>
      </c>
      <c r="L108" s="71">
        <v>1928.44</v>
      </c>
      <c r="M108" s="71">
        <v>2056.73</v>
      </c>
      <c r="N108" s="71">
        <v>2112.87</v>
      </c>
      <c r="O108" s="71">
        <v>2118.0100000000002</v>
      </c>
      <c r="P108" s="71">
        <v>2130.3000000000002</v>
      </c>
      <c r="Q108" s="71">
        <v>2137.58</v>
      </c>
      <c r="R108" s="71">
        <v>2124.06</v>
      </c>
      <c r="S108" s="71">
        <v>2113.14</v>
      </c>
      <c r="T108" s="71">
        <v>1977.73</v>
      </c>
      <c r="U108" s="71">
        <v>1895.94</v>
      </c>
      <c r="V108" s="71">
        <v>1925.59</v>
      </c>
      <c r="W108" s="71">
        <v>1889.24</v>
      </c>
      <c r="X108" s="71">
        <v>1913.03</v>
      </c>
      <c r="Y108" s="71">
        <v>1957.47</v>
      </c>
      <c r="Z108" s="71">
        <v>1651.19</v>
      </c>
      <c r="AA108" s="71">
        <v>1381.1</v>
      </c>
    </row>
    <row r="109" spans="1:27" ht="12.75" hidden="1" customHeight="1" outlineLevel="1" x14ac:dyDescent="0.2">
      <c r="A109" s="163" t="s">
        <v>339</v>
      </c>
      <c r="B109" s="94" t="s">
        <v>90</v>
      </c>
      <c r="C109" s="70" t="s">
        <v>79</v>
      </c>
      <c r="D109" s="71">
        <f t="shared" ref="D109:AA109" si="61">$D$9</f>
        <v>1071.42</v>
      </c>
      <c r="E109" s="71">
        <f t="shared" si="61"/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340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341</v>
      </c>
      <c r="B111" s="94" t="s">
        <v>81</v>
      </c>
      <c r="C111" s="70" t="s">
        <v>79</v>
      </c>
      <c r="D111" s="71">
        <f>$D$11</f>
        <v>264.79000000000002</v>
      </c>
      <c r="E111" s="71">
        <f t="shared" ref="E111:AA111" si="62">$D$11</f>
        <v>264.79000000000002</v>
      </c>
      <c r="F111" s="71">
        <f t="shared" si="62"/>
        <v>264.79000000000002</v>
      </c>
      <c r="G111" s="71">
        <f t="shared" si="62"/>
        <v>264.79000000000002</v>
      </c>
      <c r="H111" s="71">
        <f t="shared" si="62"/>
        <v>264.79000000000002</v>
      </c>
      <c r="I111" s="71">
        <f t="shared" si="62"/>
        <v>264.79000000000002</v>
      </c>
      <c r="J111" s="71">
        <f t="shared" si="62"/>
        <v>264.79000000000002</v>
      </c>
      <c r="K111" s="71">
        <f t="shared" si="62"/>
        <v>264.79000000000002</v>
      </c>
      <c r="L111" s="71">
        <f t="shared" si="62"/>
        <v>264.79000000000002</v>
      </c>
      <c r="M111" s="71">
        <f t="shared" si="62"/>
        <v>264.79000000000002</v>
      </c>
      <c r="N111" s="71">
        <f t="shared" si="62"/>
        <v>264.79000000000002</v>
      </c>
      <c r="O111" s="71">
        <f t="shared" si="62"/>
        <v>264.79000000000002</v>
      </c>
      <c r="P111" s="71">
        <f t="shared" si="62"/>
        <v>264.79000000000002</v>
      </c>
      <c r="Q111" s="71">
        <f t="shared" si="62"/>
        <v>264.79000000000002</v>
      </c>
      <c r="R111" s="71">
        <f t="shared" si="62"/>
        <v>264.79000000000002</v>
      </c>
      <c r="S111" s="71">
        <f t="shared" si="62"/>
        <v>264.79000000000002</v>
      </c>
      <c r="T111" s="71">
        <f t="shared" si="62"/>
        <v>264.79000000000002</v>
      </c>
      <c r="U111" s="71">
        <f t="shared" si="62"/>
        <v>264.79000000000002</v>
      </c>
      <c r="V111" s="71">
        <f t="shared" si="62"/>
        <v>264.79000000000002</v>
      </c>
      <c r="W111" s="71">
        <f t="shared" si="62"/>
        <v>264.79000000000002</v>
      </c>
      <c r="X111" s="71">
        <f t="shared" si="62"/>
        <v>264.79000000000002</v>
      </c>
      <c r="Y111" s="71">
        <f t="shared" si="62"/>
        <v>264.79000000000002</v>
      </c>
      <c r="Z111" s="71">
        <f t="shared" si="62"/>
        <v>264.79000000000002</v>
      </c>
      <c r="AA111" s="71">
        <f t="shared" si="62"/>
        <v>264.79000000000002</v>
      </c>
    </row>
    <row r="112" spans="1:27" ht="12.75" customHeight="1" collapsed="1" x14ac:dyDescent="0.2">
      <c r="A112" s="162" t="s">
        <v>342</v>
      </c>
      <c r="B112" s="54" t="str">
        <f>"22"&amp;"."&amp;$B$662&amp;"."&amp;$B$663</f>
        <v>22.05.2024</v>
      </c>
      <c r="C112" s="134" t="s">
        <v>76</v>
      </c>
      <c r="D112" s="135">
        <f>ROUND(((D113+D114+D116+D115)/1000),5)</f>
        <v>2.6034099999999998</v>
      </c>
      <c r="E112" s="135">
        <f>ROUND(((E113+E114+E116+E115)/1000),5)</f>
        <v>2.4267799999999999</v>
      </c>
      <c r="F112" s="135">
        <f>ROUND(((F113+F114+F116+F115)/1000),5)</f>
        <v>2.3111100000000002</v>
      </c>
      <c r="G112" s="135">
        <f t="shared" ref="G112:AA112" si="63">ROUND(((G113+G114+G116+G115)/1000),5)</f>
        <v>2.26512</v>
      </c>
      <c r="H112" s="135">
        <f t="shared" si="63"/>
        <v>2.2677299999999998</v>
      </c>
      <c r="I112" s="135">
        <f t="shared" si="63"/>
        <v>2.4189500000000002</v>
      </c>
      <c r="J112" s="135">
        <f t="shared" si="63"/>
        <v>2.67394</v>
      </c>
      <c r="K112" s="135">
        <f t="shared" si="63"/>
        <v>2.8995600000000001</v>
      </c>
      <c r="L112" s="135">
        <f t="shared" si="63"/>
        <v>3.1627900000000002</v>
      </c>
      <c r="M112" s="135">
        <f t="shared" si="63"/>
        <v>3.4647899999999998</v>
      </c>
      <c r="N112" s="135">
        <f t="shared" si="63"/>
        <v>3.47113</v>
      </c>
      <c r="O112" s="135">
        <f t="shared" si="63"/>
        <v>3.4754100000000001</v>
      </c>
      <c r="P112" s="135">
        <f t="shared" si="63"/>
        <v>3.4770500000000002</v>
      </c>
      <c r="Q112" s="135">
        <f t="shared" si="63"/>
        <v>3.49336</v>
      </c>
      <c r="R112" s="135">
        <f t="shared" si="63"/>
        <v>3.4846699999999999</v>
      </c>
      <c r="S112" s="135">
        <f t="shared" si="63"/>
        <v>3.4726699999999999</v>
      </c>
      <c r="T112" s="135">
        <f t="shared" si="63"/>
        <v>3.4635099999999999</v>
      </c>
      <c r="U112" s="135">
        <f t="shared" si="63"/>
        <v>3.37846</v>
      </c>
      <c r="V112" s="135">
        <f t="shared" si="63"/>
        <v>3.2322099999999998</v>
      </c>
      <c r="W112" s="135">
        <f t="shared" si="63"/>
        <v>3.1325500000000002</v>
      </c>
      <c r="X112" s="135">
        <f t="shared" si="63"/>
        <v>3.1535000000000002</v>
      </c>
      <c r="Y112" s="135">
        <f t="shared" si="63"/>
        <v>3.2278199999999999</v>
      </c>
      <c r="Z112" s="135">
        <f t="shared" si="63"/>
        <v>2.9382199999999998</v>
      </c>
      <c r="AA112" s="135">
        <f t="shared" si="63"/>
        <v>2.69258</v>
      </c>
    </row>
    <row r="113" spans="1:27" ht="12.75" hidden="1" customHeight="1" outlineLevel="1" x14ac:dyDescent="0.2">
      <c r="A113" s="163" t="s">
        <v>343</v>
      </c>
      <c r="B113" s="94" t="s">
        <v>238</v>
      </c>
      <c r="C113" s="70" t="s">
        <v>79</v>
      </c>
      <c r="D113" s="71">
        <v>1262.9000000000001</v>
      </c>
      <c r="E113" s="71">
        <v>1086.27</v>
      </c>
      <c r="F113" s="71">
        <v>970.6</v>
      </c>
      <c r="G113" s="71">
        <v>924.61</v>
      </c>
      <c r="H113" s="71">
        <v>927.22</v>
      </c>
      <c r="I113" s="71">
        <v>1078.44</v>
      </c>
      <c r="J113" s="71">
        <v>1333.43</v>
      </c>
      <c r="K113" s="71">
        <v>1559.05</v>
      </c>
      <c r="L113" s="71">
        <v>1822.28</v>
      </c>
      <c r="M113" s="71">
        <v>2124.2800000000002</v>
      </c>
      <c r="N113" s="71">
        <v>2130.62</v>
      </c>
      <c r="O113" s="71">
        <v>2134.9</v>
      </c>
      <c r="P113" s="71">
        <v>2136.54</v>
      </c>
      <c r="Q113" s="71">
        <v>2152.85</v>
      </c>
      <c r="R113" s="71">
        <v>2144.16</v>
      </c>
      <c r="S113" s="71">
        <v>2132.16</v>
      </c>
      <c r="T113" s="71">
        <v>2123</v>
      </c>
      <c r="U113" s="71">
        <v>2037.95</v>
      </c>
      <c r="V113" s="71">
        <v>1891.7</v>
      </c>
      <c r="W113" s="71">
        <v>1792.04</v>
      </c>
      <c r="X113" s="71">
        <v>1812.99</v>
      </c>
      <c r="Y113" s="71">
        <v>1887.31</v>
      </c>
      <c r="Z113" s="71">
        <v>1597.71</v>
      </c>
      <c r="AA113" s="71">
        <v>1352.07</v>
      </c>
    </row>
    <row r="114" spans="1:27" ht="12.75" hidden="1" customHeight="1" outlineLevel="1" x14ac:dyDescent="0.2">
      <c r="A114" s="163" t="s">
        <v>344</v>
      </c>
      <c r="B114" s="94" t="s">
        <v>90</v>
      </c>
      <c r="C114" s="70" t="s">
        <v>79</v>
      </c>
      <c r="D114" s="71">
        <f t="shared" ref="D114:AA114" si="64">$D$9</f>
        <v>1071.42</v>
      </c>
      <c r="E114" s="71">
        <f t="shared" si="64"/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345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346</v>
      </c>
      <c r="B116" s="94" t="s">
        <v>81</v>
      </c>
      <c r="C116" s="70" t="s">
        <v>79</v>
      </c>
      <c r="D116" s="71">
        <f>$D$11</f>
        <v>264.79000000000002</v>
      </c>
      <c r="E116" s="71">
        <f t="shared" ref="E116:AA116" si="65">$D$11</f>
        <v>264.79000000000002</v>
      </c>
      <c r="F116" s="71">
        <f t="shared" si="65"/>
        <v>264.79000000000002</v>
      </c>
      <c r="G116" s="71">
        <f t="shared" si="65"/>
        <v>264.79000000000002</v>
      </c>
      <c r="H116" s="71">
        <f t="shared" si="65"/>
        <v>264.79000000000002</v>
      </c>
      <c r="I116" s="71">
        <f t="shared" si="65"/>
        <v>264.79000000000002</v>
      </c>
      <c r="J116" s="71">
        <f t="shared" si="65"/>
        <v>264.79000000000002</v>
      </c>
      <c r="K116" s="71">
        <f t="shared" si="65"/>
        <v>264.79000000000002</v>
      </c>
      <c r="L116" s="71">
        <f t="shared" si="65"/>
        <v>264.79000000000002</v>
      </c>
      <c r="M116" s="71">
        <f t="shared" si="65"/>
        <v>264.79000000000002</v>
      </c>
      <c r="N116" s="71">
        <f t="shared" si="65"/>
        <v>264.79000000000002</v>
      </c>
      <c r="O116" s="71">
        <f t="shared" si="65"/>
        <v>264.79000000000002</v>
      </c>
      <c r="P116" s="71">
        <f t="shared" si="65"/>
        <v>264.79000000000002</v>
      </c>
      <c r="Q116" s="71">
        <f t="shared" si="65"/>
        <v>264.79000000000002</v>
      </c>
      <c r="R116" s="71">
        <f t="shared" si="65"/>
        <v>264.79000000000002</v>
      </c>
      <c r="S116" s="71">
        <f t="shared" si="65"/>
        <v>264.79000000000002</v>
      </c>
      <c r="T116" s="71">
        <f t="shared" si="65"/>
        <v>264.79000000000002</v>
      </c>
      <c r="U116" s="71">
        <f t="shared" si="65"/>
        <v>264.79000000000002</v>
      </c>
      <c r="V116" s="71">
        <f t="shared" si="65"/>
        <v>264.79000000000002</v>
      </c>
      <c r="W116" s="71">
        <f t="shared" si="65"/>
        <v>264.79000000000002</v>
      </c>
      <c r="X116" s="71">
        <f t="shared" si="65"/>
        <v>264.79000000000002</v>
      </c>
      <c r="Y116" s="71">
        <f t="shared" si="65"/>
        <v>264.79000000000002</v>
      </c>
      <c r="Z116" s="71">
        <f t="shared" si="65"/>
        <v>264.79000000000002</v>
      </c>
      <c r="AA116" s="71">
        <f t="shared" si="65"/>
        <v>264.79000000000002</v>
      </c>
    </row>
    <row r="117" spans="1:27" ht="12.75" customHeight="1" collapsed="1" x14ac:dyDescent="0.2">
      <c r="A117" s="162" t="s">
        <v>347</v>
      </c>
      <c r="B117" s="54" t="str">
        <f>"23"&amp;"."&amp;$B$662&amp;"."&amp;$B$663</f>
        <v>23.05.2024</v>
      </c>
      <c r="C117" s="134" t="s">
        <v>76</v>
      </c>
      <c r="D117" s="135">
        <f>ROUND(((D118+D119+D121+D120)/1000),5)</f>
        <v>2.65964</v>
      </c>
      <c r="E117" s="135">
        <f>ROUND(((E118+E119+E121+E120)/1000),5)</f>
        <v>2.4962300000000002</v>
      </c>
      <c r="F117" s="135">
        <f>ROUND(((F118+F119+F121+F120)/1000),5)</f>
        <v>2.41567</v>
      </c>
      <c r="G117" s="135">
        <f t="shared" ref="G117:AA117" si="66">ROUND(((G118+G119+G121+G120)/1000),5)</f>
        <v>2.3796499999999998</v>
      </c>
      <c r="H117" s="135">
        <f t="shared" si="66"/>
        <v>2.3060299999999998</v>
      </c>
      <c r="I117" s="135">
        <f t="shared" si="66"/>
        <v>2.4424899999999998</v>
      </c>
      <c r="J117" s="135">
        <f t="shared" si="66"/>
        <v>2.8242400000000001</v>
      </c>
      <c r="K117" s="135">
        <f t="shared" si="66"/>
        <v>2.9258000000000002</v>
      </c>
      <c r="L117" s="135">
        <f t="shared" si="66"/>
        <v>3.2546599999999999</v>
      </c>
      <c r="M117" s="135">
        <f t="shared" si="66"/>
        <v>3.45655</v>
      </c>
      <c r="N117" s="135">
        <f t="shared" si="66"/>
        <v>3.4729000000000001</v>
      </c>
      <c r="O117" s="135">
        <f t="shared" si="66"/>
        <v>3.4793699999999999</v>
      </c>
      <c r="P117" s="135">
        <f t="shared" si="66"/>
        <v>3.48238</v>
      </c>
      <c r="Q117" s="135">
        <f t="shared" si="66"/>
        <v>3.5117099999999999</v>
      </c>
      <c r="R117" s="135">
        <f t="shared" si="66"/>
        <v>3.50943</v>
      </c>
      <c r="S117" s="135">
        <f t="shared" si="66"/>
        <v>3.49505</v>
      </c>
      <c r="T117" s="135">
        <f t="shared" si="66"/>
        <v>3.4835500000000001</v>
      </c>
      <c r="U117" s="135">
        <f t="shared" si="66"/>
        <v>3.4630100000000001</v>
      </c>
      <c r="V117" s="135">
        <f t="shared" si="66"/>
        <v>3.3678300000000001</v>
      </c>
      <c r="W117" s="135">
        <f t="shared" si="66"/>
        <v>3.2036600000000002</v>
      </c>
      <c r="X117" s="135">
        <f t="shared" si="66"/>
        <v>3.1754099999999998</v>
      </c>
      <c r="Y117" s="135">
        <f t="shared" si="66"/>
        <v>3.3137500000000002</v>
      </c>
      <c r="Z117" s="135">
        <f t="shared" si="66"/>
        <v>2.9776099999999999</v>
      </c>
      <c r="AA117" s="135">
        <f t="shared" si="66"/>
        <v>2.8576999999999999</v>
      </c>
    </row>
    <row r="118" spans="1:27" ht="12.75" hidden="1" customHeight="1" outlineLevel="1" x14ac:dyDescent="0.2">
      <c r="A118" s="163" t="s">
        <v>348</v>
      </c>
      <c r="B118" s="94" t="s">
        <v>238</v>
      </c>
      <c r="C118" s="70" t="s">
        <v>79</v>
      </c>
      <c r="D118" s="71">
        <v>1319.13</v>
      </c>
      <c r="E118" s="71">
        <v>1155.72</v>
      </c>
      <c r="F118" s="71">
        <v>1075.1600000000001</v>
      </c>
      <c r="G118" s="71">
        <v>1039.1400000000001</v>
      </c>
      <c r="H118" s="71">
        <v>965.52</v>
      </c>
      <c r="I118" s="71">
        <v>1101.98</v>
      </c>
      <c r="J118" s="71">
        <v>1483.73</v>
      </c>
      <c r="K118" s="71">
        <v>1585.29</v>
      </c>
      <c r="L118" s="71">
        <v>1914.15</v>
      </c>
      <c r="M118" s="71">
        <v>2116.04</v>
      </c>
      <c r="N118" s="71">
        <v>2132.39</v>
      </c>
      <c r="O118" s="71">
        <v>2138.86</v>
      </c>
      <c r="P118" s="71">
        <v>2141.87</v>
      </c>
      <c r="Q118" s="71">
        <v>2171.1999999999998</v>
      </c>
      <c r="R118" s="71">
        <v>2168.92</v>
      </c>
      <c r="S118" s="71">
        <v>2154.54</v>
      </c>
      <c r="T118" s="71">
        <v>2143.04</v>
      </c>
      <c r="U118" s="71">
        <v>2122.5</v>
      </c>
      <c r="V118" s="71">
        <v>2027.32</v>
      </c>
      <c r="W118" s="71">
        <v>1863.15</v>
      </c>
      <c r="X118" s="71">
        <v>1834.9</v>
      </c>
      <c r="Y118" s="71">
        <v>1973.24</v>
      </c>
      <c r="Z118" s="71">
        <v>1637.1</v>
      </c>
      <c r="AA118" s="71">
        <v>1517.19</v>
      </c>
    </row>
    <row r="119" spans="1:27" ht="12.75" hidden="1" customHeight="1" outlineLevel="1" x14ac:dyDescent="0.2">
      <c r="A119" s="163" t="s">
        <v>349</v>
      </c>
      <c r="B119" s="94" t="s">
        <v>90</v>
      </c>
      <c r="C119" s="70" t="s">
        <v>79</v>
      </c>
      <c r="D119" s="71">
        <f t="shared" ref="D119:AA119" si="67">$D$9</f>
        <v>1071.42</v>
      </c>
      <c r="E119" s="71">
        <f t="shared" si="67"/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350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351</v>
      </c>
      <c r="B121" s="94" t="s">
        <v>81</v>
      </c>
      <c r="C121" s="70" t="s">
        <v>79</v>
      </c>
      <c r="D121" s="71">
        <f>$D$11</f>
        <v>264.79000000000002</v>
      </c>
      <c r="E121" s="71">
        <f t="shared" ref="E121:AA121" si="68">$D$11</f>
        <v>264.79000000000002</v>
      </c>
      <c r="F121" s="71">
        <f t="shared" si="68"/>
        <v>264.79000000000002</v>
      </c>
      <c r="G121" s="71">
        <f t="shared" si="68"/>
        <v>264.79000000000002</v>
      </c>
      <c r="H121" s="71">
        <f t="shared" si="68"/>
        <v>264.79000000000002</v>
      </c>
      <c r="I121" s="71">
        <f t="shared" si="68"/>
        <v>264.79000000000002</v>
      </c>
      <c r="J121" s="71">
        <f t="shared" si="68"/>
        <v>264.79000000000002</v>
      </c>
      <c r="K121" s="71">
        <f t="shared" si="68"/>
        <v>264.79000000000002</v>
      </c>
      <c r="L121" s="71">
        <f t="shared" si="68"/>
        <v>264.79000000000002</v>
      </c>
      <c r="M121" s="71">
        <f t="shared" si="68"/>
        <v>264.79000000000002</v>
      </c>
      <c r="N121" s="71">
        <f t="shared" si="68"/>
        <v>264.79000000000002</v>
      </c>
      <c r="O121" s="71">
        <f t="shared" si="68"/>
        <v>264.79000000000002</v>
      </c>
      <c r="P121" s="71">
        <f t="shared" si="68"/>
        <v>264.79000000000002</v>
      </c>
      <c r="Q121" s="71">
        <f t="shared" si="68"/>
        <v>264.79000000000002</v>
      </c>
      <c r="R121" s="71">
        <f t="shared" si="68"/>
        <v>264.79000000000002</v>
      </c>
      <c r="S121" s="71">
        <f t="shared" si="68"/>
        <v>264.79000000000002</v>
      </c>
      <c r="T121" s="71">
        <f t="shared" si="68"/>
        <v>264.79000000000002</v>
      </c>
      <c r="U121" s="71">
        <f t="shared" si="68"/>
        <v>264.79000000000002</v>
      </c>
      <c r="V121" s="71">
        <f t="shared" si="68"/>
        <v>264.79000000000002</v>
      </c>
      <c r="W121" s="71">
        <f t="shared" si="68"/>
        <v>264.79000000000002</v>
      </c>
      <c r="X121" s="71">
        <f t="shared" si="68"/>
        <v>264.79000000000002</v>
      </c>
      <c r="Y121" s="71">
        <f t="shared" si="68"/>
        <v>264.79000000000002</v>
      </c>
      <c r="Z121" s="71">
        <f t="shared" si="68"/>
        <v>264.79000000000002</v>
      </c>
      <c r="AA121" s="71">
        <f t="shared" si="68"/>
        <v>264.79000000000002</v>
      </c>
    </row>
    <row r="122" spans="1:27" ht="12.75" customHeight="1" collapsed="1" x14ac:dyDescent="0.2">
      <c r="A122" s="162" t="s">
        <v>352</v>
      </c>
      <c r="B122" s="54" t="str">
        <f>"24"&amp;"."&amp;$B$662&amp;"."&amp;$B$663</f>
        <v>24.05.2024</v>
      </c>
      <c r="C122" s="134" t="s">
        <v>76</v>
      </c>
      <c r="D122" s="135">
        <f>ROUND(((D123+D124+D126+D125)/1000),5)</f>
        <v>2.7313200000000002</v>
      </c>
      <c r="E122" s="135">
        <f>ROUND(((E123+E124+E126+E125)/1000),5)</f>
        <v>2.53633</v>
      </c>
      <c r="F122" s="135">
        <f>ROUND(((F123+F124+F126+F125)/1000),5)</f>
        <v>2.4466600000000001</v>
      </c>
      <c r="G122" s="135">
        <f t="shared" ref="G122:AA122" si="69">ROUND(((G123+G124+G126+G125)/1000),5)</f>
        <v>2.39656</v>
      </c>
      <c r="H122" s="135">
        <f t="shared" si="69"/>
        <v>2.3324699999999998</v>
      </c>
      <c r="I122" s="135">
        <f t="shared" si="69"/>
        <v>2.5272399999999999</v>
      </c>
      <c r="J122" s="135">
        <f t="shared" si="69"/>
        <v>2.7974399999999999</v>
      </c>
      <c r="K122" s="135">
        <f t="shared" si="69"/>
        <v>3.0599400000000001</v>
      </c>
      <c r="L122" s="135">
        <f t="shared" si="69"/>
        <v>3.4557099999999998</v>
      </c>
      <c r="M122" s="135">
        <f t="shared" si="69"/>
        <v>3.5073300000000001</v>
      </c>
      <c r="N122" s="135">
        <f t="shared" si="69"/>
        <v>3.51871</v>
      </c>
      <c r="O122" s="135">
        <f t="shared" si="69"/>
        <v>3.5528400000000002</v>
      </c>
      <c r="P122" s="135">
        <f t="shared" si="69"/>
        <v>3.6206999999999998</v>
      </c>
      <c r="Q122" s="135">
        <f t="shared" si="69"/>
        <v>3.6696499999999999</v>
      </c>
      <c r="R122" s="135">
        <f t="shared" si="69"/>
        <v>3.6661299999999999</v>
      </c>
      <c r="S122" s="135">
        <f t="shared" si="69"/>
        <v>3.6535299999999999</v>
      </c>
      <c r="T122" s="135">
        <f t="shared" si="69"/>
        <v>3.6434899999999999</v>
      </c>
      <c r="U122" s="135">
        <f t="shared" si="69"/>
        <v>3.5314299999999998</v>
      </c>
      <c r="V122" s="135">
        <f t="shared" si="69"/>
        <v>3.4788600000000001</v>
      </c>
      <c r="W122" s="135">
        <f t="shared" si="69"/>
        <v>3.4377800000000001</v>
      </c>
      <c r="X122" s="135">
        <f t="shared" si="69"/>
        <v>3.4487000000000001</v>
      </c>
      <c r="Y122" s="135">
        <f t="shared" si="69"/>
        <v>3.5024000000000002</v>
      </c>
      <c r="Z122" s="135">
        <f t="shared" si="69"/>
        <v>3.4737</v>
      </c>
      <c r="AA122" s="135">
        <f t="shared" si="69"/>
        <v>3.0288900000000001</v>
      </c>
    </row>
    <row r="123" spans="1:27" ht="12.75" hidden="1" customHeight="1" outlineLevel="1" x14ac:dyDescent="0.2">
      <c r="A123" s="163" t="s">
        <v>353</v>
      </c>
      <c r="B123" s="94" t="s">
        <v>238</v>
      </c>
      <c r="C123" s="70" t="s">
        <v>79</v>
      </c>
      <c r="D123" s="71">
        <v>1390.81</v>
      </c>
      <c r="E123" s="71">
        <v>1195.82</v>
      </c>
      <c r="F123" s="71">
        <v>1106.1500000000001</v>
      </c>
      <c r="G123" s="71">
        <v>1056.05</v>
      </c>
      <c r="H123" s="71">
        <v>991.96</v>
      </c>
      <c r="I123" s="71">
        <v>1186.73</v>
      </c>
      <c r="J123" s="71">
        <v>1456.93</v>
      </c>
      <c r="K123" s="71">
        <v>1719.43</v>
      </c>
      <c r="L123" s="71">
        <v>2115.1999999999998</v>
      </c>
      <c r="M123" s="71">
        <v>2166.8200000000002</v>
      </c>
      <c r="N123" s="71">
        <v>2178.1999999999998</v>
      </c>
      <c r="O123" s="71">
        <v>2212.33</v>
      </c>
      <c r="P123" s="71">
        <v>2280.19</v>
      </c>
      <c r="Q123" s="71">
        <v>2329.14</v>
      </c>
      <c r="R123" s="71">
        <v>2325.62</v>
      </c>
      <c r="S123" s="71">
        <v>2313.02</v>
      </c>
      <c r="T123" s="71">
        <v>2302.98</v>
      </c>
      <c r="U123" s="71">
        <v>2190.92</v>
      </c>
      <c r="V123" s="71">
        <v>2138.35</v>
      </c>
      <c r="W123" s="71">
        <v>2097.27</v>
      </c>
      <c r="X123" s="71">
        <v>2108.19</v>
      </c>
      <c r="Y123" s="71">
        <v>2161.89</v>
      </c>
      <c r="Z123" s="71">
        <v>2133.19</v>
      </c>
      <c r="AA123" s="71">
        <v>1688.38</v>
      </c>
    </row>
    <row r="124" spans="1:27" ht="12.75" hidden="1" customHeight="1" outlineLevel="1" x14ac:dyDescent="0.2">
      <c r="A124" s="163" t="s">
        <v>354</v>
      </c>
      <c r="B124" s="94" t="s">
        <v>90</v>
      </c>
      <c r="C124" s="70" t="s">
        <v>79</v>
      </c>
      <c r="D124" s="71">
        <f t="shared" ref="D124:AA124" si="70">$D$9</f>
        <v>1071.42</v>
      </c>
      <c r="E124" s="71">
        <f t="shared" si="70"/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355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356</v>
      </c>
      <c r="B126" s="94" t="s">
        <v>81</v>
      </c>
      <c r="C126" s="70" t="s">
        <v>79</v>
      </c>
      <c r="D126" s="71">
        <f>$D$11</f>
        <v>264.79000000000002</v>
      </c>
      <c r="E126" s="71">
        <f t="shared" ref="E126:AA126" si="71">$D$11</f>
        <v>264.79000000000002</v>
      </c>
      <c r="F126" s="71">
        <f t="shared" si="71"/>
        <v>264.79000000000002</v>
      </c>
      <c r="G126" s="71">
        <f t="shared" si="71"/>
        <v>264.79000000000002</v>
      </c>
      <c r="H126" s="71">
        <f t="shared" si="71"/>
        <v>264.79000000000002</v>
      </c>
      <c r="I126" s="71">
        <f t="shared" si="71"/>
        <v>264.79000000000002</v>
      </c>
      <c r="J126" s="71">
        <f t="shared" si="71"/>
        <v>264.79000000000002</v>
      </c>
      <c r="K126" s="71">
        <f t="shared" si="71"/>
        <v>264.79000000000002</v>
      </c>
      <c r="L126" s="71">
        <f t="shared" si="71"/>
        <v>264.79000000000002</v>
      </c>
      <c r="M126" s="71">
        <f t="shared" si="71"/>
        <v>264.79000000000002</v>
      </c>
      <c r="N126" s="71">
        <f t="shared" si="71"/>
        <v>264.79000000000002</v>
      </c>
      <c r="O126" s="71">
        <f t="shared" si="71"/>
        <v>264.79000000000002</v>
      </c>
      <c r="P126" s="71">
        <f t="shared" si="71"/>
        <v>264.79000000000002</v>
      </c>
      <c r="Q126" s="71">
        <f t="shared" si="71"/>
        <v>264.79000000000002</v>
      </c>
      <c r="R126" s="71">
        <f t="shared" si="71"/>
        <v>264.79000000000002</v>
      </c>
      <c r="S126" s="71">
        <f t="shared" si="71"/>
        <v>264.79000000000002</v>
      </c>
      <c r="T126" s="71">
        <f t="shared" si="71"/>
        <v>264.79000000000002</v>
      </c>
      <c r="U126" s="71">
        <f t="shared" si="71"/>
        <v>264.79000000000002</v>
      </c>
      <c r="V126" s="71">
        <f t="shared" si="71"/>
        <v>264.79000000000002</v>
      </c>
      <c r="W126" s="71">
        <f t="shared" si="71"/>
        <v>264.79000000000002</v>
      </c>
      <c r="X126" s="71">
        <f t="shared" si="71"/>
        <v>264.79000000000002</v>
      </c>
      <c r="Y126" s="71">
        <f t="shared" si="71"/>
        <v>264.79000000000002</v>
      </c>
      <c r="Z126" s="71">
        <f t="shared" si="71"/>
        <v>264.79000000000002</v>
      </c>
      <c r="AA126" s="71">
        <f t="shared" si="71"/>
        <v>264.79000000000002</v>
      </c>
    </row>
    <row r="127" spans="1:27" ht="12.75" customHeight="1" collapsed="1" x14ac:dyDescent="0.2">
      <c r="A127" s="162" t="s">
        <v>357</v>
      </c>
      <c r="B127" s="54" t="str">
        <f>"25"&amp;"."&amp;$B$662&amp;"."&amp;$B$663</f>
        <v>25.05.2024</v>
      </c>
      <c r="C127" s="134" t="s">
        <v>76</v>
      </c>
      <c r="D127" s="135">
        <f>ROUND(((D128+D129+D131+D130)/1000),5)</f>
        <v>3.15557</v>
      </c>
      <c r="E127" s="135">
        <f>ROUND(((E128+E129+E131+E130)/1000),5)</f>
        <v>2.97376</v>
      </c>
      <c r="F127" s="135">
        <f>ROUND(((F128+F129+F131+F130)/1000),5)</f>
        <v>2.9174000000000002</v>
      </c>
      <c r="G127" s="135">
        <f t="shared" ref="G127:AA127" si="72">ROUND(((G128+G129+G131+G130)/1000),5)</f>
        <v>2.8594200000000001</v>
      </c>
      <c r="H127" s="135">
        <f t="shared" si="72"/>
        <v>2.7162199999999999</v>
      </c>
      <c r="I127" s="135">
        <f t="shared" si="72"/>
        <v>2.75149</v>
      </c>
      <c r="J127" s="135">
        <f t="shared" si="72"/>
        <v>2.7905500000000001</v>
      </c>
      <c r="K127" s="135">
        <f t="shared" si="72"/>
        <v>2.9573800000000001</v>
      </c>
      <c r="L127" s="135">
        <f t="shared" si="72"/>
        <v>3.4580000000000002</v>
      </c>
      <c r="M127" s="135">
        <f t="shared" si="72"/>
        <v>3.4906600000000001</v>
      </c>
      <c r="N127" s="135">
        <f t="shared" si="72"/>
        <v>3.5722</v>
      </c>
      <c r="O127" s="135">
        <f t="shared" si="72"/>
        <v>3.5724200000000002</v>
      </c>
      <c r="P127" s="135">
        <f t="shared" si="72"/>
        <v>3.6925400000000002</v>
      </c>
      <c r="Q127" s="135">
        <f t="shared" si="72"/>
        <v>3.71929</v>
      </c>
      <c r="R127" s="135">
        <f t="shared" si="72"/>
        <v>3.6916699999999998</v>
      </c>
      <c r="S127" s="135">
        <f t="shared" si="72"/>
        <v>3.6217199999999998</v>
      </c>
      <c r="T127" s="135">
        <f t="shared" si="72"/>
        <v>3.5808</v>
      </c>
      <c r="U127" s="135">
        <f t="shared" si="72"/>
        <v>3.4965600000000001</v>
      </c>
      <c r="V127" s="135">
        <f t="shared" si="72"/>
        <v>3.4714399999999999</v>
      </c>
      <c r="W127" s="135">
        <f t="shared" si="72"/>
        <v>3.4640200000000001</v>
      </c>
      <c r="X127" s="135">
        <f t="shared" si="72"/>
        <v>3.4630899999999998</v>
      </c>
      <c r="Y127" s="135">
        <f t="shared" si="72"/>
        <v>3.5282399999999998</v>
      </c>
      <c r="Z127" s="135">
        <f t="shared" si="72"/>
        <v>3.4435500000000001</v>
      </c>
      <c r="AA127" s="135">
        <f t="shared" si="72"/>
        <v>3.0665</v>
      </c>
    </row>
    <row r="128" spans="1:27" ht="12.75" hidden="1" customHeight="1" outlineLevel="1" x14ac:dyDescent="0.2">
      <c r="A128" s="163" t="s">
        <v>358</v>
      </c>
      <c r="B128" s="94" t="s">
        <v>238</v>
      </c>
      <c r="C128" s="70" t="s">
        <v>79</v>
      </c>
      <c r="D128" s="71">
        <v>1815.06</v>
      </c>
      <c r="E128" s="71">
        <v>1633.25</v>
      </c>
      <c r="F128" s="71">
        <v>1576.89</v>
      </c>
      <c r="G128" s="71">
        <v>1518.91</v>
      </c>
      <c r="H128" s="71">
        <v>1375.71</v>
      </c>
      <c r="I128" s="71">
        <v>1410.98</v>
      </c>
      <c r="J128" s="71">
        <v>1450.04</v>
      </c>
      <c r="K128" s="71">
        <v>1616.87</v>
      </c>
      <c r="L128" s="71">
        <v>2117.4899999999998</v>
      </c>
      <c r="M128" s="71">
        <v>2150.15</v>
      </c>
      <c r="N128" s="71">
        <v>2231.69</v>
      </c>
      <c r="O128" s="71">
        <v>2231.91</v>
      </c>
      <c r="P128" s="71">
        <v>2352.0300000000002</v>
      </c>
      <c r="Q128" s="71">
        <v>2378.7800000000002</v>
      </c>
      <c r="R128" s="71">
        <v>2351.16</v>
      </c>
      <c r="S128" s="71">
        <v>2281.21</v>
      </c>
      <c r="T128" s="71">
        <v>2240.29</v>
      </c>
      <c r="U128" s="71">
        <v>2156.0500000000002</v>
      </c>
      <c r="V128" s="71">
        <v>2130.9299999999998</v>
      </c>
      <c r="W128" s="71">
        <v>2123.5100000000002</v>
      </c>
      <c r="X128" s="71">
        <v>2122.58</v>
      </c>
      <c r="Y128" s="71">
        <v>2187.73</v>
      </c>
      <c r="Z128" s="71">
        <v>2103.04</v>
      </c>
      <c r="AA128" s="71">
        <v>1725.99</v>
      </c>
    </row>
    <row r="129" spans="1:27" ht="12.75" hidden="1" customHeight="1" outlineLevel="1" x14ac:dyDescent="0.2">
      <c r="A129" s="163" t="s">
        <v>359</v>
      </c>
      <c r="B129" s="94" t="s">
        <v>90</v>
      </c>
      <c r="C129" s="70" t="s">
        <v>79</v>
      </c>
      <c r="D129" s="71">
        <f t="shared" ref="D129:AA129" si="73">$D$9</f>
        <v>1071.42</v>
      </c>
      <c r="E129" s="71">
        <f t="shared" si="73"/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360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361</v>
      </c>
      <c r="B131" s="94" t="s">
        <v>81</v>
      </c>
      <c r="C131" s="70" t="s">
        <v>79</v>
      </c>
      <c r="D131" s="71">
        <f>$D$11</f>
        <v>264.79000000000002</v>
      </c>
      <c r="E131" s="71">
        <f t="shared" ref="E131:AA131" si="74">$D$11</f>
        <v>264.79000000000002</v>
      </c>
      <c r="F131" s="71">
        <f t="shared" si="74"/>
        <v>264.79000000000002</v>
      </c>
      <c r="G131" s="71">
        <f t="shared" si="74"/>
        <v>264.79000000000002</v>
      </c>
      <c r="H131" s="71">
        <f t="shared" si="74"/>
        <v>264.79000000000002</v>
      </c>
      <c r="I131" s="71">
        <f t="shared" si="74"/>
        <v>264.79000000000002</v>
      </c>
      <c r="J131" s="71">
        <f t="shared" si="74"/>
        <v>264.79000000000002</v>
      </c>
      <c r="K131" s="71">
        <f t="shared" si="74"/>
        <v>264.79000000000002</v>
      </c>
      <c r="L131" s="71">
        <f t="shared" si="74"/>
        <v>264.79000000000002</v>
      </c>
      <c r="M131" s="71">
        <f t="shared" si="74"/>
        <v>264.79000000000002</v>
      </c>
      <c r="N131" s="71">
        <f t="shared" si="74"/>
        <v>264.79000000000002</v>
      </c>
      <c r="O131" s="71">
        <f t="shared" si="74"/>
        <v>264.79000000000002</v>
      </c>
      <c r="P131" s="71">
        <f t="shared" si="74"/>
        <v>264.79000000000002</v>
      </c>
      <c r="Q131" s="71">
        <f t="shared" si="74"/>
        <v>264.79000000000002</v>
      </c>
      <c r="R131" s="71">
        <f t="shared" si="74"/>
        <v>264.79000000000002</v>
      </c>
      <c r="S131" s="71">
        <f t="shared" si="74"/>
        <v>264.79000000000002</v>
      </c>
      <c r="T131" s="71">
        <f t="shared" si="74"/>
        <v>264.79000000000002</v>
      </c>
      <c r="U131" s="71">
        <f t="shared" si="74"/>
        <v>264.79000000000002</v>
      </c>
      <c r="V131" s="71">
        <f t="shared" si="74"/>
        <v>264.79000000000002</v>
      </c>
      <c r="W131" s="71">
        <f t="shared" si="74"/>
        <v>264.79000000000002</v>
      </c>
      <c r="X131" s="71">
        <f t="shared" si="74"/>
        <v>264.79000000000002</v>
      </c>
      <c r="Y131" s="71">
        <f t="shared" si="74"/>
        <v>264.79000000000002</v>
      </c>
      <c r="Z131" s="71">
        <f t="shared" si="74"/>
        <v>264.79000000000002</v>
      </c>
      <c r="AA131" s="71">
        <f t="shared" si="74"/>
        <v>264.79000000000002</v>
      </c>
    </row>
    <row r="132" spans="1:27" ht="12.75" customHeight="1" collapsed="1" x14ac:dyDescent="0.2">
      <c r="A132" s="162" t="s">
        <v>362</v>
      </c>
      <c r="B132" s="54" t="str">
        <f>"26"&amp;"."&amp;$B$662&amp;"."&amp;$B$663</f>
        <v>26.05.2024</v>
      </c>
      <c r="C132" s="134" t="s">
        <v>76</v>
      </c>
      <c r="D132" s="135">
        <f>ROUND(((D133+D134+D136+D135)/1000),5)</f>
        <v>2.9849399999999999</v>
      </c>
      <c r="E132" s="135">
        <f>ROUND(((E133+E134+E136+E135)/1000),5)</f>
        <v>2.8893200000000001</v>
      </c>
      <c r="F132" s="135">
        <f>ROUND(((F133+F134+F136+F135)/1000),5)</f>
        <v>2.7995399999999999</v>
      </c>
      <c r="G132" s="135">
        <f t="shared" ref="G132:AA132" si="75">ROUND(((G133+G134+G136+G135)/1000),5)</f>
        <v>2.6593499999999999</v>
      </c>
      <c r="H132" s="135">
        <f t="shared" si="75"/>
        <v>2.5566399999999998</v>
      </c>
      <c r="I132" s="135">
        <f t="shared" si="75"/>
        <v>2.66717</v>
      </c>
      <c r="J132" s="135">
        <f t="shared" si="75"/>
        <v>2.4629599999999998</v>
      </c>
      <c r="K132" s="135">
        <f t="shared" si="75"/>
        <v>2.8162600000000002</v>
      </c>
      <c r="L132" s="135">
        <f t="shared" si="75"/>
        <v>3.1061399999999999</v>
      </c>
      <c r="M132" s="135">
        <f t="shared" si="75"/>
        <v>3.4686599999999999</v>
      </c>
      <c r="N132" s="135">
        <f t="shared" si="75"/>
        <v>3.4917400000000001</v>
      </c>
      <c r="O132" s="135">
        <f t="shared" si="75"/>
        <v>3.4988800000000002</v>
      </c>
      <c r="P132" s="135">
        <f t="shared" si="75"/>
        <v>3.4992399999999999</v>
      </c>
      <c r="Q132" s="135">
        <f t="shared" si="75"/>
        <v>3.5360499999999999</v>
      </c>
      <c r="R132" s="135">
        <f t="shared" si="75"/>
        <v>3.5353400000000001</v>
      </c>
      <c r="S132" s="135">
        <f t="shared" si="75"/>
        <v>3.50285</v>
      </c>
      <c r="T132" s="135">
        <f t="shared" si="75"/>
        <v>3.4726499999999998</v>
      </c>
      <c r="U132" s="135">
        <f t="shared" si="75"/>
        <v>3.45811</v>
      </c>
      <c r="V132" s="135">
        <f t="shared" si="75"/>
        <v>3.4313500000000001</v>
      </c>
      <c r="W132" s="135">
        <f t="shared" si="75"/>
        <v>3.4476399999999998</v>
      </c>
      <c r="X132" s="135">
        <f t="shared" si="75"/>
        <v>3.4672499999999999</v>
      </c>
      <c r="Y132" s="135">
        <f t="shared" si="75"/>
        <v>3.4655399999999998</v>
      </c>
      <c r="Z132" s="135">
        <f t="shared" si="75"/>
        <v>3.3547500000000001</v>
      </c>
      <c r="AA132" s="135">
        <f t="shared" si="75"/>
        <v>2.9385599999999998</v>
      </c>
    </row>
    <row r="133" spans="1:27" ht="12.75" hidden="1" customHeight="1" outlineLevel="1" x14ac:dyDescent="0.2">
      <c r="A133" s="163" t="s">
        <v>363</v>
      </c>
      <c r="B133" s="94" t="s">
        <v>238</v>
      </c>
      <c r="C133" s="70" t="s">
        <v>79</v>
      </c>
      <c r="D133" s="71">
        <v>1644.43</v>
      </c>
      <c r="E133" s="71">
        <v>1548.81</v>
      </c>
      <c r="F133" s="71">
        <v>1459.03</v>
      </c>
      <c r="G133" s="71">
        <v>1318.84</v>
      </c>
      <c r="H133" s="71">
        <v>1216.1300000000001</v>
      </c>
      <c r="I133" s="71">
        <v>1326.66</v>
      </c>
      <c r="J133" s="71">
        <v>1122.45</v>
      </c>
      <c r="K133" s="71">
        <v>1475.75</v>
      </c>
      <c r="L133" s="71">
        <v>1765.63</v>
      </c>
      <c r="M133" s="71">
        <v>2128.15</v>
      </c>
      <c r="N133" s="71">
        <v>2151.23</v>
      </c>
      <c r="O133" s="71">
        <v>2158.37</v>
      </c>
      <c r="P133" s="71">
        <v>2158.73</v>
      </c>
      <c r="Q133" s="71">
        <v>2195.54</v>
      </c>
      <c r="R133" s="71">
        <v>2194.83</v>
      </c>
      <c r="S133" s="71">
        <v>2162.34</v>
      </c>
      <c r="T133" s="71">
        <v>2132.14</v>
      </c>
      <c r="U133" s="71">
        <v>2117.6</v>
      </c>
      <c r="V133" s="71">
        <v>2090.84</v>
      </c>
      <c r="W133" s="71">
        <v>2107.13</v>
      </c>
      <c r="X133" s="71">
        <v>2126.7399999999998</v>
      </c>
      <c r="Y133" s="71">
        <v>2125.0300000000002</v>
      </c>
      <c r="Z133" s="71">
        <v>2014.24</v>
      </c>
      <c r="AA133" s="71">
        <v>1598.05</v>
      </c>
    </row>
    <row r="134" spans="1:27" ht="12.75" hidden="1" customHeight="1" outlineLevel="1" x14ac:dyDescent="0.2">
      <c r="A134" s="163" t="s">
        <v>364</v>
      </c>
      <c r="B134" s="94" t="s">
        <v>90</v>
      </c>
      <c r="C134" s="70" t="s">
        <v>79</v>
      </c>
      <c r="D134" s="71">
        <f t="shared" ref="D134:AA134" si="76">$D$9</f>
        <v>1071.42</v>
      </c>
      <c r="E134" s="71">
        <f t="shared" si="76"/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365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366</v>
      </c>
      <c r="B136" s="94" t="s">
        <v>81</v>
      </c>
      <c r="C136" s="70" t="s">
        <v>79</v>
      </c>
      <c r="D136" s="71">
        <f>$D$11</f>
        <v>264.79000000000002</v>
      </c>
      <c r="E136" s="71">
        <f t="shared" ref="E136:AA136" si="77">$D$11</f>
        <v>264.79000000000002</v>
      </c>
      <c r="F136" s="71">
        <f t="shared" si="77"/>
        <v>264.79000000000002</v>
      </c>
      <c r="G136" s="71">
        <f t="shared" si="77"/>
        <v>264.79000000000002</v>
      </c>
      <c r="H136" s="71">
        <f t="shared" si="77"/>
        <v>264.79000000000002</v>
      </c>
      <c r="I136" s="71">
        <f t="shared" si="77"/>
        <v>264.79000000000002</v>
      </c>
      <c r="J136" s="71">
        <f t="shared" si="77"/>
        <v>264.79000000000002</v>
      </c>
      <c r="K136" s="71">
        <f t="shared" si="77"/>
        <v>264.79000000000002</v>
      </c>
      <c r="L136" s="71">
        <f t="shared" si="77"/>
        <v>264.79000000000002</v>
      </c>
      <c r="M136" s="71">
        <f t="shared" si="77"/>
        <v>264.79000000000002</v>
      </c>
      <c r="N136" s="71">
        <f t="shared" si="77"/>
        <v>264.79000000000002</v>
      </c>
      <c r="O136" s="71">
        <f t="shared" si="77"/>
        <v>264.79000000000002</v>
      </c>
      <c r="P136" s="71">
        <f t="shared" si="77"/>
        <v>264.79000000000002</v>
      </c>
      <c r="Q136" s="71">
        <f t="shared" si="77"/>
        <v>264.79000000000002</v>
      </c>
      <c r="R136" s="71">
        <f t="shared" si="77"/>
        <v>264.79000000000002</v>
      </c>
      <c r="S136" s="71">
        <f t="shared" si="77"/>
        <v>264.79000000000002</v>
      </c>
      <c r="T136" s="71">
        <f t="shared" si="77"/>
        <v>264.79000000000002</v>
      </c>
      <c r="U136" s="71">
        <f t="shared" si="77"/>
        <v>264.79000000000002</v>
      </c>
      <c r="V136" s="71">
        <f t="shared" si="77"/>
        <v>264.79000000000002</v>
      </c>
      <c r="W136" s="71">
        <f t="shared" si="77"/>
        <v>264.79000000000002</v>
      </c>
      <c r="X136" s="71">
        <f t="shared" si="77"/>
        <v>264.79000000000002</v>
      </c>
      <c r="Y136" s="71">
        <f t="shared" si="77"/>
        <v>264.79000000000002</v>
      </c>
      <c r="Z136" s="71">
        <f t="shared" si="77"/>
        <v>264.79000000000002</v>
      </c>
      <c r="AA136" s="71">
        <f t="shared" si="77"/>
        <v>264.79000000000002</v>
      </c>
    </row>
    <row r="137" spans="1:27" ht="12.75" customHeight="1" collapsed="1" x14ac:dyDescent="0.2">
      <c r="A137" s="162" t="s">
        <v>367</v>
      </c>
      <c r="B137" s="54" t="str">
        <f>"27"&amp;"."&amp;$B$662&amp;"."&amp;$B$663</f>
        <v>27.05.2024</v>
      </c>
      <c r="C137" s="134" t="s">
        <v>76</v>
      </c>
      <c r="D137" s="135">
        <f>ROUND(((D138+D139+D141+D140)/1000),5)</f>
        <v>2.67699</v>
      </c>
      <c r="E137" s="135">
        <f>ROUND(((E138+E139+E141+E140)/1000),5)</f>
        <v>2.5713400000000002</v>
      </c>
      <c r="F137" s="135">
        <f>ROUND(((F138+F139+F141+F140)/1000),5)</f>
        <v>2.3825099999999999</v>
      </c>
      <c r="G137" s="135">
        <f t="shared" ref="G137:AA137" si="78">ROUND(((G138+G139+G141+G140)/1000),5)</f>
        <v>2.31589</v>
      </c>
      <c r="H137" s="135">
        <f t="shared" si="78"/>
        <v>2.2484000000000002</v>
      </c>
      <c r="I137" s="135">
        <f t="shared" si="78"/>
        <v>2.4442400000000002</v>
      </c>
      <c r="J137" s="135">
        <f t="shared" si="78"/>
        <v>2.6012400000000002</v>
      </c>
      <c r="K137" s="135">
        <f t="shared" si="78"/>
        <v>2.88815</v>
      </c>
      <c r="L137" s="135">
        <f t="shared" si="78"/>
        <v>3.2451300000000001</v>
      </c>
      <c r="M137" s="135">
        <f t="shared" si="78"/>
        <v>3.4519500000000001</v>
      </c>
      <c r="N137" s="135">
        <f t="shared" si="78"/>
        <v>3.4594299999999998</v>
      </c>
      <c r="O137" s="135">
        <f t="shared" si="78"/>
        <v>3.4245700000000001</v>
      </c>
      <c r="P137" s="135">
        <f t="shared" si="78"/>
        <v>3.38232</v>
      </c>
      <c r="Q137" s="135">
        <f t="shared" si="78"/>
        <v>3.45573</v>
      </c>
      <c r="R137" s="135">
        <f t="shared" si="78"/>
        <v>3.47505</v>
      </c>
      <c r="S137" s="135">
        <f t="shared" si="78"/>
        <v>3.4548899999999998</v>
      </c>
      <c r="T137" s="135">
        <f t="shared" si="78"/>
        <v>3.4203000000000001</v>
      </c>
      <c r="U137" s="135">
        <f t="shared" si="78"/>
        <v>3.3506100000000001</v>
      </c>
      <c r="V137" s="135">
        <f t="shared" si="78"/>
        <v>3.2982800000000001</v>
      </c>
      <c r="W137" s="135">
        <f t="shared" si="78"/>
        <v>3.2225600000000001</v>
      </c>
      <c r="X137" s="135">
        <f t="shared" si="78"/>
        <v>3.2218900000000001</v>
      </c>
      <c r="Y137" s="135">
        <f t="shared" si="78"/>
        <v>3.1749100000000001</v>
      </c>
      <c r="Z137" s="135">
        <f t="shared" si="78"/>
        <v>2.8665500000000002</v>
      </c>
      <c r="AA137" s="135">
        <f t="shared" si="78"/>
        <v>2.7253500000000002</v>
      </c>
    </row>
    <row r="138" spans="1:27" ht="12.75" hidden="1" customHeight="1" outlineLevel="1" x14ac:dyDescent="0.2">
      <c r="A138" s="163" t="s">
        <v>368</v>
      </c>
      <c r="B138" s="94" t="s">
        <v>238</v>
      </c>
      <c r="C138" s="70" t="s">
        <v>79</v>
      </c>
      <c r="D138" s="71">
        <v>1336.48</v>
      </c>
      <c r="E138" s="71">
        <v>1230.83</v>
      </c>
      <c r="F138" s="71">
        <v>1042</v>
      </c>
      <c r="G138" s="71">
        <v>975.38</v>
      </c>
      <c r="H138" s="71">
        <v>907.89</v>
      </c>
      <c r="I138" s="71">
        <v>1103.73</v>
      </c>
      <c r="J138" s="71">
        <v>1260.73</v>
      </c>
      <c r="K138" s="71">
        <v>1547.64</v>
      </c>
      <c r="L138" s="71">
        <v>1904.62</v>
      </c>
      <c r="M138" s="71">
        <v>2111.44</v>
      </c>
      <c r="N138" s="71">
        <v>2118.92</v>
      </c>
      <c r="O138" s="71">
        <v>2084.06</v>
      </c>
      <c r="P138" s="71">
        <v>2041.81</v>
      </c>
      <c r="Q138" s="71">
        <v>2115.2199999999998</v>
      </c>
      <c r="R138" s="71">
        <v>2134.54</v>
      </c>
      <c r="S138" s="71">
        <v>2114.38</v>
      </c>
      <c r="T138" s="71">
        <v>2079.79</v>
      </c>
      <c r="U138" s="71">
        <v>2010.1</v>
      </c>
      <c r="V138" s="71">
        <v>1957.77</v>
      </c>
      <c r="W138" s="71">
        <v>1882.05</v>
      </c>
      <c r="X138" s="71">
        <v>1881.38</v>
      </c>
      <c r="Y138" s="71">
        <v>1834.4</v>
      </c>
      <c r="Z138" s="71">
        <v>1526.04</v>
      </c>
      <c r="AA138" s="71">
        <v>1384.84</v>
      </c>
    </row>
    <row r="139" spans="1:27" ht="12.75" hidden="1" customHeight="1" outlineLevel="1" x14ac:dyDescent="0.2">
      <c r="A139" s="163" t="s">
        <v>369</v>
      </c>
      <c r="B139" s="94" t="s">
        <v>90</v>
      </c>
      <c r="C139" s="70" t="s">
        <v>79</v>
      </c>
      <c r="D139" s="71">
        <f t="shared" ref="D139:AA139" si="79">$D$9</f>
        <v>1071.42</v>
      </c>
      <c r="E139" s="71">
        <f t="shared" si="79"/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370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371</v>
      </c>
      <c r="B141" s="94" t="s">
        <v>81</v>
      </c>
      <c r="C141" s="70" t="s">
        <v>79</v>
      </c>
      <c r="D141" s="71">
        <f>$D$11</f>
        <v>264.79000000000002</v>
      </c>
      <c r="E141" s="71">
        <f t="shared" ref="E141:AA141" si="80">$D$11</f>
        <v>264.79000000000002</v>
      </c>
      <c r="F141" s="71">
        <f t="shared" si="80"/>
        <v>264.79000000000002</v>
      </c>
      <c r="G141" s="71">
        <f t="shared" si="80"/>
        <v>264.79000000000002</v>
      </c>
      <c r="H141" s="71">
        <f t="shared" si="80"/>
        <v>264.79000000000002</v>
      </c>
      <c r="I141" s="71">
        <f t="shared" si="80"/>
        <v>264.79000000000002</v>
      </c>
      <c r="J141" s="71">
        <f t="shared" si="80"/>
        <v>264.79000000000002</v>
      </c>
      <c r="K141" s="71">
        <f t="shared" si="80"/>
        <v>264.79000000000002</v>
      </c>
      <c r="L141" s="71">
        <f t="shared" si="80"/>
        <v>264.79000000000002</v>
      </c>
      <c r="M141" s="71">
        <f t="shared" si="80"/>
        <v>264.79000000000002</v>
      </c>
      <c r="N141" s="71">
        <f t="shared" si="80"/>
        <v>264.79000000000002</v>
      </c>
      <c r="O141" s="71">
        <f t="shared" si="80"/>
        <v>264.79000000000002</v>
      </c>
      <c r="P141" s="71">
        <f t="shared" si="80"/>
        <v>264.79000000000002</v>
      </c>
      <c r="Q141" s="71">
        <f t="shared" si="80"/>
        <v>264.79000000000002</v>
      </c>
      <c r="R141" s="71">
        <f t="shared" si="80"/>
        <v>264.79000000000002</v>
      </c>
      <c r="S141" s="71">
        <f t="shared" si="80"/>
        <v>264.79000000000002</v>
      </c>
      <c r="T141" s="71">
        <f t="shared" si="80"/>
        <v>264.79000000000002</v>
      </c>
      <c r="U141" s="71">
        <f t="shared" si="80"/>
        <v>264.79000000000002</v>
      </c>
      <c r="V141" s="71">
        <f t="shared" si="80"/>
        <v>264.79000000000002</v>
      </c>
      <c r="W141" s="71">
        <f t="shared" si="80"/>
        <v>264.79000000000002</v>
      </c>
      <c r="X141" s="71">
        <f t="shared" si="80"/>
        <v>264.79000000000002</v>
      </c>
      <c r="Y141" s="71">
        <f t="shared" si="80"/>
        <v>264.79000000000002</v>
      </c>
      <c r="Z141" s="71">
        <f t="shared" si="80"/>
        <v>264.79000000000002</v>
      </c>
      <c r="AA141" s="71">
        <f t="shared" si="80"/>
        <v>264.79000000000002</v>
      </c>
    </row>
    <row r="142" spans="1:27" ht="12.75" customHeight="1" collapsed="1" x14ac:dyDescent="0.2">
      <c r="A142" s="162" t="s">
        <v>372</v>
      </c>
      <c r="B142" s="54" t="str">
        <f>"28"&amp;"."&amp;$B$662&amp;"."&amp;$B$663</f>
        <v>28.05.2024</v>
      </c>
      <c r="C142" s="134" t="s">
        <v>76</v>
      </c>
      <c r="D142" s="135">
        <f>ROUND(((D143+D144+D146+D145)/1000),5)</f>
        <v>2.4312200000000002</v>
      </c>
      <c r="E142" s="135">
        <f>ROUND(((E143+E144+E146+E145)/1000),5)</f>
        <v>2.2970999999999999</v>
      </c>
      <c r="F142" s="135">
        <f>ROUND(((F143+F144+F146+F145)/1000),5)</f>
        <v>2.1869100000000001</v>
      </c>
      <c r="G142" s="135">
        <f t="shared" ref="G142:AA142" si="81">ROUND(((G143+G144+G146+G145)/1000),5)</f>
        <v>1.57904</v>
      </c>
      <c r="H142" s="135">
        <f t="shared" si="81"/>
        <v>1.57765</v>
      </c>
      <c r="I142" s="135">
        <f t="shared" si="81"/>
        <v>2.2195499999999999</v>
      </c>
      <c r="J142" s="135">
        <f t="shared" si="81"/>
        <v>2.6023499999999999</v>
      </c>
      <c r="K142" s="135">
        <f t="shared" si="81"/>
        <v>2.8806600000000002</v>
      </c>
      <c r="L142" s="135">
        <f t="shared" si="81"/>
        <v>3.2324899999999999</v>
      </c>
      <c r="M142" s="135">
        <f t="shared" si="81"/>
        <v>3.57531</v>
      </c>
      <c r="N142" s="135">
        <f t="shared" si="81"/>
        <v>3.6339399999999999</v>
      </c>
      <c r="O142" s="135">
        <f t="shared" si="81"/>
        <v>3.6336599999999999</v>
      </c>
      <c r="P142" s="135">
        <f t="shared" si="81"/>
        <v>3.5622699999999998</v>
      </c>
      <c r="Q142" s="135">
        <f t="shared" si="81"/>
        <v>3.6033300000000001</v>
      </c>
      <c r="R142" s="135">
        <f t="shared" si="81"/>
        <v>3.4837699999999998</v>
      </c>
      <c r="S142" s="135">
        <f t="shared" si="81"/>
        <v>3.4843000000000002</v>
      </c>
      <c r="T142" s="135">
        <f t="shared" si="81"/>
        <v>3.54156</v>
      </c>
      <c r="U142" s="135">
        <f t="shared" si="81"/>
        <v>3.50508</v>
      </c>
      <c r="V142" s="135">
        <f t="shared" si="81"/>
        <v>3.3914599999999999</v>
      </c>
      <c r="W142" s="135">
        <f t="shared" si="81"/>
        <v>3.2907899999999999</v>
      </c>
      <c r="X142" s="135">
        <f t="shared" si="81"/>
        <v>3.2859500000000001</v>
      </c>
      <c r="Y142" s="135">
        <f t="shared" si="81"/>
        <v>3.3031799999999998</v>
      </c>
      <c r="Z142" s="135">
        <f t="shared" si="81"/>
        <v>3.0038900000000002</v>
      </c>
      <c r="AA142" s="135">
        <f t="shared" si="81"/>
        <v>2.74803</v>
      </c>
    </row>
    <row r="143" spans="1:27" ht="12.75" hidden="1" customHeight="1" outlineLevel="1" x14ac:dyDescent="0.2">
      <c r="A143" s="163" t="s">
        <v>373</v>
      </c>
      <c r="B143" s="94" t="s">
        <v>238</v>
      </c>
      <c r="C143" s="70" t="s">
        <v>79</v>
      </c>
      <c r="D143" s="71">
        <v>1090.71</v>
      </c>
      <c r="E143" s="71">
        <v>956.59</v>
      </c>
      <c r="F143" s="71">
        <v>846.4</v>
      </c>
      <c r="G143" s="71">
        <v>238.53</v>
      </c>
      <c r="H143" s="71">
        <v>237.14</v>
      </c>
      <c r="I143" s="71">
        <v>879.04</v>
      </c>
      <c r="J143" s="71">
        <v>1261.8399999999999</v>
      </c>
      <c r="K143" s="71">
        <v>1540.15</v>
      </c>
      <c r="L143" s="71">
        <v>1891.98</v>
      </c>
      <c r="M143" s="71">
        <v>2234.8000000000002</v>
      </c>
      <c r="N143" s="71">
        <v>2293.4299999999998</v>
      </c>
      <c r="O143" s="71">
        <v>2293.15</v>
      </c>
      <c r="P143" s="71">
        <v>2221.7600000000002</v>
      </c>
      <c r="Q143" s="71">
        <v>2262.8200000000002</v>
      </c>
      <c r="R143" s="71">
        <v>2143.2600000000002</v>
      </c>
      <c r="S143" s="71">
        <v>2143.79</v>
      </c>
      <c r="T143" s="71">
        <v>2201.0500000000002</v>
      </c>
      <c r="U143" s="71">
        <v>2164.5700000000002</v>
      </c>
      <c r="V143" s="71">
        <v>2050.9499999999998</v>
      </c>
      <c r="W143" s="71">
        <v>1950.28</v>
      </c>
      <c r="X143" s="71">
        <v>1945.44</v>
      </c>
      <c r="Y143" s="71">
        <v>1962.67</v>
      </c>
      <c r="Z143" s="71">
        <v>1663.38</v>
      </c>
      <c r="AA143" s="71">
        <v>1407.52</v>
      </c>
    </row>
    <row r="144" spans="1:27" ht="12.75" hidden="1" customHeight="1" outlineLevel="1" x14ac:dyDescent="0.2">
      <c r="A144" s="163" t="s">
        <v>374</v>
      </c>
      <c r="B144" s="94" t="s">
        <v>90</v>
      </c>
      <c r="C144" s="70" t="s">
        <v>79</v>
      </c>
      <c r="D144" s="71">
        <f t="shared" ref="D144:AA144" si="82">$D$9</f>
        <v>1071.42</v>
      </c>
      <c r="E144" s="71">
        <f t="shared" si="82"/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375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376</v>
      </c>
      <c r="B146" s="94" t="s">
        <v>81</v>
      </c>
      <c r="C146" s="70" t="s">
        <v>79</v>
      </c>
      <c r="D146" s="71">
        <f>$D$11</f>
        <v>264.79000000000002</v>
      </c>
      <c r="E146" s="71">
        <f t="shared" ref="E146:AA146" si="83">$D$11</f>
        <v>264.79000000000002</v>
      </c>
      <c r="F146" s="71">
        <f t="shared" si="83"/>
        <v>264.79000000000002</v>
      </c>
      <c r="G146" s="71">
        <f t="shared" si="83"/>
        <v>264.79000000000002</v>
      </c>
      <c r="H146" s="71">
        <f t="shared" si="83"/>
        <v>264.79000000000002</v>
      </c>
      <c r="I146" s="71">
        <f t="shared" si="83"/>
        <v>264.79000000000002</v>
      </c>
      <c r="J146" s="71">
        <f t="shared" si="83"/>
        <v>264.79000000000002</v>
      </c>
      <c r="K146" s="71">
        <f t="shared" si="83"/>
        <v>264.79000000000002</v>
      </c>
      <c r="L146" s="71">
        <f t="shared" si="83"/>
        <v>264.79000000000002</v>
      </c>
      <c r="M146" s="71">
        <f t="shared" si="83"/>
        <v>264.79000000000002</v>
      </c>
      <c r="N146" s="71">
        <f t="shared" si="83"/>
        <v>264.79000000000002</v>
      </c>
      <c r="O146" s="71">
        <f t="shared" si="83"/>
        <v>264.79000000000002</v>
      </c>
      <c r="P146" s="71">
        <f t="shared" si="83"/>
        <v>264.79000000000002</v>
      </c>
      <c r="Q146" s="71">
        <f t="shared" si="83"/>
        <v>264.79000000000002</v>
      </c>
      <c r="R146" s="71">
        <f t="shared" si="83"/>
        <v>264.79000000000002</v>
      </c>
      <c r="S146" s="71">
        <f t="shared" si="83"/>
        <v>264.79000000000002</v>
      </c>
      <c r="T146" s="71">
        <f t="shared" si="83"/>
        <v>264.79000000000002</v>
      </c>
      <c r="U146" s="71">
        <f t="shared" si="83"/>
        <v>264.79000000000002</v>
      </c>
      <c r="V146" s="71">
        <f t="shared" si="83"/>
        <v>264.79000000000002</v>
      </c>
      <c r="W146" s="71">
        <f t="shared" si="83"/>
        <v>264.79000000000002</v>
      </c>
      <c r="X146" s="71">
        <f t="shared" si="83"/>
        <v>264.79000000000002</v>
      </c>
      <c r="Y146" s="71">
        <f t="shared" si="83"/>
        <v>264.79000000000002</v>
      </c>
      <c r="Z146" s="71">
        <f t="shared" si="83"/>
        <v>264.79000000000002</v>
      </c>
      <c r="AA146" s="71">
        <f t="shared" si="83"/>
        <v>264.79000000000002</v>
      </c>
    </row>
    <row r="147" spans="1:27" ht="12.75" customHeight="1" collapsed="1" x14ac:dyDescent="0.2">
      <c r="A147" s="162" t="s">
        <v>377</v>
      </c>
      <c r="B147" s="54" t="str">
        <f>"29"&amp;"."&amp;$B$662&amp;"."&amp;$B$663</f>
        <v>29.05.2024</v>
      </c>
      <c r="C147" s="134" t="s">
        <v>76</v>
      </c>
      <c r="D147" s="135">
        <f>ROUND(((D148+D149+D151+D150)/1000),5)</f>
        <v>2.5872299999999999</v>
      </c>
      <c r="E147" s="135">
        <f>ROUND(((E148+E149+E151+E150)/1000),5)</f>
        <v>2.4397899999999999</v>
      </c>
      <c r="F147" s="135">
        <f>ROUND(((F148+F149+F151+F150)/1000),5)</f>
        <v>2.2231999999999998</v>
      </c>
      <c r="G147" s="135">
        <f t="shared" ref="G147:AA147" si="84">ROUND(((G148+G149+G151+G150)/1000),5)</f>
        <v>2.1082999999999998</v>
      </c>
      <c r="H147" s="135">
        <f t="shared" si="84"/>
        <v>2.09633</v>
      </c>
      <c r="I147" s="135">
        <f t="shared" si="84"/>
        <v>2.4016600000000001</v>
      </c>
      <c r="J147" s="135">
        <f t="shared" si="84"/>
        <v>2.5215399999999999</v>
      </c>
      <c r="K147" s="135">
        <f t="shared" si="84"/>
        <v>2.8078500000000002</v>
      </c>
      <c r="L147" s="135">
        <f t="shared" si="84"/>
        <v>3.0940699999999999</v>
      </c>
      <c r="M147" s="135">
        <f t="shared" si="84"/>
        <v>3.4423699999999999</v>
      </c>
      <c r="N147" s="135">
        <f t="shared" si="84"/>
        <v>3.44781</v>
      </c>
      <c r="O147" s="135">
        <f t="shared" si="84"/>
        <v>3.4588700000000001</v>
      </c>
      <c r="P147" s="135">
        <f t="shared" si="84"/>
        <v>3.4519500000000001</v>
      </c>
      <c r="Q147" s="135">
        <f t="shared" si="84"/>
        <v>3.4767800000000002</v>
      </c>
      <c r="R147" s="135">
        <f t="shared" si="84"/>
        <v>3.49763</v>
      </c>
      <c r="S147" s="135">
        <f t="shared" si="84"/>
        <v>3.4947300000000001</v>
      </c>
      <c r="T147" s="135">
        <f t="shared" si="84"/>
        <v>3.4802599999999999</v>
      </c>
      <c r="U147" s="135">
        <f t="shared" si="84"/>
        <v>3.45255</v>
      </c>
      <c r="V147" s="135">
        <f t="shared" si="84"/>
        <v>3.35988</v>
      </c>
      <c r="W147" s="135">
        <f t="shared" si="84"/>
        <v>3.21672</v>
      </c>
      <c r="X147" s="135">
        <f t="shared" si="84"/>
        <v>3.16412</v>
      </c>
      <c r="Y147" s="135">
        <f t="shared" si="84"/>
        <v>3.12859</v>
      </c>
      <c r="Z147" s="135">
        <f t="shared" si="84"/>
        <v>2.8793700000000002</v>
      </c>
      <c r="AA147" s="135">
        <f t="shared" si="84"/>
        <v>2.7362700000000002</v>
      </c>
    </row>
    <row r="148" spans="1:27" ht="12.75" hidden="1" customHeight="1" outlineLevel="1" x14ac:dyDescent="0.2">
      <c r="A148" s="163" t="s">
        <v>378</v>
      </c>
      <c r="B148" s="94" t="s">
        <v>238</v>
      </c>
      <c r="C148" s="70" t="s">
        <v>79</v>
      </c>
      <c r="D148" s="71">
        <v>1246.72</v>
      </c>
      <c r="E148" s="71">
        <v>1099.28</v>
      </c>
      <c r="F148" s="71">
        <v>882.69</v>
      </c>
      <c r="G148" s="71">
        <v>767.79</v>
      </c>
      <c r="H148" s="71">
        <v>755.82</v>
      </c>
      <c r="I148" s="71">
        <v>1061.1500000000001</v>
      </c>
      <c r="J148" s="71">
        <v>1181.03</v>
      </c>
      <c r="K148" s="71">
        <v>1467.34</v>
      </c>
      <c r="L148" s="71">
        <v>1753.56</v>
      </c>
      <c r="M148" s="71">
        <v>2101.86</v>
      </c>
      <c r="N148" s="71">
        <v>2107.3000000000002</v>
      </c>
      <c r="O148" s="71">
        <v>2118.36</v>
      </c>
      <c r="P148" s="71">
        <v>2111.44</v>
      </c>
      <c r="Q148" s="71">
        <v>2136.27</v>
      </c>
      <c r="R148" s="71">
        <v>2157.12</v>
      </c>
      <c r="S148" s="71">
        <v>2154.2199999999998</v>
      </c>
      <c r="T148" s="71">
        <v>2139.75</v>
      </c>
      <c r="U148" s="71">
        <v>2112.04</v>
      </c>
      <c r="V148" s="71">
        <v>2019.37</v>
      </c>
      <c r="W148" s="71">
        <v>1876.21</v>
      </c>
      <c r="X148" s="71">
        <v>1823.61</v>
      </c>
      <c r="Y148" s="71">
        <v>1788.08</v>
      </c>
      <c r="Z148" s="71">
        <v>1538.86</v>
      </c>
      <c r="AA148" s="71">
        <v>1395.76</v>
      </c>
    </row>
    <row r="149" spans="1:27" ht="12.75" hidden="1" customHeight="1" outlineLevel="1" x14ac:dyDescent="0.2">
      <c r="A149" s="163" t="s">
        <v>379</v>
      </c>
      <c r="B149" s="94" t="s">
        <v>90</v>
      </c>
      <c r="C149" s="70" t="s">
        <v>79</v>
      </c>
      <c r="D149" s="71">
        <f t="shared" ref="D149:AA149" si="85">$D$9</f>
        <v>1071.42</v>
      </c>
      <c r="E149" s="71">
        <f t="shared" si="85"/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380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381</v>
      </c>
      <c r="B151" s="94" t="s">
        <v>81</v>
      </c>
      <c r="C151" s="70" t="s">
        <v>79</v>
      </c>
      <c r="D151" s="71">
        <f>$D$11</f>
        <v>264.79000000000002</v>
      </c>
      <c r="E151" s="71">
        <f t="shared" ref="E151:AA151" si="86">$D$11</f>
        <v>264.79000000000002</v>
      </c>
      <c r="F151" s="71">
        <f t="shared" si="86"/>
        <v>264.79000000000002</v>
      </c>
      <c r="G151" s="71">
        <f t="shared" si="86"/>
        <v>264.79000000000002</v>
      </c>
      <c r="H151" s="71">
        <f t="shared" si="86"/>
        <v>264.79000000000002</v>
      </c>
      <c r="I151" s="71">
        <f t="shared" si="86"/>
        <v>264.79000000000002</v>
      </c>
      <c r="J151" s="71">
        <f t="shared" si="86"/>
        <v>264.79000000000002</v>
      </c>
      <c r="K151" s="71">
        <f t="shared" si="86"/>
        <v>264.79000000000002</v>
      </c>
      <c r="L151" s="71">
        <f t="shared" si="86"/>
        <v>264.79000000000002</v>
      </c>
      <c r="M151" s="71">
        <f t="shared" si="86"/>
        <v>264.79000000000002</v>
      </c>
      <c r="N151" s="71">
        <f t="shared" si="86"/>
        <v>264.79000000000002</v>
      </c>
      <c r="O151" s="71">
        <f t="shared" si="86"/>
        <v>264.79000000000002</v>
      </c>
      <c r="P151" s="71">
        <f t="shared" si="86"/>
        <v>264.79000000000002</v>
      </c>
      <c r="Q151" s="71">
        <f t="shared" si="86"/>
        <v>264.79000000000002</v>
      </c>
      <c r="R151" s="71">
        <f t="shared" si="86"/>
        <v>264.79000000000002</v>
      </c>
      <c r="S151" s="71">
        <f t="shared" si="86"/>
        <v>264.79000000000002</v>
      </c>
      <c r="T151" s="71">
        <f t="shared" si="86"/>
        <v>264.79000000000002</v>
      </c>
      <c r="U151" s="71">
        <f t="shared" si="86"/>
        <v>264.79000000000002</v>
      </c>
      <c r="V151" s="71">
        <f t="shared" si="86"/>
        <v>264.79000000000002</v>
      </c>
      <c r="W151" s="71">
        <f t="shared" si="86"/>
        <v>264.79000000000002</v>
      </c>
      <c r="X151" s="71">
        <f t="shared" si="86"/>
        <v>264.79000000000002</v>
      </c>
      <c r="Y151" s="71">
        <f t="shared" si="86"/>
        <v>264.79000000000002</v>
      </c>
      <c r="Z151" s="71">
        <f t="shared" si="86"/>
        <v>264.79000000000002</v>
      </c>
      <c r="AA151" s="71">
        <f t="shared" si="86"/>
        <v>264.79000000000002</v>
      </c>
    </row>
    <row r="152" spans="1:27" ht="12.75" customHeight="1" collapsed="1" x14ac:dyDescent="0.2">
      <c r="A152" s="162" t="s">
        <v>382</v>
      </c>
      <c r="B152" s="54" t="str">
        <f>"30"&amp;"."&amp;$B$662&amp;"."&amp;$B$663</f>
        <v>30.05.2024</v>
      </c>
      <c r="C152" s="134" t="s">
        <v>76</v>
      </c>
      <c r="D152" s="135">
        <f>ROUND(((D153+D154+D156+D155)/1000),5)</f>
        <v>2.5437799999999999</v>
      </c>
      <c r="E152" s="135">
        <f>ROUND(((E153+E154+E156+E155)/1000),5)</f>
        <v>2.4005800000000002</v>
      </c>
      <c r="F152" s="135">
        <f>ROUND(((F153+F154+F156+F155)/1000),5)</f>
        <v>2.2478500000000001</v>
      </c>
      <c r="G152" s="135">
        <f t="shared" ref="G152:AA152" si="87">ROUND(((G153+G154+G156+G155)/1000),5)</f>
        <v>2.1471</v>
      </c>
      <c r="H152" s="135">
        <f t="shared" si="87"/>
        <v>2.1510099999999999</v>
      </c>
      <c r="I152" s="135">
        <f t="shared" si="87"/>
        <v>2.4381599999999999</v>
      </c>
      <c r="J152" s="135">
        <f t="shared" si="87"/>
        <v>2.5262600000000002</v>
      </c>
      <c r="K152" s="135">
        <f t="shared" si="87"/>
        <v>2.84551</v>
      </c>
      <c r="L152" s="135">
        <f t="shared" si="87"/>
        <v>3.2406100000000002</v>
      </c>
      <c r="M152" s="135">
        <f t="shared" si="87"/>
        <v>3.4571299999999998</v>
      </c>
      <c r="N152" s="135">
        <f t="shared" si="87"/>
        <v>3.5055499999999999</v>
      </c>
      <c r="O152" s="135">
        <f t="shared" si="87"/>
        <v>3.4966400000000002</v>
      </c>
      <c r="P152" s="135">
        <f t="shared" si="87"/>
        <v>3.5164599999999999</v>
      </c>
      <c r="Q152" s="135">
        <f t="shared" si="87"/>
        <v>3.5064099999999998</v>
      </c>
      <c r="R152" s="135">
        <f t="shared" si="87"/>
        <v>3.50949</v>
      </c>
      <c r="S152" s="135">
        <f t="shared" si="87"/>
        <v>3.5085500000000001</v>
      </c>
      <c r="T152" s="135">
        <f t="shared" si="87"/>
        <v>3.8007499999999999</v>
      </c>
      <c r="U152" s="135">
        <f t="shared" si="87"/>
        <v>3.7942399999999998</v>
      </c>
      <c r="V152" s="135">
        <f t="shared" si="87"/>
        <v>3.4261599999999999</v>
      </c>
      <c r="W152" s="135">
        <f t="shared" si="87"/>
        <v>3.3033100000000002</v>
      </c>
      <c r="X152" s="135">
        <f t="shared" si="87"/>
        <v>3.2605900000000001</v>
      </c>
      <c r="Y152" s="135">
        <f t="shared" si="87"/>
        <v>3.2410899999999998</v>
      </c>
      <c r="Z152" s="135">
        <f t="shared" si="87"/>
        <v>2.8639999999999999</v>
      </c>
      <c r="AA152" s="135">
        <f t="shared" si="87"/>
        <v>2.70363</v>
      </c>
    </row>
    <row r="153" spans="1:27" ht="12.75" hidden="1" customHeight="1" outlineLevel="1" x14ac:dyDescent="0.2">
      <c r="A153" s="163" t="s">
        <v>383</v>
      </c>
      <c r="B153" s="94" t="s">
        <v>238</v>
      </c>
      <c r="C153" s="70" t="s">
        <v>79</v>
      </c>
      <c r="D153" s="71">
        <v>1203.27</v>
      </c>
      <c r="E153" s="71">
        <v>1060.07</v>
      </c>
      <c r="F153" s="71">
        <v>907.34</v>
      </c>
      <c r="G153" s="71">
        <v>806.59</v>
      </c>
      <c r="H153" s="71">
        <v>810.5</v>
      </c>
      <c r="I153" s="71">
        <v>1097.6500000000001</v>
      </c>
      <c r="J153" s="71">
        <v>1185.75</v>
      </c>
      <c r="K153" s="71">
        <v>1505</v>
      </c>
      <c r="L153" s="71">
        <v>1900.1</v>
      </c>
      <c r="M153" s="71">
        <v>2116.62</v>
      </c>
      <c r="N153" s="71">
        <v>2165.04</v>
      </c>
      <c r="O153" s="71">
        <v>2156.13</v>
      </c>
      <c r="P153" s="71">
        <v>2175.9499999999998</v>
      </c>
      <c r="Q153" s="71">
        <v>2165.9</v>
      </c>
      <c r="R153" s="71">
        <v>2168.98</v>
      </c>
      <c r="S153" s="71">
        <v>2168.04</v>
      </c>
      <c r="T153" s="71">
        <v>2460.2399999999998</v>
      </c>
      <c r="U153" s="71">
        <v>2453.73</v>
      </c>
      <c r="V153" s="71">
        <v>2085.65</v>
      </c>
      <c r="W153" s="71">
        <v>1962.8</v>
      </c>
      <c r="X153" s="71">
        <v>1920.08</v>
      </c>
      <c r="Y153" s="71">
        <v>1900.58</v>
      </c>
      <c r="Z153" s="71">
        <v>1523.49</v>
      </c>
      <c r="AA153" s="71">
        <v>1363.12</v>
      </c>
    </row>
    <row r="154" spans="1:27" ht="12.75" hidden="1" customHeight="1" outlineLevel="1" x14ac:dyDescent="0.2">
      <c r="A154" s="163" t="s">
        <v>384</v>
      </c>
      <c r="B154" s="94" t="s">
        <v>90</v>
      </c>
      <c r="C154" s="70" t="s">
        <v>79</v>
      </c>
      <c r="D154" s="71">
        <f t="shared" ref="D154:AA154" si="88">$D$9</f>
        <v>1071.42</v>
      </c>
      <c r="E154" s="71">
        <f t="shared" si="88"/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385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386</v>
      </c>
      <c r="B156" s="94" t="s">
        <v>81</v>
      </c>
      <c r="C156" s="70" t="s">
        <v>79</v>
      </c>
      <c r="D156" s="71">
        <f>$D$11</f>
        <v>264.79000000000002</v>
      </c>
      <c r="E156" s="71">
        <f t="shared" ref="E156:AA156" si="89">$D$11</f>
        <v>264.79000000000002</v>
      </c>
      <c r="F156" s="71">
        <f t="shared" si="89"/>
        <v>264.79000000000002</v>
      </c>
      <c r="G156" s="71">
        <f t="shared" si="89"/>
        <v>264.79000000000002</v>
      </c>
      <c r="H156" s="71">
        <f t="shared" si="89"/>
        <v>264.79000000000002</v>
      </c>
      <c r="I156" s="71">
        <f t="shared" si="89"/>
        <v>264.79000000000002</v>
      </c>
      <c r="J156" s="71">
        <f t="shared" si="89"/>
        <v>264.79000000000002</v>
      </c>
      <c r="K156" s="71">
        <f t="shared" si="89"/>
        <v>264.79000000000002</v>
      </c>
      <c r="L156" s="71">
        <f t="shared" si="89"/>
        <v>264.79000000000002</v>
      </c>
      <c r="M156" s="71">
        <f t="shared" si="89"/>
        <v>264.79000000000002</v>
      </c>
      <c r="N156" s="71">
        <f t="shared" si="89"/>
        <v>264.79000000000002</v>
      </c>
      <c r="O156" s="71">
        <f t="shared" si="89"/>
        <v>264.79000000000002</v>
      </c>
      <c r="P156" s="71">
        <f t="shared" si="89"/>
        <v>264.79000000000002</v>
      </c>
      <c r="Q156" s="71">
        <f t="shared" si="89"/>
        <v>264.79000000000002</v>
      </c>
      <c r="R156" s="71">
        <f t="shared" si="89"/>
        <v>264.79000000000002</v>
      </c>
      <c r="S156" s="71">
        <f t="shared" si="89"/>
        <v>264.79000000000002</v>
      </c>
      <c r="T156" s="71">
        <f t="shared" si="89"/>
        <v>264.79000000000002</v>
      </c>
      <c r="U156" s="71">
        <f t="shared" si="89"/>
        <v>264.79000000000002</v>
      </c>
      <c r="V156" s="71">
        <f t="shared" si="89"/>
        <v>264.79000000000002</v>
      </c>
      <c r="W156" s="71">
        <f t="shared" si="89"/>
        <v>264.79000000000002</v>
      </c>
      <c r="X156" s="71">
        <f t="shared" si="89"/>
        <v>264.79000000000002</v>
      </c>
      <c r="Y156" s="71">
        <f t="shared" si="89"/>
        <v>264.79000000000002</v>
      </c>
      <c r="Z156" s="71">
        <f t="shared" si="89"/>
        <v>264.79000000000002</v>
      </c>
      <c r="AA156" s="71">
        <f t="shared" si="89"/>
        <v>264.79000000000002</v>
      </c>
    </row>
    <row r="157" spans="1:27" ht="12.75" customHeight="1" collapsed="1" x14ac:dyDescent="0.2">
      <c r="A157" s="162" t="s">
        <v>387</v>
      </c>
      <c r="B157" s="54" t="str">
        <f>"31"&amp;"."&amp;$B$662&amp;"."&amp;$B$663</f>
        <v>31.05.2024</v>
      </c>
      <c r="C157" s="134" t="s">
        <v>76</v>
      </c>
      <c r="D157" s="135">
        <f>ROUND(((D158+D159+D161+D160)/1000),5)</f>
        <v>2.5321099999999999</v>
      </c>
      <c r="E157" s="135">
        <f>ROUND(((E158+E159+E161+E160)/1000),5)</f>
        <v>2.31792</v>
      </c>
      <c r="F157" s="135">
        <f>ROUND(((F158+F159+F161+F160)/1000),5)</f>
        <v>2.2469299999999999</v>
      </c>
      <c r="G157" s="135">
        <f t="shared" ref="G157:AA157" si="90">ROUND(((G158+G159+G161+G160)/1000),5)</f>
        <v>2.1531600000000002</v>
      </c>
      <c r="H157" s="135">
        <f t="shared" si="90"/>
        <v>2.1039699999999999</v>
      </c>
      <c r="I157" s="135">
        <f t="shared" si="90"/>
        <v>2.4264600000000001</v>
      </c>
      <c r="J157" s="135">
        <f t="shared" si="90"/>
        <v>2.5710500000000001</v>
      </c>
      <c r="K157" s="135">
        <f t="shared" si="90"/>
        <v>2.9086099999999999</v>
      </c>
      <c r="L157" s="135">
        <f t="shared" si="90"/>
        <v>3.28809</v>
      </c>
      <c r="M157" s="135">
        <f t="shared" si="90"/>
        <v>3.4838800000000001</v>
      </c>
      <c r="N157" s="135">
        <f t="shared" si="90"/>
        <v>3.6571500000000001</v>
      </c>
      <c r="O157" s="135">
        <f t="shared" si="90"/>
        <v>3.6701899999999998</v>
      </c>
      <c r="P157" s="135">
        <f t="shared" si="90"/>
        <v>3.5294599999999998</v>
      </c>
      <c r="Q157" s="135">
        <f t="shared" si="90"/>
        <v>3.68608</v>
      </c>
      <c r="R157" s="135">
        <f t="shared" si="90"/>
        <v>3.6946400000000001</v>
      </c>
      <c r="S157" s="135">
        <f t="shared" si="90"/>
        <v>3.7376399999999999</v>
      </c>
      <c r="T157" s="135">
        <f t="shared" si="90"/>
        <v>3.72166</v>
      </c>
      <c r="U157" s="135">
        <f t="shared" si="90"/>
        <v>3.4838200000000001</v>
      </c>
      <c r="V157" s="135">
        <f t="shared" si="90"/>
        <v>3.4619499999999999</v>
      </c>
      <c r="W157" s="135">
        <f t="shared" si="90"/>
        <v>3.4111799999999999</v>
      </c>
      <c r="X157" s="135">
        <f t="shared" si="90"/>
        <v>3.4187500000000002</v>
      </c>
      <c r="Y157" s="135">
        <f t="shared" si="90"/>
        <v>3.3668900000000002</v>
      </c>
      <c r="Z157" s="135">
        <f t="shared" si="90"/>
        <v>3.1279300000000001</v>
      </c>
      <c r="AA157" s="135">
        <f t="shared" si="90"/>
        <v>2.8439800000000002</v>
      </c>
    </row>
    <row r="158" spans="1:27" ht="12.75" hidden="1" customHeight="1" outlineLevel="1" x14ac:dyDescent="0.2">
      <c r="A158" s="163" t="s">
        <v>388</v>
      </c>
      <c r="B158" s="94" t="s">
        <v>238</v>
      </c>
      <c r="C158" s="70" t="s">
        <v>79</v>
      </c>
      <c r="D158" s="71">
        <v>1191.5999999999999</v>
      </c>
      <c r="E158" s="71">
        <v>977.41</v>
      </c>
      <c r="F158" s="71">
        <v>906.42</v>
      </c>
      <c r="G158" s="71">
        <v>812.65</v>
      </c>
      <c r="H158" s="71">
        <v>763.46</v>
      </c>
      <c r="I158" s="71">
        <v>1085.95</v>
      </c>
      <c r="J158" s="71">
        <v>1230.54</v>
      </c>
      <c r="K158" s="71">
        <v>1568.1</v>
      </c>
      <c r="L158" s="71">
        <v>1947.58</v>
      </c>
      <c r="M158" s="71">
        <v>2143.37</v>
      </c>
      <c r="N158" s="71">
        <v>2316.64</v>
      </c>
      <c r="O158" s="71">
        <v>2329.6799999999998</v>
      </c>
      <c r="P158" s="71">
        <v>2188.9499999999998</v>
      </c>
      <c r="Q158" s="71">
        <v>2345.5700000000002</v>
      </c>
      <c r="R158" s="71">
        <v>2354.13</v>
      </c>
      <c r="S158" s="71">
        <v>2397.13</v>
      </c>
      <c r="T158" s="71">
        <v>2381.15</v>
      </c>
      <c r="U158" s="71">
        <v>2143.31</v>
      </c>
      <c r="V158" s="71">
        <v>2121.44</v>
      </c>
      <c r="W158" s="71">
        <v>2070.67</v>
      </c>
      <c r="X158" s="71">
        <v>2078.2399999999998</v>
      </c>
      <c r="Y158" s="71">
        <v>2026.38</v>
      </c>
      <c r="Z158" s="71">
        <v>1787.42</v>
      </c>
      <c r="AA158" s="71">
        <v>1503.47</v>
      </c>
    </row>
    <row r="159" spans="1:27" ht="12.75" hidden="1" customHeight="1" outlineLevel="1" x14ac:dyDescent="0.2">
      <c r="A159" s="163" t="s">
        <v>389</v>
      </c>
      <c r="B159" s="94" t="s">
        <v>90</v>
      </c>
      <c r="C159" s="70" t="s">
        <v>79</v>
      </c>
      <c r="D159" s="71">
        <f t="shared" ref="D159:AA159" si="91">$D$9</f>
        <v>1071.42</v>
      </c>
      <c r="E159" s="71">
        <f t="shared" si="91"/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390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391</v>
      </c>
      <c r="B161" s="94" t="s">
        <v>81</v>
      </c>
      <c r="C161" s="70" t="s">
        <v>79</v>
      </c>
      <c r="D161" s="71">
        <f>$D$11</f>
        <v>264.79000000000002</v>
      </c>
      <c r="E161" s="71">
        <f t="shared" ref="E161:AA161" si="92">$D$11</f>
        <v>264.79000000000002</v>
      </c>
      <c r="F161" s="71">
        <f t="shared" si="92"/>
        <v>264.79000000000002</v>
      </c>
      <c r="G161" s="71">
        <f t="shared" si="92"/>
        <v>264.79000000000002</v>
      </c>
      <c r="H161" s="71">
        <f t="shared" si="92"/>
        <v>264.79000000000002</v>
      </c>
      <c r="I161" s="71">
        <f t="shared" si="92"/>
        <v>264.79000000000002</v>
      </c>
      <c r="J161" s="71">
        <f t="shared" si="92"/>
        <v>264.79000000000002</v>
      </c>
      <c r="K161" s="71">
        <f t="shared" si="92"/>
        <v>264.79000000000002</v>
      </c>
      <c r="L161" s="71">
        <f t="shared" si="92"/>
        <v>264.79000000000002</v>
      </c>
      <c r="M161" s="71">
        <f t="shared" si="92"/>
        <v>264.79000000000002</v>
      </c>
      <c r="N161" s="71">
        <f t="shared" si="92"/>
        <v>264.79000000000002</v>
      </c>
      <c r="O161" s="71">
        <f t="shared" si="92"/>
        <v>264.79000000000002</v>
      </c>
      <c r="P161" s="71">
        <f t="shared" si="92"/>
        <v>264.79000000000002</v>
      </c>
      <c r="Q161" s="71">
        <f t="shared" si="92"/>
        <v>264.79000000000002</v>
      </c>
      <c r="R161" s="71">
        <f t="shared" si="92"/>
        <v>264.79000000000002</v>
      </c>
      <c r="S161" s="71">
        <f t="shared" si="92"/>
        <v>264.79000000000002</v>
      </c>
      <c r="T161" s="71">
        <f t="shared" si="92"/>
        <v>264.79000000000002</v>
      </c>
      <c r="U161" s="71">
        <f t="shared" si="92"/>
        <v>264.79000000000002</v>
      </c>
      <c r="V161" s="71">
        <f t="shared" si="92"/>
        <v>264.79000000000002</v>
      </c>
      <c r="W161" s="71">
        <f t="shared" si="92"/>
        <v>264.79000000000002</v>
      </c>
      <c r="X161" s="71">
        <f t="shared" si="92"/>
        <v>264.79000000000002</v>
      </c>
      <c r="Y161" s="71">
        <f t="shared" si="92"/>
        <v>264.79000000000002</v>
      </c>
      <c r="Z161" s="71">
        <f t="shared" si="92"/>
        <v>264.79000000000002</v>
      </c>
      <c r="AA161" s="71">
        <f t="shared" si="92"/>
        <v>264.79000000000002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394</v>
      </c>
      <c r="B166" s="54" t="str">
        <f>"01"&amp;"."&amp;$B$662&amp;"."&amp;$B$663</f>
        <v>01.05.2024</v>
      </c>
      <c r="C166" s="134" t="s">
        <v>76</v>
      </c>
      <c r="D166" s="135">
        <f>ROUND(((D167+D168+D170+D169)/1000),5)</f>
        <v>3.3708200000000001</v>
      </c>
      <c r="E166" s="135">
        <f>ROUND(((E167+E168+E170+E169)/1000),5)</f>
        <v>3.3330899999999999</v>
      </c>
      <c r="F166" s="135">
        <f>ROUND(((F167+F168+F170+F169)/1000),5)</f>
        <v>3.1969099999999999</v>
      </c>
      <c r="G166" s="135">
        <f t="shared" ref="G166:AA166" si="93">ROUND(((G167+G168+G170+G169)/1000),5)</f>
        <v>3.1733099999999999</v>
      </c>
      <c r="H166" s="135">
        <f t="shared" si="93"/>
        <v>3.1276199999999998</v>
      </c>
      <c r="I166" s="135">
        <f t="shared" si="93"/>
        <v>3.0926100000000001</v>
      </c>
      <c r="J166" s="135">
        <f t="shared" si="93"/>
        <v>3.0951900000000001</v>
      </c>
      <c r="K166" s="135">
        <f t="shared" si="93"/>
        <v>3.2533500000000002</v>
      </c>
      <c r="L166" s="135">
        <f t="shared" si="93"/>
        <v>3.4137900000000001</v>
      </c>
      <c r="M166" s="135">
        <f t="shared" si="93"/>
        <v>3.6488399999999999</v>
      </c>
      <c r="N166" s="135">
        <f t="shared" si="93"/>
        <v>3.7913600000000001</v>
      </c>
      <c r="O166" s="135">
        <f t="shared" si="93"/>
        <v>3.7212000000000001</v>
      </c>
      <c r="P166" s="135">
        <f t="shared" si="93"/>
        <v>3.7007699999999999</v>
      </c>
      <c r="Q166" s="135">
        <f t="shared" si="93"/>
        <v>3.7321800000000001</v>
      </c>
      <c r="R166" s="135">
        <f t="shared" si="93"/>
        <v>3.69102</v>
      </c>
      <c r="S166" s="135">
        <f t="shared" si="93"/>
        <v>3.64106</v>
      </c>
      <c r="T166" s="135">
        <f t="shared" si="93"/>
        <v>3.6804899999999998</v>
      </c>
      <c r="U166" s="135">
        <f t="shared" si="93"/>
        <v>3.6978599999999999</v>
      </c>
      <c r="V166" s="135">
        <f t="shared" si="93"/>
        <v>3.7519800000000001</v>
      </c>
      <c r="W166" s="135">
        <f t="shared" si="93"/>
        <v>3.8698000000000001</v>
      </c>
      <c r="X166" s="135">
        <f t="shared" si="93"/>
        <v>3.9583499999999998</v>
      </c>
      <c r="Y166" s="135">
        <f t="shared" si="93"/>
        <v>3.8584900000000002</v>
      </c>
      <c r="Z166" s="135">
        <f t="shared" si="93"/>
        <v>3.5428899999999999</v>
      </c>
      <c r="AA166" s="135">
        <f t="shared" si="93"/>
        <v>3.3533900000000001</v>
      </c>
    </row>
    <row r="167" spans="1:27" ht="12.75" hidden="1" customHeight="1" outlineLevel="1" x14ac:dyDescent="0.2">
      <c r="A167" s="163" t="s">
        <v>395</v>
      </c>
      <c r="B167" s="94" t="s">
        <v>238</v>
      </c>
      <c r="C167" s="70" t="s">
        <v>79</v>
      </c>
      <c r="D167" s="71">
        <v>1384.76</v>
      </c>
      <c r="E167" s="71">
        <v>1347.03</v>
      </c>
      <c r="F167" s="71">
        <v>1210.8499999999999</v>
      </c>
      <c r="G167" s="71">
        <v>1187.25</v>
      </c>
      <c r="H167" s="71">
        <v>1141.56</v>
      </c>
      <c r="I167" s="71">
        <v>1106.55</v>
      </c>
      <c r="J167" s="71">
        <v>1109.1300000000001</v>
      </c>
      <c r="K167" s="71">
        <v>1267.29</v>
      </c>
      <c r="L167" s="71">
        <v>1427.73</v>
      </c>
      <c r="M167" s="71">
        <v>1662.78</v>
      </c>
      <c r="N167" s="71">
        <v>1805.3</v>
      </c>
      <c r="O167" s="71">
        <v>1735.14</v>
      </c>
      <c r="P167" s="71">
        <v>1714.71</v>
      </c>
      <c r="Q167" s="71">
        <v>1746.12</v>
      </c>
      <c r="R167" s="71">
        <v>1704.96</v>
      </c>
      <c r="S167" s="71">
        <v>1655</v>
      </c>
      <c r="T167" s="71">
        <v>1694.43</v>
      </c>
      <c r="U167" s="71">
        <v>1711.8</v>
      </c>
      <c r="V167" s="71">
        <v>1765.92</v>
      </c>
      <c r="W167" s="71">
        <v>1883.74</v>
      </c>
      <c r="X167" s="71">
        <v>1972.29</v>
      </c>
      <c r="Y167" s="71">
        <v>1872.43</v>
      </c>
      <c r="Z167" s="71">
        <v>1556.83</v>
      </c>
      <c r="AA167" s="71">
        <v>1367.33</v>
      </c>
    </row>
    <row r="168" spans="1:27" ht="12.75" hidden="1" customHeight="1" outlineLevel="1" x14ac:dyDescent="0.2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397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398</v>
      </c>
      <c r="B170" s="94" t="s">
        <v>81</v>
      </c>
      <c r="C170" s="70" t="s">
        <v>79</v>
      </c>
      <c r="D170" s="71">
        <f>$D$11</f>
        <v>264.79000000000002</v>
      </c>
      <c r="E170" s="71">
        <f t="shared" ref="E170:AA170" si="95">$D$11</f>
        <v>264.79000000000002</v>
      </c>
      <c r="F170" s="71">
        <f t="shared" si="95"/>
        <v>264.79000000000002</v>
      </c>
      <c r="G170" s="71">
        <f t="shared" si="95"/>
        <v>264.79000000000002</v>
      </c>
      <c r="H170" s="71">
        <f t="shared" si="95"/>
        <v>264.79000000000002</v>
      </c>
      <c r="I170" s="71">
        <f t="shared" si="95"/>
        <v>264.79000000000002</v>
      </c>
      <c r="J170" s="71">
        <f t="shared" si="95"/>
        <v>264.79000000000002</v>
      </c>
      <c r="K170" s="71">
        <f t="shared" si="95"/>
        <v>264.79000000000002</v>
      </c>
      <c r="L170" s="71">
        <f t="shared" si="95"/>
        <v>264.79000000000002</v>
      </c>
      <c r="M170" s="71">
        <f t="shared" si="95"/>
        <v>264.79000000000002</v>
      </c>
      <c r="N170" s="71">
        <f t="shared" si="95"/>
        <v>264.79000000000002</v>
      </c>
      <c r="O170" s="71">
        <f t="shared" si="95"/>
        <v>264.79000000000002</v>
      </c>
      <c r="P170" s="71">
        <f t="shared" si="95"/>
        <v>264.79000000000002</v>
      </c>
      <c r="Q170" s="71">
        <f t="shared" si="95"/>
        <v>264.79000000000002</v>
      </c>
      <c r="R170" s="71">
        <f t="shared" si="95"/>
        <v>264.79000000000002</v>
      </c>
      <c r="S170" s="71">
        <f t="shared" si="95"/>
        <v>264.79000000000002</v>
      </c>
      <c r="T170" s="71">
        <f t="shared" si="95"/>
        <v>264.79000000000002</v>
      </c>
      <c r="U170" s="71">
        <f t="shared" si="95"/>
        <v>264.79000000000002</v>
      </c>
      <c r="V170" s="71">
        <f t="shared" si="95"/>
        <v>264.79000000000002</v>
      </c>
      <c r="W170" s="71">
        <f t="shared" si="95"/>
        <v>264.79000000000002</v>
      </c>
      <c r="X170" s="71">
        <f t="shared" si="95"/>
        <v>264.79000000000002</v>
      </c>
      <c r="Y170" s="71">
        <f t="shared" si="95"/>
        <v>264.79000000000002</v>
      </c>
      <c r="Z170" s="71">
        <f t="shared" si="95"/>
        <v>264.79000000000002</v>
      </c>
      <c r="AA170" s="71">
        <f t="shared" si="95"/>
        <v>264.79000000000002</v>
      </c>
    </row>
    <row r="171" spans="1:27" collapsed="1" x14ac:dyDescent="0.2">
      <c r="A171" s="162" t="s">
        <v>399</v>
      </c>
      <c r="B171" s="54" t="str">
        <f>"02"&amp;"."&amp;$B$662&amp;"."&amp;$B$663</f>
        <v>02.05.2024</v>
      </c>
      <c r="C171" s="134" t="s">
        <v>76</v>
      </c>
      <c r="D171" s="135">
        <f>ROUND(((D172+D173+D175+D174)/1000),5)</f>
        <v>3.34572</v>
      </c>
      <c r="E171" s="135">
        <f>ROUND(((E172+E173+E175+E174)/1000),5)</f>
        <v>3.23428</v>
      </c>
      <c r="F171" s="135">
        <f>ROUND(((F172+F173+F175+F174)/1000),5)</f>
        <v>3.2016</v>
      </c>
      <c r="G171" s="135">
        <f t="shared" ref="G171:AA171" si="96">ROUND(((G172+G173+G175+G174)/1000),5)</f>
        <v>3.1463299999999998</v>
      </c>
      <c r="H171" s="135">
        <f t="shared" si="96"/>
        <v>3.17326</v>
      </c>
      <c r="I171" s="135">
        <f t="shared" si="96"/>
        <v>3.2181700000000002</v>
      </c>
      <c r="J171" s="135">
        <f t="shared" si="96"/>
        <v>3.3431899999999999</v>
      </c>
      <c r="K171" s="135">
        <f t="shared" si="96"/>
        <v>3.5753699999999999</v>
      </c>
      <c r="L171" s="135">
        <f t="shared" si="96"/>
        <v>3.89751</v>
      </c>
      <c r="M171" s="135">
        <f t="shared" si="96"/>
        <v>4.0136799999999999</v>
      </c>
      <c r="N171" s="135">
        <f t="shared" si="96"/>
        <v>4.0421899999999997</v>
      </c>
      <c r="O171" s="135">
        <f t="shared" si="96"/>
        <v>3.9777999999999998</v>
      </c>
      <c r="P171" s="135">
        <f t="shared" si="96"/>
        <v>3.9993599999999998</v>
      </c>
      <c r="Q171" s="135">
        <f t="shared" si="96"/>
        <v>4.0339299999999998</v>
      </c>
      <c r="R171" s="135">
        <f t="shared" si="96"/>
        <v>4.0531499999999996</v>
      </c>
      <c r="S171" s="135">
        <f t="shared" si="96"/>
        <v>3.99736</v>
      </c>
      <c r="T171" s="135">
        <f t="shared" si="96"/>
        <v>3.9890500000000002</v>
      </c>
      <c r="U171" s="135">
        <f t="shared" si="96"/>
        <v>3.9513199999999999</v>
      </c>
      <c r="V171" s="135">
        <f t="shared" si="96"/>
        <v>3.9766499999999998</v>
      </c>
      <c r="W171" s="135">
        <f t="shared" si="96"/>
        <v>3.9977200000000002</v>
      </c>
      <c r="X171" s="135">
        <f t="shared" si="96"/>
        <v>4.0413800000000002</v>
      </c>
      <c r="Y171" s="135">
        <f t="shared" si="96"/>
        <v>3.92449</v>
      </c>
      <c r="Z171" s="135">
        <f t="shared" si="96"/>
        <v>3.5592000000000001</v>
      </c>
      <c r="AA171" s="135">
        <f t="shared" si="96"/>
        <v>3.38585</v>
      </c>
    </row>
    <row r="172" spans="1:27" ht="12.75" hidden="1" customHeight="1" outlineLevel="1" x14ac:dyDescent="0.2">
      <c r="A172" s="163" t="s">
        <v>400</v>
      </c>
      <c r="B172" s="94" t="s">
        <v>238</v>
      </c>
      <c r="C172" s="70" t="s">
        <v>79</v>
      </c>
      <c r="D172" s="71">
        <v>1359.66</v>
      </c>
      <c r="E172" s="71">
        <v>1248.22</v>
      </c>
      <c r="F172" s="71">
        <v>1215.54</v>
      </c>
      <c r="G172" s="71">
        <v>1160.27</v>
      </c>
      <c r="H172" s="71">
        <v>1187.2</v>
      </c>
      <c r="I172" s="71">
        <v>1232.1099999999999</v>
      </c>
      <c r="J172" s="71">
        <v>1357.13</v>
      </c>
      <c r="K172" s="71">
        <v>1589.31</v>
      </c>
      <c r="L172" s="71">
        <v>1911.45</v>
      </c>
      <c r="M172" s="71">
        <v>2027.62</v>
      </c>
      <c r="N172" s="71">
        <v>2056.13</v>
      </c>
      <c r="O172" s="71">
        <v>1991.74</v>
      </c>
      <c r="P172" s="71">
        <v>2013.3</v>
      </c>
      <c r="Q172" s="71">
        <v>2047.87</v>
      </c>
      <c r="R172" s="71">
        <v>2067.09</v>
      </c>
      <c r="S172" s="71">
        <v>2011.3</v>
      </c>
      <c r="T172" s="71">
        <v>2002.99</v>
      </c>
      <c r="U172" s="71">
        <v>1965.26</v>
      </c>
      <c r="V172" s="71">
        <v>1990.59</v>
      </c>
      <c r="W172" s="71">
        <v>2011.66</v>
      </c>
      <c r="X172" s="71">
        <v>2055.3200000000002</v>
      </c>
      <c r="Y172" s="71">
        <v>1938.43</v>
      </c>
      <c r="Z172" s="71">
        <v>1573.14</v>
      </c>
      <c r="AA172" s="71">
        <v>1399.79</v>
      </c>
    </row>
    <row r="173" spans="1:27" ht="12.75" hidden="1" customHeight="1" outlineLevel="1" x14ac:dyDescent="0.2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402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403</v>
      </c>
      <c r="B175" s="94" t="s">
        <v>81</v>
      </c>
      <c r="C175" s="70" t="s">
        <v>79</v>
      </c>
      <c r="D175" s="71">
        <f>$D$11</f>
        <v>264.79000000000002</v>
      </c>
      <c r="E175" s="71">
        <f t="shared" ref="E175:AA175" si="98">$D$11</f>
        <v>264.79000000000002</v>
      </c>
      <c r="F175" s="71">
        <f t="shared" si="98"/>
        <v>264.79000000000002</v>
      </c>
      <c r="G175" s="71">
        <f t="shared" si="98"/>
        <v>264.79000000000002</v>
      </c>
      <c r="H175" s="71">
        <f t="shared" si="98"/>
        <v>264.79000000000002</v>
      </c>
      <c r="I175" s="71">
        <f t="shared" si="98"/>
        <v>264.79000000000002</v>
      </c>
      <c r="J175" s="71">
        <f t="shared" si="98"/>
        <v>264.79000000000002</v>
      </c>
      <c r="K175" s="71">
        <f t="shared" si="98"/>
        <v>264.79000000000002</v>
      </c>
      <c r="L175" s="71">
        <f t="shared" si="98"/>
        <v>264.79000000000002</v>
      </c>
      <c r="M175" s="71">
        <f t="shared" si="98"/>
        <v>264.79000000000002</v>
      </c>
      <c r="N175" s="71">
        <f t="shared" si="98"/>
        <v>264.79000000000002</v>
      </c>
      <c r="O175" s="71">
        <f t="shared" si="98"/>
        <v>264.79000000000002</v>
      </c>
      <c r="P175" s="71">
        <f t="shared" si="98"/>
        <v>264.79000000000002</v>
      </c>
      <c r="Q175" s="71">
        <f t="shared" si="98"/>
        <v>264.79000000000002</v>
      </c>
      <c r="R175" s="71">
        <f t="shared" si="98"/>
        <v>264.79000000000002</v>
      </c>
      <c r="S175" s="71">
        <f t="shared" si="98"/>
        <v>264.79000000000002</v>
      </c>
      <c r="T175" s="71">
        <f t="shared" si="98"/>
        <v>264.79000000000002</v>
      </c>
      <c r="U175" s="71">
        <f t="shared" si="98"/>
        <v>264.79000000000002</v>
      </c>
      <c r="V175" s="71">
        <f t="shared" si="98"/>
        <v>264.79000000000002</v>
      </c>
      <c r="W175" s="71">
        <f t="shared" si="98"/>
        <v>264.79000000000002</v>
      </c>
      <c r="X175" s="71">
        <f t="shared" si="98"/>
        <v>264.79000000000002</v>
      </c>
      <c r="Y175" s="71">
        <f t="shared" si="98"/>
        <v>264.79000000000002</v>
      </c>
      <c r="Z175" s="71">
        <f t="shared" si="98"/>
        <v>264.79000000000002</v>
      </c>
      <c r="AA175" s="71">
        <f t="shared" si="98"/>
        <v>264.79000000000002</v>
      </c>
    </row>
    <row r="176" spans="1:27" ht="12.75" customHeight="1" collapsed="1" x14ac:dyDescent="0.2">
      <c r="A176" s="162" t="s">
        <v>404</v>
      </c>
      <c r="B176" s="54" t="str">
        <f>"03"&amp;"."&amp;$B$662&amp;"."&amp;$B$663</f>
        <v>03.05.2024</v>
      </c>
      <c r="C176" s="134" t="s">
        <v>76</v>
      </c>
      <c r="D176" s="135">
        <f>ROUND(((D177+D178+D180+D179)/1000),5)</f>
        <v>3.2644199999999999</v>
      </c>
      <c r="E176" s="135">
        <f>ROUND(((E177+E178+E180+E179)/1000),5)</f>
        <v>3.1916500000000001</v>
      </c>
      <c r="F176" s="135">
        <f>ROUND(((F177+F178+F180+F179)/1000),5)</f>
        <v>3.0931700000000002</v>
      </c>
      <c r="G176" s="135">
        <f t="shared" ref="G176:AA176" si="99">ROUND(((G177+G178+G180+G179)/1000),5)</f>
        <v>3.0912099999999998</v>
      </c>
      <c r="H176" s="135">
        <f t="shared" si="99"/>
        <v>3.1317200000000001</v>
      </c>
      <c r="I176" s="135">
        <f t="shared" si="99"/>
        <v>3.2283400000000002</v>
      </c>
      <c r="J176" s="135">
        <f t="shared" si="99"/>
        <v>3.4049900000000002</v>
      </c>
      <c r="K176" s="135">
        <f t="shared" si="99"/>
        <v>3.6846700000000001</v>
      </c>
      <c r="L176" s="135">
        <f t="shared" si="99"/>
        <v>3.8988299999999998</v>
      </c>
      <c r="M176" s="135">
        <f t="shared" si="99"/>
        <v>4.0568299999999997</v>
      </c>
      <c r="N176" s="135">
        <f t="shared" si="99"/>
        <v>4.1492800000000001</v>
      </c>
      <c r="O176" s="135">
        <f t="shared" si="99"/>
        <v>4.0130999999999997</v>
      </c>
      <c r="P176" s="135">
        <f t="shared" si="99"/>
        <v>4.00108</v>
      </c>
      <c r="Q176" s="135">
        <f t="shared" si="99"/>
        <v>4.0196699999999996</v>
      </c>
      <c r="R176" s="135">
        <f t="shared" si="99"/>
        <v>3.9865300000000001</v>
      </c>
      <c r="S176" s="135">
        <f t="shared" si="99"/>
        <v>3.9829699999999999</v>
      </c>
      <c r="T176" s="135">
        <f t="shared" si="99"/>
        <v>3.9842</v>
      </c>
      <c r="U176" s="135">
        <f t="shared" si="99"/>
        <v>3.96827</v>
      </c>
      <c r="V176" s="135">
        <f t="shared" si="99"/>
        <v>3.9531299999999998</v>
      </c>
      <c r="W176" s="135">
        <f t="shared" si="99"/>
        <v>3.9567100000000002</v>
      </c>
      <c r="X176" s="135">
        <f t="shared" si="99"/>
        <v>4.0267600000000003</v>
      </c>
      <c r="Y176" s="135">
        <f t="shared" si="99"/>
        <v>3.9355199999999999</v>
      </c>
      <c r="Z176" s="135">
        <f t="shared" si="99"/>
        <v>3.6306099999999999</v>
      </c>
      <c r="AA176" s="135">
        <f t="shared" si="99"/>
        <v>3.4157600000000001</v>
      </c>
    </row>
    <row r="177" spans="1:27" ht="12.75" hidden="1" customHeight="1" outlineLevel="1" x14ac:dyDescent="0.2">
      <c r="A177" s="163" t="s">
        <v>405</v>
      </c>
      <c r="B177" s="94" t="s">
        <v>238</v>
      </c>
      <c r="C177" s="70" t="s">
        <v>79</v>
      </c>
      <c r="D177" s="71">
        <v>1278.3599999999999</v>
      </c>
      <c r="E177" s="71">
        <v>1205.5899999999999</v>
      </c>
      <c r="F177" s="71">
        <v>1107.1099999999999</v>
      </c>
      <c r="G177" s="71">
        <v>1105.1500000000001</v>
      </c>
      <c r="H177" s="71">
        <v>1145.6600000000001</v>
      </c>
      <c r="I177" s="71">
        <v>1242.28</v>
      </c>
      <c r="J177" s="71">
        <v>1418.93</v>
      </c>
      <c r="K177" s="71">
        <v>1698.61</v>
      </c>
      <c r="L177" s="71">
        <v>1912.77</v>
      </c>
      <c r="M177" s="71">
        <v>2070.77</v>
      </c>
      <c r="N177" s="71">
        <v>2163.2199999999998</v>
      </c>
      <c r="O177" s="71">
        <v>2027.04</v>
      </c>
      <c r="P177" s="71">
        <v>2015.02</v>
      </c>
      <c r="Q177" s="71">
        <v>2033.61</v>
      </c>
      <c r="R177" s="71">
        <v>2000.47</v>
      </c>
      <c r="S177" s="71">
        <v>1996.91</v>
      </c>
      <c r="T177" s="71">
        <v>1998.14</v>
      </c>
      <c r="U177" s="71">
        <v>1982.21</v>
      </c>
      <c r="V177" s="71">
        <v>1967.07</v>
      </c>
      <c r="W177" s="71">
        <v>1970.65</v>
      </c>
      <c r="X177" s="71">
        <v>2040.7</v>
      </c>
      <c r="Y177" s="71">
        <v>1949.46</v>
      </c>
      <c r="Z177" s="71">
        <v>1644.55</v>
      </c>
      <c r="AA177" s="71">
        <v>1429.7</v>
      </c>
    </row>
    <row r="178" spans="1:27" ht="12.75" hidden="1" customHeight="1" outlineLevel="1" x14ac:dyDescent="0.2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407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408</v>
      </c>
      <c r="B180" s="94" t="s">
        <v>81</v>
      </c>
      <c r="C180" s="70" t="s">
        <v>79</v>
      </c>
      <c r="D180" s="71">
        <f>$D$11</f>
        <v>264.79000000000002</v>
      </c>
      <c r="E180" s="71">
        <f t="shared" ref="E180:AA180" si="101">$D$11</f>
        <v>264.79000000000002</v>
      </c>
      <c r="F180" s="71">
        <f t="shared" si="101"/>
        <v>264.79000000000002</v>
      </c>
      <c r="G180" s="71">
        <f t="shared" si="101"/>
        <v>264.79000000000002</v>
      </c>
      <c r="H180" s="71">
        <f t="shared" si="101"/>
        <v>264.79000000000002</v>
      </c>
      <c r="I180" s="71">
        <f t="shared" si="101"/>
        <v>264.79000000000002</v>
      </c>
      <c r="J180" s="71">
        <f t="shared" si="101"/>
        <v>264.79000000000002</v>
      </c>
      <c r="K180" s="71">
        <f t="shared" si="101"/>
        <v>264.79000000000002</v>
      </c>
      <c r="L180" s="71">
        <f t="shared" si="101"/>
        <v>264.79000000000002</v>
      </c>
      <c r="M180" s="71">
        <f t="shared" si="101"/>
        <v>264.79000000000002</v>
      </c>
      <c r="N180" s="71">
        <f t="shared" si="101"/>
        <v>264.79000000000002</v>
      </c>
      <c r="O180" s="71">
        <f t="shared" si="101"/>
        <v>264.79000000000002</v>
      </c>
      <c r="P180" s="71">
        <f t="shared" si="101"/>
        <v>264.79000000000002</v>
      </c>
      <c r="Q180" s="71">
        <f t="shared" si="101"/>
        <v>264.79000000000002</v>
      </c>
      <c r="R180" s="71">
        <f t="shared" si="101"/>
        <v>264.79000000000002</v>
      </c>
      <c r="S180" s="71">
        <f t="shared" si="101"/>
        <v>264.79000000000002</v>
      </c>
      <c r="T180" s="71">
        <f t="shared" si="101"/>
        <v>264.79000000000002</v>
      </c>
      <c r="U180" s="71">
        <f t="shared" si="101"/>
        <v>264.79000000000002</v>
      </c>
      <c r="V180" s="71">
        <f t="shared" si="101"/>
        <v>264.79000000000002</v>
      </c>
      <c r="W180" s="71">
        <f t="shared" si="101"/>
        <v>264.79000000000002</v>
      </c>
      <c r="X180" s="71">
        <f t="shared" si="101"/>
        <v>264.79000000000002</v>
      </c>
      <c r="Y180" s="71">
        <f t="shared" si="101"/>
        <v>264.79000000000002</v>
      </c>
      <c r="Z180" s="71">
        <f t="shared" si="101"/>
        <v>264.79000000000002</v>
      </c>
      <c r="AA180" s="71">
        <f t="shared" si="101"/>
        <v>264.79000000000002</v>
      </c>
    </row>
    <row r="181" spans="1:27" ht="12.75" customHeight="1" collapsed="1" x14ac:dyDescent="0.2">
      <c r="A181" s="162" t="s">
        <v>409</v>
      </c>
      <c r="B181" s="54" t="str">
        <f>"04"&amp;"."&amp;$B$662&amp;"."&amp;$B$663</f>
        <v>04.05.2024</v>
      </c>
      <c r="C181" s="134" t="s">
        <v>76</v>
      </c>
      <c r="D181" s="135">
        <f>ROUND(((D182+D183+D185+D184)/1000),5)</f>
        <v>3.50359</v>
      </c>
      <c r="E181" s="135">
        <f>ROUND(((E182+E183+E185+E184)/1000),5)</f>
        <v>3.4109500000000001</v>
      </c>
      <c r="F181" s="135">
        <f>ROUND(((F182+F183+F185+F184)/1000),5)</f>
        <v>3.2852899999999998</v>
      </c>
      <c r="G181" s="135">
        <f t="shared" ref="G181:AA181" si="102">ROUND(((G182+G183+G185+G184)/1000),5)</f>
        <v>3.23691</v>
      </c>
      <c r="H181" s="135">
        <f t="shared" si="102"/>
        <v>3.2156799999999999</v>
      </c>
      <c r="I181" s="135">
        <f t="shared" si="102"/>
        <v>3.2372000000000001</v>
      </c>
      <c r="J181" s="135">
        <f t="shared" si="102"/>
        <v>3.3244799999999999</v>
      </c>
      <c r="K181" s="135">
        <f t="shared" si="102"/>
        <v>3.55308</v>
      </c>
      <c r="L181" s="135">
        <f t="shared" si="102"/>
        <v>3.8424700000000001</v>
      </c>
      <c r="M181" s="135">
        <f t="shared" si="102"/>
        <v>4.0205900000000003</v>
      </c>
      <c r="N181" s="135">
        <f t="shared" si="102"/>
        <v>4.0716400000000004</v>
      </c>
      <c r="O181" s="135">
        <f t="shared" si="102"/>
        <v>4.07097</v>
      </c>
      <c r="P181" s="135">
        <f t="shared" si="102"/>
        <v>4.0624399999999996</v>
      </c>
      <c r="Q181" s="135">
        <f t="shared" si="102"/>
        <v>4.07172</v>
      </c>
      <c r="R181" s="135">
        <f t="shared" si="102"/>
        <v>4.0194099999999997</v>
      </c>
      <c r="S181" s="135">
        <f t="shared" si="102"/>
        <v>3.8559399999999999</v>
      </c>
      <c r="T181" s="135">
        <f t="shared" si="102"/>
        <v>3.8803999999999998</v>
      </c>
      <c r="U181" s="135">
        <f t="shared" si="102"/>
        <v>3.7742499999999999</v>
      </c>
      <c r="V181" s="135">
        <f t="shared" si="102"/>
        <v>3.8196500000000002</v>
      </c>
      <c r="W181" s="135">
        <f t="shared" si="102"/>
        <v>3.92022</v>
      </c>
      <c r="X181" s="135">
        <f t="shared" si="102"/>
        <v>3.9967100000000002</v>
      </c>
      <c r="Y181" s="135">
        <f t="shared" si="102"/>
        <v>3.92469</v>
      </c>
      <c r="Z181" s="135">
        <f t="shared" si="102"/>
        <v>3.5928499999999999</v>
      </c>
      <c r="AA181" s="135">
        <f t="shared" si="102"/>
        <v>3.4905200000000001</v>
      </c>
    </row>
    <row r="182" spans="1:27" ht="12.75" hidden="1" customHeight="1" outlineLevel="1" x14ac:dyDescent="0.2">
      <c r="A182" s="163" t="s">
        <v>410</v>
      </c>
      <c r="B182" s="94" t="s">
        <v>238</v>
      </c>
      <c r="C182" s="70" t="s">
        <v>79</v>
      </c>
      <c r="D182" s="71">
        <v>1517.53</v>
      </c>
      <c r="E182" s="71">
        <v>1424.89</v>
      </c>
      <c r="F182" s="71">
        <v>1299.23</v>
      </c>
      <c r="G182" s="71">
        <v>1250.8499999999999</v>
      </c>
      <c r="H182" s="71">
        <v>1229.6199999999999</v>
      </c>
      <c r="I182" s="71">
        <v>1251.1400000000001</v>
      </c>
      <c r="J182" s="71">
        <v>1338.42</v>
      </c>
      <c r="K182" s="71">
        <v>1567.02</v>
      </c>
      <c r="L182" s="71">
        <v>1856.41</v>
      </c>
      <c r="M182" s="71">
        <v>2034.53</v>
      </c>
      <c r="N182" s="71">
        <v>2085.58</v>
      </c>
      <c r="O182" s="71">
        <v>2084.91</v>
      </c>
      <c r="P182" s="71">
        <v>2076.38</v>
      </c>
      <c r="Q182" s="71">
        <v>2085.66</v>
      </c>
      <c r="R182" s="71">
        <v>2033.35</v>
      </c>
      <c r="S182" s="71">
        <v>1869.88</v>
      </c>
      <c r="T182" s="71">
        <v>1894.34</v>
      </c>
      <c r="U182" s="71">
        <v>1788.19</v>
      </c>
      <c r="V182" s="71">
        <v>1833.59</v>
      </c>
      <c r="W182" s="71">
        <v>1934.16</v>
      </c>
      <c r="X182" s="71">
        <v>2010.65</v>
      </c>
      <c r="Y182" s="71">
        <v>1938.63</v>
      </c>
      <c r="Z182" s="71">
        <v>1606.79</v>
      </c>
      <c r="AA182" s="71">
        <v>1504.46</v>
      </c>
    </row>
    <row r="183" spans="1:27" ht="12.75" hidden="1" customHeight="1" outlineLevel="1" x14ac:dyDescent="0.2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412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413</v>
      </c>
      <c r="B185" s="94" t="s">
        <v>81</v>
      </c>
      <c r="C185" s="70" t="s">
        <v>79</v>
      </c>
      <c r="D185" s="71">
        <f>$D$11</f>
        <v>264.79000000000002</v>
      </c>
      <c r="E185" s="71">
        <f t="shared" ref="E185:AA185" si="104">$D$11</f>
        <v>264.79000000000002</v>
      </c>
      <c r="F185" s="71">
        <f t="shared" si="104"/>
        <v>264.79000000000002</v>
      </c>
      <c r="G185" s="71">
        <f t="shared" si="104"/>
        <v>264.79000000000002</v>
      </c>
      <c r="H185" s="71">
        <f t="shared" si="104"/>
        <v>264.79000000000002</v>
      </c>
      <c r="I185" s="71">
        <f t="shared" si="104"/>
        <v>264.79000000000002</v>
      </c>
      <c r="J185" s="71">
        <f t="shared" si="104"/>
        <v>264.79000000000002</v>
      </c>
      <c r="K185" s="71">
        <f t="shared" si="104"/>
        <v>264.79000000000002</v>
      </c>
      <c r="L185" s="71">
        <f t="shared" si="104"/>
        <v>264.79000000000002</v>
      </c>
      <c r="M185" s="71">
        <f t="shared" si="104"/>
        <v>264.79000000000002</v>
      </c>
      <c r="N185" s="71">
        <f t="shared" si="104"/>
        <v>264.79000000000002</v>
      </c>
      <c r="O185" s="71">
        <f t="shared" si="104"/>
        <v>264.79000000000002</v>
      </c>
      <c r="P185" s="71">
        <f t="shared" si="104"/>
        <v>264.79000000000002</v>
      </c>
      <c r="Q185" s="71">
        <f t="shared" si="104"/>
        <v>264.79000000000002</v>
      </c>
      <c r="R185" s="71">
        <f t="shared" si="104"/>
        <v>264.79000000000002</v>
      </c>
      <c r="S185" s="71">
        <f t="shared" si="104"/>
        <v>264.79000000000002</v>
      </c>
      <c r="T185" s="71">
        <f t="shared" si="104"/>
        <v>264.79000000000002</v>
      </c>
      <c r="U185" s="71">
        <f t="shared" si="104"/>
        <v>264.79000000000002</v>
      </c>
      <c r="V185" s="71">
        <f t="shared" si="104"/>
        <v>264.79000000000002</v>
      </c>
      <c r="W185" s="71">
        <f t="shared" si="104"/>
        <v>264.79000000000002</v>
      </c>
      <c r="X185" s="71">
        <f t="shared" si="104"/>
        <v>264.79000000000002</v>
      </c>
      <c r="Y185" s="71">
        <f t="shared" si="104"/>
        <v>264.79000000000002</v>
      </c>
      <c r="Z185" s="71">
        <f t="shared" si="104"/>
        <v>264.79000000000002</v>
      </c>
      <c r="AA185" s="71">
        <f t="shared" si="104"/>
        <v>264.79000000000002</v>
      </c>
    </row>
    <row r="186" spans="1:27" ht="12.75" customHeight="1" collapsed="1" x14ac:dyDescent="0.2">
      <c r="A186" s="162" t="s">
        <v>414</v>
      </c>
      <c r="B186" s="54" t="str">
        <f>"05"&amp;"."&amp;$B$662&amp;"."&amp;$B$663</f>
        <v>05.05.2024</v>
      </c>
      <c r="C186" s="134" t="s">
        <v>76</v>
      </c>
      <c r="D186" s="135">
        <f>ROUND(((D187+D188+D190+D189)/1000),5)</f>
        <v>3.4309799999999999</v>
      </c>
      <c r="E186" s="135">
        <f>ROUND(((E187+E188+E190+E189)/1000),5)</f>
        <v>3.2365400000000002</v>
      </c>
      <c r="F186" s="135">
        <f>ROUND(((F187+F188+F190+F189)/1000),5)</f>
        <v>3.2095400000000001</v>
      </c>
      <c r="G186" s="135">
        <f t="shared" ref="G186:AA186" si="105">ROUND(((G187+G188+G190+G189)/1000),5)</f>
        <v>3.17754</v>
      </c>
      <c r="H186" s="135">
        <f t="shared" si="105"/>
        <v>3.1563500000000002</v>
      </c>
      <c r="I186" s="135">
        <f t="shared" si="105"/>
        <v>3.1786799999999999</v>
      </c>
      <c r="J186" s="135">
        <f t="shared" si="105"/>
        <v>3.0924</v>
      </c>
      <c r="K186" s="135">
        <f t="shared" si="105"/>
        <v>3.2286199999999998</v>
      </c>
      <c r="L186" s="135">
        <f t="shared" si="105"/>
        <v>3.5009700000000001</v>
      </c>
      <c r="M186" s="135">
        <f t="shared" si="105"/>
        <v>3.6706099999999999</v>
      </c>
      <c r="N186" s="135">
        <f t="shared" si="105"/>
        <v>3.7174100000000001</v>
      </c>
      <c r="O186" s="135">
        <f t="shared" si="105"/>
        <v>3.7450199999999998</v>
      </c>
      <c r="P186" s="135">
        <f t="shared" si="105"/>
        <v>3.6972800000000001</v>
      </c>
      <c r="Q186" s="135">
        <f t="shared" si="105"/>
        <v>3.69496</v>
      </c>
      <c r="R186" s="135">
        <f t="shared" si="105"/>
        <v>3.6918899999999999</v>
      </c>
      <c r="S186" s="135">
        <f t="shared" si="105"/>
        <v>3.5775100000000002</v>
      </c>
      <c r="T186" s="135">
        <f t="shared" si="105"/>
        <v>3.5605899999999999</v>
      </c>
      <c r="U186" s="135">
        <f t="shared" si="105"/>
        <v>3.5661999999999998</v>
      </c>
      <c r="V186" s="135">
        <f t="shared" si="105"/>
        <v>3.6280199999999998</v>
      </c>
      <c r="W186" s="135">
        <f t="shared" si="105"/>
        <v>3.7958599999999998</v>
      </c>
      <c r="X186" s="135">
        <f t="shared" si="105"/>
        <v>3.9206300000000001</v>
      </c>
      <c r="Y186" s="135">
        <f t="shared" si="105"/>
        <v>3.8949699999999998</v>
      </c>
      <c r="Z186" s="135">
        <f t="shared" si="105"/>
        <v>3.5509200000000001</v>
      </c>
      <c r="AA186" s="135">
        <f t="shared" si="105"/>
        <v>3.48705</v>
      </c>
    </row>
    <row r="187" spans="1:27" ht="12.75" hidden="1" customHeight="1" outlineLevel="1" x14ac:dyDescent="0.2">
      <c r="A187" s="163" t="s">
        <v>415</v>
      </c>
      <c r="B187" s="94" t="s">
        <v>238</v>
      </c>
      <c r="C187" s="70" t="s">
        <v>79</v>
      </c>
      <c r="D187" s="71">
        <v>1444.92</v>
      </c>
      <c r="E187" s="71">
        <v>1250.48</v>
      </c>
      <c r="F187" s="71">
        <v>1223.48</v>
      </c>
      <c r="G187" s="71">
        <v>1191.48</v>
      </c>
      <c r="H187" s="71">
        <v>1170.29</v>
      </c>
      <c r="I187" s="71">
        <v>1192.6199999999999</v>
      </c>
      <c r="J187" s="71">
        <v>1106.3399999999999</v>
      </c>
      <c r="K187" s="71">
        <v>1242.56</v>
      </c>
      <c r="L187" s="71">
        <v>1514.91</v>
      </c>
      <c r="M187" s="71">
        <v>1684.55</v>
      </c>
      <c r="N187" s="71">
        <v>1731.35</v>
      </c>
      <c r="O187" s="71">
        <v>1758.96</v>
      </c>
      <c r="P187" s="71">
        <v>1711.22</v>
      </c>
      <c r="Q187" s="71">
        <v>1708.9</v>
      </c>
      <c r="R187" s="71">
        <v>1705.83</v>
      </c>
      <c r="S187" s="71">
        <v>1591.45</v>
      </c>
      <c r="T187" s="71">
        <v>1574.53</v>
      </c>
      <c r="U187" s="71">
        <v>1580.14</v>
      </c>
      <c r="V187" s="71">
        <v>1641.96</v>
      </c>
      <c r="W187" s="71">
        <v>1809.8</v>
      </c>
      <c r="X187" s="71">
        <v>1934.57</v>
      </c>
      <c r="Y187" s="71">
        <v>1908.91</v>
      </c>
      <c r="Z187" s="71">
        <v>1564.86</v>
      </c>
      <c r="AA187" s="71">
        <v>1500.99</v>
      </c>
    </row>
    <row r="188" spans="1:27" ht="12.75" hidden="1" customHeight="1" outlineLevel="1" x14ac:dyDescent="0.2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417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418</v>
      </c>
      <c r="B190" s="94" t="s">
        <v>81</v>
      </c>
      <c r="C190" s="70" t="s">
        <v>79</v>
      </c>
      <c r="D190" s="71">
        <f>$D$11</f>
        <v>264.79000000000002</v>
      </c>
      <c r="E190" s="71">
        <f t="shared" ref="E190:AA190" si="107">$D$11</f>
        <v>264.79000000000002</v>
      </c>
      <c r="F190" s="71">
        <f t="shared" si="107"/>
        <v>264.79000000000002</v>
      </c>
      <c r="G190" s="71">
        <f t="shared" si="107"/>
        <v>264.79000000000002</v>
      </c>
      <c r="H190" s="71">
        <f t="shared" si="107"/>
        <v>264.79000000000002</v>
      </c>
      <c r="I190" s="71">
        <f t="shared" si="107"/>
        <v>264.79000000000002</v>
      </c>
      <c r="J190" s="71">
        <f t="shared" si="107"/>
        <v>264.79000000000002</v>
      </c>
      <c r="K190" s="71">
        <f t="shared" si="107"/>
        <v>264.79000000000002</v>
      </c>
      <c r="L190" s="71">
        <f t="shared" si="107"/>
        <v>264.79000000000002</v>
      </c>
      <c r="M190" s="71">
        <f t="shared" si="107"/>
        <v>264.79000000000002</v>
      </c>
      <c r="N190" s="71">
        <f t="shared" si="107"/>
        <v>264.79000000000002</v>
      </c>
      <c r="O190" s="71">
        <f t="shared" si="107"/>
        <v>264.79000000000002</v>
      </c>
      <c r="P190" s="71">
        <f t="shared" si="107"/>
        <v>264.79000000000002</v>
      </c>
      <c r="Q190" s="71">
        <f t="shared" si="107"/>
        <v>264.79000000000002</v>
      </c>
      <c r="R190" s="71">
        <f t="shared" si="107"/>
        <v>264.79000000000002</v>
      </c>
      <c r="S190" s="71">
        <f t="shared" si="107"/>
        <v>264.79000000000002</v>
      </c>
      <c r="T190" s="71">
        <f t="shared" si="107"/>
        <v>264.79000000000002</v>
      </c>
      <c r="U190" s="71">
        <f t="shared" si="107"/>
        <v>264.79000000000002</v>
      </c>
      <c r="V190" s="71">
        <f t="shared" si="107"/>
        <v>264.79000000000002</v>
      </c>
      <c r="W190" s="71">
        <f t="shared" si="107"/>
        <v>264.79000000000002</v>
      </c>
      <c r="X190" s="71">
        <f t="shared" si="107"/>
        <v>264.79000000000002</v>
      </c>
      <c r="Y190" s="71">
        <f t="shared" si="107"/>
        <v>264.79000000000002</v>
      </c>
      <c r="Z190" s="71">
        <f t="shared" si="107"/>
        <v>264.79000000000002</v>
      </c>
      <c r="AA190" s="71">
        <f t="shared" si="107"/>
        <v>264.79000000000002</v>
      </c>
    </row>
    <row r="191" spans="1:27" ht="12.75" customHeight="1" collapsed="1" x14ac:dyDescent="0.2">
      <c r="A191" s="162" t="s">
        <v>419</v>
      </c>
      <c r="B191" s="54" t="str">
        <f>"06"&amp;"."&amp;$B$662&amp;"."&amp;$B$663</f>
        <v>06.05.2024</v>
      </c>
      <c r="C191" s="134" t="s">
        <v>76</v>
      </c>
      <c r="D191" s="135">
        <f>ROUND(((D192+D193+D195+D194)/1000),5)</f>
        <v>3.28267</v>
      </c>
      <c r="E191" s="135">
        <f>ROUND(((E192+E193+E195+E194)/1000),5)</f>
        <v>3.1907199999999998</v>
      </c>
      <c r="F191" s="135">
        <f>ROUND(((F192+F193+F195+F194)/1000),5)</f>
        <v>3.1017600000000001</v>
      </c>
      <c r="G191" s="135">
        <f t="shared" ref="G191:AA191" si="108">ROUND(((G192+G193+G195+G194)/1000),5)</f>
        <v>3.0936300000000001</v>
      </c>
      <c r="H191" s="135">
        <f t="shared" si="108"/>
        <v>3.0958899999999998</v>
      </c>
      <c r="I191" s="135">
        <f t="shared" si="108"/>
        <v>3.2313299999999998</v>
      </c>
      <c r="J191" s="135">
        <f t="shared" si="108"/>
        <v>3.4001199999999998</v>
      </c>
      <c r="K191" s="135">
        <f t="shared" si="108"/>
        <v>3.6837</v>
      </c>
      <c r="L191" s="135">
        <f t="shared" si="108"/>
        <v>3.9710399999999999</v>
      </c>
      <c r="M191" s="135">
        <f t="shared" si="108"/>
        <v>4.0539699999999996</v>
      </c>
      <c r="N191" s="135">
        <f t="shared" si="108"/>
        <v>4.06081</v>
      </c>
      <c r="O191" s="135">
        <f t="shared" si="108"/>
        <v>4.0631300000000001</v>
      </c>
      <c r="P191" s="135">
        <f t="shared" si="108"/>
        <v>4.0683800000000003</v>
      </c>
      <c r="Q191" s="135">
        <f t="shared" si="108"/>
        <v>4.0648600000000004</v>
      </c>
      <c r="R191" s="135">
        <f t="shared" si="108"/>
        <v>4.0619100000000001</v>
      </c>
      <c r="S191" s="135">
        <f t="shared" si="108"/>
        <v>4.0624399999999996</v>
      </c>
      <c r="T191" s="135">
        <f t="shared" si="108"/>
        <v>4.0533299999999999</v>
      </c>
      <c r="U191" s="135">
        <f t="shared" si="108"/>
        <v>4.0172100000000004</v>
      </c>
      <c r="V191" s="135">
        <f t="shared" si="108"/>
        <v>3.98082</v>
      </c>
      <c r="W191" s="135">
        <f t="shared" si="108"/>
        <v>4.0061099999999996</v>
      </c>
      <c r="X191" s="135">
        <f t="shared" si="108"/>
        <v>4.0542800000000003</v>
      </c>
      <c r="Y191" s="135">
        <f t="shared" si="108"/>
        <v>3.9887100000000002</v>
      </c>
      <c r="Z191" s="135">
        <f t="shared" si="108"/>
        <v>3.64642</v>
      </c>
      <c r="AA191" s="135">
        <f t="shared" si="108"/>
        <v>3.4816500000000001</v>
      </c>
    </row>
    <row r="192" spans="1:27" ht="12.75" hidden="1" customHeight="1" outlineLevel="1" x14ac:dyDescent="0.2">
      <c r="A192" s="163" t="s">
        <v>420</v>
      </c>
      <c r="B192" s="94" t="s">
        <v>238</v>
      </c>
      <c r="C192" s="70" t="s">
        <v>79</v>
      </c>
      <c r="D192" s="71">
        <v>1296.6099999999999</v>
      </c>
      <c r="E192" s="71">
        <v>1204.6600000000001</v>
      </c>
      <c r="F192" s="71">
        <v>1115.7</v>
      </c>
      <c r="G192" s="71">
        <v>1107.57</v>
      </c>
      <c r="H192" s="71">
        <v>1109.83</v>
      </c>
      <c r="I192" s="71">
        <v>1245.27</v>
      </c>
      <c r="J192" s="71">
        <v>1414.06</v>
      </c>
      <c r="K192" s="71">
        <v>1697.64</v>
      </c>
      <c r="L192" s="71">
        <v>1984.98</v>
      </c>
      <c r="M192" s="71">
        <v>2067.91</v>
      </c>
      <c r="N192" s="71">
        <v>2074.75</v>
      </c>
      <c r="O192" s="71">
        <v>2077.0700000000002</v>
      </c>
      <c r="P192" s="71">
        <v>2082.3200000000002</v>
      </c>
      <c r="Q192" s="71">
        <v>2078.8000000000002</v>
      </c>
      <c r="R192" s="71">
        <v>2075.85</v>
      </c>
      <c r="S192" s="71">
        <v>2076.38</v>
      </c>
      <c r="T192" s="71">
        <v>2067.27</v>
      </c>
      <c r="U192" s="71">
        <v>2031.15</v>
      </c>
      <c r="V192" s="71">
        <v>1994.76</v>
      </c>
      <c r="W192" s="71">
        <v>2020.05</v>
      </c>
      <c r="X192" s="71">
        <v>2068.2199999999998</v>
      </c>
      <c r="Y192" s="71">
        <v>2002.65</v>
      </c>
      <c r="Z192" s="71">
        <v>1660.36</v>
      </c>
      <c r="AA192" s="71">
        <v>1495.59</v>
      </c>
    </row>
    <row r="193" spans="1:27" ht="12.75" hidden="1" customHeight="1" outlineLevel="1" x14ac:dyDescent="0.2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422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423</v>
      </c>
      <c r="B195" s="94" t="s">
        <v>81</v>
      </c>
      <c r="C195" s="70" t="s">
        <v>79</v>
      </c>
      <c r="D195" s="71">
        <f>$D$11</f>
        <v>264.79000000000002</v>
      </c>
      <c r="E195" s="71">
        <f t="shared" ref="E195:AA195" si="110">$D$11</f>
        <v>264.79000000000002</v>
      </c>
      <c r="F195" s="71">
        <f t="shared" si="110"/>
        <v>264.79000000000002</v>
      </c>
      <c r="G195" s="71">
        <f t="shared" si="110"/>
        <v>264.79000000000002</v>
      </c>
      <c r="H195" s="71">
        <f t="shared" si="110"/>
        <v>264.79000000000002</v>
      </c>
      <c r="I195" s="71">
        <f t="shared" si="110"/>
        <v>264.79000000000002</v>
      </c>
      <c r="J195" s="71">
        <f t="shared" si="110"/>
        <v>264.79000000000002</v>
      </c>
      <c r="K195" s="71">
        <f t="shared" si="110"/>
        <v>264.79000000000002</v>
      </c>
      <c r="L195" s="71">
        <f t="shared" si="110"/>
        <v>264.79000000000002</v>
      </c>
      <c r="M195" s="71">
        <f t="shared" si="110"/>
        <v>264.79000000000002</v>
      </c>
      <c r="N195" s="71">
        <f t="shared" si="110"/>
        <v>264.79000000000002</v>
      </c>
      <c r="O195" s="71">
        <f t="shared" si="110"/>
        <v>264.79000000000002</v>
      </c>
      <c r="P195" s="71">
        <f t="shared" si="110"/>
        <v>264.79000000000002</v>
      </c>
      <c r="Q195" s="71">
        <f t="shared" si="110"/>
        <v>264.79000000000002</v>
      </c>
      <c r="R195" s="71">
        <f t="shared" si="110"/>
        <v>264.79000000000002</v>
      </c>
      <c r="S195" s="71">
        <f t="shared" si="110"/>
        <v>264.79000000000002</v>
      </c>
      <c r="T195" s="71">
        <f t="shared" si="110"/>
        <v>264.79000000000002</v>
      </c>
      <c r="U195" s="71">
        <f t="shared" si="110"/>
        <v>264.79000000000002</v>
      </c>
      <c r="V195" s="71">
        <f t="shared" si="110"/>
        <v>264.79000000000002</v>
      </c>
      <c r="W195" s="71">
        <f t="shared" si="110"/>
        <v>264.79000000000002</v>
      </c>
      <c r="X195" s="71">
        <f t="shared" si="110"/>
        <v>264.79000000000002</v>
      </c>
      <c r="Y195" s="71">
        <f t="shared" si="110"/>
        <v>264.79000000000002</v>
      </c>
      <c r="Z195" s="71">
        <f t="shared" si="110"/>
        <v>264.79000000000002</v>
      </c>
      <c r="AA195" s="71">
        <f t="shared" si="110"/>
        <v>264.79000000000002</v>
      </c>
    </row>
    <row r="196" spans="1:27" ht="12.75" customHeight="1" collapsed="1" x14ac:dyDescent="0.2">
      <c r="A196" s="162" t="s">
        <v>424</v>
      </c>
      <c r="B196" s="54" t="str">
        <f>"07"&amp;"."&amp;$B$662&amp;"."&amp;$B$663</f>
        <v>07.05.2024</v>
      </c>
      <c r="C196" s="134" t="s">
        <v>76</v>
      </c>
      <c r="D196" s="135">
        <f>ROUND(((D197+D198+D200+D199)/1000),5)</f>
        <v>3.4681899999999999</v>
      </c>
      <c r="E196" s="135">
        <f>ROUND(((E197+E198+E200+E199)/1000),5)</f>
        <v>3.2772800000000002</v>
      </c>
      <c r="F196" s="135">
        <f>ROUND(((F197+F198+F200+F199)/1000),5)</f>
        <v>3.2047400000000001</v>
      </c>
      <c r="G196" s="135">
        <f t="shared" ref="G196:AA196" si="111">ROUND(((G197+G198+G200+G199)/1000),5)</f>
        <v>3.18859</v>
      </c>
      <c r="H196" s="135">
        <f t="shared" si="111"/>
        <v>3.18397</v>
      </c>
      <c r="I196" s="135">
        <f t="shared" si="111"/>
        <v>3.2569400000000002</v>
      </c>
      <c r="J196" s="135">
        <f t="shared" si="111"/>
        <v>3.4051100000000001</v>
      </c>
      <c r="K196" s="135">
        <f t="shared" si="111"/>
        <v>3.6376900000000001</v>
      </c>
      <c r="L196" s="135">
        <f t="shared" si="111"/>
        <v>3.8979599999999999</v>
      </c>
      <c r="M196" s="135">
        <f t="shared" si="111"/>
        <v>3.9751799999999999</v>
      </c>
      <c r="N196" s="135">
        <f t="shared" si="111"/>
        <v>3.9987599999999999</v>
      </c>
      <c r="O196" s="135">
        <f t="shared" si="111"/>
        <v>4.0642199999999997</v>
      </c>
      <c r="P196" s="135">
        <f t="shared" si="111"/>
        <v>4.0583099999999996</v>
      </c>
      <c r="Q196" s="135">
        <f t="shared" si="111"/>
        <v>4.0739000000000001</v>
      </c>
      <c r="R196" s="135">
        <f t="shared" si="111"/>
        <v>4.0180400000000001</v>
      </c>
      <c r="S196" s="135">
        <f t="shared" si="111"/>
        <v>4.0012299999999996</v>
      </c>
      <c r="T196" s="135">
        <f t="shared" si="111"/>
        <v>3.97167</v>
      </c>
      <c r="U196" s="135">
        <f t="shared" si="111"/>
        <v>3.9588800000000002</v>
      </c>
      <c r="V196" s="135">
        <f t="shared" si="111"/>
        <v>3.9583900000000001</v>
      </c>
      <c r="W196" s="135">
        <f t="shared" si="111"/>
        <v>3.96428</v>
      </c>
      <c r="X196" s="135">
        <f t="shared" si="111"/>
        <v>4.0306899999999999</v>
      </c>
      <c r="Y196" s="135">
        <f t="shared" si="111"/>
        <v>3.8581099999999999</v>
      </c>
      <c r="Z196" s="135">
        <f t="shared" si="111"/>
        <v>3.7001599999999999</v>
      </c>
      <c r="AA196" s="135">
        <f t="shared" si="111"/>
        <v>3.58921</v>
      </c>
    </row>
    <row r="197" spans="1:27" ht="12.75" hidden="1" customHeight="1" outlineLevel="1" x14ac:dyDescent="0.2">
      <c r="A197" s="163" t="s">
        <v>425</v>
      </c>
      <c r="B197" s="94" t="s">
        <v>238</v>
      </c>
      <c r="C197" s="70" t="s">
        <v>79</v>
      </c>
      <c r="D197" s="71">
        <v>1482.13</v>
      </c>
      <c r="E197" s="71">
        <v>1291.22</v>
      </c>
      <c r="F197" s="71">
        <v>1218.68</v>
      </c>
      <c r="G197" s="71">
        <v>1202.53</v>
      </c>
      <c r="H197" s="71">
        <v>1197.9100000000001</v>
      </c>
      <c r="I197" s="71">
        <v>1270.8800000000001</v>
      </c>
      <c r="J197" s="71">
        <v>1419.05</v>
      </c>
      <c r="K197" s="71">
        <v>1651.63</v>
      </c>
      <c r="L197" s="71">
        <v>1911.9</v>
      </c>
      <c r="M197" s="71">
        <v>1989.12</v>
      </c>
      <c r="N197" s="71">
        <v>2012.7</v>
      </c>
      <c r="O197" s="71">
        <v>2078.16</v>
      </c>
      <c r="P197" s="71">
        <v>2072.25</v>
      </c>
      <c r="Q197" s="71">
        <v>2087.84</v>
      </c>
      <c r="R197" s="71">
        <v>2031.98</v>
      </c>
      <c r="S197" s="71">
        <v>2015.17</v>
      </c>
      <c r="T197" s="71">
        <v>1985.61</v>
      </c>
      <c r="U197" s="71">
        <v>1972.82</v>
      </c>
      <c r="V197" s="71">
        <v>1972.33</v>
      </c>
      <c r="W197" s="71">
        <v>1978.22</v>
      </c>
      <c r="X197" s="71">
        <v>2044.63</v>
      </c>
      <c r="Y197" s="71">
        <v>1872.05</v>
      </c>
      <c r="Z197" s="71">
        <v>1714.1</v>
      </c>
      <c r="AA197" s="71">
        <v>1603.15</v>
      </c>
    </row>
    <row r="198" spans="1:27" ht="12.75" hidden="1" customHeight="1" outlineLevel="1" x14ac:dyDescent="0.2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427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428</v>
      </c>
      <c r="B200" s="94" t="s">
        <v>81</v>
      </c>
      <c r="C200" s="70" t="s">
        <v>79</v>
      </c>
      <c r="D200" s="71">
        <f>$D$11</f>
        <v>264.79000000000002</v>
      </c>
      <c r="E200" s="71">
        <f t="shared" ref="E200:AA200" si="113">$D$11</f>
        <v>264.79000000000002</v>
      </c>
      <c r="F200" s="71">
        <f t="shared" si="113"/>
        <v>264.79000000000002</v>
      </c>
      <c r="G200" s="71">
        <f t="shared" si="113"/>
        <v>264.79000000000002</v>
      </c>
      <c r="H200" s="71">
        <f t="shared" si="113"/>
        <v>264.79000000000002</v>
      </c>
      <c r="I200" s="71">
        <f t="shared" si="113"/>
        <v>264.79000000000002</v>
      </c>
      <c r="J200" s="71">
        <f t="shared" si="113"/>
        <v>264.79000000000002</v>
      </c>
      <c r="K200" s="71">
        <f t="shared" si="113"/>
        <v>264.79000000000002</v>
      </c>
      <c r="L200" s="71">
        <f t="shared" si="113"/>
        <v>264.79000000000002</v>
      </c>
      <c r="M200" s="71">
        <f t="shared" si="113"/>
        <v>264.79000000000002</v>
      </c>
      <c r="N200" s="71">
        <f t="shared" si="113"/>
        <v>264.79000000000002</v>
      </c>
      <c r="O200" s="71">
        <f t="shared" si="113"/>
        <v>264.79000000000002</v>
      </c>
      <c r="P200" s="71">
        <f t="shared" si="113"/>
        <v>264.79000000000002</v>
      </c>
      <c r="Q200" s="71">
        <f t="shared" si="113"/>
        <v>264.79000000000002</v>
      </c>
      <c r="R200" s="71">
        <f t="shared" si="113"/>
        <v>264.79000000000002</v>
      </c>
      <c r="S200" s="71">
        <f t="shared" si="113"/>
        <v>264.79000000000002</v>
      </c>
      <c r="T200" s="71">
        <f t="shared" si="113"/>
        <v>264.79000000000002</v>
      </c>
      <c r="U200" s="71">
        <f t="shared" si="113"/>
        <v>264.79000000000002</v>
      </c>
      <c r="V200" s="71">
        <f t="shared" si="113"/>
        <v>264.79000000000002</v>
      </c>
      <c r="W200" s="71">
        <f t="shared" si="113"/>
        <v>264.79000000000002</v>
      </c>
      <c r="X200" s="71">
        <f t="shared" si="113"/>
        <v>264.79000000000002</v>
      </c>
      <c r="Y200" s="71">
        <f t="shared" si="113"/>
        <v>264.79000000000002</v>
      </c>
      <c r="Z200" s="71">
        <f t="shared" si="113"/>
        <v>264.79000000000002</v>
      </c>
      <c r="AA200" s="71">
        <f t="shared" si="113"/>
        <v>264.79000000000002</v>
      </c>
    </row>
    <row r="201" spans="1:27" ht="12.75" customHeight="1" collapsed="1" x14ac:dyDescent="0.2">
      <c r="A201" s="162" t="s">
        <v>429</v>
      </c>
      <c r="B201" s="54" t="str">
        <f>"08"&amp;"."&amp;$B$662&amp;"."&amp;$B$663</f>
        <v>08.05.2024</v>
      </c>
      <c r="C201" s="134" t="s">
        <v>76</v>
      </c>
      <c r="D201" s="135">
        <f>ROUND(((D202+D203+D205+D204)/1000),5)</f>
        <v>3.4632900000000002</v>
      </c>
      <c r="E201" s="135">
        <f>ROUND(((E202+E203+E205+E204)/1000),5)</f>
        <v>3.2974899999999998</v>
      </c>
      <c r="F201" s="135">
        <f>ROUND(((F202+F203+F205+F204)/1000),5)</f>
        <v>3.2260800000000001</v>
      </c>
      <c r="G201" s="135">
        <f t="shared" ref="G201:AA201" si="114">ROUND(((G202+G203+G205+G204)/1000),5)</f>
        <v>3.2159300000000002</v>
      </c>
      <c r="H201" s="135">
        <f t="shared" si="114"/>
        <v>3.2169099999999999</v>
      </c>
      <c r="I201" s="135">
        <f t="shared" si="114"/>
        <v>3.3151799999999998</v>
      </c>
      <c r="J201" s="135">
        <f t="shared" si="114"/>
        <v>3.3608799999999999</v>
      </c>
      <c r="K201" s="135">
        <f t="shared" si="114"/>
        <v>3.5838000000000001</v>
      </c>
      <c r="L201" s="135">
        <f t="shared" si="114"/>
        <v>3.82199</v>
      </c>
      <c r="M201" s="135">
        <f t="shared" si="114"/>
        <v>3.9125700000000001</v>
      </c>
      <c r="N201" s="135">
        <f t="shared" si="114"/>
        <v>3.9793099999999999</v>
      </c>
      <c r="O201" s="135">
        <f t="shared" si="114"/>
        <v>4.0255299999999998</v>
      </c>
      <c r="P201" s="135">
        <f t="shared" si="114"/>
        <v>4.0737500000000004</v>
      </c>
      <c r="Q201" s="135">
        <f t="shared" si="114"/>
        <v>4.0723799999999999</v>
      </c>
      <c r="R201" s="135">
        <f t="shared" si="114"/>
        <v>4.0246500000000003</v>
      </c>
      <c r="S201" s="135">
        <f t="shared" si="114"/>
        <v>3.9808500000000002</v>
      </c>
      <c r="T201" s="135">
        <f t="shared" si="114"/>
        <v>3.9235000000000002</v>
      </c>
      <c r="U201" s="135">
        <f t="shared" si="114"/>
        <v>3.8746200000000002</v>
      </c>
      <c r="V201" s="135">
        <f t="shared" si="114"/>
        <v>3.8824900000000002</v>
      </c>
      <c r="W201" s="135">
        <f t="shared" si="114"/>
        <v>3.8963100000000002</v>
      </c>
      <c r="X201" s="135">
        <f t="shared" si="114"/>
        <v>3.9473600000000002</v>
      </c>
      <c r="Y201" s="135">
        <f t="shared" si="114"/>
        <v>3.9149600000000002</v>
      </c>
      <c r="Z201" s="135">
        <f t="shared" si="114"/>
        <v>3.8261400000000001</v>
      </c>
      <c r="AA201" s="135">
        <f t="shared" si="114"/>
        <v>3.5587800000000001</v>
      </c>
    </row>
    <row r="202" spans="1:27" ht="12.75" hidden="1" customHeight="1" outlineLevel="1" x14ac:dyDescent="0.2">
      <c r="A202" s="163" t="s">
        <v>430</v>
      </c>
      <c r="B202" s="94" t="s">
        <v>238</v>
      </c>
      <c r="C202" s="70" t="s">
        <v>79</v>
      </c>
      <c r="D202" s="71">
        <v>1477.23</v>
      </c>
      <c r="E202" s="71">
        <v>1311.43</v>
      </c>
      <c r="F202" s="71">
        <v>1240.02</v>
      </c>
      <c r="G202" s="71">
        <v>1229.8699999999999</v>
      </c>
      <c r="H202" s="71">
        <v>1230.8499999999999</v>
      </c>
      <c r="I202" s="71">
        <v>1329.12</v>
      </c>
      <c r="J202" s="71">
        <v>1374.82</v>
      </c>
      <c r="K202" s="71">
        <v>1597.74</v>
      </c>
      <c r="L202" s="71">
        <v>1835.93</v>
      </c>
      <c r="M202" s="71">
        <v>1926.51</v>
      </c>
      <c r="N202" s="71">
        <v>1993.25</v>
      </c>
      <c r="O202" s="71">
        <v>2039.47</v>
      </c>
      <c r="P202" s="71">
        <v>2087.69</v>
      </c>
      <c r="Q202" s="71">
        <v>2086.3200000000002</v>
      </c>
      <c r="R202" s="71">
        <v>2038.59</v>
      </c>
      <c r="S202" s="71">
        <v>1994.79</v>
      </c>
      <c r="T202" s="71">
        <v>1937.44</v>
      </c>
      <c r="U202" s="71">
        <v>1888.56</v>
      </c>
      <c r="V202" s="71">
        <v>1896.43</v>
      </c>
      <c r="W202" s="71">
        <v>1910.25</v>
      </c>
      <c r="X202" s="71">
        <v>1961.3</v>
      </c>
      <c r="Y202" s="71">
        <v>1928.9</v>
      </c>
      <c r="Z202" s="71">
        <v>1840.08</v>
      </c>
      <c r="AA202" s="71">
        <v>1572.72</v>
      </c>
    </row>
    <row r="203" spans="1:27" ht="12.75" hidden="1" customHeight="1" outlineLevel="1" x14ac:dyDescent="0.2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432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433</v>
      </c>
      <c r="B205" s="94" t="s">
        <v>81</v>
      </c>
      <c r="C205" s="70" t="s">
        <v>79</v>
      </c>
      <c r="D205" s="71">
        <f>$D$11</f>
        <v>264.79000000000002</v>
      </c>
      <c r="E205" s="71">
        <f t="shared" ref="E205:AA205" si="116">$D$11</f>
        <v>264.79000000000002</v>
      </c>
      <c r="F205" s="71">
        <f t="shared" si="116"/>
        <v>264.79000000000002</v>
      </c>
      <c r="G205" s="71">
        <f t="shared" si="116"/>
        <v>264.79000000000002</v>
      </c>
      <c r="H205" s="71">
        <f t="shared" si="116"/>
        <v>264.79000000000002</v>
      </c>
      <c r="I205" s="71">
        <f t="shared" si="116"/>
        <v>264.79000000000002</v>
      </c>
      <c r="J205" s="71">
        <f t="shared" si="116"/>
        <v>264.79000000000002</v>
      </c>
      <c r="K205" s="71">
        <f t="shared" si="116"/>
        <v>264.79000000000002</v>
      </c>
      <c r="L205" s="71">
        <f t="shared" si="116"/>
        <v>264.79000000000002</v>
      </c>
      <c r="M205" s="71">
        <f t="shared" si="116"/>
        <v>264.79000000000002</v>
      </c>
      <c r="N205" s="71">
        <f t="shared" si="116"/>
        <v>264.79000000000002</v>
      </c>
      <c r="O205" s="71">
        <f t="shared" si="116"/>
        <v>264.79000000000002</v>
      </c>
      <c r="P205" s="71">
        <f t="shared" si="116"/>
        <v>264.79000000000002</v>
      </c>
      <c r="Q205" s="71">
        <f t="shared" si="116"/>
        <v>264.79000000000002</v>
      </c>
      <c r="R205" s="71">
        <f t="shared" si="116"/>
        <v>264.79000000000002</v>
      </c>
      <c r="S205" s="71">
        <f t="shared" si="116"/>
        <v>264.79000000000002</v>
      </c>
      <c r="T205" s="71">
        <f t="shared" si="116"/>
        <v>264.79000000000002</v>
      </c>
      <c r="U205" s="71">
        <f t="shared" si="116"/>
        <v>264.79000000000002</v>
      </c>
      <c r="V205" s="71">
        <f t="shared" si="116"/>
        <v>264.79000000000002</v>
      </c>
      <c r="W205" s="71">
        <f t="shared" si="116"/>
        <v>264.79000000000002</v>
      </c>
      <c r="X205" s="71">
        <f t="shared" si="116"/>
        <v>264.79000000000002</v>
      </c>
      <c r="Y205" s="71">
        <f t="shared" si="116"/>
        <v>264.79000000000002</v>
      </c>
      <c r="Z205" s="71">
        <f t="shared" si="116"/>
        <v>264.79000000000002</v>
      </c>
      <c r="AA205" s="71">
        <f t="shared" si="116"/>
        <v>264.79000000000002</v>
      </c>
    </row>
    <row r="206" spans="1:27" ht="12.75" customHeight="1" collapsed="1" x14ac:dyDescent="0.2">
      <c r="A206" s="162" t="s">
        <v>434</v>
      </c>
      <c r="B206" s="54" t="str">
        <f>"09"&amp;"."&amp;$B$662&amp;"."&amp;$B$663</f>
        <v>09.05.2024</v>
      </c>
      <c r="C206" s="134" t="s">
        <v>76</v>
      </c>
      <c r="D206" s="135">
        <f>ROUND(((D207+D208+D210+D209)/1000),5)</f>
        <v>3.3802300000000001</v>
      </c>
      <c r="E206" s="135">
        <f>ROUND(((E207+E208+E210+E209)/1000),5)</f>
        <v>3.2543500000000001</v>
      </c>
      <c r="F206" s="135">
        <f>ROUND(((F207+F208+F210+F209)/1000),5)</f>
        <v>3.21835</v>
      </c>
      <c r="G206" s="135">
        <f t="shared" ref="G206:AA206" si="117">ROUND(((G207+G208+G210+G209)/1000),5)</f>
        <v>3.19116</v>
      </c>
      <c r="H206" s="135">
        <f t="shared" si="117"/>
        <v>3.1847099999999999</v>
      </c>
      <c r="I206" s="135">
        <f t="shared" si="117"/>
        <v>3.1875300000000002</v>
      </c>
      <c r="J206" s="135">
        <f t="shared" si="117"/>
        <v>3.1561300000000001</v>
      </c>
      <c r="K206" s="135">
        <f t="shared" si="117"/>
        <v>3.21774</v>
      </c>
      <c r="L206" s="135">
        <f t="shared" si="117"/>
        <v>3.4508000000000001</v>
      </c>
      <c r="M206" s="135">
        <f t="shared" si="117"/>
        <v>3.6572100000000001</v>
      </c>
      <c r="N206" s="135">
        <f t="shared" si="117"/>
        <v>3.69292</v>
      </c>
      <c r="O206" s="135">
        <f t="shared" si="117"/>
        <v>3.6956099999999998</v>
      </c>
      <c r="P206" s="135">
        <f t="shared" si="117"/>
        <v>3.6937000000000002</v>
      </c>
      <c r="Q206" s="135">
        <f t="shared" si="117"/>
        <v>3.69049</v>
      </c>
      <c r="R206" s="135">
        <f t="shared" si="117"/>
        <v>3.6900900000000001</v>
      </c>
      <c r="S206" s="135">
        <f t="shared" si="117"/>
        <v>3.6908599999999998</v>
      </c>
      <c r="T206" s="135">
        <f t="shared" si="117"/>
        <v>3.6869800000000001</v>
      </c>
      <c r="U206" s="135">
        <f t="shared" si="117"/>
        <v>3.6873999999999998</v>
      </c>
      <c r="V206" s="135">
        <f t="shared" si="117"/>
        <v>3.6948400000000001</v>
      </c>
      <c r="W206" s="135">
        <f t="shared" si="117"/>
        <v>3.7184300000000001</v>
      </c>
      <c r="X206" s="135">
        <f t="shared" si="117"/>
        <v>3.83677</v>
      </c>
      <c r="Y206" s="135">
        <f t="shared" si="117"/>
        <v>3.69882</v>
      </c>
      <c r="Z206" s="135">
        <f t="shared" si="117"/>
        <v>3.5619200000000002</v>
      </c>
      <c r="AA206" s="135">
        <f t="shared" si="117"/>
        <v>3.3780000000000001</v>
      </c>
    </row>
    <row r="207" spans="1:27" ht="12.75" hidden="1" customHeight="1" outlineLevel="1" x14ac:dyDescent="0.2">
      <c r="A207" s="163" t="s">
        <v>435</v>
      </c>
      <c r="B207" s="94" t="s">
        <v>238</v>
      </c>
      <c r="C207" s="70" t="s">
        <v>79</v>
      </c>
      <c r="D207" s="71">
        <v>1394.17</v>
      </c>
      <c r="E207" s="71">
        <v>1268.29</v>
      </c>
      <c r="F207" s="71">
        <v>1232.29</v>
      </c>
      <c r="G207" s="71">
        <v>1205.0999999999999</v>
      </c>
      <c r="H207" s="71">
        <v>1198.6500000000001</v>
      </c>
      <c r="I207" s="71">
        <v>1201.47</v>
      </c>
      <c r="J207" s="71">
        <v>1170.07</v>
      </c>
      <c r="K207" s="71">
        <v>1231.68</v>
      </c>
      <c r="L207" s="71">
        <v>1464.74</v>
      </c>
      <c r="M207" s="71">
        <v>1671.15</v>
      </c>
      <c r="N207" s="71">
        <v>1706.86</v>
      </c>
      <c r="O207" s="71">
        <v>1709.55</v>
      </c>
      <c r="P207" s="71">
        <v>1707.64</v>
      </c>
      <c r="Q207" s="71">
        <v>1704.43</v>
      </c>
      <c r="R207" s="71">
        <v>1704.03</v>
      </c>
      <c r="S207" s="71">
        <v>1704.8</v>
      </c>
      <c r="T207" s="71">
        <v>1700.92</v>
      </c>
      <c r="U207" s="71">
        <v>1701.34</v>
      </c>
      <c r="V207" s="71">
        <v>1708.78</v>
      </c>
      <c r="W207" s="71">
        <v>1732.37</v>
      </c>
      <c r="X207" s="71">
        <v>1850.71</v>
      </c>
      <c r="Y207" s="71">
        <v>1712.76</v>
      </c>
      <c r="Z207" s="71">
        <v>1575.86</v>
      </c>
      <c r="AA207" s="71">
        <v>1391.94</v>
      </c>
    </row>
    <row r="208" spans="1:27" ht="12.75" hidden="1" customHeight="1" outlineLevel="1" x14ac:dyDescent="0.2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437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438</v>
      </c>
      <c r="B210" s="94" t="s">
        <v>81</v>
      </c>
      <c r="C210" s="70" t="s">
        <v>79</v>
      </c>
      <c r="D210" s="71">
        <f>$D$11</f>
        <v>264.79000000000002</v>
      </c>
      <c r="E210" s="71">
        <f t="shared" ref="E210:AA210" si="119">$D$11</f>
        <v>264.79000000000002</v>
      </c>
      <c r="F210" s="71">
        <f t="shared" si="119"/>
        <v>264.79000000000002</v>
      </c>
      <c r="G210" s="71">
        <f t="shared" si="119"/>
        <v>264.79000000000002</v>
      </c>
      <c r="H210" s="71">
        <f t="shared" si="119"/>
        <v>264.79000000000002</v>
      </c>
      <c r="I210" s="71">
        <f t="shared" si="119"/>
        <v>264.79000000000002</v>
      </c>
      <c r="J210" s="71">
        <f t="shared" si="119"/>
        <v>264.79000000000002</v>
      </c>
      <c r="K210" s="71">
        <f t="shared" si="119"/>
        <v>264.79000000000002</v>
      </c>
      <c r="L210" s="71">
        <f t="shared" si="119"/>
        <v>264.79000000000002</v>
      </c>
      <c r="M210" s="71">
        <f t="shared" si="119"/>
        <v>264.79000000000002</v>
      </c>
      <c r="N210" s="71">
        <f t="shared" si="119"/>
        <v>264.79000000000002</v>
      </c>
      <c r="O210" s="71">
        <f t="shared" si="119"/>
        <v>264.79000000000002</v>
      </c>
      <c r="P210" s="71">
        <f t="shared" si="119"/>
        <v>264.79000000000002</v>
      </c>
      <c r="Q210" s="71">
        <f t="shared" si="119"/>
        <v>264.79000000000002</v>
      </c>
      <c r="R210" s="71">
        <f t="shared" si="119"/>
        <v>264.79000000000002</v>
      </c>
      <c r="S210" s="71">
        <f t="shared" si="119"/>
        <v>264.79000000000002</v>
      </c>
      <c r="T210" s="71">
        <f t="shared" si="119"/>
        <v>264.79000000000002</v>
      </c>
      <c r="U210" s="71">
        <f t="shared" si="119"/>
        <v>264.79000000000002</v>
      </c>
      <c r="V210" s="71">
        <f t="shared" si="119"/>
        <v>264.79000000000002</v>
      </c>
      <c r="W210" s="71">
        <f t="shared" si="119"/>
        <v>264.79000000000002</v>
      </c>
      <c r="X210" s="71">
        <f t="shared" si="119"/>
        <v>264.79000000000002</v>
      </c>
      <c r="Y210" s="71">
        <f t="shared" si="119"/>
        <v>264.79000000000002</v>
      </c>
      <c r="Z210" s="71">
        <f t="shared" si="119"/>
        <v>264.79000000000002</v>
      </c>
      <c r="AA210" s="71">
        <f t="shared" si="119"/>
        <v>264.79000000000002</v>
      </c>
    </row>
    <row r="211" spans="1:27" ht="12.75" customHeight="1" collapsed="1" x14ac:dyDescent="0.2">
      <c r="A211" s="162" t="s">
        <v>439</v>
      </c>
      <c r="B211" s="54" t="str">
        <f>"10"&amp;"."&amp;$B$662&amp;"."&amp;$B$663</f>
        <v>10.05.2024</v>
      </c>
      <c r="C211" s="134" t="s">
        <v>76</v>
      </c>
      <c r="D211" s="135">
        <f>ROUND(((D212+D213+D215+D214)/1000),5)</f>
        <v>3.3825799999999999</v>
      </c>
      <c r="E211" s="135">
        <f>ROUND(((E212+E213+E215+E214)/1000),5)</f>
        <v>3.2520199999999999</v>
      </c>
      <c r="F211" s="135">
        <f>ROUND(((F212+F213+F215+F214)/1000),5)</f>
        <v>3.1902400000000002</v>
      </c>
      <c r="G211" s="135">
        <f t="shared" ref="G211:AA211" si="120">ROUND(((G212+G213+G215+G214)/1000),5)</f>
        <v>3.1822599999999999</v>
      </c>
      <c r="H211" s="135">
        <f t="shared" si="120"/>
        <v>3.1807400000000001</v>
      </c>
      <c r="I211" s="135">
        <f t="shared" si="120"/>
        <v>3.1802299999999999</v>
      </c>
      <c r="J211" s="135">
        <f t="shared" si="120"/>
        <v>3.1732399999999998</v>
      </c>
      <c r="K211" s="135">
        <f t="shared" si="120"/>
        <v>3.2476500000000001</v>
      </c>
      <c r="L211" s="135">
        <f t="shared" si="120"/>
        <v>3.50535</v>
      </c>
      <c r="M211" s="135">
        <f t="shared" si="120"/>
        <v>3.6920199999999999</v>
      </c>
      <c r="N211" s="135">
        <f t="shared" si="120"/>
        <v>3.73177</v>
      </c>
      <c r="O211" s="135">
        <f t="shared" si="120"/>
        <v>3.7331099999999999</v>
      </c>
      <c r="P211" s="135">
        <f t="shared" si="120"/>
        <v>3.7111299999999998</v>
      </c>
      <c r="Q211" s="135">
        <f t="shared" si="120"/>
        <v>3.7092999999999998</v>
      </c>
      <c r="R211" s="135">
        <f t="shared" si="120"/>
        <v>3.7049599999999998</v>
      </c>
      <c r="S211" s="135">
        <f t="shared" si="120"/>
        <v>3.7000999999999999</v>
      </c>
      <c r="T211" s="135">
        <f t="shared" si="120"/>
        <v>3.6921900000000001</v>
      </c>
      <c r="U211" s="135">
        <f t="shared" si="120"/>
        <v>3.6932200000000002</v>
      </c>
      <c r="V211" s="135">
        <f t="shared" si="120"/>
        <v>3.6971099999999999</v>
      </c>
      <c r="W211" s="135">
        <f t="shared" si="120"/>
        <v>3.7102499999999998</v>
      </c>
      <c r="X211" s="135">
        <f t="shared" si="120"/>
        <v>3.8220399999999999</v>
      </c>
      <c r="Y211" s="135">
        <f t="shared" si="120"/>
        <v>3.7103600000000001</v>
      </c>
      <c r="Z211" s="135">
        <f t="shared" si="120"/>
        <v>3.6098499999999998</v>
      </c>
      <c r="AA211" s="135">
        <f t="shared" si="120"/>
        <v>3.40767</v>
      </c>
    </row>
    <row r="212" spans="1:27" ht="12.75" hidden="1" customHeight="1" outlineLevel="1" x14ac:dyDescent="0.2">
      <c r="A212" s="163" t="s">
        <v>440</v>
      </c>
      <c r="B212" s="94" t="s">
        <v>238</v>
      </c>
      <c r="C212" s="70" t="s">
        <v>79</v>
      </c>
      <c r="D212" s="71">
        <v>1396.52</v>
      </c>
      <c r="E212" s="71">
        <v>1265.96</v>
      </c>
      <c r="F212" s="71">
        <v>1204.18</v>
      </c>
      <c r="G212" s="71">
        <v>1196.2</v>
      </c>
      <c r="H212" s="71">
        <v>1194.68</v>
      </c>
      <c r="I212" s="71">
        <v>1194.17</v>
      </c>
      <c r="J212" s="71">
        <v>1187.18</v>
      </c>
      <c r="K212" s="71">
        <v>1261.5899999999999</v>
      </c>
      <c r="L212" s="71">
        <v>1519.29</v>
      </c>
      <c r="M212" s="71">
        <v>1705.96</v>
      </c>
      <c r="N212" s="71">
        <v>1745.71</v>
      </c>
      <c r="O212" s="71">
        <v>1747.05</v>
      </c>
      <c r="P212" s="71">
        <v>1725.07</v>
      </c>
      <c r="Q212" s="71">
        <v>1723.24</v>
      </c>
      <c r="R212" s="71">
        <v>1718.9</v>
      </c>
      <c r="S212" s="71">
        <v>1714.04</v>
      </c>
      <c r="T212" s="71">
        <v>1706.13</v>
      </c>
      <c r="U212" s="71">
        <v>1707.16</v>
      </c>
      <c r="V212" s="71">
        <v>1711.05</v>
      </c>
      <c r="W212" s="71">
        <v>1724.19</v>
      </c>
      <c r="X212" s="71">
        <v>1835.98</v>
      </c>
      <c r="Y212" s="71">
        <v>1724.3</v>
      </c>
      <c r="Z212" s="71">
        <v>1623.79</v>
      </c>
      <c r="AA212" s="71">
        <v>1421.61</v>
      </c>
    </row>
    <row r="213" spans="1:27" ht="12.75" hidden="1" customHeight="1" outlineLevel="1" x14ac:dyDescent="0.2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442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443</v>
      </c>
      <c r="B215" s="94" t="s">
        <v>81</v>
      </c>
      <c r="C215" s="70" t="s">
        <v>79</v>
      </c>
      <c r="D215" s="71">
        <f>$D$11</f>
        <v>264.79000000000002</v>
      </c>
      <c r="E215" s="71">
        <f t="shared" ref="E215:AA215" si="122">$D$11</f>
        <v>264.79000000000002</v>
      </c>
      <c r="F215" s="71">
        <f t="shared" si="122"/>
        <v>264.79000000000002</v>
      </c>
      <c r="G215" s="71">
        <f t="shared" si="122"/>
        <v>264.79000000000002</v>
      </c>
      <c r="H215" s="71">
        <f t="shared" si="122"/>
        <v>264.79000000000002</v>
      </c>
      <c r="I215" s="71">
        <f t="shared" si="122"/>
        <v>264.79000000000002</v>
      </c>
      <c r="J215" s="71">
        <f t="shared" si="122"/>
        <v>264.79000000000002</v>
      </c>
      <c r="K215" s="71">
        <f t="shared" si="122"/>
        <v>264.79000000000002</v>
      </c>
      <c r="L215" s="71">
        <f t="shared" si="122"/>
        <v>264.79000000000002</v>
      </c>
      <c r="M215" s="71">
        <f t="shared" si="122"/>
        <v>264.79000000000002</v>
      </c>
      <c r="N215" s="71">
        <f t="shared" si="122"/>
        <v>264.79000000000002</v>
      </c>
      <c r="O215" s="71">
        <f t="shared" si="122"/>
        <v>264.79000000000002</v>
      </c>
      <c r="P215" s="71">
        <f t="shared" si="122"/>
        <v>264.79000000000002</v>
      </c>
      <c r="Q215" s="71">
        <f t="shared" si="122"/>
        <v>264.79000000000002</v>
      </c>
      <c r="R215" s="71">
        <f t="shared" si="122"/>
        <v>264.79000000000002</v>
      </c>
      <c r="S215" s="71">
        <f t="shared" si="122"/>
        <v>264.79000000000002</v>
      </c>
      <c r="T215" s="71">
        <f t="shared" si="122"/>
        <v>264.79000000000002</v>
      </c>
      <c r="U215" s="71">
        <f t="shared" si="122"/>
        <v>264.79000000000002</v>
      </c>
      <c r="V215" s="71">
        <f t="shared" si="122"/>
        <v>264.79000000000002</v>
      </c>
      <c r="W215" s="71">
        <f t="shared" si="122"/>
        <v>264.79000000000002</v>
      </c>
      <c r="X215" s="71">
        <f t="shared" si="122"/>
        <v>264.79000000000002</v>
      </c>
      <c r="Y215" s="71">
        <f t="shared" si="122"/>
        <v>264.79000000000002</v>
      </c>
      <c r="Z215" s="71">
        <f t="shared" si="122"/>
        <v>264.79000000000002</v>
      </c>
      <c r="AA215" s="71">
        <f t="shared" si="122"/>
        <v>264.79000000000002</v>
      </c>
    </row>
    <row r="216" spans="1:27" ht="12.75" customHeight="1" collapsed="1" x14ac:dyDescent="0.2">
      <c r="A216" s="162" t="s">
        <v>444</v>
      </c>
      <c r="B216" s="54" t="str">
        <f>"11"&amp;"."&amp;$B$662&amp;"."&amp;$B$663</f>
        <v>11.05.2024</v>
      </c>
      <c r="C216" s="134" t="s">
        <v>76</v>
      </c>
      <c r="D216" s="135">
        <f>ROUND(((D217+D218+D220+D219)/1000),5)</f>
        <v>3.4340600000000001</v>
      </c>
      <c r="E216" s="135">
        <f>ROUND(((E217+E218+E220+E219)/1000),5)</f>
        <v>3.2818299999999998</v>
      </c>
      <c r="F216" s="135">
        <f>ROUND(((F217+F218+F220+F219)/1000),5)</f>
        <v>3.23489</v>
      </c>
      <c r="G216" s="135">
        <f t="shared" ref="G216:AA216" si="123">ROUND(((G217+G218+G220+G219)/1000),5)</f>
        <v>3.2153100000000001</v>
      </c>
      <c r="H216" s="135">
        <f t="shared" si="123"/>
        <v>3.1955</v>
      </c>
      <c r="I216" s="135">
        <f t="shared" si="123"/>
        <v>3.1956699999999998</v>
      </c>
      <c r="J216" s="135">
        <f t="shared" si="123"/>
        <v>3.1926000000000001</v>
      </c>
      <c r="K216" s="135">
        <f t="shared" si="123"/>
        <v>3.3272400000000002</v>
      </c>
      <c r="L216" s="135">
        <f t="shared" si="123"/>
        <v>3.5085099999999998</v>
      </c>
      <c r="M216" s="135">
        <f t="shared" si="123"/>
        <v>3.83697</v>
      </c>
      <c r="N216" s="135">
        <f t="shared" si="123"/>
        <v>3.8743300000000001</v>
      </c>
      <c r="O216" s="135">
        <f t="shared" si="123"/>
        <v>3.87493</v>
      </c>
      <c r="P216" s="135">
        <f t="shared" si="123"/>
        <v>3.8464399999999999</v>
      </c>
      <c r="Q216" s="135">
        <f t="shared" si="123"/>
        <v>3.8411499999999998</v>
      </c>
      <c r="R216" s="135">
        <f t="shared" si="123"/>
        <v>3.83311</v>
      </c>
      <c r="S216" s="135">
        <f t="shared" si="123"/>
        <v>3.83446</v>
      </c>
      <c r="T216" s="135">
        <f t="shared" si="123"/>
        <v>3.7988499999999998</v>
      </c>
      <c r="U216" s="135">
        <f t="shared" si="123"/>
        <v>3.78898</v>
      </c>
      <c r="V216" s="135">
        <f t="shared" si="123"/>
        <v>3.7997399999999999</v>
      </c>
      <c r="W216" s="135">
        <f t="shared" si="123"/>
        <v>3.84694</v>
      </c>
      <c r="X216" s="135">
        <f t="shared" si="123"/>
        <v>4.03071</v>
      </c>
      <c r="Y216" s="135">
        <f t="shared" si="123"/>
        <v>3.9980199999999999</v>
      </c>
      <c r="Z216" s="135">
        <f t="shared" si="123"/>
        <v>3.76518</v>
      </c>
      <c r="AA216" s="135">
        <f t="shared" si="123"/>
        <v>3.4717600000000002</v>
      </c>
    </row>
    <row r="217" spans="1:27" ht="12.75" hidden="1" customHeight="1" outlineLevel="1" x14ac:dyDescent="0.2">
      <c r="A217" s="163" t="s">
        <v>445</v>
      </c>
      <c r="B217" s="94" t="s">
        <v>238</v>
      </c>
      <c r="C217" s="70" t="s">
        <v>79</v>
      </c>
      <c r="D217" s="71">
        <v>1448</v>
      </c>
      <c r="E217" s="71">
        <v>1295.77</v>
      </c>
      <c r="F217" s="71">
        <v>1248.83</v>
      </c>
      <c r="G217" s="71">
        <v>1229.25</v>
      </c>
      <c r="H217" s="71">
        <v>1209.44</v>
      </c>
      <c r="I217" s="71">
        <v>1209.6099999999999</v>
      </c>
      <c r="J217" s="71">
        <v>1206.54</v>
      </c>
      <c r="K217" s="71">
        <v>1341.18</v>
      </c>
      <c r="L217" s="71">
        <v>1522.45</v>
      </c>
      <c r="M217" s="71">
        <v>1850.91</v>
      </c>
      <c r="N217" s="71">
        <v>1888.27</v>
      </c>
      <c r="O217" s="71">
        <v>1888.87</v>
      </c>
      <c r="P217" s="71">
        <v>1860.38</v>
      </c>
      <c r="Q217" s="71">
        <v>1855.09</v>
      </c>
      <c r="R217" s="71">
        <v>1847.05</v>
      </c>
      <c r="S217" s="71">
        <v>1848.4</v>
      </c>
      <c r="T217" s="71">
        <v>1812.79</v>
      </c>
      <c r="U217" s="71">
        <v>1802.92</v>
      </c>
      <c r="V217" s="71">
        <v>1813.68</v>
      </c>
      <c r="W217" s="71">
        <v>1860.88</v>
      </c>
      <c r="X217" s="71">
        <v>2044.65</v>
      </c>
      <c r="Y217" s="71">
        <v>2011.96</v>
      </c>
      <c r="Z217" s="71">
        <v>1779.12</v>
      </c>
      <c r="AA217" s="71">
        <v>1485.7</v>
      </c>
    </row>
    <row r="218" spans="1:27" ht="12.75" hidden="1" customHeight="1" outlineLevel="1" x14ac:dyDescent="0.2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447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448</v>
      </c>
      <c r="B220" s="94" t="s">
        <v>81</v>
      </c>
      <c r="C220" s="70" t="s">
        <v>79</v>
      </c>
      <c r="D220" s="71">
        <f>$D$11</f>
        <v>264.79000000000002</v>
      </c>
      <c r="E220" s="71">
        <f t="shared" ref="E220:AA220" si="125">$D$11</f>
        <v>264.79000000000002</v>
      </c>
      <c r="F220" s="71">
        <f t="shared" si="125"/>
        <v>264.79000000000002</v>
      </c>
      <c r="G220" s="71">
        <f t="shared" si="125"/>
        <v>264.79000000000002</v>
      </c>
      <c r="H220" s="71">
        <f t="shared" si="125"/>
        <v>264.79000000000002</v>
      </c>
      <c r="I220" s="71">
        <f t="shared" si="125"/>
        <v>264.79000000000002</v>
      </c>
      <c r="J220" s="71">
        <f t="shared" si="125"/>
        <v>264.79000000000002</v>
      </c>
      <c r="K220" s="71">
        <f t="shared" si="125"/>
        <v>264.79000000000002</v>
      </c>
      <c r="L220" s="71">
        <f t="shared" si="125"/>
        <v>264.79000000000002</v>
      </c>
      <c r="M220" s="71">
        <f t="shared" si="125"/>
        <v>264.79000000000002</v>
      </c>
      <c r="N220" s="71">
        <f t="shared" si="125"/>
        <v>264.79000000000002</v>
      </c>
      <c r="O220" s="71">
        <f t="shared" si="125"/>
        <v>264.79000000000002</v>
      </c>
      <c r="P220" s="71">
        <f t="shared" si="125"/>
        <v>264.79000000000002</v>
      </c>
      <c r="Q220" s="71">
        <f t="shared" si="125"/>
        <v>264.79000000000002</v>
      </c>
      <c r="R220" s="71">
        <f t="shared" si="125"/>
        <v>264.79000000000002</v>
      </c>
      <c r="S220" s="71">
        <f t="shared" si="125"/>
        <v>264.79000000000002</v>
      </c>
      <c r="T220" s="71">
        <f t="shared" si="125"/>
        <v>264.79000000000002</v>
      </c>
      <c r="U220" s="71">
        <f t="shared" si="125"/>
        <v>264.79000000000002</v>
      </c>
      <c r="V220" s="71">
        <f t="shared" si="125"/>
        <v>264.79000000000002</v>
      </c>
      <c r="W220" s="71">
        <f t="shared" si="125"/>
        <v>264.79000000000002</v>
      </c>
      <c r="X220" s="71">
        <f t="shared" si="125"/>
        <v>264.79000000000002</v>
      </c>
      <c r="Y220" s="71">
        <f t="shared" si="125"/>
        <v>264.79000000000002</v>
      </c>
      <c r="Z220" s="71">
        <f t="shared" si="125"/>
        <v>264.79000000000002</v>
      </c>
      <c r="AA220" s="71">
        <f t="shared" si="125"/>
        <v>264.79000000000002</v>
      </c>
    </row>
    <row r="221" spans="1:27" ht="12.75" customHeight="1" collapsed="1" x14ac:dyDescent="0.2">
      <c r="A221" s="162" t="s">
        <v>449</v>
      </c>
      <c r="B221" s="54" t="str">
        <f>"12"&amp;"."&amp;$B$662&amp;"."&amp;$B$663</f>
        <v>12.05.2024</v>
      </c>
      <c r="C221" s="134" t="s">
        <v>76</v>
      </c>
      <c r="D221" s="135">
        <f>ROUND(((D222+D223+D225+D224)/1000),5)</f>
        <v>3.4841899999999999</v>
      </c>
      <c r="E221" s="135">
        <f>ROUND(((E222+E223+E225+E224)/1000),5)</f>
        <v>3.3344100000000001</v>
      </c>
      <c r="F221" s="135">
        <f>ROUND(((F222+F223+F225+F224)/1000),5)</f>
        <v>3.2341199999999999</v>
      </c>
      <c r="G221" s="135">
        <f t="shared" ref="G221:AA221" si="126">ROUND(((G222+G223+G225+G224)/1000),5)</f>
        <v>3.1963300000000001</v>
      </c>
      <c r="H221" s="135">
        <f t="shared" si="126"/>
        <v>3.1820300000000001</v>
      </c>
      <c r="I221" s="135">
        <f t="shared" si="126"/>
        <v>3.1834600000000002</v>
      </c>
      <c r="J221" s="135">
        <f t="shared" si="126"/>
        <v>3.11774</v>
      </c>
      <c r="K221" s="135">
        <f t="shared" si="126"/>
        <v>3.2181299999999999</v>
      </c>
      <c r="L221" s="135">
        <f t="shared" si="126"/>
        <v>3.4518499999999999</v>
      </c>
      <c r="M221" s="135">
        <f t="shared" si="126"/>
        <v>3.6038100000000002</v>
      </c>
      <c r="N221" s="135">
        <f t="shared" si="126"/>
        <v>3.6791999999999998</v>
      </c>
      <c r="O221" s="135">
        <f t="shared" si="126"/>
        <v>3.68899</v>
      </c>
      <c r="P221" s="135">
        <f t="shared" si="126"/>
        <v>3.6885400000000002</v>
      </c>
      <c r="Q221" s="135">
        <f t="shared" si="126"/>
        <v>3.6880099999999998</v>
      </c>
      <c r="R221" s="135">
        <f t="shared" si="126"/>
        <v>3.6881300000000001</v>
      </c>
      <c r="S221" s="135">
        <f t="shared" si="126"/>
        <v>3.6898499999999999</v>
      </c>
      <c r="T221" s="135">
        <f t="shared" si="126"/>
        <v>3.7433700000000001</v>
      </c>
      <c r="U221" s="135">
        <f t="shared" si="126"/>
        <v>3.7751199999999998</v>
      </c>
      <c r="V221" s="135">
        <f t="shared" si="126"/>
        <v>3.7448700000000001</v>
      </c>
      <c r="W221" s="135">
        <f t="shared" si="126"/>
        <v>3.7606199999999999</v>
      </c>
      <c r="X221" s="135">
        <f t="shared" si="126"/>
        <v>3.8002199999999999</v>
      </c>
      <c r="Y221" s="135">
        <f t="shared" si="126"/>
        <v>3.7888600000000001</v>
      </c>
      <c r="Z221" s="135">
        <f t="shared" si="126"/>
        <v>3.5765699999999998</v>
      </c>
      <c r="AA221" s="135">
        <f t="shared" si="126"/>
        <v>3.3814700000000002</v>
      </c>
    </row>
    <row r="222" spans="1:27" ht="12.75" hidden="1" customHeight="1" outlineLevel="1" x14ac:dyDescent="0.2">
      <c r="A222" s="163" t="s">
        <v>450</v>
      </c>
      <c r="B222" s="94" t="s">
        <v>238</v>
      </c>
      <c r="C222" s="70" t="s">
        <v>79</v>
      </c>
      <c r="D222" s="71">
        <v>1498.13</v>
      </c>
      <c r="E222" s="71">
        <v>1348.35</v>
      </c>
      <c r="F222" s="71">
        <v>1248.06</v>
      </c>
      <c r="G222" s="71">
        <v>1210.27</v>
      </c>
      <c r="H222" s="71">
        <v>1195.97</v>
      </c>
      <c r="I222" s="71">
        <v>1197.4000000000001</v>
      </c>
      <c r="J222" s="71">
        <v>1131.68</v>
      </c>
      <c r="K222" s="71">
        <v>1232.07</v>
      </c>
      <c r="L222" s="71">
        <v>1465.79</v>
      </c>
      <c r="M222" s="71">
        <v>1617.75</v>
      </c>
      <c r="N222" s="71">
        <v>1693.14</v>
      </c>
      <c r="O222" s="71">
        <v>1702.93</v>
      </c>
      <c r="P222" s="71">
        <v>1702.48</v>
      </c>
      <c r="Q222" s="71">
        <v>1701.95</v>
      </c>
      <c r="R222" s="71">
        <v>1702.07</v>
      </c>
      <c r="S222" s="71">
        <v>1703.79</v>
      </c>
      <c r="T222" s="71">
        <v>1757.31</v>
      </c>
      <c r="U222" s="71">
        <v>1789.06</v>
      </c>
      <c r="V222" s="71">
        <v>1758.81</v>
      </c>
      <c r="W222" s="71">
        <v>1774.56</v>
      </c>
      <c r="X222" s="71">
        <v>1814.16</v>
      </c>
      <c r="Y222" s="71">
        <v>1802.8</v>
      </c>
      <c r="Z222" s="71">
        <v>1590.51</v>
      </c>
      <c r="AA222" s="71">
        <v>1395.41</v>
      </c>
    </row>
    <row r="223" spans="1:27" ht="12.75" hidden="1" customHeight="1" outlineLevel="1" x14ac:dyDescent="0.2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452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453</v>
      </c>
      <c r="B225" s="94" t="s">
        <v>81</v>
      </c>
      <c r="C225" s="70" t="s">
        <v>79</v>
      </c>
      <c r="D225" s="71">
        <f>$D$11</f>
        <v>264.79000000000002</v>
      </c>
      <c r="E225" s="71">
        <f t="shared" ref="E225:AA225" si="128">$D$11</f>
        <v>264.79000000000002</v>
      </c>
      <c r="F225" s="71">
        <f t="shared" si="128"/>
        <v>264.79000000000002</v>
      </c>
      <c r="G225" s="71">
        <f t="shared" si="128"/>
        <v>264.79000000000002</v>
      </c>
      <c r="H225" s="71">
        <f t="shared" si="128"/>
        <v>264.79000000000002</v>
      </c>
      <c r="I225" s="71">
        <f t="shared" si="128"/>
        <v>264.79000000000002</v>
      </c>
      <c r="J225" s="71">
        <f t="shared" si="128"/>
        <v>264.79000000000002</v>
      </c>
      <c r="K225" s="71">
        <f t="shared" si="128"/>
        <v>264.79000000000002</v>
      </c>
      <c r="L225" s="71">
        <f t="shared" si="128"/>
        <v>264.79000000000002</v>
      </c>
      <c r="M225" s="71">
        <f t="shared" si="128"/>
        <v>264.79000000000002</v>
      </c>
      <c r="N225" s="71">
        <f t="shared" si="128"/>
        <v>264.79000000000002</v>
      </c>
      <c r="O225" s="71">
        <f t="shared" si="128"/>
        <v>264.79000000000002</v>
      </c>
      <c r="P225" s="71">
        <f t="shared" si="128"/>
        <v>264.79000000000002</v>
      </c>
      <c r="Q225" s="71">
        <f t="shared" si="128"/>
        <v>264.79000000000002</v>
      </c>
      <c r="R225" s="71">
        <f t="shared" si="128"/>
        <v>264.79000000000002</v>
      </c>
      <c r="S225" s="71">
        <f t="shared" si="128"/>
        <v>264.79000000000002</v>
      </c>
      <c r="T225" s="71">
        <f t="shared" si="128"/>
        <v>264.79000000000002</v>
      </c>
      <c r="U225" s="71">
        <f t="shared" si="128"/>
        <v>264.79000000000002</v>
      </c>
      <c r="V225" s="71">
        <f t="shared" si="128"/>
        <v>264.79000000000002</v>
      </c>
      <c r="W225" s="71">
        <f t="shared" si="128"/>
        <v>264.79000000000002</v>
      </c>
      <c r="X225" s="71">
        <f t="shared" si="128"/>
        <v>264.79000000000002</v>
      </c>
      <c r="Y225" s="71">
        <f t="shared" si="128"/>
        <v>264.79000000000002</v>
      </c>
      <c r="Z225" s="71">
        <f t="shared" si="128"/>
        <v>264.79000000000002</v>
      </c>
      <c r="AA225" s="71">
        <f t="shared" si="128"/>
        <v>264.79000000000002</v>
      </c>
    </row>
    <row r="226" spans="1:27" ht="12.75" customHeight="1" collapsed="1" x14ac:dyDescent="0.2">
      <c r="A226" s="162" t="s">
        <v>454</v>
      </c>
      <c r="B226" s="54" t="str">
        <f>"13"&amp;"."&amp;$B$662&amp;"."&amp;$B$663</f>
        <v>13.05.2024</v>
      </c>
      <c r="C226" s="134" t="s">
        <v>76</v>
      </c>
      <c r="D226" s="135">
        <f>ROUND(((D227+D228+D230+D229)/1000),5)</f>
        <v>3.4031799999999999</v>
      </c>
      <c r="E226" s="135">
        <f>ROUND(((E227+E228+E230+E229)/1000),5)</f>
        <v>3.2641499999999999</v>
      </c>
      <c r="F226" s="135">
        <f>ROUND(((F227+F228+F230+F229)/1000),5)</f>
        <v>3.2053799999999999</v>
      </c>
      <c r="G226" s="135">
        <f t="shared" ref="G226:AA226" si="129">ROUND(((G227+G228+G230+G229)/1000),5)</f>
        <v>3.1950799999999999</v>
      </c>
      <c r="H226" s="135">
        <f t="shared" si="129"/>
        <v>3.1814200000000001</v>
      </c>
      <c r="I226" s="135">
        <f t="shared" si="129"/>
        <v>3.23156</v>
      </c>
      <c r="J226" s="135">
        <f t="shared" si="129"/>
        <v>3.4184899999999998</v>
      </c>
      <c r="K226" s="135">
        <f t="shared" si="129"/>
        <v>3.6475900000000001</v>
      </c>
      <c r="L226" s="135">
        <f t="shared" si="129"/>
        <v>3.9754399999999999</v>
      </c>
      <c r="M226" s="135">
        <f t="shared" si="129"/>
        <v>4.3175100000000004</v>
      </c>
      <c r="N226" s="135">
        <f t="shared" si="129"/>
        <v>4.4734400000000001</v>
      </c>
      <c r="O226" s="135">
        <f t="shared" si="129"/>
        <v>4.1340300000000001</v>
      </c>
      <c r="P226" s="135">
        <f t="shared" si="129"/>
        <v>4.0305099999999996</v>
      </c>
      <c r="Q226" s="135">
        <f t="shared" si="129"/>
        <v>4.04833</v>
      </c>
      <c r="R226" s="135">
        <f t="shared" si="129"/>
        <v>4.0441900000000004</v>
      </c>
      <c r="S226" s="135">
        <f t="shared" si="129"/>
        <v>3.9924400000000002</v>
      </c>
      <c r="T226" s="135">
        <f t="shared" si="129"/>
        <v>3.9777900000000002</v>
      </c>
      <c r="U226" s="135">
        <f t="shared" si="129"/>
        <v>3.9139499999999998</v>
      </c>
      <c r="V226" s="135">
        <f t="shared" si="129"/>
        <v>3.92862</v>
      </c>
      <c r="W226" s="135">
        <f t="shared" si="129"/>
        <v>4.0487599999999997</v>
      </c>
      <c r="X226" s="135">
        <f t="shared" si="129"/>
        <v>4.0890500000000003</v>
      </c>
      <c r="Y226" s="135">
        <f t="shared" si="129"/>
        <v>3.8936999999999999</v>
      </c>
      <c r="Z226" s="135">
        <f t="shared" si="129"/>
        <v>3.5341499999999999</v>
      </c>
      <c r="AA226" s="135">
        <f t="shared" si="129"/>
        <v>3.3639100000000002</v>
      </c>
    </row>
    <row r="227" spans="1:27" ht="12.75" hidden="1" customHeight="1" outlineLevel="1" x14ac:dyDescent="0.2">
      <c r="A227" s="163" t="s">
        <v>455</v>
      </c>
      <c r="B227" s="94" t="s">
        <v>238</v>
      </c>
      <c r="C227" s="70" t="s">
        <v>79</v>
      </c>
      <c r="D227" s="71">
        <v>1417.12</v>
      </c>
      <c r="E227" s="71">
        <v>1278.0899999999999</v>
      </c>
      <c r="F227" s="71">
        <v>1219.32</v>
      </c>
      <c r="G227" s="71">
        <v>1209.02</v>
      </c>
      <c r="H227" s="71">
        <v>1195.3599999999999</v>
      </c>
      <c r="I227" s="71">
        <v>1245.5</v>
      </c>
      <c r="J227" s="71">
        <v>1432.43</v>
      </c>
      <c r="K227" s="71">
        <v>1661.53</v>
      </c>
      <c r="L227" s="71">
        <v>1989.38</v>
      </c>
      <c r="M227" s="71">
        <v>2331.4499999999998</v>
      </c>
      <c r="N227" s="71">
        <v>2487.38</v>
      </c>
      <c r="O227" s="71">
        <v>2147.9699999999998</v>
      </c>
      <c r="P227" s="71">
        <v>2044.45</v>
      </c>
      <c r="Q227" s="71">
        <v>2062.27</v>
      </c>
      <c r="R227" s="71">
        <v>2058.13</v>
      </c>
      <c r="S227" s="71">
        <v>2006.38</v>
      </c>
      <c r="T227" s="71">
        <v>1991.73</v>
      </c>
      <c r="U227" s="71">
        <v>1927.89</v>
      </c>
      <c r="V227" s="71">
        <v>1942.56</v>
      </c>
      <c r="W227" s="71">
        <v>2062.6999999999998</v>
      </c>
      <c r="X227" s="71">
        <v>2102.9899999999998</v>
      </c>
      <c r="Y227" s="71">
        <v>1907.64</v>
      </c>
      <c r="Z227" s="71">
        <v>1548.09</v>
      </c>
      <c r="AA227" s="71">
        <v>1377.85</v>
      </c>
    </row>
    <row r="228" spans="1:27" ht="12.75" hidden="1" customHeight="1" outlineLevel="1" x14ac:dyDescent="0.2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457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458</v>
      </c>
      <c r="B230" s="94" t="s">
        <v>81</v>
      </c>
      <c r="C230" s="70" t="s">
        <v>79</v>
      </c>
      <c r="D230" s="71">
        <f>$D$11</f>
        <v>264.79000000000002</v>
      </c>
      <c r="E230" s="71">
        <f t="shared" ref="E230:AA230" si="131">$D$11</f>
        <v>264.79000000000002</v>
      </c>
      <c r="F230" s="71">
        <f t="shared" si="131"/>
        <v>264.79000000000002</v>
      </c>
      <c r="G230" s="71">
        <f t="shared" si="131"/>
        <v>264.79000000000002</v>
      </c>
      <c r="H230" s="71">
        <f t="shared" si="131"/>
        <v>264.79000000000002</v>
      </c>
      <c r="I230" s="71">
        <f t="shared" si="131"/>
        <v>264.79000000000002</v>
      </c>
      <c r="J230" s="71">
        <f t="shared" si="131"/>
        <v>264.79000000000002</v>
      </c>
      <c r="K230" s="71">
        <f t="shared" si="131"/>
        <v>264.79000000000002</v>
      </c>
      <c r="L230" s="71">
        <f t="shared" si="131"/>
        <v>264.79000000000002</v>
      </c>
      <c r="M230" s="71">
        <f t="shared" si="131"/>
        <v>264.79000000000002</v>
      </c>
      <c r="N230" s="71">
        <f t="shared" si="131"/>
        <v>264.79000000000002</v>
      </c>
      <c r="O230" s="71">
        <f t="shared" si="131"/>
        <v>264.79000000000002</v>
      </c>
      <c r="P230" s="71">
        <f t="shared" si="131"/>
        <v>264.79000000000002</v>
      </c>
      <c r="Q230" s="71">
        <f t="shared" si="131"/>
        <v>264.79000000000002</v>
      </c>
      <c r="R230" s="71">
        <f t="shared" si="131"/>
        <v>264.79000000000002</v>
      </c>
      <c r="S230" s="71">
        <f t="shared" si="131"/>
        <v>264.79000000000002</v>
      </c>
      <c r="T230" s="71">
        <f t="shared" si="131"/>
        <v>264.79000000000002</v>
      </c>
      <c r="U230" s="71">
        <f t="shared" si="131"/>
        <v>264.79000000000002</v>
      </c>
      <c r="V230" s="71">
        <f t="shared" si="131"/>
        <v>264.79000000000002</v>
      </c>
      <c r="W230" s="71">
        <f t="shared" si="131"/>
        <v>264.79000000000002</v>
      </c>
      <c r="X230" s="71">
        <f t="shared" si="131"/>
        <v>264.79000000000002</v>
      </c>
      <c r="Y230" s="71">
        <f t="shared" si="131"/>
        <v>264.79000000000002</v>
      </c>
      <c r="Z230" s="71">
        <f t="shared" si="131"/>
        <v>264.79000000000002</v>
      </c>
      <c r="AA230" s="71">
        <f t="shared" si="131"/>
        <v>264.79000000000002</v>
      </c>
    </row>
    <row r="231" spans="1:27" ht="12.75" customHeight="1" collapsed="1" x14ac:dyDescent="0.2">
      <c r="A231" s="162" t="s">
        <v>459</v>
      </c>
      <c r="B231" s="54" t="str">
        <f>"14"&amp;"."&amp;$B$662&amp;"."&amp;$B$663</f>
        <v>14.05.2024</v>
      </c>
      <c r="C231" s="134" t="s">
        <v>76</v>
      </c>
      <c r="D231" s="135">
        <f>ROUND(((D232+D233+D235+D234)/1000),5)</f>
        <v>3.3003999999999998</v>
      </c>
      <c r="E231" s="135">
        <f>ROUND(((E232+E233+E235+E234)/1000),5)</f>
        <v>3.2125599999999999</v>
      </c>
      <c r="F231" s="135">
        <f>ROUND(((F232+F233+F235+F234)/1000),5)</f>
        <v>3.17279</v>
      </c>
      <c r="G231" s="135">
        <f t="shared" ref="G231:AA231" si="132">ROUND(((G232+G233+G235+G234)/1000),5)</f>
        <v>3.16953</v>
      </c>
      <c r="H231" s="135">
        <f t="shared" si="132"/>
        <v>3.1714199999999999</v>
      </c>
      <c r="I231" s="135">
        <f t="shared" si="132"/>
        <v>3.21332</v>
      </c>
      <c r="J231" s="135">
        <f t="shared" si="132"/>
        <v>3.38252</v>
      </c>
      <c r="K231" s="135">
        <f t="shared" si="132"/>
        <v>3.5018199999999999</v>
      </c>
      <c r="L231" s="135">
        <f t="shared" si="132"/>
        <v>3.8242400000000001</v>
      </c>
      <c r="M231" s="135">
        <f t="shared" si="132"/>
        <v>4.0911600000000004</v>
      </c>
      <c r="N231" s="135">
        <f t="shared" si="132"/>
        <v>4.1104500000000002</v>
      </c>
      <c r="O231" s="135">
        <f t="shared" si="132"/>
        <v>3.9711099999999999</v>
      </c>
      <c r="P231" s="135">
        <f t="shared" si="132"/>
        <v>3.9708100000000002</v>
      </c>
      <c r="Q231" s="135">
        <f t="shared" si="132"/>
        <v>3.97444</v>
      </c>
      <c r="R231" s="135">
        <f t="shared" si="132"/>
        <v>3.9648599999999998</v>
      </c>
      <c r="S231" s="135">
        <f t="shared" si="132"/>
        <v>3.9475600000000002</v>
      </c>
      <c r="T231" s="135">
        <f t="shared" si="132"/>
        <v>3.9068900000000002</v>
      </c>
      <c r="U231" s="135">
        <f t="shared" si="132"/>
        <v>3.8973399999999998</v>
      </c>
      <c r="V231" s="135">
        <f t="shared" si="132"/>
        <v>3.8903699999999999</v>
      </c>
      <c r="W231" s="135">
        <f t="shared" si="132"/>
        <v>3.8370500000000001</v>
      </c>
      <c r="X231" s="135">
        <f t="shared" si="132"/>
        <v>4.0658300000000001</v>
      </c>
      <c r="Y231" s="135">
        <f t="shared" si="132"/>
        <v>3.9201100000000002</v>
      </c>
      <c r="Z231" s="135">
        <f t="shared" si="132"/>
        <v>3.5891199999999999</v>
      </c>
      <c r="AA231" s="135">
        <f t="shared" si="132"/>
        <v>3.4585900000000001</v>
      </c>
    </row>
    <row r="232" spans="1:27" ht="12.75" hidden="1" customHeight="1" outlineLevel="1" x14ac:dyDescent="0.2">
      <c r="A232" s="163" t="s">
        <v>460</v>
      </c>
      <c r="B232" s="94" t="s">
        <v>238</v>
      </c>
      <c r="C232" s="70" t="s">
        <v>79</v>
      </c>
      <c r="D232" s="71">
        <v>1314.34</v>
      </c>
      <c r="E232" s="71">
        <v>1226.5</v>
      </c>
      <c r="F232" s="71">
        <v>1186.73</v>
      </c>
      <c r="G232" s="71">
        <v>1183.47</v>
      </c>
      <c r="H232" s="71">
        <v>1185.3599999999999</v>
      </c>
      <c r="I232" s="71">
        <v>1227.26</v>
      </c>
      <c r="J232" s="71">
        <v>1396.46</v>
      </c>
      <c r="K232" s="71">
        <v>1515.76</v>
      </c>
      <c r="L232" s="71">
        <v>1838.18</v>
      </c>
      <c r="M232" s="71">
        <v>2105.1</v>
      </c>
      <c r="N232" s="71">
        <v>2124.39</v>
      </c>
      <c r="O232" s="71">
        <v>1985.05</v>
      </c>
      <c r="P232" s="71">
        <v>1984.75</v>
      </c>
      <c r="Q232" s="71">
        <v>1988.38</v>
      </c>
      <c r="R232" s="71">
        <v>1978.8</v>
      </c>
      <c r="S232" s="71">
        <v>1961.5</v>
      </c>
      <c r="T232" s="71">
        <v>1920.83</v>
      </c>
      <c r="U232" s="71">
        <v>1911.28</v>
      </c>
      <c r="V232" s="71">
        <v>1904.31</v>
      </c>
      <c r="W232" s="71">
        <v>1850.99</v>
      </c>
      <c r="X232" s="71">
        <v>2079.77</v>
      </c>
      <c r="Y232" s="71">
        <v>1934.05</v>
      </c>
      <c r="Z232" s="71">
        <v>1603.06</v>
      </c>
      <c r="AA232" s="71">
        <v>1472.53</v>
      </c>
    </row>
    <row r="233" spans="1:27" ht="12.75" hidden="1" customHeight="1" outlineLevel="1" x14ac:dyDescent="0.2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462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463</v>
      </c>
      <c r="B235" s="94" t="s">
        <v>81</v>
      </c>
      <c r="C235" s="70" t="s">
        <v>79</v>
      </c>
      <c r="D235" s="71">
        <f>$D$11</f>
        <v>264.79000000000002</v>
      </c>
      <c r="E235" s="71">
        <f t="shared" ref="E235:AA235" si="134">$D$11</f>
        <v>264.79000000000002</v>
      </c>
      <c r="F235" s="71">
        <f t="shared" si="134"/>
        <v>264.79000000000002</v>
      </c>
      <c r="G235" s="71">
        <f t="shared" si="134"/>
        <v>264.79000000000002</v>
      </c>
      <c r="H235" s="71">
        <f t="shared" si="134"/>
        <v>264.79000000000002</v>
      </c>
      <c r="I235" s="71">
        <f t="shared" si="134"/>
        <v>264.79000000000002</v>
      </c>
      <c r="J235" s="71">
        <f t="shared" si="134"/>
        <v>264.79000000000002</v>
      </c>
      <c r="K235" s="71">
        <f t="shared" si="134"/>
        <v>264.79000000000002</v>
      </c>
      <c r="L235" s="71">
        <f t="shared" si="134"/>
        <v>264.79000000000002</v>
      </c>
      <c r="M235" s="71">
        <f t="shared" si="134"/>
        <v>264.79000000000002</v>
      </c>
      <c r="N235" s="71">
        <f t="shared" si="134"/>
        <v>264.79000000000002</v>
      </c>
      <c r="O235" s="71">
        <f t="shared" si="134"/>
        <v>264.79000000000002</v>
      </c>
      <c r="P235" s="71">
        <f t="shared" si="134"/>
        <v>264.79000000000002</v>
      </c>
      <c r="Q235" s="71">
        <f t="shared" si="134"/>
        <v>264.79000000000002</v>
      </c>
      <c r="R235" s="71">
        <f t="shared" si="134"/>
        <v>264.79000000000002</v>
      </c>
      <c r="S235" s="71">
        <f t="shared" si="134"/>
        <v>264.79000000000002</v>
      </c>
      <c r="T235" s="71">
        <f t="shared" si="134"/>
        <v>264.79000000000002</v>
      </c>
      <c r="U235" s="71">
        <f t="shared" si="134"/>
        <v>264.79000000000002</v>
      </c>
      <c r="V235" s="71">
        <f t="shared" si="134"/>
        <v>264.79000000000002</v>
      </c>
      <c r="W235" s="71">
        <f t="shared" si="134"/>
        <v>264.79000000000002</v>
      </c>
      <c r="X235" s="71">
        <f t="shared" si="134"/>
        <v>264.79000000000002</v>
      </c>
      <c r="Y235" s="71">
        <f t="shared" si="134"/>
        <v>264.79000000000002</v>
      </c>
      <c r="Z235" s="71">
        <f t="shared" si="134"/>
        <v>264.79000000000002</v>
      </c>
      <c r="AA235" s="71">
        <f t="shared" si="134"/>
        <v>264.79000000000002</v>
      </c>
    </row>
    <row r="236" spans="1:27" ht="12.75" customHeight="1" collapsed="1" x14ac:dyDescent="0.2">
      <c r="A236" s="162" t="s">
        <v>464</v>
      </c>
      <c r="B236" s="54" t="str">
        <f>"15"&amp;"."&amp;$B$662&amp;"."&amp;$B$663</f>
        <v>15.05.2024</v>
      </c>
      <c r="C236" s="134" t="s">
        <v>76</v>
      </c>
      <c r="D236" s="135">
        <f>ROUND(((D237+D238+D240+D239)/1000),5)</f>
        <v>3.3472200000000001</v>
      </c>
      <c r="E236" s="135">
        <f>ROUND(((E237+E238+E240+E239)/1000),5)</f>
        <v>3.2206000000000001</v>
      </c>
      <c r="F236" s="135">
        <f>ROUND(((F237+F238+F240+F239)/1000),5)</f>
        <v>3.2123699999999999</v>
      </c>
      <c r="G236" s="135">
        <f t="shared" ref="G236:AA236" si="135">ROUND(((G237+G238+G240+G239)/1000),5)</f>
        <v>3.2072600000000002</v>
      </c>
      <c r="H236" s="135">
        <f t="shared" si="135"/>
        <v>3.2122000000000002</v>
      </c>
      <c r="I236" s="135">
        <f t="shared" si="135"/>
        <v>3.2226900000000001</v>
      </c>
      <c r="J236" s="135">
        <f t="shared" si="135"/>
        <v>3.4405700000000001</v>
      </c>
      <c r="K236" s="135">
        <f t="shared" si="135"/>
        <v>3.698</v>
      </c>
      <c r="L236" s="135">
        <f t="shared" si="135"/>
        <v>3.9380199999999999</v>
      </c>
      <c r="M236" s="135">
        <f t="shared" si="135"/>
        <v>4.1698899999999997</v>
      </c>
      <c r="N236" s="135">
        <f t="shared" si="135"/>
        <v>4.1622700000000004</v>
      </c>
      <c r="O236" s="135">
        <f t="shared" si="135"/>
        <v>4.0446099999999996</v>
      </c>
      <c r="P236" s="135">
        <f t="shared" si="135"/>
        <v>4.04697</v>
      </c>
      <c r="Q236" s="135">
        <f t="shared" si="135"/>
        <v>4.0729600000000001</v>
      </c>
      <c r="R236" s="135">
        <f t="shared" si="135"/>
        <v>4.0504300000000004</v>
      </c>
      <c r="S236" s="135">
        <f t="shared" si="135"/>
        <v>4.0434000000000001</v>
      </c>
      <c r="T236" s="135">
        <f t="shared" si="135"/>
        <v>4.0209000000000001</v>
      </c>
      <c r="U236" s="135">
        <f t="shared" si="135"/>
        <v>3.96739</v>
      </c>
      <c r="V236" s="135">
        <f t="shared" si="135"/>
        <v>3.9271600000000002</v>
      </c>
      <c r="W236" s="135">
        <f t="shared" si="135"/>
        <v>3.8989400000000001</v>
      </c>
      <c r="X236" s="135">
        <f t="shared" si="135"/>
        <v>3.9640499999999999</v>
      </c>
      <c r="Y236" s="135">
        <f t="shared" si="135"/>
        <v>3.9407999999999999</v>
      </c>
      <c r="Z236" s="135">
        <f t="shared" si="135"/>
        <v>3.5757099999999999</v>
      </c>
      <c r="AA236" s="135">
        <f t="shared" si="135"/>
        <v>3.4612599999999998</v>
      </c>
    </row>
    <row r="237" spans="1:27" ht="12.75" hidden="1" customHeight="1" outlineLevel="1" x14ac:dyDescent="0.2">
      <c r="A237" s="163" t="s">
        <v>465</v>
      </c>
      <c r="B237" s="94" t="s">
        <v>238</v>
      </c>
      <c r="C237" s="70" t="s">
        <v>79</v>
      </c>
      <c r="D237" s="71">
        <v>1361.16</v>
      </c>
      <c r="E237" s="71">
        <v>1234.54</v>
      </c>
      <c r="F237" s="71">
        <v>1226.31</v>
      </c>
      <c r="G237" s="71">
        <v>1221.2</v>
      </c>
      <c r="H237" s="71">
        <v>1226.1400000000001</v>
      </c>
      <c r="I237" s="71">
        <v>1236.6300000000001</v>
      </c>
      <c r="J237" s="71">
        <v>1454.51</v>
      </c>
      <c r="K237" s="71">
        <v>1711.94</v>
      </c>
      <c r="L237" s="71">
        <v>1951.96</v>
      </c>
      <c r="M237" s="71">
        <v>2183.83</v>
      </c>
      <c r="N237" s="71">
        <v>2176.21</v>
      </c>
      <c r="O237" s="71">
        <v>2058.5500000000002</v>
      </c>
      <c r="P237" s="71">
        <v>2060.91</v>
      </c>
      <c r="Q237" s="71">
        <v>2086.9</v>
      </c>
      <c r="R237" s="71">
        <v>2064.37</v>
      </c>
      <c r="S237" s="71">
        <v>2057.34</v>
      </c>
      <c r="T237" s="71">
        <v>2034.84</v>
      </c>
      <c r="U237" s="71">
        <v>1981.33</v>
      </c>
      <c r="V237" s="71">
        <v>1941.1</v>
      </c>
      <c r="W237" s="71">
        <v>1912.88</v>
      </c>
      <c r="X237" s="71">
        <v>1977.99</v>
      </c>
      <c r="Y237" s="71">
        <v>1954.74</v>
      </c>
      <c r="Z237" s="71">
        <v>1589.65</v>
      </c>
      <c r="AA237" s="71">
        <v>1475.2</v>
      </c>
    </row>
    <row r="238" spans="1:27" ht="12.75" hidden="1" customHeight="1" outlineLevel="1" x14ac:dyDescent="0.2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467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468</v>
      </c>
      <c r="B240" s="94" t="s">
        <v>81</v>
      </c>
      <c r="C240" s="70" t="s">
        <v>79</v>
      </c>
      <c r="D240" s="71">
        <f>$D$11</f>
        <v>264.79000000000002</v>
      </c>
      <c r="E240" s="71">
        <f t="shared" ref="E240:AA240" si="137">$D$11</f>
        <v>264.79000000000002</v>
      </c>
      <c r="F240" s="71">
        <f t="shared" si="137"/>
        <v>264.79000000000002</v>
      </c>
      <c r="G240" s="71">
        <f t="shared" si="137"/>
        <v>264.79000000000002</v>
      </c>
      <c r="H240" s="71">
        <f t="shared" si="137"/>
        <v>264.79000000000002</v>
      </c>
      <c r="I240" s="71">
        <f t="shared" si="137"/>
        <v>264.79000000000002</v>
      </c>
      <c r="J240" s="71">
        <f t="shared" si="137"/>
        <v>264.79000000000002</v>
      </c>
      <c r="K240" s="71">
        <f t="shared" si="137"/>
        <v>264.79000000000002</v>
      </c>
      <c r="L240" s="71">
        <f t="shared" si="137"/>
        <v>264.79000000000002</v>
      </c>
      <c r="M240" s="71">
        <f t="shared" si="137"/>
        <v>264.79000000000002</v>
      </c>
      <c r="N240" s="71">
        <f t="shared" si="137"/>
        <v>264.79000000000002</v>
      </c>
      <c r="O240" s="71">
        <f t="shared" si="137"/>
        <v>264.79000000000002</v>
      </c>
      <c r="P240" s="71">
        <f t="shared" si="137"/>
        <v>264.79000000000002</v>
      </c>
      <c r="Q240" s="71">
        <f t="shared" si="137"/>
        <v>264.79000000000002</v>
      </c>
      <c r="R240" s="71">
        <f t="shared" si="137"/>
        <v>264.79000000000002</v>
      </c>
      <c r="S240" s="71">
        <f t="shared" si="137"/>
        <v>264.79000000000002</v>
      </c>
      <c r="T240" s="71">
        <f t="shared" si="137"/>
        <v>264.79000000000002</v>
      </c>
      <c r="U240" s="71">
        <f t="shared" si="137"/>
        <v>264.79000000000002</v>
      </c>
      <c r="V240" s="71">
        <f t="shared" si="137"/>
        <v>264.79000000000002</v>
      </c>
      <c r="W240" s="71">
        <f t="shared" si="137"/>
        <v>264.79000000000002</v>
      </c>
      <c r="X240" s="71">
        <f t="shared" si="137"/>
        <v>264.79000000000002</v>
      </c>
      <c r="Y240" s="71">
        <f t="shared" si="137"/>
        <v>264.79000000000002</v>
      </c>
      <c r="Z240" s="71">
        <f t="shared" si="137"/>
        <v>264.79000000000002</v>
      </c>
      <c r="AA240" s="71">
        <f t="shared" si="137"/>
        <v>264.79000000000002</v>
      </c>
    </row>
    <row r="241" spans="1:27" ht="12.75" customHeight="1" collapsed="1" x14ac:dyDescent="0.2">
      <c r="A241" s="162" t="s">
        <v>469</v>
      </c>
      <c r="B241" s="54" t="str">
        <f>"16"&amp;"."&amp;$B$662&amp;"."&amp;$B$663</f>
        <v>16.05.2024</v>
      </c>
      <c r="C241" s="134" t="s">
        <v>76</v>
      </c>
      <c r="D241" s="135">
        <f>ROUND(((D242+D243+D245+D244)/1000),5)</f>
        <v>3.29636</v>
      </c>
      <c r="E241" s="135">
        <f>ROUND(((E242+E243+E245+E244)/1000),5)</f>
        <v>3.2042999999999999</v>
      </c>
      <c r="F241" s="135">
        <f>ROUND(((F242+F243+F245+F244)/1000),5)</f>
        <v>3.17327</v>
      </c>
      <c r="G241" s="135">
        <f t="shared" ref="G241:AA241" si="138">ROUND(((G242+G243+G245+G244)/1000),5)</f>
        <v>3.1708699999999999</v>
      </c>
      <c r="H241" s="135">
        <f t="shared" si="138"/>
        <v>3.1820400000000002</v>
      </c>
      <c r="I241" s="135">
        <f t="shared" si="138"/>
        <v>3.2171599999999998</v>
      </c>
      <c r="J241" s="135">
        <f t="shared" si="138"/>
        <v>3.3751000000000002</v>
      </c>
      <c r="K241" s="135">
        <f t="shared" si="138"/>
        <v>3.6341299999999999</v>
      </c>
      <c r="L241" s="135">
        <f t="shared" si="138"/>
        <v>3.8868999999999998</v>
      </c>
      <c r="M241" s="135">
        <f t="shared" si="138"/>
        <v>3.94529</v>
      </c>
      <c r="N241" s="135">
        <f t="shared" si="138"/>
        <v>3.9753400000000001</v>
      </c>
      <c r="O241" s="135">
        <f t="shared" si="138"/>
        <v>4.03552</v>
      </c>
      <c r="P241" s="135">
        <f t="shared" si="138"/>
        <v>4.0281700000000003</v>
      </c>
      <c r="Q241" s="135">
        <f t="shared" si="138"/>
        <v>4.0429899999999996</v>
      </c>
      <c r="R241" s="135">
        <f t="shared" si="138"/>
        <v>4.0319599999999998</v>
      </c>
      <c r="S241" s="135">
        <f t="shared" si="138"/>
        <v>3.9757899999999999</v>
      </c>
      <c r="T241" s="135">
        <f t="shared" si="138"/>
        <v>3.9119999999999999</v>
      </c>
      <c r="U241" s="135">
        <f t="shared" si="138"/>
        <v>3.8908800000000001</v>
      </c>
      <c r="V241" s="135">
        <f t="shared" si="138"/>
        <v>3.7978200000000002</v>
      </c>
      <c r="W241" s="135">
        <f t="shared" si="138"/>
        <v>3.6886299999999999</v>
      </c>
      <c r="X241" s="135">
        <f t="shared" si="138"/>
        <v>3.80322</v>
      </c>
      <c r="Y241" s="135">
        <f t="shared" si="138"/>
        <v>3.8957799999999998</v>
      </c>
      <c r="Z241" s="135">
        <f t="shared" si="138"/>
        <v>3.5883600000000002</v>
      </c>
      <c r="AA241" s="135">
        <f t="shared" si="138"/>
        <v>3.3714</v>
      </c>
    </row>
    <row r="242" spans="1:27" ht="12.75" hidden="1" customHeight="1" outlineLevel="1" x14ac:dyDescent="0.2">
      <c r="A242" s="163" t="s">
        <v>470</v>
      </c>
      <c r="B242" s="94" t="s">
        <v>238</v>
      </c>
      <c r="C242" s="70" t="s">
        <v>79</v>
      </c>
      <c r="D242" s="71">
        <v>1310.3</v>
      </c>
      <c r="E242" s="71">
        <v>1218.24</v>
      </c>
      <c r="F242" s="71">
        <v>1187.21</v>
      </c>
      <c r="G242" s="71">
        <v>1184.81</v>
      </c>
      <c r="H242" s="71">
        <v>1195.98</v>
      </c>
      <c r="I242" s="71">
        <v>1231.0999999999999</v>
      </c>
      <c r="J242" s="71">
        <v>1389.04</v>
      </c>
      <c r="K242" s="71">
        <v>1648.07</v>
      </c>
      <c r="L242" s="71">
        <v>1900.84</v>
      </c>
      <c r="M242" s="71">
        <v>1959.23</v>
      </c>
      <c r="N242" s="71">
        <v>1989.28</v>
      </c>
      <c r="O242" s="71">
        <v>2049.46</v>
      </c>
      <c r="P242" s="71">
        <v>2042.11</v>
      </c>
      <c r="Q242" s="71">
        <v>2056.9299999999998</v>
      </c>
      <c r="R242" s="71">
        <v>2045.9</v>
      </c>
      <c r="S242" s="71">
        <v>1989.73</v>
      </c>
      <c r="T242" s="71">
        <v>1925.94</v>
      </c>
      <c r="U242" s="71">
        <v>1904.82</v>
      </c>
      <c r="V242" s="71">
        <v>1811.76</v>
      </c>
      <c r="W242" s="71">
        <v>1702.57</v>
      </c>
      <c r="X242" s="71">
        <v>1817.16</v>
      </c>
      <c r="Y242" s="71">
        <v>1909.72</v>
      </c>
      <c r="Z242" s="71">
        <v>1602.3</v>
      </c>
      <c r="AA242" s="71">
        <v>1385.34</v>
      </c>
    </row>
    <row r="243" spans="1:27" ht="12.75" hidden="1" customHeight="1" outlineLevel="1" x14ac:dyDescent="0.2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472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473</v>
      </c>
      <c r="B245" s="94" t="s">
        <v>81</v>
      </c>
      <c r="C245" s="70" t="s">
        <v>79</v>
      </c>
      <c r="D245" s="71">
        <f>$D$11</f>
        <v>264.79000000000002</v>
      </c>
      <c r="E245" s="71">
        <f t="shared" ref="E245:AA245" si="140">$D$11</f>
        <v>264.79000000000002</v>
      </c>
      <c r="F245" s="71">
        <f t="shared" si="140"/>
        <v>264.79000000000002</v>
      </c>
      <c r="G245" s="71">
        <f t="shared" si="140"/>
        <v>264.79000000000002</v>
      </c>
      <c r="H245" s="71">
        <f t="shared" si="140"/>
        <v>264.79000000000002</v>
      </c>
      <c r="I245" s="71">
        <f t="shared" si="140"/>
        <v>264.79000000000002</v>
      </c>
      <c r="J245" s="71">
        <f t="shared" si="140"/>
        <v>264.79000000000002</v>
      </c>
      <c r="K245" s="71">
        <f t="shared" si="140"/>
        <v>264.79000000000002</v>
      </c>
      <c r="L245" s="71">
        <f t="shared" si="140"/>
        <v>264.79000000000002</v>
      </c>
      <c r="M245" s="71">
        <f t="shared" si="140"/>
        <v>264.79000000000002</v>
      </c>
      <c r="N245" s="71">
        <f t="shared" si="140"/>
        <v>264.79000000000002</v>
      </c>
      <c r="O245" s="71">
        <f t="shared" si="140"/>
        <v>264.79000000000002</v>
      </c>
      <c r="P245" s="71">
        <f t="shared" si="140"/>
        <v>264.79000000000002</v>
      </c>
      <c r="Q245" s="71">
        <f t="shared" si="140"/>
        <v>264.79000000000002</v>
      </c>
      <c r="R245" s="71">
        <f t="shared" si="140"/>
        <v>264.79000000000002</v>
      </c>
      <c r="S245" s="71">
        <f t="shared" si="140"/>
        <v>264.79000000000002</v>
      </c>
      <c r="T245" s="71">
        <f t="shared" si="140"/>
        <v>264.79000000000002</v>
      </c>
      <c r="U245" s="71">
        <f t="shared" si="140"/>
        <v>264.79000000000002</v>
      </c>
      <c r="V245" s="71">
        <f t="shared" si="140"/>
        <v>264.79000000000002</v>
      </c>
      <c r="W245" s="71">
        <f t="shared" si="140"/>
        <v>264.79000000000002</v>
      </c>
      <c r="X245" s="71">
        <f t="shared" si="140"/>
        <v>264.79000000000002</v>
      </c>
      <c r="Y245" s="71">
        <f t="shared" si="140"/>
        <v>264.79000000000002</v>
      </c>
      <c r="Z245" s="71">
        <f t="shared" si="140"/>
        <v>264.79000000000002</v>
      </c>
      <c r="AA245" s="71">
        <f t="shared" si="140"/>
        <v>264.79000000000002</v>
      </c>
    </row>
    <row r="246" spans="1:27" ht="12.75" customHeight="1" collapsed="1" x14ac:dyDescent="0.2">
      <c r="A246" s="162" t="s">
        <v>474</v>
      </c>
      <c r="B246" s="54" t="str">
        <f>"17"&amp;"."&amp;$B$662&amp;"."&amp;$B$663</f>
        <v>17.05.2024</v>
      </c>
      <c r="C246" s="134" t="s">
        <v>76</v>
      </c>
      <c r="D246" s="135">
        <f>ROUND(((D247+D248+D250+D249)/1000),5)</f>
        <v>3.3513799999999998</v>
      </c>
      <c r="E246" s="135">
        <f>ROUND(((E247+E248+E250+E249)/1000),5)</f>
        <v>3.2179000000000002</v>
      </c>
      <c r="F246" s="135">
        <f>ROUND(((F247+F248+F250+F249)/1000),5)</f>
        <v>3.1814200000000001</v>
      </c>
      <c r="G246" s="135">
        <f t="shared" ref="G246:AA246" si="141">ROUND(((G247+G248+G250+G249)/1000),5)</f>
        <v>3.1188799999999999</v>
      </c>
      <c r="H246" s="135">
        <f t="shared" si="141"/>
        <v>3.1835200000000001</v>
      </c>
      <c r="I246" s="135">
        <f t="shared" si="141"/>
        <v>3.2726600000000001</v>
      </c>
      <c r="J246" s="135">
        <f t="shared" si="141"/>
        <v>3.4439199999999999</v>
      </c>
      <c r="K246" s="135">
        <f t="shared" si="141"/>
        <v>3.7162799999999998</v>
      </c>
      <c r="L246" s="135">
        <f t="shared" si="141"/>
        <v>4.0257699999999996</v>
      </c>
      <c r="M246" s="135">
        <f t="shared" si="141"/>
        <v>4.08432</v>
      </c>
      <c r="N246" s="135">
        <f t="shared" si="141"/>
        <v>4.0970000000000004</v>
      </c>
      <c r="O246" s="135">
        <f t="shared" si="141"/>
        <v>4.10182</v>
      </c>
      <c r="P246" s="135">
        <f t="shared" si="141"/>
        <v>4.1369300000000004</v>
      </c>
      <c r="Q246" s="135">
        <f t="shared" si="141"/>
        <v>4.1674899999999999</v>
      </c>
      <c r="R246" s="135">
        <f t="shared" si="141"/>
        <v>4.1435399999999998</v>
      </c>
      <c r="S246" s="135">
        <f t="shared" si="141"/>
        <v>4.1529199999999999</v>
      </c>
      <c r="T246" s="135">
        <f t="shared" si="141"/>
        <v>4.1038800000000002</v>
      </c>
      <c r="U246" s="135">
        <f t="shared" si="141"/>
        <v>4.0913300000000001</v>
      </c>
      <c r="V246" s="135">
        <f t="shared" si="141"/>
        <v>4.0599499999999997</v>
      </c>
      <c r="W246" s="135">
        <f t="shared" si="141"/>
        <v>4.0221799999999996</v>
      </c>
      <c r="X246" s="135">
        <f t="shared" si="141"/>
        <v>4.0372500000000002</v>
      </c>
      <c r="Y246" s="135">
        <f t="shared" si="141"/>
        <v>4.0972600000000003</v>
      </c>
      <c r="Z246" s="135">
        <f t="shared" si="141"/>
        <v>4.0049400000000004</v>
      </c>
      <c r="AA246" s="135">
        <f t="shared" si="141"/>
        <v>3.5956199999999998</v>
      </c>
    </row>
    <row r="247" spans="1:27" ht="12.75" hidden="1" customHeight="1" outlineLevel="1" x14ac:dyDescent="0.2">
      <c r="A247" s="163" t="s">
        <v>475</v>
      </c>
      <c r="B247" s="94" t="s">
        <v>238</v>
      </c>
      <c r="C247" s="70" t="s">
        <v>79</v>
      </c>
      <c r="D247" s="71">
        <v>1365.32</v>
      </c>
      <c r="E247" s="71">
        <v>1231.8399999999999</v>
      </c>
      <c r="F247" s="71">
        <v>1195.3599999999999</v>
      </c>
      <c r="G247" s="71">
        <v>1132.82</v>
      </c>
      <c r="H247" s="71">
        <v>1197.46</v>
      </c>
      <c r="I247" s="71">
        <v>1286.5999999999999</v>
      </c>
      <c r="J247" s="71">
        <v>1457.86</v>
      </c>
      <c r="K247" s="71">
        <v>1730.22</v>
      </c>
      <c r="L247" s="71">
        <v>2039.71</v>
      </c>
      <c r="M247" s="71">
        <v>2098.2600000000002</v>
      </c>
      <c r="N247" s="71">
        <v>2110.94</v>
      </c>
      <c r="O247" s="71">
        <v>2115.7600000000002</v>
      </c>
      <c r="P247" s="71">
        <v>2150.87</v>
      </c>
      <c r="Q247" s="71">
        <v>2181.4299999999998</v>
      </c>
      <c r="R247" s="71">
        <v>2157.48</v>
      </c>
      <c r="S247" s="71">
        <v>2166.86</v>
      </c>
      <c r="T247" s="71">
        <v>2117.8200000000002</v>
      </c>
      <c r="U247" s="71">
        <v>2105.27</v>
      </c>
      <c r="V247" s="71">
        <v>2073.89</v>
      </c>
      <c r="W247" s="71">
        <v>2036.12</v>
      </c>
      <c r="X247" s="71">
        <v>2051.19</v>
      </c>
      <c r="Y247" s="71">
        <v>2111.1999999999998</v>
      </c>
      <c r="Z247" s="71">
        <v>2018.88</v>
      </c>
      <c r="AA247" s="71">
        <v>1609.56</v>
      </c>
    </row>
    <row r="248" spans="1:27" ht="12.75" hidden="1" customHeight="1" outlineLevel="1" x14ac:dyDescent="0.2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477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478</v>
      </c>
      <c r="B250" s="94" t="s">
        <v>81</v>
      </c>
      <c r="C250" s="70" t="s">
        <v>79</v>
      </c>
      <c r="D250" s="71">
        <f>$D$11</f>
        <v>264.79000000000002</v>
      </c>
      <c r="E250" s="71">
        <f t="shared" ref="E250:AA250" si="143">$D$11</f>
        <v>264.79000000000002</v>
      </c>
      <c r="F250" s="71">
        <f t="shared" si="143"/>
        <v>264.79000000000002</v>
      </c>
      <c r="G250" s="71">
        <f t="shared" si="143"/>
        <v>264.79000000000002</v>
      </c>
      <c r="H250" s="71">
        <f t="shared" si="143"/>
        <v>264.79000000000002</v>
      </c>
      <c r="I250" s="71">
        <f t="shared" si="143"/>
        <v>264.79000000000002</v>
      </c>
      <c r="J250" s="71">
        <f t="shared" si="143"/>
        <v>264.79000000000002</v>
      </c>
      <c r="K250" s="71">
        <f t="shared" si="143"/>
        <v>264.79000000000002</v>
      </c>
      <c r="L250" s="71">
        <f t="shared" si="143"/>
        <v>264.79000000000002</v>
      </c>
      <c r="M250" s="71">
        <f t="shared" si="143"/>
        <v>264.79000000000002</v>
      </c>
      <c r="N250" s="71">
        <f t="shared" si="143"/>
        <v>264.79000000000002</v>
      </c>
      <c r="O250" s="71">
        <f t="shared" si="143"/>
        <v>264.79000000000002</v>
      </c>
      <c r="P250" s="71">
        <f t="shared" si="143"/>
        <v>264.79000000000002</v>
      </c>
      <c r="Q250" s="71">
        <f t="shared" si="143"/>
        <v>264.79000000000002</v>
      </c>
      <c r="R250" s="71">
        <f t="shared" si="143"/>
        <v>264.79000000000002</v>
      </c>
      <c r="S250" s="71">
        <f t="shared" si="143"/>
        <v>264.79000000000002</v>
      </c>
      <c r="T250" s="71">
        <f t="shared" si="143"/>
        <v>264.79000000000002</v>
      </c>
      <c r="U250" s="71">
        <f t="shared" si="143"/>
        <v>264.79000000000002</v>
      </c>
      <c r="V250" s="71">
        <f t="shared" si="143"/>
        <v>264.79000000000002</v>
      </c>
      <c r="W250" s="71">
        <f t="shared" si="143"/>
        <v>264.79000000000002</v>
      </c>
      <c r="X250" s="71">
        <f t="shared" si="143"/>
        <v>264.79000000000002</v>
      </c>
      <c r="Y250" s="71">
        <f t="shared" si="143"/>
        <v>264.79000000000002</v>
      </c>
      <c r="Z250" s="71">
        <f t="shared" si="143"/>
        <v>264.79000000000002</v>
      </c>
      <c r="AA250" s="71">
        <f t="shared" si="143"/>
        <v>264.79000000000002</v>
      </c>
    </row>
    <row r="251" spans="1:27" ht="12.75" customHeight="1" collapsed="1" x14ac:dyDescent="0.2">
      <c r="A251" s="162" t="s">
        <v>479</v>
      </c>
      <c r="B251" s="54" t="str">
        <f>"18"&amp;"."&amp;$B$662&amp;"."&amp;$B$663</f>
        <v>18.05.2024</v>
      </c>
      <c r="C251" s="134" t="s">
        <v>76</v>
      </c>
      <c r="D251" s="135">
        <f>ROUND(((D252+D253+D255+D254)/1000),5)</f>
        <v>3.5487500000000001</v>
      </c>
      <c r="E251" s="135">
        <f>ROUND(((E252+E253+E255+E254)/1000),5)</f>
        <v>3.4750999999999999</v>
      </c>
      <c r="F251" s="135">
        <f>ROUND(((F252+F253+F255+F254)/1000),5)</f>
        <v>3.3326500000000001</v>
      </c>
      <c r="G251" s="135">
        <f t="shared" ref="G251:AA251" si="144">ROUND(((G252+G253+G255+G254)/1000),5)</f>
        <v>3.2807599999999999</v>
      </c>
      <c r="H251" s="135">
        <f t="shared" si="144"/>
        <v>3.2358199999999999</v>
      </c>
      <c r="I251" s="135">
        <f t="shared" si="144"/>
        <v>3.2527300000000001</v>
      </c>
      <c r="J251" s="135">
        <f t="shared" si="144"/>
        <v>3.3230400000000002</v>
      </c>
      <c r="K251" s="135">
        <f t="shared" si="144"/>
        <v>3.5331899999999998</v>
      </c>
      <c r="L251" s="135">
        <f t="shared" si="144"/>
        <v>3.81725</v>
      </c>
      <c r="M251" s="135">
        <f t="shared" si="144"/>
        <v>3.9791799999999999</v>
      </c>
      <c r="N251" s="135">
        <f t="shared" si="144"/>
        <v>4.0805199999999999</v>
      </c>
      <c r="O251" s="135">
        <f t="shared" si="144"/>
        <v>4.0864700000000003</v>
      </c>
      <c r="P251" s="135">
        <f t="shared" si="144"/>
        <v>4.1253099999999998</v>
      </c>
      <c r="Q251" s="135">
        <f t="shared" si="144"/>
        <v>4.1173900000000003</v>
      </c>
      <c r="R251" s="135">
        <f t="shared" si="144"/>
        <v>4.0956000000000001</v>
      </c>
      <c r="S251" s="135">
        <f t="shared" si="144"/>
        <v>4.0760899999999998</v>
      </c>
      <c r="T251" s="135">
        <f t="shared" si="144"/>
        <v>4.0640200000000002</v>
      </c>
      <c r="U251" s="135">
        <f t="shared" si="144"/>
        <v>4.0361599999999997</v>
      </c>
      <c r="V251" s="135">
        <f t="shared" si="144"/>
        <v>4.0221900000000002</v>
      </c>
      <c r="W251" s="135">
        <f t="shared" si="144"/>
        <v>4.1326099999999997</v>
      </c>
      <c r="X251" s="135">
        <f t="shared" si="144"/>
        <v>4.2549999999999999</v>
      </c>
      <c r="Y251" s="135">
        <f t="shared" si="144"/>
        <v>4.0724799999999997</v>
      </c>
      <c r="Z251" s="135">
        <f t="shared" si="144"/>
        <v>3.9065400000000001</v>
      </c>
      <c r="AA251" s="135">
        <f t="shared" si="144"/>
        <v>3.5377000000000001</v>
      </c>
    </row>
    <row r="252" spans="1:27" ht="12.75" hidden="1" customHeight="1" outlineLevel="1" x14ac:dyDescent="0.2">
      <c r="A252" s="163" t="s">
        <v>480</v>
      </c>
      <c r="B252" s="94" t="s">
        <v>238</v>
      </c>
      <c r="C252" s="70" t="s">
        <v>79</v>
      </c>
      <c r="D252" s="71">
        <v>1562.69</v>
      </c>
      <c r="E252" s="71">
        <v>1489.04</v>
      </c>
      <c r="F252" s="71">
        <v>1346.59</v>
      </c>
      <c r="G252" s="71">
        <v>1294.7</v>
      </c>
      <c r="H252" s="71">
        <v>1249.76</v>
      </c>
      <c r="I252" s="71">
        <v>1266.67</v>
      </c>
      <c r="J252" s="71">
        <v>1336.98</v>
      </c>
      <c r="K252" s="71">
        <v>1547.13</v>
      </c>
      <c r="L252" s="71">
        <v>1831.19</v>
      </c>
      <c r="M252" s="71">
        <v>1993.12</v>
      </c>
      <c r="N252" s="71">
        <v>2094.46</v>
      </c>
      <c r="O252" s="71">
        <v>2100.41</v>
      </c>
      <c r="P252" s="71">
        <v>2139.25</v>
      </c>
      <c r="Q252" s="71">
        <v>2131.33</v>
      </c>
      <c r="R252" s="71">
        <v>2109.54</v>
      </c>
      <c r="S252" s="71">
        <v>2090.0300000000002</v>
      </c>
      <c r="T252" s="71">
        <v>2077.96</v>
      </c>
      <c r="U252" s="71">
        <v>2050.1</v>
      </c>
      <c r="V252" s="71">
        <v>2036.13</v>
      </c>
      <c r="W252" s="71">
        <v>2146.5500000000002</v>
      </c>
      <c r="X252" s="71">
        <v>2268.94</v>
      </c>
      <c r="Y252" s="71">
        <v>2086.42</v>
      </c>
      <c r="Z252" s="71">
        <v>1920.48</v>
      </c>
      <c r="AA252" s="71">
        <v>1551.64</v>
      </c>
    </row>
    <row r="253" spans="1:27" ht="12.75" hidden="1" customHeight="1" outlineLevel="1" x14ac:dyDescent="0.2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482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483</v>
      </c>
      <c r="B255" s="94" t="s">
        <v>81</v>
      </c>
      <c r="C255" s="70" t="s">
        <v>79</v>
      </c>
      <c r="D255" s="71">
        <f>$D$11</f>
        <v>264.79000000000002</v>
      </c>
      <c r="E255" s="71">
        <f t="shared" ref="E255:AA255" si="146">$D$11</f>
        <v>264.79000000000002</v>
      </c>
      <c r="F255" s="71">
        <f t="shared" si="146"/>
        <v>264.79000000000002</v>
      </c>
      <c r="G255" s="71">
        <f t="shared" si="146"/>
        <v>264.79000000000002</v>
      </c>
      <c r="H255" s="71">
        <f t="shared" si="146"/>
        <v>264.79000000000002</v>
      </c>
      <c r="I255" s="71">
        <f t="shared" si="146"/>
        <v>264.79000000000002</v>
      </c>
      <c r="J255" s="71">
        <f t="shared" si="146"/>
        <v>264.79000000000002</v>
      </c>
      <c r="K255" s="71">
        <f t="shared" si="146"/>
        <v>264.79000000000002</v>
      </c>
      <c r="L255" s="71">
        <f t="shared" si="146"/>
        <v>264.79000000000002</v>
      </c>
      <c r="M255" s="71">
        <f t="shared" si="146"/>
        <v>264.79000000000002</v>
      </c>
      <c r="N255" s="71">
        <f t="shared" si="146"/>
        <v>264.79000000000002</v>
      </c>
      <c r="O255" s="71">
        <f t="shared" si="146"/>
        <v>264.79000000000002</v>
      </c>
      <c r="P255" s="71">
        <f t="shared" si="146"/>
        <v>264.79000000000002</v>
      </c>
      <c r="Q255" s="71">
        <f t="shared" si="146"/>
        <v>264.79000000000002</v>
      </c>
      <c r="R255" s="71">
        <f t="shared" si="146"/>
        <v>264.79000000000002</v>
      </c>
      <c r="S255" s="71">
        <f t="shared" si="146"/>
        <v>264.79000000000002</v>
      </c>
      <c r="T255" s="71">
        <f t="shared" si="146"/>
        <v>264.79000000000002</v>
      </c>
      <c r="U255" s="71">
        <f t="shared" si="146"/>
        <v>264.79000000000002</v>
      </c>
      <c r="V255" s="71">
        <f t="shared" si="146"/>
        <v>264.79000000000002</v>
      </c>
      <c r="W255" s="71">
        <f t="shared" si="146"/>
        <v>264.79000000000002</v>
      </c>
      <c r="X255" s="71">
        <f t="shared" si="146"/>
        <v>264.79000000000002</v>
      </c>
      <c r="Y255" s="71">
        <f t="shared" si="146"/>
        <v>264.79000000000002</v>
      </c>
      <c r="Z255" s="71">
        <f t="shared" si="146"/>
        <v>264.79000000000002</v>
      </c>
      <c r="AA255" s="71">
        <f t="shared" si="146"/>
        <v>264.79000000000002</v>
      </c>
    </row>
    <row r="256" spans="1:27" ht="12.75" customHeight="1" collapsed="1" x14ac:dyDescent="0.2">
      <c r="A256" s="162" t="s">
        <v>484</v>
      </c>
      <c r="B256" s="54" t="str">
        <f>"19"&amp;"."&amp;$B$662&amp;"."&amp;$B$663</f>
        <v>19.05.2024</v>
      </c>
      <c r="C256" s="134" t="s">
        <v>76</v>
      </c>
      <c r="D256" s="135">
        <f>ROUND(((D257+D258+D260+D259)/1000),5)</f>
        <v>3.5143399999999998</v>
      </c>
      <c r="E256" s="135">
        <f>ROUND(((E257+E258+E260+E259)/1000),5)</f>
        <v>3.3677600000000001</v>
      </c>
      <c r="F256" s="135">
        <f>ROUND(((F257+F258+F260+F259)/1000),5)</f>
        <v>3.23088</v>
      </c>
      <c r="G256" s="135">
        <f t="shared" ref="G256:AA256" si="147">ROUND(((G257+G258+G260+G259)/1000),5)</f>
        <v>3.2153900000000002</v>
      </c>
      <c r="H256" s="135">
        <f t="shared" si="147"/>
        <v>3.19536</v>
      </c>
      <c r="I256" s="135">
        <f t="shared" si="147"/>
        <v>3.17136</v>
      </c>
      <c r="J256" s="135">
        <f t="shared" si="147"/>
        <v>3.1010900000000001</v>
      </c>
      <c r="K256" s="135">
        <f t="shared" si="147"/>
        <v>3.3450099999999998</v>
      </c>
      <c r="L256" s="135">
        <f t="shared" si="147"/>
        <v>3.5735899999999998</v>
      </c>
      <c r="M256" s="135">
        <f t="shared" si="147"/>
        <v>3.7864200000000001</v>
      </c>
      <c r="N256" s="135">
        <f t="shared" si="147"/>
        <v>3.9552100000000001</v>
      </c>
      <c r="O256" s="135">
        <f t="shared" si="147"/>
        <v>3.99891</v>
      </c>
      <c r="P256" s="135">
        <f t="shared" si="147"/>
        <v>3.9488099999999999</v>
      </c>
      <c r="Q256" s="135">
        <f t="shared" si="147"/>
        <v>3.9478200000000001</v>
      </c>
      <c r="R256" s="135">
        <f t="shared" si="147"/>
        <v>3.9386899999999998</v>
      </c>
      <c r="S256" s="135">
        <f t="shared" si="147"/>
        <v>3.9276800000000001</v>
      </c>
      <c r="T256" s="135">
        <f t="shared" si="147"/>
        <v>3.9355199999999999</v>
      </c>
      <c r="U256" s="135">
        <f t="shared" si="147"/>
        <v>3.9801099999999998</v>
      </c>
      <c r="V256" s="135">
        <f t="shared" si="147"/>
        <v>3.9788399999999999</v>
      </c>
      <c r="W256" s="135">
        <f t="shared" si="147"/>
        <v>4.0379699999999996</v>
      </c>
      <c r="X256" s="135">
        <f t="shared" si="147"/>
        <v>4.1910100000000003</v>
      </c>
      <c r="Y256" s="135">
        <f t="shared" si="147"/>
        <v>4.1566000000000001</v>
      </c>
      <c r="Z256" s="135">
        <f t="shared" si="147"/>
        <v>3.8788399999999998</v>
      </c>
      <c r="AA256" s="135">
        <f t="shared" si="147"/>
        <v>3.51051</v>
      </c>
    </row>
    <row r="257" spans="1:27" ht="12.75" hidden="1" customHeight="1" outlineLevel="1" x14ac:dyDescent="0.2">
      <c r="A257" s="163" t="s">
        <v>485</v>
      </c>
      <c r="B257" s="94" t="s">
        <v>238</v>
      </c>
      <c r="C257" s="70" t="s">
        <v>79</v>
      </c>
      <c r="D257" s="71">
        <v>1528.28</v>
      </c>
      <c r="E257" s="71">
        <v>1381.7</v>
      </c>
      <c r="F257" s="71">
        <v>1244.82</v>
      </c>
      <c r="G257" s="71">
        <v>1229.33</v>
      </c>
      <c r="H257" s="71">
        <v>1209.3</v>
      </c>
      <c r="I257" s="71">
        <v>1185.3</v>
      </c>
      <c r="J257" s="71">
        <v>1115.03</v>
      </c>
      <c r="K257" s="71">
        <v>1358.95</v>
      </c>
      <c r="L257" s="71">
        <v>1587.53</v>
      </c>
      <c r="M257" s="71">
        <v>1800.36</v>
      </c>
      <c r="N257" s="71">
        <v>1969.15</v>
      </c>
      <c r="O257" s="71">
        <v>2012.85</v>
      </c>
      <c r="P257" s="71">
        <v>1962.75</v>
      </c>
      <c r="Q257" s="71">
        <v>1961.76</v>
      </c>
      <c r="R257" s="71">
        <v>1952.63</v>
      </c>
      <c r="S257" s="71">
        <v>1941.62</v>
      </c>
      <c r="T257" s="71">
        <v>1949.46</v>
      </c>
      <c r="U257" s="71">
        <v>1994.05</v>
      </c>
      <c r="V257" s="71">
        <v>1992.78</v>
      </c>
      <c r="W257" s="71">
        <v>2051.91</v>
      </c>
      <c r="X257" s="71">
        <v>2204.9499999999998</v>
      </c>
      <c r="Y257" s="71">
        <v>2170.54</v>
      </c>
      <c r="Z257" s="71">
        <v>1892.78</v>
      </c>
      <c r="AA257" s="71">
        <v>1524.45</v>
      </c>
    </row>
    <row r="258" spans="1:27" ht="12.75" hidden="1" customHeight="1" outlineLevel="1" x14ac:dyDescent="0.2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487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488</v>
      </c>
      <c r="B260" s="94" t="s">
        <v>81</v>
      </c>
      <c r="C260" s="70" t="s">
        <v>79</v>
      </c>
      <c r="D260" s="71">
        <f>$D$11</f>
        <v>264.79000000000002</v>
      </c>
      <c r="E260" s="71">
        <f t="shared" ref="E260:AA260" si="149">$D$11</f>
        <v>264.79000000000002</v>
      </c>
      <c r="F260" s="71">
        <f t="shared" si="149"/>
        <v>264.79000000000002</v>
      </c>
      <c r="G260" s="71">
        <f t="shared" si="149"/>
        <v>264.79000000000002</v>
      </c>
      <c r="H260" s="71">
        <f t="shared" si="149"/>
        <v>264.79000000000002</v>
      </c>
      <c r="I260" s="71">
        <f t="shared" si="149"/>
        <v>264.79000000000002</v>
      </c>
      <c r="J260" s="71">
        <f t="shared" si="149"/>
        <v>264.79000000000002</v>
      </c>
      <c r="K260" s="71">
        <f t="shared" si="149"/>
        <v>264.79000000000002</v>
      </c>
      <c r="L260" s="71">
        <f t="shared" si="149"/>
        <v>264.79000000000002</v>
      </c>
      <c r="M260" s="71">
        <f t="shared" si="149"/>
        <v>264.79000000000002</v>
      </c>
      <c r="N260" s="71">
        <f t="shared" si="149"/>
        <v>264.79000000000002</v>
      </c>
      <c r="O260" s="71">
        <f t="shared" si="149"/>
        <v>264.79000000000002</v>
      </c>
      <c r="P260" s="71">
        <f t="shared" si="149"/>
        <v>264.79000000000002</v>
      </c>
      <c r="Q260" s="71">
        <f t="shared" si="149"/>
        <v>264.79000000000002</v>
      </c>
      <c r="R260" s="71">
        <f t="shared" si="149"/>
        <v>264.79000000000002</v>
      </c>
      <c r="S260" s="71">
        <f t="shared" si="149"/>
        <v>264.79000000000002</v>
      </c>
      <c r="T260" s="71">
        <f t="shared" si="149"/>
        <v>264.79000000000002</v>
      </c>
      <c r="U260" s="71">
        <f t="shared" si="149"/>
        <v>264.79000000000002</v>
      </c>
      <c r="V260" s="71">
        <f t="shared" si="149"/>
        <v>264.79000000000002</v>
      </c>
      <c r="W260" s="71">
        <f t="shared" si="149"/>
        <v>264.79000000000002</v>
      </c>
      <c r="X260" s="71">
        <f t="shared" si="149"/>
        <v>264.79000000000002</v>
      </c>
      <c r="Y260" s="71">
        <f t="shared" si="149"/>
        <v>264.79000000000002</v>
      </c>
      <c r="Z260" s="71">
        <f t="shared" si="149"/>
        <v>264.79000000000002</v>
      </c>
      <c r="AA260" s="71">
        <f t="shared" si="149"/>
        <v>264.79000000000002</v>
      </c>
    </row>
    <row r="261" spans="1:27" ht="12.75" customHeight="1" collapsed="1" x14ac:dyDescent="0.2">
      <c r="A261" s="162" t="s">
        <v>489</v>
      </c>
      <c r="B261" s="54" t="str">
        <f>"20"&amp;"."&amp;$B$662&amp;"."&amp;$B$663</f>
        <v>20.05.2024</v>
      </c>
      <c r="C261" s="134" t="s">
        <v>76</v>
      </c>
      <c r="D261" s="135">
        <f>ROUND(((D262+D263+D265+D264)/1000),5)</f>
        <v>3.3669199999999999</v>
      </c>
      <c r="E261" s="135">
        <f>ROUND(((E262+E263+E265+E264)/1000),5)</f>
        <v>3.2153700000000001</v>
      </c>
      <c r="F261" s="135">
        <f>ROUND(((F262+F263+F265+F264)/1000),5)</f>
        <v>3.10961</v>
      </c>
      <c r="G261" s="135">
        <f t="shared" ref="G261:AA261" si="150">ROUND(((G262+G263+G265+G264)/1000),5)</f>
        <v>3.0916600000000001</v>
      </c>
      <c r="H261" s="135">
        <f t="shared" si="150"/>
        <v>3.08419</v>
      </c>
      <c r="I261" s="135">
        <f t="shared" si="150"/>
        <v>3.1793200000000001</v>
      </c>
      <c r="J261" s="135">
        <f t="shared" si="150"/>
        <v>3.3680599999999998</v>
      </c>
      <c r="K261" s="135">
        <f t="shared" si="150"/>
        <v>3.7123400000000002</v>
      </c>
      <c r="L261" s="135">
        <f t="shared" si="150"/>
        <v>3.9897200000000002</v>
      </c>
      <c r="M261" s="135">
        <f t="shared" si="150"/>
        <v>4.1135400000000004</v>
      </c>
      <c r="N261" s="135">
        <f t="shared" si="150"/>
        <v>4.1198399999999999</v>
      </c>
      <c r="O261" s="135">
        <f t="shared" si="150"/>
        <v>4.1178800000000004</v>
      </c>
      <c r="P261" s="135">
        <f t="shared" si="150"/>
        <v>4.1166</v>
      </c>
      <c r="Q261" s="135">
        <f t="shared" si="150"/>
        <v>4.1363300000000001</v>
      </c>
      <c r="R261" s="135">
        <f t="shared" si="150"/>
        <v>4.1378500000000003</v>
      </c>
      <c r="S261" s="135">
        <f t="shared" si="150"/>
        <v>4.1243699999999999</v>
      </c>
      <c r="T261" s="135">
        <f t="shared" si="150"/>
        <v>4.1130800000000001</v>
      </c>
      <c r="U261" s="135">
        <f t="shared" si="150"/>
        <v>4.0841399999999997</v>
      </c>
      <c r="V261" s="135">
        <f t="shared" si="150"/>
        <v>4.0411700000000002</v>
      </c>
      <c r="W261" s="135">
        <f t="shared" si="150"/>
        <v>3.92116</v>
      </c>
      <c r="X261" s="135">
        <f t="shared" si="150"/>
        <v>3.9662199999999999</v>
      </c>
      <c r="Y261" s="135">
        <f t="shared" si="150"/>
        <v>3.9923899999999999</v>
      </c>
      <c r="Z261" s="135">
        <f t="shared" si="150"/>
        <v>3.60154</v>
      </c>
      <c r="AA261" s="135">
        <f t="shared" si="150"/>
        <v>3.3731399999999998</v>
      </c>
    </row>
    <row r="262" spans="1:27" ht="12.75" hidden="1" customHeight="1" outlineLevel="1" x14ac:dyDescent="0.2">
      <c r="A262" s="163" t="s">
        <v>490</v>
      </c>
      <c r="B262" s="94" t="s">
        <v>238</v>
      </c>
      <c r="C262" s="70" t="s">
        <v>79</v>
      </c>
      <c r="D262" s="71">
        <v>1380.86</v>
      </c>
      <c r="E262" s="71">
        <v>1229.31</v>
      </c>
      <c r="F262" s="71">
        <v>1123.55</v>
      </c>
      <c r="G262" s="71">
        <v>1105.5999999999999</v>
      </c>
      <c r="H262" s="71">
        <v>1098.1300000000001</v>
      </c>
      <c r="I262" s="71">
        <v>1193.26</v>
      </c>
      <c r="J262" s="71">
        <v>1382</v>
      </c>
      <c r="K262" s="71">
        <v>1726.28</v>
      </c>
      <c r="L262" s="71">
        <v>2003.66</v>
      </c>
      <c r="M262" s="71">
        <v>2127.48</v>
      </c>
      <c r="N262" s="71">
        <v>2133.7800000000002</v>
      </c>
      <c r="O262" s="71">
        <v>2131.8200000000002</v>
      </c>
      <c r="P262" s="71">
        <v>2130.54</v>
      </c>
      <c r="Q262" s="71">
        <v>2150.27</v>
      </c>
      <c r="R262" s="71">
        <v>2151.79</v>
      </c>
      <c r="S262" s="71">
        <v>2138.31</v>
      </c>
      <c r="T262" s="71">
        <v>2127.02</v>
      </c>
      <c r="U262" s="71">
        <v>2098.08</v>
      </c>
      <c r="V262" s="71">
        <v>2055.11</v>
      </c>
      <c r="W262" s="71">
        <v>1935.1</v>
      </c>
      <c r="X262" s="71">
        <v>1980.16</v>
      </c>
      <c r="Y262" s="71">
        <v>2006.33</v>
      </c>
      <c r="Z262" s="71">
        <v>1615.48</v>
      </c>
      <c r="AA262" s="71">
        <v>1387.08</v>
      </c>
    </row>
    <row r="263" spans="1:27" ht="12.75" hidden="1" customHeight="1" outlineLevel="1" x14ac:dyDescent="0.2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492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493</v>
      </c>
      <c r="B265" s="94" t="s">
        <v>81</v>
      </c>
      <c r="C265" s="70" t="s">
        <v>79</v>
      </c>
      <c r="D265" s="71">
        <f>$D$11</f>
        <v>264.79000000000002</v>
      </c>
      <c r="E265" s="71">
        <f t="shared" ref="E265:AA265" si="152">$D$11</f>
        <v>264.79000000000002</v>
      </c>
      <c r="F265" s="71">
        <f t="shared" si="152"/>
        <v>264.79000000000002</v>
      </c>
      <c r="G265" s="71">
        <f t="shared" si="152"/>
        <v>264.79000000000002</v>
      </c>
      <c r="H265" s="71">
        <f t="shared" si="152"/>
        <v>264.79000000000002</v>
      </c>
      <c r="I265" s="71">
        <f t="shared" si="152"/>
        <v>264.79000000000002</v>
      </c>
      <c r="J265" s="71">
        <f t="shared" si="152"/>
        <v>264.79000000000002</v>
      </c>
      <c r="K265" s="71">
        <f t="shared" si="152"/>
        <v>264.79000000000002</v>
      </c>
      <c r="L265" s="71">
        <f t="shared" si="152"/>
        <v>264.79000000000002</v>
      </c>
      <c r="M265" s="71">
        <f t="shared" si="152"/>
        <v>264.79000000000002</v>
      </c>
      <c r="N265" s="71">
        <f t="shared" si="152"/>
        <v>264.79000000000002</v>
      </c>
      <c r="O265" s="71">
        <f t="shared" si="152"/>
        <v>264.79000000000002</v>
      </c>
      <c r="P265" s="71">
        <f t="shared" si="152"/>
        <v>264.79000000000002</v>
      </c>
      <c r="Q265" s="71">
        <f t="shared" si="152"/>
        <v>264.79000000000002</v>
      </c>
      <c r="R265" s="71">
        <f t="shared" si="152"/>
        <v>264.79000000000002</v>
      </c>
      <c r="S265" s="71">
        <f t="shared" si="152"/>
        <v>264.79000000000002</v>
      </c>
      <c r="T265" s="71">
        <f t="shared" si="152"/>
        <v>264.79000000000002</v>
      </c>
      <c r="U265" s="71">
        <f t="shared" si="152"/>
        <v>264.79000000000002</v>
      </c>
      <c r="V265" s="71">
        <f t="shared" si="152"/>
        <v>264.79000000000002</v>
      </c>
      <c r="W265" s="71">
        <f t="shared" si="152"/>
        <v>264.79000000000002</v>
      </c>
      <c r="X265" s="71">
        <f t="shared" si="152"/>
        <v>264.79000000000002</v>
      </c>
      <c r="Y265" s="71">
        <f t="shared" si="152"/>
        <v>264.79000000000002</v>
      </c>
      <c r="Z265" s="71">
        <f t="shared" si="152"/>
        <v>264.79000000000002</v>
      </c>
      <c r="AA265" s="71">
        <f t="shared" si="152"/>
        <v>264.79000000000002</v>
      </c>
    </row>
    <row r="266" spans="1:27" ht="12.75" customHeight="1" collapsed="1" x14ac:dyDescent="0.2">
      <c r="A266" s="162" t="s">
        <v>494</v>
      </c>
      <c r="B266" s="54" t="str">
        <f>"21"&amp;"."&amp;$B$662&amp;"."&amp;$B$663</f>
        <v>21.05.2024</v>
      </c>
      <c r="C266" s="134" t="s">
        <v>76</v>
      </c>
      <c r="D266" s="135">
        <f>ROUND(((D267+D268+D270+D269)/1000),5)</f>
        <v>3.34002</v>
      </c>
      <c r="E266" s="135">
        <f>ROUND(((E267+E268+E270+E269)/1000),5)</f>
        <v>3.20642</v>
      </c>
      <c r="F266" s="135">
        <f>ROUND(((F267+F268+F270+F269)/1000),5)</f>
        <v>3.0910899999999999</v>
      </c>
      <c r="G266" s="135">
        <f t="shared" ref="G266:AA266" si="153">ROUND(((G267+G268+G270+G269)/1000),5)</f>
        <v>3.0056400000000001</v>
      </c>
      <c r="H266" s="135">
        <f t="shared" si="153"/>
        <v>3.0584099999999999</v>
      </c>
      <c r="I266" s="135">
        <f t="shared" si="153"/>
        <v>3.1823899999999998</v>
      </c>
      <c r="J266" s="135">
        <f t="shared" si="153"/>
        <v>3.3831699999999998</v>
      </c>
      <c r="K266" s="135">
        <f t="shared" si="153"/>
        <v>3.5562399999999998</v>
      </c>
      <c r="L266" s="135">
        <f t="shared" si="153"/>
        <v>3.9144999999999999</v>
      </c>
      <c r="M266" s="135">
        <f t="shared" si="153"/>
        <v>4.0427900000000001</v>
      </c>
      <c r="N266" s="135">
        <f t="shared" si="153"/>
        <v>4.0989300000000002</v>
      </c>
      <c r="O266" s="135">
        <f t="shared" si="153"/>
        <v>4.1040700000000001</v>
      </c>
      <c r="P266" s="135">
        <f t="shared" si="153"/>
        <v>4.1163600000000002</v>
      </c>
      <c r="Q266" s="135">
        <f t="shared" si="153"/>
        <v>4.12364</v>
      </c>
      <c r="R266" s="135">
        <f t="shared" si="153"/>
        <v>4.1101200000000002</v>
      </c>
      <c r="S266" s="135">
        <f t="shared" si="153"/>
        <v>4.0991999999999997</v>
      </c>
      <c r="T266" s="135">
        <f t="shared" si="153"/>
        <v>3.9637899999999999</v>
      </c>
      <c r="U266" s="135">
        <f t="shared" si="153"/>
        <v>3.8820000000000001</v>
      </c>
      <c r="V266" s="135">
        <f t="shared" si="153"/>
        <v>3.9116499999999998</v>
      </c>
      <c r="W266" s="135">
        <f t="shared" si="153"/>
        <v>3.8753000000000002</v>
      </c>
      <c r="X266" s="135">
        <f t="shared" si="153"/>
        <v>3.8990900000000002</v>
      </c>
      <c r="Y266" s="135">
        <f t="shared" si="153"/>
        <v>3.94353</v>
      </c>
      <c r="Z266" s="135">
        <f t="shared" si="153"/>
        <v>3.6372499999999999</v>
      </c>
      <c r="AA266" s="135">
        <f t="shared" si="153"/>
        <v>3.3671600000000002</v>
      </c>
    </row>
    <row r="267" spans="1:27" ht="12.75" hidden="1" customHeight="1" outlineLevel="1" x14ac:dyDescent="0.2">
      <c r="A267" s="163" t="s">
        <v>495</v>
      </c>
      <c r="B267" s="94" t="s">
        <v>238</v>
      </c>
      <c r="C267" s="70" t="s">
        <v>79</v>
      </c>
      <c r="D267" s="71">
        <v>1353.96</v>
      </c>
      <c r="E267" s="71">
        <v>1220.3599999999999</v>
      </c>
      <c r="F267" s="71">
        <v>1105.03</v>
      </c>
      <c r="G267" s="71">
        <v>1019.58</v>
      </c>
      <c r="H267" s="71">
        <v>1072.3499999999999</v>
      </c>
      <c r="I267" s="71">
        <v>1196.33</v>
      </c>
      <c r="J267" s="71">
        <v>1397.11</v>
      </c>
      <c r="K267" s="71">
        <v>1570.18</v>
      </c>
      <c r="L267" s="71">
        <v>1928.44</v>
      </c>
      <c r="M267" s="71">
        <v>2056.73</v>
      </c>
      <c r="N267" s="71">
        <v>2112.87</v>
      </c>
      <c r="O267" s="71">
        <v>2118.0100000000002</v>
      </c>
      <c r="P267" s="71">
        <v>2130.3000000000002</v>
      </c>
      <c r="Q267" s="71">
        <v>2137.58</v>
      </c>
      <c r="R267" s="71">
        <v>2124.06</v>
      </c>
      <c r="S267" s="71">
        <v>2113.14</v>
      </c>
      <c r="T267" s="71">
        <v>1977.73</v>
      </c>
      <c r="U267" s="71">
        <v>1895.94</v>
      </c>
      <c r="V267" s="71">
        <v>1925.59</v>
      </c>
      <c r="W267" s="71">
        <v>1889.24</v>
      </c>
      <c r="X267" s="71">
        <v>1913.03</v>
      </c>
      <c r="Y267" s="71">
        <v>1957.47</v>
      </c>
      <c r="Z267" s="71">
        <v>1651.19</v>
      </c>
      <c r="AA267" s="71">
        <v>1381.1</v>
      </c>
    </row>
    <row r="268" spans="1:27" ht="12.75" hidden="1" customHeight="1" outlineLevel="1" x14ac:dyDescent="0.2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497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498</v>
      </c>
      <c r="B270" s="94" t="s">
        <v>81</v>
      </c>
      <c r="C270" s="70" t="s">
        <v>79</v>
      </c>
      <c r="D270" s="71">
        <f>$D$11</f>
        <v>264.79000000000002</v>
      </c>
      <c r="E270" s="71">
        <f t="shared" ref="E270:AA270" si="155">$D$11</f>
        <v>264.79000000000002</v>
      </c>
      <c r="F270" s="71">
        <f t="shared" si="155"/>
        <v>264.79000000000002</v>
      </c>
      <c r="G270" s="71">
        <f t="shared" si="155"/>
        <v>264.79000000000002</v>
      </c>
      <c r="H270" s="71">
        <f t="shared" si="155"/>
        <v>264.79000000000002</v>
      </c>
      <c r="I270" s="71">
        <f t="shared" si="155"/>
        <v>264.79000000000002</v>
      </c>
      <c r="J270" s="71">
        <f t="shared" si="155"/>
        <v>264.79000000000002</v>
      </c>
      <c r="K270" s="71">
        <f t="shared" si="155"/>
        <v>264.79000000000002</v>
      </c>
      <c r="L270" s="71">
        <f t="shared" si="155"/>
        <v>264.79000000000002</v>
      </c>
      <c r="M270" s="71">
        <f t="shared" si="155"/>
        <v>264.79000000000002</v>
      </c>
      <c r="N270" s="71">
        <f t="shared" si="155"/>
        <v>264.79000000000002</v>
      </c>
      <c r="O270" s="71">
        <f t="shared" si="155"/>
        <v>264.79000000000002</v>
      </c>
      <c r="P270" s="71">
        <f t="shared" si="155"/>
        <v>264.79000000000002</v>
      </c>
      <c r="Q270" s="71">
        <f t="shared" si="155"/>
        <v>264.79000000000002</v>
      </c>
      <c r="R270" s="71">
        <f t="shared" si="155"/>
        <v>264.79000000000002</v>
      </c>
      <c r="S270" s="71">
        <f t="shared" si="155"/>
        <v>264.79000000000002</v>
      </c>
      <c r="T270" s="71">
        <f t="shared" si="155"/>
        <v>264.79000000000002</v>
      </c>
      <c r="U270" s="71">
        <f t="shared" si="155"/>
        <v>264.79000000000002</v>
      </c>
      <c r="V270" s="71">
        <f t="shared" si="155"/>
        <v>264.79000000000002</v>
      </c>
      <c r="W270" s="71">
        <f t="shared" si="155"/>
        <v>264.79000000000002</v>
      </c>
      <c r="X270" s="71">
        <f t="shared" si="155"/>
        <v>264.79000000000002</v>
      </c>
      <c r="Y270" s="71">
        <f t="shared" si="155"/>
        <v>264.79000000000002</v>
      </c>
      <c r="Z270" s="71">
        <f t="shared" si="155"/>
        <v>264.79000000000002</v>
      </c>
      <c r="AA270" s="71">
        <f t="shared" si="155"/>
        <v>264.79000000000002</v>
      </c>
    </row>
    <row r="271" spans="1:27" ht="12.75" customHeight="1" collapsed="1" x14ac:dyDescent="0.2">
      <c r="A271" s="162" t="s">
        <v>499</v>
      </c>
      <c r="B271" s="54" t="str">
        <f>"22"&amp;"."&amp;$B$662&amp;"."&amp;$B$663</f>
        <v>22.05.2024</v>
      </c>
      <c r="C271" s="134" t="s">
        <v>76</v>
      </c>
      <c r="D271" s="135">
        <f>ROUND(((D272+D273+D275+D274)/1000),5)</f>
        <v>3.2489599999999998</v>
      </c>
      <c r="E271" s="135">
        <f>ROUND(((E272+E273+E275+E274)/1000),5)</f>
        <v>3.07233</v>
      </c>
      <c r="F271" s="135">
        <f>ROUND(((F272+F273+F275+F274)/1000),5)</f>
        <v>2.9566599999999998</v>
      </c>
      <c r="G271" s="135">
        <f t="shared" ref="G271:AA271" si="156">ROUND(((G272+G273+G275+G274)/1000),5)</f>
        <v>2.9106700000000001</v>
      </c>
      <c r="H271" s="135">
        <f t="shared" si="156"/>
        <v>2.9132799999999999</v>
      </c>
      <c r="I271" s="135">
        <f t="shared" si="156"/>
        <v>3.0644999999999998</v>
      </c>
      <c r="J271" s="135">
        <f t="shared" si="156"/>
        <v>3.3194900000000001</v>
      </c>
      <c r="K271" s="135">
        <f t="shared" si="156"/>
        <v>3.5451100000000002</v>
      </c>
      <c r="L271" s="135">
        <f t="shared" si="156"/>
        <v>3.8083399999999998</v>
      </c>
      <c r="M271" s="135">
        <f t="shared" si="156"/>
        <v>4.1103399999999999</v>
      </c>
      <c r="N271" s="135">
        <f t="shared" si="156"/>
        <v>4.1166799999999997</v>
      </c>
      <c r="O271" s="135">
        <f t="shared" si="156"/>
        <v>4.1209600000000002</v>
      </c>
      <c r="P271" s="135">
        <f t="shared" si="156"/>
        <v>4.1226000000000003</v>
      </c>
      <c r="Q271" s="135">
        <f t="shared" si="156"/>
        <v>4.1389100000000001</v>
      </c>
      <c r="R271" s="135">
        <f t="shared" si="156"/>
        <v>4.1302199999999996</v>
      </c>
      <c r="S271" s="135">
        <f t="shared" si="156"/>
        <v>4.11822</v>
      </c>
      <c r="T271" s="135">
        <f t="shared" si="156"/>
        <v>4.1090600000000004</v>
      </c>
      <c r="U271" s="135">
        <f t="shared" si="156"/>
        <v>4.0240099999999996</v>
      </c>
      <c r="V271" s="135">
        <f t="shared" si="156"/>
        <v>3.8777599999999999</v>
      </c>
      <c r="W271" s="135">
        <f t="shared" si="156"/>
        <v>3.7780999999999998</v>
      </c>
      <c r="X271" s="135">
        <f t="shared" si="156"/>
        <v>3.7990499999999998</v>
      </c>
      <c r="Y271" s="135">
        <f t="shared" si="156"/>
        <v>3.87337</v>
      </c>
      <c r="Z271" s="135">
        <f t="shared" si="156"/>
        <v>3.5837699999999999</v>
      </c>
      <c r="AA271" s="135">
        <f t="shared" si="156"/>
        <v>3.33813</v>
      </c>
    </row>
    <row r="272" spans="1:27" ht="12.75" hidden="1" customHeight="1" outlineLevel="1" x14ac:dyDescent="0.2">
      <c r="A272" s="163" t="s">
        <v>500</v>
      </c>
      <c r="B272" s="94" t="s">
        <v>238</v>
      </c>
      <c r="C272" s="70" t="s">
        <v>79</v>
      </c>
      <c r="D272" s="71">
        <v>1262.9000000000001</v>
      </c>
      <c r="E272" s="71">
        <v>1086.27</v>
      </c>
      <c r="F272" s="71">
        <v>970.6</v>
      </c>
      <c r="G272" s="71">
        <v>924.61</v>
      </c>
      <c r="H272" s="71">
        <v>927.22</v>
      </c>
      <c r="I272" s="71">
        <v>1078.44</v>
      </c>
      <c r="J272" s="71">
        <v>1333.43</v>
      </c>
      <c r="K272" s="71">
        <v>1559.05</v>
      </c>
      <c r="L272" s="71">
        <v>1822.28</v>
      </c>
      <c r="M272" s="71">
        <v>2124.2800000000002</v>
      </c>
      <c r="N272" s="71">
        <v>2130.62</v>
      </c>
      <c r="O272" s="71">
        <v>2134.9</v>
      </c>
      <c r="P272" s="71">
        <v>2136.54</v>
      </c>
      <c r="Q272" s="71">
        <v>2152.85</v>
      </c>
      <c r="R272" s="71">
        <v>2144.16</v>
      </c>
      <c r="S272" s="71">
        <v>2132.16</v>
      </c>
      <c r="T272" s="71">
        <v>2123</v>
      </c>
      <c r="U272" s="71">
        <v>2037.95</v>
      </c>
      <c r="V272" s="71">
        <v>1891.7</v>
      </c>
      <c r="W272" s="71">
        <v>1792.04</v>
      </c>
      <c r="X272" s="71">
        <v>1812.99</v>
      </c>
      <c r="Y272" s="71">
        <v>1887.31</v>
      </c>
      <c r="Z272" s="71">
        <v>1597.71</v>
      </c>
      <c r="AA272" s="71">
        <v>1352.07</v>
      </c>
    </row>
    <row r="273" spans="1:27" ht="12.75" hidden="1" customHeight="1" outlineLevel="1" x14ac:dyDescent="0.2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502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503</v>
      </c>
      <c r="B275" s="94" t="s">
        <v>81</v>
      </c>
      <c r="C275" s="70" t="s">
        <v>79</v>
      </c>
      <c r="D275" s="71">
        <f>$D$11</f>
        <v>264.79000000000002</v>
      </c>
      <c r="E275" s="71">
        <f t="shared" ref="E275:AA275" si="158">$D$11</f>
        <v>264.79000000000002</v>
      </c>
      <c r="F275" s="71">
        <f t="shared" si="158"/>
        <v>264.79000000000002</v>
      </c>
      <c r="G275" s="71">
        <f t="shared" si="158"/>
        <v>264.79000000000002</v>
      </c>
      <c r="H275" s="71">
        <f t="shared" si="158"/>
        <v>264.79000000000002</v>
      </c>
      <c r="I275" s="71">
        <f t="shared" si="158"/>
        <v>264.79000000000002</v>
      </c>
      <c r="J275" s="71">
        <f t="shared" si="158"/>
        <v>264.79000000000002</v>
      </c>
      <c r="K275" s="71">
        <f t="shared" si="158"/>
        <v>264.79000000000002</v>
      </c>
      <c r="L275" s="71">
        <f t="shared" si="158"/>
        <v>264.79000000000002</v>
      </c>
      <c r="M275" s="71">
        <f t="shared" si="158"/>
        <v>264.79000000000002</v>
      </c>
      <c r="N275" s="71">
        <f t="shared" si="158"/>
        <v>264.79000000000002</v>
      </c>
      <c r="O275" s="71">
        <f t="shared" si="158"/>
        <v>264.79000000000002</v>
      </c>
      <c r="P275" s="71">
        <f t="shared" si="158"/>
        <v>264.79000000000002</v>
      </c>
      <c r="Q275" s="71">
        <f t="shared" si="158"/>
        <v>264.79000000000002</v>
      </c>
      <c r="R275" s="71">
        <f t="shared" si="158"/>
        <v>264.79000000000002</v>
      </c>
      <c r="S275" s="71">
        <f t="shared" si="158"/>
        <v>264.79000000000002</v>
      </c>
      <c r="T275" s="71">
        <f t="shared" si="158"/>
        <v>264.79000000000002</v>
      </c>
      <c r="U275" s="71">
        <f t="shared" si="158"/>
        <v>264.79000000000002</v>
      </c>
      <c r="V275" s="71">
        <f t="shared" si="158"/>
        <v>264.79000000000002</v>
      </c>
      <c r="W275" s="71">
        <f t="shared" si="158"/>
        <v>264.79000000000002</v>
      </c>
      <c r="X275" s="71">
        <f t="shared" si="158"/>
        <v>264.79000000000002</v>
      </c>
      <c r="Y275" s="71">
        <f t="shared" si="158"/>
        <v>264.79000000000002</v>
      </c>
      <c r="Z275" s="71">
        <f t="shared" si="158"/>
        <v>264.79000000000002</v>
      </c>
      <c r="AA275" s="71">
        <f t="shared" si="158"/>
        <v>264.79000000000002</v>
      </c>
    </row>
    <row r="276" spans="1:27" ht="12.75" customHeight="1" collapsed="1" x14ac:dyDescent="0.2">
      <c r="A276" s="162" t="s">
        <v>504</v>
      </c>
      <c r="B276" s="54" t="str">
        <f>"23"&amp;"."&amp;$B$662&amp;"."&amp;$B$663</f>
        <v>23.05.2024</v>
      </c>
      <c r="C276" s="134" t="s">
        <v>76</v>
      </c>
      <c r="D276" s="135">
        <f>ROUND(((D277+D278+D280+D279)/1000),5)</f>
        <v>3.3051900000000001</v>
      </c>
      <c r="E276" s="135">
        <f>ROUND(((E277+E278+E280+E279)/1000),5)</f>
        <v>3.1417799999999998</v>
      </c>
      <c r="F276" s="135">
        <f>ROUND(((F277+F278+F280+F279)/1000),5)</f>
        <v>3.0612200000000001</v>
      </c>
      <c r="G276" s="135">
        <f t="shared" ref="G276:AA276" si="159">ROUND(((G277+G278+G280+G279)/1000),5)</f>
        <v>3.0251999999999999</v>
      </c>
      <c r="H276" s="135">
        <f t="shared" si="159"/>
        <v>2.9515799999999999</v>
      </c>
      <c r="I276" s="135">
        <f t="shared" si="159"/>
        <v>3.0880399999999999</v>
      </c>
      <c r="J276" s="135">
        <f t="shared" si="159"/>
        <v>3.4697900000000002</v>
      </c>
      <c r="K276" s="135">
        <f t="shared" si="159"/>
        <v>3.5713499999999998</v>
      </c>
      <c r="L276" s="135">
        <f t="shared" si="159"/>
        <v>3.90021</v>
      </c>
      <c r="M276" s="135">
        <f t="shared" si="159"/>
        <v>4.1021000000000001</v>
      </c>
      <c r="N276" s="135">
        <f t="shared" si="159"/>
        <v>4.1184500000000002</v>
      </c>
      <c r="O276" s="135">
        <f t="shared" si="159"/>
        <v>4.1249200000000004</v>
      </c>
      <c r="P276" s="135">
        <f t="shared" si="159"/>
        <v>4.1279300000000001</v>
      </c>
      <c r="Q276" s="135">
        <f t="shared" si="159"/>
        <v>4.15726</v>
      </c>
      <c r="R276" s="135">
        <f t="shared" si="159"/>
        <v>4.1549800000000001</v>
      </c>
      <c r="S276" s="135">
        <f t="shared" si="159"/>
        <v>4.1406000000000001</v>
      </c>
      <c r="T276" s="135">
        <f t="shared" si="159"/>
        <v>4.1291000000000002</v>
      </c>
      <c r="U276" s="135">
        <f t="shared" si="159"/>
        <v>4.1085599999999998</v>
      </c>
      <c r="V276" s="135">
        <f t="shared" si="159"/>
        <v>4.0133799999999997</v>
      </c>
      <c r="W276" s="135">
        <f t="shared" si="159"/>
        <v>3.8492099999999998</v>
      </c>
      <c r="X276" s="135">
        <f t="shared" si="159"/>
        <v>3.8209599999999999</v>
      </c>
      <c r="Y276" s="135">
        <f t="shared" si="159"/>
        <v>3.9592999999999998</v>
      </c>
      <c r="Z276" s="135">
        <f t="shared" si="159"/>
        <v>3.6231599999999999</v>
      </c>
      <c r="AA276" s="135">
        <f t="shared" si="159"/>
        <v>3.50325</v>
      </c>
    </row>
    <row r="277" spans="1:27" ht="12.75" hidden="1" customHeight="1" outlineLevel="1" x14ac:dyDescent="0.2">
      <c r="A277" s="163" t="s">
        <v>505</v>
      </c>
      <c r="B277" s="94" t="s">
        <v>238</v>
      </c>
      <c r="C277" s="70" t="s">
        <v>79</v>
      </c>
      <c r="D277" s="71">
        <v>1319.13</v>
      </c>
      <c r="E277" s="71">
        <v>1155.72</v>
      </c>
      <c r="F277" s="71">
        <v>1075.1600000000001</v>
      </c>
      <c r="G277" s="71">
        <v>1039.1400000000001</v>
      </c>
      <c r="H277" s="71">
        <v>965.52</v>
      </c>
      <c r="I277" s="71">
        <v>1101.98</v>
      </c>
      <c r="J277" s="71">
        <v>1483.73</v>
      </c>
      <c r="K277" s="71">
        <v>1585.29</v>
      </c>
      <c r="L277" s="71">
        <v>1914.15</v>
      </c>
      <c r="M277" s="71">
        <v>2116.04</v>
      </c>
      <c r="N277" s="71">
        <v>2132.39</v>
      </c>
      <c r="O277" s="71">
        <v>2138.86</v>
      </c>
      <c r="P277" s="71">
        <v>2141.87</v>
      </c>
      <c r="Q277" s="71">
        <v>2171.1999999999998</v>
      </c>
      <c r="R277" s="71">
        <v>2168.92</v>
      </c>
      <c r="S277" s="71">
        <v>2154.54</v>
      </c>
      <c r="T277" s="71">
        <v>2143.04</v>
      </c>
      <c r="U277" s="71">
        <v>2122.5</v>
      </c>
      <c r="V277" s="71">
        <v>2027.32</v>
      </c>
      <c r="W277" s="71">
        <v>1863.15</v>
      </c>
      <c r="X277" s="71">
        <v>1834.9</v>
      </c>
      <c r="Y277" s="71">
        <v>1973.24</v>
      </c>
      <c r="Z277" s="71">
        <v>1637.1</v>
      </c>
      <c r="AA277" s="71">
        <v>1517.19</v>
      </c>
    </row>
    <row r="278" spans="1:27" ht="12.75" hidden="1" customHeight="1" outlineLevel="1" x14ac:dyDescent="0.2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507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508</v>
      </c>
      <c r="B280" s="94" t="s">
        <v>81</v>
      </c>
      <c r="C280" s="70" t="s">
        <v>79</v>
      </c>
      <c r="D280" s="71">
        <f>$D$11</f>
        <v>264.79000000000002</v>
      </c>
      <c r="E280" s="71">
        <f t="shared" ref="E280:AA280" si="161">$D$11</f>
        <v>264.79000000000002</v>
      </c>
      <c r="F280" s="71">
        <f t="shared" si="161"/>
        <v>264.79000000000002</v>
      </c>
      <c r="G280" s="71">
        <f t="shared" si="161"/>
        <v>264.79000000000002</v>
      </c>
      <c r="H280" s="71">
        <f t="shared" si="161"/>
        <v>264.79000000000002</v>
      </c>
      <c r="I280" s="71">
        <f t="shared" si="161"/>
        <v>264.79000000000002</v>
      </c>
      <c r="J280" s="71">
        <f t="shared" si="161"/>
        <v>264.79000000000002</v>
      </c>
      <c r="K280" s="71">
        <f t="shared" si="161"/>
        <v>264.79000000000002</v>
      </c>
      <c r="L280" s="71">
        <f t="shared" si="161"/>
        <v>264.79000000000002</v>
      </c>
      <c r="M280" s="71">
        <f t="shared" si="161"/>
        <v>264.79000000000002</v>
      </c>
      <c r="N280" s="71">
        <f t="shared" si="161"/>
        <v>264.79000000000002</v>
      </c>
      <c r="O280" s="71">
        <f t="shared" si="161"/>
        <v>264.79000000000002</v>
      </c>
      <c r="P280" s="71">
        <f t="shared" si="161"/>
        <v>264.79000000000002</v>
      </c>
      <c r="Q280" s="71">
        <f t="shared" si="161"/>
        <v>264.79000000000002</v>
      </c>
      <c r="R280" s="71">
        <f t="shared" si="161"/>
        <v>264.79000000000002</v>
      </c>
      <c r="S280" s="71">
        <f t="shared" si="161"/>
        <v>264.79000000000002</v>
      </c>
      <c r="T280" s="71">
        <f t="shared" si="161"/>
        <v>264.79000000000002</v>
      </c>
      <c r="U280" s="71">
        <f t="shared" si="161"/>
        <v>264.79000000000002</v>
      </c>
      <c r="V280" s="71">
        <f t="shared" si="161"/>
        <v>264.79000000000002</v>
      </c>
      <c r="W280" s="71">
        <f t="shared" si="161"/>
        <v>264.79000000000002</v>
      </c>
      <c r="X280" s="71">
        <f t="shared" si="161"/>
        <v>264.79000000000002</v>
      </c>
      <c r="Y280" s="71">
        <f t="shared" si="161"/>
        <v>264.79000000000002</v>
      </c>
      <c r="Z280" s="71">
        <f t="shared" si="161"/>
        <v>264.79000000000002</v>
      </c>
      <c r="AA280" s="71">
        <f t="shared" si="161"/>
        <v>264.79000000000002</v>
      </c>
    </row>
    <row r="281" spans="1:27" ht="12.75" customHeight="1" collapsed="1" x14ac:dyDescent="0.2">
      <c r="A281" s="162" t="s">
        <v>509</v>
      </c>
      <c r="B281" s="54" t="str">
        <f>"24"&amp;"."&amp;$B$662&amp;"."&amp;$B$663</f>
        <v>24.05.2024</v>
      </c>
      <c r="C281" s="134" t="s">
        <v>76</v>
      </c>
      <c r="D281" s="135">
        <f>ROUND(((D282+D283+D285+D284)/1000),5)</f>
        <v>3.3768699999999998</v>
      </c>
      <c r="E281" s="135">
        <f>ROUND(((E282+E283+E285+E284)/1000),5)</f>
        <v>3.18188</v>
      </c>
      <c r="F281" s="135">
        <f>ROUND(((F282+F283+F285+F284)/1000),5)</f>
        <v>3.0922100000000001</v>
      </c>
      <c r="G281" s="135">
        <f t="shared" ref="G281:AA281" si="162">ROUND(((G282+G283+G285+G284)/1000),5)</f>
        <v>3.0421100000000001</v>
      </c>
      <c r="H281" s="135">
        <f t="shared" si="162"/>
        <v>2.9780199999999999</v>
      </c>
      <c r="I281" s="135">
        <f t="shared" si="162"/>
        <v>3.17279</v>
      </c>
      <c r="J281" s="135">
        <f t="shared" si="162"/>
        <v>3.44299</v>
      </c>
      <c r="K281" s="135">
        <f t="shared" si="162"/>
        <v>3.7054900000000002</v>
      </c>
      <c r="L281" s="135">
        <f t="shared" si="162"/>
        <v>4.1012599999999999</v>
      </c>
      <c r="M281" s="135">
        <f t="shared" si="162"/>
        <v>4.1528799999999997</v>
      </c>
      <c r="N281" s="135">
        <f t="shared" si="162"/>
        <v>4.1642599999999996</v>
      </c>
      <c r="O281" s="135">
        <f t="shared" si="162"/>
        <v>4.1983899999999998</v>
      </c>
      <c r="P281" s="135">
        <f t="shared" si="162"/>
        <v>4.2662500000000003</v>
      </c>
      <c r="Q281" s="135">
        <f t="shared" si="162"/>
        <v>4.3151999999999999</v>
      </c>
      <c r="R281" s="135">
        <f t="shared" si="162"/>
        <v>4.31168</v>
      </c>
      <c r="S281" s="135">
        <f t="shared" si="162"/>
        <v>4.29908</v>
      </c>
      <c r="T281" s="135">
        <f t="shared" si="162"/>
        <v>4.28904</v>
      </c>
      <c r="U281" s="135">
        <f t="shared" si="162"/>
        <v>4.1769800000000004</v>
      </c>
      <c r="V281" s="135">
        <f t="shared" si="162"/>
        <v>4.1244100000000001</v>
      </c>
      <c r="W281" s="135">
        <f t="shared" si="162"/>
        <v>4.0833300000000001</v>
      </c>
      <c r="X281" s="135">
        <f t="shared" si="162"/>
        <v>4.0942499999999997</v>
      </c>
      <c r="Y281" s="135">
        <f t="shared" si="162"/>
        <v>4.1479499999999998</v>
      </c>
      <c r="Z281" s="135">
        <f t="shared" si="162"/>
        <v>4.1192500000000001</v>
      </c>
      <c r="AA281" s="135">
        <f t="shared" si="162"/>
        <v>3.6744400000000002</v>
      </c>
    </row>
    <row r="282" spans="1:27" ht="12.75" hidden="1" customHeight="1" outlineLevel="1" x14ac:dyDescent="0.2">
      <c r="A282" s="163" t="s">
        <v>510</v>
      </c>
      <c r="B282" s="94" t="s">
        <v>238</v>
      </c>
      <c r="C282" s="70" t="s">
        <v>79</v>
      </c>
      <c r="D282" s="71">
        <v>1390.81</v>
      </c>
      <c r="E282" s="71">
        <v>1195.82</v>
      </c>
      <c r="F282" s="71">
        <v>1106.1500000000001</v>
      </c>
      <c r="G282" s="71">
        <v>1056.05</v>
      </c>
      <c r="H282" s="71">
        <v>991.96</v>
      </c>
      <c r="I282" s="71">
        <v>1186.73</v>
      </c>
      <c r="J282" s="71">
        <v>1456.93</v>
      </c>
      <c r="K282" s="71">
        <v>1719.43</v>
      </c>
      <c r="L282" s="71">
        <v>2115.1999999999998</v>
      </c>
      <c r="M282" s="71">
        <v>2166.8200000000002</v>
      </c>
      <c r="N282" s="71">
        <v>2178.1999999999998</v>
      </c>
      <c r="O282" s="71">
        <v>2212.33</v>
      </c>
      <c r="P282" s="71">
        <v>2280.19</v>
      </c>
      <c r="Q282" s="71">
        <v>2329.14</v>
      </c>
      <c r="R282" s="71">
        <v>2325.62</v>
      </c>
      <c r="S282" s="71">
        <v>2313.02</v>
      </c>
      <c r="T282" s="71">
        <v>2302.98</v>
      </c>
      <c r="U282" s="71">
        <v>2190.92</v>
      </c>
      <c r="V282" s="71">
        <v>2138.35</v>
      </c>
      <c r="W282" s="71">
        <v>2097.27</v>
      </c>
      <c r="X282" s="71">
        <v>2108.19</v>
      </c>
      <c r="Y282" s="71">
        <v>2161.89</v>
      </c>
      <c r="Z282" s="71">
        <v>2133.19</v>
      </c>
      <c r="AA282" s="71">
        <v>1688.38</v>
      </c>
    </row>
    <row r="283" spans="1:27" ht="12.75" hidden="1" customHeight="1" outlineLevel="1" x14ac:dyDescent="0.2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512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513</v>
      </c>
      <c r="B285" s="94" t="s">
        <v>81</v>
      </c>
      <c r="C285" s="70" t="s">
        <v>79</v>
      </c>
      <c r="D285" s="71">
        <f>$D$11</f>
        <v>264.79000000000002</v>
      </c>
      <c r="E285" s="71">
        <f t="shared" ref="E285:AA285" si="164">$D$11</f>
        <v>264.79000000000002</v>
      </c>
      <c r="F285" s="71">
        <f t="shared" si="164"/>
        <v>264.79000000000002</v>
      </c>
      <c r="G285" s="71">
        <f t="shared" si="164"/>
        <v>264.79000000000002</v>
      </c>
      <c r="H285" s="71">
        <f t="shared" si="164"/>
        <v>264.79000000000002</v>
      </c>
      <c r="I285" s="71">
        <f t="shared" si="164"/>
        <v>264.79000000000002</v>
      </c>
      <c r="J285" s="71">
        <f t="shared" si="164"/>
        <v>264.79000000000002</v>
      </c>
      <c r="K285" s="71">
        <f t="shared" si="164"/>
        <v>264.79000000000002</v>
      </c>
      <c r="L285" s="71">
        <f t="shared" si="164"/>
        <v>264.79000000000002</v>
      </c>
      <c r="M285" s="71">
        <f t="shared" si="164"/>
        <v>264.79000000000002</v>
      </c>
      <c r="N285" s="71">
        <f t="shared" si="164"/>
        <v>264.79000000000002</v>
      </c>
      <c r="O285" s="71">
        <f t="shared" si="164"/>
        <v>264.79000000000002</v>
      </c>
      <c r="P285" s="71">
        <f t="shared" si="164"/>
        <v>264.79000000000002</v>
      </c>
      <c r="Q285" s="71">
        <f t="shared" si="164"/>
        <v>264.79000000000002</v>
      </c>
      <c r="R285" s="71">
        <f t="shared" si="164"/>
        <v>264.79000000000002</v>
      </c>
      <c r="S285" s="71">
        <f t="shared" si="164"/>
        <v>264.79000000000002</v>
      </c>
      <c r="T285" s="71">
        <f t="shared" si="164"/>
        <v>264.79000000000002</v>
      </c>
      <c r="U285" s="71">
        <f t="shared" si="164"/>
        <v>264.79000000000002</v>
      </c>
      <c r="V285" s="71">
        <f t="shared" si="164"/>
        <v>264.79000000000002</v>
      </c>
      <c r="W285" s="71">
        <f t="shared" si="164"/>
        <v>264.79000000000002</v>
      </c>
      <c r="X285" s="71">
        <f t="shared" si="164"/>
        <v>264.79000000000002</v>
      </c>
      <c r="Y285" s="71">
        <f t="shared" si="164"/>
        <v>264.79000000000002</v>
      </c>
      <c r="Z285" s="71">
        <f t="shared" si="164"/>
        <v>264.79000000000002</v>
      </c>
      <c r="AA285" s="71">
        <f t="shared" si="164"/>
        <v>264.79000000000002</v>
      </c>
    </row>
    <row r="286" spans="1:27" ht="12.75" customHeight="1" collapsed="1" x14ac:dyDescent="0.2">
      <c r="A286" s="162" t="s">
        <v>514</v>
      </c>
      <c r="B286" s="54" t="str">
        <f>"25"&amp;"."&amp;$B$662&amp;"."&amp;$B$663</f>
        <v>25.05.2024</v>
      </c>
      <c r="C286" s="134" t="s">
        <v>76</v>
      </c>
      <c r="D286" s="135">
        <f>ROUND(((D287+D288+D290+D289)/1000),5)</f>
        <v>3.8011200000000001</v>
      </c>
      <c r="E286" s="135">
        <f>ROUND(((E287+E288+E290+E289)/1000),5)</f>
        <v>3.61931</v>
      </c>
      <c r="F286" s="135">
        <f>ROUND(((F287+F288+F290+F289)/1000),5)</f>
        <v>3.5629499999999998</v>
      </c>
      <c r="G286" s="135">
        <f t="shared" ref="G286:AA286" si="165">ROUND(((G287+G288+G290+G289)/1000),5)</f>
        <v>3.5049700000000001</v>
      </c>
      <c r="H286" s="135">
        <f t="shared" si="165"/>
        <v>3.3617699999999999</v>
      </c>
      <c r="I286" s="135">
        <f t="shared" si="165"/>
        <v>3.3970400000000001</v>
      </c>
      <c r="J286" s="135">
        <f t="shared" si="165"/>
        <v>3.4361000000000002</v>
      </c>
      <c r="K286" s="135">
        <f t="shared" si="165"/>
        <v>3.6029300000000002</v>
      </c>
      <c r="L286" s="135">
        <f t="shared" si="165"/>
        <v>4.1035500000000003</v>
      </c>
      <c r="M286" s="135">
        <f t="shared" si="165"/>
        <v>4.1362100000000002</v>
      </c>
      <c r="N286" s="135">
        <f t="shared" si="165"/>
        <v>4.2177499999999997</v>
      </c>
      <c r="O286" s="135">
        <f t="shared" si="165"/>
        <v>4.2179700000000002</v>
      </c>
      <c r="P286" s="135">
        <f t="shared" si="165"/>
        <v>4.3380900000000002</v>
      </c>
      <c r="Q286" s="135">
        <f t="shared" si="165"/>
        <v>4.3648400000000001</v>
      </c>
      <c r="R286" s="135">
        <f t="shared" si="165"/>
        <v>4.3372200000000003</v>
      </c>
      <c r="S286" s="135">
        <f t="shared" si="165"/>
        <v>4.2672699999999999</v>
      </c>
      <c r="T286" s="135">
        <f t="shared" si="165"/>
        <v>4.2263500000000001</v>
      </c>
      <c r="U286" s="135">
        <f t="shared" si="165"/>
        <v>4.1421099999999997</v>
      </c>
      <c r="V286" s="135">
        <f t="shared" si="165"/>
        <v>4.1169900000000004</v>
      </c>
      <c r="W286" s="135">
        <f t="shared" si="165"/>
        <v>4.1095699999999997</v>
      </c>
      <c r="X286" s="135">
        <f t="shared" si="165"/>
        <v>4.1086400000000003</v>
      </c>
      <c r="Y286" s="135">
        <f t="shared" si="165"/>
        <v>4.1737900000000003</v>
      </c>
      <c r="Z286" s="135">
        <f t="shared" si="165"/>
        <v>4.0891000000000002</v>
      </c>
      <c r="AA286" s="135">
        <f t="shared" si="165"/>
        <v>3.7120500000000001</v>
      </c>
    </row>
    <row r="287" spans="1:27" ht="12.75" hidden="1" customHeight="1" outlineLevel="1" x14ac:dyDescent="0.2">
      <c r="A287" s="163" t="s">
        <v>515</v>
      </c>
      <c r="B287" s="94" t="s">
        <v>238</v>
      </c>
      <c r="C287" s="70" t="s">
        <v>79</v>
      </c>
      <c r="D287" s="71">
        <v>1815.06</v>
      </c>
      <c r="E287" s="71">
        <v>1633.25</v>
      </c>
      <c r="F287" s="71">
        <v>1576.89</v>
      </c>
      <c r="G287" s="71">
        <v>1518.91</v>
      </c>
      <c r="H287" s="71">
        <v>1375.71</v>
      </c>
      <c r="I287" s="71">
        <v>1410.98</v>
      </c>
      <c r="J287" s="71">
        <v>1450.04</v>
      </c>
      <c r="K287" s="71">
        <v>1616.87</v>
      </c>
      <c r="L287" s="71">
        <v>2117.4899999999998</v>
      </c>
      <c r="M287" s="71">
        <v>2150.15</v>
      </c>
      <c r="N287" s="71">
        <v>2231.69</v>
      </c>
      <c r="O287" s="71">
        <v>2231.91</v>
      </c>
      <c r="P287" s="71">
        <v>2352.0300000000002</v>
      </c>
      <c r="Q287" s="71">
        <v>2378.7800000000002</v>
      </c>
      <c r="R287" s="71">
        <v>2351.16</v>
      </c>
      <c r="S287" s="71">
        <v>2281.21</v>
      </c>
      <c r="T287" s="71">
        <v>2240.29</v>
      </c>
      <c r="U287" s="71">
        <v>2156.0500000000002</v>
      </c>
      <c r="V287" s="71">
        <v>2130.9299999999998</v>
      </c>
      <c r="W287" s="71">
        <v>2123.5100000000002</v>
      </c>
      <c r="X287" s="71">
        <v>2122.58</v>
      </c>
      <c r="Y287" s="71">
        <v>2187.73</v>
      </c>
      <c r="Z287" s="71">
        <v>2103.04</v>
      </c>
      <c r="AA287" s="71">
        <v>1725.99</v>
      </c>
    </row>
    <row r="288" spans="1:27" ht="12.75" hidden="1" customHeight="1" outlineLevel="1" x14ac:dyDescent="0.2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517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518</v>
      </c>
      <c r="B290" s="94" t="s">
        <v>81</v>
      </c>
      <c r="C290" s="70" t="s">
        <v>79</v>
      </c>
      <c r="D290" s="71">
        <f>$D$11</f>
        <v>264.79000000000002</v>
      </c>
      <c r="E290" s="71">
        <f t="shared" ref="E290:AA290" si="167">$D$11</f>
        <v>264.79000000000002</v>
      </c>
      <c r="F290" s="71">
        <f t="shared" si="167"/>
        <v>264.79000000000002</v>
      </c>
      <c r="G290" s="71">
        <f t="shared" si="167"/>
        <v>264.79000000000002</v>
      </c>
      <c r="H290" s="71">
        <f t="shared" si="167"/>
        <v>264.79000000000002</v>
      </c>
      <c r="I290" s="71">
        <f t="shared" si="167"/>
        <v>264.79000000000002</v>
      </c>
      <c r="J290" s="71">
        <f t="shared" si="167"/>
        <v>264.79000000000002</v>
      </c>
      <c r="K290" s="71">
        <f t="shared" si="167"/>
        <v>264.79000000000002</v>
      </c>
      <c r="L290" s="71">
        <f t="shared" si="167"/>
        <v>264.79000000000002</v>
      </c>
      <c r="M290" s="71">
        <f t="shared" si="167"/>
        <v>264.79000000000002</v>
      </c>
      <c r="N290" s="71">
        <f t="shared" si="167"/>
        <v>264.79000000000002</v>
      </c>
      <c r="O290" s="71">
        <f t="shared" si="167"/>
        <v>264.79000000000002</v>
      </c>
      <c r="P290" s="71">
        <f t="shared" si="167"/>
        <v>264.79000000000002</v>
      </c>
      <c r="Q290" s="71">
        <f t="shared" si="167"/>
        <v>264.79000000000002</v>
      </c>
      <c r="R290" s="71">
        <f t="shared" si="167"/>
        <v>264.79000000000002</v>
      </c>
      <c r="S290" s="71">
        <f t="shared" si="167"/>
        <v>264.79000000000002</v>
      </c>
      <c r="T290" s="71">
        <f t="shared" si="167"/>
        <v>264.79000000000002</v>
      </c>
      <c r="U290" s="71">
        <f t="shared" si="167"/>
        <v>264.79000000000002</v>
      </c>
      <c r="V290" s="71">
        <f t="shared" si="167"/>
        <v>264.79000000000002</v>
      </c>
      <c r="W290" s="71">
        <f t="shared" si="167"/>
        <v>264.79000000000002</v>
      </c>
      <c r="X290" s="71">
        <f t="shared" si="167"/>
        <v>264.79000000000002</v>
      </c>
      <c r="Y290" s="71">
        <f t="shared" si="167"/>
        <v>264.79000000000002</v>
      </c>
      <c r="Z290" s="71">
        <f t="shared" si="167"/>
        <v>264.79000000000002</v>
      </c>
      <c r="AA290" s="71">
        <f t="shared" si="167"/>
        <v>264.79000000000002</v>
      </c>
    </row>
    <row r="291" spans="1:27" ht="12.75" customHeight="1" collapsed="1" x14ac:dyDescent="0.2">
      <c r="A291" s="162" t="s">
        <v>519</v>
      </c>
      <c r="B291" s="54" t="str">
        <f>"26"&amp;"."&amp;$B$662&amp;"."&amp;$B$663</f>
        <v>26.05.2024</v>
      </c>
      <c r="C291" s="134" t="s">
        <v>76</v>
      </c>
      <c r="D291" s="135">
        <f>ROUND(((D292+D293+D295+D294)/1000),5)</f>
        <v>3.63049</v>
      </c>
      <c r="E291" s="135">
        <f>ROUND(((E292+E293+E295+E294)/1000),5)</f>
        <v>3.5348700000000002</v>
      </c>
      <c r="F291" s="135">
        <f>ROUND(((F292+F293+F295+F294)/1000),5)</f>
        <v>3.44509</v>
      </c>
      <c r="G291" s="135">
        <f t="shared" ref="G291:AA291" si="168">ROUND(((G292+G293+G295+G294)/1000),5)</f>
        <v>3.3048999999999999</v>
      </c>
      <c r="H291" s="135">
        <f t="shared" si="168"/>
        <v>3.2021899999999999</v>
      </c>
      <c r="I291" s="135">
        <f t="shared" si="168"/>
        <v>3.3127200000000001</v>
      </c>
      <c r="J291" s="135">
        <f t="shared" si="168"/>
        <v>3.1085099999999999</v>
      </c>
      <c r="K291" s="135">
        <f t="shared" si="168"/>
        <v>3.4618099999999998</v>
      </c>
      <c r="L291" s="135">
        <f t="shared" si="168"/>
        <v>3.75169</v>
      </c>
      <c r="M291" s="135">
        <f t="shared" si="168"/>
        <v>4.1142099999999999</v>
      </c>
      <c r="N291" s="135">
        <f t="shared" si="168"/>
        <v>4.1372900000000001</v>
      </c>
      <c r="O291" s="135">
        <f t="shared" si="168"/>
        <v>4.1444299999999998</v>
      </c>
      <c r="P291" s="135">
        <f t="shared" si="168"/>
        <v>4.1447900000000004</v>
      </c>
      <c r="Q291" s="135">
        <f t="shared" si="168"/>
        <v>4.1816000000000004</v>
      </c>
      <c r="R291" s="135">
        <f t="shared" si="168"/>
        <v>4.1808899999999998</v>
      </c>
      <c r="S291" s="135">
        <f t="shared" si="168"/>
        <v>4.1483999999999996</v>
      </c>
      <c r="T291" s="135">
        <f t="shared" si="168"/>
        <v>4.1181999999999999</v>
      </c>
      <c r="U291" s="135">
        <f t="shared" si="168"/>
        <v>4.1036599999999996</v>
      </c>
      <c r="V291" s="135">
        <f t="shared" si="168"/>
        <v>4.0769000000000002</v>
      </c>
      <c r="W291" s="135">
        <f t="shared" si="168"/>
        <v>4.0931899999999999</v>
      </c>
      <c r="X291" s="135">
        <f t="shared" si="168"/>
        <v>4.1128</v>
      </c>
      <c r="Y291" s="135">
        <f t="shared" si="168"/>
        <v>4.1110899999999999</v>
      </c>
      <c r="Z291" s="135">
        <f t="shared" si="168"/>
        <v>4.0003000000000002</v>
      </c>
      <c r="AA291" s="135">
        <f t="shared" si="168"/>
        <v>3.5841099999999999</v>
      </c>
    </row>
    <row r="292" spans="1:27" ht="12.75" hidden="1" customHeight="1" outlineLevel="1" x14ac:dyDescent="0.2">
      <c r="A292" s="163" t="s">
        <v>520</v>
      </c>
      <c r="B292" s="94" t="s">
        <v>238</v>
      </c>
      <c r="C292" s="70" t="s">
        <v>79</v>
      </c>
      <c r="D292" s="71">
        <v>1644.43</v>
      </c>
      <c r="E292" s="71">
        <v>1548.81</v>
      </c>
      <c r="F292" s="71">
        <v>1459.03</v>
      </c>
      <c r="G292" s="71">
        <v>1318.84</v>
      </c>
      <c r="H292" s="71">
        <v>1216.1300000000001</v>
      </c>
      <c r="I292" s="71">
        <v>1326.66</v>
      </c>
      <c r="J292" s="71">
        <v>1122.45</v>
      </c>
      <c r="K292" s="71">
        <v>1475.75</v>
      </c>
      <c r="L292" s="71">
        <v>1765.63</v>
      </c>
      <c r="M292" s="71">
        <v>2128.15</v>
      </c>
      <c r="N292" s="71">
        <v>2151.23</v>
      </c>
      <c r="O292" s="71">
        <v>2158.37</v>
      </c>
      <c r="P292" s="71">
        <v>2158.73</v>
      </c>
      <c r="Q292" s="71">
        <v>2195.54</v>
      </c>
      <c r="R292" s="71">
        <v>2194.83</v>
      </c>
      <c r="S292" s="71">
        <v>2162.34</v>
      </c>
      <c r="T292" s="71">
        <v>2132.14</v>
      </c>
      <c r="U292" s="71">
        <v>2117.6</v>
      </c>
      <c r="V292" s="71">
        <v>2090.84</v>
      </c>
      <c r="W292" s="71">
        <v>2107.13</v>
      </c>
      <c r="X292" s="71">
        <v>2126.7399999999998</v>
      </c>
      <c r="Y292" s="71">
        <v>2125.0300000000002</v>
      </c>
      <c r="Z292" s="71">
        <v>2014.24</v>
      </c>
      <c r="AA292" s="71">
        <v>1598.05</v>
      </c>
    </row>
    <row r="293" spans="1:27" ht="12.75" hidden="1" customHeight="1" outlineLevel="1" x14ac:dyDescent="0.2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522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523</v>
      </c>
      <c r="B295" s="94" t="s">
        <v>81</v>
      </c>
      <c r="C295" s="70" t="s">
        <v>79</v>
      </c>
      <c r="D295" s="71">
        <f>$D$11</f>
        <v>264.79000000000002</v>
      </c>
      <c r="E295" s="71">
        <f t="shared" ref="E295:AA295" si="170">$D$11</f>
        <v>264.79000000000002</v>
      </c>
      <c r="F295" s="71">
        <f t="shared" si="170"/>
        <v>264.79000000000002</v>
      </c>
      <c r="G295" s="71">
        <f t="shared" si="170"/>
        <v>264.79000000000002</v>
      </c>
      <c r="H295" s="71">
        <f t="shared" si="170"/>
        <v>264.79000000000002</v>
      </c>
      <c r="I295" s="71">
        <f t="shared" si="170"/>
        <v>264.79000000000002</v>
      </c>
      <c r="J295" s="71">
        <f t="shared" si="170"/>
        <v>264.79000000000002</v>
      </c>
      <c r="K295" s="71">
        <f t="shared" si="170"/>
        <v>264.79000000000002</v>
      </c>
      <c r="L295" s="71">
        <f t="shared" si="170"/>
        <v>264.79000000000002</v>
      </c>
      <c r="M295" s="71">
        <f t="shared" si="170"/>
        <v>264.79000000000002</v>
      </c>
      <c r="N295" s="71">
        <f t="shared" si="170"/>
        <v>264.79000000000002</v>
      </c>
      <c r="O295" s="71">
        <f t="shared" si="170"/>
        <v>264.79000000000002</v>
      </c>
      <c r="P295" s="71">
        <f t="shared" si="170"/>
        <v>264.79000000000002</v>
      </c>
      <c r="Q295" s="71">
        <f t="shared" si="170"/>
        <v>264.79000000000002</v>
      </c>
      <c r="R295" s="71">
        <f t="shared" si="170"/>
        <v>264.79000000000002</v>
      </c>
      <c r="S295" s="71">
        <f t="shared" si="170"/>
        <v>264.79000000000002</v>
      </c>
      <c r="T295" s="71">
        <f t="shared" si="170"/>
        <v>264.79000000000002</v>
      </c>
      <c r="U295" s="71">
        <f t="shared" si="170"/>
        <v>264.79000000000002</v>
      </c>
      <c r="V295" s="71">
        <f t="shared" si="170"/>
        <v>264.79000000000002</v>
      </c>
      <c r="W295" s="71">
        <f t="shared" si="170"/>
        <v>264.79000000000002</v>
      </c>
      <c r="X295" s="71">
        <f t="shared" si="170"/>
        <v>264.79000000000002</v>
      </c>
      <c r="Y295" s="71">
        <f t="shared" si="170"/>
        <v>264.79000000000002</v>
      </c>
      <c r="Z295" s="71">
        <f t="shared" si="170"/>
        <v>264.79000000000002</v>
      </c>
      <c r="AA295" s="71">
        <f t="shared" si="170"/>
        <v>264.79000000000002</v>
      </c>
    </row>
    <row r="296" spans="1:27" ht="12.75" customHeight="1" collapsed="1" x14ac:dyDescent="0.2">
      <c r="A296" s="162" t="s">
        <v>524</v>
      </c>
      <c r="B296" s="54" t="str">
        <f>"27"&amp;"."&amp;$B$662&amp;"."&amp;$B$663</f>
        <v>27.05.2024</v>
      </c>
      <c r="C296" s="134" t="s">
        <v>76</v>
      </c>
      <c r="D296" s="135">
        <f>ROUND(((D297+D298+D300+D299)/1000),5)</f>
        <v>3.32254</v>
      </c>
      <c r="E296" s="135">
        <f>ROUND(((E297+E298+E300+E299)/1000),5)</f>
        <v>3.2168899999999998</v>
      </c>
      <c r="F296" s="135">
        <f>ROUND(((F297+F298+F300+F299)/1000),5)</f>
        <v>3.02806</v>
      </c>
      <c r="G296" s="135">
        <f t="shared" ref="G296:AA296" si="171">ROUND(((G297+G298+G300+G299)/1000),5)</f>
        <v>2.9614400000000001</v>
      </c>
      <c r="H296" s="135">
        <f t="shared" si="171"/>
        <v>2.8939499999999998</v>
      </c>
      <c r="I296" s="135">
        <f t="shared" si="171"/>
        <v>3.0897899999999998</v>
      </c>
      <c r="J296" s="135">
        <f t="shared" si="171"/>
        <v>3.2467899999999998</v>
      </c>
      <c r="K296" s="135">
        <f t="shared" si="171"/>
        <v>3.5337000000000001</v>
      </c>
      <c r="L296" s="135">
        <f t="shared" si="171"/>
        <v>3.8906800000000001</v>
      </c>
      <c r="M296" s="135">
        <f t="shared" si="171"/>
        <v>4.0975000000000001</v>
      </c>
      <c r="N296" s="135">
        <f t="shared" si="171"/>
        <v>4.1049800000000003</v>
      </c>
      <c r="O296" s="135">
        <f t="shared" si="171"/>
        <v>4.0701200000000002</v>
      </c>
      <c r="P296" s="135">
        <f t="shared" si="171"/>
        <v>4.0278700000000001</v>
      </c>
      <c r="Q296" s="135">
        <f t="shared" si="171"/>
        <v>4.10128</v>
      </c>
      <c r="R296" s="135">
        <f t="shared" si="171"/>
        <v>4.1205999999999996</v>
      </c>
      <c r="S296" s="135">
        <f t="shared" si="171"/>
        <v>4.1004399999999999</v>
      </c>
      <c r="T296" s="135">
        <f t="shared" si="171"/>
        <v>4.0658500000000002</v>
      </c>
      <c r="U296" s="135">
        <f t="shared" si="171"/>
        <v>3.9961600000000002</v>
      </c>
      <c r="V296" s="135">
        <f t="shared" si="171"/>
        <v>3.9438300000000002</v>
      </c>
      <c r="W296" s="135">
        <f t="shared" si="171"/>
        <v>3.8681100000000002</v>
      </c>
      <c r="X296" s="135">
        <f t="shared" si="171"/>
        <v>3.8674400000000002</v>
      </c>
      <c r="Y296" s="135">
        <f t="shared" si="171"/>
        <v>3.8204600000000002</v>
      </c>
      <c r="Z296" s="135">
        <f t="shared" si="171"/>
        <v>3.5121000000000002</v>
      </c>
      <c r="AA296" s="135">
        <f t="shared" si="171"/>
        <v>3.3708999999999998</v>
      </c>
    </row>
    <row r="297" spans="1:27" ht="12.75" hidden="1" customHeight="1" outlineLevel="1" x14ac:dyDescent="0.2">
      <c r="A297" s="163" t="s">
        <v>525</v>
      </c>
      <c r="B297" s="94" t="s">
        <v>238</v>
      </c>
      <c r="C297" s="70" t="s">
        <v>79</v>
      </c>
      <c r="D297" s="71">
        <v>1336.48</v>
      </c>
      <c r="E297" s="71">
        <v>1230.83</v>
      </c>
      <c r="F297" s="71">
        <v>1042</v>
      </c>
      <c r="G297" s="71">
        <v>975.38</v>
      </c>
      <c r="H297" s="71">
        <v>907.89</v>
      </c>
      <c r="I297" s="71">
        <v>1103.73</v>
      </c>
      <c r="J297" s="71">
        <v>1260.73</v>
      </c>
      <c r="K297" s="71">
        <v>1547.64</v>
      </c>
      <c r="L297" s="71">
        <v>1904.62</v>
      </c>
      <c r="M297" s="71">
        <v>2111.44</v>
      </c>
      <c r="N297" s="71">
        <v>2118.92</v>
      </c>
      <c r="O297" s="71">
        <v>2084.06</v>
      </c>
      <c r="P297" s="71">
        <v>2041.81</v>
      </c>
      <c r="Q297" s="71">
        <v>2115.2199999999998</v>
      </c>
      <c r="R297" s="71">
        <v>2134.54</v>
      </c>
      <c r="S297" s="71">
        <v>2114.38</v>
      </c>
      <c r="T297" s="71">
        <v>2079.79</v>
      </c>
      <c r="U297" s="71">
        <v>2010.1</v>
      </c>
      <c r="V297" s="71">
        <v>1957.77</v>
      </c>
      <c r="W297" s="71">
        <v>1882.05</v>
      </c>
      <c r="X297" s="71">
        <v>1881.38</v>
      </c>
      <c r="Y297" s="71">
        <v>1834.4</v>
      </c>
      <c r="Z297" s="71">
        <v>1526.04</v>
      </c>
      <c r="AA297" s="71">
        <v>1384.84</v>
      </c>
    </row>
    <row r="298" spans="1:27" ht="12.75" hidden="1" customHeight="1" outlineLevel="1" x14ac:dyDescent="0.2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527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528</v>
      </c>
      <c r="B300" s="94" t="s">
        <v>81</v>
      </c>
      <c r="C300" s="70" t="s">
        <v>79</v>
      </c>
      <c r="D300" s="71">
        <f>$D$11</f>
        <v>264.79000000000002</v>
      </c>
      <c r="E300" s="71">
        <f t="shared" ref="E300:AA300" si="173">$D$11</f>
        <v>264.79000000000002</v>
      </c>
      <c r="F300" s="71">
        <f t="shared" si="173"/>
        <v>264.79000000000002</v>
      </c>
      <c r="G300" s="71">
        <f t="shared" si="173"/>
        <v>264.79000000000002</v>
      </c>
      <c r="H300" s="71">
        <f t="shared" si="173"/>
        <v>264.79000000000002</v>
      </c>
      <c r="I300" s="71">
        <f t="shared" si="173"/>
        <v>264.79000000000002</v>
      </c>
      <c r="J300" s="71">
        <f t="shared" si="173"/>
        <v>264.79000000000002</v>
      </c>
      <c r="K300" s="71">
        <f t="shared" si="173"/>
        <v>264.79000000000002</v>
      </c>
      <c r="L300" s="71">
        <f t="shared" si="173"/>
        <v>264.79000000000002</v>
      </c>
      <c r="M300" s="71">
        <f t="shared" si="173"/>
        <v>264.79000000000002</v>
      </c>
      <c r="N300" s="71">
        <f t="shared" si="173"/>
        <v>264.79000000000002</v>
      </c>
      <c r="O300" s="71">
        <f t="shared" si="173"/>
        <v>264.79000000000002</v>
      </c>
      <c r="P300" s="71">
        <f t="shared" si="173"/>
        <v>264.79000000000002</v>
      </c>
      <c r="Q300" s="71">
        <f t="shared" si="173"/>
        <v>264.79000000000002</v>
      </c>
      <c r="R300" s="71">
        <f t="shared" si="173"/>
        <v>264.79000000000002</v>
      </c>
      <c r="S300" s="71">
        <f t="shared" si="173"/>
        <v>264.79000000000002</v>
      </c>
      <c r="T300" s="71">
        <f t="shared" si="173"/>
        <v>264.79000000000002</v>
      </c>
      <c r="U300" s="71">
        <f t="shared" si="173"/>
        <v>264.79000000000002</v>
      </c>
      <c r="V300" s="71">
        <f t="shared" si="173"/>
        <v>264.79000000000002</v>
      </c>
      <c r="W300" s="71">
        <f t="shared" si="173"/>
        <v>264.79000000000002</v>
      </c>
      <c r="X300" s="71">
        <f t="shared" si="173"/>
        <v>264.79000000000002</v>
      </c>
      <c r="Y300" s="71">
        <f t="shared" si="173"/>
        <v>264.79000000000002</v>
      </c>
      <c r="Z300" s="71">
        <f t="shared" si="173"/>
        <v>264.79000000000002</v>
      </c>
      <c r="AA300" s="71">
        <f t="shared" si="173"/>
        <v>264.79000000000002</v>
      </c>
    </row>
    <row r="301" spans="1:27" ht="12.75" customHeight="1" collapsed="1" x14ac:dyDescent="0.2">
      <c r="A301" s="162" t="s">
        <v>529</v>
      </c>
      <c r="B301" s="54" t="str">
        <f>"28"&amp;"."&amp;$B$662&amp;"."&amp;$B$663</f>
        <v>28.05.2024</v>
      </c>
      <c r="C301" s="134" t="s">
        <v>76</v>
      </c>
      <c r="D301" s="135">
        <f>ROUND(((D302+D303+D305+D304)/1000),5)</f>
        <v>3.0767699999999998</v>
      </c>
      <c r="E301" s="135">
        <f>ROUND(((E302+E303+E305+E304)/1000),5)</f>
        <v>2.94265</v>
      </c>
      <c r="F301" s="135">
        <f>ROUND(((F302+F303+F305+F304)/1000),5)</f>
        <v>2.8324600000000002</v>
      </c>
      <c r="G301" s="135">
        <f t="shared" ref="G301:AA301" si="174">ROUND(((G302+G303+G305+G304)/1000),5)</f>
        <v>2.2245900000000001</v>
      </c>
      <c r="H301" s="135">
        <f t="shared" si="174"/>
        <v>2.2231999999999998</v>
      </c>
      <c r="I301" s="135">
        <f t="shared" si="174"/>
        <v>2.8651</v>
      </c>
      <c r="J301" s="135">
        <f t="shared" si="174"/>
        <v>3.2479</v>
      </c>
      <c r="K301" s="135">
        <f t="shared" si="174"/>
        <v>3.5262099999999998</v>
      </c>
      <c r="L301" s="135">
        <f t="shared" si="174"/>
        <v>3.8780399999999999</v>
      </c>
      <c r="M301" s="135">
        <f t="shared" si="174"/>
        <v>4.2208600000000001</v>
      </c>
      <c r="N301" s="135">
        <f t="shared" si="174"/>
        <v>4.27949</v>
      </c>
      <c r="O301" s="135">
        <f t="shared" si="174"/>
        <v>4.27921</v>
      </c>
      <c r="P301" s="135">
        <f t="shared" si="174"/>
        <v>4.2078199999999999</v>
      </c>
      <c r="Q301" s="135">
        <f t="shared" si="174"/>
        <v>4.2488799999999998</v>
      </c>
      <c r="R301" s="135">
        <f t="shared" si="174"/>
        <v>4.1293199999999999</v>
      </c>
      <c r="S301" s="135">
        <f t="shared" si="174"/>
        <v>4.1298500000000002</v>
      </c>
      <c r="T301" s="135">
        <f t="shared" si="174"/>
        <v>4.1871099999999997</v>
      </c>
      <c r="U301" s="135">
        <f t="shared" si="174"/>
        <v>4.1506299999999996</v>
      </c>
      <c r="V301" s="135">
        <f t="shared" si="174"/>
        <v>4.0370100000000004</v>
      </c>
      <c r="W301" s="135">
        <f t="shared" si="174"/>
        <v>3.93634</v>
      </c>
      <c r="X301" s="135">
        <f t="shared" si="174"/>
        <v>3.9315000000000002</v>
      </c>
      <c r="Y301" s="135">
        <f t="shared" si="174"/>
        <v>3.9487299999999999</v>
      </c>
      <c r="Z301" s="135">
        <f t="shared" si="174"/>
        <v>3.6494399999999998</v>
      </c>
      <c r="AA301" s="135">
        <f t="shared" si="174"/>
        <v>3.39358</v>
      </c>
    </row>
    <row r="302" spans="1:27" ht="12.75" hidden="1" customHeight="1" outlineLevel="1" x14ac:dyDescent="0.2">
      <c r="A302" s="163" t="s">
        <v>530</v>
      </c>
      <c r="B302" s="94" t="s">
        <v>238</v>
      </c>
      <c r="C302" s="70" t="s">
        <v>79</v>
      </c>
      <c r="D302" s="71">
        <v>1090.71</v>
      </c>
      <c r="E302" s="71">
        <v>956.59</v>
      </c>
      <c r="F302" s="71">
        <v>846.4</v>
      </c>
      <c r="G302" s="71">
        <v>238.53</v>
      </c>
      <c r="H302" s="71">
        <v>237.14</v>
      </c>
      <c r="I302" s="71">
        <v>879.04</v>
      </c>
      <c r="J302" s="71">
        <v>1261.8399999999999</v>
      </c>
      <c r="K302" s="71">
        <v>1540.15</v>
      </c>
      <c r="L302" s="71">
        <v>1891.98</v>
      </c>
      <c r="M302" s="71">
        <v>2234.8000000000002</v>
      </c>
      <c r="N302" s="71">
        <v>2293.4299999999998</v>
      </c>
      <c r="O302" s="71">
        <v>2293.15</v>
      </c>
      <c r="P302" s="71">
        <v>2221.7600000000002</v>
      </c>
      <c r="Q302" s="71">
        <v>2262.8200000000002</v>
      </c>
      <c r="R302" s="71">
        <v>2143.2600000000002</v>
      </c>
      <c r="S302" s="71">
        <v>2143.79</v>
      </c>
      <c r="T302" s="71">
        <v>2201.0500000000002</v>
      </c>
      <c r="U302" s="71">
        <v>2164.5700000000002</v>
      </c>
      <c r="V302" s="71">
        <v>2050.9499999999998</v>
      </c>
      <c r="W302" s="71">
        <v>1950.28</v>
      </c>
      <c r="X302" s="71">
        <v>1945.44</v>
      </c>
      <c r="Y302" s="71">
        <v>1962.67</v>
      </c>
      <c r="Z302" s="71">
        <v>1663.38</v>
      </c>
      <c r="AA302" s="71">
        <v>1407.52</v>
      </c>
    </row>
    <row r="303" spans="1:27" ht="12.75" hidden="1" customHeight="1" outlineLevel="1" x14ac:dyDescent="0.2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532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533</v>
      </c>
      <c r="B305" s="94" t="s">
        <v>81</v>
      </c>
      <c r="C305" s="70" t="s">
        <v>79</v>
      </c>
      <c r="D305" s="71">
        <f>$D$11</f>
        <v>264.79000000000002</v>
      </c>
      <c r="E305" s="71">
        <f t="shared" ref="E305:AA305" si="176">$D$11</f>
        <v>264.79000000000002</v>
      </c>
      <c r="F305" s="71">
        <f t="shared" si="176"/>
        <v>264.79000000000002</v>
      </c>
      <c r="G305" s="71">
        <f t="shared" si="176"/>
        <v>264.79000000000002</v>
      </c>
      <c r="H305" s="71">
        <f t="shared" si="176"/>
        <v>264.79000000000002</v>
      </c>
      <c r="I305" s="71">
        <f t="shared" si="176"/>
        <v>264.79000000000002</v>
      </c>
      <c r="J305" s="71">
        <f t="shared" si="176"/>
        <v>264.79000000000002</v>
      </c>
      <c r="K305" s="71">
        <f t="shared" si="176"/>
        <v>264.79000000000002</v>
      </c>
      <c r="L305" s="71">
        <f t="shared" si="176"/>
        <v>264.79000000000002</v>
      </c>
      <c r="M305" s="71">
        <f t="shared" si="176"/>
        <v>264.79000000000002</v>
      </c>
      <c r="N305" s="71">
        <f t="shared" si="176"/>
        <v>264.79000000000002</v>
      </c>
      <c r="O305" s="71">
        <f t="shared" si="176"/>
        <v>264.79000000000002</v>
      </c>
      <c r="P305" s="71">
        <f t="shared" si="176"/>
        <v>264.79000000000002</v>
      </c>
      <c r="Q305" s="71">
        <f t="shared" si="176"/>
        <v>264.79000000000002</v>
      </c>
      <c r="R305" s="71">
        <f t="shared" si="176"/>
        <v>264.79000000000002</v>
      </c>
      <c r="S305" s="71">
        <f t="shared" si="176"/>
        <v>264.79000000000002</v>
      </c>
      <c r="T305" s="71">
        <f t="shared" si="176"/>
        <v>264.79000000000002</v>
      </c>
      <c r="U305" s="71">
        <f t="shared" si="176"/>
        <v>264.79000000000002</v>
      </c>
      <c r="V305" s="71">
        <f t="shared" si="176"/>
        <v>264.79000000000002</v>
      </c>
      <c r="W305" s="71">
        <f t="shared" si="176"/>
        <v>264.79000000000002</v>
      </c>
      <c r="X305" s="71">
        <f t="shared" si="176"/>
        <v>264.79000000000002</v>
      </c>
      <c r="Y305" s="71">
        <f t="shared" si="176"/>
        <v>264.79000000000002</v>
      </c>
      <c r="Z305" s="71">
        <f t="shared" si="176"/>
        <v>264.79000000000002</v>
      </c>
      <c r="AA305" s="71">
        <f t="shared" si="176"/>
        <v>264.79000000000002</v>
      </c>
    </row>
    <row r="306" spans="1:27" ht="12.75" customHeight="1" collapsed="1" x14ac:dyDescent="0.2">
      <c r="A306" s="162" t="s">
        <v>534</v>
      </c>
      <c r="B306" s="54" t="str">
        <f>"29"&amp;"."&amp;$B$662&amp;"."&amp;$B$663</f>
        <v>29.05.2024</v>
      </c>
      <c r="C306" s="134" t="s">
        <v>76</v>
      </c>
      <c r="D306" s="135">
        <f>ROUND(((D307+D308+D310+D309)/1000),5)</f>
        <v>3.23278</v>
      </c>
      <c r="E306" s="135">
        <f>ROUND(((E307+E308+E310+E309)/1000),5)</f>
        <v>3.08534</v>
      </c>
      <c r="F306" s="135">
        <f>ROUND(((F307+F308+F310+F309)/1000),5)</f>
        <v>2.8687499999999999</v>
      </c>
      <c r="G306" s="135">
        <f t="shared" ref="G306:AA306" si="177">ROUND(((G307+G308+G310+G309)/1000),5)</f>
        <v>2.7538499999999999</v>
      </c>
      <c r="H306" s="135">
        <f t="shared" si="177"/>
        <v>2.7418800000000001</v>
      </c>
      <c r="I306" s="135">
        <f t="shared" si="177"/>
        <v>3.0472100000000002</v>
      </c>
      <c r="J306" s="135">
        <f t="shared" si="177"/>
        <v>3.16709</v>
      </c>
      <c r="K306" s="135">
        <f t="shared" si="177"/>
        <v>3.4533999999999998</v>
      </c>
      <c r="L306" s="135">
        <f t="shared" si="177"/>
        <v>3.7396199999999999</v>
      </c>
      <c r="M306" s="135">
        <f t="shared" si="177"/>
        <v>4.0879200000000004</v>
      </c>
      <c r="N306" s="135">
        <f t="shared" si="177"/>
        <v>4.0933599999999997</v>
      </c>
      <c r="O306" s="135">
        <f t="shared" si="177"/>
        <v>4.1044200000000002</v>
      </c>
      <c r="P306" s="135">
        <f t="shared" si="177"/>
        <v>4.0975000000000001</v>
      </c>
      <c r="Q306" s="135">
        <f t="shared" si="177"/>
        <v>4.1223299999999998</v>
      </c>
      <c r="R306" s="135">
        <f t="shared" si="177"/>
        <v>4.1431800000000001</v>
      </c>
      <c r="S306" s="135">
        <f t="shared" si="177"/>
        <v>4.1402799999999997</v>
      </c>
      <c r="T306" s="135">
        <f t="shared" si="177"/>
        <v>4.1258100000000004</v>
      </c>
      <c r="U306" s="135">
        <f t="shared" si="177"/>
        <v>4.0980999999999996</v>
      </c>
      <c r="V306" s="135">
        <f t="shared" si="177"/>
        <v>4.0054299999999996</v>
      </c>
      <c r="W306" s="135">
        <f t="shared" si="177"/>
        <v>3.8622700000000001</v>
      </c>
      <c r="X306" s="135">
        <f t="shared" si="177"/>
        <v>3.8096700000000001</v>
      </c>
      <c r="Y306" s="135">
        <f t="shared" si="177"/>
        <v>3.7741400000000001</v>
      </c>
      <c r="Z306" s="135">
        <f t="shared" si="177"/>
        <v>3.5249199999999998</v>
      </c>
      <c r="AA306" s="135">
        <f t="shared" si="177"/>
        <v>3.3818199999999998</v>
      </c>
    </row>
    <row r="307" spans="1:27" ht="12.75" hidden="1" customHeight="1" outlineLevel="1" x14ac:dyDescent="0.2">
      <c r="A307" s="163" t="s">
        <v>535</v>
      </c>
      <c r="B307" s="94" t="s">
        <v>238</v>
      </c>
      <c r="C307" s="70" t="s">
        <v>79</v>
      </c>
      <c r="D307" s="71">
        <v>1246.72</v>
      </c>
      <c r="E307" s="71">
        <v>1099.28</v>
      </c>
      <c r="F307" s="71">
        <v>882.69</v>
      </c>
      <c r="G307" s="71">
        <v>767.79</v>
      </c>
      <c r="H307" s="71">
        <v>755.82</v>
      </c>
      <c r="I307" s="71">
        <v>1061.1500000000001</v>
      </c>
      <c r="J307" s="71">
        <v>1181.03</v>
      </c>
      <c r="K307" s="71">
        <v>1467.34</v>
      </c>
      <c r="L307" s="71">
        <v>1753.56</v>
      </c>
      <c r="M307" s="71">
        <v>2101.86</v>
      </c>
      <c r="N307" s="71">
        <v>2107.3000000000002</v>
      </c>
      <c r="O307" s="71">
        <v>2118.36</v>
      </c>
      <c r="P307" s="71">
        <v>2111.44</v>
      </c>
      <c r="Q307" s="71">
        <v>2136.27</v>
      </c>
      <c r="R307" s="71">
        <v>2157.12</v>
      </c>
      <c r="S307" s="71">
        <v>2154.2199999999998</v>
      </c>
      <c r="T307" s="71">
        <v>2139.75</v>
      </c>
      <c r="U307" s="71">
        <v>2112.04</v>
      </c>
      <c r="V307" s="71">
        <v>2019.37</v>
      </c>
      <c r="W307" s="71">
        <v>1876.21</v>
      </c>
      <c r="X307" s="71">
        <v>1823.61</v>
      </c>
      <c r="Y307" s="71">
        <v>1788.08</v>
      </c>
      <c r="Z307" s="71">
        <v>1538.86</v>
      </c>
      <c r="AA307" s="71">
        <v>1395.76</v>
      </c>
    </row>
    <row r="308" spans="1:27" ht="12.75" hidden="1" customHeight="1" outlineLevel="1" x14ac:dyDescent="0.2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537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538</v>
      </c>
      <c r="B310" s="94" t="s">
        <v>81</v>
      </c>
      <c r="C310" s="70" t="s">
        <v>79</v>
      </c>
      <c r="D310" s="71">
        <f>$D$11</f>
        <v>264.79000000000002</v>
      </c>
      <c r="E310" s="71">
        <f t="shared" ref="E310:AA310" si="179">$D$11</f>
        <v>264.79000000000002</v>
      </c>
      <c r="F310" s="71">
        <f t="shared" si="179"/>
        <v>264.79000000000002</v>
      </c>
      <c r="G310" s="71">
        <f t="shared" si="179"/>
        <v>264.79000000000002</v>
      </c>
      <c r="H310" s="71">
        <f t="shared" si="179"/>
        <v>264.79000000000002</v>
      </c>
      <c r="I310" s="71">
        <f t="shared" si="179"/>
        <v>264.79000000000002</v>
      </c>
      <c r="J310" s="71">
        <f t="shared" si="179"/>
        <v>264.79000000000002</v>
      </c>
      <c r="K310" s="71">
        <f t="shared" si="179"/>
        <v>264.79000000000002</v>
      </c>
      <c r="L310" s="71">
        <f t="shared" si="179"/>
        <v>264.79000000000002</v>
      </c>
      <c r="M310" s="71">
        <f t="shared" si="179"/>
        <v>264.79000000000002</v>
      </c>
      <c r="N310" s="71">
        <f t="shared" si="179"/>
        <v>264.79000000000002</v>
      </c>
      <c r="O310" s="71">
        <f t="shared" si="179"/>
        <v>264.79000000000002</v>
      </c>
      <c r="P310" s="71">
        <f t="shared" si="179"/>
        <v>264.79000000000002</v>
      </c>
      <c r="Q310" s="71">
        <f t="shared" si="179"/>
        <v>264.79000000000002</v>
      </c>
      <c r="R310" s="71">
        <f t="shared" si="179"/>
        <v>264.79000000000002</v>
      </c>
      <c r="S310" s="71">
        <f t="shared" si="179"/>
        <v>264.79000000000002</v>
      </c>
      <c r="T310" s="71">
        <f t="shared" si="179"/>
        <v>264.79000000000002</v>
      </c>
      <c r="U310" s="71">
        <f t="shared" si="179"/>
        <v>264.79000000000002</v>
      </c>
      <c r="V310" s="71">
        <f t="shared" si="179"/>
        <v>264.79000000000002</v>
      </c>
      <c r="W310" s="71">
        <f t="shared" si="179"/>
        <v>264.79000000000002</v>
      </c>
      <c r="X310" s="71">
        <f t="shared" si="179"/>
        <v>264.79000000000002</v>
      </c>
      <c r="Y310" s="71">
        <f t="shared" si="179"/>
        <v>264.79000000000002</v>
      </c>
      <c r="Z310" s="71">
        <f t="shared" si="179"/>
        <v>264.79000000000002</v>
      </c>
      <c r="AA310" s="71">
        <f t="shared" si="179"/>
        <v>264.79000000000002</v>
      </c>
    </row>
    <row r="311" spans="1:27" ht="12.75" customHeight="1" collapsed="1" x14ac:dyDescent="0.2">
      <c r="A311" s="162" t="s">
        <v>539</v>
      </c>
      <c r="B311" s="54" t="str">
        <f>"30"&amp;"."&amp;$B$662&amp;"."&amp;$B$663</f>
        <v>30.05.2024</v>
      </c>
      <c r="C311" s="134" t="s">
        <v>76</v>
      </c>
      <c r="D311" s="135">
        <f>ROUND(((D312+D313+D315+D314)/1000),5)</f>
        <v>3.18933</v>
      </c>
      <c r="E311" s="135">
        <f>ROUND(((E312+E313+E315+E314)/1000),5)</f>
        <v>3.0461299999999998</v>
      </c>
      <c r="F311" s="135">
        <f>ROUND(((F312+F313+F315+F314)/1000),5)</f>
        <v>2.8934000000000002</v>
      </c>
      <c r="G311" s="135">
        <f t="shared" ref="G311:AA311" si="180">ROUND(((G312+G313+G315+G314)/1000),5)</f>
        <v>2.7926500000000001</v>
      </c>
      <c r="H311" s="135">
        <f t="shared" si="180"/>
        <v>2.7965599999999999</v>
      </c>
      <c r="I311" s="135">
        <f t="shared" si="180"/>
        <v>3.08371</v>
      </c>
      <c r="J311" s="135">
        <f t="shared" si="180"/>
        <v>3.1718099999999998</v>
      </c>
      <c r="K311" s="135">
        <f t="shared" si="180"/>
        <v>3.4910600000000001</v>
      </c>
      <c r="L311" s="135">
        <f t="shared" si="180"/>
        <v>3.8861599999999998</v>
      </c>
      <c r="M311" s="135">
        <f t="shared" si="180"/>
        <v>4.1026800000000003</v>
      </c>
      <c r="N311" s="135">
        <f t="shared" si="180"/>
        <v>4.1510999999999996</v>
      </c>
      <c r="O311" s="135">
        <f t="shared" si="180"/>
        <v>4.1421900000000003</v>
      </c>
      <c r="P311" s="135">
        <f t="shared" si="180"/>
        <v>4.1620100000000004</v>
      </c>
      <c r="Q311" s="135">
        <f t="shared" si="180"/>
        <v>4.1519599999999999</v>
      </c>
      <c r="R311" s="135">
        <f t="shared" si="180"/>
        <v>4.1550399999999996</v>
      </c>
      <c r="S311" s="135">
        <f t="shared" si="180"/>
        <v>4.1540999999999997</v>
      </c>
      <c r="T311" s="135">
        <f t="shared" si="180"/>
        <v>4.4462999999999999</v>
      </c>
      <c r="U311" s="135">
        <f t="shared" si="180"/>
        <v>4.4397900000000003</v>
      </c>
      <c r="V311" s="135">
        <f t="shared" si="180"/>
        <v>4.0717100000000004</v>
      </c>
      <c r="W311" s="135">
        <f t="shared" si="180"/>
        <v>3.9488599999999998</v>
      </c>
      <c r="X311" s="135">
        <f t="shared" si="180"/>
        <v>3.9061400000000002</v>
      </c>
      <c r="Y311" s="135">
        <f t="shared" si="180"/>
        <v>3.8866399999999999</v>
      </c>
      <c r="Z311" s="135">
        <f t="shared" si="180"/>
        <v>3.5095499999999999</v>
      </c>
      <c r="AA311" s="135">
        <f t="shared" si="180"/>
        <v>3.34918</v>
      </c>
    </row>
    <row r="312" spans="1:27" ht="12.75" hidden="1" customHeight="1" outlineLevel="1" x14ac:dyDescent="0.2">
      <c r="A312" s="163" t="s">
        <v>540</v>
      </c>
      <c r="B312" s="94" t="s">
        <v>238</v>
      </c>
      <c r="C312" s="70" t="s">
        <v>79</v>
      </c>
      <c r="D312" s="71">
        <v>1203.27</v>
      </c>
      <c r="E312" s="71">
        <v>1060.07</v>
      </c>
      <c r="F312" s="71">
        <v>907.34</v>
      </c>
      <c r="G312" s="71">
        <v>806.59</v>
      </c>
      <c r="H312" s="71">
        <v>810.5</v>
      </c>
      <c r="I312" s="71">
        <v>1097.6500000000001</v>
      </c>
      <c r="J312" s="71">
        <v>1185.75</v>
      </c>
      <c r="K312" s="71">
        <v>1505</v>
      </c>
      <c r="L312" s="71">
        <v>1900.1</v>
      </c>
      <c r="M312" s="71">
        <v>2116.62</v>
      </c>
      <c r="N312" s="71">
        <v>2165.04</v>
      </c>
      <c r="O312" s="71">
        <v>2156.13</v>
      </c>
      <c r="P312" s="71">
        <v>2175.9499999999998</v>
      </c>
      <c r="Q312" s="71">
        <v>2165.9</v>
      </c>
      <c r="R312" s="71">
        <v>2168.98</v>
      </c>
      <c r="S312" s="71">
        <v>2168.04</v>
      </c>
      <c r="T312" s="71">
        <v>2460.2399999999998</v>
      </c>
      <c r="U312" s="71">
        <v>2453.73</v>
      </c>
      <c r="V312" s="71">
        <v>2085.65</v>
      </c>
      <c r="W312" s="71">
        <v>1962.8</v>
      </c>
      <c r="X312" s="71">
        <v>1920.08</v>
      </c>
      <c r="Y312" s="71">
        <v>1900.58</v>
      </c>
      <c r="Z312" s="71">
        <v>1523.49</v>
      </c>
      <c r="AA312" s="71">
        <v>1363.12</v>
      </c>
    </row>
    <row r="313" spans="1:27" ht="12.75" hidden="1" customHeight="1" outlineLevel="1" x14ac:dyDescent="0.2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542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543</v>
      </c>
      <c r="B315" s="94" t="s">
        <v>81</v>
      </c>
      <c r="C315" s="70" t="s">
        <v>79</v>
      </c>
      <c r="D315" s="71">
        <f>$D$11</f>
        <v>264.79000000000002</v>
      </c>
      <c r="E315" s="71">
        <f t="shared" ref="E315:AA315" si="182">$D$11</f>
        <v>264.79000000000002</v>
      </c>
      <c r="F315" s="71">
        <f t="shared" si="182"/>
        <v>264.79000000000002</v>
      </c>
      <c r="G315" s="71">
        <f t="shared" si="182"/>
        <v>264.79000000000002</v>
      </c>
      <c r="H315" s="71">
        <f t="shared" si="182"/>
        <v>264.79000000000002</v>
      </c>
      <c r="I315" s="71">
        <f t="shared" si="182"/>
        <v>264.79000000000002</v>
      </c>
      <c r="J315" s="71">
        <f t="shared" si="182"/>
        <v>264.79000000000002</v>
      </c>
      <c r="K315" s="71">
        <f t="shared" si="182"/>
        <v>264.79000000000002</v>
      </c>
      <c r="L315" s="71">
        <f t="shared" si="182"/>
        <v>264.79000000000002</v>
      </c>
      <c r="M315" s="71">
        <f t="shared" si="182"/>
        <v>264.79000000000002</v>
      </c>
      <c r="N315" s="71">
        <f t="shared" si="182"/>
        <v>264.79000000000002</v>
      </c>
      <c r="O315" s="71">
        <f t="shared" si="182"/>
        <v>264.79000000000002</v>
      </c>
      <c r="P315" s="71">
        <f t="shared" si="182"/>
        <v>264.79000000000002</v>
      </c>
      <c r="Q315" s="71">
        <f t="shared" si="182"/>
        <v>264.79000000000002</v>
      </c>
      <c r="R315" s="71">
        <f t="shared" si="182"/>
        <v>264.79000000000002</v>
      </c>
      <c r="S315" s="71">
        <f t="shared" si="182"/>
        <v>264.79000000000002</v>
      </c>
      <c r="T315" s="71">
        <f t="shared" si="182"/>
        <v>264.79000000000002</v>
      </c>
      <c r="U315" s="71">
        <f t="shared" si="182"/>
        <v>264.79000000000002</v>
      </c>
      <c r="V315" s="71">
        <f t="shared" si="182"/>
        <v>264.79000000000002</v>
      </c>
      <c r="W315" s="71">
        <f t="shared" si="182"/>
        <v>264.79000000000002</v>
      </c>
      <c r="X315" s="71">
        <f t="shared" si="182"/>
        <v>264.79000000000002</v>
      </c>
      <c r="Y315" s="71">
        <f t="shared" si="182"/>
        <v>264.79000000000002</v>
      </c>
      <c r="Z315" s="71">
        <f t="shared" si="182"/>
        <v>264.79000000000002</v>
      </c>
      <c r="AA315" s="71">
        <f t="shared" si="182"/>
        <v>264.79000000000002</v>
      </c>
    </row>
    <row r="316" spans="1:27" ht="12.75" customHeight="1" collapsed="1" x14ac:dyDescent="0.2">
      <c r="A316" s="162" t="s">
        <v>544</v>
      </c>
      <c r="B316" s="54" t="str">
        <f>"31"&amp;"."&amp;$B$662&amp;"."&amp;$B$663</f>
        <v>31.05.2024</v>
      </c>
      <c r="C316" s="134" t="s">
        <v>76</v>
      </c>
      <c r="D316" s="135">
        <f>ROUND(((D317+D318+D320+D319)/1000),5)</f>
        <v>3.1776599999999999</v>
      </c>
      <c r="E316" s="135">
        <f>ROUND(((E317+E318+E320+E319)/1000),5)</f>
        <v>2.96347</v>
      </c>
      <c r="F316" s="135">
        <f>ROUND(((F317+F318+F320+F319)/1000),5)</f>
        <v>2.8924799999999999</v>
      </c>
      <c r="G316" s="135">
        <f t="shared" ref="G316:AA316" si="183">ROUND(((G317+G318+G320+G319)/1000),5)</f>
        <v>2.7987099999999998</v>
      </c>
      <c r="H316" s="135">
        <f t="shared" si="183"/>
        <v>2.74952</v>
      </c>
      <c r="I316" s="135">
        <f t="shared" si="183"/>
        <v>3.0720100000000001</v>
      </c>
      <c r="J316" s="135">
        <f t="shared" si="183"/>
        <v>3.2166000000000001</v>
      </c>
      <c r="K316" s="135">
        <f t="shared" si="183"/>
        <v>3.55416</v>
      </c>
      <c r="L316" s="135">
        <f t="shared" si="183"/>
        <v>3.93364</v>
      </c>
      <c r="M316" s="135">
        <f t="shared" si="183"/>
        <v>4.1294300000000002</v>
      </c>
      <c r="N316" s="135">
        <f t="shared" si="183"/>
        <v>4.3026999999999997</v>
      </c>
      <c r="O316" s="135">
        <f t="shared" si="183"/>
        <v>4.3157399999999999</v>
      </c>
      <c r="P316" s="135">
        <f t="shared" si="183"/>
        <v>4.1750100000000003</v>
      </c>
      <c r="Q316" s="135">
        <f t="shared" si="183"/>
        <v>4.3316299999999996</v>
      </c>
      <c r="R316" s="135">
        <f t="shared" si="183"/>
        <v>4.3401899999999998</v>
      </c>
      <c r="S316" s="135">
        <f t="shared" si="183"/>
        <v>4.3831899999999999</v>
      </c>
      <c r="T316" s="135">
        <f t="shared" si="183"/>
        <v>4.36721</v>
      </c>
      <c r="U316" s="135">
        <f t="shared" si="183"/>
        <v>4.1293699999999998</v>
      </c>
      <c r="V316" s="135">
        <f t="shared" si="183"/>
        <v>4.1074999999999999</v>
      </c>
      <c r="W316" s="135">
        <f t="shared" si="183"/>
        <v>4.0567299999999999</v>
      </c>
      <c r="X316" s="135">
        <f t="shared" si="183"/>
        <v>4.0643000000000002</v>
      </c>
      <c r="Y316" s="135">
        <f t="shared" si="183"/>
        <v>4.0124399999999998</v>
      </c>
      <c r="Z316" s="135">
        <f t="shared" si="183"/>
        <v>3.7734800000000002</v>
      </c>
      <c r="AA316" s="135">
        <f t="shared" si="183"/>
        <v>3.4895299999999998</v>
      </c>
    </row>
    <row r="317" spans="1:27" ht="12.75" hidden="1" customHeight="1" outlineLevel="1" x14ac:dyDescent="0.2">
      <c r="A317" s="163" t="s">
        <v>545</v>
      </c>
      <c r="B317" s="94" t="s">
        <v>238</v>
      </c>
      <c r="C317" s="70" t="s">
        <v>79</v>
      </c>
      <c r="D317" s="71">
        <v>1191.5999999999999</v>
      </c>
      <c r="E317" s="71">
        <v>977.41</v>
      </c>
      <c r="F317" s="71">
        <v>906.42</v>
      </c>
      <c r="G317" s="71">
        <v>812.65</v>
      </c>
      <c r="H317" s="71">
        <v>763.46</v>
      </c>
      <c r="I317" s="71">
        <v>1085.95</v>
      </c>
      <c r="J317" s="71">
        <v>1230.54</v>
      </c>
      <c r="K317" s="71">
        <v>1568.1</v>
      </c>
      <c r="L317" s="71">
        <v>1947.58</v>
      </c>
      <c r="M317" s="71">
        <v>2143.37</v>
      </c>
      <c r="N317" s="71">
        <v>2316.64</v>
      </c>
      <c r="O317" s="71">
        <v>2329.6799999999998</v>
      </c>
      <c r="P317" s="71">
        <v>2188.9499999999998</v>
      </c>
      <c r="Q317" s="71">
        <v>2345.5700000000002</v>
      </c>
      <c r="R317" s="71">
        <v>2354.13</v>
      </c>
      <c r="S317" s="71">
        <v>2397.13</v>
      </c>
      <c r="T317" s="71">
        <v>2381.15</v>
      </c>
      <c r="U317" s="71">
        <v>2143.31</v>
      </c>
      <c r="V317" s="71">
        <v>2121.44</v>
      </c>
      <c r="W317" s="71">
        <v>2070.67</v>
      </c>
      <c r="X317" s="71">
        <v>2078.2399999999998</v>
      </c>
      <c r="Y317" s="71">
        <v>2026.38</v>
      </c>
      <c r="Z317" s="71">
        <v>1787.42</v>
      </c>
      <c r="AA317" s="71">
        <v>1503.47</v>
      </c>
    </row>
    <row r="318" spans="1:27" ht="12.75" hidden="1" customHeight="1" outlineLevel="1" x14ac:dyDescent="0.2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547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548</v>
      </c>
      <c r="B320" s="94" t="s">
        <v>81</v>
      </c>
      <c r="C320" s="70" t="s">
        <v>79</v>
      </c>
      <c r="D320" s="71">
        <f>$D$11</f>
        <v>264.79000000000002</v>
      </c>
      <c r="E320" s="71">
        <f t="shared" ref="E320:AA320" si="185">$D$11</f>
        <v>264.79000000000002</v>
      </c>
      <c r="F320" s="71">
        <f t="shared" si="185"/>
        <v>264.79000000000002</v>
      </c>
      <c r="G320" s="71">
        <f t="shared" si="185"/>
        <v>264.79000000000002</v>
      </c>
      <c r="H320" s="71">
        <f t="shared" si="185"/>
        <v>264.79000000000002</v>
      </c>
      <c r="I320" s="71">
        <f t="shared" si="185"/>
        <v>264.79000000000002</v>
      </c>
      <c r="J320" s="71">
        <f t="shared" si="185"/>
        <v>264.79000000000002</v>
      </c>
      <c r="K320" s="71">
        <f t="shared" si="185"/>
        <v>264.79000000000002</v>
      </c>
      <c r="L320" s="71">
        <f t="shared" si="185"/>
        <v>264.79000000000002</v>
      </c>
      <c r="M320" s="71">
        <f t="shared" si="185"/>
        <v>264.79000000000002</v>
      </c>
      <c r="N320" s="71">
        <f t="shared" si="185"/>
        <v>264.79000000000002</v>
      </c>
      <c r="O320" s="71">
        <f t="shared" si="185"/>
        <v>264.79000000000002</v>
      </c>
      <c r="P320" s="71">
        <f t="shared" si="185"/>
        <v>264.79000000000002</v>
      </c>
      <c r="Q320" s="71">
        <f t="shared" si="185"/>
        <v>264.79000000000002</v>
      </c>
      <c r="R320" s="71">
        <f t="shared" si="185"/>
        <v>264.79000000000002</v>
      </c>
      <c r="S320" s="71">
        <f t="shared" si="185"/>
        <v>264.79000000000002</v>
      </c>
      <c r="T320" s="71">
        <f t="shared" si="185"/>
        <v>264.79000000000002</v>
      </c>
      <c r="U320" s="71">
        <f t="shared" si="185"/>
        <v>264.79000000000002</v>
      </c>
      <c r="V320" s="71">
        <f t="shared" si="185"/>
        <v>264.79000000000002</v>
      </c>
      <c r="W320" s="71">
        <f t="shared" si="185"/>
        <v>264.79000000000002</v>
      </c>
      <c r="X320" s="71">
        <f t="shared" si="185"/>
        <v>264.79000000000002</v>
      </c>
      <c r="Y320" s="71">
        <f t="shared" si="185"/>
        <v>264.79000000000002</v>
      </c>
      <c r="Z320" s="71">
        <f t="shared" si="185"/>
        <v>264.79000000000002</v>
      </c>
      <c r="AA320" s="71">
        <f t="shared" si="185"/>
        <v>264.79000000000002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550</v>
      </c>
      <c r="B325" s="54" t="str">
        <f>"01"&amp;"."&amp;$B$662&amp;"."&amp;$B$663</f>
        <v>01.05.2024</v>
      </c>
      <c r="C325" s="134" t="s">
        <v>76</v>
      </c>
      <c r="D325" s="135">
        <f>ROUND(((D326+D327+D329+D328)/1000),5)</f>
        <v>3.8767399999999999</v>
      </c>
      <c r="E325" s="135">
        <f>ROUND(((E326+E327+E329+E328)/1000),5)</f>
        <v>3.83901</v>
      </c>
      <c r="F325" s="135">
        <f>ROUND(((F326+F327+F329+F328)/1000),5)</f>
        <v>3.7028300000000001</v>
      </c>
      <c r="G325" s="135">
        <f t="shared" ref="G325:AA325" si="186">ROUND(((G326+G327+G329+G328)/1000),5)</f>
        <v>3.67923</v>
      </c>
      <c r="H325" s="135">
        <f t="shared" si="186"/>
        <v>3.63354</v>
      </c>
      <c r="I325" s="135">
        <f t="shared" si="186"/>
        <v>3.5985299999999998</v>
      </c>
      <c r="J325" s="135">
        <f t="shared" si="186"/>
        <v>3.6011099999999998</v>
      </c>
      <c r="K325" s="135">
        <f t="shared" si="186"/>
        <v>3.7592699999999999</v>
      </c>
      <c r="L325" s="135">
        <f t="shared" si="186"/>
        <v>3.9197099999999998</v>
      </c>
      <c r="M325" s="135">
        <f t="shared" si="186"/>
        <v>4.1547599999999996</v>
      </c>
      <c r="N325" s="135">
        <f t="shared" si="186"/>
        <v>4.2972799999999998</v>
      </c>
      <c r="O325" s="135">
        <f t="shared" si="186"/>
        <v>4.2271200000000002</v>
      </c>
      <c r="P325" s="135">
        <f t="shared" si="186"/>
        <v>4.20669</v>
      </c>
      <c r="Q325" s="135">
        <f t="shared" si="186"/>
        <v>4.2381000000000002</v>
      </c>
      <c r="R325" s="135">
        <f t="shared" si="186"/>
        <v>4.1969399999999997</v>
      </c>
      <c r="S325" s="135">
        <f t="shared" si="186"/>
        <v>4.1469800000000001</v>
      </c>
      <c r="T325" s="135">
        <f t="shared" si="186"/>
        <v>4.1864100000000004</v>
      </c>
      <c r="U325" s="135">
        <f t="shared" si="186"/>
        <v>4.2037800000000001</v>
      </c>
      <c r="V325" s="135">
        <f t="shared" si="186"/>
        <v>4.2579000000000002</v>
      </c>
      <c r="W325" s="135">
        <f t="shared" si="186"/>
        <v>4.3757200000000003</v>
      </c>
      <c r="X325" s="135">
        <f t="shared" si="186"/>
        <v>4.46427</v>
      </c>
      <c r="Y325" s="135">
        <f t="shared" si="186"/>
        <v>4.3644100000000003</v>
      </c>
      <c r="Z325" s="135">
        <f t="shared" si="186"/>
        <v>4.0488099999999996</v>
      </c>
      <c r="AA325" s="135">
        <f t="shared" si="186"/>
        <v>3.8593099999999998</v>
      </c>
    </row>
    <row r="326" spans="1:27" ht="12.75" hidden="1" customHeight="1" outlineLevel="1" x14ac:dyDescent="0.2">
      <c r="A326" s="163" t="s">
        <v>551</v>
      </c>
      <c r="B326" s="94" t="s">
        <v>238</v>
      </c>
      <c r="C326" s="70" t="s">
        <v>79</v>
      </c>
      <c r="D326" s="71">
        <v>1384.76</v>
      </c>
      <c r="E326" s="71">
        <v>1347.03</v>
      </c>
      <c r="F326" s="71">
        <v>1210.8499999999999</v>
      </c>
      <c r="G326" s="71">
        <v>1187.25</v>
      </c>
      <c r="H326" s="71">
        <v>1141.56</v>
      </c>
      <c r="I326" s="71">
        <v>1106.55</v>
      </c>
      <c r="J326" s="71">
        <v>1109.1300000000001</v>
      </c>
      <c r="K326" s="71">
        <v>1267.29</v>
      </c>
      <c r="L326" s="71">
        <v>1427.73</v>
      </c>
      <c r="M326" s="71">
        <v>1662.78</v>
      </c>
      <c r="N326" s="71">
        <v>1805.3</v>
      </c>
      <c r="O326" s="71">
        <v>1735.14</v>
      </c>
      <c r="P326" s="71">
        <v>1714.71</v>
      </c>
      <c r="Q326" s="71">
        <v>1746.12</v>
      </c>
      <c r="R326" s="71">
        <v>1704.96</v>
      </c>
      <c r="S326" s="71">
        <v>1655</v>
      </c>
      <c r="T326" s="71">
        <v>1694.43</v>
      </c>
      <c r="U326" s="71">
        <v>1711.8</v>
      </c>
      <c r="V326" s="71">
        <v>1765.92</v>
      </c>
      <c r="W326" s="71">
        <v>1883.74</v>
      </c>
      <c r="X326" s="71">
        <v>1972.29</v>
      </c>
      <c r="Y326" s="71">
        <v>1872.43</v>
      </c>
      <c r="Z326" s="71">
        <v>1556.83</v>
      </c>
      <c r="AA326" s="71">
        <v>1367.33</v>
      </c>
    </row>
    <row r="327" spans="1:27" ht="12.75" hidden="1" customHeight="1" outlineLevel="1" x14ac:dyDescent="0.2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553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554</v>
      </c>
      <c r="B329" s="94" t="s">
        <v>81</v>
      </c>
      <c r="C329" s="70" t="s">
        <v>79</v>
      </c>
      <c r="D329" s="71">
        <f>$D$11</f>
        <v>264.79000000000002</v>
      </c>
      <c r="E329" s="71">
        <f t="shared" ref="E329:AA329" si="188">$D$11</f>
        <v>264.79000000000002</v>
      </c>
      <c r="F329" s="71">
        <f t="shared" si="188"/>
        <v>264.79000000000002</v>
      </c>
      <c r="G329" s="71">
        <f t="shared" si="188"/>
        <v>264.79000000000002</v>
      </c>
      <c r="H329" s="71">
        <f t="shared" si="188"/>
        <v>264.79000000000002</v>
      </c>
      <c r="I329" s="71">
        <f t="shared" si="188"/>
        <v>264.79000000000002</v>
      </c>
      <c r="J329" s="71">
        <f t="shared" si="188"/>
        <v>264.79000000000002</v>
      </c>
      <c r="K329" s="71">
        <f t="shared" si="188"/>
        <v>264.79000000000002</v>
      </c>
      <c r="L329" s="71">
        <f t="shared" si="188"/>
        <v>264.79000000000002</v>
      </c>
      <c r="M329" s="71">
        <f t="shared" si="188"/>
        <v>264.79000000000002</v>
      </c>
      <c r="N329" s="71">
        <f t="shared" si="188"/>
        <v>264.79000000000002</v>
      </c>
      <c r="O329" s="71">
        <f t="shared" si="188"/>
        <v>264.79000000000002</v>
      </c>
      <c r="P329" s="71">
        <f t="shared" si="188"/>
        <v>264.79000000000002</v>
      </c>
      <c r="Q329" s="71">
        <f t="shared" si="188"/>
        <v>264.79000000000002</v>
      </c>
      <c r="R329" s="71">
        <f t="shared" si="188"/>
        <v>264.79000000000002</v>
      </c>
      <c r="S329" s="71">
        <f t="shared" si="188"/>
        <v>264.79000000000002</v>
      </c>
      <c r="T329" s="71">
        <f t="shared" si="188"/>
        <v>264.79000000000002</v>
      </c>
      <c r="U329" s="71">
        <f t="shared" si="188"/>
        <v>264.79000000000002</v>
      </c>
      <c r="V329" s="71">
        <f t="shared" si="188"/>
        <v>264.79000000000002</v>
      </c>
      <c r="W329" s="71">
        <f t="shared" si="188"/>
        <v>264.79000000000002</v>
      </c>
      <c r="X329" s="71">
        <f t="shared" si="188"/>
        <v>264.79000000000002</v>
      </c>
      <c r="Y329" s="71">
        <f t="shared" si="188"/>
        <v>264.79000000000002</v>
      </c>
      <c r="Z329" s="71">
        <f t="shared" si="188"/>
        <v>264.79000000000002</v>
      </c>
      <c r="AA329" s="71">
        <f t="shared" si="188"/>
        <v>264.79000000000002</v>
      </c>
    </row>
    <row r="330" spans="1:27" ht="12.75" customHeight="1" collapsed="1" x14ac:dyDescent="0.2">
      <c r="A330" s="162" t="s">
        <v>555</v>
      </c>
      <c r="B330" s="54" t="str">
        <f>"02"&amp;"."&amp;$B$662&amp;"."&amp;$B$663</f>
        <v>02.05.2024</v>
      </c>
      <c r="C330" s="134" t="s">
        <v>76</v>
      </c>
      <c r="D330" s="135">
        <f>ROUND(((D331+D332+D334+D333)/1000),5)</f>
        <v>3.8516400000000002</v>
      </c>
      <c r="E330" s="135">
        <f>ROUND(((E331+E332+E334+E333)/1000),5)</f>
        <v>3.7402000000000002</v>
      </c>
      <c r="F330" s="135">
        <f>ROUND(((F331+F332+F334+F333)/1000),5)</f>
        <v>3.7075200000000001</v>
      </c>
      <c r="G330" s="135">
        <f t="shared" ref="G330:AA330" si="189">ROUND(((G331+G332+G334+G333)/1000),5)</f>
        <v>3.65225</v>
      </c>
      <c r="H330" s="135">
        <f t="shared" si="189"/>
        <v>3.6791800000000001</v>
      </c>
      <c r="I330" s="135">
        <f t="shared" si="189"/>
        <v>3.7240899999999999</v>
      </c>
      <c r="J330" s="135">
        <f t="shared" si="189"/>
        <v>3.84911</v>
      </c>
      <c r="K330" s="135">
        <f t="shared" si="189"/>
        <v>4.0812900000000001</v>
      </c>
      <c r="L330" s="135">
        <f t="shared" si="189"/>
        <v>4.4034300000000002</v>
      </c>
      <c r="M330" s="135">
        <f t="shared" si="189"/>
        <v>4.5195999999999996</v>
      </c>
      <c r="N330" s="135">
        <f t="shared" si="189"/>
        <v>4.5481100000000003</v>
      </c>
      <c r="O330" s="135">
        <f t="shared" si="189"/>
        <v>4.4837199999999999</v>
      </c>
      <c r="P330" s="135">
        <f t="shared" si="189"/>
        <v>4.50528</v>
      </c>
      <c r="Q330" s="135">
        <f t="shared" si="189"/>
        <v>4.5398500000000004</v>
      </c>
      <c r="R330" s="135">
        <f t="shared" si="189"/>
        <v>4.5590700000000002</v>
      </c>
      <c r="S330" s="135">
        <f t="shared" si="189"/>
        <v>4.5032800000000002</v>
      </c>
      <c r="T330" s="135">
        <f t="shared" si="189"/>
        <v>4.4949700000000004</v>
      </c>
      <c r="U330" s="135">
        <f t="shared" si="189"/>
        <v>4.4572399999999996</v>
      </c>
      <c r="V330" s="135">
        <f t="shared" si="189"/>
        <v>4.4825699999999999</v>
      </c>
      <c r="W330" s="135">
        <f t="shared" si="189"/>
        <v>4.5036399999999999</v>
      </c>
      <c r="X330" s="135">
        <f t="shared" si="189"/>
        <v>4.5472999999999999</v>
      </c>
      <c r="Y330" s="135">
        <f t="shared" si="189"/>
        <v>4.4304100000000002</v>
      </c>
      <c r="Z330" s="135">
        <f t="shared" si="189"/>
        <v>4.0651200000000003</v>
      </c>
      <c r="AA330" s="135">
        <f t="shared" si="189"/>
        <v>3.8917700000000002</v>
      </c>
    </row>
    <row r="331" spans="1:27" ht="12.75" hidden="1" customHeight="1" outlineLevel="1" x14ac:dyDescent="0.2">
      <c r="A331" s="163" t="s">
        <v>556</v>
      </c>
      <c r="B331" s="94" t="s">
        <v>238</v>
      </c>
      <c r="C331" s="70" t="s">
        <v>79</v>
      </c>
      <c r="D331" s="71">
        <v>1359.66</v>
      </c>
      <c r="E331" s="71">
        <v>1248.22</v>
      </c>
      <c r="F331" s="71">
        <v>1215.54</v>
      </c>
      <c r="G331" s="71">
        <v>1160.27</v>
      </c>
      <c r="H331" s="71">
        <v>1187.2</v>
      </c>
      <c r="I331" s="71">
        <v>1232.1099999999999</v>
      </c>
      <c r="J331" s="71">
        <v>1357.13</v>
      </c>
      <c r="K331" s="71">
        <v>1589.31</v>
      </c>
      <c r="L331" s="71">
        <v>1911.45</v>
      </c>
      <c r="M331" s="71">
        <v>2027.62</v>
      </c>
      <c r="N331" s="71">
        <v>2056.13</v>
      </c>
      <c r="O331" s="71">
        <v>1991.74</v>
      </c>
      <c r="P331" s="71">
        <v>2013.3</v>
      </c>
      <c r="Q331" s="71">
        <v>2047.87</v>
      </c>
      <c r="R331" s="71">
        <v>2067.09</v>
      </c>
      <c r="S331" s="71">
        <v>2011.3</v>
      </c>
      <c r="T331" s="71">
        <v>2002.99</v>
      </c>
      <c r="U331" s="71">
        <v>1965.26</v>
      </c>
      <c r="V331" s="71">
        <v>1990.59</v>
      </c>
      <c r="W331" s="71">
        <v>2011.66</v>
      </c>
      <c r="X331" s="71">
        <v>2055.3200000000002</v>
      </c>
      <c r="Y331" s="71">
        <v>1938.43</v>
      </c>
      <c r="Z331" s="71">
        <v>1573.14</v>
      </c>
      <c r="AA331" s="71">
        <v>1399.79</v>
      </c>
    </row>
    <row r="332" spans="1:27" ht="12.75" hidden="1" customHeight="1" outlineLevel="1" x14ac:dyDescent="0.2">
      <c r="A332" s="163" t="s">
        <v>557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558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559</v>
      </c>
      <c r="B334" s="94" t="s">
        <v>81</v>
      </c>
      <c r="C334" s="70" t="s">
        <v>79</v>
      </c>
      <c r="D334" s="71">
        <f>$D$11</f>
        <v>264.79000000000002</v>
      </c>
      <c r="E334" s="71">
        <f t="shared" ref="E334:AA334" si="191">$D$11</f>
        <v>264.79000000000002</v>
      </c>
      <c r="F334" s="71">
        <f t="shared" si="191"/>
        <v>264.79000000000002</v>
      </c>
      <c r="G334" s="71">
        <f t="shared" si="191"/>
        <v>264.79000000000002</v>
      </c>
      <c r="H334" s="71">
        <f t="shared" si="191"/>
        <v>264.79000000000002</v>
      </c>
      <c r="I334" s="71">
        <f t="shared" si="191"/>
        <v>264.79000000000002</v>
      </c>
      <c r="J334" s="71">
        <f t="shared" si="191"/>
        <v>264.79000000000002</v>
      </c>
      <c r="K334" s="71">
        <f t="shared" si="191"/>
        <v>264.79000000000002</v>
      </c>
      <c r="L334" s="71">
        <f t="shared" si="191"/>
        <v>264.79000000000002</v>
      </c>
      <c r="M334" s="71">
        <f t="shared" si="191"/>
        <v>264.79000000000002</v>
      </c>
      <c r="N334" s="71">
        <f t="shared" si="191"/>
        <v>264.79000000000002</v>
      </c>
      <c r="O334" s="71">
        <f t="shared" si="191"/>
        <v>264.79000000000002</v>
      </c>
      <c r="P334" s="71">
        <f t="shared" si="191"/>
        <v>264.79000000000002</v>
      </c>
      <c r="Q334" s="71">
        <f t="shared" si="191"/>
        <v>264.79000000000002</v>
      </c>
      <c r="R334" s="71">
        <f t="shared" si="191"/>
        <v>264.79000000000002</v>
      </c>
      <c r="S334" s="71">
        <f t="shared" si="191"/>
        <v>264.79000000000002</v>
      </c>
      <c r="T334" s="71">
        <f t="shared" si="191"/>
        <v>264.79000000000002</v>
      </c>
      <c r="U334" s="71">
        <f t="shared" si="191"/>
        <v>264.79000000000002</v>
      </c>
      <c r="V334" s="71">
        <f t="shared" si="191"/>
        <v>264.79000000000002</v>
      </c>
      <c r="W334" s="71">
        <f t="shared" si="191"/>
        <v>264.79000000000002</v>
      </c>
      <c r="X334" s="71">
        <f t="shared" si="191"/>
        <v>264.79000000000002</v>
      </c>
      <c r="Y334" s="71">
        <f t="shared" si="191"/>
        <v>264.79000000000002</v>
      </c>
      <c r="Z334" s="71">
        <f t="shared" si="191"/>
        <v>264.79000000000002</v>
      </c>
      <c r="AA334" s="71">
        <f t="shared" si="191"/>
        <v>264.79000000000002</v>
      </c>
    </row>
    <row r="335" spans="1:27" ht="12.75" customHeight="1" collapsed="1" x14ac:dyDescent="0.2">
      <c r="A335" s="162" t="s">
        <v>560</v>
      </c>
      <c r="B335" s="54" t="str">
        <f>"03"&amp;"."&amp;$B$662&amp;"."&amp;$B$663</f>
        <v>03.05.2024</v>
      </c>
      <c r="C335" s="134" t="s">
        <v>76</v>
      </c>
      <c r="D335" s="135">
        <f>ROUND(((D336+D337+D339+D338)/1000),5)</f>
        <v>3.77034</v>
      </c>
      <c r="E335" s="135">
        <f>ROUND(((E336+E337+E339+E338)/1000),5)</f>
        <v>3.6975699999999998</v>
      </c>
      <c r="F335" s="135">
        <f>ROUND(((F336+F337+F339+F338)/1000),5)</f>
        <v>3.5990899999999999</v>
      </c>
      <c r="G335" s="135">
        <f t="shared" ref="G335:AA335" si="192">ROUND(((G336+G337+G339+G338)/1000),5)</f>
        <v>3.5971299999999999</v>
      </c>
      <c r="H335" s="135">
        <f t="shared" si="192"/>
        <v>3.6376400000000002</v>
      </c>
      <c r="I335" s="135">
        <f t="shared" si="192"/>
        <v>3.7342599999999999</v>
      </c>
      <c r="J335" s="135">
        <f t="shared" si="192"/>
        <v>3.9109099999999999</v>
      </c>
      <c r="K335" s="135">
        <f t="shared" si="192"/>
        <v>4.1905900000000003</v>
      </c>
      <c r="L335" s="135">
        <f t="shared" si="192"/>
        <v>4.4047499999999999</v>
      </c>
      <c r="M335" s="135">
        <f t="shared" si="192"/>
        <v>4.5627500000000003</v>
      </c>
      <c r="N335" s="135">
        <f t="shared" si="192"/>
        <v>4.6551999999999998</v>
      </c>
      <c r="O335" s="135">
        <f t="shared" si="192"/>
        <v>4.5190200000000003</v>
      </c>
      <c r="P335" s="135">
        <f t="shared" si="192"/>
        <v>4.5069999999999997</v>
      </c>
      <c r="Q335" s="135">
        <f t="shared" si="192"/>
        <v>4.5255900000000002</v>
      </c>
      <c r="R335" s="135">
        <f t="shared" si="192"/>
        <v>4.4924499999999998</v>
      </c>
      <c r="S335" s="135">
        <f t="shared" si="192"/>
        <v>4.4888899999999996</v>
      </c>
      <c r="T335" s="135">
        <f t="shared" si="192"/>
        <v>4.4901200000000001</v>
      </c>
      <c r="U335" s="135">
        <f t="shared" si="192"/>
        <v>4.4741900000000001</v>
      </c>
      <c r="V335" s="135">
        <f t="shared" si="192"/>
        <v>4.4590500000000004</v>
      </c>
      <c r="W335" s="135">
        <f t="shared" si="192"/>
        <v>4.4626299999999999</v>
      </c>
      <c r="X335" s="135">
        <f t="shared" si="192"/>
        <v>4.53268</v>
      </c>
      <c r="Y335" s="135">
        <f t="shared" si="192"/>
        <v>4.4414400000000001</v>
      </c>
      <c r="Z335" s="135">
        <f t="shared" si="192"/>
        <v>4.1365299999999996</v>
      </c>
      <c r="AA335" s="135">
        <f t="shared" si="192"/>
        <v>3.9216799999999998</v>
      </c>
    </row>
    <row r="336" spans="1:27" ht="12.75" hidden="1" customHeight="1" outlineLevel="1" x14ac:dyDescent="0.2">
      <c r="A336" s="163" t="s">
        <v>561</v>
      </c>
      <c r="B336" s="94" t="s">
        <v>238</v>
      </c>
      <c r="C336" s="70" t="s">
        <v>79</v>
      </c>
      <c r="D336" s="71">
        <v>1278.3599999999999</v>
      </c>
      <c r="E336" s="71">
        <v>1205.5899999999999</v>
      </c>
      <c r="F336" s="71">
        <v>1107.1099999999999</v>
      </c>
      <c r="G336" s="71">
        <v>1105.1500000000001</v>
      </c>
      <c r="H336" s="71">
        <v>1145.6600000000001</v>
      </c>
      <c r="I336" s="71">
        <v>1242.28</v>
      </c>
      <c r="J336" s="71">
        <v>1418.93</v>
      </c>
      <c r="K336" s="71">
        <v>1698.61</v>
      </c>
      <c r="L336" s="71">
        <v>1912.77</v>
      </c>
      <c r="M336" s="71">
        <v>2070.77</v>
      </c>
      <c r="N336" s="71">
        <v>2163.2199999999998</v>
      </c>
      <c r="O336" s="71">
        <v>2027.04</v>
      </c>
      <c r="P336" s="71">
        <v>2015.02</v>
      </c>
      <c r="Q336" s="71">
        <v>2033.61</v>
      </c>
      <c r="R336" s="71">
        <v>2000.47</v>
      </c>
      <c r="S336" s="71">
        <v>1996.91</v>
      </c>
      <c r="T336" s="71">
        <v>1998.14</v>
      </c>
      <c r="U336" s="71">
        <v>1982.21</v>
      </c>
      <c r="V336" s="71">
        <v>1967.07</v>
      </c>
      <c r="W336" s="71">
        <v>1970.65</v>
      </c>
      <c r="X336" s="71">
        <v>2040.7</v>
      </c>
      <c r="Y336" s="71">
        <v>1949.46</v>
      </c>
      <c r="Z336" s="71">
        <v>1644.55</v>
      </c>
      <c r="AA336" s="71">
        <v>1429.7</v>
      </c>
    </row>
    <row r="337" spans="1:27" ht="12.75" hidden="1" customHeight="1" outlineLevel="1" x14ac:dyDescent="0.2">
      <c r="A337" s="163" t="s">
        <v>562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563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564</v>
      </c>
      <c r="B339" s="94" t="s">
        <v>81</v>
      </c>
      <c r="C339" s="70" t="s">
        <v>79</v>
      </c>
      <c r="D339" s="71">
        <f>$D$11</f>
        <v>264.79000000000002</v>
      </c>
      <c r="E339" s="71">
        <f t="shared" ref="E339:AA339" si="194">$D$11</f>
        <v>264.79000000000002</v>
      </c>
      <c r="F339" s="71">
        <f t="shared" si="194"/>
        <v>264.79000000000002</v>
      </c>
      <c r="G339" s="71">
        <f t="shared" si="194"/>
        <v>264.79000000000002</v>
      </c>
      <c r="H339" s="71">
        <f t="shared" si="194"/>
        <v>264.79000000000002</v>
      </c>
      <c r="I339" s="71">
        <f t="shared" si="194"/>
        <v>264.79000000000002</v>
      </c>
      <c r="J339" s="71">
        <f t="shared" si="194"/>
        <v>264.79000000000002</v>
      </c>
      <c r="K339" s="71">
        <f t="shared" si="194"/>
        <v>264.79000000000002</v>
      </c>
      <c r="L339" s="71">
        <f t="shared" si="194"/>
        <v>264.79000000000002</v>
      </c>
      <c r="M339" s="71">
        <f t="shared" si="194"/>
        <v>264.79000000000002</v>
      </c>
      <c r="N339" s="71">
        <f t="shared" si="194"/>
        <v>264.79000000000002</v>
      </c>
      <c r="O339" s="71">
        <f t="shared" si="194"/>
        <v>264.79000000000002</v>
      </c>
      <c r="P339" s="71">
        <f t="shared" si="194"/>
        <v>264.79000000000002</v>
      </c>
      <c r="Q339" s="71">
        <f t="shared" si="194"/>
        <v>264.79000000000002</v>
      </c>
      <c r="R339" s="71">
        <f t="shared" si="194"/>
        <v>264.79000000000002</v>
      </c>
      <c r="S339" s="71">
        <f t="shared" si="194"/>
        <v>264.79000000000002</v>
      </c>
      <c r="T339" s="71">
        <f t="shared" si="194"/>
        <v>264.79000000000002</v>
      </c>
      <c r="U339" s="71">
        <f t="shared" si="194"/>
        <v>264.79000000000002</v>
      </c>
      <c r="V339" s="71">
        <f t="shared" si="194"/>
        <v>264.79000000000002</v>
      </c>
      <c r="W339" s="71">
        <f t="shared" si="194"/>
        <v>264.79000000000002</v>
      </c>
      <c r="X339" s="71">
        <f t="shared" si="194"/>
        <v>264.79000000000002</v>
      </c>
      <c r="Y339" s="71">
        <f t="shared" si="194"/>
        <v>264.79000000000002</v>
      </c>
      <c r="Z339" s="71">
        <f t="shared" si="194"/>
        <v>264.79000000000002</v>
      </c>
      <c r="AA339" s="71">
        <f t="shared" si="194"/>
        <v>264.79000000000002</v>
      </c>
    </row>
    <row r="340" spans="1:27" ht="12.75" customHeight="1" collapsed="1" x14ac:dyDescent="0.2">
      <c r="A340" s="162" t="s">
        <v>565</v>
      </c>
      <c r="B340" s="54" t="str">
        <f>"04"&amp;"."&amp;$B$662&amp;"."&amp;$B$663</f>
        <v>04.05.2024</v>
      </c>
      <c r="C340" s="134" t="s">
        <v>76</v>
      </c>
      <c r="D340" s="135">
        <f>ROUND(((D341+D342+D344+D343)/1000),5)</f>
        <v>4.0095099999999997</v>
      </c>
      <c r="E340" s="135">
        <f>ROUND(((E341+E342+E344+E343)/1000),5)</f>
        <v>3.9168699999999999</v>
      </c>
      <c r="F340" s="135">
        <f>ROUND(((F341+F342+F344+F343)/1000),5)</f>
        <v>3.79121</v>
      </c>
      <c r="G340" s="135">
        <f t="shared" ref="G340:AA340" si="195">ROUND(((G341+G342+G344+G343)/1000),5)</f>
        <v>3.7428300000000001</v>
      </c>
      <c r="H340" s="135">
        <f t="shared" si="195"/>
        <v>3.7216</v>
      </c>
      <c r="I340" s="135">
        <f t="shared" si="195"/>
        <v>3.7431199999999998</v>
      </c>
      <c r="J340" s="135">
        <f t="shared" si="195"/>
        <v>3.8304</v>
      </c>
      <c r="K340" s="135">
        <f t="shared" si="195"/>
        <v>4.0590000000000002</v>
      </c>
      <c r="L340" s="135">
        <f t="shared" si="195"/>
        <v>4.3483900000000002</v>
      </c>
      <c r="M340" s="135">
        <f t="shared" si="195"/>
        <v>4.52651</v>
      </c>
      <c r="N340" s="135">
        <f t="shared" si="195"/>
        <v>4.5775600000000001</v>
      </c>
      <c r="O340" s="135">
        <f t="shared" si="195"/>
        <v>4.5768899999999997</v>
      </c>
      <c r="P340" s="135">
        <f t="shared" si="195"/>
        <v>4.5683600000000002</v>
      </c>
      <c r="Q340" s="135">
        <f t="shared" si="195"/>
        <v>4.5776399999999997</v>
      </c>
      <c r="R340" s="135">
        <f t="shared" si="195"/>
        <v>4.5253300000000003</v>
      </c>
      <c r="S340" s="135">
        <f t="shared" si="195"/>
        <v>4.3618600000000001</v>
      </c>
      <c r="T340" s="135">
        <f t="shared" si="195"/>
        <v>4.3863200000000004</v>
      </c>
      <c r="U340" s="135">
        <f t="shared" si="195"/>
        <v>4.28017</v>
      </c>
      <c r="V340" s="135">
        <f t="shared" si="195"/>
        <v>4.3255699999999999</v>
      </c>
      <c r="W340" s="135">
        <f t="shared" si="195"/>
        <v>4.4261400000000002</v>
      </c>
      <c r="X340" s="135">
        <f t="shared" si="195"/>
        <v>4.5026299999999999</v>
      </c>
      <c r="Y340" s="135">
        <f t="shared" si="195"/>
        <v>4.4306099999999997</v>
      </c>
      <c r="Z340" s="135">
        <f t="shared" si="195"/>
        <v>4.09877</v>
      </c>
      <c r="AA340" s="135">
        <f t="shared" si="195"/>
        <v>3.9964400000000002</v>
      </c>
    </row>
    <row r="341" spans="1:27" ht="12.75" hidden="1" customHeight="1" outlineLevel="1" x14ac:dyDescent="0.2">
      <c r="A341" s="163" t="s">
        <v>566</v>
      </c>
      <c r="B341" s="94" t="s">
        <v>238</v>
      </c>
      <c r="C341" s="70" t="s">
        <v>79</v>
      </c>
      <c r="D341" s="71">
        <v>1517.53</v>
      </c>
      <c r="E341" s="71">
        <v>1424.89</v>
      </c>
      <c r="F341" s="71">
        <v>1299.23</v>
      </c>
      <c r="G341" s="71">
        <v>1250.8499999999999</v>
      </c>
      <c r="H341" s="71">
        <v>1229.6199999999999</v>
      </c>
      <c r="I341" s="71">
        <v>1251.1400000000001</v>
      </c>
      <c r="J341" s="71">
        <v>1338.42</v>
      </c>
      <c r="K341" s="71">
        <v>1567.02</v>
      </c>
      <c r="L341" s="71">
        <v>1856.41</v>
      </c>
      <c r="M341" s="71">
        <v>2034.53</v>
      </c>
      <c r="N341" s="71">
        <v>2085.58</v>
      </c>
      <c r="O341" s="71">
        <v>2084.91</v>
      </c>
      <c r="P341" s="71">
        <v>2076.38</v>
      </c>
      <c r="Q341" s="71">
        <v>2085.66</v>
      </c>
      <c r="R341" s="71">
        <v>2033.35</v>
      </c>
      <c r="S341" s="71">
        <v>1869.88</v>
      </c>
      <c r="T341" s="71">
        <v>1894.34</v>
      </c>
      <c r="U341" s="71">
        <v>1788.19</v>
      </c>
      <c r="V341" s="71">
        <v>1833.59</v>
      </c>
      <c r="W341" s="71">
        <v>1934.16</v>
      </c>
      <c r="X341" s="71">
        <v>2010.65</v>
      </c>
      <c r="Y341" s="71">
        <v>1938.63</v>
      </c>
      <c r="Z341" s="71">
        <v>1606.79</v>
      </c>
      <c r="AA341" s="71">
        <v>1504.46</v>
      </c>
    </row>
    <row r="342" spans="1:27" ht="12.75" hidden="1" customHeight="1" outlineLevel="1" x14ac:dyDescent="0.2">
      <c r="A342" s="163" t="s">
        <v>567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568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569</v>
      </c>
      <c r="B344" s="94" t="s">
        <v>81</v>
      </c>
      <c r="C344" s="70" t="s">
        <v>79</v>
      </c>
      <c r="D344" s="71">
        <f>$D$11</f>
        <v>264.79000000000002</v>
      </c>
      <c r="E344" s="71">
        <f t="shared" ref="E344:AA344" si="197">$D$11</f>
        <v>264.79000000000002</v>
      </c>
      <c r="F344" s="71">
        <f t="shared" si="197"/>
        <v>264.79000000000002</v>
      </c>
      <c r="G344" s="71">
        <f t="shared" si="197"/>
        <v>264.79000000000002</v>
      </c>
      <c r="H344" s="71">
        <f t="shared" si="197"/>
        <v>264.79000000000002</v>
      </c>
      <c r="I344" s="71">
        <f t="shared" si="197"/>
        <v>264.79000000000002</v>
      </c>
      <c r="J344" s="71">
        <f t="shared" si="197"/>
        <v>264.79000000000002</v>
      </c>
      <c r="K344" s="71">
        <f t="shared" si="197"/>
        <v>264.79000000000002</v>
      </c>
      <c r="L344" s="71">
        <f t="shared" si="197"/>
        <v>264.79000000000002</v>
      </c>
      <c r="M344" s="71">
        <f t="shared" si="197"/>
        <v>264.79000000000002</v>
      </c>
      <c r="N344" s="71">
        <f t="shared" si="197"/>
        <v>264.79000000000002</v>
      </c>
      <c r="O344" s="71">
        <f t="shared" si="197"/>
        <v>264.79000000000002</v>
      </c>
      <c r="P344" s="71">
        <f t="shared" si="197"/>
        <v>264.79000000000002</v>
      </c>
      <c r="Q344" s="71">
        <f t="shared" si="197"/>
        <v>264.79000000000002</v>
      </c>
      <c r="R344" s="71">
        <f t="shared" si="197"/>
        <v>264.79000000000002</v>
      </c>
      <c r="S344" s="71">
        <f t="shared" si="197"/>
        <v>264.79000000000002</v>
      </c>
      <c r="T344" s="71">
        <f t="shared" si="197"/>
        <v>264.79000000000002</v>
      </c>
      <c r="U344" s="71">
        <f t="shared" si="197"/>
        <v>264.79000000000002</v>
      </c>
      <c r="V344" s="71">
        <f t="shared" si="197"/>
        <v>264.79000000000002</v>
      </c>
      <c r="W344" s="71">
        <f t="shared" si="197"/>
        <v>264.79000000000002</v>
      </c>
      <c r="X344" s="71">
        <f t="shared" si="197"/>
        <v>264.79000000000002</v>
      </c>
      <c r="Y344" s="71">
        <f t="shared" si="197"/>
        <v>264.79000000000002</v>
      </c>
      <c r="Z344" s="71">
        <f t="shared" si="197"/>
        <v>264.79000000000002</v>
      </c>
      <c r="AA344" s="71">
        <f t="shared" si="197"/>
        <v>264.79000000000002</v>
      </c>
    </row>
    <row r="345" spans="1:27" ht="12.75" customHeight="1" collapsed="1" x14ac:dyDescent="0.2">
      <c r="A345" s="162" t="s">
        <v>570</v>
      </c>
      <c r="B345" s="54" t="str">
        <f>"05"&amp;"."&amp;$B$662&amp;"."&amp;$B$663</f>
        <v>05.05.2024</v>
      </c>
      <c r="C345" s="134" t="s">
        <v>76</v>
      </c>
      <c r="D345" s="135">
        <f>ROUND(((D346+D347+D349+D348)/1000),5)</f>
        <v>3.9369000000000001</v>
      </c>
      <c r="E345" s="135">
        <f>ROUND(((E346+E347+E349+E348)/1000),5)</f>
        <v>3.7424599999999999</v>
      </c>
      <c r="F345" s="135">
        <f>ROUND(((F346+F347+F349+F348)/1000),5)</f>
        <v>3.7154600000000002</v>
      </c>
      <c r="G345" s="135">
        <f t="shared" ref="G345:AA345" si="198">ROUND(((G346+G347+G349+G348)/1000),5)</f>
        <v>3.6834600000000002</v>
      </c>
      <c r="H345" s="135">
        <f t="shared" si="198"/>
        <v>3.6622699999999999</v>
      </c>
      <c r="I345" s="135">
        <f t="shared" si="198"/>
        <v>3.6846000000000001</v>
      </c>
      <c r="J345" s="135">
        <f t="shared" si="198"/>
        <v>3.5983200000000002</v>
      </c>
      <c r="K345" s="135">
        <f t="shared" si="198"/>
        <v>3.73454</v>
      </c>
      <c r="L345" s="135">
        <f t="shared" si="198"/>
        <v>4.0068900000000003</v>
      </c>
      <c r="M345" s="135">
        <f t="shared" si="198"/>
        <v>4.1765299999999996</v>
      </c>
      <c r="N345" s="135">
        <f t="shared" si="198"/>
        <v>4.2233299999999998</v>
      </c>
      <c r="O345" s="135">
        <f t="shared" si="198"/>
        <v>4.2509399999999999</v>
      </c>
      <c r="P345" s="135">
        <f t="shared" si="198"/>
        <v>4.2031999999999998</v>
      </c>
      <c r="Q345" s="135">
        <f t="shared" si="198"/>
        <v>4.2008799999999997</v>
      </c>
      <c r="R345" s="135">
        <f t="shared" si="198"/>
        <v>4.1978099999999996</v>
      </c>
      <c r="S345" s="135">
        <f t="shared" si="198"/>
        <v>4.0834299999999999</v>
      </c>
      <c r="T345" s="135">
        <f t="shared" si="198"/>
        <v>4.0665100000000001</v>
      </c>
      <c r="U345" s="135">
        <f t="shared" si="198"/>
        <v>4.07212</v>
      </c>
      <c r="V345" s="135">
        <f t="shared" si="198"/>
        <v>4.1339399999999999</v>
      </c>
      <c r="W345" s="135">
        <f t="shared" si="198"/>
        <v>4.3017799999999999</v>
      </c>
      <c r="X345" s="135">
        <f t="shared" si="198"/>
        <v>4.4265499999999998</v>
      </c>
      <c r="Y345" s="135">
        <f t="shared" si="198"/>
        <v>4.4008900000000004</v>
      </c>
      <c r="Z345" s="135">
        <f t="shared" si="198"/>
        <v>4.0568400000000002</v>
      </c>
      <c r="AA345" s="135">
        <f t="shared" si="198"/>
        <v>3.9929700000000001</v>
      </c>
    </row>
    <row r="346" spans="1:27" ht="12.75" hidden="1" customHeight="1" outlineLevel="1" x14ac:dyDescent="0.2">
      <c r="A346" s="163" t="s">
        <v>571</v>
      </c>
      <c r="B346" s="94" t="s">
        <v>238</v>
      </c>
      <c r="C346" s="70" t="s">
        <v>79</v>
      </c>
      <c r="D346" s="71">
        <v>1444.92</v>
      </c>
      <c r="E346" s="71">
        <v>1250.48</v>
      </c>
      <c r="F346" s="71">
        <v>1223.48</v>
      </c>
      <c r="G346" s="71">
        <v>1191.48</v>
      </c>
      <c r="H346" s="71">
        <v>1170.29</v>
      </c>
      <c r="I346" s="71">
        <v>1192.6199999999999</v>
      </c>
      <c r="J346" s="71">
        <v>1106.3399999999999</v>
      </c>
      <c r="K346" s="71">
        <v>1242.56</v>
      </c>
      <c r="L346" s="71">
        <v>1514.91</v>
      </c>
      <c r="M346" s="71">
        <v>1684.55</v>
      </c>
      <c r="N346" s="71">
        <v>1731.35</v>
      </c>
      <c r="O346" s="71">
        <v>1758.96</v>
      </c>
      <c r="P346" s="71">
        <v>1711.22</v>
      </c>
      <c r="Q346" s="71">
        <v>1708.9</v>
      </c>
      <c r="R346" s="71">
        <v>1705.83</v>
      </c>
      <c r="S346" s="71">
        <v>1591.45</v>
      </c>
      <c r="T346" s="71">
        <v>1574.53</v>
      </c>
      <c r="U346" s="71">
        <v>1580.14</v>
      </c>
      <c r="V346" s="71">
        <v>1641.96</v>
      </c>
      <c r="W346" s="71">
        <v>1809.8</v>
      </c>
      <c r="X346" s="71">
        <v>1934.57</v>
      </c>
      <c r="Y346" s="71">
        <v>1908.91</v>
      </c>
      <c r="Z346" s="71">
        <v>1564.86</v>
      </c>
      <c r="AA346" s="71">
        <v>1500.99</v>
      </c>
    </row>
    <row r="347" spans="1:27" ht="12.75" hidden="1" customHeight="1" outlineLevel="1" x14ac:dyDescent="0.2">
      <c r="A347" s="163" t="s">
        <v>572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573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574</v>
      </c>
      <c r="B349" s="94" t="s">
        <v>81</v>
      </c>
      <c r="C349" s="70" t="s">
        <v>79</v>
      </c>
      <c r="D349" s="71">
        <f>$D$11</f>
        <v>264.79000000000002</v>
      </c>
      <c r="E349" s="71">
        <f t="shared" ref="E349:AA349" si="200">$D$11</f>
        <v>264.79000000000002</v>
      </c>
      <c r="F349" s="71">
        <f t="shared" si="200"/>
        <v>264.79000000000002</v>
      </c>
      <c r="G349" s="71">
        <f t="shared" si="200"/>
        <v>264.79000000000002</v>
      </c>
      <c r="H349" s="71">
        <f t="shared" si="200"/>
        <v>264.79000000000002</v>
      </c>
      <c r="I349" s="71">
        <f t="shared" si="200"/>
        <v>264.79000000000002</v>
      </c>
      <c r="J349" s="71">
        <f t="shared" si="200"/>
        <v>264.79000000000002</v>
      </c>
      <c r="K349" s="71">
        <f t="shared" si="200"/>
        <v>264.79000000000002</v>
      </c>
      <c r="L349" s="71">
        <f t="shared" si="200"/>
        <v>264.79000000000002</v>
      </c>
      <c r="M349" s="71">
        <f t="shared" si="200"/>
        <v>264.79000000000002</v>
      </c>
      <c r="N349" s="71">
        <f t="shared" si="200"/>
        <v>264.79000000000002</v>
      </c>
      <c r="O349" s="71">
        <f t="shared" si="200"/>
        <v>264.79000000000002</v>
      </c>
      <c r="P349" s="71">
        <f t="shared" si="200"/>
        <v>264.79000000000002</v>
      </c>
      <c r="Q349" s="71">
        <f t="shared" si="200"/>
        <v>264.79000000000002</v>
      </c>
      <c r="R349" s="71">
        <f t="shared" si="200"/>
        <v>264.79000000000002</v>
      </c>
      <c r="S349" s="71">
        <f t="shared" si="200"/>
        <v>264.79000000000002</v>
      </c>
      <c r="T349" s="71">
        <f t="shared" si="200"/>
        <v>264.79000000000002</v>
      </c>
      <c r="U349" s="71">
        <f t="shared" si="200"/>
        <v>264.79000000000002</v>
      </c>
      <c r="V349" s="71">
        <f t="shared" si="200"/>
        <v>264.79000000000002</v>
      </c>
      <c r="W349" s="71">
        <f t="shared" si="200"/>
        <v>264.79000000000002</v>
      </c>
      <c r="X349" s="71">
        <f t="shared" si="200"/>
        <v>264.79000000000002</v>
      </c>
      <c r="Y349" s="71">
        <f t="shared" si="200"/>
        <v>264.79000000000002</v>
      </c>
      <c r="Z349" s="71">
        <f t="shared" si="200"/>
        <v>264.79000000000002</v>
      </c>
      <c r="AA349" s="71">
        <f t="shared" si="200"/>
        <v>264.79000000000002</v>
      </c>
    </row>
    <row r="350" spans="1:27" ht="12.75" customHeight="1" collapsed="1" x14ac:dyDescent="0.2">
      <c r="A350" s="162" t="s">
        <v>575</v>
      </c>
      <c r="B350" s="54" t="str">
        <f>"06"&amp;"."&amp;$B$662&amp;"."&amp;$B$663</f>
        <v>06.05.2024</v>
      </c>
      <c r="C350" s="134" t="s">
        <v>76</v>
      </c>
      <c r="D350" s="135">
        <f>ROUND(((D351+D352+D354+D353)/1000),5)</f>
        <v>3.7885900000000001</v>
      </c>
      <c r="E350" s="135">
        <f>ROUND(((E351+E352+E354+E353)/1000),5)</f>
        <v>3.6966399999999999</v>
      </c>
      <c r="F350" s="135">
        <f>ROUND(((F351+F352+F354+F353)/1000),5)</f>
        <v>3.6076800000000002</v>
      </c>
      <c r="G350" s="135">
        <f t="shared" ref="G350:AA350" si="201">ROUND(((G351+G352+G354+G353)/1000),5)</f>
        <v>3.5995499999999998</v>
      </c>
      <c r="H350" s="135">
        <f t="shared" si="201"/>
        <v>3.60181</v>
      </c>
      <c r="I350" s="135">
        <f t="shared" si="201"/>
        <v>3.73725</v>
      </c>
      <c r="J350" s="135">
        <f t="shared" si="201"/>
        <v>3.90604</v>
      </c>
      <c r="K350" s="135">
        <f t="shared" si="201"/>
        <v>4.1896199999999997</v>
      </c>
      <c r="L350" s="135">
        <f t="shared" si="201"/>
        <v>4.4769600000000001</v>
      </c>
      <c r="M350" s="135">
        <f t="shared" si="201"/>
        <v>4.5598900000000002</v>
      </c>
      <c r="N350" s="135">
        <f t="shared" si="201"/>
        <v>4.5667299999999997</v>
      </c>
      <c r="O350" s="135">
        <f t="shared" si="201"/>
        <v>4.5690499999999998</v>
      </c>
      <c r="P350" s="135">
        <f t="shared" si="201"/>
        <v>4.5743</v>
      </c>
      <c r="Q350" s="135">
        <f t="shared" si="201"/>
        <v>4.5707800000000001</v>
      </c>
      <c r="R350" s="135">
        <f t="shared" si="201"/>
        <v>4.5678299999999998</v>
      </c>
      <c r="S350" s="135">
        <f t="shared" si="201"/>
        <v>4.5683600000000002</v>
      </c>
      <c r="T350" s="135">
        <f t="shared" si="201"/>
        <v>4.5592499999999996</v>
      </c>
      <c r="U350" s="135">
        <f t="shared" si="201"/>
        <v>4.5231300000000001</v>
      </c>
      <c r="V350" s="135">
        <f t="shared" si="201"/>
        <v>4.4867400000000002</v>
      </c>
      <c r="W350" s="135">
        <f t="shared" si="201"/>
        <v>4.5120300000000002</v>
      </c>
      <c r="X350" s="135">
        <f t="shared" si="201"/>
        <v>4.5602</v>
      </c>
      <c r="Y350" s="135">
        <f t="shared" si="201"/>
        <v>4.4946299999999999</v>
      </c>
      <c r="Z350" s="135">
        <f t="shared" si="201"/>
        <v>4.1523399999999997</v>
      </c>
      <c r="AA350" s="135">
        <f t="shared" si="201"/>
        <v>3.9875699999999998</v>
      </c>
    </row>
    <row r="351" spans="1:27" ht="12.75" hidden="1" customHeight="1" outlineLevel="1" x14ac:dyDescent="0.2">
      <c r="A351" s="163" t="s">
        <v>576</v>
      </c>
      <c r="B351" s="94" t="s">
        <v>238</v>
      </c>
      <c r="C351" s="70" t="s">
        <v>79</v>
      </c>
      <c r="D351" s="71">
        <v>1296.6099999999999</v>
      </c>
      <c r="E351" s="71">
        <v>1204.6600000000001</v>
      </c>
      <c r="F351" s="71">
        <v>1115.7</v>
      </c>
      <c r="G351" s="71">
        <v>1107.57</v>
      </c>
      <c r="H351" s="71">
        <v>1109.83</v>
      </c>
      <c r="I351" s="71">
        <v>1245.27</v>
      </c>
      <c r="J351" s="71">
        <v>1414.06</v>
      </c>
      <c r="K351" s="71">
        <v>1697.64</v>
      </c>
      <c r="L351" s="71">
        <v>1984.98</v>
      </c>
      <c r="M351" s="71">
        <v>2067.91</v>
      </c>
      <c r="N351" s="71">
        <v>2074.75</v>
      </c>
      <c r="O351" s="71">
        <v>2077.0700000000002</v>
      </c>
      <c r="P351" s="71">
        <v>2082.3200000000002</v>
      </c>
      <c r="Q351" s="71">
        <v>2078.8000000000002</v>
      </c>
      <c r="R351" s="71">
        <v>2075.85</v>
      </c>
      <c r="S351" s="71">
        <v>2076.38</v>
      </c>
      <c r="T351" s="71">
        <v>2067.27</v>
      </c>
      <c r="U351" s="71">
        <v>2031.15</v>
      </c>
      <c r="V351" s="71">
        <v>1994.76</v>
      </c>
      <c r="W351" s="71">
        <v>2020.05</v>
      </c>
      <c r="X351" s="71">
        <v>2068.2199999999998</v>
      </c>
      <c r="Y351" s="71">
        <v>2002.65</v>
      </c>
      <c r="Z351" s="71">
        <v>1660.36</v>
      </c>
      <c r="AA351" s="71">
        <v>1495.59</v>
      </c>
    </row>
    <row r="352" spans="1:27" ht="12.75" hidden="1" customHeight="1" outlineLevel="1" x14ac:dyDescent="0.2">
      <c r="A352" s="163" t="s">
        <v>577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578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579</v>
      </c>
      <c r="B354" s="94" t="s">
        <v>81</v>
      </c>
      <c r="C354" s="70" t="s">
        <v>79</v>
      </c>
      <c r="D354" s="71">
        <f>$D$11</f>
        <v>264.79000000000002</v>
      </c>
      <c r="E354" s="71">
        <f t="shared" ref="E354:AA354" si="203">$D$11</f>
        <v>264.79000000000002</v>
      </c>
      <c r="F354" s="71">
        <f t="shared" si="203"/>
        <v>264.79000000000002</v>
      </c>
      <c r="G354" s="71">
        <f t="shared" si="203"/>
        <v>264.79000000000002</v>
      </c>
      <c r="H354" s="71">
        <f t="shared" si="203"/>
        <v>264.79000000000002</v>
      </c>
      <c r="I354" s="71">
        <f t="shared" si="203"/>
        <v>264.79000000000002</v>
      </c>
      <c r="J354" s="71">
        <f t="shared" si="203"/>
        <v>264.79000000000002</v>
      </c>
      <c r="K354" s="71">
        <f t="shared" si="203"/>
        <v>264.79000000000002</v>
      </c>
      <c r="L354" s="71">
        <f t="shared" si="203"/>
        <v>264.79000000000002</v>
      </c>
      <c r="M354" s="71">
        <f t="shared" si="203"/>
        <v>264.79000000000002</v>
      </c>
      <c r="N354" s="71">
        <f t="shared" si="203"/>
        <v>264.79000000000002</v>
      </c>
      <c r="O354" s="71">
        <f t="shared" si="203"/>
        <v>264.79000000000002</v>
      </c>
      <c r="P354" s="71">
        <f t="shared" si="203"/>
        <v>264.79000000000002</v>
      </c>
      <c r="Q354" s="71">
        <f t="shared" si="203"/>
        <v>264.79000000000002</v>
      </c>
      <c r="R354" s="71">
        <f t="shared" si="203"/>
        <v>264.79000000000002</v>
      </c>
      <c r="S354" s="71">
        <f t="shared" si="203"/>
        <v>264.79000000000002</v>
      </c>
      <c r="T354" s="71">
        <f t="shared" si="203"/>
        <v>264.79000000000002</v>
      </c>
      <c r="U354" s="71">
        <f t="shared" si="203"/>
        <v>264.79000000000002</v>
      </c>
      <c r="V354" s="71">
        <f t="shared" si="203"/>
        <v>264.79000000000002</v>
      </c>
      <c r="W354" s="71">
        <f t="shared" si="203"/>
        <v>264.79000000000002</v>
      </c>
      <c r="X354" s="71">
        <f t="shared" si="203"/>
        <v>264.79000000000002</v>
      </c>
      <c r="Y354" s="71">
        <f t="shared" si="203"/>
        <v>264.79000000000002</v>
      </c>
      <c r="Z354" s="71">
        <f t="shared" si="203"/>
        <v>264.79000000000002</v>
      </c>
      <c r="AA354" s="71">
        <f t="shared" si="203"/>
        <v>264.79000000000002</v>
      </c>
    </row>
    <row r="355" spans="1:27" ht="12.75" customHeight="1" collapsed="1" x14ac:dyDescent="0.2">
      <c r="A355" s="162" t="s">
        <v>580</v>
      </c>
      <c r="B355" s="54" t="str">
        <f>"07"&amp;"."&amp;$B$662&amp;"."&amp;$B$663</f>
        <v>07.05.2024</v>
      </c>
      <c r="C355" s="134" t="s">
        <v>76</v>
      </c>
      <c r="D355" s="135">
        <f>ROUND(((D356+D357+D359+D358)/1000),5)</f>
        <v>3.97411</v>
      </c>
      <c r="E355" s="135">
        <f>ROUND(((E356+E357+E359+E358)/1000),5)</f>
        <v>3.7831999999999999</v>
      </c>
      <c r="F355" s="135">
        <f>ROUND(((F356+F357+F359+F358)/1000),5)</f>
        <v>3.7106599999999998</v>
      </c>
      <c r="G355" s="135">
        <f t="shared" ref="G355:AA355" si="204">ROUND(((G356+G357+G359+G358)/1000),5)</f>
        <v>3.6945100000000002</v>
      </c>
      <c r="H355" s="135">
        <f t="shared" si="204"/>
        <v>3.6898900000000001</v>
      </c>
      <c r="I355" s="135">
        <f t="shared" si="204"/>
        <v>3.7628599999999999</v>
      </c>
      <c r="J355" s="135">
        <f t="shared" si="204"/>
        <v>3.9110299999999998</v>
      </c>
      <c r="K355" s="135">
        <f t="shared" si="204"/>
        <v>4.1436099999999998</v>
      </c>
      <c r="L355" s="135">
        <f t="shared" si="204"/>
        <v>4.40388</v>
      </c>
      <c r="M355" s="135">
        <f t="shared" si="204"/>
        <v>4.4810999999999996</v>
      </c>
      <c r="N355" s="135">
        <f t="shared" si="204"/>
        <v>4.5046799999999996</v>
      </c>
      <c r="O355" s="135">
        <f t="shared" si="204"/>
        <v>4.5701400000000003</v>
      </c>
      <c r="P355" s="135">
        <f t="shared" si="204"/>
        <v>4.5642300000000002</v>
      </c>
      <c r="Q355" s="135">
        <f t="shared" si="204"/>
        <v>4.5798199999999998</v>
      </c>
      <c r="R355" s="135">
        <f t="shared" si="204"/>
        <v>4.5239599999999998</v>
      </c>
      <c r="S355" s="135">
        <f t="shared" si="204"/>
        <v>4.5071500000000002</v>
      </c>
      <c r="T355" s="135">
        <f t="shared" si="204"/>
        <v>4.4775900000000002</v>
      </c>
      <c r="U355" s="135">
        <f t="shared" si="204"/>
        <v>4.4648000000000003</v>
      </c>
      <c r="V355" s="135">
        <f t="shared" si="204"/>
        <v>4.4643100000000002</v>
      </c>
      <c r="W355" s="135">
        <f t="shared" si="204"/>
        <v>4.4702000000000002</v>
      </c>
      <c r="X355" s="135">
        <f t="shared" si="204"/>
        <v>4.5366099999999996</v>
      </c>
      <c r="Y355" s="135">
        <f t="shared" si="204"/>
        <v>4.3640299999999996</v>
      </c>
      <c r="Z355" s="135">
        <f t="shared" si="204"/>
        <v>4.20608</v>
      </c>
      <c r="AA355" s="135">
        <f t="shared" si="204"/>
        <v>4.0951300000000002</v>
      </c>
    </row>
    <row r="356" spans="1:27" ht="12.75" hidden="1" customHeight="1" outlineLevel="1" x14ac:dyDescent="0.2">
      <c r="A356" s="163" t="s">
        <v>581</v>
      </c>
      <c r="B356" s="94" t="s">
        <v>238</v>
      </c>
      <c r="C356" s="70" t="s">
        <v>79</v>
      </c>
      <c r="D356" s="71">
        <v>1482.13</v>
      </c>
      <c r="E356" s="71">
        <v>1291.22</v>
      </c>
      <c r="F356" s="71">
        <v>1218.68</v>
      </c>
      <c r="G356" s="71">
        <v>1202.53</v>
      </c>
      <c r="H356" s="71">
        <v>1197.9100000000001</v>
      </c>
      <c r="I356" s="71">
        <v>1270.8800000000001</v>
      </c>
      <c r="J356" s="71">
        <v>1419.05</v>
      </c>
      <c r="K356" s="71">
        <v>1651.63</v>
      </c>
      <c r="L356" s="71">
        <v>1911.9</v>
      </c>
      <c r="M356" s="71">
        <v>1989.12</v>
      </c>
      <c r="N356" s="71">
        <v>2012.7</v>
      </c>
      <c r="O356" s="71">
        <v>2078.16</v>
      </c>
      <c r="P356" s="71">
        <v>2072.25</v>
      </c>
      <c r="Q356" s="71">
        <v>2087.84</v>
      </c>
      <c r="R356" s="71">
        <v>2031.98</v>
      </c>
      <c r="S356" s="71">
        <v>2015.17</v>
      </c>
      <c r="T356" s="71">
        <v>1985.61</v>
      </c>
      <c r="U356" s="71">
        <v>1972.82</v>
      </c>
      <c r="V356" s="71">
        <v>1972.33</v>
      </c>
      <c r="W356" s="71">
        <v>1978.22</v>
      </c>
      <c r="X356" s="71">
        <v>2044.63</v>
      </c>
      <c r="Y356" s="71">
        <v>1872.05</v>
      </c>
      <c r="Z356" s="71">
        <v>1714.1</v>
      </c>
      <c r="AA356" s="71">
        <v>1603.15</v>
      </c>
    </row>
    <row r="357" spans="1:27" ht="12.75" hidden="1" customHeight="1" outlineLevel="1" x14ac:dyDescent="0.2">
      <c r="A357" s="163" t="s">
        <v>582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583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584</v>
      </c>
      <c r="B359" s="94" t="s">
        <v>81</v>
      </c>
      <c r="C359" s="70" t="s">
        <v>79</v>
      </c>
      <c r="D359" s="71">
        <f>$D$11</f>
        <v>264.79000000000002</v>
      </c>
      <c r="E359" s="71">
        <f t="shared" ref="E359:AA359" si="206">$D$11</f>
        <v>264.79000000000002</v>
      </c>
      <c r="F359" s="71">
        <f t="shared" si="206"/>
        <v>264.79000000000002</v>
      </c>
      <c r="G359" s="71">
        <f t="shared" si="206"/>
        <v>264.79000000000002</v>
      </c>
      <c r="H359" s="71">
        <f t="shared" si="206"/>
        <v>264.79000000000002</v>
      </c>
      <c r="I359" s="71">
        <f t="shared" si="206"/>
        <v>264.79000000000002</v>
      </c>
      <c r="J359" s="71">
        <f t="shared" si="206"/>
        <v>264.79000000000002</v>
      </c>
      <c r="K359" s="71">
        <f t="shared" si="206"/>
        <v>264.79000000000002</v>
      </c>
      <c r="L359" s="71">
        <f t="shared" si="206"/>
        <v>264.79000000000002</v>
      </c>
      <c r="M359" s="71">
        <f t="shared" si="206"/>
        <v>264.79000000000002</v>
      </c>
      <c r="N359" s="71">
        <f t="shared" si="206"/>
        <v>264.79000000000002</v>
      </c>
      <c r="O359" s="71">
        <f t="shared" si="206"/>
        <v>264.79000000000002</v>
      </c>
      <c r="P359" s="71">
        <f t="shared" si="206"/>
        <v>264.79000000000002</v>
      </c>
      <c r="Q359" s="71">
        <f t="shared" si="206"/>
        <v>264.79000000000002</v>
      </c>
      <c r="R359" s="71">
        <f t="shared" si="206"/>
        <v>264.79000000000002</v>
      </c>
      <c r="S359" s="71">
        <f t="shared" si="206"/>
        <v>264.79000000000002</v>
      </c>
      <c r="T359" s="71">
        <f t="shared" si="206"/>
        <v>264.79000000000002</v>
      </c>
      <c r="U359" s="71">
        <f t="shared" si="206"/>
        <v>264.79000000000002</v>
      </c>
      <c r="V359" s="71">
        <f t="shared" si="206"/>
        <v>264.79000000000002</v>
      </c>
      <c r="W359" s="71">
        <f t="shared" si="206"/>
        <v>264.79000000000002</v>
      </c>
      <c r="X359" s="71">
        <f t="shared" si="206"/>
        <v>264.79000000000002</v>
      </c>
      <c r="Y359" s="71">
        <f t="shared" si="206"/>
        <v>264.79000000000002</v>
      </c>
      <c r="Z359" s="71">
        <f t="shared" si="206"/>
        <v>264.79000000000002</v>
      </c>
      <c r="AA359" s="71">
        <f t="shared" si="206"/>
        <v>264.79000000000002</v>
      </c>
    </row>
    <row r="360" spans="1:27" ht="12.75" customHeight="1" collapsed="1" x14ac:dyDescent="0.2">
      <c r="A360" s="162" t="s">
        <v>585</v>
      </c>
      <c r="B360" s="54" t="str">
        <f>"08"&amp;"."&amp;$B$662&amp;"."&amp;$B$663</f>
        <v>08.05.2024</v>
      </c>
      <c r="C360" s="134" t="s">
        <v>76</v>
      </c>
      <c r="D360" s="135">
        <f>ROUND(((D361+D362+D364+D363)/1000),5)</f>
        <v>3.9692099999999999</v>
      </c>
      <c r="E360" s="135">
        <f>ROUND(((E361+E362+E364+E363)/1000),5)</f>
        <v>3.80341</v>
      </c>
      <c r="F360" s="135">
        <f>ROUND(((F361+F362+F364+F363)/1000),5)</f>
        <v>3.7320000000000002</v>
      </c>
      <c r="G360" s="135">
        <f t="shared" ref="G360:AA360" si="207">ROUND(((G361+G362+G364+G363)/1000),5)</f>
        <v>3.7218499999999999</v>
      </c>
      <c r="H360" s="135">
        <f t="shared" si="207"/>
        <v>3.7228300000000001</v>
      </c>
      <c r="I360" s="135">
        <f t="shared" si="207"/>
        <v>3.8210999999999999</v>
      </c>
      <c r="J360" s="135">
        <f t="shared" si="207"/>
        <v>3.8668</v>
      </c>
      <c r="K360" s="135">
        <f t="shared" si="207"/>
        <v>4.0897199999999998</v>
      </c>
      <c r="L360" s="135">
        <f t="shared" si="207"/>
        <v>4.3279100000000001</v>
      </c>
      <c r="M360" s="135">
        <f t="shared" si="207"/>
        <v>4.4184900000000003</v>
      </c>
      <c r="N360" s="135">
        <f t="shared" si="207"/>
        <v>4.4852299999999996</v>
      </c>
      <c r="O360" s="135">
        <f t="shared" si="207"/>
        <v>4.5314500000000004</v>
      </c>
      <c r="P360" s="135">
        <f t="shared" si="207"/>
        <v>4.5796700000000001</v>
      </c>
      <c r="Q360" s="135">
        <f t="shared" si="207"/>
        <v>4.5782999999999996</v>
      </c>
      <c r="R360" s="135">
        <f t="shared" si="207"/>
        <v>4.53057</v>
      </c>
      <c r="S360" s="135">
        <f t="shared" si="207"/>
        <v>4.4867699999999999</v>
      </c>
      <c r="T360" s="135">
        <f t="shared" si="207"/>
        <v>4.4294200000000004</v>
      </c>
      <c r="U360" s="135">
        <f t="shared" si="207"/>
        <v>4.3805399999999999</v>
      </c>
      <c r="V360" s="135">
        <f t="shared" si="207"/>
        <v>4.3884100000000004</v>
      </c>
      <c r="W360" s="135">
        <f t="shared" si="207"/>
        <v>4.4022300000000003</v>
      </c>
      <c r="X360" s="135">
        <f t="shared" si="207"/>
        <v>4.4532800000000003</v>
      </c>
      <c r="Y360" s="135">
        <f t="shared" si="207"/>
        <v>4.4208800000000004</v>
      </c>
      <c r="Z360" s="135">
        <f t="shared" si="207"/>
        <v>4.3320600000000002</v>
      </c>
      <c r="AA360" s="135">
        <f t="shared" si="207"/>
        <v>4.0647000000000002</v>
      </c>
    </row>
    <row r="361" spans="1:27" ht="12.75" hidden="1" customHeight="1" outlineLevel="1" x14ac:dyDescent="0.2">
      <c r="A361" s="163" t="s">
        <v>586</v>
      </c>
      <c r="B361" s="94" t="s">
        <v>238</v>
      </c>
      <c r="C361" s="70" t="s">
        <v>79</v>
      </c>
      <c r="D361" s="71">
        <v>1477.23</v>
      </c>
      <c r="E361" s="71">
        <v>1311.43</v>
      </c>
      <c r="F361" s="71">
        <v>1240.02</v>
      </c>
      <c r="G361" s="71">
        <v>1229.8699999999999</v>
      </c>
      <c r="H361" s="71">
        <v>1230.8499999999999</v>
      </c>
      <c r="I361" s="71">
        <v>1329.12</v>
      </c>
      <c r="J361" s="71">
        <v>1374.82</v>
      </c>
      <c r="K361" s="71">
        <v>1597.74</v>
      </c>
      <c r="L361" s="71">
        <v>1835.93</v>
      </c>
      <c r="M361" s="71">
        <v>1926.51</v>
      </c>
      <c r="N361" s="71">
        <v>1993.25</v>
      </c>
      <c r="O361" s="71">
        <v>2039.47</v>
      </c>
      <c r="P361" s="71">
        <v>2087.69</v>
      </c>
      <c r="Q361" s="71">
        <v>2086.3200000000002</v>
      </c>
      <c r="R361" s="71">
        <v>2038.59</v>
      </c>
      <c r="S361" s="71">
        <v>1994.79</v>
      </c>
      <c r="T361" s="71">
        <v>1937.44</v>
      </c>
      <c r="U361" s="71">
        <v>1888.56</v>
      </c>
      <c r="V361" s="71">
        <v>1896.43</v>
      </c>
      <c r="W361" s="71">
        <v>1910.25</v>
      </c>
      <c r="X361" s="71">
        <v>1961.3</v>
      </c>
      <c r="Y361" s="71">
        <v>1928.9</v>
      </c>
      <c r="Z361" s="71">
        <v>1840.08</v>
      </c>
      <c r="AA361" s="71">
        <v>1572.72</v>
      </c>
    </row>
    <row r="362" spans="1:27" ht="12.75" hidden="1" customHeight="1" outlineLevel="1" x14ac:dyDescent="0.2">
      <c r="A362" s="163" t="s">
        <v>587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588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589</v>
      </c>
      <c r="B364" s="94" t="s">
        <v>81</v>
      </c>
      <c r="C364" s="70" t="s">
        <v>79</v>
      </c>
      <c r="D364" s="71">
        <f>$D$11</f>
        <v>264.79000000000002</v>
      </c>
      <c r="E364" s="71">
        <f t="shared" ref="E364:AA364" si="209">$D$11</f>
        <v>264.79000000000002</v>
      </c>
      <c r="F364" s="71">
        <f t="shared" si="209"/>
        <v>264.79000000000002</v>
      </c>
      <c r="G364" s="71">
        <f t="shared" si="209"/>
        <v>264.79000000000002</v>
      </c>
      <c r="H364" s="71">
        <f t="shared" si="209"/>
        <v>264.79000000000002</v>
      </c>
      <c r="I364" s="71">
        <f t="shared" si="209"/>
        <v>264.79000000000002</v>
      </c>
      <c r="J364" s="71">
        <f t="shared" si="209"/>
        <v>264.79000000000002</v>
      </c>
      <c r="K364" s="71">
        <f t="shared" si="209"/>
        <v>264.79000000000002</v>
      </c>
      <c r="L364" s="71">
        <f t="shared" si="209"/>
        <v>264.79000000000002</v>
      </c>
      <c r="M364" s="71">
        <f t="shared" si="209"/>
        <v>264.79000000000002</v>
      </c>
      <c r="N364" s="71">
        <f t="shared" si="209"/>
        <v>264.79000000000002</v>
      </c>
      <c r="O364" s="71">
        <f t="shared" si="209"/>
        <v>264.79000000000002</v>
      </c>
      <c r="P364" s="71">
        <f t="shared" si="209"/>
        <v>264.79000000000002</v>
      </c>
      <c r="Q364" s="71">
        <f t="shared" si="209"/>
        <v>264.79000000000002</v>
      </c>
      <c r="R364" s="71">
        <f t="shared" si="209"/>
        <v>264.79000000000002</v>
      </c>
      <c r="S364" s="71">
        <f t="shared" si="209"/>
        <v>264.79000000000002</v>
      </c>
      <c r="T364" s="71">
        <f t="shared" si="209"/>
        <v>264.79000000000002</v>
      </c>
      <c r="U364" s="71">
        <f t="shared" si="209"/>
        <v>264.79000000000002</v>
      </c>
      <c r="V364" s="71">
        <f t="shared" si="209"/>
        <v>264.79000000000002</v>
      </c>
      <c r="W364" s="71">
        <f t="shared" si="209"/>
        <v>264.79000000000002</v>
      </c>
      <c r="X364" s="71">
        <f t="shared" si="209"/>
        <v>264.79000000000002</v>
      </c>
      <c r="Y364" s="71">
        <f t="shared" si="209"/>
        <v>264.79000000000002</v>
      </c>
      <c r="Z364" s="71">
        <f t="shared" si="209"/>
        <v>264.79000000000002</v>
      </c>
      <c r="AA364" s="71">
        <f t="shared" si="209"/>
        <v>264.79000000000002</v>
      </c>
    </row>
    <row r="365" spans="1:27" ht="12.75" customHeight="1" collapsed="1" x14ac:dyDescent="0.2">
      <c r="A365" s="162" t="s">
        <v>590</v>
      </c>
      <c r="B365" s="54" t="str">
        <f>"09"&amp;"."&amp;$B$662&amp;"."&amp;$B$663</f>
        <v>09.05.2024</v>
      </c>
      <c r="C365" s="134" t="s">
        <v>76</v>
      </c>
      <c r="D365" s="135">
        <f>ROUND(((D366+D367+D369+D368)/1000),5)</f>
        <v>3.8861500000000002</v>
      </c>
      <c r="E365" s="135">
        <f>ROUND(((E366+E367+E369+E368)/1000),5)</f>
        <v>3.7602699999999998</v>
      </c>
      <c r="F365" s="135">
        <f>ROUND(((F366+F367+F369+F368)/1000),5)</f>
        <v>3.7242700000000002</v>
      </c>
      <c r="G365" s="135">
        <f t="shared" ref="G365:AA365" si="210">ROUND(((G366+G367+G369+G368)/1000),5)</f>
        <v>3.6970800000000001</v>
      </c>
      <c r="H365" s="135">
        <f t="shared" si="210"/>
        <v>3.6906300000000001</v>
      </c>
      <c r="I365" s="135">
        <f t="shared" si="210"/>
        <v>3.6934499999999999</v>
      </c>
      <c r="J365" s="135">
        <f t="shared" si="210"/>
        <v>3.6620499999999998</v>
      </c>
      <c r="K365" s="135">
        <f t="shared" si="210"/>
        <v>3.7236600000000002</v>
      </c>
      <c r="L365" s="135">
        <f t="shared" si="210"/>
        <v>3.9567199999999998</v>
      </c>
      <c r="M365" s="135">
        <f t="shared" si="210"/>
        <v>4.1631299999999998</v>
      </c>
      <c r="N365" s="135">
        <f t="shared" si="210"/>
        <v>4.1988399999999997</v>
      </c>
      <c r="O365" s="135">
        <f t="shared" si="210"/>
        <v>4.20153</v>
      </c>
      <c r="P365" s="135">
        <f t="shared" si="210"/>
        <v>4.1996200000000004</v>
      </c>
      <c r="Q365" s="135">
        <f t="shared" si="210"/>
        <v>4.1964100000000002</v>
      </c>
      <c r="R365" s="135">
        <f t="shared" si="210"/>
        <v>4.1960100000000002</v>
      </c>
      <c r="S365" s="135">
        <f t="shared" si="210"/>
        <v>4.1967800000000004</v>
      </c>
      <c r="T365" s="135">
        <f t="shared" si="210"/>
        <v>4.1928999999999998</v>
      </c>
      <c r="U365" s="135">
        <f t="shared" si="210"/>
        <v>4.1933199999999999</v>
      </c>
      <c r="V365" s="135">
        <f t="shared" si="210"/>
        <v>4.2007599999999998</v>
      </c>
      <c r="W365" s="135">
        <f t="shared" si="210"/>
        <v>4.2243500000000003</v>
      </c>
      <c r="X365" s="135">
        <f t="shared" si="210"/>
        <v>4.3426900000000002</v>
      </c>
      <c r="Y365" s="135">
        <f t="shared" si="210"/>
        <v>4.2047400000000001</v>
      </c>
      <c r="Z365" s="135">
        <f t="shared" si="210"/>
        <v>4.0678400000000003</v>
      </c>
      <c r="AA365" s="135">
        <f t="shared" si="210"/>
        <v>3.8839199999999998</v>
      </c>
    </row>
    <row r="366" spans="1:27" ht="12.75" hidden="1" customHeight="1" outlineLevel="1" x14ac:dyDescent="0.2">
      <c r="A366" s="163" t="s">
        <v>591</v>
      </c>
      <c r="B366" s="94" t="s">
        <v>238</v>
      </c>
      <c r="C366" s="70" t="s">
        <v>79</v>
      </c>
      <c r="D366" s="71">
        <v>1394.17</v>
      </c>
      <c r="E366" s="71">
        <v>1268.29</v>
      </c>
      <c r="F366" s="71">
        <v>1232.29</v>
      </c>
      <c r="G366" s="71">
        <v>1205.0999999999999</v>
      </c>
      <c r="H366" s="71">
        <v>1198.6500000000001</v>
      </c>
      <c r="I366" s="71">
        <v>1201.47</v>
      </c>
      <c r="J366" s="71">
        <v>1170.07</v>
      </c>
      <c r="K366" s="71">
        <v>1231.68</v>
      </c>
      <c r="L366" s="71">
        <v>1464.74</v>
      </c>
      <c r="M366" s="71">
        <v>1671.15</v>
      </c>
      <c r="N366" s="71">
        <v>1706.86</v>
      </c>
      <c r="O366" s="71">
        <v>1709.55</v>
      </c>
      <c r="P366" s="71">
        <v>1707.64</v>
      </c>
      <c r="Q366" s="71">
        <v>1704.43</v>
      </c>
      <c r="R366" s="71">
        <v>1704.03</v>
      </c>
      <c r="S366" s="71">
        <v>1704.8</v>
      </c>
      <c r="T366" s="71">
        <v>1700.92</v>
      </c>
      <c r="U366" s="71">
        <v>1701.34</v>
      </c>
      <c r="V366" s="71">
        <v>1708.78</v>
      </c>
      <c r="W366" s="71">
        <v>1732.37</v>
      </c>
      <c r="X366" s="71">
        <v>1850.71</v>
      </c>
      <c r="Y366" s="71">
        <v>1712.76</v>
      </c>
      <c r="Z366" s="71">
        <v>1575.86</v>
      </c>
      <c r="AA366" s="71">
        <v>1391.94</v>
      </c>
    </row>
    <row r="367" spans="1:27" ht="12.75" hidden="1" customHeight="1" outlineLevel="1" x14ac:dyDescent="0.2">
      <c r="A367" s="163" t="s">
        <v>592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593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594</v>
      </c>
      <c r="B369" s="94" t="s">
        <v>81</v>
      </c>
      <c r="C369" s="70" t="s">
        <v>79</v>
      </c>
      <c r="D369" s="71">
        <f>$D$11</f>
        <v>264.79000000000002</v>
      </c>
      <c r="E369" s="71">
        <f t="shared" ref="E369:AA369" si="212">$D$11</f>
        <v>264.79000000000002</v>
      </c>
      <c r="F369" s="71">
        <f t="shared" si="212"/>
        <v>264.79000000000002</v>
      </c>
      <c r="G369" s="71">
        <f t="shared" si="212"/>
        <v>264.79000000000002</v>
      </c>
      <c r="H369" s="71">
        <f t="shared" si="212"/>
        <v>264.79000000000002</v>
      </c>
      <c r="I369" s="71">
        <f t="shared" si="212"/>
        <v>264.79000000000002</v>
      </c>
      <c r="J369" s="71">
        <f t="shared" si="212"/>
        <v>264.79000000000002</v>
      </c>
      <c r="K369" s="71">
        <f t="shared" si="212"/>
        <v>264.79000000000002</v>
      </c>
      <c r="L369" s="71">
        <f t="shared" si="212"/>
        <v>264.79000000000002</v>
      </c>
      <c r="M369" s="71">
        <f t="shared" si="212"/>
        <v>264.79000000000002</v>
      </c>
      <c r="N369" s="71">
        <f t="shared" si="212"/>
        <v>264.79000000000002</v>
      </c>
      <c r="O369" s="71">
        <f t="shared" si="212"/>
        <v>264.79000000000002</v>
      </c>
      <c r="P369" s="71">
        <f t="shared" si="212"/>
        <v>264.79000000000002</v>
      </c>
      <c r="Q369" s="71">
        <f t="shared" si="212"/>
        <v>264.79000000000002</v>
      </c>
      <c r="R369" s="71">
        <f t="shared" si="212"/>
        <v>264.79000000000002</v>
      </c>
      <c r="S369" s="71">
        <f t="shared" si="212"/>
        <v>264.79000000000002</v>
      </c>
      <c r="T369" s="71">
        <f t="shared" si="212"/>
        <v>264.79000000000002</v>
      </c>
      <c r="U369" s="71">
        <f t="shared" si="212"/>
        <v>264.79000000000002</v>
      </c>
      <c r="V369" s="71">
        <f t="shared" si="212"/>
        <v>264.79000000000002</v>
      </c>
      <c r="W369" s="71">
        <f t="shared" si="212"/>
        <v>264.79000000000002</v>
      </c>
      <c r="X369" s="71">
        <f t="shared" si="212"/>
        <v>264.79000000000002</v>
      </c>
      <c r="Y369" s="71">
        <f t="shared" si="212"/>
        <v>264.79000000000002</v>
      </c>
      <c r="Z369" s="71">
        <f t="shared" si="212"/>
        <v>264.79000000000002</v>
      </c>
      <c r="AA369" s="71">
        <f t="shared" si="212"/>
        <v>264.79000000000002</v>
      </c>
    </row>
    <row r="370" spans="1:27" ht="12.75" customHeight="1" collapsed="1" x14ac:dyDescent="0.2">
      <c r="A370" s="162" t="s">
        <v>595</v>
      </c>
      <c r="B370" s="54" t="str">
        <f>"10"&amp;"."&amp;$B$662&amp;"."&amp;$B$663</f>
        <v>10.05.2024</v>
      </c>
      <c r="C370" s="134" t="s">
        <v>76</v>
      </c>
      <c r="D370" s="135">
        <f>ROUND(((D371+D372+D374+D373)/1000),5)</f>
        <v>3.8885000000000001</v>
      </c>
      <c r="E370" s="135">
        <f>ROUND(((E371+E372+E374+E373)/1000),5)</f>
        <v>3.7579400000000001</v>
      </c>
      <c r="F370" s="135">
        <f>ROUND(((F371+F372+F374+F373)/1000),5)</f>
        <v>3.6961599999999999</v>
      </c>
      <c r="G370" s="135">
        <f t="shared" ref="G370:AA370" si="213">ROUND(((G371+G372+G374+G373)/1000),5)</f>
        <v>3.68818</v>
      </c>
      <c r="H370" s="135">
        <f t="shared" si="213"/>
        <v>3.6866599999999998</v>
      </c>
      <c r="I370" s="135">
        <f t="shared" si="213"/>
        <v>3.68615</v>
      </c>
      <c r="J370" s="135">
        <f t="shared" si="213"/>
        <v>3.67916</v>
      </c>
      <c r="K370" s="135">
        <f t="shared" si="213"/>
        <v>3.7535699999999999</v>
      </c>
      <c r="L370" s="135">
        <f t="shared" si="213"/>
        <v>4.0112699999999997</v>
      </c>
      <c r="M370" s="135">
        <f t="shared" si="213"/>
        <v>4.19794</v>
      </c>
      <c r="N370" s="135">
        <f t="shared" si="213"/>
        <v>4.2376899999999997</v>
      </c>
      <c r="O370" s="135">
        <f t="shared" si="213"/>
        <v>4.2390299999999996</v>
      </c>
      <c r="P370" s="135">
        <f t="shared" si="213"/>
        <v>4.2170500000000004</v>
      </c>
      <c r="Q370" s="135">
        <f t="shared" si="213"/>
        <v>4.2152200000000004</v>
      </c>
      <c r="R370" s="135">
        <f t="shared" si="213"/>
        <v>4.2108800000000004</v>
      </c>
      <c r="S370" s="135">
        <f t="shared" si="213"/>
        <v>4.2060199999999996</v>
      </c>
      <c r="T370" s="135">
        <f t="shared" si="213"/>
        <v>4.1981099999999998</v>
      </c>
      <c r="U370" s="135">
        <f t="shared" si="213"/>
        <v>4.1991399999999999</v>
      </c>
      <c r="V370" s="135">
        <f t="shared" si="213"/>
        <v>4.20303</v>
      </c>
      <c r="W370" s="135">
        <f t="shared" si="213"/>
        <v>4.21617</v>
      </c>
      <c r="X370" s="135">
        <f t="shared" si="213"/>
        <v>4.32796</v>
      </c>
      <c r="Y370" s="135">
        <f t="shared" si="213"/>
        <v>4.2162800000000002</v>
      </c>
      <c r="Z370" s="135">
        <f t="shared" si="213"/>
        <v>4.1157700000000004</v>
      </c>
      <c r="AA370" s="135">
        <f t="shared" si="213"/>
        <v>3.9135900000000001</v>
      </c>
    </row>
    <row r="371" spans="1:27" ht="12.75" hidden="1" customHeight="1" outlineLevel="1" x14ac:dyDescent="0.2">
      <c r="A371" s="163" t="s">
        <v>596</v>
      </c>
      <c r="B371" s="94" t="s">
        <v>238</v>
      </c>
      <c r="C371" s="70" t="s">
        <v>79</v>
      </c>
      <c r="D371" s="71">
        <v>1396.52</v>
      </c>
      <c r="E371" s="71">
        <v>1265.96</v>
      </c>
      <c r="F371" s="71">
        <v>1204.18</v>
      </c>
      <c r="G371" s="71">
        <v>1196.2</v>
      </c>
      <c r="H371" s="71">
        <v>1194.68</v>
      </c>
      <c r="I371" s="71">
        <v>1194.17</v>
      </c>
      <c r="J371" s="71">
        <v>1187.18</v>
      </c>
      <c r="K371" s="71">
        <v>1261.5899999999999</v>
      </c>
      <c r="L371" s="71">
        <v>1519.29</v>
      </c>
      <c r="M371" s="71">
        <v>1705.96</v>
      </c>
      <c r="N371" s="71">
        <v>1745.71</v>
      </c>
      <c r="O371" s="71">
        <v>1747.05</v>
      </c>
      <c r="P371" s="71">
        <v>1725.07</v>
      </c>
      <c r="Q371" s="71">
        <v>1723.24</v>
      </c>
      <c r="R371" s="71">
        <v>1718.9</v>
      </c>
      <c r="S371" s="71">
        <v>1714.04</v>
      </c>
      <c r="T371" s="71">
        <v>1706.13</v>
      </c>
      <c r="U371" s="71">
        <v>1707.16</v>
      </c>
      <c r="V371" s="71">
        <v>1711.05</v>
      </c>
      <c r="W371" s="71">
        <v>1724.19</v>
      </c>
      <c r="X371" s="71">
        <v>1835.98</v>
      </c>
      <c r="Y371" s="71">
        <v>1724.3</v>
      </c>
      <c r="Z371" s="71">
        <v>1623.79</v>
      </c>
      <c r="AA371" s="71">
        <v>1421.61</v>
      </c>
    </row>
    <row r="372" spans="1:27" ht="12.75" hidden="1" customHeight="1" outlineLevel="1" x14ac:dyDescent="0.2">
      <c r="A372" s="163" t="s">
        <v>597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598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599</v>
      </c>
      <c r="B374" s="94" t="s">
        <v>81</v>
      </c>
      <c r="C374" s="70" t="s">
        <v>79</v>
      </c>
      <c r="D374" s="71">
        <f>$D$11</f>
        <v>264.79000000000002</v>
      </c>
      <c r="E374" s="71">
        <f t="shared" ref="E374:AA374" si="215">$D$11</f>
        <v>264.79000000000002</v>
      </c>
      <c r="F374" s="71">
        <f t="shared" si="215"/>
        <v>264.79000000000002</v>
      </c>
      <c r="G374" s="71">
        <f t="shared" si="215"/>
        <v>264.79000000000002</v>
      </c>
      <c r="H374" s="71">
        <f t="shared" si="215"/>
        <v>264.79000000000002</v>
      </c>
      <c r="I374" s="71">
        <f t="shared" si="215"/>
        <v>264.79000000000002</v>
      </c>
      <c r="J374" s="71">
        <f t="shared" si="215"/>
        <v>264.79000000000002</v>
      </c>
      <c r="K374" s="71">
        <f t="shared" si="215"/>
        <v>264.79000000000002</v>
      </c>
      <c r="L374" s="71">
        <f t="shared" si="215"/>
        <v>264.79000000000002</v>
      </c>
      <c r="M374" s="71">
        <f t="shared" si="215"/>
        <v>264.79000000000002</v>
      </c>
      <c r="N374" s="71">
        <f t="shared" si="215"/>
        <v>264.79000000000002</v>
      </c>
      <c r="O374" s="71">
        <f t="shared" si="215"/>
        <v>264.79000000000002</v>
      </c>
      <c r="P374" s="71">
        <f t="shared" si="215"/>
        <v>264.79000000000002</v>
      </c>
      <c r="Q374" s="71">
        <f t="shared" si="215"/>
        <v>264.79000000000002</v>
      </c>
      <c r="R374" s="71">
        <f t="shared" si="215"/>
        <v>264.79000000000002</v>
      </c>
      <c r="S374" s="71">
        <f t="shared" si="215"/>
        <v>264.79000000000002</v>
      </c>
      <c r="T374" s="71">
        <f t="shared" si="215"/>
        <v>264.79000000000002</v>
      </c>
      <c r="U374" s="71">
        <f t="shared" si="215"/>
        <v>264.79000000000002</v>
      </c>
      <c r="V374" s="71">
        <f t="shared" si="215"/>
        <v>264.79000000000002</v>
      </c>
      <c r="W374" s="71">
        <f t="shared" si="215"/>
        <v>264.79000000000002</v>
      </c>
      <c r="X374" s="71">
        <f t="shared" si="215"/>
        <v>264.79000000000002</v>
      </c>
      <c r="Y374" s="71">
        <f t="shared" si="215"/>
        <v>264.79000000000002</v>
      </c>
      <c r="Z374" s="71">
        <f t="shared" si="215"/>
        <v>264.79000000000002</v>
      </c>
      <c r="AA374" s="71">
        <f t="shared" si="215"/>
        <v>264.79000000000002</v>
      </c>
    </row>
    <row r="375" spans="1:27" ht="12.75" customHeight="1" collapsed="1" x14ac:dyDescent="0.2">
      <c r="A375" s="162" t="s">
        <v>600</v>
      </c>
      <c r="B375" s="54" t="str">
        <f>"11"&amp;"."&amp;$B$662&amp;"."&amp;$B$663</f>
        <v>11.05.2024</v>
      </c>
      <c r="C375" s="134" t="s">
        <v>76</v>
      </c>
      <c r="D375" s="135">
        <f>ROUND(((D376+D377+D379+D378)/1000),5)</f>
        <v>3.9399799999999998</v>
      </c>
      <c r="E375" s="135">
        <f>ROUND(((E376+E377+E379+E378)/1000),5)</f>
        <v>3.78775</v>
      </c>
      <c r="F375" s="135">
        <f>ROUND(((F376+F377+F379+F378)/1000),5)</f>
        <v>3.7408100000000002</v>
      </c>
      <c r="G375" s="135">
        <f t="shared" ref="G375:AA375" si="216">ROUND(((G376+G377+G379+G378)/1000),5)</f>
        <v>3.7212299999999998</v>
      </c>
      <c r="H375" s="135">
        <f t="shared" si="216"/>
        <v>3.7014200000000002</v>
      </c>
      <c r="I375" s="135">
        <f t="shared" si="216"/>
        <v>3.7015899999999999</v>
      </c>
      <c r="J375" s="135">
        <f t="shared" si="216"/>
        <v>3.6985199999999998</v>
      </c>
      <c r="K375" s="135">
        <f t="shared" si="216"/>
        <v>3.8331599999999999</v>
      </c>
      <c r="L375" s="135">
        <f t="shared" si="216"/>
        <v>4.0144299999999999</v>
      </c>
      <c r="M375" s="135">
        <f t="shared" si="216"/>
        <v>4.3428899999999997</v>
      </c>
      <c r="N375" s="135">
        <f t="shared" si="216"/>
        <v>4.3802500000000002</v>
      </c>
      <c r="O375" s="135">
        <f t="shared" si="216"/>
        <v>4.3808499999999997</v>
      </c>
      <c r="P375" s="135">
        <f t="shared" si="216"/>
        <v>4.35236</v>
      </c>
      <c r="Q375" s="135">
        <f t="shared" si="216"/>
        <v>4.3470700000000004</v>
      </c>
      <c r="R375" s="135">
        <f t="shared" si="216"/>
        <v>4.3390300000000002</v>
      </c>
      <c r="S375" s="135">
        <f t="shared" si="216"/>
        <v>4.3403799999999997</v>
      </c>
      <c r="T375" s="135">
        <f t="shared" si="216"/>
        <v>4.3047700000000004</v>
      </c>
      <c r="U375" s="135">
        <f t="shared" si="216"/>
        <v>4.2949000000000002</v>
      </c>
      <c r="V375" s="135">
        <f t="shared" si="216"/>
        <v>4.3056599999999996</v>
      </c>
      <c r="W375" s="135">
        <f t="shared" si="216"/>
        <v>4.3528599999999997</v>
      </c>
      <c r="X375" s="135">
        <f t="shared" si="216"/>
        <v>4.5366299999999997</v>
      </c>
      <c r="Y375" s="135">
        <f t="shared" si="216"/>
        <v>4.5039400000000001</v>
      </c>
      <c r="Z375" s="135">
        <f t="shared" si="216"/>
        <v>4.2710999999999997</v>
      </c>
      <c r="AA375" s="135">
        <f t="shared" si="216"/>
        <v>3.9776799999999999</v>
      </c>
    </row>
    <row r="376" spans="1:27" ht="12.75" hidden="1" customHeight="1" outlineLevel="1" x14ac:dyDescent="0.2">
      <c r="A376" s="163" t="s">
        <v>601</v>
      </c>
      <c r="B376" s="94" t="s">
        <v>238</v>
      </c>
      <c r="C376" s="70" t="s">
        <v>79</v>
      </c>
      <c r="D376" s="71">
        <v>1448</v>
      </c>
      <c r="E376" s="71">
        <v>1295.77</v>
      </c>
      <c r="F376" s="71">
        <v>1248.83</v>
      </c>
      <c r="G376" s="71">
        <v>1229.25</v>
      </c>
      <c r="H376" s="71">
        <v>1209.44</v>
      </c>
      <c r="I376" s="71">
        <v>1209.6099999999999</v>
      </c>
      <c r="J376" s="71">
        <v>1206.54</v>
      </c>
      <c r="K376" s="71">
        <v>1341.18</v>
      </c>
      <c r="L376" s="71">
        <v>1522.45</v>
      </c>
      <c r="M376" s="71">
        <v>1850.91</v>
      </c>
      <c r="N376" s="71">
        <v>1888.27</v>
      </c>
      <c r="O376" s="71">
        <v>1888.87</v>
      </c>
      <c r="P376" s="71">
        <v>1860.38</v>
      </c>
      <c r="Q376" s="71">
        <v>1855.09</v>
      </c>
      <c r="R376" s="71">
        <v>1847.05</v>
      </c>
      <c r="S376" s="71">
        <v>1848.4</v>
      </c>
      <c r="T376" s="71">
        <v>1812.79</v>
      </c>
      <c r="U376" s="71">
        <v>1802.92</v>
      </c>
      <c r="V376" s="71">
        <v>1813.68</v>
      </c>
      <c r="W376" s="71">
        <v>1860.88</v>
      </c>
      <c r="X376" s="71">
        <v>2044.65</v>
      </c>
      <c r="Y376" s="71">
        <v>2011.96</v>
      </c>
      <c r="Z376" s="71">
        <v>1779.12</v>
      </c>
      <c r="AA376" s="71">
        <v>1485.7</v>
      </c>
    </row>
    <row r="377" spans="1:27" ht="12.75" hidden="1" customHeight="1" outlineLevel="1" x14ac:dyDescent="0.2">
      <c r="A377" s="163" t="s">
        <v>602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603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604</v>
      </c>
      <c r="B379" s="94" t="s">
        <v>81</v>
      </c>
      <c r="C379" s="70" t="s">
        <v>79</v>
      </c>
      <c r="D379" s="71">
        <f>$D$11</f>
        <v>264.79000000000002</v>
      </c>
      <c r="E379" s="71">
        <f t="shared" ref="E379:AA379" si="218">$D$11</f>
        <v>264.79000000000002</v>
      </c>
      <c r="F379" s="71">
        <f t="shared" si="218"/>
        <v>264.79000000000002</v>
      </c>
      <c r="G379" s="71">
        <f t="shared" si="218"/>
        <v>264.79000000000002</v>
      </c>
      <c r="H379" s="71">
        <f t="shared" si="218"/>
        <v>264.79000000000002</v>
      </c>
      <c r="I379" s="71">
        <f t="shared" si="218"/>
        <v>264.79000000000002</v>
      </c>
      <c r="J379" s="71">
        <f t="shared" si="218"/>
        <v>264.79000000000002</v>
      </c>
      <c r="K379" s="71">
        <f t="shared" si="218"/>
        <v>264.79000000000002</v>
      </c>
      <c r="L379" s="71">
        <f t="shared" si="218"/>
        <v>264.79000000000002</v>
      </c>
      <c r="M379" s="71">
        <f t="shared" si="218"/>
        <v>264.79000000000002</v>
      </c>
      <c r="N379" s="71">
        <f t="shared" si="218"/>
        <v>264.79000000000002</v>
      </c>
      <c r="O379" s="71">
        <f t="shared" si="218"/>
        <v>264.79000000000002</v>
      </c>
      <c r="P379" s="71">
        <f t="shared" si="218"/>
        <v>264.79000000000002</v>
      </c>
      <c r="Q379" s="71">
        <f t="shared" si="218"/>
        <v>264.79000000000002</v>
      </c>
      <c r="R379" s="71">
        <f t="shared" si="218"/>
        <v>264.79000000000002</v>
      </c>
      <c r="S379" s="71">
        <f t="shared" si="218"/>
        <v>264.79000000000002</v>
      </c>
      <c r="T379" s="71">
        <f t="shared" si="218"/>
        <v>264.79000000000002</v>
      </c>
      <c r="U379" s="71">
        <f t="shared" si="218"/>
        <v>264.79000000000002</v>
      </c>
      <c r="V379" s="71">
        <f t="shared" si="218"/>
        <v>264.79000000000002</v>
      </c>
      <c r="W379" s="71">
        <f t="shared" si="218"/>
        <v>264.79000000000002</v>
      </c>
      <c r="X379" s="71">
        <f t="shared" si="218"/>
        <v>264.79000000000002</v>
      </c>
      <c r="Y379" s="71">
        <f t="shared" si="218"/>
        <v>264.79000000000002</v>
      </c>
      <c r="Z379" s="71">
        <f t="shared" si="218"/>
        <v>264.79000000000002</v>
      </c>
      <c r="AA379" s="71">
        <f t="shared" si="218"/>
        <v>264.79000000000002</v>
      </c>
    </row>
    <row r="380" spans="1:27" ht="12.75" customHeight="1" collapsed="1" x14ac:dyDescent="0.2">
      <c r="A380" s="162" t="s">
        <v>605</v>
      </c>
      <c r="B380" s="54" t="str">
        <f>"12"&amp;"."&amp;$B$662&amp;"."&amp;$B$663</f>
        <v>12.05.2024</v>
      </c>
      <c r="C380" s="134" t="s">
        <v>76</v>
      </c>
      <c r="D380" s="135">
        <f>ROUND(((D381+D382+D384+D383)/1000),5)</f>
        <v>3.99011</v>
      </c>
      <c r="E380" s="135">
        <f>ROUND(((E381+E382+E384+E383)/1000),5)</f>
        <v>3.8403299999999998</v>
      </c>
      <c r="F380" s="135">
        <f>ROUND(((F381+F382+F384+F383)/1000),5)</f>
        <v>3.74004</v>
      </c>
      <c r="G380" s="135">
        <f t="shared" ref="G380:AA380" si="219">ROUND(((G381+G382+G384+G383)/1000),5)</f>
        <v>3.7022499999999998</v>
      </c>
      <c r="H380" s="135">
        <f t="shared" si="219"/>
        <v>3.6879499999999998</v>
      </c>
      <c r="I380" s="135">
        <f t="shared" si="219"/>
        <v>3.6893799999999999</v>
      </c>
      <c r="J380" s="135">
        <f t="shared" si="219"/>
        <v>3.6236600000000001</v>
      </c>
      <c r="K380" s="135">
        <f t="shared" si="219"/>
        <v>3.7240500000000001</v>
      </c>
      <c r="L380" s="135">
        <f t="shared" si="219"/>
        <v>3.95777</v>
      </c>
      <c r="M380" s="135">
        <f t="shared" si="219"/>
        <v>4.1097299999999999</v>
      </c>
      <c r="N380" s="135">
        <f t="shared" si="219"/>
        <v>4.1851200000000004</v>
      </c>
      <c r="O380" s="135">
        <f t="shared" si="219"/>
        <v>4.1949100000000001</v>
      </c>
      <c r="P380" s="135">
        <f t="shared" si="219"/>
        <v>4.1944600000000003</v>
      </c>
      <c r="Q380" s="135">
        <f t="shared" si="219"/>
        <v>4.1939299999999999</v>
      </c>
      <c r="R380" s="135">
        <f t="shared" si="219"/>
        <v>4.1940499999999998</v>
      </c>
      <c r="S380" s="135">
        <f t="shared" si="219"/>
        <v>4.1957700000000004</v>
      </c>
      <c r="T380" s="135">
        <f t="shared" si="219"/>
        <v>4.2492900000000002</v>
      </c>
      <c r="U380" s="135">
        <f t="shared" si="219"/>
        <v>4.28104</v>
      </c>
      <c r="V380" s="135">
        <f t="shared" si="219"/>
        <v>4.2507900000000003</v>
      </c>
      <c r="W380" s="135">
        <f t="shared" si="219"/>
        <v>4.26654</v>
      </c>
      <c r="X380" s="135">
        <f t="shared" si="219"/>
        <v>4.3061400000000001</v>
      </c>
      <c r="Y380" s="135">
        <f t="shared" si="219"/>
        <v>4.2947800000000003</v>
      </c>
      <c r="Z380" s="135">
        <f t="shared" si="219"/>
        <v>4.08249</v>
      </c>
      <c r="AA380" s="135">
        <f t="shared" si="219"/>
        <v>3.8873899999999999</v>
      </c>
    </row>
    <row r="381" spans="1:27" ht="12.75" hidden="1" customHeight="1" outlineLevel="1" x14ac:dyDescent="0.2">
      <c r="A381" s="163" t="s">
        <v>606</v>
      </c>
      <c r="B381" s="94" t="s">
        <v>238</v>
      </c>
      <c r="C381" s="70" t="s">
        <v>79</v>
      </c>
      <c r="D381" s="71">
        <v>1498.13</v>
      </c>
      <c r="E381" s="71">
        <v>1348.35</v>
      </c>
      <c r="F381" s="71">
        <v>1248.06</v>
      </c>
      <c r="G381" s="71">
        <v>1210.27</v>
      </c>
      <c r="H381" s="71">
        <v>1195.97</v>
      </c>
      <c r="I381" s="71">
        <v>1197.4000000000001</v>
      </c>
      <c r="J381" s="71">
        <v>1131.68</v>
      </c>
      <c r="K381" s="71">
        <v>1232.07</v>
      </c>
      <c r="L381" s="71">
        <v>1465.79</v>
      </c>
      <c r="M381" s="71">
        <v>1617.75</v>
      </c>
      <c r="N381" s="71">
        <v>1693.14</v>
      </c>
      <c r="O381" s="71">
        <v>1702.93</v>
      </c>
      <c r="P381" s="71">
        <v>1702.48</v>
      </c>
      <c r="Q381" s="71">
        <v>1701.95</v>
      </c>
      <c r="R381" s="71">
        <v>1702.07</v>
      </c>
      <c r="S381" s="71">
        <v>1703.79</v>
      </c>
      <c r="T381" s="71">
        <v>1757.31</v>
      </c>
      <c r="U381" s="71">
        <v>1789.06</v>
      </c>
      <c r="V381" s="71">
        <v>1758.81</v>
      </c>
      <c r="W381" s="71">
        <v>1774.56</v>
      </c>
      <c r="X381" s="71">
        <v>1814.16</v>
      </c>
      <c r="Y381" s="71">
        <v>1802.8</v>
      </c>
      <c r="Z381" s="71">
        <v>1590.51</v>
      </c>
      <c r="AA381" s="71">
        <v>1395.41</v>
      </c>
    </row>
    <row r="382" spans="1:27" ht="12.75" hidden="1" customHeight="1" outlineLevel="1" x14ac:dyDescent="0.2">
      <c r="A382" s="163" t="s">
        <v>607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608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609</v>
      </c>
      <c r="B384" s="94" t="s">
        <v>81</v>
      </c>
      <c r="C384" s="70" t="s">
        <v>79</v>
      </c>
      <c r="D384" s="71">
        <f>$D$11</f>
        <v>264.79000000000002</v>
      </c>
      <c r="E384" s="71">
        <f t="shared" ref="E384:AA384" si="221">$D$11</f>
        <v>264.79000000000002</v>
      </c>
      <c r="F384" s="71">
        <f t="shared" si="221"/>
        <v>264.79000000000002</v>
      </c>
      <c r="G384" s="71">
        <f t="shared" si="221"/>
        <v>264.79000000000002</v>
      </c>
      <c r="H384" s="71">
        <f t="shared" si="221"/>
        <v>264.79000000000002</v>
      </c>
      <c r="I384" s="71">
        <f t="shared" si="221"/>
        <v>264.79000000000002</v>
      </c>
      <c r="J384" s="71">
        <f t="shared" si="221"/>
        <v>264.79000000000002</v>
      </c>
      <c r="K384" s="71">
        <f t="shared" si="221"/>
        <v>264.79000000000002</v>
      </c>
      <c r="L384" s="71">
        <f t="shared" si="221"/>
        <v>264.79000000000002</v>
      </c>
      <c r="M384" s="71">
        <f t="shared" si="221"/>
        <v>264.79000000000002</v>
      </c>
      <c r="N384" s="71">
        <f t="shared" si="221"/>
        <v>264.79000000000002</v>
      </c>
      <c r="O384" s="71">
        <f t="shared" si="221"/>
        <v>264.79000000000002</v>
      </c>
      <c r="P384" s="71">
        <f t="shared" si="221"/>
        <v>264.79000000000002</v>
      </c>
      <c r="Q384" s="71">
        <f t="shared" si="221"/>
        <v>264.79000000000002</v>
      </c>
      <c r="R384" s="71">
        <f t="shared" si="221"/>
        <v>264.79000000000002</v>
      </c>
      <c r="S384" s="71">
        <f t="shared" si="221"/>
        <v>264.79000000000002</v>
      </c>
      <c r="T384" s="71">
        <f t="shared" si="221"/>
        <v>264.79000000000002</v>
      </c>
      <c r="U384" s="71">
        <f t="shared" si="221"/>
        <v>264.79000000000002</v>
      </c>
      <c r="V384" s="71">
        <f t="shared" si="221"/>
        <v>264.79000000000002</v>
      </c>
      <c r="W384" s="71">
        <f t="shared" si="221"/>
        <v>264.79000000000002</v>
      </c>
      <c r="X384" s="71">
        <f t="shared" si="221"/>
        <v>264.79000000000002</v>
      </c>
      <c r="Y384" s="71">
        <f t="shared" si="221"/>
        <v>264.79000000000002</v>
      </c>
      <c r="Z384" s="71">
        <f t="shared" si="221"/>
        <v>264.79000000000002</v>
      </c>
      <c r="AA384" s="71">
        <f t="shared" si="221"/>
        <v>264.79000000000002</v>
      </c>
    </row>
    <row r="385" spans="1:27" ht="12.75" customHeight="1" collapsed="1" x14ac:dyDescent="0.2">
      <c r="A385" s="162" t="s">
        <v>610</v>
      </c>
      <c r="B385" s="54" t="str">
        <f>"13"&amp;"."&amp;$B$662&amp;"."&amp;$B$663</f>
        <v>13.05.2024</v>
      </c>
      <c r="C385" s="134" t="s">
        <v>76</v>
      </c>
      <c r="D385" s="135">
        <f>ROUND(((D386+D387+D389+D388)/1000),5)</f>
        <v>3.9091</v>
      </c>
      <c r="E385" s="135">
        <f>ROUND(((E386+E387+E389+E388)/1000),5)</f>
        <v>3.77007</v>
      </c>
      <c r="F385" s="135">
        <f>ROUND(((F386+F387+F389+F388)/1000),5)</f>
        <v>3.7113</v>
      </c>
      <c r="G385" s="135">
        <f t="shared" ref="G385:AA385" si="222">ROUND(((G386+G387+G389+G388)/1000),5)</f>
        <v>3.7010000000000001</v>
      </c>
      <c r="H385" s="135">
        <f t="shared" si="222"/>
        <v>3.6873399999999998</v>
      </c>
      <c r="I385" s="135">
        <f t="shared" si="222"/>
        <v>3.7374800000000001</v>
      </c>
      <c r="J385" s="135">
        <f t="shared" si="222"/>
        <v>3.92441</v>
      </c>
      <c r="K385" s="135">
        <f t="shared" si="222"/>
        <v>4.1535099999999998</v>
      </c>
      <c r="L385" s="135">
        <f t="shared" si="222"/>
        <v>4.4813599999999996</v>
      </c>
      <c r="M385" s="135">
        <f t="shared" si="222"/>
        <v>4.8234300000000001</v>
      </c>
      <c r="N385" s="135">
        <f t="shared" si="222"/>
        <v>4.9793599999999998</v>
      </c>
      <c r="O385" s="135">
        <f t="shared" si="222"/>
        <v>4.6399499999999998</v>
      </c>
      <c r="P385" s="135">
        <f t="shared" si="222"/>
        <v>4.5364300000000002</v>
      </c>
      <c r="Q385" s="135">
        <f t="shared" si="222"/>
        <v>4.5542499999999997</v>
      </c>
      <c r="R385" s="135">
        <f t="shared" si="222"/>
        <v>4.5501100000000001</v>
      </c>
      <c r="S385" s="135">
        <f t="shared" si="222"/>
        <v>4.4983599999999999</v>
      </c>
      <c r="T385" s="135">
        <f t="shared" si="222"/>
        <v>4.4837100000000003</v>
      </c>
      <c r="U385" s="135">
        <f t="shared" si="222"/>
        <v>4.4198700000000004</v>
      </c>
      <c r="V385" s="135">
        <f t="shared" si="222"/>
        <v>4.4345400000000001</v>
      </c>
      <c r="W385" s="135">
        <f t="shared" si="222"/>
        <v>4.5546800000000003</v>
      </c>
      <c r="X385" s="135">
        <f t="shared" si="222"/>
        <v>4.59497</v>
      </c>
      <c r="Y385" s="135">
        <f t="shared" si="222"/>
        <v>4.3996199999999996</v>
      </c>
      <c r="Z385" s="135">
        <f t="shared" si="222"/>
        <v>4.0400700000000001</v>
      </c>
      <c r="AA385" s="135">
        <f t="shared" si="222"/>
        <v>3.8698299999999999</v>
      </c>
    </row>
    <row r="386" spans="1:27" ht="12.75" hidden="1" customHeight="1" outlineLevel="1" x14ac:dyDescent="0.2">
      <c r="A386" s="163" t="s">
        <v>611</v>
      </c>
      <c r="B386" s="94" t="s">
        <v>238</v>
      </c>
      <c r="C386" s="70" t="s">
        <v>79</v>
      </c>
      <c r="D386" s="71">
        <v>1417.12</v>
      </c>
      <c r="E386" s="71">
        <v>1278.0899999999999</v>
      </c>
      <c r="F386" s="71">
        <v>1219.32</v>
      </c>
      <c r="G386" s="71">
        <v>1209.02</v>
      </c>
      <c r="H386" s="71">
        <v>1195.3599999999999</v>
      </c>
      <c r="I386" s="71">
        <v>1245.5</v>
      </c>
      <c r="J386" s="71">
        <v>1432.43</v>
      </c>
      <c r="K386" s="71">
        <v>1661.53</v>
      </c>
      <c r="L386" s="71">
        <v>1989.38</v>
      </c>
      <c r="M386" s="71">
        <v>2331.4499999999998</v>
      </c>
      <c r="N386" s="71">
        <v>2487.38</v>
      </c>
      <c r="O386" s="71">
        <v>2147.9699999999998</v>
      </c>
      <c r="P386" s="71">
        <v>2044.45</v>
      </c>
      <c r="Q386" s="71">
        <v>2062.27</v>
      </c>
      <c r="R386" s="71">
        <v>2058.13</v>
      </c>
      <c r="S386" s="71">
        <v>2006.38</v>
      </c>
      <c r="T386" s="71">
        <v>1991.73</v>
      </c>
      <c r="U386" s="71">
        <v>1927.89</v>
      </c>
      <c r="V386" s="71">
        <v>1942.56</v>
      </c>
      <c r="W386" s="71">
        <v>2062.6999999999998</v>
      </c>
      <c r="X386" s="71">
        <v>2102.9899999999998</v>
      </c>
      <c r="Y386" s="71">
        <v>1907.64</v>
      </c>
      <c r="Z386" s="71">
        <v>1548.09</v>
      </c>
      <c r="AA386" s="71">
        <v>1377.85</v>
      </c>
    </row>
    <row r="387" spans="1:27" ht="12.75" hidden="1" customHeight="1" outlineLevel="1" x14ac:dyDescent="0.2">
      <c r="A387" s="163" t="s">
        <v>612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613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614</v>
      </c>
      <c r="B389" s="94" t="s">
        <v>81</v>
      </c>
      <c r="C389" s="70" t="s">
        <v>79</v>
      </c>
      <c r="D389" s="71">
        <f>$D$11</f>
        <v>264.79000000000002</v>
      </c>
      <c r="E389" s="71">
        <f t="shared" ref="E389:AA389" si="224">$D$11</f>
        <v>264.79000000000002</v>
      </c>
      <c r="F389" s="71">
        <f t="shared" si="224"/>
        <v>264.79000000000002</v>
      </c>
      <c r="G389" s="71">
        <f t="shared" si="224"/>
        <v>264.79000000000002</v>
      </c>
      <c r="H389" s="71">
        <f t="shared" si="224"/>
        <v>264.79000000000002</v>
      </c>
      <c r="I389" s="71">
        <f t="shared" si="224"/>
        <v>264.79000000000002</v>
      </c>
      <c r="J389" s="71">
        <f t="shared" si="224"/>
        <v>264.79000000000002</v>
      </c>
      <c r="K389" s="71">
        <f t="shared" si="224"/>
        <v>264.79000000000002</v>
      </c>
      <c r="L389" s="71">
        <f t="shared" si="224"/>
        <v>264.79000000000002</v>
      </c>
      <c r="M389" s="71">
        <f t="shared" si="224"/>
        <v>264.79000000000002</v>
      </c>
      <c r="N389" s="71">
        <f t="shared" si="224"/>
        <v>264.79000000000002</v>
      </c>
      <c r="O389" s="71">
        <f t="shared" si="224"/>
        <v>264.79000000000002</v>
      </c>
      <c r="P389" s="71">
        <f t="shared" si="224"/>
        <v>264.79000000000002</v>
      </c>
      <c r="Q389" s="71">
        <f t="shared" si="224"/>
        <v>264.79000000000002</v>
      </c>
      <c r="R389" s="71">
        <f t="shared" si="224"/>
        <v>264.79000000000002</v>
      </c>
      <c r="S389" s="71">
        <f t="shared" si="224"/>
        <v>264.79000000000002</v>
      </c>
      <c r="T389" s="71">
        <f t="shared" si="224"/>
        <v>264.79000000000002</v>
      </c>
      <c r="U389" s="71">
        <f t="shared" si="224"/>
        <v>264.79000000000002</v>
      </c>
      <c r="V389" s="71">
        <f t="shared" si="224"/>
        <v>264.79000000000002</v>
      </c>
      <c r="W389" s="71">
        <f t="shared" si="224"/>
        <v>264.79000000000002</v>
      </c>
      <c r="X389" s="71">
        <f t="shared" si="224"/>
        <v>264.79000000000002</v>
      </c>
      <c r="Y389" s="71">
        <f t="shared" si="224"/>
        <v>264.79000000000002</v>
      </c>
      <c r="Z389" s="71">
        <f t="shared" si="224"/>
        <v>264.79000000000002</v>
      </c>
      <c r="AA389" s="71">
        <f t="shared" si="224"/>
        <v>264.79000000000002</v>
      </c>
    </row>
    <row r="390" spans="1:27" ht="12.75" customHeight="1" collapsed="1" x14ac:dyDescent="0.2">
      <c r="A390" s="162" t="s">
        <v>615</v>
      </c>
      <c r="B390" s="54" t="str">
        <f>"14"&amp;"."&amp;$B$662&amp;"."&amp;$B$663</f>
        <v>14.05.2024</v>
      </c>
      <c r="C390" s="134" t="s">
        <v>76</v>
      </c>
      <c r="D390" s="135">
        <f>ROUND(((D391+D392+D394+D393)/1000),5)</f>
        <v>3.8063199999999999</v>
      </c>
      <c r="E390" s="135">
        <f>ROUND(((E391+E392+E394+E393)/1000),5)</f>
        <v>3.71848</v>
      </c>
      <c r="F390" s="135">
        <f>ROUND(((F391+F392+F394+F393)/1000),5)</f>
        <v>3.6787100000000001</v>
      </c>
      <c r="G390" s="135">
        <f t="shared" ref="G390:AA390" si="225">ROUND(((G391+G392+G394+G393)/1000),5)</f>
        <v>3.6754500000000001</v>
      </c>
      <c r="H390" s="135">
        <f t="shared" si="225"/>
        <v>3.6773400000000001</v>
      </c>
      <c r="I390" s="135">
        <f t="shared" si="225"/>
        <v>3.7192400000000001</v>
      </c>
      <c r="J390" s="135">
        <f t="shared" si="225"/>
        <v>3.8884400000000001</v>
      </c>
      <c r="K390" s="135">
        <f t="shared" si="225"/>
        <v>4.0077400000000001</v>
      </c>
      <c r="L390" s="135">
        <f t="shared" si="225"/>
        <v>4.3301600000000002</v>
      </c>
      <c r="M390" s="135">
        <f t="shared" si="225"/>
        <v>4.5970800000000001</v>
      </c>
      <c r="N390" s="135">
        <f t="shared" si="225"/>
        <v>4.6163699999999999</v>
      </c>
      <c r="O390" s="135">
        <f t="shared" si="225"/>
        <v>4.4770300000000001</v>
      </c>
      <c r="P390" s="135">
        <f t="shared" si="225"/>
        <v>4.4767299999999999</v>
      </c>
      <c r="Q390" s="135">
        <f t="shared" si="225"/>
        <v>4.4803600000000001</v>
      </c>
      <c r="R390" s="135">
        <f t="shared" si="225"/>
        <v>4.4707800000000004</v>
      </c>
      <c r="S390" s="135">
        <f t="shared" si="225"/>
        <v>4.4534799999999999</v>
      </c>
      <c r="T390" s="135">
        <f t="shared" si="225"/>
        <v>4.4128100000000003</v>
      </c>
      <c r="U390" s="135">
        <f t="shared" si="225"/>
        <v>4.4032600000000004</v>
      </c>
      <c r="V390" s="135">
        <f t="shared" si="225"/>
        <v>4.3962899999999996</v>
      </c>
      <c r="W390" s="135">
        <f t="shared" si="225"/>
        <v>4.3429700000000002</v>
      </c>
      <c r="X390" s="135">
        <f t="shared" si="225"/>
        <v>4.5717499999999998</v>
      </c>
      <c r="Y390" s="135">
        <f t="shared" si="225"/>
        <v>4.4260299999999999</v>
      </c>
      <c r="Z390" s="135">
        <f t="shared" si="225"/>
        <v>4.09504</v>
      </c>
      <c r="AA390" s="135">
        <f t="shared" si="225"/>
        <v>3.9645100000000002</v>
      </c>
    </row>
    <row r="391" spans="1:27" ht="12.75" hidden="1" customHeight="1" outlineLevel="1" x14ac:dyDescent="0.2">
      <c r="A391" s="163" t="s">
        <v>616</v>
      </c>
      <c r="B391" s="94" t="s">
        <v>238</v>
      </c>
      <c r="C391" s="70" t="s">
        <v>79</v>
      </c>
      <c r="D391" s="71">
        <v>1314.34</v>
      </c>
      <c r="E391" s="71">
        <v>1226.5</v>
      </c>
      <c r="F391" s="71">
        <v>1186.73</v>
      </c>
      <c r="G391" s="71">
        <v>1183.47</v>
      </c>
      <c r="H391" s="71">
        <v>1185.3599999999999</v>
      </c>
      <c r="I391" s="71">
        <v>1227.26</v>
      </c>
      <c r="J391" s="71">
        <v>1396.46</v>
      </c>
      <c r="K391" s="71">
        <v>1515.76</v>
      </c>
      <c r="L391" s="71">
        <v>1838.18</v>
      </c>
      <c r="M391" s="71">
        <v>2105.1</v>
      </c>
      <c r="N391" s="71">
        <v>2124.39</v>
      </c>
      <c r="O391" s="71">
        <v>1985.05</v>
      </c>
      <c r="P391" s="71">
        <v>1984.75</v>
      </c>
      <c r="Q391" s="71">
        <v>1988.38</v>
      </c>
      <c r="R391" s="71">
        <v>1978.8</v>
      </c>
      <c r="S391" s="71">
        <v>1961.5</v>
      </c>
      <c r="T391" s="71">
        <v>1920.83</v>
      </c>
      <c r="U391" s="71">
        <v>1911.28</v>
      </c>
      <c r="V391" s="71">
        <v>1904.31</v>
      </c>
      <c r="W391" s="71">
        <v>1850.99</v>
      </c>
      <c r="X391" s="71">
        <v>2079.77</v>
      </c>
      <c r="Y391" s="71">
        <v>1934.05</v>
      </c>
      <c r="Z391" s="71">
        <v>1603.06</v>
      </c>
      <c r="AA391" s="71">
        <v>1472.53</v>
      </c>
    </row>
    <row r="392" spans="1:27" ht="12.75" hidden="1" customHeight="1" outlineLevel="1" x14ac:dyDescent="0.2">
      <c r="A392" s="163" t="s">
        <v>617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618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619</v>
      </c>
      <c r="B394" s="94" t="s">
        <v>81</v>
      </c>
      <c r="C394" s="70" t="s">
        <v>79</v>
      </c>
      <c r="D394" s="71">
        <f>$D$11</f>
        <v>264.79000000000002</v>
      </c>
      <c r="E394" s="71">
        <f t="shared" ref="E394:AA394" si="227">$D$11</f>
        <v>264.79000000000002</v>
      </c>
      <c r="F394" s="71">
        <f t="shared" si="227"/>
        <v>264.79000000000002</v>
      </c>
      <c r="G394" s="71">
        <f t="shared" si="227"/>
        <v>264.79000000000002</v>
      </c>
      <c r="H394" s="71">
        <f t="shared" si="227"/>
        <v>264.79000000000002</v>
      </c>
      <c r="I394" s="71">
        <f t="shared" si="227"/>
        <v>264.79000000000002</v>
      </c>
      <c r="J394" s="71">
        <f t="shared" si="227"/>
        <v>264.79000000000002</v>
      </c>
      <c r="K394" s="71">
        <f t="shared" si="227"/>
        <v>264.79000000000002</v>
      </c>
      <c r="L394" s="71">
        <f t="shared" si="227"/>
        <v>264.79000000000002</v>
      </c>
      <c r="M394" s="71">
        <f t="shared" si="227"/>
        <v>264.79000000000002</v>
      </c>
      <c r="N394" s="71">
        <f t="shared" si="227"/>
        <v>264.79000000000002</v>
      </c>
      <c r="O394" s="71">
        <f t="shared" si="227"/>
        <v>264.79000000000002</v>
      </c>
      <c r="P394" s="71">
        <f t="shared" si="227"/>
        <v>264.79000000000002</v>
      </c>
      <c r="Q394" s="71">
        <f t="shared" si="227"/>
        <v>264.79000000000002</v>
      </c>
      <c r="R394" s="71">
        <f t="shared" si="227"/>
        <v>264.79000000000002</v>
      </c>
      <c r="S394" s="71">
        <f t="shared" si="227"/>
        <v>264.79000000000002</v>
      </c>
      <c r="T394" s="71">
        <f t="shared" si="227"/>
        <v>264.79000000000002</v>
      </c>
      <c r="U394" s="71">
        <f t="shared" si="227"/>
        <v>264.79000000000002</v>
      </c>
      <c r="V394" s="71">
        <f t="shared" si="227"/>
        <v>264.79000000000002</v>
      </c>
      <c r="W394" s="71">
        <f t="shared" si="227"/>
        <v>264.79000000000002</v>
      </c>
      <c r="X394" s="71">
        <f t="shared" si="227"/>
        <v>264.79000000000002</v>
      </c>
      <c r="Y394" s="71">
        <f t="shared" si="227"/>
        <v>264.79000000000002</v>
      </c>
      <c r="Z394" s="71">
        <f t="shared" si="227"/>
        <v>264.79000000000002</v>
      </c>
      <c r="AA394" s="71">
        <f t="shared" si="227"/>
        <v>264.79000000000002</v>
      </c>
    </row>
    <row r="395" spans="1:27" ht="12.75" customHeight="1" collapsed="1" x14ac:dyDescent="0.2">
      <c r="A395" s="162" t="s">
        <v>620</v>
      </c>
      <c r="B395" s="54" t="str">
        <f>"15"&amp;"."&amp;$B$662&amp;"."&amp;$B$663</f>
        <v>15.05.2024</v>
      </c>
      <c r="C395" s="134" t="s">
        <v>76</v>
      </c>
      <c r="D395" s="135">
        <f>ROUND(((D396+D397+D399+D398)/1000),5)</f>
        <v>3.8531399999999998</v>
      </c>
      <c r="E395" s="135">
        <f>ROUND(((E396+E397+E399+E398)/1000),5)</f>
        <v>3.7265199999999998</v>
      </c>
      <c r="F395" s="135">
        <f>ROUND(((F396+F397+F399+F398)/1000),5)</f>
        <v>3.7182900000000001</v>
      </c>
      <c r="G395" s="135">
        <f t="shared" ref="G395:AA395" si="228">ROUND(((G396+G397+G399+G398)/1000),5)</f>
        <v>3.7131799999999999</v>
      </c>
      <c r="H395" s="135">
        <f t="shared" si="228"/>
        <v>3.7181199999999999</v>
      </c>
      <c r="I395" s="135">
        <f t="shared" si="228"/>
        <v>3.7286100000000002</v>
      </c>
      <c r="J395" s="135">
        <f t="shared" si="228"/>
        <v>3.9464899999999998</v>
      </c>
      <c r="K395" s="135">
        <f t="shared" si="228"/>
        <v>4.2039200000000001</v>
      </c>
      <c r="L395" s="135">
        <f t="shared" si="228"/>
        <v>4.4439399999999996</v>
      </c>
      <c r="M395" s="135">
        <f t="shared" si="228"/>
        <v>4.6758100000000002</v>
      </c>
      <c r="N395" s="135">
        <f t="shared" si="228"/>
        <v>4.6681900000000001</v>
      </c>
      <c r="O395" s="135">
        <f t="shared" si="228"/>
        <v>4.5505300000000002</v>
      </c>
      <c r="P395" s="135">
        <f t="shared" si="228"/>
        <v>4.5528899999999997</v>
      </c>
      <c r="Q395" s="135">
        <f t="shared" si="228"/>
        <v>4.5788799999999998</v>
      </c>
      <c r="R395" s="135">
        <f t="shared" si="228"/>
        <v>4.5563500000000001</v>
      </c>
      <c r="S395" s="135">
        <f t="shared" si="228"/>
        <v>4.5493199999999998</v>
      </c>
      <c r="T395" s="135">
        <f t="shared" si="228"/>
        <v>4.5268199999999998</v>
      </c>
      <c r="U395" s="135">
        <f t="shared" si="228"/>
        <v>4.4733099999999997</v>
      </c>
      <c r="V395" s="135">
        <f t="shared" si="228"/>
        <v>4.4330800000000004</v>
      </c>
      <c r="W395" s="135">
        <f t="shared" si="228"/>
        <v>4.4048600000000002</v>
      </c>
      <c r="X395" s="135">
        <f t="shared" si="228"/>
        <v>4.46997</v>
      </c>
      <c r="Y395" s="135">
        <f t="shared" si="228"/>
        <v>4.44672</v>
      </c>
      <c r="Z395" s="135">
        <f t="shared" si="228"/>
        <v>4.0816299999999996</v>
      </c>
      <c r="AA395" s="135">
        <f t="shared" si="228"/>
        <v>3.9671799999999999</v>
      </c>
    </row>
    <row r="396" spans="1:27" ht="12.75" hidden="1" customHeight="1" outlineLevel="1" x14ac:dyDescent="0.2">
      <c r="A396" s="163" t="s">
        <v>621</v>
      </c>
      <c r="B396" s="94" t="s">
        <v>238</v>
      </c>
      <c r="C396" s="70" t="s">
        <v>79</v>
      </c>
      <c r="D396" s="71">
        <v>1361.16</v>
      </c>
      <c r="E396" s="71">
        <v>1234.54</v>
      </c>
      <c r="F396" s="71">
        <v>1226.31</v>
      </c>
      <c r="G396" s="71">
        <v>1221.2</v>
      </c>
      <c r="H396" s="71">
        <v>1226.1400000000001</v>
      </c>
      <c r="I396" s="71">
        <v>1236.6300000000001</v>
      </c>
      <c r="J396" s="71">
        <v>1454.51</v>
      </c>
      <c r="K396" s="71">
        <v>1711.94</v>
      </c>
      <c r="L396" s="71">
        <v>1951.96</v>
      </c>
      <c r="M396" s="71">
        <v>2183.83</v>
      </c>
      <c r="N396" s="71">
        <v>2176.21</v>
      </c>
      <c r="O396" s="71">
        <v>2058.5500000000002</v>
      </c>
      <c r="P396" s="71">
        <v>2060.91</v>
      </c>
      <c r="Q396" s="71">
        <v>2086.9</v>
      </c>
      <c r="R396" s="71">
        <v>2064.37</v>
      </c>
      <c r="S396" s="71">
        <v>2057.34</v>
      </c>
      <c r="T396" s="71">
        <v>2034.84</v>
      </c>
      <c r="U396" s="71">
        <v>1981.33</v>
      </c>
      <c r="V396" s="71">
        <v>1941.1</v>
      </c>
      <c r="W396" s="71">
        <v>1912.88</v>
      </c>
      <c r="X396" s="71">
        <v>1977.99</v>
      </c>
      <c r="Y396" s="71">
        <v>1954.74</v>
      </c>
      <c r="Z396" s="71">
        <v>1589.65</v>
      </c>
      <c r="AA396" s="71">
        <v>1475.2</v>
      </c>
    </row>
    <row r="397" spans="1:27" ht="12.75" hidden="1" customHeight="1" outlineLevel="1" x14ac:dyDescent="0.2">
      <c r="A397" s="163" t="s">
        <v>622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623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624</v>
      </c>
      <c r="B399" s="94" t="s">
        <v>81</v>
      </c>
      <c r="C399" s="70" t="s">
        <v>79</v>
      </c>
      <c r="D399" s="71">
        <f>$D$11</f>
        <v>264.79000000000002</v>
      </c>
      <c r="E399" s="71">
        <f t="shared" ref="E399:AA399" si="230">$D$11</f>
        <v>264.79000000000002</v>
      </c>
      <c r="F399" s="71">
        <f t="shared" si="230"/>
        <v>264.79000000000002</v>
      </c>
      <c r="G399" s="71">
        <f t="shared" si="230"/>
        <v>264.79000000000002</v>
      </c>
      <c r="H399" s="71">
        <f t="shared" si="230"/>
        <v>264.79000000000002</v>
      </c>
      <c r="I399" s="71">
        <f t="shared" si="230"/>
        <v>264.79000000000002</v>
      </c>
      <c r="J399" s="71">
        <f t="shared" si="230"/>
        <v>264.79000000000002</v>
      </c>
      <c r="K399" s="71">
        <f t="shared" si="230"/>
        <v>264.79000000000002</v>
      </c>
      <c r="L399" s="71">
        <f t="shared" si="230"/>
        <v>264.79000000000002</v>
      </c>
      <c r="M399" s="71">
        <f t="shared" si="230"/>
        <v>264.79000000000002</v>
      </c>
      <c r="N399" s="71">
        <f t="shared" si="230"/>
        <v>264.79000000000002</v>
      </c>
      <c r="O399" s="71">
        <f t="shared" si="230"/>
        <v>264.79000000000002</v>
      </c>
      <c r="P399" s="71">
        <f t="shared" si="230"/>
        <v>264.79000000000002</v>
      </c>
      <c r="Q399" s="71">
        <f t="shared" si="230"/>
        <v>264.79000000000002</v>
      </c>
      <c r="R399" s="71">
        <f t="shared" si="230"/>
        <v>264.79000000000002</v>
      </c>
      <c r="S399" s="71">
        <f t="shared" si="230"/>
        <v>264.79000000000002</v>
      </c>
      <c r="T399" s="71">
        <f t="shared" si="230"/>
        <v>264.79000000000002</v>
      </c>
      <c r="U399" s="71">
        <f t="shared" si="230"/>
        <v>264.79000000000002</v>
      </c>
      <c r="V399" s="71">
        <f t="shared" si="230"/>
        <v>264.79000000000002</v>
      </c>
      <c r="W399" s="71">
        <f t="shared" si="230"/>
        <v>264.79000000000002</v>
      </c>
      <c r="X399" s="71">
        <f t="shared" si="230"/>
        <v>264.79000000000002</v>
      </c>
      <c r="Y399" s="71">
        <f t="shared" si="230"/>
        <v>264.79000000000002</v>
      </c>
      <c r="Z399" s="71">
        <f t="shared" si="230"/>
        <v>264.79000000000002</v>
      </c>
      <c r="AA399" s="71">
        <f t="shared" si="230"/>
        <v>264.79000000000002</v>
      </c>
    </row>
    <row r="400" spans="1:27" ht="12.75" customHeight="1" collapsed="1" x14ac:dyDescent="0.2">
      <c r="A400" s="162" t="s">
        <v>625</v>
      </c>
      <c r="B400" s="54" t="str">
        <f>"16"&amp;"."&amp;$B$662&amp;"."&amp;$B$663</f>
        <v>16.05.2024</v>
      </c>
      <c r="C400" s="134" t="s">
        <v>76</v>
      </c>
      <c r="D400" s="135">
        <f>ROUND(((D401+D402+D404+D403)/1000),5)</f>
        <v>3.8022800000000001</v>
      </c>
      <c r="E400" s="135">
        <f>ROUND(((E401+E402+E404+E403)/1000),5)</f>
        <v>3.7102200000000001</v>
      </c>
      <c r="F400" s="135">
        <f>ROUND(((F401+F402+F404+F403)/1000),5)</f>
        <v>3.6791900000000002</v>
      </c>
      <c r="G400" s="135">
        <f t="shared" ref="G400:AA400" si="231">ROUND(((G401+G402+G404+G403)/1000),5)</f>
        <v>3.67679</v>
      </c>
      <c r="H400" s="135">
        <f t="shared" si="231"/>
        <v>3.6879599999999999</v>
      </c>
      <c r="I400" s="135">
        <f t="shared" si="231"/>
        <v>3.7230799999999999</v>
      </c>
      <c r="J400" s="135">
        <f t="shared" si="231"/>
        <v>3.8810199999999999</v>
      </c>
      <c r="K400" s="135">
        <f t="shared" si="231"/>
        <v>4.1400499999999996</v>
      </c>
      <c r="L400" s="135">
        <f t="shared" si="231"/>
        <v>4.3928200000000004</v>
      </c>
      <c r="M400" s="135">
        <f t="shared" si="231"/>
        <v>4.4512099999999997</v>
      </c>
      <c r="N400" s="135">
        <f t="shared" si="231"/>
        <v>4.4812599999999998</v>
      </c>
      <c r="O400" s="135">
        <f t="shared" si="231"/>
        <v>4.5414399999999997</v>
      </c>
      <c r="P400" s="135">
        <f t="shared" si="231"/>
        <v>4.53409</v>
      </c>
      <c r="Q400" s="135">
        <f t="shared" si="231"/>
        <v>4.5489100000000002</v>
      </c>
      <c r="R400" s="135">
        <f t="shared" si="231"/>
        <v>4.5378800000000004</v>
      </c>
      <c r="S400" s="135">
        <f t="shared" si="231"/>
        <v>4.4817099999999996</v>
      </c>
      <c r="T400" s="135">
        <f t="shared" si="231"/>
        <v>4.4179199999999996</v>
      </c>
      <c r="U400" s="135">
        <f t="shared" si="231"/>
        <v>4.3967999999999998</v>
      </c>
      <c r="V400" s="135">
        <f t="shared" si="231"/>
        <v>4.3037400000000003</v>
      </c>
      <c r="W400" s="135">
        <f t="shared" si="231"/>
        <v>4.1945499999999996</v>
      </c>
      <c r="X400" s="135">
        <f t="shared" si="231"/>
        <v>4.3091400000000002</v>
      </c>
      <c r="Y400" s="135">
        <f t="shared" si="231"/>
        <v>4.4016999999999999</v>
      </c>
      <c r="Z400" s="135">
        <f t="shared" si="231"/>
        <v>4.0942800000000004</v>
      </c>
      <c r="AA400" s="135">
        <f t="shared" si="231"/>
        <v>3.8773200000000001</v>
      </c>
    </row>
    <row r="401" spans="1:27" ht="12.75" hidden="1" customHeight="1" outlineLevel="1" x14ac:dyDescent="0.2">
      <c r="A401" s="163" t="s">
        <v>626</v>
      </c>
      <c r="B401" s="94" t="s">
        <v>238</v>
      </c>
      <c r="C401" s="70" t="s">
        <v>79</v>
      </c>
      <c r="D401" s="71">
        <v>1310.3</v>
      </c>
      <c r="E401" s="71">
        <v>1218.24</v>
      </c>
      <c r="F401" s="71">
        <v>1187.21</v>
      </c>
      <c r="G401" s="71">
        <v>1184.81</v>
      </c>
      <c r="H401" s="71">
        <v>1195.98</v>
      </c>
      <c r="I401" s="71">
        <v>1231.0999999999999</v>
      </c>
      <c r="J401" s="71">
        <v>1389.04</v>
      </c>
      <c r="K401" s="71">
        <v>1648.07</v>
      </c>
      <c r="L401" s="71">
        <v>1900.84</v>
      </c>
      <c r="M401" s="71">
        <v>1959.23</v>
      </c>
      <c r="N401" s="71">
        <v>1989.28</v>
      </c>
      <c r="O401" s="71">
        <v>2049.46</v>
      </c>
      <c r="P401" s="71">
        <v>2042.11</v>
      </c>
      <c r="Q401" s="71">
        <v>2056.9299999999998</v>
      </c>
      <c r="R401" s="71">
        <v>2045.9</v>
      </c>
      <c r="S401" s="71">
        <v>1989.73</v>
      </c>
      <c r="T401" s="71">
        <v>1925.94</v>
      </c>
      <c r="U401" s="71">
        <v>1904.82</v>
      </c>
      <c r="V401" s="71">
        <v>1811.76</v>
      </c>
      <c r="W401" s="71">
        <v>1702.57</v>
      </c>
      <c r="X401" s="71">
        <v>1817.16</v>
      </c>
      <c r="Y401" s="71">
        <v>1909.72</v>
      </c>
      <c r="Z401" s="71">
        <v>1602.3</v>
      </c>
      <c r="AA401" s="71">
        <v>1385.34</v>
      </c>
    </row>
    <row r="402" spans="1:27" ht="12.75" hidden="1" customHeight="1" outlineLevel="1" x14ac:dyDescent="0.2">
      <c r="A402" s="163" t="s">
        <v>627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628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629</v>
      </c>
      <c r="B404" s="94" t="s">
        <v>81</v>
      </c>
      <c r="C404" s="70" t="s">
        <v>79</v>
      </c>
      <c r="D404" s="71">
        <f>$D$11</f>
        <v>264.79000000000002</v>
      </c>
      <c r="E404" s="71">
        <f t="shared" ref="E404:AA404" si="233">$D$11</f>
        <v>264.79000000000002</v>
      </c>
      <c r="F404" s="71">
        <f t="shared" si="233"/>
        <v>264.79000000000002</v>
      </c>
      <c r="G404" s="71">
        <f t="shared" si="233"/>
        <v>264.79000000000002</v>
      </c>
      <c r="H404" s="71">
        <f t="shared" si="233"/>
        <v>264.79000000000002</v>
      </c>
      <c r="I404" s="71">
        <f t="shared" si="233"/>
        <v>264.79000000000002</v>
      </c>
      <c r="J404" s="71">
        <f t="shared" si="233"/>
        <v>264.79000000000002</v>
      </c>
      <c r="K404" s="71">
        <f t="shared" si="233"/>
        <v>264.79000000000002</v>
      </c>
      <c r="L404" s="71">
        <f t="shared" si="233"/>
        <v>264.79000000000002</v>
      </c>
      <c r="M404" s="71">
        <f t="shared" si="233"/>
        <v>264.79000000000002</v>
      </c>
      <c r="N404" s="71">
        <f t="shared" si="233"/>
        <v>264.79000000000002</v>
      </c>
      <c r="O404" s="71">
        <f t="shared" si="233"/>
        <v>264.79000000000002</v>
      </c>
      <c r="P404" s="71">
        <f t="shared" si="233"/>
        <v>264.79000000000002</v>
      </c>
      <c r="Q404" s="71">
        <f t="shared" si="233"/>
        <v>264.79000000000002</v>
      </c>
      <c r="R404" s="71">
        <f t="shared" si="233"/>
        <v>264.79000000000002</v>
      </c>
      <c r="S404" s="71">
        <f t="shared" si="233"/>
        <v>264.79000000000002</v>
      </c>
      <c r="T404" s="71">
        <f t="shared" si="233"/>
        <v>264.79000000000002</v>
      </c>
      <c r="U404" s="71">
        <f t="shared" si="233"/>
        <v>264.79000000000002</v>
      </c>
      <c r="V404" s="71">
        <f t="shared" si="233"/>
        <v>264.79000000000002</v>
      </c>
      <c r="W404" s="71">
        <f t="shared" si="233"/>
        <v>264.79000000000002</v>
      </c>
      <c r="X404" s="71">
        <f t="shared" si="233"/>
        <v>264.79000000000002</v>
      </c>
      <c r="Y404" s="71">
        <f t="shared" si="233"/>
        <v>264.79000000000002</v>
      </c>
      <c r="Z404" s="71">
        <f t="shared" si="233"/>
        <v>264.79000000000002</v>
      </c>
      <c r="AA404" s="71">
        <f t="shared" si="233"/>
        <v>264.79000000000002</v>
      </c>
    </row>
    <row r="405" spans="1:27" ht="12.75" customHeight="1" collapsed="1" x14ac:dyDescent="0.2">
      <c r="A405" s="162" t="s">
        <v>630</v>
      </c>
      <c r="B405" s="54" t="str">
        <f>"17"&amp;"."&amp;$B$662&amp;"."&amp;$B$663</f>
        <v>17.05.2024</v>
      </c>
      <c r="C405" s="134" t="s">
        <v>76</v>
      </c>
      <c r="D405" s="135">
        <f>ROUND(((D406+D407+D409+D408)/1000),5)</f>
        <v>3.8573</v>
      </c>
      <c r="E405" s="135">
        <f>ROUND(((E406+E407+E409+E408)/1000),5)</f>
        <v>3.7238199999999999</v>
      </c>
      <c r="F405" s="135">
        <f>ROUND(((F406+F407+F409+F408)/1000),5)</f>
        <v>3.6873399999999998</v>
      </c>
      <c r="G405" s="135">
        <f t="shared" ref="G405:AA405" si="234">ROUND(((G406+G407+G409+G408)/1000),5)</f>
        <v>3.6248</v>
      </c>
      <c r="H405" s="135">
        <f t="shared" si="234"/>
        <v>3.6894399999999998</v>
      </c>
      <c r="I405" s="135">
        <f t="shared" si="234"/>
        <v>3.7785799999999998</v>
      </c>
      <c r="J405" s="135">
        <f t="shared" si="234"/>
        <v>3.94984</v>
      </c>
      <c r="K405" s="135">
        <f t="shared" si="234"/>
        <v>4.2222</v>
      </c>
      <c r="L405" s="135">
        <f t="shared" si="234"/>
        <v>4.5316900000000002</v>
      </c>
      <c r="M405" s="135">
        <f t="shared" si="234"/>
        <v>4.5902399999999997</v>
      </c>
      <c r="N405" s="135">
        <f t="shared" si="234"/>
        <v>4.6029200000000001</v>
      </c>
      <c r="O405" s="135">
        <f t="shared" si="234"/>
        <v>4.6077399999999997</v>
      </c>
      <c r="P405" s="135">
        <f t="shared" si="234"/>
        <v>4.6428500000000001</v>
      </c>
      <c r="Q405" s="135">
        <f t="shared" si="234"/>
        <v>4.6734099999999996</v>
      </c>
      <c r="R405" s="135">
        <f t="shared" si="234"/>
        <v>4.6494600000000004</v>
      </c>
      <c r="S405" s="135">
        <f t="shared" si="234"/>
        <v>4.6588399999999996</v>
      </c>
      <c r="T405" s="135">
        <f t="shared" si="234"/>
        <v>4.6097999999999999</v>
      </c>
      <c r="U405" s="135">
        <f t="shared" si="234"/>
        <v>4.5972499999999998</v>
      </c>
      <c r="V405" s="135">
        <f t="shared" si="234"/>
        <v>4.5658700000000003</v>
      </c>
      <c r="W405" s="135">
        <f t="shared" si="234"/>
        <v>4.5281000000000002</v>
      </c>
      <c r="X405" s="135">
        <f t="shared" si="234"/>
        <v>4.5431699999999999</v>
      </c>
      <c r="Y405" s="135">
        <f t="shared" si="234"/>
        <v>4.60318</v>
      </c>
      <c r="Z405" s="135">
        <f t="shared" si="234"/>
        <v>4.5108600000000001</v>
      </c>
      <c r="AA405" s="135">
        <f t="shared" si="234"/>
        <v>4.10154</v>
      </c>
    </row>
    <row r="406" spans="1:27" ht="12.75" hidden="1" customHeight="1" outlineLevel="1" x14ac:dyDescent="0.2">
      <c r="A406" s="163" t="s">
        <v>631</v>
      </c>
      <c r="B406" s="94" t="s">
        <v>238</v>
      </c>
      <c r="C406" s="70" t="s">
        <v>79</v>
      </c>
      <c r="D406" s="71">
        <v>1365.32</v>
      </c>
      <c r="E406" s="71">
        <v>1231.8399999999999</v>
      </c>
      <c r="F406" s="71">
        <v>1195.3599999999999</v>
      </c>
      <c r="G406" s="71">
        <v>1132.82</v>
      </c>
      <c r="H406" s="71">
        <v>1197.46</v>
      </c>
      <c r="I406" s="71">
        <v>1286.5999999999999</v>
      </c>
      <c r="J406" s="71">
        <v>1457.86</v>
      </c>
      <c r="K406" s="71">
        <v>1730.22</v>
      </c>
      <c r="L406" s="71">
        <v>2039.71</v>
      </c>
      <c r="M406" s="71">
        <v>2098.2600000000002</v>
      </c>
      <c r="N406" s="71">
        <v>2110.94</v>
      </c>
      <c r="O406" s="71">
        <v>2115.7600000000002</v>
      </c>
      <c r="P406" s="71">
        <v>2150.87</v>
      </c>
      <c r="Q406" s="71">
        <v>2181.4299999999998</v>
      </c>
      <c r="R406" s="71">
        <v>2157.48</v>
      </c>
      <c r="S406" s="71">
        <v>2166.86</v>
      </c>
      <c r="T406" s="71">
        <v>2117.8200000000002</v>
      </c>
      <c r="U406" s="71">
        <v>2105.27</v>
      </c>
      <c r="V406" s="71">
        <v>2073.89</v>
      </c>
      <c r="W406" s="71">
        <v>2036.12</v>
      </c>
      <c r="X406" s="71">
        <v>2051.19</v>
      </c>
      <c r="Y406" s="71">
        <v>2111.1999999999998</v>
      </c>
      <c r="Z406" s="71">
        <v>2018.88</v>
      </c>
      <c r="AA406" s="71">
        <v>1609.56</v>
      </c>
    </row>
    <row r="407" spans="1:27" ht="12.75" hidden="1" customHeight="1" outlineLevel="1" x14ac:dyDescent="0.2">
      <c r="A407" s="163" t="s">
        <v>632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633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634</v>
      </c>
      <c r="B409" s="94" t="s">
        <v>81</v>
      </c>
      <c r="C409" s="70" t="s">
        <v>79</v>
      </c>
      <c r="D409" s="71">
        <f>$D$11</f>
        <v>264.79000000000002</v>
      </c>
      <c r="E409" s="71">
        <f t="shared" ref="E409:AA409" si="236">$D$11</f>
        <v>264.79000000000002</v>
      </c>
      <c r="F409" s="71">
        <f t="shared" si="236"/>
        <v>264.79000000000002</v>
      </c>
      <c r="G409" s="71">
        <f t="shared" si="236"/>
        <v>264.79000000000002</v>
      </c>
      <c r="H409" s="71">
        <f t="shared" si="236"/>
        <v>264.79000000000002</v>
      </c>
      <c r="I409" s="71">
        <f t="shared" si="236"/>
        <v>264.79000000000002</v>
      </c>
      <c r="J409" s="71">
        <f t="shared" si="236"/>
        <v>264.79000000000002</v>
      </c>
      <c r="K409" s="71">
        <f t="shared" si="236"/>
        <v>264.79000000000002</v>
      </c>
      <c r="L409" s="71">
        <f t="shared" si="236"/>
        <v>264.79000000000002</v>
      </c>
      <c r="M409" s="71">
        <f t="shared" si="236"/>
        <v>264.79000000000002</v>
      </c>
      <c r="N409" s="71">
        <f t="shared" si="236"/>
        <v>264.79000000000002</v>
      </c>
      <c r="O409" s="71">
        <f t="shared" si="236"/>
        <v>264.79000000000002</v>
      </c>
      <c r="P409" s="71">
        <f t="shared" si="236"/>
        <v>264.79000000000002</v>
      </c>
      <c r="Q409" s="71">
        <f t="shared" si="236"/>
        <v>264.79000000000002</v>
      </c>
      <c r="R409" s="71">
        <f t="shared" si="236"/>
        <v>264.79000000000002</v>
      </c>
      <c r="S409" s="71">
        <f t="shared" si="236"/>
        <v>264.79000000000002</v>
      </c>
      <c r="T409" s="71">
        <f t="shared" si="236"/>
        <v>264.79000000000002</v>
      </c>
      <c r="U409" s="71">
        <f t="shared" si="236"/>
        <v>264.79000000000002</v>
      </c>
      <c r="V409" s="71">
        <f t="shared" si="236"/>
        <v>264.79000000000002</v>
      </c>
      <c r="W409" s="71">
        <f t="shared" si="236"/>
        <v>264.79000000000002</v>
      </c>
      <c r="X409" s="71">
        <f t="shared" si="236"/>
        <v>264.79000000000002</v>
      </c>
      <c r="Y409" s="71">
        <f t="shared" si="236"/>
        <v>264.79000000000002</v>
      </c>
      <c r="Z409" s="71">
        <f t="shared" si="236"/>
        <v>264.79000000000002</v>
      </c>
      <c r="AA409" s="71">
        <f t="shared" si="236"/>
        <v>264.79000000000002</v>
      </c>
    </row>
    <row r="410" spans="1:27" ht="12.75" customHeight="1" collapsed="1" x14ac:dyDescent="0.2">
      <c r="A410" s="162" t="s">
        <v>635</v>
      </c>
      <c r="B410" s="54" t="str">
        <f>"18"&amp;"."&amp;$B$662&amp;"."&amp;$B$663</f>
        <v>18.05.2024</v>
      </c>
      <c r="C410" s="134" t="s">
        <v>76</v>
      </c>
      <c r="D410" s="135">
        <f>ROUND(((D411+D412+D414+D413)/1000),5)</f>
        <v>4.0546699999999998</v>
      </c>
      <c r="E410" s="135">
        <f>ROUND(((E411+E412+E414+E413)/1000),5)</f>
        <v>3.98102</v>
      </c>
      <c r="F410" s="135">
        <f>ROUND(((F411+F412+F414+F413)/1000),5)</f>
        <v>3.8385699999999998</v>
      </c>
      <c r="G410" s="135">
        <f t="shared" ref="G410:AA410" si="237">ROUND(((G411+G412+G414+G413)/1000),5)</f>
        <v>3.78668</v>
      </c>
      <c r="H410" s="135">
        <f t="shared" si="237"/>
        <v>3.7417400000000001</v>
      </c>
      <c r="I410" s="135">
        <f t="shared" si="237"/>
        <v>3.7586499999999998</v>
      </c>
      <c r="J410" s="135">
        <f t="shared" si="237"/>
        <v>3.8289599999999999</v>
      </c>
      <c r="K410" s="135">
        <f t="shared" si="237"/>
        <v>4.03911</v>
      </c>
      <c r="L410" s="135">
        <f t="shared" si="237"/>
        <v>4.3231700000000002</v>
      </c>
      <c r="M410" s="135">
        <f t="shared" si="237"/>
        <v>4.4851000000000001</v>
      </c>
      <c r="N410" s="135">
        <f t="shared" si="237"/>
        <v>4.5864399999999996</v>
      </c>
      <c r="O410" s="135">
        <f t="shared" si="237"/>
        <v>4.59239</v>
      </c>
      <c r="P410" s="135">
        <f t="shared" si="237"/>
        <v>4.6312300000000004</v>
      </c>
      <c r="Q410" s="135">
        <f t="shared" si="237"/>
        <v>4.62331</v>
      </c>
      <c r="R410" s="135">
        <f t="shared" si="237"/>
        <v>4.6015199999999998</v>
      </c>
      <c r="S410" s="135">
        <f t="shared" si="237"/>
        <v>4.5820100000000004</v>
      </c>
      <c r="T410" s="135">
        <f t="shared" si="237"/>
        <v>4.5699399999999999</v>
      </c>
      <c r="U410" s="135">
        <f t="shared" si="237"/>
        <v>4.5420800000000003</v>
      </c>
      <c r="V410" s="135">
        <f t="shared" si="237"/>
        <v>4.5281099999999999</v>
      </c>
      <c r="W410" s="135">
        <f t="shared" si="237"/>
        <v>4.6385300000000003</v>
      </c>
      <c r="X410" s="135">
        <f t="shared" si="237"/>
        <v>4.7609199999999996</v>
      </c>
      <c r="Y410" s="135">
        <f t="shared" si="237"/>
        <v>4.5784000000000002</v>
      </c>
      <c r="Z410" s="135">
        <f t="shared" si="237"/>
        <v>4.4124600000000003</v>
      </c>
      <c r="AA410" s="135">
        <f t="shared" si="237"/>
        <v>4.0436199999999998</v>
      </c>
    </row>
    <row r="411" spans="1:27" ht="12.75" hidden="1" customHeight="1" outlineLevel="1" x14ac:dyDescent="0.2">
      <c r="A411" s="163" t="s">
        <v>636</v>
      </c>
      <c r="B411" s="94" t="s">
        <v>238</v>
      </c>
      <c r="C411" s="70" t="s">
        <v>79</v>
      </c>
      <c r="D411" s="71">
        <v>1562.69</v>
      </c>
      <c r="E411" s="71">
        <v>1489.04</v>
      </c>
      <c r="F411" s="71">
        <v>1346.59</v>
      </c>
      <c r="G411" s="71">
        <v>1294.7</v>
      </c>
      <c r="H411" s="71">
        <v>1249.76</v>
      </c>
      <c r="I411" s="71">
        <v>1266.67</v>
      </c>
      <c r="J411" s="71">
        <v>1336.98</v>
      </c>
      <c r="K411" s="71">
        <v>1547.13</v>
      </c>
      <c r="L411" s="71">
        <v>1831.19</v>
      </c>
      <c r="M411" s="71">
        <v>1993.12</v>
      </c>
      <c r="N411" s="71">
        <v>2094.46</v>
      </c>
      <c r="O411" s="71">
        <v>2100.41</v>
      </c>
      <c r="P411" s="71">
        <v>2139.25</v>
      </c>
      <c r="Q411" s="71">
        <v>2131.33</v>
      </c>
      <c r="R411" s="71">
        <v>2109.54</v>
      </c>
      <c r="S411" s="71">
        <v>2090.0300000000002</v>
      </c>
      <c r="T411" s="71">
        <v>2077.96</v>
      </c>
      <c r="U411" s="71">
        <v>2050.1</v>
      </c>
      <c r="V411" s="71">
        <v>2036.13</v>
      </c>
      <c r="W411" s="71">
        <v>2146.5500000000002</v>
      </c>
      <c r="X411" s="71">
        <v>2268.94</v>
      </c>
      <c r="Y411" s="71">
        <v>2086.42</v>
      </c>
      <c r="Z411" s="71">
        <v>1920.48</v>
      </c>
      <c r="AA411" s="71">
        <v>1551.64</v>
      </c>
    </row>
    <row r="412" spans="1:27" ht="12.75" hidden="1" customHeight="1" outlineLevel="1" x14ac:dyDescent="0.2">
      <c r="A412" s="163" t="s">
        <v>637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638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639</v>
      </c>
      <c r="B414" s="94" t="s">
        <v>81</v>
      </c>
      <c r="C414" s="70" t="s">
        <v>79</v>
      </c>
      <c r="D414" s="71">
        <f>$D$11</f>
        <v>264.79000000000002</v>
      </c>
      <c r="E414" s="71">
        <f t="shared" ref="E414:AA414" si="239">$D$11</f>
        <v>264.79000000000002</v>
      </c>
      <c r="F414" s="71">
        <f t="shared" si="239"/>
        <v>264.79000000000002</v>
      </c>
      <c r="G414" s="71">
        <f t="shared" si="239"/>
        <v>264.79000000000002</v>
      </c>
      <c r="H414" s="71">
        <f t="shared" si="239"/>
        <v>264.79000000000002</v>
      </c>
      <c r="I414" s="71">
        <f t="shared" si="239"/>
        <v>264.79000000000002</v>
      </c>
      <c r="J414" s="71">
        <f t="shared" si="239"/>
        <v>264.79000000000002</v>
      </c>
      <c r="K414" s="71">
        <f t="shared" si="239"/>
        <v>264.79000000000002</v>
      </c>
      <c r="L414" s="71">
        <f t="shared" si="239"/>
        <v>264.79000000000002</v>
      </c>
      <c r="M414" s="71">
        <f t="shared" si="239"/>
        <v>264.79000000000002</v>
      </c>
      <c r="N414" s="71">
        <f t="shared" si="239"/>
        <v>264.79000000000002</v>
      </c>
      <c r="O414" s="71">
        <f t="shared" si="239"/>
        <v>264.79000000000002</v>
      </c>
      <c r="P414" s="71">
        <f t="shared" si="239"/>
        <v>264.79000000000002</v>
      </c>
      <c r="Q414" s="71">
        <f t="shared" si="239"/>
        <v>264.79000000000002</v>
      </c>
      <c r="R414" s="71">
        <f t="shared" si="239"/>
        <v>264.79000000000002</v>
      </c>
      <c r="S414" s="71">
        <f t="shared" si="239"/>
        <v>264.79000000000002</v>
      </c>
      <c r="T414" s="71">
        <f t="shared" si="239"/>
        <v>264.79000000000002</v>
      </c>
      <c r="U414" s="71">
        <f t="shared" si="239"/>
        <v>264.79000000000002</v>
      </c>
      <c r="V414" s="71">
        <f t="shared" si="239"/>
        <v>264.79000000000002</v>
      </c>
      <c r="W414" s="71">
        <f t="shared" si="239"/>
        <v>264.79000000000002</v>
      </c>
      <c r="X414" s="71">
        <f t="shared" si="239"/>
        <v>264.79000000000002</v>
      </c>
      <c r="Y414" s="71">
        <f t="shared" si="239"/>
        <v>264.79000000000002</v>
      </c>
      <c r="Z414" s="71">
        <f t="shared" si="239"/>
        <v>264.79000000000002</v>
      </c>
      <c r="AA414" s="71">
        <f t="shared" si="239"/>
        <v>264.79000000000002</v>
      </c>
    </row>
    <row r="415" spans="1:27" ht="12.75" customHeight="1" collapsed="1" x14ac:dyDescent="0.2">
      <c r="A415" s="162" t="s">
        <v>640</v>
      </c>
      <c r="B415" s="54" t="str">
        <f>"19"&amp;"."&amp;$B$662&amp;"."&amp;$B$663</f>
        <v>19.05.2024</v>
      </c>
      <c r="C415" s="134" t="s">
        <v>76</v>
      </c>
      <c r="D415" s="135">
        <f>ROUND(((D416+D417+D419+D418)/1000),5)</f>
        <v>4.0202600000000004</v>
      </c>
      <c r="E415" s="135">
        <f>ROUND(((E416+E417+E419+E418)/1000),5)</f>
        <v>3.8736799999999998</v>
      </c>
      <c r="F415" s="135">
        <f>ROUND(((F416+F417+F419+F418)/1000),5)</f>
        <v>3.7368000000000001</v>
      </c>
      <c r="G415" s="135">
        <f t="shared" ref="G415:AA415" si="240">ROUND(((G416+G417+G419+G418)/1000),5)</f>
        <v>3.7213099999999999</v>
      </c>
      <c r="H415" s="135">
        <f t="shared" si="240"/>
        <v>3.7012800000000001</v>
      </c>
      <c r="I415" s="135">
        <f t="shared" si="240"/>
        <v>3.6772800000000001</v>
      </c>
      <c r="J415" s="135">
        <f t="shared" si="240"/>
        <v>3.6070099999999998</v>
      </c>
      <c r="K415" s="135">
        <f t="shared" si="240"/>
        <v>3.85093</v>
      </c>
      <c r="L415" s="135">
        <f t="shared" si="240"/>
        <v>4.07951</v>
      </c>
      <c r="M415" s="135">
        <f t="shared" si="240"/>
        <v>4.2923400000000003</v>
      </c>
      <c r="N415" s="135">
        <f t="shared" si="240"/>
        <v>4.4611299999999998</v>
      </c>
      <c r="O415" s="135">
        <f t="shared" si="240"/>
        <v>4.5048300000000001</v>
      </c>
      <c r="P415" s="135">
        <f t="shared" si="240"/>
        <v>4.4547299999999996</v>
      </c>
      <c r="Q415" s="135">
        <f t="shared" si="240"/>
        <v>4.4537399999999998</v>
      </c>
      <c r="R415" s="135">
        <f t="shared" si="240"/>
        <v>4.4446099999999999</v>
      </c>
      <c r="S415" s="135">
        <f t="shared" si="240"/>
        <v>4.4336000000000002</v>
      </c>
      <c r="T415" s="135">
        <f t="shared" si="240"/>
        <v>4.4414400000000001</v>
      </c>
      <c r="U415" s="135">
        <f t="shared" si="240"/>
        <v>4.4860300000000004</v>
      </c>
      <c r="V415" s="135">
        <f t="shared" si="240"/>
        <v>4.4847599999999996</v>
      </c>
      <c r="W415" s="135">
        <f t="shared" si="240"/>
        <v>4.5438900000000002</v>
      </c>
      <c r="X415" s="135">
        <f t="shared" si="240"/>
        <v>4.69693</v>
      </c>
      <c r="Y415" s="135">
        <f t="shared" si="240"/>
        <v>4.6625199999999998</v>
      </c>
      <c r="Z415" s="135">
        <f t="shared" si="240"/>
        <v>4.38476</v>
      </c>
      <c r="AA415" s="135">
        <f t="shared" si="240"/>
        <v>4.0164299999999997</v>
      </c>
    </row>
    <row r="416" spans="1:27" ht="12.75" hidden="1" customHeight="1" outlineLevel="1" x14ac:dyDescent="0.2">
      <c r="A416" s="163" t="s">
        <v>641</v>
      </c>
      <c r="B416" s="94" t="s">
        <v>238</v>
      </c>
      <c r="C416" s="70" t="s">
        <v>79</v>
      </c>
      <c r="D416" s="71">
        <v>1528.28</v>
      </c>
      <c r="E416" s="71">
        <v>1381.7</v>
      </c>
      <c r="F416" s="71">
        <v>1244.82</v>
      </c>
      <c r="G416" s="71">
        <v>1229.33</v>
      </c>
      <c r="H416" s="71">
        <v>1209.3</v>
      </c>
      <c r="I416" s="71">
        <v>1185.3</v>
      </c>
      <c r="J416" s="71">
        <v>1115.03</v>
      </c>
      <c r="K416" s="71">
        <v>1358.95</v>
      </c>
      <c r="L416" s="71">
        <v>1587.53</v>
      </c>
      <c r="M416" s="71">
        <v>1800.36</v>
      </c>
      <c r="N416" s="71">
        <v>1969.15</v>
      </c>
      <c r="O416" s="71">
        <v>2012.85</v>
      </c>
      <c r="P416" s="71">
        <v>1962.75</v>
      </c>
      <c r="Q416" s="71">
        <v>1961.76</v>
      </c>
      <c r="R416" s="71">
        <v>1952.63</v>
      </c>
      <c r="S416" s="71">
        <v>1941.62</v>
      </c>
      <c r="T416" s="71">
        <v>1949.46</v>
      </c>
      <c r="U416" s="71">
        <v>1994.05</v>
      </c>
      <c r="V416" s="71">
        <v>1992.78</v>
      </c>
      <c r="W416" s="71">
        <v>2051.91</v>
      </c>
      <c r="X416" s="71">
        <v>2204.9499999999998</v>
      </c>
      <c r="Y416" s="71">
        <v>2170.54</v>
      </c>
      <c r="Z416" s="71">
        <v>1892.78</v>
      </c>
      <c r="AA416" s="71">
        <v>1524.45</v>
      </c>
    </row>
    <row r="417" spans="1:27" ht="12.75" hidden="1" customHeight="1" outlineLevel="1" x14ac:dyDescent="0.2">
      <c r="A417" s="163" t="s">
        <v>642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643</v>
      </c>
      <c r="B418" s="94" t="s">
        <v>83</v>
      </c>
      <c r="C418" s="70" t="s">
        <v>79</v>
      </c>
      <c r="D418" s="71">
        <v>4.3</v>
      </c>
      <c r="E418" s="71">
        <v>4.3</v>
      </c>
      <c r="F418" s="71">
        <v>4.3</v>
      </c>
      <c r="G418" s="71">
        <v>4.3</v>
      </c>
      <c r="H418" s="71">
        <v>4.3</v>
      </c>
      <c r="I418" s="71">
        <v>4.3</v>
      </c>
      <c r="J418" s="71">
        <v>4.3</v>
      </c>
      <c r="K418" s="71">
        <v>4.3</v>
      </c>
      <c r="L418" s="71">
        <v>4.3</v>
      </c>
      <c r="M418" s="71">
        <v>4.3</v>
      </c>
      <c r="N418" s="71">
        <v>4.3</v>
      </c>
      <c r="O418" s="71">
        <v>4.3</v>
      </c>
      <c r="P418" s="71">
        <v>4.3</v>
      </c>
      <c r="Q418" s="71">
        <v>4.3</v>
      </c>
      <c r="R418" s="71">
        <v>4.3</v>
      </c>
      <c r="S418" s="71">
        <v>4.3</v>
      </c>
      <c r="T418" s="71">
        <v>4.3</v>
      </c>
      <c r="U418" s="71">
        <v>4.3</v>
      </c>
      <c r="V418" s="71">
        <v>4.3</v>
      </c>
      <c r="W418" s="71">
        <v>4.3</v>
      </c>
      <c r="X418" s="71">
        <v>4.3</v>
      </c>
      <c r="Y418" s="71">
        <v>4.3</v>
      </c>
      <c r="Z418" s="71">
        <v>4.3</v>
      </c>
      <c r="AA418" s="71">
        <v>4.3</v>
      </c>
    </row>
    <row r="419" spans="1:27" ht="12.75" hidden="1" customHeight="1" outlineLevel="1" x14ac:dyDescent="0.2">
      <c r="A419" s="163" t="s">
        <v>644</v>
      </c>
      <c r="B419" s="94" t="s">
        <v>81</v>
      </c>
      <c r="C419" s="70" t="s">
        <v>79</v>
      </c>
      <c r="D419" s="71">
        <f>$D$11</f>
        <v>264.79000000000002</v>
      </c>
      <c r="E419" s="71">
        <f t="shared" ref="E419:AA419" si="242">$D$11</f>
        <v>264.79000000000002</v>
      </c>
      <c r="F419" s="71">
        <f t="shared" si="242"/>
        <v>264.79000000000002</v>
      </c>
      <c r="G419" s="71">
        <f t="shared" si="242"/>
        <v>264.79000000000002</v>
      </c>
      <c r="H419" s="71">
        <f t="shared" si="242"/>
        <v>264.79000000000002</v>
      </c>
      <c r="I419" s="71">
        <f t="shared" si="242"/>
        <v>264.79000000000002</v>
      </c>
      <c r="J419" s="71">
        <f t="shared" si="242"/>
        <v>264.79000000000002</v>
      </c>
      <c r="K419" s="71">
        <f t="shared" si="242"/>
        <v>264.79000000000002</v>
      </c>
      <c r="L419" s="71">
        <f t="shared" si="242"/>
        <v>264.79000000000002</v>
      </c>
      <c r="M419" s="71">
        <f t="shared" si="242"/>
        <v>264.79000000000002</v>
      </c>
      <c r="N419" s="71">
        <f t="shared" si="242"/>
        <v>264.79000000000002</v>
      </c>
      <c r="O419" s="71">
        <f t="shared" si="242"/>
        <v>264.79000000000002</v>
      </c>
      <c r="P419" s="71">
        <f t="shared" si="242"/>
        <v>264.79000000000002</v>
      </c>
      <c r="Q419" s="71">
        <f t="shared" si="242"/>
        <v>264.79000000000002</v>
      </c>
      <c r="R419" s="71">
        <f t="shared" si="242"/>
        <v>264.79000000000002</v>
      </c>
      <c r="S419" s="71">
        <f t="shared" si="242"/>
        <v>264.79000000000002</v>
      </c>
      <c r="T419" s="71">
        <f t="shared" si="242"/>
        <v>264.79000000000002</v>
      </c>
      <c r="U419" s="71">
        <f t="shared" si="242"/>
        <v>264.79000000000002</v>
      </c>
      <c r="V419" s="71">
        <f t="shared" si="242"/>
        <v>264.79000000000002</v>
      </c>
      <c r="W419" s="71">
        <f t="shared" si="242"/>
        <v>264.79000000000002</v>
      </c>
      <c r="X419" s="71">
        <f t="shared" si="242"/>
        <v>264.79000000000002</v>
      </c>
      <c r="Y419" s="71">
        <f t="shared" si="242"/>
        <v>264.79000000000002</v>
      </c>
      <c r="Z419" s="71">
        <f t="shared" si="242"/>
        <v>264.79000000000002</v>
      </c>
      <c r="AA419" s="71">
        <f t="shared" si="242"/>
        <v>264.79000000000002</v>
      </c>
    </row>
    <row r="420" spans="1:27" ht="12.75" customHeight="1" collapsed="1" x14ac:dyDescent="0.2">
      <c r="A420" s="162" t="s">
        <v>645</v>
      </c>
      <c r="B420" s="54" t="str">
        <f>"20"&amp;"."&amp;$B$662&amp;"."&amp;$B$663</f>
        <v>20.05.2024</v>
      </c>
      <c r="C420" s="134" t="s">
        <v>76</v>
      </c>
      <c r="D420" s="135">
        <f>ROUND(((D421+D422+D424+D423)/1000),5)</f>
        <v>3.8728400000000001</v>
      </c>
      <c r="E420" s="135">
        <f>ROUND(((E421+E422+E424+E423)/1000),5)</f>
        <v>3.7212900000000002</v>
      </c>
      <c r="F420" s="135">
        <f>ROUND(((F421+F422+F424+F423)/1000),5)</f>
        <v>3.6155300000000001</v>
      </c>
      <c r="G420" s="135">
        <f t="shared" ref="G420:AA420" si="243">ROUND(((G421+G422+G424+G423)/1000),5)</f>
        <v>3.5975799999999998</v>
      </c>
      <c r="H420" s="135">
        <f t="shared" si="243"/>
        <v>3.5901100000000001</v>
      </c>
      <c r="I420" s="135">
        <f t="shared" si="243"/>
        <v>3.6852399999999998</v>
      </c>
      <c r="J420" s="135">
        <f t="shared" si="243"/>
        <v>3.87398</v>
      </c>
      <c r="K420" s="135">
        <f t="shared" si="243"/>
        <v>4.2182599999999999</v>
      </c>
      <c r="L420" s="135">
        <f t="shared" si="243"/>
        <v>4.4956399999999999</v>
      </c>
      <c r="M420" s="135">
        <f t="shared" si="243"/>
        <v>4.6194600000000001</v>
      </c>
      <c r="N420" s="135">
        <f t="shared" si="243"/>
        <v>4.6257599999999996</v>
      </c>
      <c r="O420" s="135">
        <f t="shared" si="243"/>
        <v>4.6238000000000001</v>
      </c>
      <c r="P420" s="135">
        <f t="shared" si="243"/>
        <v>4.6225199999999997</v>
      </c>
      <c r="Q420" s="135">
        <f t="shared" si="243"/>
        <v>4.6422499999999998</v>
      </c>
      <c r="R420" s="135">
        <f t="shared" si="243"/>
        <v>4.64377</v>
      </c>
      <c r="S420" s="135">
        <f t="shared" si="243"/>
        <v>4.6302899999999996</v>
      </c>
      <c r="T420" s="135">
        <f t="shared" si="243"/>
        <v>4.6189999999999998</v>
      </c>
      <c r="U420" s="135">
        <f t="shared" si="243"/>
        <v>4.5900600000000003</v>
      </c>
      <c r="V420" s="135">
        <f t="shared" si="243"/>
        <v>4.5470899999999999</v>
      </c>
      <c r="W420" s="135">
        <f t="shared" si="243"/>
        <v>4.4270800000000001</v>
      </c>
      <c r="X420" s="135">
        <f t="shared" si="243"/>
        <v>4.4721399999999996</v>
      </c>
      <c r="Y420" s="135">
        <f t="shared" si="243"/>
        <v>4.49831</v>
      </c>
      <c r="Z420" s="135">
        <f t="shared" si="243"/>
        <v>4.1074599999999997</v>
      </c>
      <c r="AA420" s="135">
        <f t="shared" si="243"/>
        <v>3.87906</v>
      </c>
    </row>
    <row r="421" spans="1:27" ht="12.75" hidden="1" customHeight="1" outlineLevel="1" x14ac:dyDescent="0.2">
      <c r="A421" s="163" t="s">
        <v>646</v>
      </c>
      <c r="B421" s="94" t="s">
        <v>238</v>
      </c>
      <c r="C421" s="70" t="s">
        <v>79</v>
      </c>
      <c r="D421" s="71">
        <v>1380.86</v>
      </c>
      <c r="E421" s="71">
        <v>1229.31</v>
      </c>
      <c r="F421" s="71">
        <v>1123.55</v>
      </c>
      <c r="G421" s="71">
        <v>1105.5999999999999</v>
      </c>
      <c r="H421" s="71">
        <v>1098.1300000000001</v>
      </c>
      <c r="I421" s="71">
        <v>1193.26</v>
      </c>
      <c r="J421" s="71">
        <v>1382</v>
      </c>
      <c r="K421" s="71">
        <v>1726.28</v>
      </c>
      <c r="L421" s="71">
        <v>2003.66</v>
      </c>
      <c r="M421" s="71">
        <v>2127.48</v>
      </c>
      <c r="N421" s="71">
        <v>2133.7800000000002</v>
      </c>
      <c r="O421" s="71">
        <v>2131.8200000000002</v>
      </c>
      <c r="P421" s="71">
        <v>2130.54</v>
      </c>
      <c r="Q421" s="71">
        <v>2150.27</v>
      </c>
      <c r="R421" s="71">
        <v>2151.79</v>
      </c>
      <c r="S421" s="71">
        <v>2138.31</v>
      </c>
      <c r="T421" s="71">
        <v>2127.02</v>
      </c>
      <c r="U421" s="71">
        <v>2098.08</v>
      </c>
      <c r="V421" s="71">
        <v>2055.11</v>
      </c>
      <c r="W421" s="71">
        <v>1935.1</v>
      </c>
      <c r="X421" s="71">
        <v>1980.16</v>
      </c>
      <c r="Y421" s="71">
        <v>2006.33</v>
      </c>
      <c r="Z421" s="71">
        <v>1615.48</v>
      </c>
      <c r="AA421" s="71">
        <v>1387.08</v>
      </c>
    </row>
    <row r="422" spans="1:27" ht="12.75" hidden="1" customHeight="1" outlineLevel="1" x14ac:dyDescent="0.2">
      <c r="A422" s="163" t="s">
        <v>647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648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649</v>
      </c>
      <c r="B424" s="94" t="s">
        <v>81</v>
      </c>
      <c r="C424" s="70" t="s">
        <v>79</v>
      </c>
      <c r="D424" s="71">
        <f>$D$11</f>
        <v>264.79000000000002</v>
      </c>
      <c r="E424" s="71">
        <f t="shared" ref="E424:AA424" si="245">$D$11</f>
        <v>264.79000000000002</v>
      </c>
      <c r="F424" s="71">
        <f t="shared" si="245"/>
        <v>264.79000000000002</v>
      </c>
      <c r="G424" s="71">
        <f t="shared" si="245"/>
        <v>264.79000000000002</v>
      </c>
      <c r="H424" s="71">
        <f t="shared" si="245"/>
        <v>264.79000000000002</v>
      </c>
      <c r="I424" s="71">
        <f t="shared" si="245"/>
        <v>264.79000000000002</v>
      </c>
      <c r="J424" s="71">
        <f t="shared" si="245"/>
        <v>264.79000000000002</v>
      </c>
      <c r="K424" s="71">
        <f t="shared" si="245"/>
        <v>264.79000000000002</v>
      </c>
      <c r="L424" s="71">
        <f t="shared" si="245"/>
        <v>264.79000000000002</v>
      </c>
      <c r="M424" s="71">
        <f t="shared" si="245"/>
        <v>264.79000000000002</v>
      </c>
      <c r="N424" s="71">
        <f t="shared" si="245"/>
        <v>264.79000000000002</v>
      </c>
      <c r="O424" s="71">
        <f t="shared" si="245"/>
        <v>264.79000000000002</v>
      </c>
      <c r="P424" s="71">
        <f t="shared" si="245"/>
        <v>264.79000000000002</v>
      </c>
      <c r="Q424" s="71">
        <f t="shared" si="245"/>
        <v>264.79000000000002</v>
      </c>
      <c r="R424" s="71">
        <f t="shared" si="245"/>
        <v>264.79000000000002</v>
      </c>
      <c r="S424" s="71">
        <f t="shared" si="245"/>
        <v>264.79000000000002</v>
      </c>
      <c r="T424" s="71">
        <f t="shared" si="245"/>
        <v>264.79000000000002</v>
      </c>
      <c r="U424" s="71">
        <f t="shared" si="245"/>
        <v>264.79000000000002</v>
      </c>
      <c r="V424" s="71">
        <f t="shared" si="245"/>
        <v>264.79000000000002</v>
      </c>
      <c r="W424" s="71">
        <f t="shared" si="245"/>
        <v>264.79000000000002</v>
      </c>
      <c r="X424" s="71">
        <f t="shared" si="245"/>
        <v>264.79000000000002</v>
      </c>
      <c r="Y424" s="71">
        <f t="shared" si="245"/>
        <v>264.79000000000002</v>
      </c>
      <c r="Z424" s="71">
        <f t="shared" si="245"/>
        <v>264.79000000000002</v>
      </c>
      <c r="AA424" s="71">
        <f t="shared" si="245"/>
        <v>264.79000000000002</v>
      </c>
    </row>
    <row r="425" spans="1:27" ht="12.75" customHeight="1" collapsed="1" x14ac:dyDescent="0.2">
      <c r="A425" s="162" t="s">
        <v>650</v>
      </c>
      <c r="B425" s="54" t="str">
        <f>"21"&amp;"."&amp;$B$662&amp;"."&amp;$B$663</f>
        <v>21.05.2024</v>
      </c>
      <c r="C425" s="134" t="s">
        <v>76</v>
      </c>
      <c r="D425" s="135">
        <f>ROUND(((D426+D427+D429+D428)/1000),5)</f>
        <v>3.8459400000000001</v>
      </c>
      <c r="E425" s="135">
        <f>ROUND(((E426+E427+E429+E428)/1000),5)</f>
        <v>3.7123400000000002</v>
      </c>
      <c r="F425" s="135">
        <f>ROUND(((F426+F427+F429+F428)/1000),5)</f>
        <v>3.59701</v>
      </c>
      <c r="G425" s="135">
        <f t="shared" ref="G425:AA425" si="246">ROUND(((G426+G427+G429+G428)/1000),5)</f>
        <v>3.5115599999999998</v>
      </c>
      <c r="H425" s="135">
        <f t="shared" si="246"/>
        <v>3.56433</v>
      </c>
      <c r="I425" s="135">
        <f t="shared" si="246"/>
        <v>3.68831</v>
      </c>
      <c r="J425" s="135">
        <f t="shared" si="246"/>
        <v>3.8890899999999999</v>
      </c>
      <c r="K425" s="135">
        <f t="shared" si="246"/>
        <v>4.0621600000000004</v>
      </c>
      <c r="L425" s="135">
        <f t="shared" si="246"/>
        <v>4.42042</v>
      </c>
      <c r="M425" s="135">
        <f t="shared" si="246"/>
        <v>4.5487099999999998</v>
      </c>
      <c r="N425" s="135">
        <f t="shared" si="246"/>
        <v>4.6048499999999999</v>
      </c>
      <c r="O425" s="135">
        <f t="shared" si="246"/>
        <v>4.6099899999999998</v>
      </c>
      <c r="P425" s="135">
        <f t="shared" si="246"/>
        <v>4.6222799999999999</v>
      </c>
      <c r="Q425" s="135">
        <f t="shared" si="246"/>
        <v>4.6295599999999997</v>
      </c>
      <c r="R425" s="135">
        <f t="shared" si="246"/>
        <v>4.6160399999999999</v>
      </c>
      <c r="S425" s="135">
        <f t="shared" si="246"/>
        <v>4.6051200000000003</v>
      </c>
      <c r="T425" s="135">
        <f t="shared" si="246"/>
        <v>4.4697100000000001</v>
      </c>
      <c r="U425" s="135">
        <f t="shared" si="246"/>
        <v>4.3879200000000003</v>
      </c>
      <c r="V425" s="135">
        <f t="shared" si="246"/>
        <v>4.4175700000000004</v>
      </c>
      <c r="W425" s="135">
        <f t="shared" si="246"/>
        <v>4.3812199999999999</v>
      </c>
      <c r="X425" s="135">
        <f t="shared" si="246"/>
        <v>4.4050099999999999</v>
      </c>
      <c r="Y425" s="135">
        <f t="shared" si="246"/>
        <v>4.4494499999999997</v>
      </c>
      <c r="Z425" s="135">
        <f t="shared" si="246"/>
        <v>4.1431699999999996</v>
      </c>
      <c r="AA425" s="135">
        <f t="shared" si="246"/>
        <v>3.8730799999999999</v>
      </c>
    </row>
    <row r="426" spans="1:27" ht="12.75" hidden="1" customHeight="1" outlineLevel="1" x14ac:dyDescent="0.2">
      <c r="A426" s="163" t="s">
        <v>651</v>
      </c>
      <c r="B426" s="94" t="s">
        <v>238</v>
      </c>
      <c r="C426" s="70" t="s">
        <v>79</v>
      </c>
      <c r="D426" s="71">
        <v>1353.96</v>
      </c>
      <c r="E426" s="71">
        <v>1220.3599999999999</v>
      </c>
      <c r="F426" s="71">
        <v>1105.03</v>
      </c>
      <c r="G426" s="71">
        <v>1019.58</v>
      </c>
      <c r="H426" s="71">
        <v>1072.3499999999999</v>
      </c>
      <c r="I426" s="71">
        <v>1196.33</v>
      </c>
      <c r="J426" s="71">
        <v>1397.11</v>
      </c>
      <c r="K426" s="71">
        <v>1570.18</v>
      </c>
      <c r="L426" s="71">
        <v>1928.44</v>
      </c>
      <c r="M426" s="71">
        <v>2056.73</v>
      </c>
      <c r="N426" s="71">
        <v>2112.87</v>
      </c>
      <c r="O426" s="71">
        <v>2118.0100000000002</v>
      </c>
      <c r="P426" s="71">
        <v>2130.3000000000002</v>
      </c>
      <c r="Q426" s="71">
        <v>2137.58</v>
      </c>
      <c r="R426" s="71">
        <v>2124.06</v>
      </c>
      <c r="S426" s="71">
        <v>2113.14</v>
      </c>
      <c r="T426" s="71">
        <v>1977.73</v>
      </c>
      <c r="U426" s="71">
        <v>1895.94</v>
      </c>
      <c r="V426" s="71">
        <v>1925.59</v>
      </c>
      <c r="W426" s="71">
        <v>1889.24</v>
      </c>
      <c r="X426" s="71">
        <v>1913.03</v>
      </c>
      <c r="Y426" s="71">
        <v>1957.47</v>
      </c>
      <c r="Z426" s="71">
        <v>1651.19</v>
      </c>
      <c r="AA426" s="71">
        <v>1381.1</v>
      </c>
    </row>
    <row r="427" spans="1:27" ht="12.75" hidden="1" customHeight="1" outlineLevel="1" x14ac:dyDescent="0.2">
      <c r="A427" s="163" t="s">
        <v>652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653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654</v>
      </c>
      <c r="B429" s="94" t="s">
        <v>81</v>
      </c>
      <c r="C429" s="70" t="s">
        <v>79</v>
      </c>
      <c r="D429" s="71">
        <f>$D$11</f>
        <v>264.79000000000002</v>
      </c>
      <c r="E429" s="71">
        <f t="shared" ref="E429:AA429" si="248">$D$11</f>
        <v>264.79000000000002</v>
      </c>
      <c r="F429" s="71">
        <f t="shared" si="248"/>
        <v>264.79000000000002</v>
      </c>
      <c r="G429" s="71">
        <f t="shared" si="248"/>
        <v>264.79000000000002</v>
      </c>
      <c r="H429" s="71">
        <f t="shared" si="248"/>
        <v>264.79000000000002</v>
      </c>
      <c r="I429" s="71">
        <f t="shared" si="248"/>
        <v>264.79000000000002</v>
      </c>
      <c r="J429" s="71">
        <f t="shared" si="248"/>
        <v>264.79000000000002</v>
      </c>
      <c r="K429" s="71">
        <f t="shared" si="248"/>
        <v>264.79000000000002</v>
      </c>
      <c r="L429" s="71">
        <f t="shared" si="248"/>
        <v>264.79000000000002</v>
      </c>
      <c r="M429" s="71">
        <f t="shared" si="248"/>
        <v>264.79000000000002</v>
      </c>
      <c r="N429" s="71">
        <f t="shared" si="248"/>
        <v>264.79000000000002</v>
      </c>
      <c r="O429" s="71">
        <f t="shared" si="248"/>
        <v>264.79000000000002</v>
      </c>
      <c r="P429" s="71">
        <f t="shared" si="248"/>
        <v>264.79000000000002</v>
      </c>
      <c r="Q429" s="71">
        <f t="shared" si="248"/>
        <v>264.79000000000002</v>
      </c>
      <c r="R429" s="71">
        <f t="shared" si="248"/>
        <v>264.79000000000002</v>
      </c>
      <c r="S429" s="71">
        <f t="shared" si="248"/>
        <v>264.79000000000002</v>
      </c>
      <c r="T429" s="71">
        <f t="shared" si="248"/>
        <v>264.79000000000002</v>
      </c>
      <c r="U429" s="71">
        <f t="shared" si="248"/>
        <v>264.79000000000002</v>
      </c>
      <c r="V429" s="71">
        <f t="shared" si="248"/>
        <v>264.79000000000002</v>
      </c>
      <c r="W429" s="71">
        <f t="shared" si="248"/>
        <v>264.79000000000002</v>
      </c>
      <c r="X429" s="71">
        <f t="shared" si="248"/>
        <v>264.79000000000002</v>
      </c>
      <c r="Y429" s="71">
        <f t="shared" si="248"/>
        <v>264.79000000000002</v>
      </c>
      <c r="Z429" s="71">
        <f t="shared" si="248"/>
        <v>264.79000000000002</v>
      </c>
      <c r="AA429" s="71">
        <f t="shared" si="248"/>
        <v>264.79000000000002</v>
      </c>
    </row>
    <row r="430" spans="1:27" ht="12.75" customHeight="1" collapsed="1" x14ac:dyDescent="0.2">
      <c r="A430" s="162" t="s">
        <v>655</v>
      </c>
      <c r="B430" s="54" t="str">
        <f>"22"&amp;"."&amp;$B$662&amp;"."&amp;$B$663</f>
        <v>22.05.2024</v>
      </c>
      <c r="C430" s="134" t="s">
        <v>76</v>
      </c>
      <c r="D430" s="135">
        <f>ROUND(((D431+D432+D434+D433)/1000),5)</f>
        <v>3.75488</v>
      </c>
      <c r="E430" s="135">
        <f>ROUND(((E431+E432+E434+E433)/1000),5)</f>
        <v>3.5782500000000002</v>
      </c>
      <c r="F430" s="135">
        <f>ROUND(((F431+F432+F434+F433)/1000),5)</f>
        <v>3.46258</v>
      </c>
      <c r="G430" s="135">
        <f t="shared" ref="G430:AA430" si="249">ROUND(((G431+G432+G434+G433)/1000),5)</f>
        <v>3.4165899999999998</v>
      </c>
      <c r="H430" s="135">
        <f t="shared" si="249"/>
        <v>3.4192</v>
      </c>
      <c r="I430" s="135">
        <f t="shared" si="249"/>
        <v>3.5704199999999999</v>
      </c>
      <c r="J430" s="135">
        <f t="shared" si="249"/>
        <v>3.8254100000000002</v>
      </c>
      <c r="K430" s="135">
        <f t="shared" si="249"/>
        <v>4.0510299999999999</v>
      </c>
      <c r="L430" s="135">
        <f t="shared" si="249"/>
        <v>4.31426</v>
      </c>
      <c r="M430" s="135">
        <f t="shared" si="249"/>
        <v>4.6162599999999996</v>
      </c>
      <c r="N430" s="135">
        <f t="shared" si="249"/>
        <v>4.6226000000000003</v>
      </c>
      <c r="O430" s="135">
        <f t="shared" si="249"/>
        <v>4.6268799999999999</v>
      </c>
      <c r="P430" s="135">
        <f t="shared" si="249"/>
        <v>4.62852</v>
      </c>
      <c r="Q430" s="135">
        <f t="shared" si="249"/>
        <v>4.6448299999999998</v>
      </c>
      <c r="R430" s="135">
        <f t="shared" si="249"/>
        <v>4.6361400000000001</v>
      </c>
      <c r="S430" s="135">
        <f t="shared" si="249"/>
        <v>4.6241399999999997</v>
      </c>
      <c r="T430" s="135">
        <f t="shared" si="249"/>
        <v>4.6149800000000001</v>
      </c>
      <c r="U430" s="135">
        <f t="shared" si="249"/>
        <v>4.5299300000000002</v>
      </c>
      <c r="V430" s="135">
        <f t="shared" si="249"/>
        <v>4.38368</v>
      </c>
      <c r="W430" s="135">
        <f t="shared" si="249"/>
        <v>4.2840199999999999</v>
      </c>
      <c r="X430" s="135">
        <f t="shared" si="249"/>
        <v>4.30497</v>
      </c>
      <c r="Y430" s="135">
        <f t="shared" si="249"/>
        <v>4.3792900000000001</v>
      </c>
      <c r="Z430" s="135">
        <f t="shared" si="249"/>
        <v>4.08969</v>
      </c>
      <c r="AA430" s="135">
        <f t="shared" si="249"/>
        <v>3.8440500000000002</v>
      </c>
    </row>
    <row r="431" spans="1:27" ht="12.75" hidden="1" customHeight="1" outlineLevel="1" x14ac:dyDescent="0.2">
      <c r="A431" s="163" t="s">
        <v>656</v>
      </c>
      <c r="B431" s="94" t="s">
        <v>238</v>
      </c>
      <c r="C431" s="70" t="s">
        <v>79</v>
      </c>
      <c r="D431" s="71">
        <v>1262.9000000000001</v>
      </c>
      <c r="E431" s="71">
        <v>1086.27</v>
      </c>
      <c r="F431" s="71">
        <v>970.6</v>
      </c>
      <c r="G431" s="71">
        <v>924.61</v>
      </c>
      <c r="H431" s="71">
        <v>927.22</v>
      </c>
      <c r="I431" s="71">
        <v>1078.44</v>
      </c>
      <c r="J431" s="71">
        <v>1333.43</v>
      </c>
      <c r="K431" s="71">
        <v>1559.05</v>
      </c>
      <c r="L431" s="71">
        <v>1822.28</v>
      </c>
      <c r="M431" s="71">
        <v>2124.2800000000002</v>
      </c>
      <c r="N431" s="71">
        <v>2130.62</v>
      </c>
      <c r="O431" s="71">
        <v>2134.9</v>
      </c>
      <c r="P431" s="71">
        <v>2136.54</v>
      </c>
      <c r="Q431" s="71">
        <v>2152.85</v>
      </c>
      <c r="R431" s="71">
        <v>2144.16</v>
      </c>
      <c r="S431" s="71">
        <v>2132.16</v>
      </c>
      <c r="T431" s="71">
        <v>2123</v>
      </c>
      <c r="U431" s="71">
        <v>2037.95</v>
      </c>
      <c r="V431" s="71">
        <v>1891.7</v>
      </c>
      <c r="W431" s="71">
        <v>1792.04</v>
      </c>
      <c r="X431" s="71">
        <v>1812.99</v>
      </c>
      <c r="Y431" s="71">
        <v>1887.31</v>
      </c>
      <c r="Z431" s="71">
        <v>1597.71</v>
      </c>
      <c r="AA431" s="71">
        <v>1352.07</v>
      </c>
    </row>
    <row r="432" spans="1:27" ht="12.75" hidden="1" customHeight="1" outlineLevel="1" x14ac:dyDescent="0.2">
      <c r="A432" s="163" t="s">
        <v>657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658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659</v>
      </c>
      <c r="B434" s="94" t="s">
        <v>81</v>
      </c>
      <c r="C434" s="70" t="s">
        <v>79</v>
      </c>
      <c r="D434" s="71">
        <f>$D$11</f>
        <v>264.79000000000002</v>
      </c>
      <c r="E434" s="71">
        <f t="shared" ref="E434:AA434" si="251">$D$11</f>
        <v>264.79000000000002</v>
      </c>
      <c r="F434" s="71">
        <f t="shared" si="251"/>
        <v>264.79000000000002</v>
      </c>
      <c r="G434" s="71">
        <f t="shared" si="251"/>
        <v>264.79000000000002</v>
      </c>
      <c r="H434" s="71">
        <f t="shared" si="251"/>
        <v>264.79000000000002</v>
      </c>
      <c r="I434" s="71">
        <f t="shared" si="251"/>
        <v>264.79000000000002</v>
      </c>
      <c r="J434" s="71">
        <f t="shared" si="251"/>
        <v>264.79000000000002</v>
      </c>
      <c r="K434" s="71">
        <f t="shared" si="251"/>
        <v>264.79000000000002</v>
      </c>
      <c r="L434" s="71">
        <f t="shared" si="251"/>
        <v>264.79000000000002</v>
      </c>
      <c r="M434" s="71">
        <f t="shared" si="251"/>
        <v>264.79000000000002</v>
      </c>
      <c r="N434" s="71">
        <f t="shared" si="251"/>
        <v>264.79000000000002</v>
      </c>
      <c r="O434" s="71">
        <f t="shared" si="251"/>
        <v>264.79000000000002</v>
      </c>
      <c r="P434" s="71">
        <f t="shared" si="251"/>
        <v>264.79000000000002</v>
      </c>
      <c r="Q434" s="71">
        <f t="shared" si="251"/>
        <v>264.79000000000002</v>
      </c>
      <c r="R434" s="71">
        <f t="shared" si="251"/>
        <v>264.79000000000002</v>
      </c>
      <c r="S434" s="71">
        <f t="shared" si="251"/>
        <v>264.79000000000002</v>
      </c>
      <c r="T434" s="71">
        <f t="shared" si="251"/>
        <v>264.79000000000002</v>
      </c>
      <c r="U434" s="71">
        <f t="shared" si="251"/>
        <v>264.79000000000002</v>
      </c>
      <c r="V434" s="71">
        <f t="shared" si="251"/>
        <v>264.79000000000002</v>
      </c>
      <c r="W434" s="71">
        <f t="shared" si="251"/>
        <v>264.79000000000002</v>
      </c>
      <c r="X434" s="71">
        <f t="shared" si="251"/>
        <v>264.79000000000002</v>
      </c>
      <c r="Y434" s="71">
        <f t="shared" si="251"/>
        <v>264.79000000000002</v>
      </c>
      <c r="Z434" s="71">
        <f t="shared" si="251"/>
        <v>264.79000000000002</v>
      </c>
      <c r="AA434" s="71">
        <f t="shared" si="251"/>
        <v>264.79000000000002</v>
      </c>
    </row>
    <row r="435" spans="1:27" ht="12.75" customHeight="1" collapsed="1" x14ac:dyDescent="0.2">
      <c r="A435" s="162" t="s">
        <v>660</v>
      </c>
      <c r="B435" s="54" t="str">
        <f>"23"&amp;"."&amp;$B$662&amp;"."&amp;$B$663</f>
        <v>23.05.2024</v>
      </c>
      <c r="C435" s="134" t="s">
        <v>76</v>
      </c>
      <c r="D435" s="135">
        <f>ROUND(((D436+D437+D439+D438)/1000),5)</f>
        <v>3.8111100000000002</v>
      </c>
      <c r="E435" s="135">
        <f>ROUND(((E436+E437+E439+E438)/1000),5)</f>
        <v>3.6476999999999999</v>
      </c>
      <c r="F435" s="135">
        <f>ROUND(((F436+F437+F439+F438)/1000),5)</f>
        <v>3.5671400000000002</v>
      </c>
      <c r="G435" s="135">
        <f t="shared" ref="G435:AA435" si="252">ROUND(((G436+G437+G439+G438)/1000),5)</f>
        <v>3.53112</v>
      </c>
      <c r="H435" s="135">
        <f t="shared" si="252"/>
        <v>3.4575</v>
      </c>
      <c r="I435" s="135">
        <f t="shared" si="252"/>
        <v>3.59396</v>
      </c>
      <c r="J435" s="135">
        <f t="shared" si="252"/>
        <v>3.9757099999999999</v>
      </c>
      <c r="K435" s="135">
        <f t="shared" si="252"/>
        <v>4.0772700000000004</v>
      </c>
      <c r="L435" s="135">
        <f t="shared" si="252"/>
        <v>4.4061300000000001</v>
      </c>
      <c r="M435" s="135">
        <f t="shared" si="252"/>
        <v>4.6080199999999998</v>
      </c>
      <c r="N435" s="135">
        <f t="shared" si="252"/>
        <v>4.6243699999999999</v>
      </c>
      <c r="O435" s="135">
        <f t="shared" si="252"/>
        <v>4.6308400000000001</v>
      </c>
      <c r="P435" s="135">
        <f t="shared" si="252"/>
        <v>4.6338499999999998</v>
      </c>
      <c r="Q435" s="135">
        <f t="shared" si="252"/>
        <v>4.6631799999999997</v>
      </c>
      <c r="R435" s="135">
        <f t="shared" si="252"/>
        <v>4.6608999999999998</v>
      </c>
      <c r="S435" s="135">
        <f t="shared" si="252"/>
        <v>4.6465199999999998</v>
      </c>
      <c r="T435" s="135">
        <f t="shared" si="252"/>
        <v>4.6350199999999999</v>
      </c>
      <c r="U435" s="135">
        <f t="shared" si="252"/>
        <v>4.6144800000000004</v>
      </c>
      <c r="V435" s="135">
        <f t="shared" si="252"/>
        <v>4.5193000000000003</v>
      </c>
      <c r="W435" s="135">
        <f t="shared" si="252"/>
        <v>4.3551299999999999</v>
      </c>
      <c r="X435" s="135">
        <f t="shared" si="252"/>
        <v>4.3268800000000001</v>
      </c>
      <c r="Y435" s="135">
        <f t="shared" si="252"/>
        <v>4.4652200000000004</v>
      </c>
      <c r="Z435" s="135">
        <f t="shared" si="252"/>
        <v>4.1290800000000001</v>
      </c>
      <c r="AA435" s="135">
        <f t="shared" si="252"/>
        <v>4.0091700000000001</v>
      </c>
    </row>
    <row r="436" spans="1:27" ht="12.75" hidden="1" customHeight="1" outlineLevel="1" x14ac:dyDescent="0.2">
      <c r="A436" s="163" t="s">
        <v>661</v>
      </c>
      <c r="B436" s="94" t="s">
        <v>238</v>
      </c>
      <c r="C436" s="70" t="s">
        <v>79</v>
      </c>
      <c r="D436" s="71">
        <v>1319.13</v>
      </c>
      <c r="E436" s="71">
        <v>1155.72</v>
      </c>
      <c r="F436" s="71">
        <v>1075.1600000000001</v>
      </c>
      <c r="G436" s="71">
        <v>1039.1400000000001</v>
      </c>
      <c r="H436" s="71">
        <v>965.52</v>
      </c>
      <c r="I436" s="71">
        <v>1101.98</v>
      </c>
      <c r="J436" s="71">
        <v>1483.73</v>
      </c>
      <c r="K436" s="71">
        <v>1585.29</v>
      </c>
      <c r="L436" s="71">
        <v>1914.15</v>
      </c>
      <c r="M436" s="71">
        <v>2116.04</v>
      </c>
      <c r="N436" s="71">
        <v>2132.39</v>
      </c>
      <c r="O436" s="71">
        <v>2138.86</v>
      </c>
      <c r="P436" s="71">
        <v>2141.87</v>
      </c>
      <c r="Q436" s="71">
        <v>2171.1999999999998</v>
      </c>
      <c r="R436" s="71">
        <v>2168.92</v>
      </c>
      <c r="S436" s="71">
        <v>2154.54</v>
      </c>
      <c r="T436" s="71">
        <v>2143.04</v>
      </c>
      <c r="U436" s="71">
        <v>2122.5</v>
      </c>
      <c r="V436" s="71">
        <v>2027.32</v>
      </c>
      <c r="W436" s="71">
        <v>1863.15</v>
      </c>
      <c r="X436" s="71">
        <v>1834.9</v>
      </c>
      <c r="Y436" s="71">
        <v>1973.24</v>
      </c>
      <c r="Z436" s="71">
        <v>1637.1</v>
      </c>
      <c r="AA436" s="71">
        <v>1517.19</v>
      </c>
    </row>
    <row r="437" spans="1:27" ht="12.75" hidden="1" customHeight="1" outlineLevel="1" x14ac:dyDescent="0.2">
      <c r="A437" s="163" t="s">
        <v>662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663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664</v>
      </c>
      <c r="B439" s="94" t="s">
        <v>81</v>
      </c>
      <c r="C439" s="70" t="s">
        <v>79</v>
      </c>
      <c r="D439" s="71">
        <f>$D$11</f>
        <v>264.79000000000002</v>
      </c>
      <c r="E439" s="71">
        <f t="shared" ref="E439:AA439" si="254">$D$11</f>
        <v>264.79000000000002</v>
      </c>
      <c r="F439" s="71">
        <f t="shared" si="254"/>
        <v>264.79000000000002</v>
      </c>
      <c r="G439" s="71">
        <f t="shared" si="254"/>
        <v>264.79000000000002</v>
      </c>
      <c r="H439" s="71">
        <f t="shared" si="254"/>
        <v>264.79000000000002</v>
      </c>
      <c r="I439" s="71">
        <f t="shared" si="254"/>
        <v>264.79000000000002</v>
      </c>
      <c r="J439" s="71">
        <f t="shared" si="254"/>
        <v>264.79000000000002</v>
      </c>
      <c r="K439" s="71">
        <f t="shared" si="254"/>
        <v>264.79000000000002</v>
      </c>
      <c r="L439" s="71">
        <f t="shared" si="254"/>
        <v>264.79000000000002</v>
      </c>
      <c r="M439" s="71">
        <f t="shared" si="254"/>
        <v>264.79000000000002</v>
      </c>
      <c r="N439" s="71">
        <f t="shared" si="254"/>
        <v>264.79000000000002</v>
      </c>
      <c r="O439" s="71">
        <f t="shared" si="254"/>
        <v>264.79000000000002</v>
      </c>
      <c r="P439" s="71">
        <f t="shared" si="254"/>
        <v>264.79000000000002</v>
      </c>
      <c r="Q439" s="71">
        <f t="shared" si="254"/>
        <v>264.79000000000002</v>
      </c>
      <c r="R439" s="71">
        <f t="shared" si="254"/>
        <v>264.79000000000002</v>
      </c>
      <c r="S439" s="71">
        <f t="shared" si="254"/>
        <v>264.79000000000002</v>
      </c>
      <c r="T439" s="71">
        <f t="shared" si="254"/>
        <v>264.79000000000002</v>
      </c>
      <c r="U439" s="71">
        <f t="shared" si="254"/>
        <v>264.79000000000002</v>
      </c>
      <c r="V439" s="71">
        <f t="shared" si="254"/>
        <v>264.79000000000002</v>
      </c>
      <c r="W439" s="71">
        <f t="shared" si="254"/>
        <v>264.79000000000002</v>
      </c>
      <c r="X439" s="71">
        <f t="shared" si="254"/>
        <v>264.79000000000002</v>
      </c>
      <c r="Y439" s="71">
        <f t="shared" si="254"/>
        <v>264.79000000000002</v>
      </c>
      <c r="Z439" s="71">
        <f t="shared" si="254"/>
        <v>264.79000000000002</v>
      </c>
      <c r="AA439" s="71">
        <f t="shared" si="254"/>
        <v>264.79000000000002</v>
      </c>
    </row>
    <row r="440" spans="1:27" ht="12.75" customHeight="1" collapsed="1" x14ac:dyDescent="0.2">
      <c r="A440" s="162" t="s">
        <v>665</v>
      </c>
      <c r="B440" s="54" t="str">
        <f>"24"&amp;"."&amp;$B$662&amp;"."&amp;$B$663</f>
        <v>24.05.2024</v>
      </c>
      <c r="C440" s="134" t="s">
        <v>76</v>
      </c>
      <c r="D440" s="135">
        <f>ROUND(((D441+D442+D444+D443)/1000),5)</f>
        <v>3.88279</v>
      </c>
      <c r="E440" s="135">
        <f>ROUND(((E441+E442+E444+E443)/1000),5)</f>
        <v>3.6878000000000002</v>
      </c>
      <c r="F440" s="135">
        <f>ROUND(((F441+F442+F444+F443)/1000),5)</f>
        <v>3.5981299999999998</v>
      </c>
      <c r="G440" s="135">
        <f t="shared" ref="G440:AA440" si="255">ROUND(((G441+G442+G444+G443)/1000),5)</f>
        <v>3.5480299999999998</v>
      </c>
      <c r="H440" s="135">
        <f t="shared" si="255"/>
        <v>3.48394</v>
      </c>
      <c r="I440" s="135">
        <f t="shared" si="255"/>
        <v>3.6787100000000001</v>
      </c>
      <c r="J440" s="135">
        <f t="shared" si="255"/>
        <v>3.9489100000000001</v>
      </c>
      <c r="K440" s="135">
        <f t="shared" si="255"/>
        <v>4.2114099999999999</v>
      </c>
      <c r="L440" s="135">
        <f t="shared" si="255"/>
        <v>4.6071799999999996</v>
      </c>
      <c r="M440" s="135">
        <f t="shared" si="255"/>
        <v>4.6588000000000003</v>
      </c>
      <c r="N440" s="135">
        <f t="shared" si="255"/>
        <v>4.6701800000000002</v>
      </c>
      <c r="O440" s="135">
        <f t="shared" si="255"/>
        <v>4.7043100000000004</v>
      </c>
      <c r="P440" s="135">
        <f t="shared" si="255"/>
        <v>4.77217</v>
      </c>
      <c r="Q440" s="135">
        <f t="shared" si="255"/>
        <v>4.8211199999999996</v>
      </c>
      <c r="R440" s="135">
        <f t="shared" si="255"/>
        <v>4.8175999999999997</v>
      </c>
      <c r="S440" s="135">
        <f t="shared" si="255"/>
        <v>4.8049999999999997</v>
      </c>
      <c r="T440" s="135">
        <f t="shared" si="255"/>
        <v>4.7949599999999997</v>
      </c>
      <c r="U440" s="135">
        <f t="shared" si="255"/>
        <v>4.6829000000000001</v>
      </c>
      <c r="V440" s="135">
        <f t="shared" si="255"/>
        <v>4.6303299999999998</v>
      </c>
      <c r="W440" s="135">
        <f t="shared" si="255"/>
        <v>4.5892499999999998</v>
      </c>
      <c r="X440" s="135">
        <f t="shared" si="255"/>
        <v>4.6001700000000003</v>
      </c>
      <c r="Y440" s="135">
        <f t="shared" si="255"/>
        <v>4.6538700000000004</v>
      </c>
      <c r="Z440" s="135">
        <f t="shared" si="255"/>
        <v>4.6251699999999998</v>
      </c>
      <c r="AA440" s="135">
        <f t="shared" si="255"/>
        <v>4.1803600000000003</v>
      </c>
    </row>
    <row r="441" spans="1:27" ht="12.75" hidden="1" customHeight="1" outlineLevel="1" x14ac:dyDescent="0.2">
      <c r="A441" s="163" t="s">
        <v>666</v>
      </c>
      <c r="B441" s="94" t="s">
        <v>238</v>
      </c>
      <c r="C441" s="70" t="s">
        <v>79</v>
      </c>
      <c r="D441" s="71">
        <v>1390.81</v>
      </c>
      <c r="E441" s="71">
        <v>1195.82</v>
      </c>
      <c r="F441" s="71">
        <v>1106.1500000000001</v>
      </c>
      <c r="G441" s="71">
        <v>1056.05</v>
      </c>
      <c r="H441" s="71">
        <v>991.96</v>
      </c>
      <c r="I441" s="71">
        <v>1186.73</v>
      </c>
      <c r="J441" s="71">
        <v>1456.93</v>
      </c>
      <c r="K441" s="71">
        <v>1719.43</v>
      </c>
      <c r="L441" s="71">
        <v>2115.1999999999998</v>
      </c>
      <c r="M441" s="71">
        <v>2166.8200000000002</v>
      </c>
      <c r="N441" s="71">
        <v>2178.1999999999998</v>
      </c>
      <c r="O441" s="71">
        <v>2212.33</v>
      </c>
      <c r="P441" s="71">
        <v>2280.19</v>
      </c>
      <c r="Q441" s="71">
        <v>2329.14</v>
      </c>
      <c r="R441" s="71">
        <v>2325.62</v>
      </c>
      <c r="S441" s="71">
        <v>2313.02</v>
      </c>
      <c r="T441" s="71">
        <v>2302.98</v>
      </c>
      <c r="U441" s="71">
        <v>2190.92</v>
      </c>
      <c r="V441" s="71">
        <v>2138.35</v>
      </c>
      <c r="W441" s="71">
        <v>2097.27</v>
      </c>
      <c r="X441" s="71">
        <v>2108.19</v>
      </c>
      <c r="Y441" s="71">
        <v>2161.89</v>
      </c>
      <c r="Z441" s="71">
        <v>2133.19</v>
      </c>
      <c r="AA441" s="71">
        <v>1688.38</v>
      </c>
    </row>
    <row r="442" spans="1:27" ht="12.75" hidden="1" customHeight="1" outlineLevel="1" x14ac:dyDescent="0.2">
      <c r="A442" s="163" t="s">
        <v>667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668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669</v>
      </c>
      <c r="B444" s="94" t="s">
        <v>81</v>
      </c>
      <c r="C444" s="70" t="s">
        <v>79</v>
      </c>
      <c r="D444" s="71">
        <f>$D$11</f>
        <v>264.79000000000002</v>
      </c>
      <c r="E444" s="71">
        <f t="shared" ref="E444:AA444" si="257">$D$11</f>
        <v>264.79000000000002</v>
      </c>
      <c r="F444" s="71">
        <f t="shared" si="257"/>
        <v>264.79000000000002</v>
      </c>
      <c r="G444" s="71">
        <f t="shared" si="257"/>
        <v>264.79000000000002</v>
      </c>
      <c r="H444" s="71">
        <f t="shared" si="257"/>
        <v>264.79000000000002</v>
      </c>
      <c r="I444" s="71">
        <f t="shared" si="257"/>
        <v>264.79000000000002</v>
      </c>
      <c r="J444" s="71">
        <f t="shared" si="257"/>
        <v>264.79000000000002</v>
      </c>
      <c r="K444" s="71">
        <f t="shared" si="257"/>
        <v>264.79000000000002</v>
      </c>
      <c r="L444" s="71">
        <f t="shared" si="257"/>
        <v>264.79000000000002</v>
      </c>
      <c r="M444" s="71">
        <f t="shared" si="257"/>
        <v>264.79000000000002</v>
      </c>
      <c r="N444" s="71">
        <f t="shared" si="257"/>
        <v>264.79000000000002</v>
      </c>
      <c r="O444" s="71">
        <f t="shared" si="257"/>
        <v>264.79000000000002</v>
      </c>
      <c r="P444" s="71">
        <f t="shared" si="257"/>
        <v>264.79000000000002</v>
      </c>
      <c r="Q444" s="71">
        <f t="shared" si="257"/>
        <v>264.79000000000002</v>
      </c>
      <c r="R444" s="71">
        <f t="shared" si="257"/>
        <v>264.79000000000002</v>
      </c>
      <c r="S444" s="71">
        <f t="shared" si="257"/>
        <v>264.79000000000002</v>
      </c>
      <c r="T444" s="71">
        <f t="shared" si="257"/>
        <v>264.79000000000002</v>
      </c>
      <c r="U444" s="71">
        <f t="shared" si="257"/>
        <v>264.79000000000002</v>
      </c>
      <c r="V444" s="71">
        <f t="shared" si="257"/>
        <v>264.79000000000002</v>
      </c>
      <c r="W444" s="71">
        <f t="shared" si="257"/>
        <v>264.79000000000002</v>
      </c>
      <c r="X444" s="71">
        <f t="shared" si="257"/>
        <v>264.79000000000002</v>
      </c>
      <c r="Y444" s="71">
        <f t="shared" si="257"/>
        <v>264.79000000000002</v>
      </c>
      <c r="Z444" s="71">
        <f t="shared" si="257"/>
        <v>264.79000000000002</v>
      </c>
      <c r="AA444" s="71">
        <f t="shared" si="257"/>
        <v>264.79000000000002</v>
      </c>
    </row>
    <row r="445" spans="1:27" collapsed="1" x14ac:dyDescent="0.2">
      <c r="A445" s="162" t="s">
        <v>670</v>
      </c>
      <c r="B445" s="54" t="str">
        <f>"25"&amp;"."&amp;$B$662&amp;"."&amp;$B$663</f>
        <v>25.05.2024</v>
      </c>
      <c r="C445" s="134" t="s">
        <v>76</v>
      </c>
      <c r="D445" s="135">
        <f>ROUND(((D446+D447+D449+D448)/1000),5)</f>
        <v>4.3070399999999998</v>
      </c>
      <c r="E445" s="135">
        <f>ROUND(((E446+E447+E449+E448)/1000),5)</f>
        <v>4.1252300000000002</v>
      </c>
      <c r="F445" s="135">
        <f>ROUND(((F446+F447+F449+F448)/1000),5)</f>
        <v>4.0688700000000004</v>
      </c>
      <c r="G445" s="135">
        <f t="shared" ref="G445:AA445" si="258">ROUND(((G446+G447+G449+G448)/1000),5)</f>
        <v>4.0108899999999998</v>
      </c>
      <c r="H445" s="135">
        <f t="shared" si="258"/>
        <v>3.8676900000000001</v>
      </c>
      <c r="I445" s="135">
        <f t="shared" si="258"/>
        <v>3.9029600000000002</v>
      </c>
      <c r="J445" s="135">
        <f t="shared" si="258"/>
        <v>3.9420199999999999</v>
      </c>
      <c r="K445" s="135">
        <f t="shared" si="258"/>
        <v>4.1088500000000003</v>
      </c>
      <c r="L445" s="135">
        <f t="shared" si="258"/>
        <v>4.60947</v>
      </c>
      <c r="M445" s="135">
        <f t="shared" si="258"/>
        <v>4.6421299999999999</v>
      </c>
      <c r="N445" s="135">
        <f t="shared" si="258"/>
        <v>4.7236700000000003</v>
      </c>
      <c r="O445" s="135">
        <f t="shared" si="258"/>
        <v>4.7238899999999999</v>
      </c>
      <c r="P445" s="135">
        <f t="shared" si="258"/>
        <v>4.8440099999999999</v>
      </c>
      <c r="Q445" s="135">
        <f t="shared" si="258"/>
        <v>4.8707599999999998</v>
      </c>
      <c r="R445" s="135">
        <f t="shared" si="258"/>
        <v>4.84314</v>
      </c>
      <c r="S445" s="135">
        <f t="shared" si="258"/>
        <v>4.7731899999999996</v>
      </c>
      <c r="T445" s="135">
        <f t="shared" si="258"/>
        <v>4.7322699999999998</v>
      </c>
      <c r="U445" s="135">
        <f t="shared" si="258"/>
        <v>4.6480300000000003</v>
      </c>
      <c r="V445" s="135">
        <f t="shared" si="258"/>
        <v>4.6229100000000001</v>
      </c>
      <c r="W445" s="135">
        <f t="shared" si="258"/>
        <v>4.6154900000000003</v>
      </c>
      <c r="X445" s="135">
        <f t="shared" si="258"/>
        <v>4.61456</v>
      </c>
      <c r="Y445" s="135">
        <f t="shared" si="258"/>
        <v>4.67971</v>
      </c>
      <c r="Z445" s="135">
        <f t="shared" si="258"/>
        <v>4.5950199999999999</v>
      </c>
      <c r="AA445" s="135">
        <f t="shared" si="258"/>
        <v>4.2179700000000002</v>
      </c>
    </row>
    <row r="446" spans="1:27" ht="12.75" hidden="1" customHeight="1" outlineLevel="1" x14ac:dyDescent="0.2">
      <c r="A446" s="163" t="s">
        <v>671</v>
      </c>
      <c r="B446" s="94" t="s">
        <v>238</v>
      </c>
      <c r="C446" s="70" t="s">
        <v>79</v>
      </c>
      <c r="D446" s="71">
        <v>1815.06</v>
      </c>
      <c r="E446" s="71">
        <v>1633.25</v>
      </c>
      <c r="F446" s="71">
        <v>1576.89</v>
      </c>
      <c r="G446" s="71">
        <v>1518.91</v>
      </c>
      <c r="H446" s="71">
        <v>1375.71</v>
      </c>
      <c r="I446" s="71">
        <v>1410.98</v>
      </c>
      <c r="J446" s="71">
        <v>1450.04</v>
      </c>
      <c r="K446" s="71">
        <v>1616.87</v>
      </c>
      <c r="L446" s="71">
        <v>2117.4899999999998</v>
      </c>
      <c r="M446" s="71">
        <v>2150.15</v>
      </c>
      <c r="N446" s="71">
        <v>2231.69</v>
      </c>
      <c r="O446" s="71">
        <v>2231.91</v>
      </c>
      <c r="P446" s="71">
        <v>2352.0300000000002</v>
      </c>
      <c r="Q446" s="71">
        <v>2378.7800000000002</v>
      </c>
      <c r="R446" s="71">
        <v>2351.16</v>
      </c>
      <c r="S446" s="71">
        <v>2281.21</v>
      </c>
      <c r="T446" s="71">
        <v>2240.29</v>
      </c>
      <c r="U446" s="71">
        <v>2156.0500000000002</v>
      </c>
      <c r="V446" s="71">
        <v>2130.9299999999998</v>
      </c>
      <c r="W446" s="71">
        <v>2123.5100000000002</v>
      </c>
      <c r="X446" s="71">
        <v>2122.58</v>
      </c>
      <c r="Y446" s="71">
        <v>2187.73</v>
      </c>
      <c r="Z446" s="71">
        <v>2103.04</v>
      </c>
      <c r="AA446" s="71">
        <v>1725.99</v>
      </c>
    </row>
    <row r="447" spans="1:27" ht="12.75" hidden="1" customHeight="1" outlineLevel="1" x14ac:dyDescent="0.2">
      <c r="A447" s="163" t="s">
        <v>672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673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674</v>
      </c>
      <c r="B449" s="94" t="s">
        <v>81</v>
      </c>
      <c r="C449" s="70" t="s">
        <v>79</v>
      </c>
      <c r="D449" s="71">
        <f>$D$11</f>
        <v>264.79000000000002</v>
      </c>
      <c r="E449" s="71">
        <f t="shared" ref="E449:AA449" si="260">$D$11</f>
        <v>264.79000000000002</v>
      </c>
      <c r="F449" s="71">
        <f t="shared" si="260"/>
        <v>264.79000000000002</v>
      </c>
      <c r="G449" s="71">
        <f t="shared" si="260"/>
        <v>264.79000000000002</v>
      </c>
      <c r="H449" s="71">
        <f t="shared" si="260"/>
        <v>264.79000000000002</v>
      </c>
      <c r="I449" s="71">
        <f t="shared" si="260"/>
        <v>264.79000000000002</v>
      </c>
      <c r="J449" s="71">
        <f t="shared" si="260"/>
        <v>264.79000000000002</v>
      </c>
      <c r="K449" s="71">
        <f t="shared" si="260"/>
        <v>264.79000000000002</v>
      </c>
      <c r="L449" s="71">
        <f t="shared" si="260"/>
        <v>264.79000000000002</v>
      </c>
      <c r="M449" s="71">
        <f t="shared" si="260"/>
        <v>264.79000000000002</v>
      </c>
      <c r="N449" s="71">
        <f t="shared" si="260"/>
        <v>264.79000000000002</v>
      </c>
      <c r="O449" s="71">
        <f t="shared" si="260"/>
        <v>264.79000000000002</v>
      </c>
      <c r="P449" s="71">
        <f t="shared" si="260"/>
        <v>264.79000000000002</v>
      </c>
      <c r="Q449" s="71">
        <f t="shared" si="260"/>
        <v>264.79000000000002</v>
      </c>
      <c r="R449" s="71">
        <f t="shared" si="260"/>
        <v>264.79000000000002</v>
      </c>
      <c r="S449" s="71">
        <f t="shared" si="260"/>
        <v>264.79000000000002</v>
      </c>
      <c r="T449" s="71">
        <f t="shared" si="260"/>
        <v>264.79000000000002</v>
      </c>
      <c r="U449" s="71">
        <f t="shared" si="260"/>
        <v>264.79000000000002</v>
      </c>
      <c r="V449" s="71">
        <f t="shared" si="260"/>
        <v>264.79000000000002</v>
      </c>
      <c r="W449" s="71">
        <f t="shared" si="260"/>
        <v>264.79000000000002</v>
      </c>
      <c r="X449" s="71">
        <f t="shared" si="260"/>
        <v>264.79000000000002</v>
      </c>
      <c r="Y449" s="71">
        <f t="shared" si="260"/>
        <v>264.79000000000002</v>
      </c>
      <c r="Z449" s="71">
        <f t="shared" si="260"/>
        <v>264.79000000000002</v>
      </c>
      <c r="AA449" s="71">
        <f t="shared" si="260"/>
        <v>264.79000000000002</v>
      </c>
    </row>
    <row r="450" spans="1:27" collapsed="1" x14ac:dyDescent="0.2">
      <c r="A450" s="162" t="s">
        <v>675</v>
      </c>
      <c r="B450" s="54" t="str">
        <f>"26"&amp;"."&amp;$B$662&amp;"."&amp;$B$663</f>
        <v>26.05.2024</v>
      </c>
      <c r="C450" s="134" t="s">
        <v>76</v>
      </c>
      <c r="D450" s="135">
        <f>ROUND(((D451+D452+D454+D453)/1000),5)</f>
        <v>4.1364099999999997</v>
      </c>
      <c r="E450" s="135">
        <f>ROUND(((E451+E452+E454+E453)/1000),5)</f>
        <v>4.0407900000000003</v>
      </c>
      <c r="F450" s="135">
        <f>ROUND(((F451+F452+F454+F453)/1000),5)</f>
        <v>3.9510100000000001</v>
      </c>
      <c r="G450" s="135">
        <f t="shared" ref="G450:AA450" si="261">ROUND(((G451+G452+G454+G453)/1000),5)</f>
        <v>3.8108200000000001</v>
      </c>
      <c r="H450" s="135">
        <f t="shared" si="261"/>
        <v>3.70811</v>
      </c>
      <c r="I450" s="135">
        <f t="shared" si="261"/>
        <v>3.8186399999999998</v>
      </c>
      <c r="J450" s="135">
        <f t="shared" si="261"/>
        <v>3.61443</v>
      </c>
      <c r="K450" s="135">
        <f t="shared" si="261"/>
        <v>3.96773</v>
      </c>
      <c r="L450" s="135">
        <f t="shared" si="261"/>
        <v>4.2576099999999997</v>
      </c>
      <c r="M450" s="135">
        <f t="shared" si="261"/>
        <v>4.6201299999999996</v>
      </c>
      <c r="N450" s="135">
        <f t="shared" si="261"/>
        <v>4.6432099999999998</v>
      </c>
      <c r="O450" s="135">
        <f t="shared" si="261"/>
        <v>4.6503500000000004</v>
      </c>
      <c r="P450" s="135">
        <f t="shared" si="261"/>
        <v>4.6507100000000001</v>
      </c>
      <c r="Q450" s="135">
        <f t="shared" si="261"/>
        <v>4.6875200000000001</v>
      </c>
      <c r="R450" s="135">
        <f t="shared" si="261"/>
        <v>4.6868100000000004</v>
      </c>
      <c r="S450" s="135">
        <f t="shared" si="261"/>
        <v>4.6543200000000002</v>
      </c>
      <c r="T450" s="135">
        <f t="shared" si="261"/>
        <v>4.6241199999999996</v>
      </c>
      <c r="U450" s="135">
        <f t="shared" si="261"/>
        <v>4.6095800000000002</v>
      </c>
      <c r="V450" s="135">
        <f t="shared" si="261"/>
        <v>4.5828199999999999</v>
      </c>
      <c r="W450" s="135">
        <f t="shared" si="261"/>
        <v>4.5991099999999996</v>
      </c>
      <c r="X450" s="135">
        <f t="shared" si="261"/>
        <v>4.6187199999999997</v>
      </c>
      <c r="Y450" s="135">
        <f t="shared" si="261"/>
        <v>4.6170099999999996</v>
      </c>
      <c r="Z450" s="135">
        <f t="shared" si="261"/>
        <v>4.5062199999999999</v>
      </c>
      <c r="AA450" s="135">
        <f t="shared" si="261"/>
        <v>4.0900299999999996</v>
      </c>
    </row>
    <row r="451" spans="1:27" ht="12.75" hidden="1" customHeight="1" outlineLevel="1" x14ac:dyDescent="0.2">
      <c r="A451" s="163" t="s">
        <v>676</v>
      </c>
      <c r="B451" s="94" t="s">
        <v>238</v>
      </c>
      <c r="C451" s="70" t="s">
        <v>79</v>
      </c>
      <c r="D451" s="71">
        <v>1644.43</v>
      </c>
      <c r="E451" s="71">
        <v>1548.81</v>
      </c>
      <c r="F451" s="71">
        <v>1459.03</v>
      </c>
      <c r="G451" s="71">
        <v>1318.84</v>
      </c>
      <c r="H451" s="71">
        <v>1216.1300000000001</v>
      </c>
      <c r="I451" s="71">
        <v>1326.66</v>
      </c>
      <c r="J451" s="71">
        <v>1122.45</v>
      </c>
      <c r="K451" s="71">
        <v>1475.75</v>
      </c>
      <c r="L451" s="71">
        <v>1765.63</v>
      </c>
      <c r="M451" s="71">
        <v>2128.15</v>
      </c>
      <c r="N451" s="71">
        <v>2151.23</v>
      </c>
      <c r="O451" s="71">
        <v>2158.37</v>
      </c>
      <c r="P451" s="71">
        <v>2158.73</v>
      </c>
      <c r="Q451" s="71">
        <v>2195.54</v>
      </c>
      <c r="R451" s="71">
        <v>2194.83</v>
      </c>
      <c r="S451" s="71">
        <v>2162.34</v>
      </c>
      <c r="T451" s="71">
        <v>2132.14</v>
      </c>
      <c r="U451" s="71">
        <v>2117.6</v>
      </c>
      <c r="V451" s="71">
        <v>2090.84</v>
      </c>
      <c r="W451" s="71">
        <v>2107.13</v>
      </c>
      <c r="X451" s="71">
        <v>2126.7399999999998</v>
      </c>
      <c r="Y451" s="71">
        <v>2125.0300000000002</v>
      </c>
      <c r="Z451" s="71">
        <v>2014.24</v>
      </c>
      <c r="AA451" s="71">
        <v>1598.05</v>
      </c>
    </row>
    <row r="452" spans="1:27" ht="12.75" hidden="1" customHeight="1" outlineLevel="1" x14ac:dyDescent="0.2">
      <c r="A452" s="163" t="s">
        <v>677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678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679</v>
      </c>
      <c r="B454" s="94" t="s">
        <v>81</v>
      </c>
      <c r="C454" s="70" t="s">
        <v>79</v>
      </c>
      <c r="D454" s="71">
        <f>$D$11</f>
        <v>264.79000000000002</v>
      </c>
      <c r="E454" s="71">
        <f t="shared" ref="E454:AA454" si="263">$D$11</f>
        <v>264.79000000000002</v>
      </c>
      <c r="F454" s="71">
        <f t="shared" si="263"/>
        <v>264.79000000000002</v>
      </c>
      <c r="G454" s="71">
        <f t="shared" si="263"/>
        <v>264.79000000000002</v>
      </c>
      <c r="H454" s="71">
        <f t="shared" si="263"/>
        <v>264.79000000000002</v>
      </c>
      <c r="I454" s="71">
        <f t="shared" si="263"/>
        <v>264.79000000000002</v>
      </c>
      <c r="J454" s="71">
        <f t="shared" si="263"/>
        <v>264.79000000000002</v>
      </c>
      <c r="K454" s="71">
        <f t="shared" si="263"/>
        <v>264.79000000000002</v>
      </c>
      <c r="L454" s="71">
        <f t="shared" si="263"/>
        <v>264.79000000000002</v>
      </c>
      <c r="M454" s="71">
        <f t="shared" si="263"/>
        <v>264.79000000000002</v>
      </c>
      <c r="N454" s="71">
        <f t="shared" si="263"/>
        <v>264.79000000000002</v>
      </c>
      <c r="O454" s="71">
        <f t="shared" si="263"/>
        <v>264.79000000000002</v>
      </c>
      <c r="P454" s="71">
        <f t="shared" si="263"/>
        <v>264.79000000000002</v>
      </c>
      <c r="Q454" s="71">
        <f t="shared" si="263"/>
        <v>264.79000000000002</v>
      </c>
      <c r="R454" s="71">
        <f t="shared" si="263"/>
        <v>264.79000000000002</v>
      </c>
      <c r="S454" s="71">
        <f t="shared" si="263"/>
        <v>264.79000000000002</v>
      </c>
      <c r="T454" s="71">
        <f t="shared" si="263"/>
        <v>264.79000000000002</v>
      </c>
      <c r="U454" s="71">
        <f t="shared" si="263"/>
        <v>264.79000000000002</v>
      </c>
      <c r="V454" s="71">
        <f t="shared" si="263"/>
        <v>264.79000000000002</v>
      </c>
      <c r="W454" s="71">
        <f t="shared" si="263"/>
        <v>264.79000000000002</v>
      </c>
      <c r="X454" s="71">
        <f t="shared" si="263"/>
        <v>264.79000000000002</v>
      </c>
      <c r="Y454" s="71">
        <f t="shared" si="263"/>
        <v>264.79000000000002</v>
      </c>
      <c r="Z454" s="71">
        <f t="shared" si="263"/>
        <v>264.79000000000002</v>
      </c>
      <c r="AA454" s="71">
        <f t="shared" si="263"/>
        <v>264.79000000000002</v>
      </c>
    </row>
    <row r="455" spans="1:27" collapsed="1" x14ac:dyDescent="0.2">
      <c r="A455" s="162" t="s">
        <v>680</v>
      </c>
      <c r="B455" s="54" t="str">
        <f>"27"&amp;"."&amp;$B$662&amp;"."&amp;$B$663</f>
        <v>27.05.2024</v>
      </c>
      <c r="C455" s="134" t="s">
        <v>76</v>
      </c>
      <c r="D455" s="135">
        <f>ROUND(((D456+D457+D459+D458)/1000),5)</f>
        <v>3.8284600000000002</v>
      </c>
      <c r="E455" s="135">
        <f>ROUND(((E456+E457+E459+E458)/1000),5)</f>
        <v>3.72281</v>
      </c>
      <c r="F455" s="135">
        <f>ROUND(((F456+F457+F459+F458)/1000),5)</f>
        <v>3.5339800000000001</v>
      </c>
      <c r="G455" s="135">
        <f t="shared" ref="G455:AA455" si="264">ROUND(((G456+G457+G459+G458)/1000),5)</f>
        <v>3.4673600000000002</v>
      </c>
      <c r="H455" s="135">
        <f t="shared" si="264"/>
        <v>3.3998699999999999</v>
      </c>
      <c r="I455" s="135">
        <f t="shared" si="264"/>
        <v>3.59571</v>
      </c>
      <c r="J455" s="135">
        <f t="shared" si="264"/>
        <v>3.75271</v>
      </c>
      <c r="K455" s="135">
        <f t="shared" si="264"/>
        <v>4.0396200000000002</v>
      </c>
      <c r="L455" s="135">
        <f t="shared" si="264"/>
        <v>4.3966000000000003</v>
      </c>
      <c r="M455" s="135">
        <f t="shared" si="264"/>
        <v>4.6034199999999998</v>
      </c>
      <c r="N455" s="135">
        <f t="shared" si="264"/>
        <v>4.6109</v>
      </c>
      <c r="O455" s="135">
        <f t="shared" si="264"/>
        <v>4.5760399999999999</v>
      </c>
      <c r="P455" s="135">
        <f t="shared" si="264"/>
        <v>4.5337899999999998</v>
      </c>
      <c r="Q455" s="135">
        <f t="shared" si="264"/>
        <v>4.6071999999999997</v>
      </c>
      <c r="R455" s="135">
        <f t="shared" si="264"/>
        <v>4.6265200000000002</v>
      </c>
      <c r="S455" s="135">
        <f t="shared" si="264"/>
        <v>4.6063599999999996</v>
      </c>
      <c r="T455" s="135">
        <f t="shared" si="264"/>
        <v>4.5717699999999999</v>
      </c>
      <c r="U455" s="135">
        <f t="shared" si="264"/>
        <v>4.5020800000000003</v>
      </c>
      <c r="V455" s="135">
        <f t="shared" si="264"/>
        <v>4.4497499999999999</v>
      </c>
      <c r="W455" s="135">
        <f t="shared" si="264"/>
        <v>4.3740300000000003</v>
      </c>
      <c r="X455" s="135">
        <f t="shared" si="264"/>
        <v>4.3733599999999999</v>
      </c>
      <c r="Y455" s="135">
        <f t="shared" si="264"/>
        <v>4.3263800000000003</v>
      </c>
      <c r="Z455" s="135">
        <f t="shared" si="264"/>
        <v>4.0180199999999999</v>
      </c>
      <c r="AA455" s="135">
        <f t="shared" si="264"/>
        <v>3.8768199999999999</v>
      </c>
    </row>
    <row r="456" spans="1:27" ht="12.75" hidden="1" customHeight="1" outlineLevel="1" x14ac:dyDescent="0.2">
      <c r="A456" s="163" t="s">
        <v>681</v>
      </c>
      <c r="B456" s="94" t="s">
        <v>238</v>
      </c>
      <c r="C456" s="70" t="s">
        <v>79</v>
      </c>
      <c r="D456" s="71">
        <v>1336.48</v>
      </c>
      <c r="E456" s="71">
        <v>1230.83</v>
      </c>
      <c r="F456" s="71">
        <v>1042</v>
      </c>
      <c r="G456" s="71">
        <v>975.38</v>
      </c>
      <c r="H456" s="71">
        <v>907.89</v>
      </c>
      <c r="I456" s="71">
        <v>1103.73</v>
      </c>
      <c r="J456" s="71">
        <v>1260.73</v>
      </c>
      <c r="K456" s="71">
        <v>1547.64</v>
      </c>
      <c r="L456" s="71">
        <v>1904.62</v>
      </c>
      <c r="M456" s="71">
        <v>2111.44</v>
      </c>
      <c r="N456" s="71">
        <v>2118.92</v>
      </c>
      <c r="O456" s="71">
        <v>2084.06</v>
      </c>
      <c r="P456" s="71">
        <v>2041.81</v>
      </c>
      <c r="Q456" s="71">
        <v>2115.2199999999998</v>
      </c>
      <c r="R456" s="71">
        <v>2134.54</v>
      </c>
      <c r="S456" s="71">
        <v>2114.38</v>
      </c>
      <c r="T456" s="71">
        <v>2079.79</v>
      </c>
      <c r="U456" s="71">
        <v>2010.1</v>
      </c>
      <c r="V456" s="71">
        <v>1957.77</v>
      </c>
      <c r="W456" s="71">
        <v>1882.05</v>
      </c>
      <c r="X456" s="71">
        <v>1881.38</v>
      </c>
      <c r="Y456" s="71">
        <v>1834.4</v>
      </c>
      <c r="Z456" s="71">
        <v>1526.04</v>
      </c>
      <c r="AA456" s="71">
        <v>1384.84</v>
      </c>
    </row>
    <row r="457" spans="1:27" ht="12.75" hidden="1" customHeight="1" outlineLevel="1" x14ac:dyDescent="0.2">
      <c r="A457" s="163" t="s">
        <v>682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683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684</v>
      </c>
      <c r="B459" s="94" t="s">
        <v>81</v>
      </c>
      <c r="C459" s="70" t="s">
        <v>79</v>
      </c>
      <c r="D459" s="71">
        <f>$D$11</f>
        <v>264.79000000000002</v>
      </c>
      <c r="E459" s="71">
        <f t="shared" ref="E459:AA459" si="266">$D$11</f>
        <v>264.79000000000002</v>
      </c>
      <c r="F459" s="71">
        <f t="shared" si="266"/>
        <v>264.79000000000002</v>
      </c>
      <c r="G459" s="71">
        <f t="shared" si="266"/>
        <v>264.79000000000002</v>
      </c>
      <c r="H459" s="71">
        <f t="shared" si="266"/>
        <v>264.79000000000002</v>
      </c>
      <c r="I459" s="71">
        <f t="shared" si="266"/>
        <v>264.79000000000002</v>
      </c>
      <c r="J459" s="71">
        <f t="shared" si="266"/>
        <v>264.79000000000002</v>
      </c>
      <c r="K459" s="71">
        <f t="shared" si="266"/>
        <v>264.79000000000002</v>
      </c>
      <c r="L459" s="71">
        <f t="shared" si="266"/>
        <v>264.79000000000002</v>
      </c>
      <c r="M459" s="71">
        <f t="shared" si="266"/>
        <v>264.79000000000002</v>
      </c>
      <c r="N459" s="71">
        <f t="shared" si="266"/>
        <v>264.79000000000002</v>
      </c>
      <c r="O459" s="71">
        <f t="shared" si="266"/>
        <v>264.79000000000002</v>
      </c>
      <c r="P459" s="71">
        <f t="shared" si="266"/>
        <v>264.79000000000002</v>
      </c>
      <c r="Q459" s="71">
        <f t="shared" si="266"/>
        <v>264.79000000000002</v>
      </c>
      <c r="R459" s="71">
        <f t="shared" si="266"/>
        <v>264.79000000000002</v>
      </c>
      <c r="S459" s="71">
        <f t="shared" si="266"/>
        <v>264.79000000000002</v>
      </c>
      <c r="T459" s="71">
        <f t="shared" si="266"/>
        <v>264.79000000000002</v>
      </c>
      <c r="U459" s="71">
        <f t="shared" si="266"/>
        <v>264.79000000000002</v>
      </c>
      <c r="V459" s="71">
        <f t="shared" si="266"/>
        <v>264.79000000000002</v>
      </c>
      <c r="W459" s="71">
        <f t="shared" si="266"/>
        <v>264.79000000000002</v>
      </c>
      <c r="X459" s="71">
        <f t="shared" si="266"/>
        <v>264.79000000000002</v>
      </c>
      <c r="Y459" s="71">
        <f t="shared" si="266"/>
        <v>264.79000000000002</v>
      </c>
      <c r="Z459" s="71">
        <f t="shared" si="266"/>
        <v>264.79000000000002</v>
      </c>
      <c r="AA459" s="71">
        <f t="shared" si="266"/>
        <v>264.79000000000002</v>
      </c>
    </row>
    <row r="460" spans="1:27" collapsed="1" x14ac:dyDescent="0.2">
      <c r="A460" s="162" t="s">
        <v>685</v>
      </c>
      <c r="B460" s="54" t="str">
        <f>"28"&amp;"."&amp;$B$662&amp;"."&amp;$B$663</f>
        <v>28.05.2024</v>
      </c>
      <c r="C460" s="134" t="s">
        <v>76</v>
      </c>
      <c r="D460" s="135">
        <f>ROUND(((D461+D462+D464+D463)/1000),5)</f>
        <v>3.5826899999999999</v>
      </c>
      <c r="E460" s="135">
        <f>ROUND(((E461+E462+E464+E463)/1000),5)</f>
        <v>3.4485700000000001</v>
      </c>
      <c r="F460" s="135">
        <f>ROUND(((F461+F462+F464+F463)/1000),5)</f>
        <v>3.3383799999999999</v>
      </c>
      <c r="G460" s="135">
        <f t="shared" ref="G460:AA460" si="267">ROUND(((G461+G462+G464+G463)/1000),5)</f>
        <v>2.7305100000000002</v>
      </c>
      <c r="H460" s="135">
        <f t="shared" si="267"/>
        <v>2.72912</v>
      </c>
      <c r="I460" s="135">
        <f t="shared" si="267"/>
        <v>3.3710200000000001</v>
      </c>
      <c r="J460" s="135">
        <f t="shared" si="267"/>
        <v>3.7538200000000002</v>
      </c>
      <c r="K460" s="135">
        <f t="shared" si="267"/>
        <v>4.0321300000000004</v>
      </c>
      <c r="L460" s="135">
        <f t="shared" si="267"/>
        <v>4.3839600000000001</v>
      </c>
      <c r="M460" s="135">
        <f t="shared" si="267"/>
        <v>4.7267799999999998</v>
      </c>
      <c r="N460" s="135">
        <f t="shared" si="267"/>
        <v>4.7854099999999997</v>
      </c>
      <c r="O460" s="135">
        <f t="shared" si="267"/>
        <v>4.7851299999999997</v>
      </c>
      <c r="P460" s="135">
        <f t="shared" si="267"/>
        <v>4.7137399999999996</v>
      </c>
      <c r="Q460" s="135">
        <f t="shared" si="267"/>
        <v>4.7548000000000004</v>
      </c>
      <c r="R460" s="135">
        <f t="shared" si="267"/>
        <v>4.6352399999999996</v>
      </c>
      <c r="S460" s="135">
        <f t="shared" si="267"/>
        <v>4.6357699999999999</v>
      </c>
      <c r="T460" s="135">
        <f t="shared" si="267"/>
        <v>4.6930300000000003</v>
      </c>
      <c r="U460" s="135">
        <f t="shared" si="267"/>
        <v>4.6565500000000002</v>
      </c>
      <c r="V460" s="135">
        <f t="shared" si="267"/>
        <v>4.5429300000000001</v>
      </c>
      <c r="W460" s="135">
        <f t="shared" si="267"/>
        <v>4.4422600000000001</v>
      </c>
      <c r="X460" s="135">
        <f t="shared" si="267"/>
        <v>4.4374200000000004</v>
      </c>
      <c r="Y460" s="135">
        <f t="shared" si="267"/>
        <v>4.45465</v>
      </c>
      <c r="Z460" s="135">
        <f t="shared" si="267"/>
        <v>4.1553599999999999</v>
      </c>
      <c r="AA460" s="135">
        <f t="shared" si="267"/>
        <v>3.8995000000000002</v>
      </c>
    </row>
    <row r="461" spans="1:27" ht="12.75" hidden="1" customHeight="1" outlineLevel="1" x14ac:dyDescent="0.2">
      <c r="A461" s="163" t="s">
        <v>686</v>
      </c>
      <c r="B461" s="94" t="s">
        <v>238</v>
      </c>
      <c r="C461" s="70" t="s">
        <v>79</v>
      </c>
      <c r="D461" s="71">
        <v>1090.71</v>
      </c>
      <c r="E461" s="71">
        <v>956.59</v>
      </c>
      <c r="F461" s="71">
        <v>846.4</v>
      </c>
      <c r="G461" s="71">
        <v>238.53</v>
      </c>
      <c r="H461" s="71">
        <v>237.14</v>
      </c>
      <c r="I461" s="71">
        <v>879.04</v>
      </c>
      <c r="J461" s="71">
        <v>1261.8399999999999</v>
      </c>
      <c r="K461" s="71">
        <v>1540.15</v>
      </c>
      <c r="L461" s="71">
        <v>1891.98</v>
      </c>
      <c r="M461" s="71">
        <v>2234.8000000000002</v>
      </c>
      <c r="N461" s="71">
        <v>2293.4299999999998</v>
      </c>
      <c r="O461" s="71">
        <v>2293.15</v>
      </c>
      <c r="P461" s="71">
        <v>2221.7600000000002</v>
      </c>
      <c r="Q461" s="71">
        <v>2262.8200000000002</v>
      </c>
      <c r="R461" s="71">
        <v>2143.2600000000002</v>
      </c>
      <c r="S461" s="71">
        <v>2143.79</v>
      </c>
      <c r="T461" s="71">
        <v>2201.0500000000002</v>
      </c>
      <c r="U461" s="71">
        <v>2164.5700000000002</v>
      </c>
      <c r="V461" s="71">
        <v>2050.9499999999998</v>
      </c>
      <c r="W461" s="71">
        <v>1950.28</v>
      </c>
      <c r="X461" s="71">
        <v>1945.44</v>
      </c>
      <c r="Y461" s="71">
        <v>1962.67</v>
      </c>
      <c r="Z461" s="71">
        <v>1663.38</v>
      </c>
      <c r="AA461" s="71">
        <v>1407.52</v>
      </c>
    </row>
    <row r="462" spans="1:27" ht="12.75" hidden="1" customHeight="1" outlineLevel="1" x14ac:dyDescent="0.2">
      <c r="A462" s="163" t="s">
        <v>687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688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689</v>
      </c>
      <c r="B464" s="94" t="s">
        <v>81</v>
      </c>
      <c r="C464" s="70" t="s">
        <v>79</v>
      </c>
      <c r="D464" s="71">
        <f>$D$11</f>
        <v>264.79000000000002</v>
      </c>
      <c r="E464" s="71">
        <f t="shared" ref="E464:AA464" si="269">$D$11</f>
        <v>264.79000000000002</v>
      </c>
      <c r="F464" s="71">
        <f t="shared" si="269"/>
        <v>264.79000000000002</v>
      </c>
      <c r="G464" s="71">
        <f t="shared" si="269"/>
        <v>264.79000000000002</v>
      </c>
      <c r="H464" s="71">
        <f t="shared" si="269"/>
        <v>264.79000000000002</v>
      </c>
      <c r="I464" s="71">
        <f t="shared" si="269"/>
        <v>264.79000000000002</v>
      </c>
      <c r="J464" s="71">
        <f t="shared" si="269"/>
        <v>264.79000000000002</v>
      </c>
      <c r="K464" s="71">
        <f t="shared" si="269"/>
        <v>264.79000000000002</v>
      </c>
      <c r="L464" s="71">
        <f t="shared" si="269"/>
        <v>264.79000000000002</v>
      </c>
      <c r="M464" s="71">
        <f t="shared" si="269"/>
        <v>264.79000000000002</v>
      </c>
      <c r="N464" s="71">
        <f t="shared" si="269"/>
        <v>264.79000000000002</v>
      </c>
      <c r="O464" s="71">
        <f t="shared" si="269"/>
        <v>264.79000000000002</v>
      </c>
      <c r="P464" s="71">
        <f t="shared" si="269"/>
        <v>264.79000000000002</v>
      </c>
      <c r="Q464" s="71">
        <f t="shared" si="269"/>
        <v>264.79000000000002</v>
      </c>
      <c r="R464" s="71">
        <f t="shared" si="269"/>
        <v>264.79000000000002</v>
      </c>
      <c r="S464" s="71">
        <f t="shared" si="269"/>
        <v>264.79000000000002</v>
      </c>
      <c r="T464" s="71">
        <f t="shared" si="269"/>
        <v>264.79000000000002</v>
      </c>
      <c r="U464" s="71">
        <f t="shared" si="269"/>
        <v>264.79000000000002</v>
      </c>
      <c r="V464" s="71">
        <f t="shared" si="269"/>
        <v>264.79000000000002</v>
      </c>
      <c r="W464" s="71">
        <f t="shared" si="269"/>
        <v>264.79000000000002</v>
      </c>
      <c r="X464" s="71">
        <f t="shared" si="269"/>
        <v>264.79000000000002</v>
      </c>
      <c r="Y464" s="71">
        <f t="shared" si="269"/>
        <v>264.79000000000002</v>
      </c>
      <c r="Z464" s="71">
        <f t="shared" si="269"/>
        <v>264.79000000000002</v>
      </c>
      <c r="AA464" s="71">
        <f t="shared" si="269"/>
        <v>264.79000000000002</v>
      </c>
    </row>
    <row r="465" spans="1:27" collapsed="1" x14ac:dyDescent="0.2">
      <c r="A465" s="162" t="s">
        <v>690</v>
      </c>
      <c r="B465" s="54" t="str">
        <f>"29"&amp;"."&amp;$B$662&amp;"."&amp;$B$663</f>
        <v>29.05.2024</v>
      </c>
      <c r="C465" s="134" t="s">
        <v>76</v>
      </c>
      <c r="D465" s="135">
        <f>ROUND(((D466+D467+D469+D468)/1000),5)</f>
        <v>3.7387000000000001</v>
      </c>
      <c r="E465" s="135">
        <f>ROUND(((E466+E467+E469+E468)/1000),5)</f>
        <v>3.5912600000000001</v>
      </c>
      <c r="F465" s="135">
        <f>ROUND(((F466+F467+F469+F468)/1000),5)</f>
        <v>3.3746700000000001</v>
      </c>
      <c r="G465" s="135">
        <f t="shared" ref="G465:AA465" si="270">ROUND(((G466+G467+G469+G468)/1000),5)</f>
        <v>3.2597700000000001</v>
      </c>
      <c r="H465" s="135">
        <f t="shared" si="270"/>
        <v>3.2477999999999998</v>
      </c>
      <c r="I465" s="135">
        <f t="shared" si="270"/>
        <v>3.5531299999999999</v>
      </c>
      <c r="J465" s="135">
        <f t="shared" si="270"/>
        <v>3.6730100000000001</v>
      </c>
      <c r="K465" s="135">
        <f t="shared" si="270"/>
        <v>3.95932</v>
      </c>
      <c r="L465" s="135">
        <f t="shared" si="270"/>
        <v>4.2455400000000001</v>
      </c>
      <c r="M465" s="135">
        <f t="shared" si="270"/>
        <v>4.5938400000000001</v>
      </c>
      <c r="N465" s="135">
        <f t="shared" si="270"/>
        <v>4.5992800000000003</v>
      </c>
      <c r="O465" s="135">
        <f t="shared" si="270"/>
        <v>4.6103399999999999</v>
      </c>
      <c r="P465" s="135">
        <f t="shared" si="270"/>
        <v>4.6034199999999998</v>
      </c>
      <c r="Q465" s="135">
        <f t="shared" si="270"/>
        <v>4.6282500000000004</v>
      </c>
      <c r="R465" s="135">
        <f t="shared" si="270"/>
        <v>4.6490999999999998</v>
      </c>
      <c r="S465" s="135">
        <f t="shared" si="270"/>
        <v>4.6462000000000003</v>
      </c>
      <c r="T465" s="135">
        <f t="shared" si="270"/>
        <v>4.6317300000000001</v>
      </c>
      <c r="U465" s="135">
        <f t="shared" si="270"/>
        <v>4.6040200000000002</v>
      </c>
      <c r="V465" s="135">
        <f t="shared" si="270"/>
        <v>4.5113500000000002</v>
      </c>
      <c r="W465" s="135">
        <f t="shared" si="270"/>
        <v>4.3681900000000002</v>
      </c>
      <c r="X465" s="135">
        <f t="shared" si="270"/>
        <v>4.3155900000000003</v>
      </c>
      <c r="Y465" s="135">
        <f t="shared" si="270"/>
        <v>4.2800599999999998</v>
      </c>
      <c r="Z465" s="135">
        <f t="shared" si="270"/>
        <v>4.0308400000000004</v>
      </c>
      <c r="AA465" s="135">
        <f t="shared" si="270"/>
        <v>3.88774</v>
      </c>
    </row>
    <row r="466" spans="1:27" ht="12.75" hidden="1" customHeight="1" outlineLevel="1" x14ac:dyDescent="0.2">
      <c r="A466" s="163" t="s">
        <v>691</v>
      </c>
      <c r="B466" s="94" t="s">
        <v>238</v>
      </c>
      <c r="C466" s="70" t="s">
        <v>79</v>
      </c>
      <c r="D466" s="71">
        <v>1246.72</v>
      </c>
      <c r="E466" s="71">
        <v>1099.28</v>
      </c>
      <c r="F466" s="71">
        <v>882.69</v>
      </c>
      <c r="G466" s="71">
        <v>767.79</v>
      </c>
      <c r="H466" s="71">
        <v>755.82</v>
      </c>
      <c r="I466" s="71">
        <v>1061.1500000000001</v>
      </c>
      <c r="J466" s="71">
        <v>1181.03</v>
      </c>
      <c r="K466" s="71">
        <v>1467.34</v>
      </c>
      <c r="L466" s="71">
        <v>1753.56</v>
      </c>
      <c r="M466" s="71">
        <v>2101.86</v>
      </c>
      <c r="N466" s="71">
        <v>2107.3000000000002</v>
      </c>
      <c r="O466" s="71">
        <v>2118.36</v>
      </c>
      <c r="P466" s="71">
        <v>2111.44</v>
      </c>
      <c r="Q466" s="71">
        <v>2136.27</v>
      </c>
      <c r="R466" s="71">
        <v>2157.12</v>
      </c>
      <c r="S466" s="71">
        <v>2154.2199999999998</v>
      </c>
      <c r="T466" s="71">
        <v>2139.75</v>
      </c>
      <c r="U466" s="71">
        <v>2112.04</v>
      </c>
      <c r="V466" s="71">
        <v>2019.37</v>
      </c>
      <c r="W466" s="71">
        <v>1876.21</v>
      </c>
      <c r="X466" s="71">
        <v>1823.61</v>
      </c>
      <c r="Y466" s="71">
        <v>1788.08</v>
      </c>
      <c r="Z466" s="71">
        <v>1538.86</v>
      </c>
      <c r="AA466" s="71">
        <v>1395.76</v>
      </c>
    </row>
    <row r="467" spans="1:27" ht="12.75" hidden="1" customHeight="1" outlineLevel="1" x14ac:dyDescent="0.2">
      <c r="A467" s="163" t="s">
        <v>692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693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694</v>
      </c>
      <c r="B469" s="94" t="s">
        <v>81</v>
      </c>
      <c r="C469" s="70" t="s">
        <v>79</v>
      </c>
      <c r="D469" s="71">
        <f>$D$11</f>
        <v>264.79000000000002</v>
      </c>
      <c r="E469" s="71">
        <f t="shared" ref="E469:AA469" si="272">$D$11</f>
        <v>264.79000000000002</v>
      </c>
      <c r="F469" s="71">
        <f t="shared" si="272"/>
        <v>264.79000000000002</v>
      </c>
      <c r="G469" s="71">
        <f t="shared" si="272"/>
        <v>264.79000000000002</v>
      </c>
      <c r="H469" s="71">
        <f t="shared" si="272"/>
        <v>264.79000000000002</v>
      </c>
      <c r="I469" s="71">
        <f t="shared" si="272"/>
        <v>264.79000000000002</v>
      </c>
      <c r="J469" s="71">
        <f t="shared" si="272"/>
        <v>264.79000000000002</v>
      </c>
      <c r="K469" s="71">
        <f t="shared" si="272"/>
        <v>264.79000000000002</v>
      </c>
      <c r="L469" s="71">
        <f t="shared" si="272"/>
        <v>264.79000000000002</v>
      </c>
      <c r="M469" s="71">
        <f t="shared" si="272"/>
        <v>264.79000000000002</v>
      </c>
      <c r="N469" s="71">
        <f t="shared" si="272"/>
        <v>264.79000000000002</v>
      </c>
      <c r="O469" s="71">
        <f t="shared" si="272"/>
        <v>264.79000000000002</v>
      </c>
      <c r="P469" s="71">
        <f t="shared" si="272"/>
        <v>264.79000000000002</v>
      </c>
      <c r="Q469" s="71">
        <f t="shared" si="272"/>
        <v>264.79000000000002</v>
      </c>
      <c r="R469" s="71">
        <f t="shared" si="272"/>
        <v>264.79000000000002</v>
      </c>
      <c r="S469" s="71">
        <f t="shared" si="272"/>
        <v>264.79000000000002</v>
      </c>
      <c r="T469" s="71">
        <f t="shared" si="272"/>
        <v>264.79000000000002</v>
      </c>
      <c r="U469" s="71">
        <f t="shared" si="272"/>
        <v>264.79000000000002</v>
      </c>
      <c r="V469" s="71">
        <f t="shared" si="272"/>
        <v>264.79000000000002</v>
      </c>
      <c r="W469" s="71">
        <f t="shared" si="272"/>
        <v>264.79000000000002</v>
      </c>
      <c r="X469" s="71">
        <f t="shared" si="272"/>
        <v>264.79000000000002</v>
      </c>
      <c r="Y469" s="71">
        <f t="shared" si="272"/>
        <v>264.79000000000002</v>
      </c>
      <c r="Z469" s="71">
        <f t="shared" si="272"/>
        <v>264.79000000000002</v>
      </c>
      <c r="AA469" s="71">
        <f t="shared" si="272"/>
        <v>264.79000000000002</v>
      </c>
    </row>
    <row r="470" spans="1:27" collapsed="1" x14ac:dyDescent="0.2">
      <c r="A470" s="162" t="s">
        <v>695</v>
      </c>
      <c r="B470" s="54" t="str">
        <f>"30"&amp;"."&amp;$B$662&amp;"."&amp;$B$663</f>
        <v>30.05.2024</v>
      </c>
      <c r="C470" s="134" t="s">
        <v>76</v>
      </c>
      <c r="D470" s="135">
        <f>ROUND(((D471+D472+D474+D473)/1000),5)</f>
        <v>3.6952500000000001</v>
      </c>
      <c r="E470" s="135">
        <f>ROUND(((E471+E472+E474+E473)/1000),5)</f>
        <v>3.5520499999999999</v>
      </c>
      <c r="F470" s="135">
        <f>ROUND(((F471+F472+F474+F473)/1000),5)</f>
        <v>3.3993199999999999</v>
      </c>
      <c r="G470" s="135">
        <f t="shared" ref="G470:AA470" si="273">ROUND(((G471+G472+G474+G473)/1000),5)</f>
        <v>3.2985699999999998</v>
      </c>
      <c r="H470" s="135">
        <f t="shared" si="273"/>
        <v>3.3024800000000001</v>
      </c>
      <c r="I470" s="135">
        <f t="shared" si="273"/>
        <v>3.5896300000000001</v>
      </c>
      <c r="J470" s="135">
        <f t="shared" si="273"/>
        <v>3.6777299999999999</v>
      </c>
      <c r="K470" s="135">
        <f t="shared" si="273"/>
        <v>3.9969800000000002</v>
      </c>
      <c r="L470" s="135">
        <f t="shared" si="273"/>
        <v>4.39208</v>
      </c>
      <c r="M470" s="135">
        <f t="shared" si="273"/>
        <v>4.6086</v>
      </c>
      <c r="N470" s="135">
        <f t="shared" si="273"/>
        <v>4.6570200000000002</v>
      </c>
      <c r="O470" s="135">
        <f t="shared" si="273"/>
        <v>4.64811</v>
      </c>
      <c r="P470" s="135">
        <f t="shared" si="273"/>
        <v>4.6679300000000001</v>
      </c>
      <c r="Q470" s="135">
        <f t="shared" si="273"/>
        <v>4.6578799999999996</v>
      </c>
      <c r="R470" s="135">
        <f t="shared" si="273"/>
        <v>4.6609600000000002</v>
      </c>
      <c r="S470" s="135">
        <f t="shared" si="273"/>
        <v>4.6600200000000003</v>
      </c>
      <c r="T470" s="135">
        <f t="shared" si="273"/>
        <v>4.9522199999999996</v>
      </c>
      <c r="U470" s="135">
        <f t="shared" si="273"/>
        <v>4.9457100000000001</v>
      </c>
      <c r="V470" s="135">
        <f t="shared" si="273"/>
        <v>4.5776300000000001</v>
      </c>
      <c r="W470" s="135">
        <f t="shared" si="273"/>
        <v>4.4547800000000004</v>
      </c>
      <c r="X470" s="135">
        <f t="shared" si="273"/>
        <v>4.4120600000000003</v>
      </c>
      <c r="Y470" s="135">
        <f t="shared" si="273"/>
        <v>4.3925599999999996</v>
      </c>
      <c r="Z470" s="135">
        <f t="shared" si="273"/>
        <v>4.0154699999999997</v>
      </c>
      <c r="AA470" s="135">
        <f t="shared" si="273"/>
        <v>3.8551000000000002</v>
      </c>
    </row>
    <row r="471" spans="1:27" ht="12.75" hidden="1" customHeight="1" outlineLevel="1" x14ac:dyDescent="0.2">
      <c r="A471" s="163" t="s">
        <v>696</v>
      </c>
      <c r="B471" s="94" t="s">
        <v>238</v>
      </c>
      <c r="C471" s="70" t="s">
        <v>79</v>
      </c>
      <c r="D471" s="71">
        <v>1203.27</v>
      </c>
      <c r="E471" s="71">
        <v>1060.07</v>
      </c>
      <c r="F471" s="71">
        <v>907.34</v>
      </c>
      <c r="G471" s="71">
        <v>806.59</v>
      </c>
      <c r="H471" s="71">
        <v>810.5</v>
      </c>
      <c r="I471" s="71">
        <v>1097.6500000000001</v>
      </c>
      <c r="J471" s="71">
        <v>1185.75</v>
      </c>
      <c r="K471" s="71">
        <v>1505</v>
      </c>
      <c r="L471" s="71">
        <v>1900.1</v>
      </c>
      <c r="M471" s="71">
        <v>2116.62</v>
      </c>
      <c r="N471" s="71">
        <v>2165.04</v>
      </c>
      <c r="O471" s="71">
        <v>2156.13</v>
      </c>
      <c r="P471" s="71">
        <v>2175.9499999999998</v>
      </c>
      <c r="Q471" s="71">
        <v>2165.9</v>
      </c>
      <c r="R471" s="71">
        <v>2168.98</v>
      </c>
      <c r="S471" s="71">
        <v>2168.04</v>
      </c>
      <c r="T471" s="71">
        <v>2460.2399999999998</v>
      </c>
      <c r="U471" s="71">
        <v>2453.73</v>
      </c>
      <c r="V471" s="71">
        <v>2085.65</v>
      </c>
      <c r="W471" s="71">
        <v>1962.8</v>
      </c>
      <c r="X471" s="71">
        <v>1920.08</v>
      </c>
      <c r="Y471" s="71">
        <v>1900.58</v>
      </c>
      <c r="Z471" s="71">
        <v>1523.49</v>
      </c>
      <c r="AA471" s="71">
        <v>1363.12</v>
      </c>
    </row>
    <row r="472" spans="1:27" ht="12.75" hidden="1" customHeight="1" outlineLevel="1" x14ac:dyDescent="0.2">
      <c r="A472" s="163" t="s">
        <v>697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698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699</v>
      </c>
      <c r="B474" s="94" t="s">
        <v>81</v>
      </c>
      <c r="C474" s="70" t="s">
        <v>79</v>
      </c>
      <c r="D474" s="71">
        <f>$D$11</f>
        <v>264.79000000000002</v>
      </c>
      <c r="E474" s="71">
        <f t="shared" ref="E474:AA474" si="275">$D$11</f>
        <v>264.79000000000002</v>
      </c>
      <c r="F474" s="71">
        <f t="shared" si="275"/>
        <v>264.79000000000002</v>
      </c>
      <c r="G474" s="71">
        <f t="shared" si="275"/>
        <v>264.79000000000002</v>
      </c>
      <c r="H474" s="71">
        <f t="shared" si="275"/>
        <v>264.79000000000002</v>
      </c>
      <c r="I474" s="71">
        <f t="shared" si="275"/>
        <v>264.79000000000002</v>
      </c>
      <c r="J474" s="71">
        <f t="shared" si="275"/>
        <v>264.79000000000002</v>
      </c>
      <c r="K474" s="71">
        <f t="shared" si="275"/>
        <v>264.79000000000002</v>
      </c>
      <c r="L474" s="71">
        <f t="shared" si="275"/>
        <v>264.79000000000002</v>
      </c>
      <c r="M474" s="71">
        <f t="shared" si="275"/>
        <v>264.79000000000002</v>
      </c>
      <c r="N474" s="71">
        <f t="shared" si="275"/>
        <v>264.79000000000002</v>
      </c>
      <c r="O474" s="71">
        <f t="shared" si="275"/>
        <v>264.79000000000002</v>
      </c>
      <c r="P474" s="71">
        <f t="shared" si="275"/>
        <v>264.79000000000002</v>
      </c>
      <c r="Q474" s="71">
        <f t="shared" si="275"/>
        <v>264.79000000000002</v>
      </c>
      <c r="R474" s="71">
        <f t="shared" si="275"/>
        <v>264.79000000000002</v>
      </c>
      <c r="S474" s="71">
        <f t="shared" si="275"/>
        <v>264.79000000000002</v>
      </c>
      <c r="T474" s="71">
        <f t="shared" si="275"/>
        <v>264.79000000000002</v>
      </c>
      <c r="U474" s="71">
        <f t="shared" si="275"/>
        <v>264.79000000000002</v>
      </c>
      <c r="V474" s="71">
        <f t="shared" si="275"/>
        <v>264.79000000000002</v>
      </c>
      <c r="W474" s="71">
        <f t="shared" si="275"/>
        <v>264.79000000000002</v>
      </c>
      <c r="X474" s="71">
        <f t="shared" si="275"/>
        <v>264.79000000000002</v>
      </c>
      <c r="Y474" s="71">
        <f t="shared" si="275"/>
        <v>264.79000000000002</v>
      </c>
      <c r="Z474" s="71">
        <f t="shared" si="275"/>
        <v>264.79000000000002</v>
      </c>
      <c r="AA474" s="71">
        <f t="shared" si="275"/>
        <v>264.79000000000002</v>
      </c>
    </row>
    <row r="475" spans="1:27" collapsed="1" x14ac:dyDescent="0.2">
      <c r="A475" s="162" t="s">
        <v>700</v>
      </c>
      <c r="B475" s="54" t="str">
        <f>"31"&amp;"."&amp;$B$662&amp;"."&amp;$B$663</f>
        <v>31.05.2024</v>
      </c>
      <c r="C475" s="134" t="s">
        <v>76</v>
      </c>
      <c r="D475" s="135">
        <f>ROUND(((D476+D477+D479+D478)/1000),5)</f>
        <v>3.6835800000000001</v>
      </c>
      <c r="E475" s="135">
        <f>ROUND(((E476+E477+E479+E478)/1000),5)</f>
        <v>3.4693900000000002</v>
      </c>
      <c r="F475" s="135">
        <f>ROUND(((F476+F477+F479+F478)/1000),5)</f>
        <v>3.3984000000000001</v>
      </c>
      <c r="G475" s="135">
        <f t="shared" ref="G475:AA475" si="276">ROUND(((G476+G477+G479+G478)/1000),5)</f>
        <v>3.30463</v>
      </c>
      <c r="H475" s="135">
        <f t="shared" si="276"/>
        <v>3.2554400000000001</v>
      </c>
      <c r="I475" s="135">
        <f t="shared" si="276"/>
        <v>3.5779299999999998</v>
      </c>
      <c r="J475" s="135">
        <f t="shared" si="276"/>
        <v>3.7225199999999998</v>
      </c>
      <c r="K475" s="135">
        <f t="shared" si="276"/>
        <v>4.0600800000000001</v>
      </c>
      <c r="L475" s="135">
        <f t="shared" si="276"/>
        <v>4.4395600000000002</v>
      </c>
      <c r="M475" s="135">
        <f t="shared" si="276"/>
        <v>4.6353499999999999</v>
      </c>
      <c r="N475" s="135">
        <f t="shared" si="276"/>
        <v>4.8086200000000003</v>
      </c>
      <c r="O475" s="135">
        <f t="shared" si="276"/>
        <v>4.8216599999999996</v>
      </c>
      <c r="P475" s="135">
        <f t="shared" si="276"/>
        <v>4.68093</v>
      </c>
      <c r="Q475" s="135">
        <f t="shared" si="276"/>
        <v>4.8375500000000002</v>
      </c>
      <c r="R475" s="135">
        <f t="shared" si="276"/>
        <v>4.8461100000000004</v>
      </c>
      <c r="S475" s="135">
        <f t="shared" si="276"/>
        <v>4.8891099999999996</v>
      </c>
      <c r="T475" s="135">
        <f t="shared" si="276"/>
        <v>4.8731299999999997</v>
      </c>
      <c r="U475" s="135">
        <f t="shared" si="276"/>
        <v>4.6352900000000004</v>
      </c>
      <c r="V475" s="135">
        <f t="shared" si="276"/>
        <v>4.6134199999999996</v>
      </c>
      <c r="W475" s="135">
        <f t="shared" si="276"/>
        <v>4.5626499999999997</v>
      </c>
      <c r="X475" s="135">
        <f t="shared" si="276"/>
        <v>4.5702199999999999</v>
      </c>
      <c r="Y475" s="135">
        <f t="shared" si="276"/>
        <v>4.5183600000000004</v>
      </c>
      <c r="Z475" s="135">
        <f t="shared" si="276"/>
        <v>4.2793999999999999</v>
      </c>
      <c r="AA475" s="135">
        <f t="shared" si="276"/>
        <v>3.9954499999999999</v>
      </c>
    </row>
    <row r="476" spans="1:27" ht="12.75" hidden="1" customHeight="1" outlineLevel="1" x14ac:dyDescent="0.2">
      <c r="A476" s="163" t="s">
        <v>701</v>
      </c>
      <c r="B476" s="94" t="s">
        <v>238</v>
      </c>
      <c r="C476" s="70" t="s">
        <v>79</v>
      </c>
      <c r="D476" s="71">
        <v>1191.5999999999999</v>
      </c>
      <c r="E476" s="71">
        <v>977.41</v>
      </c>
      <c r="F476" s="71">
        <v>906.42</v>
      </c>
      <c r="G476" s="71">
        <v>812.65</v>
      </c>
      <c r="H476" s="71">
        <v>763.46</v>
      </c>
      <c r="I476" s="71">
        <v>1085.95</v>
      </c>
      <c r="J476" s="71">
        <v>1230.54</v>
      </c>
      <c r="K476" s="71">
        <v>1568.1</v>
      </c>
      <c r="L476" s="71">
        <v>1947.58</v>
      </c>
      <c r="M476" s="71">
        <v>2143.37</v>
      </c>
      <c r="N476" s="71">
        <v>2316.64</v>
      </c>
      <c r="O476" s="71">
        <v>2329.6799999999998</v>
      </c>
      <c r="P476" s="71">
        <v>2188.9499999999998</v>
      </c>
      <c r="Q476" s="71">
        <v>2345.5700000000002</v>
      </c>
      <c r="R476" s="71">
        <v>2354.13</v>
      </c>
      <c r="S476" s="71">
        <v>2397.13</v>
      </c>
      <c r="T476" s="71">
        <v>2381.15</v>
      </c>
      <c r="U476" s="71">
        <v>2143.31</v>
      </c>
      <c r="V476" s="71">
        <v>2121.44</v>
      </c>
      <c r="W476" s="71">
        <v>2070.67</v>
      </c>
      <c r="X476" s="71">
        <v>2078.2399999999998</v>
      </c>
      <c r="Y476" s="71">
        <v>2026.38</v>
      </c>
      <c r="Z476" s="71">
        <v>1787.42</v>
      </c>
      <c r="AA476" s="71">
        <v>1503.47</v>
      </c>
    </row>
    <row r="477" spans="1:27" ht="12.75" hidden="1" customHeight="1" outlineLevel="1" x14ac:dyDescent="0.2">
      <c r="A477" s="163" t="s">
        <v>702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703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704</v>
      </c>
      <c r="B479" s="94" t="s">
        <v>81</v>
      </c>
      <c r="C479" s="70" t="s">
        <v>79</v>
      </c>
      <c r="D479" s="71">
        <f>$D$11</f>
        <v>264.79000000000002</v>
      </c>
      <c r="E479" s="71">
        <f t="shared" ref="E479:AA479" si="278">$D$11</f>
        <v>264.79000000000002</v>
      </c>
      <c r="F479" s="71">
        <f t="shared" si="278"/>
        <v>264.79000000000002</v>
      </c>
      <c r="G479" s="71">
        <f t="shared" si="278"/>
        <v>264.79000000000002</v>
      </c>
      <c r="H479" s="71">
        <f t="shared" si="278"/>
        <v>264.79000000000002</v>
      </c>
      <c r="I479" s="71">
        <f t="shared" si="278"/>
        <v>264.79000000000002</v>
      </c>
      <c r="J479" s="71">
        <f t="shared" si="278"/>
        <v>264.79000000000002</v>
      </c>
      <c r="K479" s="71">
        <f t="shared" si="278"/>
        <v>264.79000000000002</v>
      </c>
      <c r="L479" s="71">
        <f t="shared" si="278"/>
        <v>264.79000000000002</v>
      </c>
      <c r="M479" s="71">
        <f t="shared" si="278"/>
        <v>264.79000000000002</v>
      </c>
      <c r="N479" s="71">
        <f t="shared" si="278"/>
        <v>264.79000000000002</v>
      </c>
      <c r="O479" s="71">
        <f t="shared" si="278"/>
        <v>264.79000000000002</v>
      </c>
      <c r="P479" s="71">
        <f t="shared" si="278"/>
        <v>264.79000000000002</v>
      </c>
      <c r="Q479" s="71">
        <f t="shared" si="278"/>
        <v>264.79000000000002</v>
      </c>
      <c r="R479" s="71">
        <f t="shared" si="278"/>
        <v>264.79000000000002</v>
      </c>
      <c r="S479" s="71">
        <f t="shared" si="278"/>
        <v>264.79000000000002</v>
      </c>
      <c r="T479" s="71">
        <f t="shared" si="278"/>
        <v>264.79000000000002</v>
      </c>
      <c r="U479" s="71">
        <f t="shared" si="278"/>
        <v>264.79000000000002</v>
      </c>
      <c r="V479" s="71">
        <f t="shared" si="278"/>
        <v>264.79000000000002</v>
      </c>
      <c r="W479" s="71">
        <f t="shared" si="278"/>
        <v>264.79000000000002</v>
      </c>
      <c r="X479" s="71">
        <f t="shared" si="278"/>
        <v>264.79000000000002</v>
      </c>
      <c r="Y479" s="71">
        <f t="shared" si="278"/>
        <v>264.79000000000002</v>
      </c>
      <c r="Z479" s="71">
        <f t="shared" si="278"/>
        <v>264.79000000000002</v>
      </c>
      <c r="AA479" s="71">
        <f t="shared" si="278"/>
        <v>264.79000000000002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706</v>
      </c>
      <c r="B484" s="54" t="str">
        <f>"01"&amp;"."&amp;$B$662&amp;"."&amp;$B$663</f>
        <v>01.05.2024</v>
      </c>
      <c r="C484" s="134" t="s">
        <v>76</v>
      </c>
      <c r="D484" s="135">
        <f>ROUND(((D485+D486+D488+D487)/1000),5)</f>
        <v>5.2136199999999997</v>
      </c>
      <c r="E484" s="135">
        <f>ROUND(((E485+E486+E488+E487)/1000),5)</f>
        <v>5.1758899999999999</v>
      </c>
      <c r="F484" s="135">
        <f>ROUND(((F485+F486+F488+F487)/1000),5)</f>
        <v>5.0397100000000004</v>
      </c>
      <c r="G484" s="135">
        <f t="shared" ref="G484:AA484" si="279">ROUND(((G485+G486+G488+G487)/1000),5)</f>
        <v>5.0161100000000003</v>
      </c>
      <c r="H484" s="135">
        <f t="shared" si="279"/>
        <v>4.9704199999999998</v>
      </c>
      <c r="I484" s="135">
        <f t="shared" si="279"/>
        <v>4.9354100000000001</v>
      </c>
      <c r="J484" s="135">
        <f t="shared" si="279"/>
        <v>4.9379900000000001</v>
      </c>
      <c r="K484" s="135">
        <f t="shared" si="279"/>
        <v>5.0961499999999997</v>
      </c>
      <c r="L484" s="135">
        <f t="shared" si="279"/>
        <v>5.2565900000000001</v>
      </c>
      <c r="M484" s="135">
        <f t="shared" si="279"/>
        <v>5.4916400000000003</v>
      </c>
      <c r="N484" s="135">
        <f t="shared" si="279"/>
        <v>5.6341599999999996</v>
      </c>
      <c r="O484" s="135">
        <f t="shared" si="279"/>
        <v>5.5640000000000001</v>
      </c>
      <c r="P484" s="135">
        <f t="shared" si="279"/>
        <v>5.5435699999999999</v>
      </c>
      <c r="Q484" s="135">
        <f t="shared" si="279"/>
        <v>5.57498</v>
      </c>
      <c r="R484" s="135">
        <f t="shared" si="279"/>
        <v>5.5338200000000004</v>
      </c>
      <c r="S484" s="135">
        <f t="shared" si="279"/>
        <v>5.48386</v>
      </c>
      <c r="T484" s="135">
        <f t="shared" si="279"/>
        <v>5.5232900000000003</v>
      </c>
      <c r="U484" s="135">
        <f t="shared" si="279"/>
        <v>5.5406599999999999</v>
      </c>
      <c r="V484" s="135">
        <f t="shared" si="279"/>
        <v>5.5947800000000001</v>
      </c>
      <c r="W484" s="135">
        <f t="shared" si="279"/>
        <v>5.7126000000000001</v>
      </c>
      <c r="X484" s="135">
        <f t="shared" si="279"/>
        <v>5.8011499999999998</v>
      </c>
      <c r="Y484" s="135">
        <f t="shared" si="279"/>
        <v>5.7012900000000002</v>
      </c>
      <c r="Z484" s="135">
        <f t="shared" si="279"/>
        <v>5.3856900000000003</v>
      </c>
      <c r="AA484" s="135">
        <f t="shared" si="279"/>
        <v>5.1961899999999996</v>
      </c>
    </row>
    <row r="485" spans="1:27" ht="12.75" hidden="1" customHeight="1" outlineLevel="1" x14ac:dyDescent="0.2">
      <c r="A485" s="163" t="s">
        <v>707</v>
      </c>
      <c r="B485" s="94" t="s">
        <v>238</v>
      </c>
      <c r="C485" s="70" t="s">
        <v>79</v>
      </c>
      <c r="D485" s="71">
        <v>1384.76</v>
      </c>
      <c r="E485" s="71">
        <v>1347.03</v>
      </c>
      <c r="F485" s="71">
        <v>1210.8499999999999</v>
      </c>
      <c r="G485" s="71">
        <v>1187.25</v>
      </c>
      <c r="H485" s="71">
        <v>1141.56</v>
      </c>
      <c r="I485" s="71">
        <v>1106.55</v>
      </c>
      <c r="J485" s="71">
        <v>1109.1300000000001</v>
      </c>
      <c r="K485" s="71">
        <v>1267.29</v>
      </c>
      <c r="L485" s="71">
        <v>1427.73</v>
      </c>
      <c r="M485" s="71">
        <v>1662.78</v>
      </c>
      <c r="N485" s="71">
        <v>1805.3</v>
      </c>
      <c r="O485" s="71">
        <v>1735.14</v>
      </c>
      <c r="P485" s="71">
        <v>1714.71</v>
      </c>
      <c r="Q485" s="71">
        <v>1746.12</v>
      </c>
      <c r="R485" s="71">
        <v>1704.96</v>
      </c>
      <c r="S485" s="71">
        <v>1655</v>
      </c>
      <c r="T485" s="71">
        <v>1694.43</v>
      </c>
      <c r="U485" s="71">
        <v>1711.8</v>
      </c>
      <c r="V485" s="71">
        <v>1765.92</v>
      </c>
      <c r="W485" s="71">
        <v>1883.74</v>
      </c>
      <c r="X485" s="71">
        <v>1972.29</v>
      </c>
      <c r="Y485" s="71">
        <v>1872.43</v>
      </c>
      <c r="Z485" s="71">
        <v>1556.83</v>
      </c>
      <c r="AA485" s="71">
        <v>1367.33</v>
      </c>
    </row>
    <row r="486" spans="1:27" ht="12.75" hidden="1" customHeight="1" outlineLevel="1" x14ac:dyDescent="0.2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709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710</v>
      </c>
      <c r="B488" s="94" t="s">
        <v>81</v>
      </c>
      <c r="C488" s="70" t="s">
        <v>79</v>
      </c>
      <c r="D488" s="71">
        <f>$D$11</f>
        <v>264.79000000000002</v>
      </c>
      <c r="E488" s="71">
        <f t="shared" ref="E488:AA488" si="281">$D$11</f>
        <v>264.79000000000002</v>
      </c>
      <c r="F488" s="71">
        <f t="shared" si="281"/>
        <v>264.79000000000002</v>
      </c>
      <c r="G488" s="71">
        <f t="shared" si="281"/>
        <v>264.79000000000002</v>
      </c>
      <c r="H488" s="71">
        <f t="shared" si="281"/>
        <v>264.79000000000002</v>
      </c>
      <c r="I488" s="71">
        <f t="shared" si="281"/>
        <v>264.79000000000002</v>
      </c>
      <c r="J488" s="71">
        <f t="shared" si="281"/>
        <v>264.79000000000002</v>
      </c>
      <c r="K488" s="71">
        <f t="shared" si="281"/>
        <v>264.79000000000002</v>
      </c>
      <c r="L488" s="71">
        <f t="shared" si="281"/>
        <v>264.79000000000002</v>
      </c>
      <c r="M488" s="71">
        <f t="shared" si="281"/>
        <v>264.79000000000002</v>
      </c>
      <c r="N488" s="71">
        <f t="shared" si="281"/>
        <v>264.79000000000002</v>
      </c>
      <c r="O488" s="71">
        <f t="shared" si="281"/>
        <v>264.79000000000002</v>
      </c>
      <c r="P488" s="71">
        <f t="shared" si="281"/>
        <v>264.79000000000002</v>
      </c>
      <c r="Q488" s="71">
        <f t="shared" si="281"/>
        <v>264.79000000000002</v>
      </c>
      <c r="R488" s="71">
        <f t="shared" si="281"/>
        <v>264.79000000000002</v>
      </c>
      <c r="S488" s="71">
        <f t="shared" si="281"/>
        <v>264.79000000000002</v>
      </c>
      <c r="T488" s="71">
        <f t="shared" si="281"/>
        <v>264.79000000000002</v>
      </c>
      <c r="U488" s="71">
        <f t="shared" si="281"/>
        <v>264.79000000000002</v>
      </c>
      <c r="V488" s="71">
        <f t="shared" si="281"/>
        <v>264.79000000000002</v>
      </c>
      <c r="W488" s="71">
        <f t="shared" si="281"/>
        <v>264.79000000000002</v>
      </c>
      <c r="X488" s="71">
        <f t="shared" si="281"/>
        <v>264.79000000000002</v>
      </c>
      <c r="Y488" s="71">
        <f t="shared" si="281"/>
        <v>264.79000000000002</v>
      </c>
      <c r="Z488" s="71">
        <f t="shared" si="281"/>
        <v>264.79000000000002</v>
      </c>
      <c r="AA488" s="71">
        <f t="shared" si="281"/>
        <v>264.79000000000002</v>
      </c>
    </row>
    <row r="489" spans="1:27" collapsed="1" x14ac:dyDescent="0.2">
      <c r="A489" s="162" t="s">
        <v>711</v>
      </c>
      <c r="B489" s="54" t="str">
        <f>"02"&amp;"."&amp;$B$662&amp;"."&amp;$B$663</f>
        <v>02.05.2024</v>
      </c>
      <c r="C489" s="134" t="s">
        <v>76</v>
      </c>
      <c r="D489" s="135">
        <f>ROUND(((D490+D491+D493+D492)/1000),5)</f>
        <v>5.1885199999999996</v>
      </c>
      <c r="E489" s="135">
        <f>ROUND(((E490+E491+E493+E492)/1000),5)</f>
        <v>5.0770799999999996</v>
      </c>
      <c r="F489" s="135">
        <f>ROUND(((F490+F491+F493+F492)/1000),5)</f>
        <v>5.0444000000000004</v>
      </c>
      <c r="G489" s="135">
        <f t="shared" ref="G489:AA489" si="282">ROUND(((G490+G491+G493+G492)/1000),5)</f>
        <v>4.9891300000000003</v>
      </c>
      <c r="H489" s="135">
        <f t="shared" si="282"/>
        <v>5.0160600000000004</v>
      </c>
      <c r="I489" s="135">
        <f t="shared" si="282"/>
        <v>5.0609700000000002</v>
      </c>
      <c r="J489" s="135">
        <f t="shared" si="282"/>
        <v>5.1859900000000003</v>
      </c>
      <c r="K489" s="135">
        <f t="shared" si="282"/>
        <v>5.4181699999999999</v>
      </c>
      <c r="L489" s="135">
        <f t="shared" si="282"/>
        <v>5.74031</v>
      </c>
      <c r="M489" s="135">
        <f t="shared" si="282"/>
        <v>5.8564800000000004</v>
      </c>
      <c r="N489" s="135">
        <f t="shared" si="282"/>
        <v>5.8849900000000002</v>
      </c>
      <c r="O489" s="135">
        <f t="shared" si="282"/>
        <v>5.8205999999999998</v>
      </c>
      <c r="P489" s="135">
        <f t="shared" si="282"/>
        <v>5.8421599999999998</v>
      </c>
      <c r="Q489" s="135">
        <f t="shared" si="282"/>
        <v>5.8767300000000002</v>
      </c>
      <c r="R489" s="135">
        <f t="shared" si="282"/>
        <v>5.89595</v>
      </c>
      <c r="S489" s="135">
        <f t="shared" si="282"/>
        <v>5.84016</v>
      </c>
      <c r="T489" s="135">
        <f t="shared" si="282"/>
        <v>5.8318500000000002</v>
      </c>
      <c r="U489" s="135">
        <f t="shared" si="282"/>
        <v>5.7941200000000004</v>
      </c>
      <c r="V489" s="135">
        <f t="shared" si="282"/>
        <v>5.8194499999999998</v>
      </c>
      <c r="W489" s="135">
        <f t="shared" si="282"/>
        <v>5.8405199999999997</v>
      </c>
      <c r="X489" s="135">
        <f t="shared" si="282"/>
        <v>5.8841799999999997</v>
      </c>
      <c r="Y489" s="135">
        <f t="shared" si="282"/>
        <v>5.76729</v>
      </c>
      <c r="Z489" s="135">
        <f t="shared" si="282"/>
        <v>5.4020000000000001</v>
      </c>
      <c r="AA489" s="135">
        <f t="shared" si="282"/>
        <v>5.22865</v>
      </c>
    </row>
    <row r="490" spans="1:27" ht="12.75" hidden="1" customHeight="1" outlineLevel="1" x14ac:dyDescent="0.2">
      <c r="A490" s="163" t="s">
        <v>712</v>
      </c>
      <c r="B490" s="94" t="s">
        <v>238</v>
      </c>
      <c r="C490" s="70" t="s">
        <v>79</v>
      </c>
      <c r="D490" s="71">
        <v>1359.66</v>
      </c>
      <c r="E490" s="71">
        <v>1248.22</v>
      </c>
      <c r="F490" s="71">
        <v>1215.54</v>
      </c>
      <c r="G490" s="71">
        <v>1160.27</v>
      </c>
      <c r="H490" s="71">
        <v>1187.2</v>
      </c>
      <c r="I490" s="71">
        <v>1232.1099999999999</v>
      </c>
      <c r="J490" s="71">
        <v>1357.13</v>
      </c>
      <c r="K490" s="71">
        <v>1589.31</v>
      </c>
      <c r="L490" s="71">
        <v>1911.45</v>
      </c>
      <c r="M490" s="71">
        <v>2027.62</v>
      </c>
      <c r="N490" s="71">
        <v>2056.13</v>
      </c>
      <c r="O490" s="71">
        <v>1991.74</v>
      </c>
      <c r="P490" s="71">
        <v>2013.3</v>
      </c>
      <c r="Q490" s="71">
        <v>2047.87</v>
      </c>
      <c r="R490" s="71">
        <v>2067.09</v>
      </c>
      <c r="S490" s="71">
        <v>2011.3</v>
      </c>
      <c r="T490" s="71">
        <v>2002.99</v>
      </c>
      <c r="U490" s="71">
        <v>1965.26</v>
      </c>
      <c r="V490" s="71">
        <v>1990.59</v>
      </c>
      <c r="W490" s="71">
        <v>2011.66</v>
      </c>
      <c r="X490" s="71">
        <v>2055.3200000000002</v>
      </c>
      <c r="Y490" s="71">
        <v>1938.43</v>
      </c>
      <c r="Z490" s="71">
        <v>1573.14</v>
      </c>
      <c r="AA490" s="71">
        <v>1399.79</v>
      </c>
    </row>
    <row r="491" spans="1:27" ht="12.75" hidden="1" customHeight="1" outlineLevel="1" x14ac:dyDescent="0.2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714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715</v>
      </c>
      <c r="B493" s="94" t="s">
        <v>81</v>
      </c>
      <c r="C493" s="70" t="s">
        <v>79</v>
      </c>
      <c r="D493" s="71">
        <f>$D$11</f>
        <v>264.79000000000002</v>
      </c>
      <c r="E493" s="71">
        <f t="shared" ref="E493:AA493" si="284">$D$11</f>
        <v>264.79000000000002</v>
      </c>
      <c r="F493" s="71">
        <f t="shared" si="284"/>
        <v>264.79000000000002</v>
      </c>
      <c r="G493" s="71">
        <f t="shared" si="284"/>
        <v>264.79000000000002</v>
      </c>
      <c r="H493" s="71">
        <f t="shared" si="284"/>
        <v>264.79000000000002</v>
      </c>
      <c r="I493" s="71">
        <f t="shared" si="284"/>
        <v>264.79000000000002</v>
      </c>
      <c r="J493" s="71">
        <f t="shared" si="284"/>
        <v>264.79000000000002</v>
      </c>
      <c r="K493" s="71">
        <f t="shared" si="284"/>
        <v>264.79000000000002</v>
      </c>
      <c r="L493" s="71">
        <f t="shared" si="284"/>
        <v>264.79000000000002</v>
      </c>
      <c r="M493" s="71">
        <f t="shared" si="284"/>
        <v>264.79000000000002</v>
      </c>
      <c r="N493" s="71">
        <f t="shared" si="284"/>
        <v>264.79000000000002</v>
      </c>
      <c r="O493" s="71">
        <f t="shared" si="284"/>
        <v>264.79000000000002</v>
      </c>
      <c r="P493" s="71">
        <f t="shared" si="284"/>
        <v>264.79000000000002</v>
      </c>
      <c r="Q493" s="71">
        <f t="shared" si="284"/>
        <v>264.79000000000002</v>
      </c>
      <c r="R493" s="71">
        <f t="shared" si="284"/>
        <v>264.79000000000002</v>
      </c>
      <c r="S493" s="71">
        <f t="shared" si="284"/>
        <v>264.79000000000002</v>
      </c>
      <c r="T493" s="71">
        <f t="shared" si="284"/>
        <v>264.79000000000002</v>
      </c>
      <c r="U493" s="71">
        <f t="shared" si="284"/>
        <v>264.79000000000002</v>
      </c>
      <c r="V493" s="71">
        <f t="shared" si="284"/>
        <v>264.79000000000002</v>
      </c>
      <c r="W493" s="71">
        <f t="shared" si="284"/>
        <v>264.79000000000002</v>
      </c>
      <c r="X493" s="71">
        <f t="shared" si="284"/>
        <v>264.79000000000002</v>
      </c>
      <c r="Y493" s="71">
        <f t="shared" si="284"/>
        <v>264.79000000000002</v>
      </c>
      <c r="Z493" s="71">
        <f t="shared" si="284"/>
        <v>264.79000000000002</v>
      </c>
      <c r="AA493" s="71">
        <f t="shared" si="284"/>
        <v>264.79000000000002</v>
      </c>
    </row>
    <row r="494" spans="1:27" collapsed="1" x14ac:dyDescent="0.2">
      <c r="A494" s="162" t="s">
        <v>716</v>
      </c>
      <c r="B494" s="54" t="str">
        <f>"03"&amp;"."&amp;$B$662&amp;"."&amp;$B$663</f>
        <v>03.05.2024</v>
      </c>
      <c r="C494" s="134" t="s">
        <v>76</v>
      </c>
      <c r="D494" s="135">
        <f>ROUND(((D495+D496+D498+D497)/1000),5)</f>
        <v>5.1072199999999999</v>
      </c>
      <c r="E494" s="135">
        <f>ROUND(((E495+E496+E498+E497)/1000),5)</f>
        <v>5.0344499999999996</v>
      </c>
      <c r="F494" s="135">
        <f>ROUND(((F495+F496+F498+F497)/1000),5)</f>
        <v>4.9359700000000002</v>
      </c>
      <c r="G494" s="135">
        <f t="shared" ref="G494:AA494" si="285">ROUND(((G495+G496+G498+G497)/1000),5)</f>
        <v>4.9340099999999998</v>
      </c>
      <c r="H494" s="135">
        <f t="shared" si="285"/>
        <v>4.9745200000000001</v>
      </c>
      <c r="I494" s="135">
        <f t="shared" si="285"/>
        <v>5.0711399999999998</v>
      </c>
      <c r="J494" s="135">
        <f t="shared" si="285"/>
        <v>5.2477900000000002</v>
      </c>
      <c r="K494" s="135">
        <f t="shared" si="285"/>
        <v>5.5274700000000001</v>
      </c>
      <c r="L494" s="135">
        <f t="shared" si="285"/>
        <v>5.7416299999999998</v>
      </c>
      <c r="M494" s="135">
        <f t="shared" si="285"/>
        <v>5.8996300000000002</v>
      </c>
      <c r="N494" s="135">
        <f t="shared" si="285"/>
        <v>5.9920799999999996</v>
      </c>
      <c r="O494" s="135">
        <f t="shared" si="285"/>
        <v>5.8559000000000001</v>
      </c>
      <c r="P494" s="135">
        <f t="shared" si="285"/>
        <v>5.8438800000000004</v>
      </c>
      <c r="Q494" s="135">
        <f t="shared" si="285"/>
        <v>5.8624700000000001</v>
      </c>
      <c r="R494" s="135">
        <f t="shared" si="285"/>
        <v>5.8293299999999997</v>
      </c>
      <c r="S494" s="135">
        <f t="shared" si="285"/>
        <v>5.8257700000000003</v>
      </c>
      <c r="T494" s="135">
        <f t="shared" si="285"/>
        <v>5.827</v>
      </c>
      <c r="U494" s="135">
        <f t="shared" si="285"/>
        <v>5.81107</v>
      </c>
      <c r="V494" s="135">
        <f t="shared" si="285"/>
        <v>5.7959300000000002</v>
      </c>
      <c r="W494" s="135">
        <f t="shared" si="285"/>
        <v>5.7995099999999997</v>
      </c>
      <c r="X494" s="135">
        <f t="shared" si="285"/>
        <v>5.8695599999999999</v>
      </c>
      <c r="Y494" s="135">
        <f t="shared" si="285"/>
        <v>5.7783199999999999</v>
      </c>
      <c r="Z494" s="135">
        <f t="shared" si="285"/>
        <v>5.4734100000000003</v>
      </c>
      <c r="AA494" s="135">
        <f t="shared" si="285"/>
        <v>5.2585600000000001</v>
      </c>
    </row>
    <row r="495" spans="1:27" ht="12.75" hidden="1" customHeight="1" outlineLevel="1" x14ac:dyDescent="0.2">
      <c r="A495" s="163" t="s">
        <v>717</v>
      </c>
      <c r="B495" s="94" t="s">
        <v>238</v>
      </c>
      <c r="C495" s="70" t="s">
        <v>79</v>
      </c>
      <c r="D495" s="71">
        <v>1278.3599999999999</v>
      </c>
      <c r="E495" s="71">
        <v>1205.5899999999999</v>
      </c>
      <c r="F495" s="71">
        <v>1107.1099999999999</v>
      </c>
      <c r="G495" s="71">
        <v>1105.1500000000001</v>
      </c>
      <c r="H495" s="71">
        <v>1145.6600000000001</v>
      </c>
      <c r="I495" s="71">
        <v>1242.28</v>
      </c>
      <c r="J495" s="71">
        <v>1418.93</v>
      </c>
      <c r="K495" s="71">
        <v>1698.61</v>
      </c>
      <c r="L495" s="71">
        <v>1912.77</v>
      </c>
      <c r="M495" s="71">
        <v>2070.77</v>
      </c>
      <c r="N495" s="71">
        <v>2163.2199999999998</v>
      </c>
      <c r="O495" s="71">
        <v>2027.04</v>
      </c>
      <c r="P495" s="71">
        <v>2015.02</v>
      </c>
      <c r="Q495" s="71">
        <v>2033.61</v>
      </c>
      <c r="R495" s="71">
        <v>2000.47</v>
      </c>
      <c r="S495" s="71">
        <v>1996.91</v>
      </c>
      <c r="T495" s="71">
        <v>1998.14</v>
      </c>
      <c r="U495" s="71">
        <v>1982.21</v>
      </c>
      <c r="V495" s="71">
        <v>1967.07</v>
      </c>
      <c r="W495" s="71">
        <v>1970.65</v>
      </c>
      <c r="X495" s="71">
        <v>2040.7</v>
      </c>
      <c r="Y495" s="71">
        <v>1949.46</v>
      </c>
      <c r="Z495" s="71">
        <v>1644.55</v>
      </c>
      <c r="AA495" s="71">
        <v>1429.7</v>
      </c>
    </row>
    <row r="496" spans="1:27" ht="12.75" hidden="1" customHeight="1" outlineLevel="1" x14ac:dyDescent="0.2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719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720</v>
      </c>
      <c r="B498" s="94" t="s">
        <v>81</v>
      </c>
      <c r="C498" s="70" t="s">
        <v>79</v>
      </c>
      <c r="D498" s="71">
        <f>$D$11</f>
        <v>264.79000000000002</v>
      </c>
      <c r="E498" s="71">
        <f t="shared" ref="E498:AA498" si="287">$D$11</f>
        <v>264.79000000000002</v>
      </c>
      <c r="F498" s="71">
        <f t="shared" si="287"/>
        <v>264.79000000000002</v>
      </c>
      <c r="G498" s="71">
        <f t="shared" si="287"/>
        <v>264.79000000000002</v>
      </c>
      <c r="H498" s="71">
        <f t="shared" si="287"/>
        <v>264.79000000000002</v>
      </c>
      <c r="I498" s="71">
        <f t="shared" si="287"/>
        <v>264.79000000000002</v>
      </c>
      <c r="J498" s="71">
        <f t="shared" si="287"/>
        <v>264.79000000000002</v>
      </c>
      <c r="K498" s="71">
        <f t="shared" si="287"/>
        <v>264.79000000000002</v>
      </c>
      <c r="L498" s="71">
        <f t="shared" si="287"/>
        <v>264.79000000000002</v>
      </c>
      <c r="M498" s="71">
        <f t="shared" si="287"/>
        <v>264.79000000000002</v>
      </c>
      <c r="N498" s="71">
        <f t="shared" si="287"/>
        <v>264.79000000000002</v>
      </c>
      <c r="O498" s="71">
        <f t="shared" si="287"/>
        <v>264.79000000000002</v>
      </c>
      <c r="P498" s="71">
        <f t="shared" si="287"/>
        <v>264.79000000000002</v>
      </c>
      <c r="Q498" s="71">
        <f t="shared" si="287"/>
        <v>264.79000000000002</v>
      </c>
      <c r="R498" s="71">
        <f t="shared" si="287"/>
        <v>264.79000000000002</v>
      </c>
      <c r="S498" s="71">
        <f t="shared" si="287"/>
        <v>264.79000000000002</v>
      </c>
      <c r="T498" s="71">
        <f t="shared" si="287"/>
        <v>264.79000000000002</v>
      </c>
      <c r="U498" s="71">
        <f t="shared" si="287"/>
        <v>264.79000000000002</v>
      </c>
      <c r="V498" s="71">
        <f t="shared" si="287"/>
        <v>264.79000000000002</v>
      </c>
      <c r="W498" s="71">
        <f t="shared" si="287"/>
        <v>264.79000000000002</v>
      </c>
      <c r="X498" s="71">
        <f t="shared" si="287"/>
        <v>264.79000000000002</v>
      </c>
      <c r="Y498" s="71">
        <f t="shared" si="287"/>
        <v>264.79000000000002</v>
      </c>
      <c r="Z498" s="71">
        <f t="shared" si="287"/>
        <v>264.79000000000002</v>
      </c>
      <c r="AA498" s="71">
        <f t="shared" si="287"/>
        <v>264.79000000000002</v>
      </c>
    </row>
    <row r="499" spans="1:27" collapsed="1" x14ac:dyDescent="0.2">
      <c r="A499" s="162" t="s">
        <v>721</v>
      </c>
      <c r="B499" s="54" t="str">
        <f>"04"&amp;"."&amp;$B$662&amp;"."&amp;$B$663</f>
        <v>04.05.2024</v>
      </c>
      <c r="C499" s="134" t="s">
        <v>76</v>
      </c>
      <c r="D499" s="135">
        <f>ROUND(((D500+D501+D503+D502)/1000),5)</f>
        <v>5.3463900000000004</v>
      </c>
      <c r="E499" s="135">
        <f>ROUND(((E500+E501+E503+E502)/1000),5)</f>
        <v>5.2537500000000001</v>
      </c>
      <c r="F499" s="135">
        <f>ROUND(((F500+F501+F503+F502)/1000),5)</f>
        <v>5.1280900000000003</v>
      </c>
      <c r="G499" s="135">
        <f t="shared" ref="G499:AA499" si="288">ROUND(((G500+G501+G503+G502)/1000),5)</f>
        <v>5.0797100000000004</v>
      </c>
      <c r="H499" s="135">
        <f t="shared" si="288"/>
        <v>5.0584800000000003</v>
      </c>
      <c r="I499" s="135">
        <f t="shared" si="288"/>
        <v>5.08</v>
      </c>
      <c r="J499" s="135">
        <f t="shared" si="288"/>
        <v>5.1672799999999999</v>
      </c>
      <c r="K499" s="135">
        <f t="shared" si="288"/>
        <v>5.39588</v>
      </c>
      <c r="L499" s="135">
        <f t="shared" si="288"/>
        <v>5.68527</v>
      </c>
      <c r="M499" s="135">
        <f t="shared" si="288"/>
        <v>5.8633899999999999</v>
      </c>
      <c r="N499" s="135">
        <f t="shared" si="288"/>
        <v>5.9144399999999999</v>
      </c>
      <c r="O499" s="135">
        <f t="shared" si="288"/>
        <v>5.9137700000000004</v>
      </c>
      <c r="P499" s="135">
        <f t="shared" si="288"/>
        <v>5.90524</v>
      </c>
      <c r="Q499" s="135">
        <f t="shared" si="288"/>
        <v>5.9145200000000004</v>
      </c>
      <c r="R499" s="135">
        <f t="shared" si="288"/>
        <v>5.8622100000000001</v>
      </c>
      <c r="S499" s="135">
        <f t="shared" si="288"/>
        <v>5.6987399999999999</v>
      </c>
      <c r="T499" s="135">
        <f t="shared" si="288"/>
        <v>5.7232000000000003</v>
      </c>
      <c r="U499" s="135">
        <f t="shared" si="288"/>
        <v>5.6170499999999999</v>
      </c>
      <c r="V499" s="135">
        <f t="shared" si="288"/>
        <v>5.6624499999999998</v>
      </c>
      <c r="W499" s="135">
        <f t="shared" si="288"/>
        <v>5.76302</v>
      </c>
      <c r="X499" s="135">
        <f t="shared" si="288"/>
        <v>5.8395099999999998</v>
      </c>
      <c r="Y499" s="135">
        <f t="shared" si="288"/>
        <v>5.7674899999999996</v>
      </c>
      <c r="Z499" s="135">
        <f t="shared" si="288"/>
        <v>5.4356499999999999</v>
      </c>
      <c r="AA499" s="135">
        <f t="shared" si="288"/>
        <v>5.3333199999999996</v>
      </c>
    </row>
    <row r="500" spans="1:27" ht="12.75" hidden="1" customHeight="1" outlineLevel="1" x14ac:dyDescent="0.2">
      <c r="A500" s="163" t="s">
        <v>722</v>
      </c>
      <c r="B500" s="94" t="s">
        <v>238</v>
      </c>
      <c r="C500" s="70" t="s">
        <v>79</v>
      </c>
      <c r="D500" s="71">
        <v>1517.53</v>
      </c>
      <c r="E500" s="71">
        <v>1424.89</v>
      </c>
      <c r="F500" s="71">
        <v>1299.23</v>
      </c>
      <c r="G500" s="71">
        <v>1250.8499999999999</v>
      </c>
      <c r="H500" s="71">
        <v>1229.6199999999999</v>
      </c>
      <c r="I500" s="71">
        <v>1251.1400000000001</v>
      </c>
      <c r="J500" s="71">
        <v>1338.42</v>
      </c>
      <c r="K500" s="71">
        <v>1567.02</v>
      </c>
      <c r="L500" s="71">
        <v>1856.41</v>
      </c>
      <c r="M500" s="71">
        <v>2034.53</v>
      </c>
      <c r="N500" s="71">
        <v>2085.58</v>
      </c>
      <c r="O500" s="71">
        <v>2084.91</v>
      </c>
      <c r="P500" s="71">
        <v>2076.38</v>
      </c>
      <c r="Q500" s="71">
        <v>2085.66</v>
      </c>
      <c r="R500" s="71">
        <v>2033.35</v>
      </c>
      <c r="S500" s="71">
        <v>1869.88</v>
      </c>
      <c r="T500" s="71">
        <v>1894.34</v>
      </c>
      <c r="U500" s="71">
        <v>1788.19</v>
      </c>
      <c r="V500" s="71">
        <v>1833.59</v>
      </c>
      <c r="W500" s="71">
        <v>1934.16</v>
      </c>
      <c r="X500" s="71">
        <v>2010.65</v>
      </c>
      <c r="Y500" s="71">
        <v>1938.63</v>
      </c>
      <c r="Z500" s="71">
        <v>1606.79</v>
      </c>
      <c r="AA500" s="71">
        <v>1504.46</v>
      </c>
    </row>
    <row r="501" spans="1:27" ht="12.75" hidden="1" customHeight="1" outlineLevel="1" x14ac:dyDescent="0.2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724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725</v>
      </c>
      <c r="B503" s="94" t="s">
        <v>81</v>
      </c>
      <c r="C503" s="70" t="s">
        <v>79</v>
      </c>
      <c r="D503" s="71">
        <f>$D$11</f>
        <v>264.79000000000002</v>
      </c>
      <c r="E503" s="71">
        <f t="shared" ref="E503:AA503" si="290">$D$11</f>
        <v>264.79000000000002</v>
      </c>
      <c r="F503" s="71">
        <f t="shared" si="290"/>
        <v>264.79000000000002</v>
      </c>
      <c r="G503" s="71">
        <f t="shared" si="290"/>
        <v>264.79000000000002</v>
      </c>
      <c r="H503" s="71">
        <f t="shared" si="290"/>
        <v>264.79000000000002</v>
      </c>
      <c r="I503" s="71">
        <f t="shared" si="290"/>
        <v>264.79000000000002</v>
      </c>
      <c r="J503" s="71">
        <f t="shared" si="290"/>
        <v>264.79000000000002</v>
      </c>
      <c r="K503" s="71">
        <f t="shared" si="290"/>
        <v>264.79000000000002</v>
      </c>
      <c r="L503" s="71">
        <f t="shared" si="290"/>
        <v>264.79000000000002</v>
      </c>
      <c r="M503" s="71">
        <f t="shared" si="290"/>
        <v>264.79000000000002</v>
      </c>
      <c r="N503" s="71">
        <f t="shared" si="290"/>
        <v>264.79000000000002</v>
      </c>
      <c r="O503" s="71">
        <f t="shared" si="290"/>
        <v>264.79000000000002</v>
      </c>
      <c r="P503" s="71">
        <f t="shared" si="290"/>
        <v>264.79000000000002</v>
      </c>
      <c r="Q503" s="71">
        <f t="shared" si="290"/>
        <v>264.79000000000002</v>
      </c>
      <c r="R503" s="71">
        <f t="shared" si="290"/>
        <v>264.79000000000002</v>
      </c>
      <c r="S503" s="71">
        <f t="shared" si="290"/>
        <v>264.79000000000002</v>
      </c>
      <c r="T503" s="71">
        <f t="shared" si="290"/>
        <v>264.79000000000002</v>
      </c>
      <c r="U503" s="71">
        <f t="shared" si="290"/>
        <v>264.79000000000002</v>
      </c>
      <c r="V503" s="71">
        <f t="shared" si="290"/>
        <v>264.79000000000002</v>
      </c>
      <c r="W503" s="71">
        <f t="shared" si="290"/>
        <v>264.79000000000002</v>
      </c>
      <c r="X503" s="71">
        <f t="shared" si="290"/>
        <v>264.79000000000002</v>
      </c>
      <c r="Y503" s="71">
        <f t="shared" si="290"/>
        <v>264.79000000000002</v>
      </c>
      <c r="Z503" s="71">
        <f t="shared" si="290"/>
        <v>264.79000000000002</v>
      </c>
      <c r="AA503" s="71">
        <f t="shared" si="290"/>
        <v>264.79000000000002</v>
      </c>
    </row>
    <row r="504" spans="1:27" collapsed="1" x14ac:dyDescent="0.2">
      <c r="A504" s="162" t="s">
        <v>726</v>
      </c>
      <c r="B504" s="54" t="str">
        <f>"05"&amp;"."&amp;$B$662&amp;"."&amp;$B$663</f>
        <v>05.05.2024</v>
      </c>
      <c r="C504" s="134" t="s">
        <v>76</v>
      </c>
      <c r="D504" s="135">
        <f>ROUND(((D505+D506+D508+D507)/1000),5)</f>
        <v>5.2737800000000004</v>
      </c>
      <c r="E504" s="135">
        <f>ROUND(((E505+E506+E508+E507)/1000),5)</f>
        <v>5.0793400000000002</v>
      </c>
      <c r="F504" s="135">
        <f>ROUND(((F505+F506+F508+F507)/1000),5)</f>
        <v>5.0523400000000001</v>
      </c>
      <c r="G504" s="135">
        <f t="shared" ref="G504:AA504" si="291">ROUND(((G505+G506+G508+G507)/1000),5)</f>
        <v>5.02034</v>
      </c>
      <c r="H504" s="135">
        <f t="shared" si="291"/>
        <v>4.9991500000000002</v>
      </c>
      <c r="I504" s="135">
        <f t="shared" si="291"/>
        <v>5.0214800000000004</v>
      </c>
      <c r="J504" s="135">
        <f t="shared" si="291"/>
        <v>4.9352</v>
      </c>
      <c r="K504" s="135">
        <f t="shared" si="291"/>
        <v>5.0714199999999998</v>
      </c>
      <c r="L504" s="135">
        <f t="shared" si="291"/>
        <v>5.3437700000000001</v>
      </c>
      <c r="M504" s="135">
        <f t="shared" si="291"/>
        <v>5.5134100000000004</v>
      </c>
      <c r="N504" s="135">
        <f t="shared" si="291"/>
        <v>5.5602099999999997</v>
      </c>
      <c r="O504" s="135">
        <f t="shared" si="291"/>
        <v>5.5878199999999998</v>
      </c>
      <c r="P504" s="135">
        <f t="shared" si="291"/>
        <v>5.5400799999999997</v>
      </c>
      <c r="Q504" s="135">
        <f t="shared" si="291"/>
        <v>5.5377599999999996</v>
      </c>
      <c r="R504" s="135">
        <f t="shared" si="291"/>
        <v>5.5346900000000003</v>
      </c>
      <c r="S504" s="135">
        <f t="shared" si="291"/>
        <v>5.4203099999999997</v>
      </c>
      <c r="T504" s="135">
        <f t="shared" si="291"/>
        <v>5.4033899999999999</v>
      </c>
      <c r="U504" s="135">
        <f t="shared" si="291"/>
        <v>5.4089999999999998</v>
      </c>
      <c r="V504" s="135">
        <f t="shared" si="291"/>
        <v>5.4708199999999998</v>
      </c>
      <c r="W504" s="135">
        <f t="shared" si="291"/>
        <v>5.6386599999999998</v>
      </c>
      <c r="X504" s="135">
        <f t="shared" si="291"/>
        <v>5.7634299999999996</v>
      </c>
      <c r="Y504" s="135">
        <f t="shared" si="291"/>
        <v>5.7377700000000003</v>
      </c>
      <c r="Z504" s="135">
        <f t="shared" si="291"/>
        <v>5.3937200000000001</v>
      </c>
      <c r="AA504" s="135">
        <f t="shared" si="291"/>
        <v>5.3298500000000004</v>
      </c>
    </row>
    <row r="505" spans="1:27" ht="12.75" hidden="1" customHeight="1" outlineLevel="1" x14ac:dyDescent="0.2">
      <c r="A505" s="163" t="s">
        <v>727</v>
      </c>
      <c r="B505" s="94" t="s">
        <v>238</v>
      </c>
      <c r="C505" s="70" t="s">
        <v>79</v>
      </c>
      <c r="D505" s="71">
        <v>1444.92</v>
      </c>
      <c r="E505" s="71">
        <v>1250.48</v>
      </c>
      <c r="F505" s="71">
        <v>1223.48</v>
      </c>
      <c r="G505" s="71">
        <v>1191.48</v>
      </c>
      <c r="H505" s="71">
        <v>1170.29</v>
      </c>
      <c r="I505" s="71">
        <v>1192.6199999999999</v>
      </c>
      <c r="J505" s="71">
        <v>1106.3399999999999</v>
      </c>
      <c r="K505" s="71">
        <v>1242.56</v>
      </c>
      <c r="L505" s="71">
        <v>1514.91</v>
      </c>
      <c r="M505" s="71">
        <v>1684.55</v>
      </c>
      <c r="N505" s="71">
        <v>1731.35</v>
      </c>
      <c r="O505" s="71">
        <v>1758.96</v>
      </c>
      <c r="P505" s="71">
        <v>1711.22</v>
      </c>
      <c r="Q505" s="71">
        <v>1708.9</v>
      </c>
      <c r="R505" s="71">
        <v>1705.83</v>
      </c>
      <c r="S505" s="71">
        <v>1591.45</v>
      </c>
      <c r="T505" s="71">
        <v>1574.53</v>
      </c>
      <c r="U505" s="71">
        <v>1580.14</v>
      </c>
      <c r="V505" s="71">
        <v>1641.96</v>
      </c>
      <c r="W505" s="71">
        <v>1809.8</v>
      </c>
      <c r="X505" s="71">
        <v>1934.57</v>
      </c>
      <c r="Y505" s="71">
        <v>1908.91</v>
      </c>
      <c r="Z505" s="71">
        <v>1564.86</v>
      </c>
      <c r="AA505" s="71">
        <v>1500.99</v>
      </c>
    </row>
    <row r="506" spans="1:27" ht="12.75" hidden="1" customHeight="1" outlineLevel="1" x14ac:dyDescent="0.2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729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730</v>
      </c>
      <c r="B508" s="94" t="s">
        <v>81</v>
      </c>
      <c r="C508" s="70" t="s">
        <v>79</v>
      </c>
      <c r="D508" s="71">
        <f>$D$11</f>
        <v>264.79000000000002</v>
      </c>
      <c r="E508" s="71">
        <f t="shared" ref="E508:AA508" si="293">$D$11</f>
        <v>264.79000000000002</v>
      </c>
      <c r="F508" s="71">
        <f t="shared" si="293"/>
        <v>264.79000000000002</v>
      </c>
      <c r="G508" s="71">
        <f t="shared" si="293"/>
        <v>264.79000000000002</v>
      </c>
      <c r="H508" s="71">
        <f t="shared" si="293"/>
        <v>264.79000000000002</v>
      </c>
      <c r="I508" s="71">
        <f t="shared" si="293"/>
        <v>264.79000000000002</v>
      </c>
      <c r="J508" s="71">
        <f t="shared" si="293"/>
        <v>264.79000000000002</v>
      </c>
      <c r="K508" s="71">
        <f t="shared" si="293"/>
        <v>264.79000000000002</v>
      </c>
      <c r="L508" s="71">
        <f t="shared" si="293"/>
        <v>264.79000000000002</v>
      </c>
      <c r="M508" s="71">
        <f t="shared" si="293"/>
        <v>264.79000000000002</v>
      </c>
      <c r="N508" s="71">
        <f t="shared" si="293"/>
        <v>264.79000000000002</v>
      </c>
      <c r="O508" s="71">
        <f t="shared" si="293"/>
        <v>264.79000000000002</v>
      </c>
      <c r="P508" s="71">
        <f t="shared" si="293"/>
        <v>264.79000000000002</v>
      </c>
      <c r="Q508" s="71">
        <f t="shared" si="293"/>
        <v>264.79000000000002</v>
      </c>
      <c r="R508" s="71">
        <f t="shared" si="293"/>
        <v>264.79000000000002</v>
      </c>
      <c r="S508" s="71">
        <f t="shared" si="293"/>
        <v>264.79000000000002</v>
      </c>
      <c r="T508" s="71">
        <f t="shared" si="293"/>
        <v>264.79000000000002</v>
      </c>
      <c r="U508" s="71">
        <f t="shared" si="293"/>
        <v>264.79000000000002</v>
      </c>
      <c r="V508" s="71">
        <f t="shared" si="293"/>
        <v>264.79000000000002</v>
      </c>
      <c r="W508" s="71">
        <f t="shared" si="293"/>
        <v>264.79000000000002</v>
      </c>
      <c r="X508" s="71">
        <f t="shared" si="293"/>
        <v>264.79000000000002</v>
      </c>
      <c r="Y508" s="71">
        <f t="shared" si="293"/>
        <v>264.79000000000002</v>
      </c>
      <c r="Z508" s="71">
        <f t="shared" si="293"/>
        <v>264.79000000000002</v>
      </c>
      <c r="AA508" s="71">
        <f t="shared" si="293"/>
        <v>264.79000000000002</v>
      </c>
    </row>
    <row r="509" spans="1:27" collapsed="1" x14ac:dyDescent="0.2">
      <c r="A509" s="162" t="s">
        <v>731</v>
      </c>
      <c r="B509" s="54" t="str">
        <f>"06"&amp;"."&amp;$B$662&amp;"."&amp;$B$663</f>
        <v>06.05.2024</v>
      </c>
      <c r="C509" s="134" t="s">
        <v>76</v>
      </c>
      <c r="D509" s="135">
        <f>ROUND(((D510+D511+D513+D512)/1000),5)</f>
        <v>5.12547</v>
      </c>
      <c r="E509" s="135">
        <f>ROUND(((E510+E511+E513+E512)/1000),5)</f>
        <v>5.0335200000000002</v>
      </c>
      <c r="F509" s="135">
        <f>ROUND(((F510+F511+F513+F512)/1000),5)</f>
        <v>4.9445600000000001</v>
      </c>
      <c r="G509" s="135">
        <f t="shared" ref="G509:AA509" si="294">ROUND(((G510+G511+G513+G512)/1000),5)</f>
        <v>4.9364299999999997</v>
      </c>
      <c r="H509" s="135">
        <f t="shared" si="294"/>
        <v>4.9386900000000002</v>
      </c>
      <c r="I509" s="135">
        <f t="shared" si="294"/>
        <v>5.0741300000000003</v>
      </c>
      <c r="J509" s="135">
        <f t="shared" si="294"/>
        <v>5.2429199999999998</v>
      </c>
      <c r="K509" s="135">
        <f t="shared" si="294"/>
        <v>5.5265000000000004</v>
      </c>
      <c r="L509" s="135">
        <f t="shared" si="294"/>
        <v>5.8138399999999999</v>
      </c>
      <c r="M509" s="135">
        <f t="shared" si="294"/>
        <v>5.8967700000000001</v>
      </c>
      <c r="N509" s="135">
        <f t="shared" si="294"/>
        <v>5.9036099999999996</v>
      </c>
      <c r="O509" s="135">
        <f t="shared" si="294"/>
        <v>5.9059299999999997</v>
      </c>
      <c r="P509" s="135">
        <f t="shared" si="294"/>
        <v>5.9111799999999999</v>
      </c>
      <c r="Q509" s="135">
        <f t="shared" si="294"/>
        <v>5.9076599999999999</v>
      </c>
      <c r="R509" s="135">
        <f t="shared" si="294"/>
        <v>5.9047099999999997</v>
      </c>
      <c r="S509" s="135">
        <f t="shared" si="294"/>
        <v>5.90524</v>
      </c>
      <c r="T509" s="135">
        <f t="shared" si="294"/>
        <v>5.8961300000000003</v>
      </c>
      <c r="U509" s="135">
        <f t="shared" si="294"/>
        <v>5.8600099999999999</v>
      </c>
      <c r="V509" s="135">
        <f t="shared" si="294"/>
        <v>5.82362</v>
      </c>
      <c r="W509" s="135">
        <f t="shared" si="294"/>
        <v>5.8489100000000001</v>
      </c>
      <c r="X509" s="135">
        <f t="shared" si="294"/>
        <v>5.8970799999999999</v>
      </c>
      <c r="Y509" s="135">
        <f t="shared" si="294"/>
        <v>5.8315099999999997</v>
      </c>
      <c r="Z509" s="135">
        <f t="shared" si="294"/>
        <v>5.4892200000000004</v>
      </c>
      <c r="AA509" s="135">
        <f t="shared" si="294"/>
        <v>5.3244499999999997</v>
      </c>
    </row>
    <row r="510" spans="1:27" ht="12.75" hidden="1" customHeight="1" outlineLevel="1" x14ac:dyDescent="0.2">
      <c r="A510" s="163" t="s">
        <v>732</v>
      </c>
      <c r="B510" s="94" t="s">
        <v>238</v>
      </c>
      <c r="C510" s="70" t="s">
        <v>79</v>
      </c>
      <c r="D510" s="71">
        <v>1296.6099999999999</v>
      </c>
      <c r="E510" s="71">
        <v>1204.6600000000001</v>
      </c>
      <c r="F510" s="71">
        <v>1115.7</v>
      </c>
      <c r="G510" s="71">
        <v>1107.57</v>
      </c>
      <c r="H510" s="71">
        <v>1109.83</v>
      </c>
      <c r="I510" s="71">
        <v>1245.27</v>
      </c>
      <c r="J510" s="71">
        <v>1414.06</v>
      </c>
      <c r="K510" s="71">
        <v>1697.64</v>
      </c>
      <c r="L510" s="71">
        <v>1984.98</v>
      </c>
      <c r="M510" s="71">
        <v>2067.91</v>
      </c>
      <c r="N510" s="71">
        <v>2074.75</v>
      </c>
      <c r="O510" s="71">
        <v>2077.0700000000002</v>
      </c>
      <c r="P510" s="71">
        <v>2082.3200000000002</v>
      </c>
      <c r="Q510" s="71">
        <v>2078.8000000000002</v>
      </c>
      <c r="R510" s="71">
        <v>2075.85</v>
      </c>
      <c r="S510" s="71">
        <v>2076.38</v>
      </c>
      <c r="T510" s="71">
        <v>2067.27</v>
      </c>
      <c r="U510" s="71">
        <v>2031.15</v>
      </c>
      <c r="V510" s="71">
        <v>1994.76</v>
      </c>
      <c r="W510" s="71">
        <v>2020.05</v>
      </c>
      <c r="X510" s="71">
        <v>2068.2199999999998</v>
      </c>
      <c r="Y510" s="71">
        <v>2002.65</v>
      </c>
      <c r="Z510" s="71">
        <v>1660.36</v>
      </c>
      <c r="AA510" s="71">
        <v>1495.59</v>
      </c>
    </row>
    <row r="511" spans="1:27" ht="12.75" hidden="1" customHeight="1" outlineLevel="1" x14ac:dyDescent="0.2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734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735</v>
      </c>
      <c r="B513" s="94" t="s">
        <v>81</v>
      </c>
      <c r="C513" s="70" t="s">
        <v>79</v>
      </c>
      <c r="D513" s="71">
        <f>$D$11</f>
        <v>264.79000000000002</v>
      </c>
      <c r="E513" s="71">
        <f t="shared" ref="E513:AA513" si="296">$D$11</f>
        <v>264.79000000000002</v>
      </c>
      <c r="F513" s="71">
        <f t="shared" si="296"/>
        <v>264.79000000000002</v>
      </c>
      <c r="G513" s="71">
        <f t="shared" si="296"/>
        <v>264.79000000000002</v>
      </c>
      <c r="H513" s="71">
        <f t="shared" si="296"/>
        <v>264.79000000000002</v>
      </c>
      <c r="I513" s="71">
        <f t="shared" si="296"/>
        <v>264.79000000000002</v>
      </c>
      <c r="J513" s="71">
        <f t="shared" si="296"/>
        <v>264.79000000000002</v>
      </c>
      <c r="K513" s="71">
        <f t="shared" si="296"/>
        <v>264.79000000000002</v>
      </c>
      <c r="L513" s="71">
        <f t="shared" si="296"/>
        <v>264.79000000000002</v>
      </c>
      <c r="M513" s="71">
        <f t="shared" si="296"/>
        <v>264.79000000000002</v>
      </c>
      <c r="N513" s="71">
        <f t="shared" si="296"/>
        <v>264.79000000000002</v>
      </c>
      <c r="O513" s="71">
        <f t="shared" si="296"/>
        <v>264.79000000000002</v>
      </c>
      <c r="P513" s="71">
        <f t="shared" si="296"/>
        <v>264.79000000000002</v>
      </c>
      <c r="Q513" s="71">
        <f t="shared" si="296"/>
        <v>264.79000000000002</v>
      </c>
      <c r="R513" s="71">
        <f t="shared" si="296"/>
        <v>264.79000000000002</v>
      </c>
      <c r="S513" s="71">
        <f t="shared" si="296"/>
        <v>264.79000000000002</v>
      </c>
      <c r="T513" s="71">
        <f t="shared" si="296"/>
        <v>264.79000000000002</v>
      </c>
      <c r="U513" s="71">
        <f t="shared" si="296"/>
        <v>264.79000000000002</v>
      </c>
      <c r="V513" s="71">
        <f t="shared" si="296"/>
        <v>264.79000000000002</v>
      </c>
      <c r="W513" s="71">
        <f t="shared" si="296"/>
        <v>264.79000000000002</v>
      </c>
      <c r="X513" s="71">
        <f t="shared" si="296"/>
        <v>264.79000000000002</v>
      </c>
      <c r="Y513" s="71">
        <f t="shared" si="296"/>
        <v>264.79000000000002</v>
      </c>
      <c r="Z513" s="71">
        <f t="shared" si="296"/>
        <v>264.79000000000002</v>
      </c>
      <c r="AA513" s="71">
        <f t="shared" si="296"/>
        <v>264.79000000000002</v>
      </c>
    </row>
    <row r="514" spans="1:27" collapsed="1" x14ac:dyDescent="0.2">
      <c r="A514" s="162" t="s">
        <v>736</v>
      </c>
      <c r="B514" s="54" t="str">
        <f>"07"&amp;"."&amp;$B$662&amp;"."&amp;$B$663</f>
        <v>07.05.2024</v>
      </c>
      <c r="C514" s="134" t="s">
        <v>76</v>
      </c>
      <c r="D514" s="135">
        <f>ROUND(((D515+D516+D518+D517)/1000),5)</f>
        <v>5.3109900000000003</v>
      </c>
      <c r="E514" s="135">
        <f>ROUND(((E515+E516+E518+E517)/1000),5)</f>
        <v>5.1200799999999997</v>
      </c>
      <c r="F514" s="135">
        <f>ROUND(((F515+F516+F518+F517)/1000),5)</f>
        <v>5.0475399999999997</v>
      </c>
      <c r="G514" s="135">
        <f t="shared" ref="G514:AA514" si="297">ROUND(((G515+G516+G518+G517)/1000),5)</f>
        <v>5.03139</v>
      </c>
      <c r="H514" s="135">
        <f t="shared" si="297"/>
        <v>5.02677</v>
      </c>
      <c r="I514" s="135">
        <f t="shared" si="297"/>
        <v>5.0997399999999997</v>
      </c>
      <c r="J514" s="135">
        <f t="shared" si="297"/>
        <v>5.2479100000000001</v>
      </c>
      <c r="K514" s="135">
        <f t="shared" si="297"/>
        <v>5.4804899999999996</v>
      </c>
      <c r="L514" s="135">
        <f t="shared" si="297"/>
        <v>5.7407599999999999</v>
      </c>
      <c r="M514" s="135">
        <f t="shared" si="297"/>
        <v>5.8179800000000004</v>
      </c>
      <c r="N514" s="135">
        <f t="shared" si="297"/>
        <v>5.8415600000000003</v>
      </c>
      <c r="O514" s="135">
        <f t="shared" si="297"/>
        <v>5.9070200000000002</v>
      </c>
      <c r="P514" s="135">
        <f t="shared" si="297"/>
        <v>5.9011100000000001</v>
      </c>
      <c r="Q514" s="135">
        <f t="shared" si="297"/>
        <v>5.9166999999999996</v>
      </c>
      <c r="R514" s="135">
        <f t="shared" si="297"/>
        <v>5.8608399999999996</v>
      </c>
      <c r="S514" s="135">
        <f t="shared" si="297"/>
        <v>5.8440300000000001</v>
      </c>
      <c r="T514" s="135">
        <f t="shared" si="297"/>
        <v>5.81447</v>
      </c>
      <c r="U514" s="135">
        <f t="shared" si="297"/>
        <v>5.8016800000000002</v>
      </c>
      <c r="V514" s="135">
        <f t="shared" si="297"/>
        <v>5.8011900000000001</v>
      </c>
      <c r="W514" s="135">
        <f t="shared" si="297"/>
        <v>5.80708</v>
      </c>
      <c r="X514" s="135">
        <f t="shared" si="297"/>
        <v>5.8734900000000003</v>
      </c>
      <c r="Y514" s="135">
        <f t="shared" si="297"/>
        <v>5.7009100000000004</v>
      </c>
      <c r="Z514" s="135">
        <f t="shared" si="297"/>
        <v>5.5429599999999999</v>
      </c>
      <c r="AA514" s="135">
        <f t="shared" si="297"/>
        <v>5.43201</v>
      </c>
    </row>
    <row r="515" spans="1:27" ht="12.75" hidden="1" customHeight="1" outlineLevel="1" x14ac:dyDescent="0.2">
      <c r="A515" s="163" t="s">
        <v>737</v>
      </c>
      <c r="B515" s="94" t="s">
        <v>238</v>
      </c>
      <c r="C515" s="70" t="s">
        <v>79</v>
      </c>
      <c r="D515" s="71">
        <v>1482.13</v>
      </c>
      <c r="E515" s="71">
        <v>1291.22</v>
      </c>
      <c r="F515" s="71">
        <v>1218.68</v>
      </c>
      <c r="G515" s="71">
        <v>1202.53</v>
      </c>
      <c r="H515" s="71">
        <v>1197.9100000000001</v>
      </c>
      <c r="I515" s="71">
        <v>1270.8800000000001</v>
      </c>
      <c r="J515" s="71">
        <v>1419.05</v>
      </c>
      <c r="K515" s="71">
        <v>1651.63</v>
      </c>
      <c r="L515" s="71">
        <v>1911.9</v>
      </c>
      <c r="M515" s="71">
        <v>1989.12</v>
      </c>
      <c r="N515" s="71">
        <v>2012.7</v>
      </c>
      <c r="O515" s="71">
        <v>2078.16</v>
      </c>
      <c r="P515" s="71">
        <v>2072.25</v>
      </c>
      <c r="Q515" s="71">
        <v>2087.84</v>
      </c>
      <c r="R515" s="71">
        <v>2031.98</v>
      </c>
      <c r="S515" s="71">
        <v>2015.17</v>
      </c>
      <c r="T515" s="71">
        <v>1985.61</v>
      </c>
      <c r="U515" s="71">
        <v>1972.82</v>
      </c>
      <c r="V515" s="71">
        <v>1972.33</v>
      </c>
      <c r="W515" s="71">
        <v>1978.22</v>
      </c>
      <c r="X515" s="71">
        <v>2044.63</v>
      </c>
      <c r="Y515" s="71">
        <v>1872.05</v>
      </c>
      <c r="Z515" s="71">
        <v>1714.1</v>
      </c>
      <c r="AA515" s="71">
        <v>1603.15</v>
      </c>
    </row>
    <row r="516" spans="1:27" ht="12.75" hidden="1" customHeight="1" outlineLevel="1" x14ac:dyDescent="0.2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739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740</v>
      </c>
      <c r="B518" s="94" t="s">
        <v>81</v>
      </c>
      <c r="C518" s="70" t="s">
        <v>79</v>
      </c>
      <c r="D518" s="71">
        <f>$D$11</f>
        <v>264.79000000000002</v>
      </c>
      <c r="E518" s="71">
        <f t="shared" ref="E518:AA518" si="299">$D$11</f>
        <v>264.79000000000002</v>
      </c>
      <c r="F518" s="71">
        <f t="shared" si="299"/>
        <v>264.79000000000002</v>
      </c>
      <c r="G518" s="71">
        <f t="shared" si="299"/>
        <v>264.79000000000002</v>
      </c>
      <c r="H518" s="71">
        <f t="shared" si="299"/>
        <v>264.79000000000002</v>
      </c>
      <c r="I518" s="71">
        <f t="shared" si="299"/>
        <v>264.79000000000002</v>
      </c>
      <c r="J518" s="71">
        <f t="shared" si="299"/>
        <v>264.79000000000002</v>
      </c>
      <c r="K518" s="71">
        <f t="shared" si="299"/>
        <v>264.79000000000002</v>
      </c>
      <c r="L518" s="71">
        <f t="shared" si="299"/>
        <v>264.79000000000002</v>
      </c>
      <c r="M518" s="71">
        <f t="shared" si="299"/>
        <v>264.79000000000002</v>
      </c>
      <c r="N518" s="71">
        <f t="shared" si="299"/>
        <v>264.79000000000002</v>
      </c>
      <c r="O518" s="71">
        <f t="shared" si="299"/>
        <v>264.79000000000002</v>
      </c>
      <c r="P518" s="71">
        <f t="shared" si="299"/>
        <v>264.79000000000002</v>
      </c>
      <c r="Q518" s="71">
        <f t="shared" si="299"/>
        <v>264.79000000000002</v>
      </c>
      <c r="R518" s="71">
        <f t="shared" si="299"/>
        <v>264.79000000000002</v>
      </c>
      <c r="S518" s="71">
        <f t="shared" si="299"/>
        <v>264.79000000000002</v>
      </c>
      <c r="T518" s="71">
        <f t="shared" si="299"/>
        <v>264.79000000000002</v>
      </c>
      <c r="U518" s="71">
        <f t="shared" si="299"/>
        <v>264.79000000000002</v>
      </c>
      <c r="V518" s="71">
        <f t="shared" si="299"/>
        <v>264.79000000000002</v>
      </c>
      <c r="W518" s="71">
        <f t="shared" si="299"/>
        <v>264.79000000000002</v>
      </c>
      <c r="X518" s="71">
        <f t="shared" si="299"/>
        <v>264.79000000000002</v>
      </c>
      <c r="Y518" s="71">
        <f t="shared" si="299"/>
        <v>264.79000000000002</v>
      </c>
      <c r="Z518" s="71">
        <f t="shared" si="299"/>
        <v>264.79000000000002</v>
      </c>
      <c r="AA518" s="71">
        <f t="shared" si="299"/>
        <v>264.79000000000002</v>
      </c>
    </row>
    <row r="519" spans="1:27" collapsed="1" x14ac:dyDescent="0.2">
      <c r="A519" s="162" t="s">
        <v>741</v>
      </c>
      <c r="B519" s="54" t="str">
        <f>"08"&amp;"."&amp;$B$662&amp;"."&amp;$B$663</f>
        <v>08.05.2024</v>
      </c>
      <c r="C519" s="134" t="s">
        <v>76</v>
      </c>
      <c r="D519" s="135">
        <f>ROUND(((D520+D521+D523+D522)/1000),5)</f>
        <v>5.3060900000000002</v>
      </c>
      <c r="E519" s="135">
        <f>ROUND(((E520+E521+E523+E522)/1000),5)</f>
        <v>5.1402900000000002</v>
      </c>
      <c r="F519" s="135">
        <f>ROUND(((F520+F521+F523+F522)/1000),5)</f>
        <v>5.0688800000000001</v>
      </c>
      <c r="G519" s="135">
        <f t="shared" ref="G519:AA519" si="300">ROUND(((G520+G521+G523+G522)/1000),5)</f>
        <v>5.0587299999999997</v>
      </c>
      <c r="H519" s="135">
        <f t="shared" si="300"/>
        <v>5.0597099999999999</v>
      </c>
      <c r="I519" s="135">
        <f t="shared" si="300"/>
        <v>5.1579800000000002</v>
      </c>
      <c r="J519" s="135">
        <f t="shared" si="300"/>
        <v>5.2036800000000003</v>
      </c>
      <c r="K519" s="135">
        <f t="shared" si="300"/>
        <v>5.4265999999999996</v>
      </c>
      <c r="L519" s="135">
        <f t="shared" si="300"/>
        <v>5.66479</v>
      </c>
      <c r="M519" s="135">
        <f t="shared" si="300"/>
        <v>5.7553700000000001</v>
      </c>
      <c r="N519" s="135">
        <f t="shared" si="300"/>
        <v>5.8221100000000003</v>
      </c>
      <c r="O519" s="135">
        <f t="shared" si="300"/>
        <v>5.8683300000000003</v>
      </c>
      <c r="P519" s="135">
        <f t="shared" si="300"/>
        <v>5.91655</v>
      </c>
      <c r="Q519" s="135">
        <f t="shared" si="300"/>
        <v>5.9151800000000003</v>
      </c>
      <c r="R519" s="135">
        <f t="shared" si="300"/>
        <v>5.8674499999999998</v>
      </c>
      <c r="S519" s="135">
        <f t="shared" si="300"/>
        <v>5.8236499999999998</v>
      </c>
      <c r="T519" s="135">
        <f t="shared" si="300"/>
        <v>5.7663000000000002</v>
      </c>
      <c r="U519" s="135">
        <f t="shared" si="300"/>
        <v>5.7174199999999997</v>
      </c>
      <c r="V519" s="135">
        <f t="shared" si="300"/>
        <v>5.7252900000000002</v>
      </c>
      <c r="W519" s="135">
        <f t="shared" si="300"/>
        <v>5.7391100000000002</v>
      </c>
      <c r="X519" s="135">
        <f t="shared" si="300"/>
        <v>5.7901600000000002</v>
      </c>
      <c r="Y519" s="135">
        <f t="shared" si="300"/>
        <v>5.7577600000000002</v>
      </c>
      <c r="Z519" s="135">
        <f t="shared" si="300"/>
        <v>5.6689400000000001</v>
      </c>
      <c r="AA519" s="135">
        <f t="shared" si="300"/>
        <v>5.40158</v>
      </c>
    </row>
    <row r="520" spans="1:27" ht="12.75" hidden="1" customHeight="1" outlineLevel="1" x14ac:dyDescent="0.2">
      <c r="A520" s="163" t="s">
        <v>742</v>
      </c>
      <c r="B520" s="94" t="s">
        <v>238</v>
      </c>
      <c r="C520" s="70" t="s">
        <v>79</v>
      </c>
      <c r="D520" s="71">
        <v>1477.23</v>
      </c>
      <c r="E520" s="71">
        <v>1311.43</v>
      </c>
      <c r="F520" s="71">
        <v>1240.02</v>
      </c>
      <c r="G520" s="71">
        <v>1229.8699999999999</v>
      </c>
      <c r="H520" s="71">
        <v>1230.8499999999999</v>
      </c>
      <c r="I520" s="71">
        <v>1329.12</v>
      </c>
      <c r="J520" s="71">
        <v>1374.82</v>
      </c>
      <c r="K520" s="71">
        <v>1597.74</v>
      </c>
      <c r="L520" s="71">
        <v>1835.93</v>
      </c>
      <c r="M520" s="71">
        <v>1926.51</v>
      </c>
      <c r="N520" s="71">
        <v>1993.25</v>
      </c>
      <c r="O520" s="71">
        <v>2039.47</v>
      </c>
      <c r="P520" s="71">
        <v>2087.69</v>
      </c>
      <c r="Q520" s="71">
        <v>2086.3200000000002</v>
      </c>
      <c r="R520" s="71">
        <v>2038.59</v>
      </c>
      <c r="S520" s="71">
        <v>1994.79</v>
      </c>
      <c r="T520" s="71">
        <v>1937.44</v>
      </c>
      <c r="U520" s="71">
        <v>1888.56</v>
      </c>
      <c r="V520" s="71">
        <v>1896.43</v>
      </c>
      <c r="W520" s="71">
        <v>1910.25</v>
      </c>
      <c r="X520" s="71">
        <v>1961.3</v>
      </c>
      <c r="Y520" s="71">
        <v>1928.9</v>
      </c>
      <c r="Z520" s="71">
        <v>1840.08</v>
      </c>
      <c r="AA520" s="71">
        <v>1572.72</v>
      </c>
    </row>
    <row r="521" spans="1:27" ht="12.75" hidden="1" customHeight="1" outlineLevel="1" x14ac:dyDescent="0.2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744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745</v>
      </c>
      <c r="B523" s="94" t="s">
        <v>81</v>
      </c>
      <c r="C523" s="70" t="s">
        <v>79</v>
      </c>
      <c r="D523" s="71">
        <f>$D$11</f>
        <v>264.79000000000002</v>
      </c>
      <c r="E523" s="71">
        <f t="shared" ref="E523:AA523" si="302">$D$11</f>
        <v>264.79000000000002</v>
      </c>
      <c r="F523" s="71">
        <f t="shared" si="302"/>
        <v>264.79000000000002</v>
      </c>
      <c r="G523" s="71">
        <f t="shared" si="302"/>
        <v>264.79000000000002</v>
      </c>
      <c r="H523" s="71">
        <f t="shared" si="302"/>
        <v>264.79000000000002</v>
      </c>
      <c r="I523" s="71">
        <f t="shared" si="302"/>
        <v>264.79000000000002</v>
      </c>
      <c r="J523" s="71">
        <f t="shared" si="302"/>
        <v>264.79000000000002</v>
      </c>
      <c r="K523" s="71">
        <f t="shared" si="302"/>
        <v>264.79000000000002</v>
      </c>
      <c r="L523" s="71">
        <f t="shared" si="302"/>
        <v>264.79000000000002</v>
      </c>
      <c r="M523" s="71">
        <f t="shared" si="302"/>
        <v>264.79000000000002</v>
      </c>
      <c r="N523" s="71">
        <f t="shared" si="302"/>
        <v>264.79000000000002</v>
      </c>
      <c r="O523" s="71">
        <f t="shared" si="302"/>
        <v>264.79000000000002</v>
      </c>
      <c r="P523" s="71">
        <f t="shared" si="302"/>
        <v>264.79000000000002</v>
      </c>
      <c r="Q523" s="71">
        <f t="shared" si="302"/>
        <v>264.79000000000002</v>
      </c>
      <c r="R523" s="71">
        <f t="shared" si="302"/>
        <v>264.79000000000002</v>
      </c>
      <c r="S523" s="71">
        <f t="shared" si="302"/>
        <v>264.79000000000002</v>
      </c>
      <c r="T523" s="71">
        <f t="shared" si="302"/>
        <v>264.79000000000002</v>
      </c>
      <c r="U523" s="71">
        <f t="shared" si="302"/>
        <v>264.79000000000002</v>
      </c>
      <c r="V523" s="71">
        <f t="shared" si="302"/>
        <v>264.79000000000002</v>
      </c>
      <c r="W523" s="71">
        <f t="shared" si="302"/>
        <v>264.79000000000002</v>
      </c>
      <c r="X523" s="71">
        <f t="shared" si="302"/>
        <v>264.79000000000002</v>
      </c>
      <c r="Y523" s="71">
        <f t="shared" si="302"/>
        <v>264.79000000000002</v>
      </c>
      <c r="Z523" s="71">
        <f t="shared" si="302"/>
        <v>264.79000000000002</v>
      </c>
      <c r="AA523" s="71">
        <f t="shared" si="302"/>
        <v>264.79000000000002</v>
      </c>
    </row>
    <row r="524" spans="1:27" collapsed="1" x14ac:dyDescent="0.2">
      <c r="A524" s="162" t="s">
        <v>746</v>
      </c>
      <c r="B524" s="54" t="str">
        <f>"09"&amp;"."&amp;$B$662&amp;"."&amp;$B$663</f>
        <v>09.05.2024</v>
      </c>
      <c r="C524" s="134" t="s">
        <v>76</v>
      </c>
      <c r="D524" s="135">
        <f>ROUND(((D525+D526+D528+D527)/1000),5)</f>
        <v>5.2230299999999996</v>
      </c>
      <c r="E524" s="135">
        <f>ROUND(((E525+E526+E528+E527)/1000),5)</f>
        <v>5.0971500000000001</v>
      </c>
      <c r="F524" s="135">
        <f>ROUND(((F525+F526+F528+F527)/1000),5)</f>
        <v>5.0611499999999996</v>
      </c>
      <c r="G524" s="135">
        <f t="shared" ref="G524:AA524" si="303">ROUND(((G525+G526+G528+G527)/1000),5)</f>
        <v>5.0339600000000004</v>
      </c>
      <c r="H524" s="135">
        <f t="shared" si="303"/>
        <v>5.0275100000000004</v>
      </c>
      <c r="I524" s="135">
        <f t="shared" si="303"/>
        <v>5.0303300000000002</v>
      </c>
      <c r="J524" s="135">
        <f t="shared" si="303"/>
        <v>4.9989299999999997</v>
      </c>
      <c r="K524" s="135">
        <f t="shared" si="303"/>
        <v>5.0605399999999996</v>
      </c>
      <c r="L524" s="135">
        <f t="shared" si="303"/>
        <v>5.2935999999999996</v>
      </c>
      <c r="M524" s="135">
        <f t="shared" si="303"/>
        <v>5.5000099999999996</v>
      </c>
      <c r="N524" s="135">
        <f t="shared" si="303"/>
        <v>5.5357200000000004</v>
      </c>
      <c r="O524" s="135">
        <f t="shared" si="303"/>
        <v>5.5384099999999998</v>
      </c>
      <c r="P524" s="135">
        <f t="shared" si="303"/>
        <v>5.5365000000000002</v>
      </c>
      <c r="Q524" s="135">
        <f t="shared" si="303"/>
        <v>5.53329</v>
      </c>
      <c r="R524" s="135">
        <f t="shared" si="303"/>
        <v>5.5328900000000001</v>
      </c>
      <c r="S524" s="135">
        <f t="shared" si="303"/>
        <v>5.5336600000000002</v>
      </c>
      <c r="T524" s="135">
        <f t="shared" si="303"/>
        <v>5.5297799999999997</v>
      </c>
      <c r="U524" s="135">
        <f t="shared" si="303"/>
        <v>5.5301999999999998</v>
      </c>
      <c r="V524" s="135">
        <f t="shared" si="303"/>
        <v>5.5376399999999997</v>
      </c>
      <c r="W524" s="135">
        <f t="shared" si="303"/>
        <v>5.5612300000000001</v>
      </c>
      <c r="X524" s="135">
        <f t="shared" si="303"/>
        <v>5.67957</v>
      </c>
      <c r="Y524" s="135">
        <f t="shared" si="303"/>
        <v>5.54162</v>
      </c>
      <c r="Z524" s="135">
        <f t="shared" si="303"/>
        <v>5.4047200000000002</v>
      </c>
      <c r="AA524" s="135">
        <f t="shared" si="303"/>
        <v>5.2207999999999997</v>
      </c>
    </row>
    <row r="525" spans="1:27" ht="12.75" hidden="1" customHeight="1" outlineLevel="1" x14ac:dyDescent="0.2">
      <c r="A525" s="163" t="s">
        <v>747</v>
      </c>
      <c r="B525" s="94" t="s">
        <v>238</v>
      </c>
      <c r="C525" s="70" t="s">
        <v>79</v>
      </c>
      <c r="D525" s="71">
        <v>1394.17</v>
      </c>
      <c r="E525" s="71">
        <v>1268.29</v>
      </c>
      <c r="F525" s="71">
        <v>1232.29</v>
      </c>
      <c r="G525" s="71">
        <v>1205.0999999999999</v>
      </c>
      <c r="H525" s="71">
        <v>1198.6500000000001</v>
      </c>
      <c r="I525" s="71">
        <v>1201.47</v>
      </c>
      <c r="J525" s="71">
        <v>1170.07</v>
      </c>
      <c r="K525" s="71">
        <v>1231.68</v>
      </c>
      <c r="L525" s="71">
        <v>1464.74</v>
      </c>
      <c r="M525" s="71">
        <v>1671.15</v>
      </c>
      <c r="N525" s="71">
        <v>1706.86</v>
      </c>
      <c r="O525" s="71">
        <v>1709.55</v>
      </c>
      <c r="P525" s="71">
        <v>1707.64</v>
      </c>
      <c r="Q525" s="71">
        <v>1704.43</v>
      </c>
      <c r="R525" s="71">
        <v>1704.03</v>
      </c>
      <c r="S525" s="71">
        <v>1704.8</v>
      </c>
      <c r="T525" s="71">
        <v>1700.92</v>
      </c>
      <c r="U525" s="71">
        <v>1701.34</v>
      </c>
      <c r="V525" s="71">
        <v>1708.78</v>
      </c>
      <c r="W525" s="71">
        <v>1732.37</v>
      </c>
      <c r="X525" s="71">
        <v>1850.71</v>
      </c>
      <c r="Y525" s="71">
        <v>1712.76</v>
      </c>
      <c r="Z525" s="71">
        <v>1575.86</v>
      </c>
      <c r="AA525" s="71">
        <v>1391.94</v>
      </c>
    </row>
    <row r="526" spans="1:27" ht="12.75" hidden="1" customHeight="1" outlineLevel="1" x14ac:dyDescent="0.2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749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750</v>
      </c>
      <c r="B528" s="94" t="s">
        <v>81</v>
      </c>
      <c r="C528" s="70" t="s">
        <v>79</v>
      </c>
      <c r="D528" s="71">
        <f>$D$11</f>
        <v>264.79000000000002</v>
      </c>
      <c r="E528" s="71">
        <f t="shared" ref="E528:AA528" si="305">$D$11</f>
        <v>264.79000000000002</v>
      </c>
      <c r="F528" s="71">
        <f t="shared" si="305"/>
        <v>264.79000000000002</v>
      </c>
      <c r="G528" s="71">
        <f t="shared" si="305"/>
        <v>264.79000000000002</v>
      </c>
      <c r="H528" s="71">
        <f t="shared" si="305"/>
        <v>264.79000000000002</v>
      </c>
      <c r="I528" s="71">
        <f t="shared" si="305"/>
        <v>264.79000000000002</v>
      </c>
      <c r="J528" s="71">
        <f t="shared" si="305"/>
        <v>264.79000000000002</v>
      </c>
      <c r="K528" s="71">
        <f t="shared" si="305"/>
        <v>264.79000000000002</v>
      </c>
      <c r="L528" s="71">
        <f t="shared" si="305"/>
        <v>264.79000000000002</v>
      </c>
      <c r="M528" s="71">
        <f t="shared" si="305"/>
        <v>264.79000000000002</v>
      </c>
      <c r="N528" s="71">
        <f t="shared" si="305"/>
        <v>264.79000000000002</v>
      </c>
      <c r="O528" s="71">
        <f t="shared" si="305"/>
        <v>264.79000000000002</v>
      </c>
      <c r="P528" s="71">
        <f t="shared" si="305"/>
        <v>264.79000000000002</v>
      </c>
      <c r="Q528" s="71">
        <f t="shared" si="305"/>
        <v>264.79000000000002</v>
      </c>
      <c r="R528" s="71">
        <f t="shared" si="305"/>
        <v>264.79000000000002</v>
      </c>
      <c r="S528" s="71">
        <f t="shared" si="305"/>
        <v>264.79000000000002</v>
      </c>
      <c r="T528" s="71">
        <f t="shared" si="305"/>
        <v>264.79000000000002</v>
      </c>
      <c r="U528" s="71">
        <f t="shared" si="305"/>
        <v>264.79000000000002</v>
      </c>
      <c r="V528" s="71">
        <f t="shared" si="305"/>
        <v>264.79000000000002</v>
      </c>
      <c r="W528" s="71">
        <f t="shared" si="305"/>
        <v>264.79000000000002</v>
      </c>
      <c r="X528" s="71">
        <f t="shared" si="305"/>
        <v>264.79000000000002</v>
      </c>
      <c r="Y528" s="71">
        <f t="shared" si="305"/>
        <v>264.79000000000002</v>
      </c>
      <c r="Z528" s="71">
        <f t="shared" si="305"/>
        <v>264.79000000000002</v>
      </c>
      <c r="AA528" s="71">
        <f t="shared" si="305"/>
        <v>264.79000000000002</v>
      </c>
    </row>
    <row r="529" spans="1:27" collapsed="1" x14ac:dyDescent="0.2">
      <c r="A529" s="162" t="s">
        <v>751</v>
      </c>
      <c r="B529" s="54" t="str">
        <f>"10"&amp;"."&amp;$B$662&amp;"."&amp;$B$663</f>
        <v>10.05.2024</v>
      </c>
      <c r="C529" s="134" t="s">
        <v>76</v>
      </c>
      <c r="D529" s="135">
        <f>ROUND(((D530+D531+D533+D532)/1000),5)</f>
        <v>5.2253800000000004</v>
      </c>
      <c r="E529" s="135">
        <f>ROUND(((E530+E531+E533+E532)/1000),5)</f>
        <v>5.0948200000000003</v>
      </c>
      <c r="F529" s="135">
        <f>ROUND(((F530+F531+F533+F532)/1000),5)</f>
        <v>5.0330399999999997</v>
      </c>
      <c r="G529" s="135">
        <f t="shared" ref="G529:AA529" si="306">ROUND(((G530+G531+G533+G532)/1000),5)</f>
        <v>5.0250599999999999</v>
      </c>
      <c r="H529" s="135">
        <f t="shared" si="306"/>
        <v>5.0235399999999997</v>
      </c>
      <c r="I529" s="135">
        <f t="shared" si="306"/>
        <v>5.0230300000000003</v>
      </c>
      <c r="J529" s="135">
        <f t="shared" si="306"/>
        <v>5.0160400000000003</v>
      </c>
      <c r="K529" s="135">
        <f t="shared" si="306"/>
        <v>5.0904499999999997</v>
      </c>
      <c r="L529" s="135">
        <f t="shared" si="306"/>
        <v>5.3481500000000004</v>
      </c>
      <c r="M529" s="135">
        <f t="shared" si="306"/>
        <v>5.5348199999999999</v>
      </c>
      <c r="N529" s="135">
        <f t="shared" si="306"/>
        <v>5.5745699999999996</v>
      </c>
      <c r="O529" s="135">
        <f t="shared" si="306"/>
        <v>5.5759100000000004</v>
      </c>
      <c r="P529" s="135">
        <f t="shared" si="306"/>
        <v>5.5539300000000003</v>
      </c>
      <c r="Q529" s="135">
        <f t="shared" si="306"/>
        <v>5.5521000000000003</v>
      </c>
      <c r="R529" s="135">
        <f t="shared" si="306"/>
        <v>5.5477600000000002</v>
      </c>
      <c r="S529" s="135">
        <f t="shared" si="306"/>
        <v>5.5429000000000004</v>
      </c>
      <c r="T529" s="135">
        <f t="shared" si="306"/>
        <v>5.5349899999999996</v>
      </c>
      <c r="U529" s="135">
        <f t="shared" si="306"/>
        <v>5.5360199999999997</v>
      </c>
      <c r="V529" s="135">
        <f t="shared" si="306"/>
        <v>5.5399099999999999</v>
      </c>
      <c r="W529" s="135">
        <f t="shared" si="306"/>
        <v>5.5530499999999998</v>
      </c>
      <c r="X529" s="135">
        <f t="shared" si="306"/>
        <v>5.6648399999999999</v>
      </c>
      <c r="Y529" s="135">
        <f t="shared" si="306"/>
        <v>5.5531600000000001</v>
      </c>
      <c r="Z529" s="135">
        <f t="shared" si="306"/>
        <v>5.4526500000000002</v>
      </c>
      <c r="AA529" s="135">
        <f t="shared" si="306"/>
        <v>5.25047</v>
      </c>
    </row>
    <row r="530" spans="1:27" ht="12.75" hidden="1" customHeight="1" outlineLevel="1" x14ac:dyDescent="0.2">
      <c r="A530" s="163" t="s">
        <v>752</v>
      </c>
      <c r="B530" s="94" t="s">
        <v>238</v>
      </c>
      <c r="C530" s="70" t="s">
        <v>79</v>
      </c>
      <c r="D530" s="71">
        <v>1396.52</v>
      </c>
      <c r="E530" s="71">
        <v>1265.96</v>
      </c>
      <c r="F530" s="71">
        <v>1204.18</v>
      </c>
      <c r="G530" s="71">
        <v>1196.2</v>
      </c>
      <c r="H530" s="71">
        <v>1194.68</v>
      </c>
      <c r="I530" s="71">
        <v>1194.17</v>
      </c>
      <c r="J530" s="71">
        <v>1187.18</v>
      </c>
      <c r="K530" s="71">
        <v>1261.5899999999999</v>
      </c>
      <c r="L530" s="71">
        <v>1519.29</v>
      </c>
      <c r="M530" s="71">
        <v>1705.96</v>
      </c>
      <c r="N530" s="71">
        <v>1745.71</v>
      </c>
      <c r="O530" s="71">
        <v>1747.05</v>
      </c>
      <c r="P530" s="71">
        <v>1725.07</v>
      </c>
      <c r="Q530" s="71">
        <v>1723.24</v>
      </c>
      <c r="R530" s="71">
        <v>1718.9</v>
      </c>
      <c r="S530" s="71">
        <v>1714.04</v>
      </c>
      <c r="T530" s="71">
        <v>1706.13</v>
      </c>
      <c r="U530" s="71">
        <v>1707.16</v>
      </c>
      <c r="V530" s="71">
        <v>1711.05</v>
      </c>
      <c r="W530" s="71">
        <v>1724.19</v>
      </c>
      <c r="X530" s="71">
        <v>1835.98</v>
      </c>
      <c r="Y530" s="71">
        <v>1724.3</v>
      </c>
      <c r="Z530" s="71">
        <v>1623.79</v>
      </c>
      <c r="AA530" s="71">
        <v>1421.61</v>
      </c>
    </row>
    <row r="531" spans="1:27" ht="12.75" hidden="1" customHeight="1" outlineLevel="1" x14ac:dyDescent="0.2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754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755</v>
      </c>
      <c r="B533" s="94" t="s">
        <v>81</v>
      </c>
      <c r="C533" s="70" t="s">
        <v>79</v>
      </c>
      <c r="D533" s="71">
        <f>$D$11</f>
        <v>264.79000000000002</v>
      </c>
      <c r="E533" s="71">
        <f t="shared" ref="E533:AA533" si="308">$D$11</f>
        <v>264.79000000000002</v>
      </c>
      <c r="F533" s="71">
        <f t="shared" si="308"/>
        <v>264.79000000000002</v>
      </c>
      <c r="G533" s="71">
        <f t="shared" si="308"/>
        <v>264.79000000000002</v>
      </c>
      <c r="H533" s="71">
        <f t="shared" si="308"/>
        <v>264.79000000000002</v>
      </c>
      <c r="I533" s="71">
        <f t="shared" si="308"/>
        <v>264.79000000000002</v>
      </c>
      <c r="J533" s="71">
        <f t="shared" si="308"/>
        <v>264.79000000000002</v>
      </c>
      <c r="K533" s="71">
        <f t="shared" si="308"/>
        <v>264.79000000000002</v>
      </c>
      <c r="L533" s="71">
        <f t="shared" si="308"/>
        <v>264.79000000000002</v>
      </c>
      <c r="M533" s="71">
        <f t="shared" si="308"/>
        <v>264.79000000000002</v>
      </c>
      <c r="N533" s="71">
        <f t="shared" si="308"/>
        <v>264.79000000000002</v>
      </c>
      <c r="O533" s="71">
        <f t="shared" si="308"/>
        <v>264.79000000000002</v>
      </c>
      <c r="P533" s="71">
        <f t="shared" si="308"/>
        <v>264.79000000000002</v>
      </c>
      <c r="Q533" s="71">
        <f t="shared" si="308"/>
        <v>264.79000000000002</v>
      </c>
      <c r="R533" s="71">
        <f t="shared" si="308"/>
        <v>264.79000000000002</v>
      </c>
      <c r="S533" s="71">
        <f t="shared" si="308"/>
        <v>264.79000000000002</v>
      </c>
      <c r="T533" s="71">
        <f t="shared" si="308"/>
        <v>264.79000000000002</v>
      </c>
      <c r="U533" s="71">
        <f t="shared" si="308"/>
        <v>264.79000000000002</v>
      </c>
      <c r="V533" s="71">
        <f t="shared" si="308"/>
        <v>264.79000000000002</v>
      </c>
      <c r="W533" s="71">
        <f t="shared" si="308"/>
        <v>264.79000000000002</v>
      </c>
      <c r="X533" s="71">
        <f t="shared" si="308"/>
        <v>264.79000000000002</v>
      </c>
      <c r="Y533" s="71">
        <f t="shared" si="308"/>
        <v>264.79000000000002</v>
      </c>
      <c r="Z533" s="71">
        <f t="shared" si="308"/>
        <v>264.79000000000002</v>
      </c>
      <c r="AA533" s="71">
        <f t="shared" si="308"/>
        <v>264.79000000000002</v>
      </c>
    </row>
    <row r="534" spans="1:27" collapsed="1" x14ac:dyDescent="0.2">
      <c r="A534" s="162" t="s">
        <v>756</v>
      </c>
      <c r="B534" s="54" t="str">
        <f>"11"&amp;"."&amp;$B$662&amp;"."&amp;$B$663</f>
        <v>11.05.2024</v>
      </c>
      <c r="C534" s="134" t="s">
        <v>76</v>
      </c>
      <c r="D534" s="135">
        <f>ROUND(((D535+D536+D538+D537)/1000),5)</f>
        <v>5.2768600000000001</v>
      </c>
      <c r="E534" s="135">
        <f>ROUND(((E535+E536+E538+E537)/1000),5)</f>
        <v>5.1246299999999998</v>
      </c>
      <c r="F534" s="135">
        <f>ROUND(((F535+F536+F538+F537)/1000),5)</f>
        <v>5.0776899999999996</v>
      </c>
      <c r="G534" s="135">
        <f t="shared" ref="G534:AA534" si="309">ROUND(((G535+G536+G538+G537)/1000),5)</f>
        <v>5.0581100000000001</v>
      </c>
      <c r="H534" s="135">
        <f t="shared" si="309"/>
        <v>5.0382999999999996</v>
      </c>
      <c r="I534" s="135">
        <f t="shared" si="309"/>
        <v>5.0384700000000002</v>
      </c>
      <c r="J534" s="135">
        <f t="shared" si="309"/>
        <v>5.0354000000000001</v>
      </c>
      <c r="K534" s="135">
        <f t="shared" si="309"/>
        <v>5.1700400000000002</v>
      </c>
      <c r="L534" s="135">
        <f t="shared" si="309"/>
        <v>5.3513099999999998</v>
      </c>
      <c r="M534" s="135">
        <f t="shared" si="309"/>
        <v>5.6797700000000004</v>
      </c>
      <c r="N534" s="135">
        <f t="shared" si="309"/>
        <v>5.71713</v>
      </c>
      <c r="O534" s="135">
        <f t="shared" si="309"/>
        <v>5.7177300000000004</v>
      </c>
      <c r="P534" s="135">
        <f t="shared" si="309"/>
        <v>5.6892399999999999</v>
      </c>
      <c r="Q534" s="135">
        <f t="shared" si="309"/>
        <v>5.6839500000000003</v>
      </c>
      <c r="R534" s="135">
        <f t="shared" si="309"/>
        <v>5.67591</v>
      </c>
      <c r="S534" s="135">
        <f t="shared" si="309"/>
        <v>5.6772600000000004</v>
      </c>
      <c r="T534" s="135">
        <f t="shared" si="309"/>
        <v>5.6416500000000003</v>
      </c>
      <c r="U534" s="135">
        <f t="shared" si="309"/>
        <v>5.63178</v>
      </c>
      <c r="V534" s="135">
        <f t="shared" si="309"/>
        <v>5.6425400000000003</v>
      </c>
      <c r="W534" s="135">
        <f t="shared" si="309"/>
        <v>5.6897399999999996</v>
      </c>
      <c r="X534" s="135">
        <f t="shared" si="309"/>
        <v>5.8735099999999996</v>
      </c>
      <c r="Y534" s="135">
        <f t="shared" si="309"/>
        <v>5.8408199999999999</v>
      </c>
      <c r="Z534" s="135">
        <f t="shared" si="309"/>
        <v>5.6079800000000004</v>
      </c>
      <c r="AA534" s="135">
        <f t="shared" si="309"/>
        <v>5.3145600000000002</v>
      </c>
    </row>
    <row r="535" spans="1:27" ht="12.75" hidden="1" customHeight="1" outlineLevel="1" x14ac:dyDescent="0.2">
      <c r="A535" s="163" t="s">
        <v>757</v>
      </c>
      <c r="B535" s="94" t="s">
        <v>238</v>
      </c>
      <c r="C535" s="70" t="s">
        <v>79</v>
      </c>
      <c r="D535" s="71">
        <v>1448</v>
      </c>
      <c r="E535" s="71">
        <v>1295.77</v>
      </c>
      <c r="F535" s="71">
        <v>1248.83</v>
      </c>
      <c r="G535" s="71">
        <v>1229.25</v>
      </c>
      <c r="H535" s="71">
        <v>1209.44</v>
      </c>
      <c r="I535" s="71">
        <v>1209.6099999999999</v>
      </c>
      <c r="J535" s="71">
        <v>1206.54</v>
      </c>
      <c r="K535" s="71">
        <v>1341.18</v>
      </c>
      <c r="L535" s="71">
        <v>1522.45</v>
      </c>
      <c r="M535" s="71">
        <v>1850.91</v>
      </c>
      <c r="N535" s="71">
        <v>1888.27</v>
      </c>
      <c r="O535" s="71">
        <v>1888.87</v>
      </c>
      <c r="P535" s="71">
        <v>1860.38</v>
      </c>
      <c r="Q535" s="71">
        <v>1855.09</v>
      </c>
      <c r="R535" s="71">
        <v>1847.05</v>
      </c>
      <c r="S535" s="71">
        <v>1848.4</v>
      </c>
      <c r="T535" s="71">
        <v>1812.79</v>
      </c>
      <c r="U535" s="71">
        <v>1802.92</v>
      </c>
      <c r="V535" s="71">
        <v>1813.68</v>
      </c>
      <c r="W535" s="71">
        <v>1860.88</v>
      </c>
      <c r="X535" s="71">
        <v>2044.65</v>
      </c>
      <c r="Y535" s="71">
        <v>2011.96</v>
      </c>
      <c r="Z535" s="71">
        <v>1779.12</v>
      </c>
      <c r="AA535" s="71">
        <v>1485.7</v>
      </c>
    </row>
    <row r="536" spans="1:27" ht="12.75" hidden="1" customHeight="1" outlineLevel="1" x14ac:dyDescent="0.2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759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760</v>
      </c>
      <c r="B538" s="94" t="s">
        <v>81</v>
      </c>
      <c r="C538" s="70" t="s">
        <v>79</v>
      </c>
      <c r="D538" s="71">
        <f>$D$11</f>
        <v>264.79000000000002</v>
      </c>
      <c r="E538" s="71">
        <f t="shared" ref="E538:AA538" si="311">$D$11</f>
        <v>264.79000000000002</v>
      </c>
      <c r="F538" s="71">
        <f t="shared" si="311"/>
        <v>264.79000000000002</v>
      </c>
      <c r="G538" s="71">
        <f t="shared" si="311"/>
        <v>264.79000000000002</v>
      </c>
      <c r="H538" s="71">
        <f t="shared" si="311"/>
        <v>264.79000000000002</v>
      </c>
      <c r="I538" s="71">
        <f t="shared" si="311"/>
        <v>264.79000000000002</v>
      </c>
      <c r="J538" s="71">
        <f t="shared" si="311"/>
        <v>264.79000000000002</v>
      </c>
      <c r="K538" s="71">
        <f t="shared" si="311"/>
        <v>264.79000000000002</v>
      </c>
      <c r="L538" s="71">
        <f t="shared" si="311"/>
        <v>264.79000000000002</v>
      </c>
      <c r="M538" s="71">
        <f t="shared" si="311"/>
        <v>264.79000000000002</v>
      </c>
      <c r="N538" s="71">
        <f t="shared" si="311"/>
        <v>264.79000000000002</v>
      </c>
      <c r="O538" s="71">
        <f t="shared" si="311"/>
        <v>264.79000000000002</v>
      </c>
      <c r="P538" s="71">
        <f t="shared" si="311"/>
        <v>264.79000000000002</v>
      </c>
      <c r="Q538" s="71">
        <f t="shared" si="311"/>
        <v>264.79000000000002</v>
      </c>
      <c r="R538" s="71">
        <f t="shared" si="311"/>
        <v>264.79000000000002</v>
      </c>
      <c r="S538" s="71">
        <f t="shared" si="311"/>
        <v>264.79000000000002</v>
      </c>
      <c r="T538" s="71">
        <f t="shared" si="311"/>
        <v>264.79000000000002</v>
      </c>
      <c r="U538" s="71">
        <f t="shared" si="311"/>
        <v>264.79000000000002</v>
      </c>
      <c r="V538" s="71">
        <f t="shared" si="311"/>
        <v>264.79000000000002</v>
      </c>
      <c r="W538" s="71">
        <f t="shared" si="311"/>
        <v>264.79000000000002</v>
      </c>
      <c r="X538" s="71">
        <f t="shared" si="311"/>
        <v>264.79000000000002</v>
      </c>
      <c r="Y538" s="71">
        <f t="shared" si="311"/>
        <v>264.79000000000002</v>
      </c>
      <c r="Z538" s="71">
        <f t="shared" si="311"/>
        <v>264.79000000000002</v>
      </c>
      <c r="AA538" s="71">
        <f t="shared" si="311"/>
        <v>264.79000000000002</v>
      </c>
    </row>
    <row r="539" spans="1:27" collapsed="1" x14ac:dyDescent="0.2">
      <c r="A539" s="162" t="s">
        <v>761</v>
      </c>
      <c r="B539" s="54" t="str">
        <f>"12"&amp;"."&amp;$B$662&amp;"."&amp;$B$663</f>
        <v>12.05.2024</v>
      </c>
      <c r="C539" s="134" t="s">
        <v>76</v>
      </c>
      <c r="D539" s="135">
        <f>ROUND(((D540+D541+D543+D542)/1000),5)</f>
        <v>5.3269900000000003</v>
      </c>
      <c r="E539" s="135">
        <f>ROUND(((E540+E541+E543+E542)/1000),5)</f>
        <v>5.1772099999999996</v>
      </c>
      <c r="F539" s="135">
        <f>ROUND(((F540+F541+F543+F542)/1000),5)</f>
        <v>5.0769200000000003</v>
      </c>
      <c r="G539" s="135">
        <f t="shared" ref="G539:AA539" si="312">ROUND(((G540+G541+G543+G542)/1000),5)</f>
        <v>5.0391300000000001</v>
      </c>
      <c r="H539" s="135">
        <f t="shared" si="312"/>
        <v>5.0248299999999997</v>
      </c>
      <c r="I539" s="135">
        <f t="shared" si="312"/>
        <v>5.0262599999999997</v>
      </c>
      <c r="J539" s="135">
        <f t="shared" si="312"/>
        <v>4.9605399999999999</v>
      </c>
      <c r="K539" s="135">
        <f t="shared" si="312"/>
        <v>5.0609299999999999</v>
      </c>
      <c r="L539" s="135">
        <f t="shared" si="312"/>
        <v>5.2946499999999999</v>
      </c>
      <c r="M539" s="135">
        <f t="shared" si="312"/>
        <v>5.4466099999999997</v>
      </c>
      <c r="N539" s="135">
        <f t="shared" si="312"/>
        <v>5.5220000000000002</v>
      </c>
      <c r="O539" s="135">
        <f t="shared" si="312"/>
        <v>5.53179</v>
      </c>
      <c r="P539" s="135">
        <f t="shared" si="312"/>
        <v>5.5313400000000001</v>
      </c>
      <c r="Q539" s="135">
        <f t="shared" si="312"/>
        <v>5.5308099999999998</v>
      </c>
      <c r="R539" s="135">
        <f t="shared" si="312"/>
        <v>5.5309299999999997</v>
      </c>
      <c r="S539" s="135">
        <f t="shared" si="312"/>
        <v>5.5326500000000003</v>
      </c>
      <c r="T539" s="135">
        <f t="shared" si="312"/>
        <v>5.5861700000000001</v>
      </c>
      <c r="U539" s="135">
        <f t="shared" si="312"/>
        <v>5.6179199999999998</v>
      </c>
      <c r="V539" s="135">
        <f t="shared" si="312"/>
        <v>5.5876700000000001</v>
      </c>
      <c r="W539" s="135">
        <f t="shared" si="312"/>
        <v>5.6034199999999998</v>
      </c>
      <c r="X539" s="135">
        <f t="shared" si="312"/>
        <v>5.6430199999999999</v>
      </c>
      <c r="Y539" s="135">
        <f t="shared" si="312"/>
        <v>5.6316600000000001</v>
      </c>
      <c r="Z539" s="135">
        <f t="shared" si="312"/>
        <v>5.4193699999999998</v>
      </c>
      <c r="AA539" s="135">
        <f t="shared" si="312"/>
        <v>5.2242699999999997</v>
      </c>
    </row>
    <row r="540" spans="1:27" ht="12.75" hidden="1" customHeight="1" outlineLevel="1" x14ac:dyDescent="0.2">
      <c r="A540" s="163" t="s">
        <v>762</v>
      </c>
      <c r="B540" s="94" t="s">
        <v>238</v>
      </c>
      <c r="C540" s="70" t="s">
        <v>79</v>
      </c>
      <c r="D540" s="71">
        <v>1498.13</v>
      </c>
      <c r="E540" s="71">
        <v>1348.35</v>
      </c>
      <c r="F540" s="71">
        <v>1248.06</v>
      </c>
      <c r="G540" s="71">
        <v>1210.27</v>
      </c>
      <c r="H540" s="71">
        <v>1195.97</v>
      </c>
      <c r="I540" s="71">
        <v>1197.4000000000001</v>
      </c>
      <c r="J540" s="71">
        <v>1131.68</v>
      </c>
      <c r="K540" s="71">
        <v>1232.07</v>
      </c>
      <c r="L540" s="71">
        <v>1465.79</v>
      </c>
      <c r="M540" s="71">
        <v>1617.75</v>
      </c>
      <c r="N540" s="71">
        <v>1693.14</v>
      </c>
      <c r="O540" s="71">
        <v>1702.93</v>
      </c>
      <c r="P540" s="71">
        <v>1702.48</v>
      </c>
      <c r="Q540" s="71">
        <v>1701.95</v>
      </c>
      <c r="R540" s="71">
        <v>1702.07</v>
      </c>
      <c r="S540" s="71">
        <v>1703.79</v>
      </c>
      <c r="T540" s="71">
        <v>1757.31</v>
      </c>
      <c r="U540" s="71">
        <v>1789.06</v>
      </c>
      <c r="V540" s="71">
        <v>1758.81</v>
      </c>
      <c r="W540" s="71">
        <v>1774.56</v>
      </c>
      <c r="X540" s="71">
        <v>1814.16</v>
      </c>
      <c r="Y540" s="71">
        <v>1802.8</v>
      </c>
      <c r="Z540" s="71">
        <v>1590.51</v>
      </c>
      <c r="AA540" s="71">
        <v>1395.41</v>
      </c>
    </row>
    <row r="541" spans="1:27" ht="12.75" hidden="1" customHeight="1" outlineLevel="1" x14ac:dyDescent="0.2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764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765</v>
      </c>
      <c r="B543" s="94" t="s">
        <v>81</v>
      </c>
      <c r="C543" s="70" t="s">
        <v>79</v>
      </c>
      <c r="D543" s="71">
        <f>$D$11</f>
        <v>264.79000000000002</v>
      </c>
      <c r="E543" s="71">
        <f t="shared" ref="E543:AA543" si="314">$D$11</f>
        <v>264.79000000000002</v>
      </c>
      <c r="F543" s="71">
        <f t="shared" si="314"/>
        <v>264.79000000000002</v>
      </c>
      <c r="G543" s="71">
        <f t="shared" si="314"/>
        <v>264.79000000000002</v>
      </c>
      <c r="H543" s="71">
        <f t="shared" si="314"/>
        <v>264.79000000000002</v>
      </c>
      <c r="I543" s="71">
        <f t="shared" si="314"/>
        <v>264.79000000000002</v>
      </c>
      <c r="J543" s="71">
        <f t="shared" si="314"/>
        <v>264.79000000000002</v>
      </c>
      <c r="K543" s="71">
        <f t="shared" si="314"/>
        <v>264.79000000000002</v>
      </c>
      <c r="L543" s="71">
        <f t="shared" si="314"/>
        <v>264.79000000000002</v>
      </c>
      <c r="M543" s="71">
        <f t="shared" si="314"/>
        <v>264.79000000000002</v>
      </c>
      <c r="N543" s="71">
        <f t="shared" si="314"/>
        <v>264.79000000000002</v>
      </c>
      <c r="O543" s="71">
        <f t="shared" si="314"/>
        <v>264.79000000000002</v>
      </c>
      <c r="P543" s="71">
        <f t="shared" si="314"/>
        <v>264.79000000000002</v>
      </c>
      <c r="Q543" s="71">
        <f t="shared" si="314"/>
        <v>264.79000000000002</v>
      </c>
      <c r="R543" s="71">
        <f t="shared" si="314"/>
        <v>264.79000000000002</v>
      </c>
      <c r="S543" s="71">
        <f t="shared" si="314"/>
        <v>264.79000000000002</v>
      </c>
      <c r="T543" s="71">
        <f t="shared" si="314"/>
        <v>264.79000000000002</v>
      </c>
      <c r="U543" s="71">
        <f t="shared" si="314"/>
        <v>264.79000000000002</v>
      </c>
      <c r="V543" s="71">
        <f t="shared" si="314"/>
        <v>264.79000000000002</v>
      </c>
      <c r="W543" s="71">
        <f t="shared" si="314"/>
        <v>264.79000000000002</v>
      </c>
      <c r="X543" s="71">
        <f t="shared" si="314"/>
        <v>264.79000000000002</v>
      </c>
      <c r="Y543" s="71">
        <f t="shared" si="314"/>
        <v>264.79000000000002</v>
      </c>
      <c r="Z543" s="71">
        <f t="shared" si="314"/>
        <v>264.79000000000002</v>
      </c>
      <c r="AA543" s="71">
        <f t="shared" si="314"/>
        <v>264.79000000000002</v>
      </c>
    </row>
    <row r="544" spans="1:27" collapsed="1" x14ac:dyDescent="0.2">
      <c r="A544" s="162" t="s">
        <v>766</v>
      </c>
      <c r="B544" s="54" t="str">
        <f>"13"&amp;"."&amp;$B$662&amp;"."&amp;$B$663</f>
        <v>13.05.2024</v>
      </c>
      <c r="C544" s="134" t="s">
        <v>76</v>
      </c>
      <c r="D544" s="135">
        <f>ROUND(((D545+D546+D548+D547)/1000),5)</f>
        <v>5.2459800000000003</v>
      </c>
      <c r="E544" s="135">
        <f>ROUND(((E545+E546+E548+E547)/1000),5)</f>
        <v>5.1069500000000003</v>
      </c>
      <c r="F544" s="135">
        <f>ROUND(((F545+F546+F548+F547)/1000),5)</f>
        <v>5.0481800000000003</v>
      </c>
      <c r="G544" s="135">
        <f t="shared" ref="G544:AA544" si="315">ROUND(((G545+G546+G548+G547)/1000),5)</f>
        <v>5.0378800000000004</v>
      </c>
      <c r="H544" s="135">
        <f t="shared" si="315"/>
        <v>5.0242199999999997</v>
      </c>
      <c r="I544" s="135">
        <f t="shared" si="315"/>
        <v>5.0743600000000004</v>
      </c>
      <c r="J544" s="135">
        <f t="shared" si="315"/>
        <v>5.2612899999999998</v>
      </c>
      <c r="K544" s="135">
        <f t="shared" si="315"/>
        <v>5.4903899999999997</v>
      </c>
      <c r="L544" s="135">
        <f t="shared" si="315"/>
        <v>5.8182400000000003</v>
      </c>
      <c r="M544" s="135">
        <f t="shared" si="315"/>
        <v>6.16031</v>
      </c>
      <c r="N544" s="135">
        <f t="shared" si="315"/>
        <v>6.3162399999999996</v>
      </c>
      <c r="O544" s="135">
        <f t="shared" si="315"/>
        <v>5.9768299999999996</v>
      </c>
      <c r="P544" s="135">
        <f t="shared" si="315"/>
        <v>5.87331</v>
      </c>
      <c r="Q544" s="135">
        <f t="shared" si="315"/>
        <v>5.8911300000000004</v>
      </c>
      <c r="R544" s="135">
        <f t="shared" si="315"/>
        <v>5.8869899999999999</v>
      </c>
      <c r="S544" s="135">
        <f t="shared" si="315"/>
        <v>5.8352399999999998</v>
      </c>
      <c r="T544" s="135">
        <f t="shared" si="315"/>
        <v>5.8205900000000002</v>
      </c>
      <c r="U544" s="135">
        <f t="shared" si="315"/>
        <v>5.7567500000000003</v>
      </c>
      <c r="V544" s="135">
        <f t="shared" si="315"/>
        <v>5.77142</v>
      </c>
      <c r="W544" s="135">
        <f t="shared" si="315"/>
        <v>5.8915600000000001</v>
      </c>
      <c r="X544" s="135">
        <f t="shared" si="315"/>
        <v>5.9318499999999998</v>
      </c>
      <c r="Y544" s="135">
        <f t="shared" si="315"/>
        <v>5.7365000000000004</v>
      </c>
      <c r="Z544" s="135">
        <f t="shared" si="315"/>
        <v>5.3769499999999999</v>
      </c>
      <c r="AA544" s="135">
        <f t="shared" si="315"/>
        <v>5.2067100000000002</v>
      </c>
    </row>
    <row r="545" spans="1:27" ht="12.75" hidden="1" customHeight="1" outlineLevel="1" x14ac:dyDescent="0.2">
      <c r="A545" s="163" t="s">
        <v>767</v>
      </c>
      <c r="B545" s="94" t="s">
        <v>238</v>
      </c>
      <c r="C545" s="70" t="s">
        <v>79</v>
      </c>
      <c r="D545" s="71">
        <v>1417.12</v>
      </c>
      <c r="E545" s="71">
        <v>1278.0899999999999</v>
      </c>
      <c r="F545" s="71">
        <v>1219.32</v>
      </c>
      <c r="G545" s="71">
        <v>1209.02</v>
      </c>
      <c r="H545" s="71">
        <v>1195.3599999999999</v>
      </c>
      <c r="I545" s="71">
        <v>1245.5</v>
      </c>
      <c r="J545" s="71">
        <v>1432.43</v>
      </c>
      <c r="K545" s="71">
        <v>1661.53</v>
      </c>
      <c r="L545" s="71">
        <v>1989.38</v>
      </c>
      <c r="M545" s="71">
        <v>2331.4499999999998</v>
      </c>
      <c r="N545" s="71">
        <v>2487.38</v>
      </c>
      <c r="O545" s="71">
        <v>2147.9699999999998</v>
      </c>
      <c r="P545" s="71">
        <v>2044.45</v>
      </c>
      <c r="Q545" s="71">
        <v>2062.27</v>
      </c>
      <c r="R545" s="71">
        <v>2058.13</v>
      </c>
      <c r="S545" s="71">
        <v>2006.38</v>
      </c>
      <c r="T545" s="71">
        <v>1991.73</v>
      </c>
      <c r="U545" s="71">
        <v>1927.89</v>
      </c>
      <c r="V545" s="71">
        <v>1942.56</v>
      </c>
      <c r="W545" s="71">
        <v>2062.6999999999998</v>
      </c>
      <c r="X545" s="71">
        <v>2102.9899999999998</v>
      </c>
      <c r="Y545" s="71">
        <v>1907.64</v>
      </c>
      <c r="Z545" s="71">
        <v>1548.09</v>
      </c>
      <c r="AA545" s="71">
        <v>1377.85</v>
      </c>
    </row>
    <row r="546" spans="1:27" ht="12.75" hidden="1" customHeight="1" outlineLevel="1" x14ac:dyDescent="0.2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769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770</v>
      </c>
      <c r="B548" s="94" t="s">
        <v>81</v>
      </c>
      <c r="C548" s="70" t="s">
        <v>79</v>
      </c>
      <c r="D548" s="71">
        <f>$D$11</f>
        <v>264.79000000000002</v>
      </c>
      <c r="E548" s="71">
        <f t="shared" ref="E548:AA548" si="317">$D$11</f>
        <v>264.79000000000002</v>
      </c>
      <c r="F548" s="71">
        <f t="shared" si="317"/>
        <v>264.79000000000002</v>
      </c>
      <c r="G548" s="71">
        <f t="shared" si="317"/>
        <v>264.79000000000002</v>
      </c>
      <c r="H548" s="71">
        <f t="shared" si="317"/>
        <v>264.79000000000002</v>
      </c>
      <c r="I548" s="71">
        <f t="shared" si="317"/>
        <v>264.79000000000002</v>
      </c>
      <c r="J548" s="71">
        <f t="shared" si="317"/>
        <v>264.79000000000002</v>
      </c>
      <c r="K548" s="71">
        <f t="shared" si="317"/>
        <v>264.79000000000002</v>
      </c>
      <c r="L548" s="71">
        <f t="shared" si="317"/>
        <v>264.79000000000002</v>
      </c>
      <c r="M548" s="71">
        <f t="shared" si="317"/>
        <v>264.79000000000002</v>
      </c>
      <c r="N548" s="71">
        <f t="shared" si="317"/>
        <v>264.79000000000002</v>
      </c>
      <c r="O548" s="71">
        <f t="shared" si="317"/>
        <v>264.79000000000002</v>
      </c>
      <c r="P548" s="71">
        <f t="shared" si="317"/>
        <v>264.79000000000002</v>
      </c>
      <c r="Q548" s="71">
        <f t="shared" si="317"/>
        <v>264.79000000000002</v>
      </c>
      <c r="R548" s="71">
        <f t="shared" si="317"/>
        <v>264.79000000000002</v>
      </c>
      <c r="S548" s="71">
        <f t="shared" si="317"/>
        <v>264.79000000000002</v>
      </c>
      <c r="T548" s="71">
        <f t="shared" si="317"/>
        <v>264.79000000000002</v>
      </c>
      <c r="U548" s="71">
        <f t="shared" si="317"/>
        <v>264.79000000000002</v>
      </c>
      <c r="V548" s="71">
        <f t="shared" si="317"/>
        <v>264.79000000000002</v>
      </c>
      <c r="W548" s="71">
        <f t="shared" si="317"/>
        <v>264.79000000000002</v>
      </c>
      <c r="X548" s="71">
        <f t="shared" si="317"/>
        <v>264.79000000000002</v>
      </c>
      <c r="Y548" s="71">
        <f t="shared" si="317"/>
        <v>264.79000000000002</v>
      </c>
      <c r="Z548" s="71">
        <f t="shared" si="317"/>
        <v>264.79000000000002</v>
      </c>
      <c r="AA548" s="71">
        <f t="shared" si="317"/>
        <v>264.79000000000002</v>
      </c>
    </row>
    <row r="549" spans="1:27" collapsed="1" x14ac:dyDescent="0.2">
      <c r="A549" s="162" t="s">
        <v>771</v>
      </c>
      <c r="B549" s="54" t="str">
        <f>"14"&amp;"."&amp;$B$662&amp;"."&amp;$B$663</f>
        <v>14.05.2024</v>
      </c>
      <c r="C549" s="134" t="s">
        <v>76</v>
      </c>
      <c r="D549" s="135">
        <f>ROUND(((D550+D551+D553+D552)/1000),5)</f>
        <v>5.1432000000000002</v>
      </c>
      <c r="E549" s="135">
        <f>ROUND(((E550+E551+E553+E552)/1000),5)</f>
        <v>5.0553600000000003</v>
      </c>
      <c r="F549" s="135">
        <f>ROUND(((F550+F551+F553+F552)/1000),5)</f>
        <v>5.0155900000000004</v>
      </c>
      <c r="G549" s="135">
        <f t="shared" ref="G549:AA549" si="318">ROUND(((G550+G551+G553+G552)/1000),5)</f>
        <v>5.0123300000000004</v>
      </c>
      <c r="H549" s="135">
        <f t="shared" si="318"/>
        <v>5.0142199999999999</v>
      </c>
      <c r="I549" s="135">
        <f t="shared" si="318"/>
        <v>5.0561199999999999</v>
      </c>
      <c r="J549" s="135">
        <f t="shared" si="318"/>
        <v>5.22532</v>
      </c>
      <c r="K549" s="135">
        <f t="shared" si="318"/>
        <v>5.3446199999999999</v>
      </c>
      <c r="L549" s="135">
        <f t="shared" si="318"/>
        <v>5.6670400000000001</v>
      </c>
      <c r="M549" s="135">
        <f t="shared" si="318"/>
        <v>5.9339599999999999</v>
      </c>
      <c r="N549" s="135">
        <f t="shared" si="318"/>
        <v>5.9532499999999997</v>
      </c>
      <c r="O549" s="135">
        <f t="shared" si="318"/>
        <v>5.8139099999999999</v>
      </c>
      <c r="P549" s="135">
        <f t="shared" si="318"/>
        <v>5.8136099999999997</v>
      </c>
      <c r="Q549" s="135">
        <f t="shared" si="318"/>
        <v>5.81724</v>
      </c>
      <c r="R549" s="135">
        <f t="shared" si="318"/>
        <v>5.8076600000000003</v>
      </c>
      <c r="S549" s="135">
        <f t="shared" si="318"/>
        <v>5.7903599999999997</v>
      </c>
      <c r="T549" s="135">
        <f t="shared" si="318"/>
        <v>5.7496900000000002</v>
      </c>
      <c r="U549" s="135">
        <f t="shared" si="318"/>
        <v>5.7401400000000002</v>
      </c>
      <c r="V549" s="135">
        <f t="shared" si="318"/>
        <v>5.7331700000000003</v>
      </c>
      <c r="W549" s="135">
        <f t="shared" si="318"/>
        <v>5.6798500000000001</v>
      </c>
      <c r="X549" s="135">
        <f t="shared" si="318"/>
        <v>5.9086299999999996</v>
      </c>
      <c r="Y549" s="135">
        <f t="shared" si="318"/>
        <v>5.7629099999999998</v>
      </c>
      <c r="Z549" s="135">
        <f t="shared" si="318"/>
        <v>5.4319199999999999</v>
      </c>
      <c r="AA549" s="135">
        <f t="shared" si="318"/>
        <v>5.3013899999999996</v>
      </c>
    </row>
    <row r="550" spans="1:27" ht="12.75" hidden="1" customHeight="1" outlineLevel="1" x14ac:dyDescent="0.2">
      <c r="A550" s="163" t="s">
        <v>772</v>
      </c>
      <c r="B550" s="94" t="s">
        <v>238</v>
      </c>
      <c r="C550" s="70" t="s">
        <v>79</v>
      </c>
      <c r="D550" s="71">
        <v>1314.34</v>
      </c>
      <c r="E550" s="71">
        <v>1226.5</v>
      </c>
      <c r="F550" s="71">
        <v>1186.73</v>
      </c>
      <c r="G550" s="71">
        <v>1183.47</v>
      </c>
      <c r="H550" s="71">
        <v>1185.3599999999999</v>
      </c>
      <c r="I550" s="71">
        <v>1227.26</v>
      </c>
      <c r="J550" s="71">
        <v>1396.46</v>
      </c>
      <c r="K550" s="71">
        <v>1515.76</v>
      </c>
      <c r="L550" s="71">
        <v>1838.18</v>
      </c>
      <c r="M550" s="71">
        <v>2105.1</v>
      </c>
      <c r="N550" s="71">
        <v>2124.39</v>
      </c>
      <c r="O550" s="71">
        <v>1985.05</v>
      </c>
      <c r="P550" s="71">
        <v>1984.75</v>
      </c>
      <c r="Q550" s="71">
        <v>1988.38</v>
      </c>
      <c r="R550" s="71">
        <v>1978.8</v>
      </c>
      <c r="S550" s="71">
        <v>1961.5</v>
      </c>
      <c r="T550" s="71">
        <v>1920.83</v>
      </c>
      <c r="U550" s="71">
        <v>1911.28</v>
      </c>
      <c r="V550" s="71">
        <v>1904.31</v>
      </c>
      <c r="W550" s="71">
        <v>1850.99</v>
      </c>
      <c r="X550" s="71">
        <v>2079.77</v>
      </c>
      <c r="Y550" s="71">
        <v>1934.05</v>
      </c>
      <c r="Z550" s="71">
        <v>1603.06</v>
      </c>
      <c r="AA550" s="71">
        <v>1472.53</v>
      </c>
    </row>
    <row r="551" spans="1:27" ht="12.75" hidden="1" customHeight="1" outlineLevel="1" x14ac:dyDescent="0.2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774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775</v>
      </c>
      <c r="B553" s="94" t="s">
        <v>81</v>
      </c>
      <c r="C553" s="70" t="s">
        <v>79</v>
      </c>
      <c r="D553" s="71">
        <f>$D$11</f>
        <v>264.79000000000002</v>
      </c>
      <c r="E553" s="71">
        <f t="shared" ref="E553:AA553" si="320">$D$11</f>
        <v>264.79000000000002</v>
      </c>
      <c r="F553" s="71">
        <f t="shared" si="320"/>
        <v>264.79000000000002</v>
      </c>
      <c r="G553" s="71">
        <f t="shared" si="320"/>
        <v>264.79000000000002</v>
      </c>
      <c r="H553" s="71">
        <f t="shared" si="320"/>
        <v>264.79000000000002</v>
      </c>
      <c r="I553" s="71">
        <f t="shared" si="320"/>
        <v>264.79000000000002</v>
      </c>
      <c r="J553" s="71">
        <f t="shared" si="320"/>
        <v>264.79000000000002</v>
      </c>
      <c r="K553" s="71">
        <f t="shared" si="320"/>
        <v>264.79000000000002</v>
      </c>
      <c r="L553" s="71">
        <f t="shared" si="320"/>
        <v>264.79000000000002</v>
      </c>
      <c r="M553" s="71">
        <f t="shared" si="320"/>
        <v>264.79000000000002</v>
      </c>
      <c r="N553" s="71">
        <f t="shared" si="320"/>
        <v>264.79000000000002</v>
      </c>
      <c r="O553" s="71">
        <f t="shared" si="320"/>
        <v>264.79000000000002</v>
      </c>
      <c r="P553" s="71">
        <f t="shared" si="320"/>
        <v>264.79000000000002</v>
      </c>
      <c r="Q553" s="71">
        <f t="shared" si="320"/>
        <v>264.79000000000002</v>
      </c>
      <c r="R553" s="71">
        <f t="shared" si="320"/>
        <v>264.79000000000002</v>
      </c>
      <c r="S553" s="71">
        <f t="shared" si="320"/>
        <v>264.79000000000002</v>
      </c>
      <c r="T553" s="71">
        <f t="shared" si="320"/>
        <v>264.79000000000002</v>
      </c>
      <c r="U553" s="71">
        <f t="shared" si="320"/>
        <v>264.79000000000002</v>
      </c>
      <c r="V553" s="71">
        <f t="shared" si="320"/>
        <v>264.79000000000002</v>
      </c>
      <c r="W553" s="71">
        <f t="shared" si="320"/>
        <v>264.79000000000002</v>
      </c>
      <c r="X553" s="71">
        <f t="shared" si="320"/>
        <v>264.79000000000002</v>
      </c>
      <c r="Y553" s="71">
        <f t="shared" si="320"/>
        <v>264.79000000000002</v>
      </c>
      <c r="Z553" s="71">
        <f t="shared" si="320"/>
        <v>264.79000000000002</v>
      </c>
      <c r="AA553" s="71">
        <f t="shared" si="320"/>
        <v>264.79000000000002</v>
      </c>
    </row>
    <row r="554" spans="1:27" collapsed="1" x14ac:dyDescent="0.2">
      <c r="A554" s="162" t="s">
        <v>776</v>
      </c>
      <c r="B554" s="54" t="str">
        <f>"15"&amp;"."&amp;$B$662&amp;"."&amp;$B$663</f>
        <v>15.05.2024</v>
      </c>
      <c r="C554" s="134" t="s">
        <v>76</v>
      </c>
      <c r="D554" s="135">
        <f>ROUND(((D555+D556+D558+D557)/1000),5)</f>
        <v>5.1900199999999996</v>
      </c>
      <c r="E554" s="135">
        <f>ROUND(((E555+E556+E558+E557)/1000),5)</f>
        <v>5.0633999999999997</v>
      </c>
      <c r="F554" s="135">
        <f>ROUND(((F555+F556+F558+F557)/1000),5)</f>
        <v>5.0551700000000004</v>
      </c>
      <c r="G554" s="135">
        <f t="shared" ref="G554:AA554" si="321">ROUND(((G555+G556+G558+G557)/1000),5)</f>
        <v>5.0500600000000002</v>
      </c>
      <c r="H554" s="135">
        <f t="shared" si="321"/>
        <v>5.0549999999999997</v>
      </c>
      <c r="I554" s="135">
        <f t="shared" si="321"/>
        <v>5.0654899999999996</v>
      </c>
      <c r="J554" s="135">
        <f t="shared" si="321"/>
        <v>5.2833699999999997</v>
      </c>
      <c r="K554" s="135">
        <f t="shared" si="321"/>
        <v>5.5407999999999999</v>
      </c>
      <c r="L554" s="135">
        <f t="shared" si="321"/>
        <v>5.7808200000000003</v>
      </c>
      <c r="M554" s="135">
        <f t="shared" si="321"/>
        <v>6.0126900000000001</v>
      </c>
      <c r="N554" s="135">
        <f t="shared" si="321"/>
        <v>6.0050699999999999</v>
      </c>
      <c r="O554" s="135">
        <f t="shared" si="321"/>
        <v>5.88741</v>
      </c>
      <c r="P554" s="135">
        <f t="shared" si="321"/>
        <v>5.8897700000000004</v>
      </c>
      <c r="Q554" s="135">
        <f t="shared" si="321"/>
        <v>5.9157599999999997</v>
      </c>
      <c r="R554" s="135">
        <f t="shared" si="321"/>
        <v>5.89323</v>
      </c>
      <c r="S554" s="135">
        <f t="shared" si="321"/>
        <v>5.8861999999999997</v>
      </c>
      <c r="T554" s="135">
        <f t="shared" si="321"/>
        <v>5.8636999999999997</v>
      </c>
      <c r="U554" s="135">
        <f t="shared" si="321"/>
        <v>5.8101900000000004</v>
      </c>
      <c r="V554" s="135">
        <f t="shared" si="321"/>
        <v>5.7699600000000002</v>
      </c>
      <c r="W554" s="135">
        <f t="shared" si="321"/>
        <v>5.7417400000000001</v>
      </c>
      <c r="X554" s="135">
        <f t="shared" si="321"/>
        <v>5.8068499999999998</v>
      </c>
      <c r="Y554" s="135">
        <f t="shared" si="321"/>
        <v>5.7835999999999999</v>
      </c>
      <c r="Z554" s="135">
        <f t="shared" si="321"/>
        <v>5.4185100000000004</v>
      </c>
      <c r="AA554" s="135">
        <f t="shared" si="321"/>
        <v>5.3040599999999998</v>
      </c>
    </row>
    <row r="555" spans="1:27" ht="12.75" hidden="1" customHeight="1" outlineLevel="1" x14ac:dyDescent="0.2">
      <c r="A555" s="163" t="s">
        <v>777</v>
      </c>
      <c r="B555" s="94" t="s">
        <v>238</v>
      </c>
      <c r="C555" s="70" t="s">
        <v>79</v>
      </c>
      <c r="D555" s="71">
        <v>1361.16</v>
      </c>
      <c r="E555" s="71">
        <v>1234.54</v>
      </c>
      <c r="F555" s="71">
        <v>1226.31</v>
      </c>
      <c r="G555" s="71">
        <v>1221.2</v>
      </c>
      <c r="H555" s="71">
        <v>1226.1400000000001</v>
      </c>
      <c r="I555" s="71">
        <v>1236.6300000000001</v>
      </c>
      <c r="J555" s="71">
        <v>1454.51</v>
      </c>
      <c r="K555" s="71">
        <v>1711.94</v>
      </c>
      <c r="L555" s="71">
        <v>1951.96</v>
      </c>
      <c r="M555" s="71">
        <v>2183.83</v>
      </c>
      <c r="N555" s="71">
        <v>2176.21</v>
      </c>
      <c r="O555" s="71">
        <v>2058.5500000000002</v>
      </c>
      <c r="P555" s="71">
        <v>2060.91</v>
      </c>
      <c r="Q555" s="71">
        <v>2086.9</v>
      </c>
      <c r="R555" s="71">
        <v>2064.37</v>
      </c>
      <c r="S555" s="71">
        <v>2057.34</v>
      </c>
      <c r="T555" s="71">
        <v>2034.84</v>
      </c>
      <c r="U555" s="71">
        <v>1981.33</v>
      </c>
      <c r="V555" s="71">
        <v>1941.1</v>
      </c>
      <c r="W555" s="71">
        <v>1912.88</v>
      </c>
      <c r="X555" s="71">
        <v>1977.99</v>
      </c>
      <c r="Y555" s="71">
        <v>1954.74</v>
      </c>
      <c r="Z555" s="71">
        <v>1589.65</v>
      </c>
      <c r="AA555" s="71">
        <v>1475.2</v>
      </c>
    </row>
    <row r="556" spans="1:27" ht="12.75" hidden="1" customHeight="1" outlineLevel="1" x14ac:dyDescent="0.2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779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780</v>
      </c>
      <c r="B558" s="94" t="s">
        <v>81</v>
      </c>
      <c r="C558" s="70" t="s">
        <v>79</v>
      </c>
      <c r="D558" s="71">
        <f>$D$11</f>
        <v>264.79000000000002</v>
      </c>
      <c r="E558" s="71">
        <f t="shared" ref="E558:AA558" si="323">$D$11</f>
        <v>264.79000000000002</v>
      </c>
      <c r="F558" s="71">
        <f t="shared" si="323"/>
        <v>264.79000000000002</v>
      </c>
      <c r="G558" s="71">
        <f t="shared" si="323"/>
        <v>264.79000000000002</v>
      </c>
      <c r="H558" s="71">
        <f t="shared" si="323"/>
        <v>264.79000000000002</v>
      </c>
      <c r="I558" s="71">
        <f t="shared" si="323"/>
        <v>264.79000000000002</v>
      </c>
      <c r="J558" s="71">
        <f t="shared" si="323"/>
        <v>264.79000000000002</v>
      </c>
      <c r="K558" s="71">
        <f t="shared" si="323"/>
        <v>264.79000000000002</v>
      </c>
      <c r="L558" s="71">
        <f t="shared" si="323"/>
        <v>264.79000000000002</v>
      </c>
      <c r="M558" s="71">
        <f t="shared" si="323"/>
        <v>264.79000000000002</v>
      </c>
      <c r="N558" s="71">
        <f t="shared" si="323"/>
        <v>264.79000000000002</v>
      </c>
      <c r="O558" s="71">
        <f t="shared" si="323"/>
        <v>264.79000000000002</v>
      </c>
      <c r="P558" s="71">
        <f t="shared" si="323"/>
        <v>264.79000000000002</v>
      </c>
      <c r="Q558" s="71">
        <f t="shared" si="323"/>
        <v>264.79000000000002</v>
      </c>
      <c r="R558" s="71">
        <f t="shared" si="323"/>
        <v>264.79000000000002</v>
      </c>
      <c r="S558" s="71">
        <f t="shared" si="323"/>
        <v>264.79000000000002</v>
      </c>
      <c r="T558" s="71">
        <f t="shared" si="323"/>
        <v>264.79000000000002</v>
      </c>
      <c r="U558" s="71">
        <f t="shared" si="323"/>
        <v>264.79000000000002</v>
      </c>
      <c r="V558" s="71">
        <f t="shared" si="323"/>
        <v>264.79000000000002</v>
      </c>
      <c r="W558" s="71">
        <f t="shared" si="323"/>
        <v>264.79000000000002</v>
      </c>
      <c r="X558" s="71">
        <f t="shared" si="323"/>
        <v>264.79000000000002</v>
      </c>
      <c r="Y558" s="71">
        <f t="shared" si="323"/>
        <v>264.79000000000002</v>
      </c>
      <c r="Z558" s="71">
        <f t="shared" si="323"/>
        <v>264.79000000000002</v>
      </c>
      <c r="AA558" s="71">
        <f t="shared" si="323"/>
        <v>264.79000000000002</v>
      </c>
    </row>
    <row r="559" spans="1:27" collapsed="1" x14ac:dyDescent="0.2">
      <c r="A559" s="162" t="s">
        <v>781</v>
      </c>
      <c r="B559" s="54" t="str">
        <f>"16"&amp;"."&amp;$B$662&amp;"."&amp;$B$663</f>
        <v>16.05.2024</v>
      </c>
      <c r="C559" s="134" t="s">
        <v>76</v>
      </c>
      <c r="D559" s="135">
        <f>ROUND(((D560+D561+D563+D562)/1000),5)</f>
        <v>5.1391600000000004</v>
      </c>
      <c r="E559" s="135">
        <f>ROUND(((E560+E561+E563+E562)/1000),5)</f>
        <v>5.0471000000000004</v>
      </c>
      <c r="F559" s="135">
        <f>ROUND(((F560+F561+F563+F562)/1000),5)</f>
        <v>5.01607</v>
      </c>
      <c r="G559" s="135">
        <f t="shared" ref="G559:AA559" si="324">ROUND(((G560+G561+G563+G562)/1000),5)</f>
        <v>5.0136700000000003</v>
      </c>
      <c r="H559" s="135">
        <f t="shared" si="324"/>
        <v>5.0248400000000002</v>
      </c>
      <c r="I559" s="135">
        <f t="shared" si="324"/>
        <v>5.0599600000000002</v>
      </c>
      <c r="J559" s="135">
        <f t="shared" si="324"/>
        <v>5.2179000000000002</v>
      </c>
      <c r="K559" s="135">
        <f t="shared" si="324"/>
        <v>5.4769300000000003</v>
      </c>
      <c r="L559" s="135">
        <f t="shared" si="324"/>
        <v>5.7297000000000002</v>
      </c>
      <c r="M559" s="135">
        <f t="shared" si="324"/>
        <v>5.7880900000000004</v>
      </c>
      <c r="N559" s="135">
        <f t="shared" si="324"/>
        <v>5.8181399999999996</v>
      </c>
      <c r="O559" s="135">
        <f t="shared" si="324"/>
        <v>5.8783200000000004</v>
      </c>
      <c r="P559" s="135">
        <f t="shared" si="324"/>
        <v>5.8709699999999998</v>
      </c>
      <c r="Q559" s="135">
        <f t="shared" si="324"/>
        <v>5.8857900000000001</v>
      </c>
      <c r="R559" s="135">
        <f t="shared" si="324"/>
        <v>5.8747600000000002</v>
      </c>
      <c r="S559" s="135">
        <f t="shared" si="324"/>
        <v>5.8185900000000004</v>
      </c>
      <c r="T559" s="135">
        <f t="shared" si="324"/>
        <v>5.7548000000000004</v>
      </c>
      <c r="U559" s="135">
        <f t="shared" si="324"/>
        <v>5.7336799999999997</v>
      </c>
      <c r="V559" s="135">
        <f t="shared" si="324"/>
        <v>5.6406200000000002</v>
      </c>
      <c r="W559" s="135">
        <f t="shared" si="324"/>
        <v>5.5314300000000003</v>
      </c>
      <c r="X559" s="135">
        <f t="shared" si="324"/>
        <v>5.64602</v>
      </c>
      <c r="Y559" s="135">
        <f t="shared" si="324"/>
        <v>5.7385799999999998</v>
      </c>
      <c r="Z559" s="135">
        <f t="shared" si="324"/>
        <v>5.4311600000000002</v>
      </c>
      <c r="AA559" s="135">
        <f t="shared" si="324"/>
        <v>5.2141999999999999</v>
      </c>
    </row>
    <row r="560" spans="1:27" ht="12.75" hidden="1" customHeight="1" outlineLevel="1" x14ac:dyDescent="0.2">
      <c r="A560" s="163" t="s">
        <v>782</v>
      </c>
      <c r="B560" s="94" t="s">
        <v>238</v>
      </c>
      <c r="C560" s="70" t="s">
        <v>79</v>
      </c>
      <c r="D560" s="71">
        <v>1310.3</v>
      </c>
      <c r="E560" s="71">
        <v>1218.24</v>
      </c>
      <c r="F560" s="71">
        <v>1187.21</v>
      </c>
      <c r="G560" s="71">
        <v>1184.81</v>
      </c>
      <c r="H560" s="71">
        <v>1195.98</v>
      </c>
      <c r="I560" s="71">
        <v>1231.0999999999999</v>
      </c>
      <c r="J560" s="71">
        <v>1389.04</v>
      </c>
      <c r="K560" s="71">
        <v>1648.07</v>
      </c>
      <c r="L560" s="71">
        <v>1900.84</v>
      </c>
      <c r="M560" s="71">
        <v>1959.23</v>
      </c>
      <c r="N560" s="71">
        <v>1989.28</v>
      </c>
      <c r="O560" s="71">
        <v>2049.46</v>
      </c>
      <c r="P560" s="71">
        <v>2042.11</v>
      </c>
      <c r="Q560" s="71">
        <v>2056.9299999999998</v>
      </c>
      <c r="R560" s="71">
        <v>2045.9</v>
      </c>
      <c r="S560" s="71">
        <v>1989.73</v>
      </c>
      <c r="T560" s="71">
        <v>1925.94</v>
      </c>
      <c r="U560" s="71">
        <v>1904.82</v>
      </c>
      <c r="V560" s="71">
        <v>1811.76</v>
      </c>
      <c r="W560" s="71">
        <v>1702.57</v>
      </c>
      <c r="X560" s="71">
        <v>1817.16</v>
      </c>
      <c r="Y560" s="71">
        <v>1909.72</v>
      </c>
      <c r="Z560" s="71">
        <v>1602.3</v>
      </c>
      <c r="AA560" s="71">
        <v>1385.34</v>
      </c>
    </row>
    <row r="561" spans="1:27" ht="12.75" hidden="1" customHeight="1" outlineLevel="1" x14ac:dyDescent="0.2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784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785</v>
      </c>
      <c r="B563" s="94" t="s">
        <v>81</v>
      </c>
      <c r="C563" s="70" t="s">
        <v>79</v>
      </c>
      <c r="D563" s="71">
        <f>$D$11</f>
        <v>264.79000000000002</v>
      </c>
      <c r="E563" s="71">
        <f t="shared" ref="E563:AA563" si="326">$D$11</f>
        <v>264.79000000000002</v>
      </c>
      <c r="F563" s="71">
        <f t="shared" si="326"/>
        <v>264.79000000000002</v>
      </c>
      <c r="G563" s="71">
        <f t="shared" si="326"/>
        <v>264.79000000000002</v>
      </c>
      <c r="H563" s="71">
        <f t="shared" si="326"/>
        <v>264.79000000000002</v>
      </c>
      <c r="I563" s="71">
        <f t="shared" si="326"/>
        <v>264.79000000000002</v>
      </c>
      <c r="J563" s="71">
        <f t="shared" si="326"/>
        <v>264.79000000000002</v>
      </c>
      <c r="K563" s="71">
        <f t="shared" si="326"/>
        <v>264.79000000000002</v>
      </c>
      <c r="L563" s="71">
        <f t="shared" si="326"/>
        <v>264.79000000000002</v>
      </c>
      <c r="M563" s="71">
        <f t="shared" si="326"/>
        <v>264.79000000000002</v>
      </c>
      <c r="N563" s="71">
        <f t="shared" si="326"/>
        <v>264.79000000000002</v>
      </c>
      <c r="O563" s="71">
        <f t="shared" si="326"/>
        <v>264.79000000000002</v>
      </c>
      <c r="P563" s="71">
        <f t="shared" si="326"/>
        <v>264.79000000000002</v>
      </c>
      <c r="Q563" s="71">
        <f t="shared" si="326"/>
        <v>264.79000000000002</v>
      </c>
      <c r="R563" s="71">
        <f t="shared" si="326"/>
        <v>264.79000000000002</v>
      </c>
      <c r="S563" s="71">
        <f t="shared" si="326"/>
        <v>264.79000000000002</v>
      </c>
      <c r="T563" s="71">
        <f t="shared" si="326"/>
        <v>264.79000000000002</v>
      </c>
      <c r="U563" s="71">
        <f t="shared" si="326"/>
        <v>264.79000000000002</v>
      </c>
      <c r="V563" s="71">
        <f t="shared" si="326"/>
        <v>264.79000000000002</v>
      </c>
      <c r="W563" s="71">
        <f t="shared" si="326"/>
        <v>264.79000000000002</v>
      </c>
      <c r="X563" s="71">
        <f t="shared" si="326"/>
        <v>264.79000000000002</v>
      </c>
      <c r="Y563" s="71">
        <f t="shared" si="326"/>
        <v>264.79000000000002</v>
      </c>
      <c r="Z563" s="71">
        <f t="shared" si="326"/>
        <v>264.79000000000002</v>
      </c>
      <c r="AA563" s="71">
        <f t="shared" si="326"/>
        <v>264.79000000000002</v>
      </c>
    </row>
    <row r="564" spans="1:27" collapsed="1" x14ac:dyDescent="0.2">
      <c r="A564" s="162" t="s">
        <v>786</v>
      </c>
      <c r="B564" s="54" t="str">
        <f>"17"&amp;"."&amp;$B$662&amp;"."&amp;$B$663</f>
        <v>17.05.2024</v>
      </c>
      <c r="C564" s="134" t="s">
        <v>76</v>
      </c>
      <c r="D564" s="135">
        <f>ROUND(((D565+D566+D568+D567)/1000),5)</f>
        <v>5.1941800000000002</v>
      </c>
      <c r="E564" s="135">
        <f>ROUND(((E565+E566+E568+E567)/1000),5)</f>
        <v>5.0606999999999998</v>
      </c>
      <c r="F564" s="135">
        <f>ROUND(((F565+F566+F568+F567)/1000),5)</f>
        <v>5.0242199999999997</v>
      </c>
      <c r="G564" s="135">
        <f t="shared" ref="G564:AA564" si="327">ROUND(((G565+G566+G568+G567)/1000),5)</f>
        <v>4.9616800000000003</v>
      </c>
      <c r="H564" s="135">
        <f t="shared" si="327"/>
        <v>5.0263200000000001</v>
      </c>
      <c r="I564" s="135">
        <f t="shared" si="327"/>
        <v>5.1154599999999997</v>
      </c>
      <c r="J564" s="135">
        <f t="shared" si="327"/>
        <v>5.2867199999999999</v>
      </c>
      <c r="K564" s="135">
        <f t="shared" si="327"/>
        <v>5.5590799999999998</v>
      </c>
      <c r="L564" s="135">
        <f t="shared" si="327"/>
        <v>5.8685700000000001</v>
      </c>
      <c r="M564" s="135">
        <f t="shared" si="327"/>
        <v>5.9271200000000004</v>
      </c>
      <c r="N564" s="135">
        <f t="shared" si="327"/>
        <v>5.9398</v>
      </c>
      <c r="O564" s="135">
        <f t="shared" si="327"/>
        <v>5.9446199999999996</v>
      </c>
      <c r="P564" s="135">
        <f t="shared" si="327"/>
        <v>5.97973</v>
      </c>
      <c r="Q564" s="135">
        <f t="shared" si="327"/>
        <v>6.0102900000000004</v>
      </c>
      <c r="R564" s="135">
        <f t="shared" si="327"/>
        <v>5.9863400000000002</v>
      </c>
      <c r="S564" s="135">
        <f t="shared" si="327"/>
        <v>5.9957200000000004</v>
      </c>
      <c r="T564" s="135">
        <f t="shared" si="327"/>
        <v>5.9466799999999997</v>
      </c>
      <c r="U564" s="135">
        <f t="shared" si="327"/>
        <v>5.9341299999999997</v>
      </c>
      <c r="V564" s="135">
        <f t="shared" si="327"/>
        <v>5.9027500000000002</v>
      </c>
      <c r="W564" s="135">
        <f t="shared" si="327"/>
        <v>5.8649800000000001</v>
      </c>
      <c r="X564" s="135">
        <f t="shared" si="327"/>
        <v>5.8800499999999998</v>
      </c>
      <c r="Y564" s="135">
        <f t="shared" si="327"/>
        <v>5.9400599999999999</v>
      </c>
      <c r="Z564" s="135">
        <f t="shared" si="327"/>
        <v>5.8477399999999999</v>
      </c>
      <c r="AA564" s="135">
        <f t="shared" si="327"/>
        <v>5.4384199999999998</v>
      </c>
    </row>
    <row r="565" spans="1:27" ht="12.75" hidden="1" customHeight="1" outlineLevel="1" x14ac:dyDescent="0.2">
      <c r="A565" s="163" t="s">
        <v>787</v>
      </c>
      <c r="B565" s="94" t="s">
        <v>238</v>
      </c>
      <c r="C565" s="70" t="s">
        <v>79</v>
      </c>
      <c r="D565" s="71">
        <v>1365.32</v>
      </c>
      <c r="E565" s="71">
        <v>1231.8399999999999</v>
      </c>
      <c r="F565" s="71">
        <v>1195.3599999999999</v>
      </c>
      <c r="G565" s="71">
        <v>1132.82</v>
      </c>
      <c r="H565" s="71">
        <v>1197.46</v>
      </c>
      <c r="I565" s="71">
        <v>1286.5999999999999</v>
      </c>
      <c r="J565" s="71">
        <v>1457.86</v>
      </c>
      <c r="K565" s="71">
        <v>1730.22</v>
      </c>
      <c r="L565" s="71">
        <v>2039.71</v>
      </c>
      <c r="M565" s="71">
        <v>2098.2600000000002</v>
      </c>
      <c r="N565" s="71">
        <v>2110.94</v>
      </c>
      <c r="O565" s="71">
        <v>2115.7600000000002</v>
      </c>
      <c r="P565" s="71">
        <v>2150.87</v>
      </c>
      <c r="Q565" s="71">
        <v>2181.4299999999998</v>
      </c>
      <c r="R565" s="71">
        <v>2157.48</v>
      </c>
      <c r="S565" s="71">
        <v>2166.86</v>
      </c>
      <c r="T565" s="71">
        <v>2117.8200000000002</v>
      </c>
      <c r="U565" s="71">
        <v>2105.27</v>
      </c>
      <c r="V565" s="71">
        <v>2073.89</v>
      </c>
      <c r="W565" s="71">
        <v>2036.12</v>
      </c>
      <c r="X565" s="71">
        <v>2051.19</v>
      </c>
      <c r="Y565" s="71">
        <v>2111.1999999999998</v>
      </c>
      <c r="Z565" s="71">
        <v>2018.88</v>
      </c>
      <c r="AA565" s="71">
        <v>1609.56</v>
      </c>
    </row>
    <row r="566" spans="1:27" ht="12.75" hidden="1" customHeight="1" outlineLevel="1" x14ac:dyDescent="0.2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789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790</v>
      </c>
      <c r="B568" s="94" t="s">
        <v>81</v>
      </c>
      <c r="C568" s="70" t="s">
        <v>79</v>
      </c>
      <c r="D568" s="71">
        <f>$D$11</f>
        <v>264.79000000000002</v>
      </c>
      <c r="E568" s="71">
        <f t="shared" ref="E568:AA568" si="329">$D$11</f>
        <v>264.79000000000002</v>
      </c>
      <c r="F568" s="71">
        <f t="shared" si="329"/>
        <v>264.79000000000002</v>
      </c>
      <c r="G568" s="71">
        <f t="shared" si="329"/>
        <v>264.79000000000002</v>
      </c>
      <c r="H568" s="71">
        <f t="shared" si="329"/>
        <v>264.79000000000002</v>
      </c>
      <c r="I568" s="71">
        <f t="shared" si="329"/>
        <v>264.79000000000002</v>
      </c>
      <c r="J568" s="71">
        <f t="shared" si="329"/>
        <v>264.79000000000002</v>
      </c>
      <c r="K568" s="71">
        <f t="shared" si="329"/>
        <v>264.79000000000002</v>
      </c>
      <c r="L568" s="71">
        <f t="shared" si="329"/>
        <v>264.79000000000002</v>
      </c>
      <c r="M568" s="71">
        <f t="shared" si="329"/>
        <v>264.79000000000002</v>
      </c>
      <c r="N568" s="71">
        <f t="shared" si="329"/>
        <v>264.79000000000002</v>
      </c>
      <c r="O568" s="71">
        <f t="shared" si="329"/>
        <v>264.79000000000002</v>
      </c>
      <c r="P568" s="71">
        <f t="shared" si="329"/>
        <v>264.79000000000002</v>
      </c>
      <c r="Q568" s="71">
        <f t="shared" si="329"/>
        <v>264.79000000000002</v>
      </c>
      <c r="R568" s="71">
        <f t="shared" si="329"/>
        <v>264.79000000000002</v>
      </c>
      <c r="S568" s="71">
        <f t="shared" si="329"/>
        <v>264.79000000000002</v>
      </c>
      <c r="T568" s="71">
        <f t="shared" si="329"/>
        <v>264.79000000000002</v>
      </c>
      <c r="U568" s="71">
        <f t="shared" si="329"/>
        <v>264.79000000000002</v>
      </c>
      <c r="V568" s="71">
        <f t="shared" si="329"/>
        <v>264.79000000000002</v>
      </c>
      <c r="W568" s="71">
        <f t="shared" si="329"/>
        <v>264.79000000000002</v>
      </c>
      <c r="X568" s="71">
        <f t="shared" si="329"/>
        <v>264.79000000000002</v>
      </c>
      <c r="Y568" s="71">
        <f t="shared" si="329"/>
        <v>264.79000000000002</v>
      </c>
      <c r="Z568" s="71">
        <f t="shared" si="329"/>
        <v>264.79000000000002</v>
      </c>
      <c r="AA568" s="71">
        <f t="shared" si="329"/>
        <v>264.79000000000002</v>
      </c>
    </row>
    <row r="569" spans="1:27" collapsed="1" x14ac:dyDescent="0.2">
      <c r="A569" s="162" t="s">
        <v>791</v>
      </c>
      <c r="B569" s="54" t="str">
        <f>"18"&amp;"."&amp;$B$662&amp;"."&amp;$B$663</f>
        <v>18.05.2024</v>
      </c>
      <c r="C569" s="134" t="s">
        <v>76</v>
      </c>
      <c r="D569" s="135">
        <f>ROUND(((D570+D571+D573+D572)/1000),5)</f>
        <v>5.3915499999999996</v>
      </c>
      <c r="E569" s="135">
        <f>ROUND(((E570+E571+E573+E572)/1000),5)</f>
        <v>5.3178999999999998</v>
      </c>
      <c r="F569" s="135">
        <f>ROUND(((F570+F571+F573+F572)/1000),5)</f>
        <v>5.1754499999999997</v>
      </c>
      <c r="G569" s="135">
        <f t="shared" ref="G569:AA569" si="330">ROUND(((G570+G571+G573+G572)/1000),5)</f>
        <v>5.1235600000000003</v>
      </c>
      <c r="H569" s="135">
        <f t="shared" si="330"/>
        <v>5.0786199999999999</v>
      </c>
      <c r="I569" s="135">
        <f t="shared" si="330"/>
        <v>5.0955300000000001</v>
      </c>
      <c r="J569" s="135">
        <f t="shared" si="330"/>
        <v>5.1658400000000002</v>
      </c>
      <c r="K569" s="135">
        <f t="shared" si="330"/>
        <v>5.3759899999999998</v>
      </c>
      <c r="L569" s="135">
        <f t="shared" si="330"/>
        <v>5.66005</v>
      </c>
      <c r="M569" s="135">
        <f t="shared" si="330"/>
        <v>5.8219799999999999</v>
      </c>
      <c r="N569" s="135">
        <f t="shared" si="330"/>
        <v>5.9233200000000004</v>
      </c>
      <c r="O569" s="135">
        <f t="shared" si="330"/>
        <v>5.9292699999999998</v>
      </c>
      <c r="P569" s="135">
        <f t="shared" si="330"/>
        <v>5.9681100000000002</v>
      </c>
      <c r="Q569" s="135">
        <f t="shared" si="330"/>
        <v>5.9601899999999999</v>
      </c>
      <c r="R569" s="135">
        <f t="shared" si="330"/>
        <v>5.9383999999999997</v>
      </c>
      <c r="S569" s="135">
        <f t="shared" si="330"/>
        <v>5.9188900000000002</v>
      </c>
      <c r="T569" s="135">
        <f t="shared" si="330"/>
        <v>5.9068199999999997</v>
      </c>
      <c r="U569" s="135">
        <f t="shared" si="330"/>
        <v>5.8789600000000002</v>
      </c>
      <c r="V569" s="135">
        <f t="shared" si="330"/>
        <v>5.8649899999999997</v>
      </c>
      <c r="W569" s="135">
        <f t="shared" si="330"/>
        <v>5.9754100000000001</v>
      </c>
      <c r="X569" s="135">
        <f t="shared" si="330"/>
        <v>6.0978000000000003</v>
      </c>
      <c r="Y569" s="135">
        <f t="shared" si="330"/>
        <v>5.9152800000000001</v>
      </c>
      <c r="Z569" s="135">
        <f t="shared" si="330"/>
        <v>5.7493400000000001</v>
      </c>
      <c r="AA569" s="135">
        <f t="shared" si="330"/>
        <v>5.3804999999999996</v>
      </c>
    </row>
    <row r="570" spans="1:27" ht="12.75" hidden="1" customHeight="1" outlineLevel="1" x14ac:dyDescent="0.2">
      <c r="A570" s="163" t="s">
        <v>792</v>
      </c>
      <c r="B570" s="94" t="s">
        <v>238</v>
      </c>
      <c r="C570" s="70" t="s">
        <v>79</v>
      </c>
      <c r="D570" s="71">
        <v>1562.69</v>
      </c>
      <c r="E570" s="71">
        <v>1489.04</v>
      </c>
      <c r="F570" s="71">
        <v>1346.59</v>
      </c>
      <c r="G570" s="71">
        <v>1294.7</v>
      </c>
      <c r="H570" s="71">
        <v>1249.76</v>
      </c>
      <c r="I570" s="71">
        <v>1266.67</v>
      </c>
      <c r="J570" s="71">
        <v>1336.98</v>
      </c>
      <c r="K570" s="71">
        <v>1547.13</v>
      </c>
      <c r="L570" s="71">
        <v>1831.19</v>
      </c>
      <c r="M570" s="71">
        <v>1993.12</v>
      </c>
      <c r="N570" s="71">
        <v>2094.46</v>
      </c>
      <c r="O570" s="71">
        <v>2100.41</v>
      </c>
      <c r="P570" s="71">
        <v>2139.25</v>
      </c>
      <c r="Q570" s="71">
        <v>2131.33</v>
      </c>
      <c r="R570" s="71">
        <v>2109.54</v>
      </c>
      <c r="S570" s="71">
        <v>2090.0300000000002</v>
      </c>
      <c r="T570" s="71">
        <v>2077.96</v>
      </c>
      <c r="U570" s="71">
        <v>2050.1</v>
      </c>
      <c r="V570" s="71">
        <v>2036.13</v>
      </c>
      <c r="W570" s="71">
        <v>2146.5500000000002</v>
      </c>
      <c r="X570" s="71">
        <v>2268.94</v>
      </c>
      <c r="Y570" s="71">
        <v>2086.42</v>
      </c>
      <c r="Z570" s="71">
        <v>1920.48</v>
      </c>
      <c r="AA570" s="71">
        <v>1551.64</v>
      </c>
    </row>
    <row r="571" spans="1:27" ht="12.75" hidden="1" customHeight="1" outlineLevel="1" x14ac:dyDescent="0.2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794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795</v>
      </c>
      <c r="B573" s="94" t="s">
        <v>81</v>
      </c>
      <c r="C573" s="70" t="s">
        <v>79</v>
      </c>
      <c r="D573" s="71">
        <f>$D$11</f>
        <v>264.79000000000002</v>
      </c>
      <c r="E573" s="71">
        <f t="shared" ref="E573:AA573" si="332">$D$11</f>
        <v>264.79000000000002</v>
      </c>
      <c r="F573" s="71">
        <f t="shared" si="332"/>
        <v>264.79000000000002</v>
      </c>
      <c r="G573" s="71">
        <f t="shared" si="332"/>
        <v>264.79000000000002</v>
      </c>
      <c r="H573" s="71">
        <f t="shared" si="332"/>
        <v>264.79000000000002</v>
      </c>
      <c r="I573" s="71">
        <f t="shared" si="332"/>
        <v>264.79000000000002</v>
      </c>
      <c r="J573" s="71">
        <f t="shared" si="332"/>
        <v>264.79000000000002</v>
      </c>
      <c r="K573" s="71">
        <f t="shared" si="332"/>
        <v>264.79000000000002</v>
      </c>
      <c r="L573" s="71">
        <f t="shared" si="332"/>
        <v>264.79000000000002</v>
      </c>
      <c r="M573" s="71">
        <f t="shared" si="332"/>
        <v>264.79000000000002</v>
      </c>
      <c r="N573" s="71">
        <f t="shared" si="332"/>
        <v>264.79000000000002</v>
      </c>
      <c r="O573" s="71">
        <f t="shared" si="332"/>
        <v>264.79000000000002</v>
      </c>
      <c r="P573" s="71">
        <f t="shared" si="332"/>
        <v>264.79000000000002</v>
      </c>
      <c r="Q573" s="71">
        <f t="shared" si="332"/>
        <v>264.79000000000002</v>
      </c>
      <c r="R573" s="71">
        <f t="shared" si="332"/>
        <v>264.79000000000002</v>
      </c>
      <c r="S573" s="71">
        <f t="shared" si="332"/>
        <v>264.79000000000002</v>
      </c>
      <c r="T573" s="71">
        <f t="shared" si="332"/>
        <v>264.79000000000002</v>
      </c>
      <c r="U573" s="71">
        <f t="shared" si="332"/>
        <v>264.79000000000002</v>
      </c>
      <c r="V573" s="71">
        <f t="shared" si="332"/>
        <v>264.79000000000002</v>
      </c>
      <c r="W573" s="71">
        <f t="shared" si="332"/>
        <v>264.79000000000002</v>
      </c>
      <c r="X573" s="71">
        <f t="shared" si="332"/>
        <v>264.79000000000002</v>
      </c>
      <c r="Y573" s="71">
        <f t="shared" si="332"/>
        <v>264.79000000000002</v>
      </c>
      <c r="Z573" s="71">
        <f t="shared" si="332"/>
        <v>264.79000000000002</v>
      </c>
      <c r="AA573" s="71">
        <f t="shared" si="332"/>
        <v>264.79000000000002</v>
      </c>
    </row>
    <row r="574" spans="1:27" collapsed="1" x14ac:dyDescent="0.2">
      <c r="A574" s="162" t="s">
        <v>796</v>
      </c>
      <c r="B574" s="54" t="str">
        <f>"19"&amp;"."&amp;$B$662&amp;"."&amp;$B$663</f>
        <v>19.05.2024</v>
      </c>
      <c r="C574" s="134" t="s">
        <v>76</v>
      </c>
      <c r="D574" s="135">
        <f>ROUND(((D575+D576+D578+D577)/1000),5)</f>
        <v>5.3571400000000002</v>
      </c>
      <c r="E574" s="135">
        <f>ROUND(((E575+E576+E578+E577)/1000),5)</f>
        <v>5.2105600000000001</v>
      </c>
      <c r="F574" s="135">
        <f>ROUND(((F575+F576+F578+F577)/1000),5)</f>
        <v>5.0736800000000004</v>
      </c>
      <c r="G574" s="135">
        <f t="shared" ref="G574:AA574" si="333">ROUND(((G575+G576+G578+G577)/1000),5)</f>
        <v>5.0581899999999997</v>
      </c>
      <c r="H574" s="135">
        <f t="shared" si="333"/>
        <v>5.0381600000000004</v>
      </c>
      <c r="I574" s="135">
        <f t="shared" si="333"/>
        <v>5.0141600000000004</v>
      </c>
      <c r="J574" s="135">
        <f t="shared" si="333"/>
        <v>4.9438899999999997</v>
      </c>
      <c r="K574" s="135">
        <f t="shared" si="333"/>
        <v>5.1878099999999998</v>
      </c>
      <c r="L574" s="135">
        <f t="shared" si="333"/>
        <v>5.4163899999999998</v>
      </c>
      <c r="M574" s="135">
        <f t="shared" si="333"/>
        <v>5.6292200000000001</v>
      </c>
      <c r="N574" s="135">
        <f t="shared" si="333"/>
        <v>5.7980099999999997</v>
      </c>
      <c r="O574" s="135">
        <f t="shared" si="333"/>
        <v>5.84171</v>
      </c>
      <c r="P574" s="135">
        <f t="shared" si="333"/>
        <v>5.7916100000000004</v>
      </c>
      <c r="Q574" s="135">
        <f t="shared" si="333"/>
        <v>5.7906199999999997</v>
      </c>
      <c r="R574" s="135">
        <f t="shared" si="333"/>
        <v>5.7814899999999998</v>
      </c>
      <c r="S574" s="135">
        <f t="shared" si="333"/>
        <v>5.7704800000000001</v>
      </c>
      <c r="T574" s="135">
        <f t="shared" si="333"/>
        <v>5.7783199999999999</v>
      </c>
      <c r="U574" s="135">
        <f t="shared" si="333"/>
        <v>5.8229100000000003</v>
      </c>
      <c r="V574" s="135">
        <f t="shared" si="333"/>
        <v>5.8216400000000004</v>
      </c>
      <c r="W574" s="135">
        <f t="shared" si="333"/>
        <v>5.8807700000000001</v>
      </c>
      <c r="X574" s="135">
        <f t="shared" si="333"/>
        <v>6.0338099999999999</v>
      </c>
      <c r="Y574" s="135">
        <f t="shared" si="333"/>
        <v>5.9993999999999996</v>
      </c>
      <c r="Z574" s="135">
        <f t="shared" si="333"/>
        <v>5.7216399999999998</v>
      </c>
      <c r="AA574" s="135">
        <f t="shared" si="333"/>
        <v>5.3533099999999996</v>
      </c>
    </row>
    <row r="575" spans="1:27" ht="12.75" hidden="1" customHeight="1" outlineLevel="1" x14ac:dyDescent="0.2">
      <c r="A575" s="163" t="s">
        <v>797</v>
      </c>
      <c r="B575" s="94" t="s">
        <v>238</v>
      </c>
      <c r="C575" s="70" t="s">
        <v>79</v>
      </c>
      <c r="D575" s="71">
        <v>1528.28</v>
      </c>
      <c r="E575" s="71">
        <v>1381.7</v>
      </c>
      <c r="F575" s="71">
        <v>1244.82</v>
      </c>
      <c r="G575" s="71">
        <v>1229.33</v>
      </c>
      <c r="H575" s="71">
        <v>1209.3</v>
      </c>
      <c r="I575" s="71">
        <v>1185.3</v>
      </c>
      <c r="J575" s="71">
        <v>1115.03</v>
      </c>
      <c r="K575" s="71">
        <v>1358.95</v>
      </c>
      <c r="L575" s="71">
        <v>1587.53</v>
      </c>
      <c r="M575" s="71">
        <v>1800.36</v>
      </c>
      <c r="N575" s="71">
        <v>1969.15</v>
      </c>
      <c r="O575" s="71">
        <v>2012.85</v>
      </c>
      <c r="P575" s="71">
        <v>1962.75</v>
      </c>
      <c r="Q575" s="71">
        <v>1961.76</v>
      </c>
      <c r="R575" s="71">
        <v>1952.63</v>
      </c>
      <c r="S575" s="71">
        <v>1941.62</v>
      </c>
      <c r="T575" s="71">
        <v>1949.46</v>
      </c>
      <c r="U575" s="71">
        <v>1994.05</v>
      </c>
      <c r="V575" s="71">
        <v>1992.78</v>
      </c>
      <c r="W575" s="71">
        <v>2051.91</v>
      </c>
      <c r="X575" s="71">
        <v>2204.9499999999998</v>
      </c>
      <c r="Y575" s="71">
        <v>2170.54</v>
      </c>
      <c r="Z575" s="71">
        <v>1892.78</v>
      </c>
      <c r="AA575" s="71">
        <v>1524.45</v>
      </c>
    </row>
    <row r="576" spans="1:27" ht="12.75" hidden="1" customHeight="1" outlineLevel="1" x14ac:dyDescent="0.2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799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800</v>
      </c>
      <c r="B578" s="94" t="s">
        <v>81</v>
      </c>
      <c r="C578" s="70" t="s">
        <v>79</v>
      </c>
      <c r="D578" s="71">
        <f>$D$11</f>
        <v>264.79000000000002</v>
      </c>
      <c r="E578" s="71">
        <f t="shared" ref="E578:AA578" si="335">$D$11</f>
        <v>264.79000000000002</v>
      </c>
      <c r="F578" s="71">
        <f t="shared" si="335"/>
        <v>264.79000000000002</v>
      </c>
      <c r="G578" s="71">
        <f t="shared" si="335"/>
        <v>264.79000000000002</v>
      </c>
      <c r="H578" s="71">
        <f t="shared" si="335"/>
        <v>264.79000000000002</v>
      </c>
      <c r="I578" s="71">
        <f t="shared" si="335"/>
        <v>264.79000000000002</v>
      </c>
      <c r="J578" s="71">
        <f t="shared" si="335"/>
        <v>264.79000000000002</v>
      </c>
      <c r="K578" s="71">
        <f t="shared" si="335"/>
        <v>264.79000000000002</v>
      </c>
      <c r="L578" s="71">
        <f t="shared" si="335"/>
        <v>264.79000000000002</v>
      </c>
      <c r="M578" s="71">
        <f t="shared" si="335"/>
        <v>264.79000000000002</v>
      </c>
      <c r="N578" s="71">
        <f t="shared" si="335"/>
        <v>264.79000000000002</v>
      </c>
      <c r="O578" s="71">
        <f t="shared" si="335"/>
        <v>264.79000000000002</v>
      </c>
      <c r="P578" s="71">
        <f t="shared" si="335"/>
        <v>264.79000000000002</v>
      </c>
      <c r="Q578" s="71">
        <f t="shared" si="335"/>
        <v>264.79000000000002</v>
      </c>
      <c r="R578" s="71">
        <f t="shared" si="335"/>
        <v>264.79000000000002</v>
      </c>
      <c r="S578" s="71">
        <f t="shared" si="335"/>
        <v>264.79000000000002</v>
      </c>
      <c r="T578" s="71">
        <f t="shared" si="335"/>
        <v>264.79000000000002</v>
      </c>
      <c r="U578" s="71">
        <f t="shared" si="335"/>
        <v>264.79000000000002</v>
      </c>
      <c r="V578" s="71">
        <f t="shared" si="335"/>
        <v>264.79000000000002</v>
      </c>
      <c r="W578" s="71">
        <f t="shared" si="335"/>
        <v>264.79000000000002</v>
      </c>
      <c r="X578" s="71">
        <f t="shared" si="335"/>
        <v>264.79000000000002</v>
      </c>
      <c r="Y578" s="71">
        <f t="shared" si="335"/>
        <v>264.79000000000002</v>
      </c>
      <c r="Z578" s="71">
        <f t="shared" si="335"/>
        <v>264.79000000000002</v>
      </c>
      <c r="AA578" s="71">
        <f t="shared" si="335"/>
        <v>264.79000000000002</v>
      </c>
    </row>
    <row r="579" spans="1:27" collapsed="1" x14ac:dyDescent="0.2">
      <c r="A579" s="162" t="s">
        <v>801</v>
      </c>
      <c r="B579" s="54" t="str">
        <f>"20"&amp;"."&amp;$B$662&amp;"."&amp;$B$663</f>
        <v>20.05.2024</v>
      </c>
      <c r="C579" s="134" t="s">
        <v>76</v>
      </c>
      <c r="D579" s="135">
        <f>ROUND(((D580+D581+D583+D582)/1000),5)</f>
        <v>5.2097199999999999</v>
      </c>
      <c r="E579" s="135">
        <f>ROUND(((E580+E581+E583+E582)/1000),5)</f>
        <v>5.0581699999999996</v>
      </c>
      <c r="F579" s="135">
        <f>ROUND(((F580+F581+F583+F582)/1000),5)</f>
        <v>4.9524100000000004</v>
      </c>
      <c r="G579" s="135">
        <f t="shared" ref="G579:AA579" si="336">ROUND(((G580+G581+G583+G582)/1000),5)</f>
        <v>4.9344599999999996</v>
      </c>
      <c r="H579" s="135">
        <f t="shared" si="336"/>
        <v>4.92699</v>
      </c>
      <c r="I579" s="135">
        <f t="shared" si="336"/>
        <v>5.0221200000000001</v>
      </c>
      <c r="J579" s="135">
        <f t="shared" si="336"/>
        <v>5.2108600000000003</v>
      </c>
      <c r="K579" s="135">
        <f t="shared" si="336"/>
        <v>5.5551399999999997</v>
      </c>
      <c r="L579" s="135">
        <f t="shared" si="336"/>
        <v>5.8325199999999997</v>
      </c>
      <c r="M579" s="135">
        <f t="shared" si="336"/>
        <v>5.95634</v>
      </c>
      <c r="N579" s="135">
        <f t="shared" si="336"/>
        <v>5.9626400000000004</v>
      </c>
      <c r="O579" s="135">
        <f t="shared" si="336"/>
        <v>5.96068</v>
      </c>
      <c r="P579" s="135">
        <f t="shared" si="336"/>
        <v>5.9593999999999996</v>
      </c>
      <c r="Q579" s="135">
        <f t="shared" si="336"/>
        <v>5.9791299999999996</v>
      </c>
      <c r="R579" s="135">
        <f t="shared" si="336"/>
        <v>5.9806499999999998</v>
      </c>
      <c r="S579" s="135">
        <f t="shared" si="336"/>
        <v>5.9671700000000003</v>
      </c>
      <c r="T579" s="135">
        <f t="shared" si="336"/>
        <v>5.9558799999999996</v>
      </c>
      <c r="U579" s="135">
        <f t="shared" si="336"/>
        <v>5.9269400000000001</v>
      </c>
      <c r="V579" s="135">
        <f t="shared" si="336"/>
        <v>5.8839699999999997</v>
      </c>
      <c r="W579" s="135">
        <f t="shared" si="336"/>
        <v>5.76396</v>
      </c>
      <c r="X579" s="135">
        <f t="shared" si="336"/>
        <v>5.8090200000000003</v>
      </c>
      <c r="Y579" s="135">
        <f t="shared" si="336"/>
        <v>5.8351899999999999</v>
      </c>
      <c r="Z579" s="135">
        <f t="shared" si="336"/>
        <v>5.4443400000000004</v>
      </c>
      <c r="AA579" s="135">
        <f t="shared" si="336"/>
        <v>5.2159399999999998</v>
      </c>
    </row>
    <row r="580" spans="1:27" ht="12.75" hidden="1" customHeight="1" outlineLevel="1" x14ac:dyDescent="0.2">
      <c r="A580" s="163" t="s">
        <v>802</v>
      </c>
      <c r="B580" s="94" t="s">
        <v>238</v>
      </c>
      <c r="C580" s="70" t="s">
        <v>79</v>
      </c>
      <c r="D580" s="71">
        <v>1380.86</v>
      </c>
      <c r="E580" s="71">
        <v>1229.31</v>
      </c>
      <c r="F580" s="71">
        <v>1123.55</v>
      </c>
      <c r="G580" s="71">
        <v>1105.5999999999999</v>
      </c>
      <c r="H580" s="71">
        <v>1098.1300000000001</v>
      </c>
      <c r="I580" s="71">
        <v>1193.26</v>
      </c>
      <c r="J580" s="71">
        <v>1382</v>
      </c>
      <c r="K580" s="71">
        <v>1726.28</v>
      </c>
      <c r="L580" s="71">
        <v>2003.66</v>
      </c>
      <c r="M580" s="71">
        <v>2127.48</v>
      </c>
      <c r="N580" s="71">
        <v>2133.7800000000002</v>
      </c>
      <c r="O580" s="71">
        <v>2131.8200000000002</v>
      </c>
      <c r="P580" s="71">
        <v>2130.54</v>
      </c>
      <c r="Q580" s="71">
        <v>2150.27</v>
      </c>
      <c r="R580" s="71">
        <v>2151.79</v>
      </c>
      <c r="S580" s="71">
        <v>2138.31</v>
      </c>
      <c r="T580" s="71">
        <v>2127.02</v>
      </c>
      <c r="U580" s="71">
        <v>2098.08</v>
      </c>
      <c r="V580" s="71">
        <v>2055.11</v>
      </c>
      <c r="W580" s="71">
        <v>1935.1</v>
      </c>
      <c r="X580" s="71">
        <v>1980.16</v>
      </c>
      <c r="Y580" s="71">
        <v>2006.33</v>
      </c>
      <c r="Z580" s="71">
        <v>1615.48</v>
      </c>
      <c r="AA580" s="71">
        <v>1387.08</v>
      </c>
    </row>
    <row r="581" spans="1:27" ht="12.75" hidden="1" customHeight="1" outlineLevel="1" x14ac:dyDescent="0.2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804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805</v>
      </c>
      <c r="B583" s="94" t="s">
        <v>81</v>
      </c>
      <c r="C583" s="70" t="s">
        <v>79</v>
      </c>
      <c r="D583" s="71">
        <f>$D$11</f>
        <v>264.79000000000002</v>
      </c>
      <c r="E583" s="71">
        <f t="shared" ref="E583:AA583" si="338">$D$11</f>
        <v>264.79000000000002</v>
      </c>
      <c r="F583" s="71">
        <f t="shared" si="338"/>
        <v>264.79000000000002</v>
      </c>
      <c r="G583" s="71">
        <f t="shared" si="338"/>
        <v>264.79000000000002</v>
      </c>
      <c r="H583" s="71">
        <f t="shared" si="338"/>
        <v>264.79000000000002</v>
      </c>
      <c r="I583" s="71">
        <f t="shared" si="338"/>
        <v>264.79000000000002</v>
      </c>
      <c r="J583" s="71">
        <f t="shared" si="338"/>
        <v>264.79000000000002</v>
      </c>
      <c r="K583" s="71">
        <f t="shared" si="338"/>
        <v>264.79000000000002</v>
      </c>
      <c r="L583" s="71">
        <f t="shared" si="338"/>
        <v>264.79000000000002</v>
      </c>
      <c r="M583" s="71">
        <f t="shared" si="338"/>
        <v>264.79000000000002</v>
      </c>
      <c r="N583" s="71">
        <f t="shared" si="338"/>
        <v>264.79000000000002</v>
      </c>
      <c r="O583" s="71">
        <f t="shared" si="338"/>
        <v>264.79000000000002</v>
      </c>
      <c r="P583" s="71">
        <f t="shared" si="338"/>
        <v>264.79000000000002</v>
      </c>
      <c r="Q583" s="71">
        <f t="shared" si="338"/>
        <v>264.79000000000002</v>
      </c>
      <c r="R583" s="71">
        <f t="shared" si="338"/>
        <v>264.79000000000002</v>
      </c>
      <c r="S583" s="71">
        <f t="shared" si="338"/>
        <v>264.79000000000002</v>
      </c>
      <c r="T583" s="71">
        <f t="shared" si="338"/>
        <v>264.79000000000002</v>
      </c>
      <c r="U583" s="71">
        <f t="shared" si="338"/>
        <v>264.79000000000002</v>
      </c>
      <c r="V583" s="71">
        <f t="shared" si="338"/>
        <v>264.79000000000002</v>
      </c>
      <c r="W583" s="71">
        <f t="shared" si="338"/>
        <v>264.79000000000002</v>
      </c>
      <c r="X583" s="71">
        <f t="shared" si="338"/>
        <v>264.79000000000002</v>
      </c>
      <c r="Y583" s="71">
        <f t="shared" si="338"/>
        <v>264.79000000000002</v>
      </c>
      <c r="Z583" s="71">
        <f t="shared" si="338"/>
        <v>264.79000000000002</v>
      </c>
      <c r="AA583" s="71">
        <f t="shared" si="338"/>
        <v>264.79000000000002</v>
      </c>
    </row>
    <row r="584" spans="1:27" collapsed="1" x14ac:dyDescent="0.2">
      <c r="A584" s="162" t="s">
        <v>806</v>
      </c>
      <c r="B584" s="54" t="str">
        <f>"21"&amp;"."&amp;$B$662&amp;"."&amp;$B$663</f>
        <v>21.05.2024</v>
      </c>
      <c r="C584" s="134" t="s">
        <v>76</v>
      </c>
      <c r="D584" s="135">
        <f>ROUND(((D585+D586+D588+D587)/1000),5)</f>
        <v>5.1828200000000004</v>
      </c>
      <c r="E584" s="135">
        <f>ROUND(((E585+E586+E588+E587)/1000),5)</f>
        <v>5.04922</v>
      </c>
      <c r="F584" s="135">
        <f>ROUND(((F585+F586+F588+F587)/1000),5)</f>
        <v>4.9338899999999999</v>
      </c>
      <c r="G584" s="135">
        <f t="shared" ref="G584:AA584" si="339">ROUND(((G585+G586+G588+G587)/1000),5)</f>
        <v>4.8484400000000001</v>
      </c>
      <c r="H584" s="135">
        <f t="shared" si="339"/>
        <v>4.9012099999999998</v>
      </c>
      <c r="I584" s="135">
        <f t="shared" si="339"/>
        <v>5.0251900000000003</v>
      </c>
      <c r="J584" s="135">
        <f t="shared" si="339"/>
        <v>5.2259700000000002</v>
      </c>
      <c r="K584" s="135">
        <f t="shared" si="339"/>
        <v>5.3990400000000003</v>
      </c>
      <c r="L584" s="135">
        <f t="shared" si="339"/>
        <v>5.7572999999999999</v>
      </c>
      <c r="M584" s="135">
        <f t="shared" si="339"/>
        <v>5.8855899999999997</v>
      </c>
      <c r="N584" s="135">
        <f t="shared" si="339"/>
        <v>5.9417299999999997</v>
      </c>
      <c r="O584" s="135">
        <f t="shared" si="339"/>
        <v>5.9468699999999997</v>
      </c>
      <c r="P584" s="135">
        <f t="shared" si="339"/>
        <v>5.9591599999999998</v>
      </c>
      <c r="Q584" s="135">
        <f t="shared" si="339"/>
        <v>5.9664400000000004</v>
      </c>
      <c r="R584" s="135">
        <f t="shared" si="339"/>
        <v>5.9529199999999998</v>
      </c>
      <c r="S584" s="135">
        <f t="shared" si="339"/>
        <v>5.9420000000000002</v>
      </c>
      <c r="T584" s="135">
        <f t="shared" si="339"/>
        <v>5.8065899999999999</v>
      </c>
      <c r="U584" s="135">
        <f t="shared" si="339"/>
        <v>5.7248000000000001</v>
      </c>
      <c r="V584" s="135">
        <f t="shared" si="339"/>
        <v>5.7544500000000003</v>
      </c>
      <c r="W584" s="135">
        <f t="shared" si="339"/>
        <v>5.7180999999999997</v>
      </c>
      <c r="X584" s="135">
        <f t="shared" si="339"/>
        <v>5.7418899999999997</v>
      </c>
      <c r="Y584" s="135">
        <f t="shared" si="339"/>
        <v>5.7863300000000004</v>
      </c>
      <c r="Z584" s="135">
        <f t="shared" si="339"/>
        <v>5.4800500000000003</v>
      </c>
      <c r="AA584" s="135">
        <f t="shared" si="339"/>
        <v>5.2099599999999997</v>
      </c>
    </row>
    <row r="585" spans="1:27" ht="12.75" hidden="1" customHeight="1" outlineLevel="1" x14ac:dyDescent="0.2">
      <c r="A585" s="163" t="s">
        <v>807</v>
      </c>
      <c r="B585" s="94" t="s">
        <v>238</v>
      </c>
      <c r="C585" s="70" t="s">
        <v>79</v>
      </c>
      <c r="D585" s="71">
        <v>1353.96</v>
      </c>
      <c r="E585" s="71">
        <v>1220.3599999999999</v>
      </c>
      <c r="F585" s="71">
        <v>1105.03</v>
      </c>
      <c r="G585" s="71">
        <v>1019.58</v>
      </c>
      <c r="H585" s="71">
        <v>1072.3499999999999</v>
      </c>
      <c r="I585" s="71">
        <v>1196.33</v>
      </c>
      <c r="J585" s="71">
        <v>1397.11</v>
      </c>
      <c r="K585" s="71">
        <v>1570.18</v>
      </c>
      <c r="L585" s="71">
        <v>1928.44</v>
      </c>
      <c r="M585" s="71">
        <v>2056.73</v>
      </c>
      <c r="N585" s="71">
        <v>2112.87</v>
      </c>
      <c r="O585" s="71">
        <v>2118.0100000000002</v>
      </c>
      <c r="P585" s="71">
        <v>2130.3000000000002</v>
      </c>
      <c r="Q585" s="71">
        <v>2137.58</v>
      </c>
      <c r="R585" s="71">
        <v>2124.06</v>
      </c>
      <c r="S585" s="71">
        <v>2113.14</v>
      </c>
      <c r="T585" s="71">
        <v>1977.73</v>
      </c>
      <c r="U585" s="71">
        <v>1895.94</v>
      </c>
      <c r="V585" s="71">
        <v>1925.59</v>
      </c>
      <c r="W585" s="71">
        <v>1889.24</v>
      </c>
      <c r="X585" s="71">
        <v>1913.03</v>
      </c>
      <c r="Y585" s="71">
        <v>1957.47</v>
      </c>
      <c r="Z585" s="71">
        <v>1651.19</v>
      </c>
      <c r="AA585" s="71">
        <v>1381.1</v>
      </c>
    </row>
    <row r="586" spans="1:27" ht="12.75" hidden="1" customHeight="1" outlineLevel="1" x14ac:dyDescent="0.2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809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810</v>
      </c>
      <c r="B588" s="94" t="s">
        <v>81</v>
      </c>
      <c r="C588" s="70" t="s">
        <v>79</v>
      </c>
      <c r="D588" s="71">
        <f>$D$11</f>
        <v>264.79000000000002</v>
      </c>
      <c r="E588" s="71">
        <f t="shared" ref="E588:AA588" si="341">$D$11</f>
        <v>264.79000000000002</v>
      </c>
      <c r="F588" s="71">
        <f t="shared" si="341"/>
        <v>264.79000000000002</v>
      </c>
      <c r="G588" s="71">
        <f t="shared" si="341"/>
        <v>264.79000000000002</v>
      </c>
      <c r="H588" s="71">
        <f t="shared" si="341"/>
        <v>264.79000000000002</v>
      </c>
      <c r="I588" s="71">
        <f t="shared" si="341"/>
        <v>264.79000000000002</v>
      </c>
      <c r="J588" s="71">
        <f t="shared" si="341"/>
        <v>264.79000000000002</v>
      </c>
      <c r="K588" s="71">
        <f t="shared" si="341"/>
        <v>264.79000000000002</v>
      </c>
      <c r="L588" s="71">
        <f t="shared" si="341"/>
        <v>264.79000000000002</v>
      </c>
      <c r="M588" s="71">
        <f t="shared" si="341"/>
        <v>264.79000000000002</v>
      </c>
      <c r="N588" s="71">
        <f t="shared" si="341"/>
        <v>264.79000000000002</v>
      </c>
      <c r="O588" s="71">
        <f t="shared" si="341"/>
        <v>264.79000000000002</v>
      </c>
      <c r="P588" s="71">
        <f t="shared" si="341"/>
        <v>264.79000000000002</v>
      </c>
      <c r="Q588" s="71">
        <f t="shared" si="341"/>
        <v>264.79000000000002</v>
      </c>
      <c r="R588" s="71">
        <f t="shared" si="341"/>
        <v>264.79000000000002</v>
      </c>
      <c r="S588" s="71">
        <f t="shared" si="341"/>
        <v>264.79000000000002</v>
      </c>
      <c r="T588" s="71">
        <f t="shared" si="341"/>
        <v>264.79000000000002</v>
      </c>
      <c r="U588" s="71">
        <f t="shared" si="341"/>
        <v>264.79000000000002</v>
      </c>
      <c r="V588" s="71">
        <f t="shared" si="341"/>
        <v>264.79000000000002</v>
      </c>
      <c r="W588" s="71">
        <f t="shared" si="341"/>
        <v>264.79000000000002</v>
      </c>
      <c r="X588" s="71">
        <f t="shared" si="341"/>
        <v>264.79000000000002</v>
      </c>
      <c r="Y588" s="71">
        <f t="shared" si="341"/>
        <v>264.79000000000002</v>
      </c>
      <c r="Z588" s="71">
        <f t="shared" si="341"/>
        <v>264.79000000000002</v>
      </c>
      <c r="AA588" s="71">
        <f t="shared" si="341"/>
        <v>264.79000000000002</v>
      </c>
    </row>
    <row r="589" spans="1:27" collapsed="1" x14ac:dyDescent="0.2">
      <c r="A589" s="162" t="s">
        <v>811</v>
      </c>
      <c r="B589" s="54" t="str">
        <f>"22"&amp;"."&amp;$B$662&amp;"."&amp;$B$663</f>
        <v>22.05.2024</v>
      </c>
      <c r="C589" s="134" t="s">
        <v>76</v>
      </c>
      <c r="D589" s="135">
        <f>ROUND(((D590+D591+D593+D592)/1000),5)</f>
        <v>5.0917599999999998</v>
      </c>
      <c r="E589" s="135">
        <f>ROUND(((E590+E591+E593+E592)/1000),5)</f>
        <v>4.9151300000000004</v>
      </c>
      <c r="F589" s="135">
        <f>ROUND(((F590+F591+F593+F592)/1000),5)</f>
        <v>4.7994599999999998</v>
      </c>
      <c r="G589" s="135">
        <f t="shared" ref="G589:AA589" si="342">ROUND(((G590+G591+G593+G592)/1000),5)</f>
        <v>4.7534700000000001</v>
      </c>
      <c r="H589" s="135">
        <f t="shared" si="342"/>
        <v>4.7560799999999999</v>
      </c>
      <c r="I589" s="135">
        <f t="shared" si="342"/>
        <v>4.9073000000000002</v>
      </c>
      <c r="J589" s="135">
        <f t="shared" si="342"/>
        <v>5.1622899999999996</v>
      </c>
      <c r="K589" s="135">
        <f t="shared" si="342"/>
        <v>5.3879099999999998</v>
      </c>
      <c r="L589" s="135">
        <f t="shared" si="342"/>
        <v>5.6511399999999998</v>
      </c>
      <c r="M589" s="135">
        <f t="shared" si="342"/>
        <v>5.9531400000000003</v>
      </c>
      <c r="N589" s="135">
        <f t="shared" si="342"/>
        <v>5.9594800000000001</v>
      </c>
      <c r="O589" s="135">
        <f t="shared" si="342"/>
        <v>5.9637599999999997</v>
      </c>
      <c r="P589" s="135">
        <f t="shared" si="342"/>
        <v>5.9653999999999998</v>
      </c>
      <c r="Q589" s="135">
        <f t="shared" si="342"/>
        <v>5.9817099999999996</v>
      </c>
      <c r="R589" s="135">
        <f t="shared" si="342"/>
        <v>5.97302</v>
      </c>
      <c r="S589" s="135">
        <f t="shared" si="342"/>
        <v>5.9610200000000004</v>
      </c>
      <c r="T589" s="135">
        <f t="shared" si="342"/>
        <v>5.9518599999999999</v>
      </c>
      <c r="U589" s="135">
        <f t="shared" si="342"/>
        <v>5.8668100000000001</v>
      </c>
      <c r="V589" s="135">
        <f t="shared" si="342"/>
        <v>5.7205599999999999</v>
      </c>
      <c r="W589" s="135">
        <f t="shared" si="342"/>
        <v>5.6208999999999998</v>
      </c>
      <c r="X589" s="135">
        <f t="shared" si="342"/>
        <v>5.6418499999999998</v>
      </c>
      <c r="Y589" s="135">
        <f t="shared" si="342"/>
        <v>5.71617</v>
      </c>
      <c r="Z589" s="135">
        <f t="shared" si="342"/>
        <v>5.4265699999999999</v>
      </c>
      <c r="AA589" s="135">
        <f t="shared" si="342"/>
        <v>5.18093</v>
      </c>
    </row>
    <row r="590" spans="1:27" ht="12.75" hidden="1" customHeight="1" outlineLevel="1" x14ac:dyDescent="0.2">
      <c r="A590" s="163" t="s">
        <v>812</v>
      </c>
      <c r="B590" s="94" t="s">
        <v>238</v>
      </c>
      <c r="C590" s="70" t="s">
        <v>79</v>
      </c>
      <c r="D590" s="71">
        <v>1262.9000000000001</v>
      </c>
      <c r="E590" s="71">
        <v>1086.27</v>
      </c>
      <c r="F590" s="71">
        <v>970.6</v>
      </c>
      <c r="G590" s="71">
        <v>924.61</v>
      </c>
      <c r="H590" s="71">
        <v>927.22</v>
      </c>
      <c r="I590" s="71">
        <v>1078.44</v>
      </c>
      <c r="J590" s="71">
        <v>1333.43</v>
      </c>
      <c r="K590" s="71">
        <v>1559.05</v>
      </c>
      <c r="L590" s="71">
        <v>1822.28</v>
      </c>
      <c r="M590" s="71">
        <v>2124.2800000000002</v>
      </c>
      <c r="N590" s="71">
        <v>2130.62</v>
      </c>
      <c r="O590" s="71">
        <v>2134.9</v>
      </c>
      <c r="P590" s="71">
        <v>2136.54</v>
      </c>
      <c r="Q590" s="71">
        <v>2152.85</v>
      </c>
      <c r="R590" s="71">
        <v>2144.16</v>
      </c>
      <c r="S590" s="71">
        <v>2132.16</v>
      </c>
      <c r="T590" s="71">
        <v>2123</v>
      </c>
      <c r="U590" s="71">
        <v>2037.95</v>
      </c>
      <c r="V590" s="71">
        <v>1891.7</v>
      </c>
      <c r="W590" s="71">
        <v>1792.04</v>
      </c>
      <c r="X590" s="71">
        <v>1812.99</v>
      </c>
      <c r="Y590" s="71">
        <v>1887.31</v>
      </c>
      <c r="Z590" s="71">
        <v>1597.71</v>
      </c>
      <c r="AA590" s="71">
        <v>1352.07</v>
      </c>
    </row>
    <row r="591" spans="1:27" ht="12.75" hidden="1" customHeight="1" outlineLevel="1" x14ac:dyDescent="0.2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814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815</v>
      </c>
      <c r="B593" s="94" t="s">
        <v>81</v>
      </c>
      <c r="C593" s="70" t="s">
        <v>79</v>
      </c>
      <c r="D593" s="71">
        <f>$D$11</f>
        <v>264.79000000000002</v>
      </c>
      <c r="E593" s="71">
        <f t="shared" ref="E593:AA593" si="344">$D$11</f>
        <v>264.79000000000002</v>
      </c>
      <c r="F593" s="71">
        <f t="shared" si="344"/>
        <v>264.79000000000002</v>
      </c>
      <c r="G593" s="71">
        <f t="shared" si="344"/>
        <v>264.79000000000002</v>
      </c>
      <c r="H593" s="71">
        <f t="shared" si="344"/>
        <v>264.79000000000002</v>
      </c>
      <c r="I593" s="71">
        <f t="shared" si="344"/>
        <v>264.79000000000002</v>
      </c>
      <c r="J593" s="71">
        <f t="shared" si="344"/>
        <v>264.79000000000002</v>
      </c>
      <c r="K593" s="71">
        <f t="shared" si="344"/>
        <v>264.79000000000002</v>
      </c>
      <c r="L593" s="71">
        <f t="shared" si="344"/>
        <v>264.79000000000002</v>
      </c>
      <c r="M593" s="71">
        <f t="shared" si="344"/>
        <v>264.79000000000002</v>
      </c>
      <c r="N593" s="71">
        <f t="shared" si="344"/>
        <v>264.79000000000002</v>
      </c>
      <c r="O593" s="71">
        <f t="shared" si="344"/>
        <v>264.79000000000002</v>
      </c>
      <c r="P593" s="71">
        <f t="shared" si="344"/>
        <v>264.79000000000002</v>
      </c>
      <c r="Q593" s="71">
        <f t="shared" si="344"/>
        <v>264.79000000000002</v>
      </c>
      <c r="R593" s="71">
        <f t="shared" si="344"/>
        <v>264.79000000000002</v>
      </c>
      <c r="S593" s="71">
        <f t="shared" si="344"/>
        <v>264.79000000000002</v>
      </c>
      <c r="T593" s="71">
        <f t="shared" si="344"/>
        <v>264.79000000000002</v>
      </c>
      <c r="U593" s="71">
        <f t="shared" si="344"/>
        <v>264.79000000000002</v>
      </c>
      <c r="V593" s="71">
        <f t="shared" si="344"/>
        <v>264.79000000000002</v>
      </c>
      <c r="W593" s="71">
        <f t="shared" si="344"/>
        <v>264.79000000000002</v>
      </c>
      <c r="X593" s="71">
        <f t="shared" si="344"/>
        <v>264.79000000000002</v>
      </c>
      <c r="Y593" s="71">
        <f t="shared" si="344"/>
        <v>264.79000000000002</v>
      </c>
      <c r="Z593" s="71">
        <f t="shared" si="344"/>
        <v>264.79000000000002</v>
      </c>
      <c r="AA593" s="71">
        <f t="shared" si="344"/>
        <v>264.79000000000002</v>
      </c>
    </row>
    <row r="594" spans="1:27" collapsed="1" x14ac:dyDescent="0.2">
      <c r="A594" s="162" t="s">
        <v>816</v>
      </c>
      <c r="B594" s="54" t="str">
        <f>"23"&amp;"."&amp;$B$662&amp;"."&amp;$B$663</f>
        <v>23.05.2024</v>
      </c>
      <c r="C594" s="134" t="s">
        <v>76</v>
      </c>
      <c r="D594" s="135">
        <f>ROUND(((D595+D596+D598+D597)/1000),5)</f>
        <v>5.1479900000000001</v>
      </c>
      <c r="E594" s="135">
        <f>ROUND(((E595+E596+E598+E597)/1000),5)</f>
        <v>4.9845800000000002</v>
      </c>
      <c r="F594" s="135">
        <f>ROUND(((F595+F596+F598+F597)/1000),5)</f>
        <v>4.90402</v>
      </c>
      <c r="G594" s="135">
        <f t="shared" ref="G594:AA594" si="345">ROUND(((G595+G596+G598+G597)/1000),5)</f>
        <v>4.8680000000000003</v>
      </c>
      <c r="H594" s="135">
        <f t="shared" si="345"/>
        <v>4.7943800000000003</v>
      </c>
      <c r="I594" s="135">
        <f t="shared" si="345"/>
        <v>4.9308399999999999</v>
      </c>
      <c r="J594" s="135">
        <f t="shared" si="345"/>
        <v>5.3125900000000001</v>
      </c>
      <c r="K594" s="135">
        <f t="shared" si="345"/>
        <v>5.4141500000000002</v>
      </c>
      <c r="L594" s="135">
        <f t="shared" si="345"/>
        <v>5.7430099999999999</v>
      </c>
      <c r="M594" s="135">
        <f t="shared" si="345"/>
        <v>5.9448999999999996</v>
      </c>
      <c r="N594" s="135">
        <f t="shared" si="345"/>
        <v>5.9612499999999997</v>
      </c>
      <c r="O594" s="135">
        <f t="shared" si="345"/>
        <v>5.9677199999999999</v>
      </c>
      <c r="P594" s="135">
        <f t="shared" si="345"/>
        <v>5.9707299999999996</v>
      </c>
      <c r="Q594" s="135">
        <f t="shared" si="345"/>
        <v>6.0000600000000004</v>
      </c>
      <c r="R594" s="135">
        <f t="shared" si="345"/>
        <v>5.9977799999999997</v>
      </c>
      <c r="S594" s="135">
        <f t="shared" si="345"/>
        <v>5.9833999999999996</v>
      </c>
      <c r="T594" s="135">
        <f t="shared" si="345"/>
        <v>5.9718999999999998</v>
      </c>
      <c r="U594" s="135">
        <f t="shared" si="345"/>
        <v>5.9513600000000002</v>
      </c>
      <c r="V594" s="135">
        <f t="shared" si="345"/>
        <v>5.8561800000000002</v>
      </c>
      <c r="W594" s="135">
        <f t="shared" si="345"/>
        <v>5.6920099999999998</v>
      </c>
      <c r="X594" s="135">
        <f t="shared" si="345"/>
        <v>5.6637599999999999</v>
      </c>
      <c r="Y594" s="135">
        <f t="shared" si="345"/>
        <v>5.8021000000000003</v>
      </c>
      <c r="Z594" s="135">
        <f t="shared" si="345"/>
        <v>5.4659599999999999</v>
      </c>
      <c r="AA594" s="135">
        <f t="shared" si="345"/>
        <v>5.34605</v>
      </c>
    </row>
    <row r="595" spans="1:27" ht="12.75" hidden="1" customHeight="1" outlineLevel="1" x14ac:dyDescent="0.2">
      <c r="A595" s="163" t="s">
        <v>817</v>
      </c>
      <c r="B595" s="94" t="s">
        <v>238</v>
      </c>
      <c r="C595" s="70" t="s">
        <v>79</v>
      </c>
      <c r="D595" s="71">
        <v>1319.13</v>
      </c>
      <c r="E595" s="71">
        <v>1155.72</v>
      </c>
      <c r="F595" s="71">
        <v>1075.1600000000001</v>
      </c>
      <c r="G595" s="71">
        <v>1039.1400000000001</v>
      </c>
      <c r="H595" s="71">
        <v>965.52</v>
      </c>
      <c r="I595" s="71">
        <v>1101.98</v>
      </c>
      <c r="J595" s="71">
        <v>1483.73</v>
      </c>
      <c r="K595" s="71">
        <v>1585.29</v>
      </c>
      <c r="L595" s="71">
        <v>1914.15</v>
      </c>
      <c r="M595" s="71">
        <v>2116.04</v>
      </c>
      <c r="N595" s="71">
        <v>2132.39</v>
      </c>
      <c r="O595" s="71">
        <v>2138.86</v>
      </c>
      <c r="P595" s="71">
        <v>2141.87</v>
      </c>
      <c r="Q595" s="71">
        <v>2171.1999999999998</v>
      </c>
      <c r="R595" s="71">
        <v>2168.92</v>
      </c>
      <c r="S595" s="71">
        <v>2154.54</v>
      </c>
      <c r="T595" s="71">
        <v>2143.04</v>
      </c>
      <c r="U595" s="71">
        <v>2122.5</v>
      </c>
      <c r="V595" s="71">
        <v>2027.32</v>
      </c>
      <c r="W595" s="71">
        <v>1863.15</v>
      </c>
      <c r="X595" s="71">
        <v>1834.9</v>
      </c>
      <c r="Y595" s="71">
        <v>1973.24</v>
      </c>
      <c r="Z595" s="71">
        <v>1637.1</v>
      </c>
      <c r="AA595" s="71">
        <v>1517.19</v>
      </c>
    </row>
    <row r="596" spans="1:27" ht="12.75" hidden="1" customHeight="1" outlineLevel="1" x14ac:dyDescent="0.2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819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820</v>
      </c>
      <c r="B598" s="94" t="s">
        <v>81</v>
      </c>
      <c r="C598" s="70" t="s">
        <v>79</v>
      </c>
      <c r="D598" s="71">
        <f>$D$11</f>
        <v>264.79000000000002</v>
      </c>
      <c r="E598" s="71">
        <f t="shared" ref="E598:AA598" si="347">$D$11</f>
        <v>264.79000000000002</v>
      </c>
      <c r="F598" s="71">
        <f t="shared" si="347"/>
        <v>264.79000000000002</v>
      </c>
      <c r="G598" s="71">
        <f t="shared" si="347"/>
        <v>264.79000000000002</v>
      </c>
      <c r="H598" s="71">
        <f t="shared" si="347"/>
        <v>264.79000000000002</v>
      </c>
      <c r="I598" s="71">
        <f t="shared" si="347"/>
        <v>264.79000000000002</v>
      </c>
      <c r="J598" s="71">
        <f t="shared" si="347"/>
        <v>264.79000000000002</v>
      </c>
      <c r="K598" s="71">
        <f t="shared" si="347"/>
        <v>264.79000000000002</v>
      </c>
      <c r="L598" s="71">
        <f t="shared" si="347"/>
        <v>264.79000000000002</v>
      </c>
      <c r="M598" s="71">
        <f t="shared" si="347"/>
        <v>264.79000000000002</v>
      </c>
      <c r="N598" s="71">
        <f t="shared" si="347"/>
        <v>264.79000000000002</v>
      </c>
      <c r="O598" s="71">
        <f t="shared" si="347"/>
        <v>264.79000000000002</v>
      </c>
      <c r="P598" s="71">
        <f t="shared" si="347"/>
        <v>264.79000000000002</v>
      </c>
      <c r="Q598" s="71">
        <f t="shared" si="347"/>
        <v>264.79000000000002</v>
      </c>
      <c r="R598" s="71">
        <f t="shared" si="347"/>
        <v>264.79000000000002</v>
      </c>
      <c r="S598" s="71">
        <f t="shared" si="347"/>
        <v>264.79000000000002</v>
      </c>
      <c r="T598" s="71">
        <f t="shared" si="347"/>
        <v>264.79000000000002</v>
      </c>
      <c r="U598" s="71">
        <f t="shared" si="347"/>
        <v>264.79000000000002</v>
      </c>
      <c r="V598" s="71">
        <f t="shared" si="347"/>
        <v>264.79000000000002</v>
      </c>
      <c r="W598" s="71">
        <f t="shared" si="347"/>
        <v>264.79000000000002</v>
      </c>
      <c r="X598" s="71">
        <f t="shared" si="347"/>
        <v>264.79000000000002</v>
      </c>
      <c r="Y598" s="71">
        <f t="shared" si="347"/>
        <v>264.79000000000002</v>
      </c>
      <c r="Z598" s="71">
        <f t="shared" si="347"/>
        <v>264.79000000000002</v>
      </c>
      <c r="AA598" s="71">
        <f t="shared" si="347"/>
        <v>264.79000000000002</v>
      </c>
    </row>
    <row r="599" spans="1:27" collapsed="1" x14ac:dyDescent="0.2">
      <c r="A599" s="162" t="s">
        <v>821</v>
      </c>
      <c r="B599" s="54" t="str">
        <f>"24"&amp;"."&amp;$B$662&amp;"."&amp;$B$663</f>
        <v>24.05.2024</v>
      </c>
      <c r="C599" s="134" t="s">
        <v>76</v>
      </c>
      <c r="D599" s="135">
        <f>ROUND(((D600+D601+D603+D602)/1000),5)</f>
        <v>5.2196699999999998</v>
      </c>
      <c r="E599" s="135">
        <f>ROUND(((E600+E601+E603+E602)/1000),5)</f>
        <v>5.02468</v>
      </c>
      <c r="F599" s="135">
        <f>ROUND(((F600+F601+F603+F602)/1000),5)</f>
        <v>4.9350100000000001</v>
      </c>
      <c r="G599" s="135">
        <f t="shared" ref="G599:AA599" si="348">ROUND(((G600+G601+G603+G602)/1000),5)</f>
        <v>4.8849099999999996</v>
      </c>
      <c r="H599" s="135">
        <f t="shared" si="348"/>
        <v>4.8208200000000003</v>
      </c>
      <c r="I599" s="135">
        <f t="shared" si="348"/>
        <v>5.0155900000000004</v>
      </c>
      <c r="J599" s="135">
        <f t="shared" si="348"/>
        <v>5.2857900000000004</v>
      </c>
      <c r="K599" s="135">
        <f t="shared" si="348"/>
        <v>5.5482899999999997</v>
      </c>
      <c r="L599" s="135">
        <f t="shared" si="348"/>
        <v>5.9440600000000003</v>
      </c>
      <c r="M599" s="135">
        <f t="shared" si="348"/>
        <v>5.9956800000000001</v>
      </c>
      <c r="N599" s="135">
        <f t="shared" si="348"/>
        <v>6.0070600000000001</v>
      </c>
      <c r="O599" s="135">
        <f t="shared" si="348"/>
        <v>6.0411900000000003</v>
      </c>
      <c r="P599" s="135">
        <f t="shared" si="348"/>
        <v>6.1090499999999999</v>
      </c>
      <c r="Q599" s="135">
        <f t="shared" si="348"/>
        <v>6.1580000000000004</v>
      </c>
      <c r="R599" s="135">
        <f t="shared" si="348"/>
        <v>6.1544800000000004</v>
      </c>
      <c r="S599" s="135">
        <f t="shared" si="348"/>
        <v>6.1418799999999996</v>
      </c>
      <c r="T599" s="135">
        <f t="shared" si="348"/>
        <v>6.1318400000000004</v>
      </c>
      <c r="U599" s="135">
        <f t="shared" si="348"/>
        <v>6.0197799999999999</v>
      </c>
      <c r="V599" s="135">
        <f t="shared" si="348"/>
        <v>5.9672099999999997</v>
      </c>
      <c r="W599" s="135">
        <f t="shared" si="348"/>
        <v>5.9261299999999997</v>
      </c>
      <c r="X599" s="135">
        <f t="shared" si="348"/>
        <v>5.9370500000000002</v>
      </c>
      <c r="Y599" s="135">
        <f t="shared" si="348"/>
        <v>5.9907500000000002</v>
      </c>
      <c r="Z599" s="135">
        <f t="shared" si="348"/>
        <v>5.9620499999999996</v>
      </c>
      <c r="AA599" s="135">
        <f t="shared" si="348"/>
        <v>5.5172400000000001</v>
      </c>
    </row>
    <row r="600" spans="1:27" ht="12.75" hidden="1" customHeight="1" outlineLevel="1" x14ac:dyDescent="0.2">
      <c r="A600" s="163" t="s">
        <v>822</v>
      </c>
      <c r="B600" s="94" t="s">
        <v>238</v>
      </c>
      <c r="C600" s="70" t="s">
        <v>79</v>
      </c>
      <c r="D600" s="71">
        <v>1390.81</v>
      </c>
      <c r="E600" s="71">
        <v>1195.82</v>
      </c>
      <c r="F600" s="71">
        <v>1106.1500000000001</v>
      </c>
      <c r="G600" s="71">
        <v>1056.05</v>
      </c>
      <c r="H600" s="71">
        <v>991.96</v>
      </c>
      <c r="I600" s="71">
        <v>1186.73</v>
      </c>
      <c r="J600" s="71">
        <v>1456.93</v>
      </c>
      <c r="K600" s="71">
        <v>1719.43</v>
      </c>
      <c r="L600" s="71">
        <v>2115.1999999999998</v>
      </c>
      <c r="M600" s="71">
        <v>2166.8200000000002</v>
      </c>
      <c r="N600" s="71">
        <v>2178.1999999999998</v>
      </c>
      <c r="O600" s="71">
        <v>2212.33</v>
      </c>
      <c r="P600" s="71">
        <v>2280.19</v>
      </c>
      <c r="Q600" s="71">
        <v>2329.14</v>
      </c>
      <c r="R600" s="71">
        <v>2325.62</v>
      </c>
      <c r="S600" s="71">
        <v>2313.02</v>
      </c>
      <c r="T600" s="71">
        <v>2302.98</v>
      </c>
      <c r="U600" s="71">
        <v>2190.92</v>
      </c>
      <c r="V600" s="71">
        <v>2138.35</v>
      </c>
      <c r="W600" s="71">
        <v>2097.27</v>
      </c>
      <c r="X600" s="71">
        <v>2108.19</v>
      </c>
      <c r="Y600" s="71">
        <v>2161.89</v>
      </c>
      <c r="Z600" s="71">
        <v>2133.19</v>
      </c>
      <c r="AA600" s="71">
        <v>1688.38</v>
      </c>
    </row>
    <row r="601" spans="1:27" ht="12.75" hidden="1" customHeight="1" outlineLevel="1" x14ac:dyDescent="0.2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824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825</v>
      </c>
      <c r="B603" s="94" t="s">
        <v>81</v>
      </c>
      <c r="C603" s="70" t="s">
        <v>79</v>
      </c>
      <c r="D603" s="71">
        <f>$D$11</f>
        <v>264.79000000000002</v>
      </c>
      <c r="E603" s="71">
        <f t="shared" ref="E603:AA603" si="350">$D$11</f>
        <v>264.79000000000002</v>
      </c>
      <c r="F603" s="71">
        <f t="shared" si="350"/>
        <v>264.79000000000002</v>
      </c>
      <c r="G603" s="71">
        <f t="shared" si="350"/>
        <v>264.79000000000002</v>
      </c>
      <c r="H603" s="71">
        <f t="shared" si="350"/>
        <v>264.79000000000002</v>
      </c>
      <c r="I603" s="71">
        <f t="shared" si="350"/>
        <v>264.79000000000002</v>
      </c>
      <c r="J603" s="71">
        <f t="shared" si="350"/>
        <v>264.79000000000002</v>
      </c>
      <c r="K603" s="71">
        <f t="shared" si="350"/>
        <v>264.79000000000002</v>
      </c>
      <c r="L603" s="71">
        <f t="shared" si="350"/>
        <v>264.79000000000002</v>
      </c>
      <c r="M603" s="71">
        <f t="shared" si="350"/>
        <v>264.79000000000002</v>
      </c>
      <c r="N603" s="71">
        <f t="shared" si="350"/>
        <v>264.79000000000002</v>
      </c>
      <c r="O603" s="71">
        <f t="shared" si="350"/>
        <v>264.79000000000002</v>
      </c>
      <c r="P603" s="71">
        <f t="shared" si="350"/>
        <v>264.79000000000002</v>
      </c>
      <c r="Q603" s="71">
        <f t="shared" si="350"/>
        <v>264.79000000000002</v>
      </c>
      <c r="R603" s="71">
        <f t="shared" si="350"/>
        <v>264.79000000000002</v>
      </c>
      <c r="S603" s="71">
        <f t="shared" si="350"/>
        <v>264.79000000000002</v>
      </c>
      <c r="T603" s="71">
        <f t="shared" si="350"/>
        <v>264.79000000000002</v>
      </c>
      <c r="U603" s="71">
        <f t="shared" si="350"/>
        <v>264.79000000000002</v>
      </c>
      <c r="V603" s="71">
        <f t="shared" si="350"/>
        <v>264.79000000000002</v>
      </c>
      <c r="W603" s="71">
        <f t="shared" si="350"/>
        <v>264.79000000000002</v>
      </c>
      <c r="X603" s="71">
        <f t="shared" si="350"/>
        <v>264.79000000000002</v>
      </c>
      <c r="Y603" s="71">
        <f t="shared" si="350"/>
        <v>264.79000000000002</v>
      </c>
      <c r="Z603" s="71">
        <f t="shared" si="350"/>
        <v>264.79000000000002</v>
      </c>
      <c r="AA603" s="71">
        <f t="shared" si="350"/>
        <v>264.79000000000002</v>
      </c>
    </row>
    <row r="604" spans="1:27" collapsed="1" x14ac:dyDescent="0.2">
      <c r="A604" s="162" t="s">
        <v>826</v>
      </c>
      <c r="B604" s="54" t="str">
        <f>"25"&amp;"."&amp;$B$662&amp;"."&amp;$B$663</f>
        <v>25.05.2024</v>
      </c>
      <c r="C604" s="134" t="s">
        <v>76</v>
      </c>
      <c r="D604" s="135">
        <f>ROUND(((D605+D606+D608+D607)/1000),5)</f>
        <v>5.6439199999999996</v>
      </c>
      <c r="E604" s="135">
        <f>ROUND(((E605+E606+E608+E607)/1000),5)</f>
        <v>5.46211</v>
      </c>
      <c r="F604" s="135">
        <f>ROUND(((F605+F606+F608+F607)/1000),5)</f>
        <v>5.4057500000000003</v>
      </c>
      <c r="G604" s="135">
        <f t="shared" ref="G604:AA604" si="351">ROUND(((G605+G606+G608+G607)/1000),5)</f>
        <v>5.3477699999999997</v>
      </c>
      <c r="H604" s="135">
        <f t="shared" si="351"/>
        <v>5.2045700000000004</v>
      </c>
      <c r="I604" s="135">
        <f t="shared" si="351"/>
        <v>5.2398400000000001</v>
      </c>
      <c r="J604" s="135">
        <f t="shared" si="351"/>
        <v>5.2789000000000001</v>
      </c>
      <c r="K604" s="135">
        <f t="shared" si="351"/>
        <v>5.4457300000000002</v>
      </c>
      <c r="L604" s="135">
        <f t="shared" si="351"/>
        <v>5.9463499999999998</v>
      </c>
      <c r="M604" s="135">
        <f t="shared" si="351"/>
        <v>5.9790099999999997</v>
      </c>
      <c r="N604" s="135">
        <f t="shared" si="351"/>
        <v>6.0605500000000001</v>
      </c>
      <c r="O604" s="135">
        <f t="shared" si="351"/>
        <v>6.0607699999999998</v>
      </c>
      <c r="P604" s="135">
        <f t="shared" si="351"/>
        <v>6.1808899999999998</v>
      </c>
      <c r="Q604" s="135">
        <f t="shared" si="351"/>
        <v>6.2076399999999996</v>
      </c>
      <c r="R604" s="135">
        <f t="shared" si="351"/>
        <v>6.1800199999999998</v>
      </c>
      <c r="S604" s="135">
        <f t="shared" si="351"/>
        <v>6.1100700000000003</v>
      </c>
      <c r="T604" s="135">
        <f t="shared" si="351"/>
        <v>6.0691499999999996</v>
      </c>
      <c r="U604" s="135">
        <f t="shared" si="351"/>
        <v>5.9849100000000002</v>
      </c>
      <c r="V604" s="135">
        <f t="shared" si="351"/>
        <v>5.9597899999999999</v>
      </c>
      <c r="W604" s="135">
        <f t="shared" si="351"/>
        <v>5.9523700000000002</v>
      </c>
      <c r="X604" s="135">
        <f t="shared" si="351"/>
        <v>5.9514399999999998</v>
      </c>
      <c r="Y604" s="135">
        <f t="shared" si="351"/>
        <v>6.0165899999999999</v>
      </c>
      <c r="Z604" s="135">
        <f t="shared" si="351"/>
        <v>5.9318999999999997</v>
      </c>
      <c r="AA604" s="135">
        <f t="shared" si="351"/>
        <v>5.5548500000000001</v>
      </c>
    </row>
    <row r="605" spans="1:27" ht="12.75" hidden="1" customHeight="1" outlineLevel="1" x14ac:dyDescent="0.2">
      <c r="A605" s="163" t="s">
        <v>827</v>
      </c>
      <c r="B605" s="94" t="s">
        <v>238</v>
      </c>
      <c r="C605" s="70" t="s">
        <v>79</v>
      </c>
      <c r="D605" s="71">
        <v>1815.06</v>
      </c>
      <c r="E605" s="71">
        <v>1633.25</v>
      </c>
      <c r="F605" s="71">
        <v>1576.89</v>
      </c>
      <c r="G605" s="71">
        <v>1518.91</v>
      </c>
      <c r="H605" s="71">
        <v>1375.71</v>
      </c>
      <c r="I605" s="71">
        <v>1410.98</v>
      </c>
      <c r="J605" s="71">
        <v>1450.04</v>
      </c>
      <c r="K605" s="71">
        <v>1616.87</v>
      </c>
      <c r="L605" s="71">
        <v>2117.4899999999998</v>
      </c>
      <c r="M605" s="71">
        <v>2150.15</v>
      </c>
      <c r="N605" s="71">
        <v>2231.69</v>
      </c>
      <c r="O605" s="71">
        <v>2231.91</v>
      </c>
      <c r="P605" s="71">
        <v>2352.0300000000002</v>
      </c>
      <c r="Q605" s="71">
        <v>2378.7800000000002</v>
      </c>
      <c r="R605" s="71">
        <v>2351.16</v>
      </c>
      <c r="S605" s="71">
        <v>2281.21</v>
      </c>
      <c r="T605" s="71">
        <v>2240.29</v>
      </c>
      <c r="U605" s="71">
        <v>2156.0500000000002</v>
      </c>
      <c r="V605" s="71">
        <v>2130.9299999999998</v>
      </c>
      <c r="W605" s="71">
        <v>2123.5100000000002</v>
      </c>
      <c r="X605" s="71">
        <v>2122.58</v>
      </c>
      <c r="Y605" s="71">
        <v>2187.73</v>
      </c>
      <c r="Z605" s="71">
        <v>2103.04</v>
      </c>
      <c r="AA605" s="71">
        <v>1725.99</v>
      </c>
    </row>
    <row r="606" spans="1:27" ht="12.75" hidden="1" customHeight="1" outlineLevel="1" x14ac:dyDescent="0.2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829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830</v>
      </c>
      <c r="B608" s="94" t="s">
        <v>81</v>
      </c>
      <c r="C608" s="70" t="s">
        <v>79</v>
      </c>
      <c r="D608" s="71">
        <f>$D$11</f>
        <v>264.79000000000002</v>
      </c>
      <c r="E608" s="71">
        <f t="shared" ref="E608:AA608" si="353">$D$11</f>
        <v>264.79000000000002</v>
      </c>
      <c r="F608" s="71">
        <f t="shared" si="353"/>
        <v>264.79000000000002</v>
      </c>
      <c r="G608" s="71">
        <f t="shared" si="353"/>
        <v>264.79000000000002</v>
      </c>
      <c r="H608" s="71">
        <f t="shared" si="353"/>
        <v>264.79000000000002</v>
      </c>
      <c r="I608" s="71">
        <f t="shared" si="353"/>
        <v>264.79000000000002</v>
      </c>
      <c r="J608" s="71">
        <f t="shared" si="353"/>
        <v>264.79000000000002</v>
      </c>
      <c r="K608" s="71">
        <f t="shared" si="353"/>
        <v>264.79000000000002</v>
      </c>
      <c r="L608" s="71">
        <f t="shared" si="353"/>
        <v>264.79000000000002</v>
      </c>
      <c r="M608" s="71">
        <f t="shared" si="353"/>
        <v>264.79000000000002</v>
      </c>
      <c r="N608" s="71">
        <f t="shared" si="353"/>
        <v>264.79000000000002</v>
      </c>
      <c r="O608" s="71">
        <f t="shared" si="353"/>
        <v>264.79000000000002</v>
      </c>
      <c r="P608" s="71">
        <f t="shared" si="353"/>
        <v>264.79000000000002</v>
      </c>
      <c r="Q608" s="71">
        <f t="shared" si="353"/>
        <v>264.79000000000002</v>
      </c>
      <c r="R608" s="71">
        <f t="shared" si="353"/>
        <v>264.79000000000002</v>
      </c>
      <c r="S608" s="71">
        <f t="shared" si="353"/>
        <v>264.79000000000002</v>
      </c>
      <c r="T608" s="71">
        <f t="shared" si="353"/>
        <v>264.79000000000002</v>
      </c>
      <c r="U608" s="71">
        <f t="shared" si="353"/>
        <v>264.79000000000002</v>
      </c>
      <c r="V608" s="71">
        <f t="shared" si="353"/>
        <v>264.79000000000002</v>
      </c>
      <c r="W608" s="71">
        <f t="shared" si="353"/>
        <v>264.79000000000002</v>
      </c>
      <c r="X608" s="71">
        <f t="shared" si="353"/>
        <v>264.79000000000002</v>
      </c>
      <c r="Y608" s="71">
        <f t="shared" si="353"/>
        <v>264.79000000000002</v>
      </c>
      <c r="Z608" s="71">
        <f t="shared" si="353"/>
        <v>264.79000000000002</v>
      </c>
      <c r="AA608" s="71">
        <f t="shared" si="353"/>
        <v>264.79000000000002</v>
      </c>
    </row>
    <row r="609" spans="1:27" collapsed="1" x14ac:dyDescent="0.2">
      <c r="A609" s="162" t="s">
        <v>831</v>
      </c>
      <c r="B609" s="54" t="str">
        <f>"26"&amp;"."&amp;$B$662&amp;"."&amp;$B$663</f>
        <v>26.05.2024</v>
      </c>
      <c r="C609" s="134" t="s">
        <v>76</v>
      </c>
      <c r="D609" s="135">
        <f>ROUND(((D610+D611+D613+D612)/1000),5)</f>
        <v>5.4732900000000004</v>
      </c>
      <c r="E609" s="135">
        <f>ROUND(((E610+E611+E613+E612)/1000),5)</f>
        <v>5.3776700000000002</v>
      </c>
      <c r="F609" s="135">
        <f>ROUND(((F610+F611+F613+F612)/1000),5)</f>
        <v>5.28789</v>
      </c>
      <c r="G609" s="135">
        <f t="shared" ref="G609:AA609" si="354">ROUND(((G610+G611+G613+G612)/1000),5)</f>
        <v>5.1477000000000004</v>
      </c>
      <c r="H609" s="135">
        <f t="shared" si="354"/>
        <v>5.0449900000000003</v>
      </c>
      <c r="I609" s="135">
        <f t="shared" si="354"/>
        <v>5.1555200000000001</v>
      </c>
      <c r="J609" s="135">
        <f t="shared" si="354"/>
        <v>4.9513100000000003</v>
      </c>
      <c r="K609" s="135">
        <f t="shared" si="354"/>
        <v>5.3046100000000003</v>
      </c>
      <c r="L609" s="135">
        <f t="shared" si="354"/>
        <v>5.5944900000000004</v>
      </c>
      <c r="M609" s="135">
        <f t="shared" si="354"/>
        <v>5.9570100000000004</v>
      </c>
      <c r="N609" s="135">
        <f t="shared" si="354"/>
        <v>5.9800899999999997</v>
      </c>
      <c r="O609" s="135">
        <f t="shared" si="354"/>
        <v>5.9872300000000003</v>
      </c>
      <c r="P609" s="135">
        <f t="shared" si="354"/>
        <v>5.98759</v>
      </c>
      <c r="Q609" s="135">
        <f t="shared" si="354"/>
        <v>6.0244</v>
      </c>
      <c r="R609" s="135">
        <f t="shared" si="354"/>
        <v>6.0236900000000002</v>
      </c>
      <c r="S609" s="135">
        <f t="shared" si="354"/>
        <v>5.9912000000000001</v>
      </c>
      <c r="T609" s="135">
        <f t="shared" si="354"/>
        <v>5.9610000000000003</v>
      </c>
      <c r="U609" s="135">
        <f t="shared" si="354"/>
        <v>5.9464600000000001</v>
      </c>
      <c r="V609" s="135">
        <f t="shared" si="354"/>
        <v>5.9196999999999997</v>
      </c>
      <c r="W609" s="135">
        <f t="shared" si="354"/>
        <v>5.9359900000000003</v>
      </c>
      <c r="X609" s="135">
        <f t="shared" si="354"/>
        <v>5.9555999999999996</v>
      </c>
      <c r="Y609" s="135">
        <f t="shared" si="354"/>
        <v>5.9538900000000003</v>
      </c>
      <c r="Z609" s="135">
        <f t="shared" si="354"/>
        <v>5.8430999999999997</v>
      </c>
      <c r="AA609" s="135">
        <f t="shared" si="354"/>
        <v>5.4269100000000003</v>
      </c>
    </row>
    <row r="610" spans="1:27" ht="12.75" hidden="1" customHeight="1" outlineLevel="1" x14ac:dyDescent="0.2">
      <c r="A610" s="163" t="s">
        <v>832</v>
      </c>
      <c r="B610" s="94" t="s">
        <v>238</v>
      </c>
      <c r="C610" s="70" t="s">
        <v>79</v>
      </c>
      <c r="D610" s="71">
        <v>1644.43</v>
      </c>
      <c r="E610" s="71">
        <v>1548.81</v>
      </c>
      <c r="F610" s="71">
        <v>1459.03</v>
      </c>
      <c r="G610" s="71">
        <v>1318.84</v>
      </c>
      <c r="H610" s="71">
        <v>1216.1300000000001</v>
      </c>
      <c r="I610" s="71">
        <v>1326.66</v>
      </c>
      <c r="J610" s="71">
        <v>1122.45</v>
      </c>
      <c r="K610" s="71">
        <v>1475.75</v>
      </c>
      <c r="L610" s="71">
        <v>1765.63</v>
      </c>
      <c r="M610" s="71">
        <v>2128.15</v>
      </c>
      <c r="N610" s="71">
        <v>2151.23</v>
      </c>
      <c r="O610" s="71">
        <v>2158.37</v>
      </c>
      <c r="P610" s="71">
        <v>2158.73</v>
      </c>
      <c r="Q610" s="71">
        <v>2195.54</v>
      </c>
      <c r="R610" s="71">
        <v>2194.83</v>
      </c>
      <c r="S610" s="71">
        <v>2162.34</v>
      </c>
      <c r="T610" s="71">
        <v>2132.14</v>
      </c>
      <c r="U610" s="71">
        <v>2117.6</v>
      </c>
      <c r="V610" s="71">
        <v>2090.84</v>
      </c>
      <c r="W610" s="71">
        <v>2107.13</v>
      </c>
      <c r="X610" s="71">
        <v>2126.7399999999998</v>
      </c>
      <c r="Y610" s="71">
        <v>2125.0300000000002</v>
      </c>
      <c r="Z610" s="71">
        <v>2014.24</v>
      </c>
      <c r="AA610" s="71">
        <v>1598.05</v>
      </c>
    </row>
    <row r="611" spans="1:27" ht="12.75" hidden="1" customHeight="1" outlineLevel="1" x14ac:dyDescent="0.2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834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835</v>
      </c>
      <c r="B613" s="94" t="s">
        <v>81</v>
      </c>
      <c r="C613" s="70" t="s">
        <v>79</v>
      </c>
      <c r="D613" s="71">
        <f>$D$11</f>
        <v>264.79000000000002</v>
      </c>
      <c r="E613" s="71">
        <f t="shared" ref="E613:AA613" si="356">$D$11</f>
        <v>264.79000000000002</v>
      </c>
      <c r="F613" s="71">
        <f t="shared" si="356"/>
        <v>264.79000000000002</v>
      </c>
      <c r="G613" s="71">
        <f t="shared" si="356"/>
        <v>264.79000000000002</v>
      </c>
      <c r="H613" s="71">
        <f t="shared" si="356"/>
        <v>264.79000000000002</v>
      </c>
      <c r="I613" s="71">
        <f t="shared" si="356"/>
        <v>264.79000000000002</v>
      </c>
      <c r="J613" s="71">
        <f t="shared" si="356"/>
        <v>264.79000000000002</v>
      </c>
      <c r="K613" s="71">
        <f t="shared" si="356"/>
        <v>264.79000000000002</v>
      </c>
      <c r="L613" s="71">
        <f t="shared" si="356"/>
        <v>264.79000000000002</v>
      </c>
      <c r="M613" s="71">
        <f t="shared" si="356"/>
        <v>264.79000000000002</v>
      </c>
      <c r="N613" s="71">
        <f t="shared" si="356"/>
        <v>264.79000000000002</v>
      </c>
      <c r="O613" s="71">
        <f t="shared" si="356"/>
        <v>264.79000000000002</v>
      </c>
      <c r="P613" s="71">
        <f t="shared" si="356"/>
        <v>264.79000000000002</v>
      </c>
      <c r="Q613" s="71">
        <f t="shared" si="356"/>
        <v>264.79000000000002</v>
      </c>
      <c r="R613" s="71">
        <f t="shared" si="356"/>
        <v>264.79000000000002</v>
      </c>
      <c r="S613" s="71">
        <f t="shared" si="356"/>
        <v>264.79000000000002</v>
      </c>
      <c r="T613" s="71">
        <f t="shared" si="356"/>
        <v>264.79000000000002</v>
      </c>
      <c r="U613" s="71">
        <f t="shared" si="356"/>
        <v>264.79000000000002</v>
      </c>
      <c r="V613" s="71">
        <f t="shared" si="356"/>
        <v>264.79000000000002</v>
      </c>
      <c r="W613" s="71">
        <f t="shared" si="356"/>
        <v>264.79000000000002</v>
      </c>
      <c r="X613" s="71">
        <f t="shared" si="356"/>
        <v>264.79000000000002</v>
      </c>
      <c r="Y613" s="71">
        <f t="shared" si="356"/>
        <v>264.79000000000002</v>
      </c>
      <c r="Z613" s="71">
        <f t="shared" si="356"/>
        <v>264.79000000000002</v>
      </c>
      <c r="AA613" s="71">
        <f t="shared" si="356"/>
        <v>264.79000000000002</v>
      </c>
    </row>
    <row r="614" spans="1:27" collapsed="1" x14ac:dyDescent="0.2">
      <c r="A614" s="162" t="s">
        <v>836</v>
      </c>
      <c r="B614" s="54" t="str">
        <f>"27"&amp;"."&amp;$B$662&amp;"."&amp;$B$663</f>
        <v>27.05.2024</v>
      </c>
      <c r="C614" s="134" t="s">
        <v>76</v>
      </c>
      <c r="D614" s="135">
        <f>ROUND(((D615+D616+D618+D617)/1000),5)</f>
        <v>5.1653399999999996</v>
      </c>
      <c r="E614" s="135">
        <f>ROUND(((E615+E616+E618+E617)/1000),5)</f>
        <v>5.0596899999999998</v>
      </c>
      <c r="F614" s="135">
        <f>ROUND(((F615+F616+F618+F617)/1000),5)</f>
        <v>4.8708600000000004</v>
      </c>
      <c r="G614" s="135">
        <f t="shared" ref="G614:AA614" si="357">ROUND(((G615+G616+G618+G617)/1000),5)</f>
        <v>4.8042400000000001</v>
      </c>
      <c r="H614" s="135">
        <f t="shared" si="357"/>
        <v>4.7367499999999998</v>
      </c>
      <c r="I614" s="135">
        <f t="shared" si="357"/>
        <v>4.9325900000000003</v>
      </c>
      <c r="J614" s="135">
        <f t="shared" si="357"/>
        <v>5.0895900000000003</v>
      </c>
      <c r="K614" s="135">
        <f t="shared" si="357"/>
        <v>5.3765000000000001</v>
      </c>
      <c r="L614" s="135">
        <f t="shared" si="357"/>
        <v>5.7334800000000001</v>
      </c>
      <c r="M614" s="135">
        <f t="shared" si="357"/>
        <v>5.9402999999999997</v>
      </c>
      <c r="N614" s="135">
        <f t="shared" si="357"/>
        <v>5.9477799999999998</v>
      </c>
      <c r="O614" s="135">
        <f t="shared" si="357"/>
        <v>5.9129199999999997</v>
      </c>
      <c r="P614" s="135">
        <f t="shared" si="357"/>
        <v>5.8706699999999996</v>
      </c>
      <c r="Q614" s="135">
        <f t="shared" si="357"/>
        <v>5.9440799999999996</v>
      </c>
      <c r="R614" s="135">
        <f t="shared" si="357"/>
        <v>5.9634</v>
      </c>
      <c r="S614" s="135">
        <f t="shared" si="357"/>
        <v>5.9432400000000003</v>
      </c>
      <c r="T614" s="135">
        <f t="shared" si="357"/>
        <v>5.9086499999999997</v>
      </c>
      <c r="U614" s="135">
        <f t="shared" si="357"/>
        <v>5.8389600000000002</v>
      </c>
      <c r="V614" s="135">
        <f t="shared" si="357"/>
        <v>5.7866299999999997</v>
      </c>
      <c r="W614" s="135">
        <f t="shared" si="357"/>
        <v>5.7109100000000002</v>
      </c>
      <c r="X614" s="135">
        <f t="shared" si="357"/>
        <v>5.7102399999999998</v>
      </c>
      <c r="Y614" s="135">
        <f t="shared" si="357"/>
        <v>5.6632600000000002</v>
      </c>
      <c r="Z614" s="135">
        <f t="shared" si="357"/>
        <v>5.3548999999999998</v>
      </c>
      <c r="AA614" s="135">
        <f t="shared" si="357"/>
        <v>5.2137000000000002</v>
      </c>
    </row>
    <row r="615" spans="1:27" ht="12.75" hidden="1" customHeight="1" outlineLevel="1" x14ac:dyDescent="0.2">
      <c r="A615" s="163" t="s">
        <v>837</v>
      </c>
      <c r="B615" s="94" t="s">
        <v>238</v>
      </c>
      <c r="C615" s="70" t="s">
        <v>79</v>
      </c>
      <c r="D615" s="71">
        <v>1336.48</v>
      </c>
      <c r="E615" s="71">
        <v>1230.83</v>
      </c>
      <c r="F615" s="71">
        <v>1042</v>
      </c>
      <c r="G615" s="71">
        <v>975.38</v>
      </c>
      <c r="H615" s="71">
        <v>907.89</v>
      </c>
      <c r="I615" s="71">
        <v>1103.73</v>
      </c>
      <c r="J615" s="71">
        <v>1260.73</v>
      </c>
      <c r="K615" s="71">
        <v>1547.64</v>
      </c>
      <c r="L615" s="71">
        <v>1904.62</v>
      </c>
      <c r="M615" s="71">
        <v>2111.44</v>
      </c>
      <c r="N615" s="71">
        <v>2118.92</v>
      </c>
      <c r="O615" s="71">
        <v>2084.06</v>
      </c>
      <c r="P615" s="71">
        <v>2041.81</v>
      </c>
      <c r="Q615" s="71">
        <v>2115.2199999999998</v>
      </c>
      <c r="R615" s="71">
        <v>2134.54</v>
      </c>
      <c r="S615" s="71">
        <v>2114.38</v>
      </c>
      <c r="T615" s="71">
        <v>2079.79</v>
      </c>
      <c r="U615" s="71">
        <v>2010.1</v>
      </c>
      <c r="V615" s="71">
        <v>1957.77</v>
      </c>
      <c r="W615" s="71">
        <v>1882.05</v>
      </c>
      <c r="X615" s="71">
        <v>1881.38</v>
      </c>
      <c r="Y615" s="71">
        <v>1834.4</v>
      </c>
      <c r="Z615" s="71">
        <v>1526.04</v>
      </c>
      <c r="AA615" s="71">
        <v>1384.84</v>
      </c>
    </row>
    <row r="616" spans="1:27" ht="12.75" hidden="1" customHeight="1" outlineLevel="1" x14ac:dyDescent="0.2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839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840</v>
      </c>
      <c r="B618" s="94" t="s">
        <v>81</v>
      </c>
      <c r="C618" s="70" t="s">
        <v>79</v>
      </c>
      <c r="D618" s="71">
        <f>$D$11</f>
        <v>264.79000000000002</v>
      </c>
      <c r="E618" s="71">
        <f t="shared" ref="E618:AA618" si="359">$D$11</f>
        <v>264.79000000000002</v>
      </c>
      <c r="F618" s="71">
        <f t="shared" si="359"/>
        <v>264.79000000000002</v>
      </c>
      <c r="G618" s="71">
        <f t="shared" si="359"/>
        <v>264.79000000000002</v>
      </c>
      <c r="H618" s="71">
        <f t="shared" si="359"/>
        <v>264.79000000000002</v>
      </c>
      <c r="I618" s="71">
        <f t="shared" si="359"/>
        <v>264.79000000000002</v>
      </c>
      <c r="J618" s="71">
        <f t="shared" si="359"/>
        <v>264.79000000000002</v>
      </c>
      <c r="K618" s="71">
        <f t="shared" si="359"/>
        <v>264.79000000000002</v>
      </c>
      <c r="L618" s="71">
        <f t="shared" si="359"/>
        <v>264.79000000000002</v>
      </c>
      <c r="M618" s="71">
        <f t="shared" si="359"/>
        <v>264.79000000000002</v>
      </c>
      <c r="N618" s="71">
        <f t="shared" si="359"/>
        <v>264.79000000000002</v>
      </c>
      <c r="O618" s="71">
        <f t="shared" si="359"/>
        <v>264.79000000000002</v>
      </c>
      <c r="P618" s="71">
        <f t="shared" si="359"/>
        <v>264.79000000000002</v>
      </c>
      <c r="Q618" s="71">
        <f t="shared" si="359"/>
        <v>264.79000000000002</v>
      </c>
      <c r="R618" s="71">
        <f t="shared" si="359"/>
        <v>264.79000000000002</v>
      </c>
      <c r="S618" s="71">
        <f t="shared" si="359"/>
        <v>264.79000000000002</v>
      </c>
      <c r="T618" s="71">
        <f t="shared" si="359"/>
        <v>264.79000000000002</v>
      </c>
      <c r="U618" s="71">
        <f t="shared" si="359"/>
        <v>264.79000000000002</v>
      </c>
      <c r="V618" s="71">
        <f t="shared" si="359"/>
        <v>264.79000000000002</v>
      </c>
      <c r="W618" s="71">
        <f t="shared" si="359"/>
        <v>264.79000000000002</v>
      </c>
      <c r="X618" s="71">
        <f t="shared" si="359"/>
        <v>264.79000000000002</v>
      </c>
      <c r="Y618" s="71">
        <f t="shared" si="359"/>
        <v>264.79000000000002</v>
      </c>
      <c r="Z618" s="71">
        <f t="shared" si="359"/>
        <v>264.79000000000002</v>
      </c>
      <c r="AA618" s="71">
        <f t="shared" si="359"/>
        <v>264.79000000000002</v>
      </c>
    </row>
    <row r="619" spans="1:27" collapsed="1" x14ac:dyDescent="0.2">
      <c r="A619" s="162" t="s">
        <v>841</v>
      </c>
      <c r="B619" s="54" t="str">
        <f>"28"&amp;"."&amp;$B$662&amp;"."&amp;$B$663</f>
        <v>28.05.2024</v>
      </c>
      <c r="C619" s="134" t="s">
        <v>76</v>
      </c>
      <c r="D619" s="135">
        <f>ROUND(((D620+D621+D623+D622)/1000),5)</f>
        <v>4.9195700000000002</v>
      </c>
      <c r="E619" s="135">
        <f>ROUND(((E620+E621+E623+E622)/1000),5)</f>
        <v>4.78545</v>
      </c>
      <c r="F619" s="135">
        <f>ROUND(((F620+F621+F623+F622)/1000),5)</f>
        <v>4.6752599999999997</v>
      </c>
      <c r="G619" s="135">
        <f t="shared" ref="G619:AA619" si="360">ROUND(((G620+G621+G623+G622)/1000),5)</f>
        <v>4.0673899999999996</v>
      </c>
      <c r="H619" s="135">
        <f t="shared" si="360"/>
        <v>4.0659999999999998</v>
      </c>
      <c r="I619" s="135">
        <f t="shared" si="360"/>
        <v>4.7079000000000004</v>
      </c>
      <c r="J619" s="135">
        <f t="shared" si="360"/>
        <v>5.0907</v>
      </c>
      <c r="K619" s="135">
        <f t="shared" si="360"/>
        <v>5.3690100000000003</v>
      </c>
      <c r="L619" s="135">
        <f t="shared" si="360"/>
        <v>5.7208399999999999</v>
      </c>
      <c r="M619" s="135">
        <f t="shared" si="360"/>
        <v>6.0636599999999996</v>
      </c>
      <c r="N619" s="135">
        <f t="shared" si="360"/>
        <v>6.1222899999999996</v>
      </c>
      <c r="O619" s="135">
        <f t="shared" si="360"/>
        <v>6.1220100000000004</v>
      </c>
      <c r="P619" s="135">
        <f t="shared" si="360"/>
        <v>6.0506200000000003</v>
      </c>
      <c r="Q619" s="135">
        <f t="shared" si="360"/>
        <v>6.0916800000000002</v>
      </c>
      <c r="R619" s="135">
        <f t="shared" si="360"/>
        <v>5.9721200000000003</v>
      </c>
      <c r="S619" s="135">
        <f t="shared" si="360"/>
        <v>5.9726499999999998</v>
      </c>
      <c r="T619" s="135">
        <f t="shared" si="360"/>
        <v>6.0299100000000001</v>
      </c>
      <c r="U619" s="135">
        <f t="shared" si="360"/>
        <v>5.99343</v>
      </c>
      <c r="V619" s="135">
        <f t="shared" si="360"/>
        <v>5.87981</v>
      </c>
      <c r="W619" s="135">
        <f t="shared" si="360"/>
        <v>5.7791399999999999</v>
      </c>
      <c r="X619" s="135">
        <f t="shared" si="360"/>
        <v>5.7743000000000002</v>
      </c>
      <c r="Y619" s="135">
        <f t="shared" si="360"/>
        <v>5.7915299999999998</v>
      </c>
      <c r="Z619" s="135">
        <f t="shared" si="360"/>
        <v>5.4922399999999998</v>
      </c>
      <c r="AA619" s="135">
        <f t="shared" si="360"/>
        <v>5.2363799999999996</v>
      </c>
    </row>
    <row r="620" spans="1:27" ht="12.75" hidden="1" customHeight="1" outlineLevel="1" x14ac:dyDescent="0.2">
      <c r="A620" s="163" t="s">
        <v>842</v>
      </c>
      <c r="B620" s="94" t="s">
        <v>238</v>
      </c>
      <c r="C620" s="70" t="s">
        <v>79</v>
      </c>
      <c r="D620" s="71">
        <v>1090.71</v>
      </c>
      <c r="E620" s="71">
        <v>956.59</v>
      </c>
      <c r="F620" s="71">
        <v>846.4</v>
      </c>
      <c r="G620" s="71">
        <v>238.53</v>
      </c>
      <c r="H620" s="71">
        <v>237.14</v>
      </c>
      <c r="I620" s="71">
        <v>879.04</v>
      </c>
      <c r="J620" s="71">
        <v>1261.8399999999999</v>
      </c>
      <c r="K620" s="71">
        <v>1540.15</v>
      </c>
      <c r="L620" s="71">
        <v>1891.98</v>
      </c>
      <c r="M620" s="71">
        <v>2234.8000000000002</v>
      </c>
      <c r="N620" s="71">
        <v>2293.4299999999998</v>
      </c>
      <c r="O620" s="71">
        <v>2293.15</v>
      </c>
      <c r="P620" s="71">
        <v>2221.7600000000002</v>
      </c>
      <c r="Q620" s="71">
        <v>2262.8200000000002</v>
      </c>
      <c r="R620" s="71">
        <v>2143.2600000000002</v>
      </c>
      <c r="S620" s="71">
        <v>2143.79</v>
      </c>
      <c r="T620" s="71">
        <v>2201.0500000000002</v>
      </c>
      <c r="U620" s="71">
        <v>2164.5700000000002</v>
      </c>
      <c r="V620" s="71">
        <v>2050.9499999999998</v>
      </c>
      <c r="W620" s="71">
        <v>1950.28</v>
      </c>
      <c r="X620" s="71">
        <v>1945.44</v>
      </c>
      <c r="Y620" s="71">
        <v>1962.67</v>
      </c>
      <c r="Z620" s="71">
        <v>1663.38</v>
      </c>
      <c r="AA620" s="71">
        <v>1407.52</v>
      </c>
    </row>
    <row r="621" spans="1:27" ht="12.75" hidden="1" customHeight="1" outlineLevel="1" x14ac:dyDescent="0.2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844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845</v>
      </c>
      <c r="B623" s="94" t="s">
        <v>81</v>
      </c>
      <c r="C623" s="70" t="s">
        <v>79</v>
      </c>
      <c r="D623" s="71">
        <f>$D$11</f>
        <v>264.79000000000002</v>
      </c>
      <c r="E623" s="71">
        <f t="shared" ref="E623:AA623" si="362">$D$11</f>
        <v>264.79000000000002</v>
      </c>
      <c r="F623" s="71">
        <f t="shared" si="362"/>
        <v>264.79000000000002</v>
      </c>
      <c r="G623" s="71">
        <f t="shared" si="362"/>
        <v>264.79000000000002</v>
      </c>
      <c r="H623" s="71">
        <f t="shared" si="362"/>
        <v>264.79000000000002</v>
      </c>
      <c r="I623" s="71">
        <f t="shared" si="362"/>
        <v>264.79000000000002</v>
      </c>
      <c r="J623" s="71">
        <f t="shared" si="362"/>
        <v>264.79000000000002</v>
      </c>
      <c r="K623" s="71">
        <f t="shared" si="362"/>
        <v>264.79000000000002</v>
      </c>
      <c r="L623" s="71">
        <f t="shared" si="362"/>
        <v>264.79000000000002</v>
      </c>
      <c r="M623" s="71">
        <f t="shared" si="362"/>
        <v>264.79000000000002</v>
      </c>
      <c r="N623" s="71">
        <f t="shared" si="362"/>
        <v>264.79000000000002</v>
      </c>
      <c r="O623" s="71">
        <f t="shared" si="362"/>
        <v>264.79000000000002</v>
      </c>
      <c r="P623" s="71">
        <f t="shared" si="362"/>
        <v>264.79000000000002</v>
      </c>
      <c r="Q623" s="71">
        <f t="shared" si="362"/>
        <v>264.79000000000002</v>
      </c>
      <c r="R623" s="71">
        <f t="shared" si="362"/>
        <v>264.79000000000002</v>
      </c>
      <c r="S623" s="71">
        <f t="shared" si="362"/>
        <v>264.79000000000002</v>
      </c>
      <c r="T623" s="71">
        <f t="shared" si="362"/>
        <v>264.79000000000002</v>
      </c>
      <c r="U623" s="71">
        <f t="shared" si="362"/>
        <v>264.79000000000002</v>
      </c>
      <c r="V623" s="71">
        <f t="shared" si="362"/>
        <v>264.79000000000002</v>
      </c>
      <c r="W623" s="71">
        <f t="shared" si="362"/>
        <v>264.79000000000002</v>
      </c>
      <c r="X623" s="71">
        <f t="shared" si="362"/>
        <v>264.79000000000002</v>
      </c>
      <c r="Y623" s="71">
        <f t="shared" si="362"/>
        <v>264.79000000000002</v>
      </c>
      <c r="Z623" s="71">
        <f t="shared" si="362"/>
        <v>264.79000000000002</v>
      </c>
      <c r="AA623" s="71">
        <f t="shared" si="362"/>
        <v>264.79000000000002</v>
      </c>
    </row>
    <row r="624" spans="1:27" collapsed="1" x14ac:dyDescent="0.2">
      <c r="A624" s="162" t="s">
        <v>846</v>
      </c>
      <c r="B624" s="54" t="str">
        <f>"29"&amp;"."&amp;$B$662&amp;"."&amp;$B$663</f>
        <v>29.05.2024</v>
      </c>
      <c r="C624" s="134" t="s">
        <v>76</v>
      </c>
      <c r="D624" s="135">
        <f>ROUND(((D625+D626+D628+D627)/1000),5)</f>
        <v>5.0755800000000004</v>
      </c>
      <c r="E624" s="135">
        <f>ROUND(((E625+E626+E628+E627)/1000),5)</f>
        <v>4.92814</v>
      </c>
      <c r="F624" s="135">
        <f>ROUND(((F625+F626+F628+F627)/1000),5)</f>
        <v>4.7115499999999999</v>
      </c>
      <c r="G624" s="135">
        <f t="shared" ref="G624:AA624" si="363">ROUND(((G625+G626+G628+G627)/1000),5)</f>
        <v>4.5966500000000003</v>
      </c>
      <c r="H624" s="135">
        <f t="shared" si="363"/>
        <v>4.5846799999999996</v>
      </c>
      <c r="I624" s="135">
        <f t="shared" si="363"/>
        <v>4.8900100000000002</v>
      </c>
      <c r="J624" s="135">
        <f t="shared" si="363"/>
        <v>5.0098900000000004</v>
      </c>
      <c r="K624" s="135">
        <f t="shared" si="363"/>
        <v>5.2961999999999998</v>
      </c>
      <c r="L624" s="135">
        <f t="shared" si="363"/>
        <v>5.5824199999999999</v>
      </c>
      <c r="M624" s="135">
        <f t="shared" si="363"/>
        <v>5.93072</v>
      </c>
      <c r="N624" s="135">
        <f t="shared" si="363"/>
        <v>5.9361600000000001</v>
      </c>
      <c r="O624" s="135">
        <f t="shared" si="363"/>
        <v>5.9472199999999997</v>
      </c>
      <c r="P624" s="135">
        <f t="shared" si="363"/>
        <v>5.9402999999999997</v>
      </c>
      <c r="Q624" s="135">
        <f t="shared" si="363"/>
        <v>5.9651300000000003</v>
      </c>
      <c r="R624" s="135">
        <f t="shared" si="363"/>
        <v>5.9859799999999996</v>
      </c>
      <c r="S624" s="135">
        <f t="shared" si="363"/>
        <v>5.9830800000000002</v>
      </c>
      <c r="T624" s="135">
        <f t="shared" si="363"/>
        <v>5.96861</v>
      </c>
      <c r="U624" s="135">
        <f t="shared" si="363"/>
        <v>5.9409000000000001</v>
      </c>
      <c r="V624" s="135">
        <f t="shared" si="363"/>
        <v>5.84823</v>
      </c>
      <c r="W624" s="135">
        <f t="shared" si="363"/>
        <v>5.7050700000000001</v>
      </c>
      <c r="X624" s="135">
        <f t="shared" si="363"/>
        <v>5.6524700000000001</v>
      </c>
      <c r="Y624" s="135">
        <f t="shared" si="363"/>
        <v>5.6169399999999996</v>
      </c>
      <c r="Z624" s="135">
        <f t="shared" si="363"/>
        <v>5.3677200000000003</v>
      </c>
      <c r="AA624" s="135">
        <f t="shared" si="363"/>
        <v>5.2246199999999998</v>
      </c>
    </row>
    <row r="625" spans="1:27" ht="12.75" hidden="1" customHeight="1" outlineLevel="1" x14ac:dyDescent="0.2">
      <c r="A625" s="163" t="s">
        <v>847</v>
      </c>
      <c r="B625" s="94" t="s">
        <v>238</v>
      </c>
      <c r="C625" s="70" t="s">
        <v>79</v>
      </c>
      <c r="D625" s="71">
        <v>1246.72</v>
      </c>
      <c r="E625" s="71">
        <v>1099.28</v>
      </c>
      <c r="F625" s="71">
        <v>882.69</v>
      </c>
      <c r="G625" s="71">
        <v>767.79</v>
      </c>
      <c r="H625" s="71">
        <v>755.82</v>
      </c>
      <c r="I625" s="71">
        <v>1061.1500000000001</v>
      </c>
      <c r="J625" s="71">
        <v>1181.03</v>
      </c>
      <c r="K625" s="71">
        <v>1467.34</v>
      </c>
      <c r="L625" s="71">
        <v>1753.56</v>
      </c>
      <c r="M625" s="71">
        <v>2101.86</v>
      </c>
      <c r="N625" s="71">
        <v>2107.3000000000002</v>
      </c>
      <c r="O625" s="71">
        <v>2118.36</v>
      </c>
      <c r="P625" s="71">
        <v>2111.44</v>
      </c>
      <c r="Q625" s="71">
        <v>2136.27</v>
      </c>
      <c r="R625" s="71">
        <v>2157.12</v>
      </c>
      <c r="S625" s="71">
        <v>2154.2199999999998</v>
      </c>
      <c r="T625" s="71">
        <v>2139.75</v>
      </c>
      <c r="U625" s="71">
        <v>2112.04</v>
      </c>
      <c r="V625" s="71">
        <v>2019.37</v>
      </c>
      <c r="W625" s="71">
        <v>1876.21</v>
      </c>
      <c r="X625" s="71">
        <v>1823.61</v>
      </c>
      <c r="Y625" s="71">
        <v>1788.08</v>
      </c>
      <c r="Z625" s="71">
        <v>1538.86</v>
      </c>
      <c r="AA625" s="71">
        <v>1395.76</v>
      </c>
    </row>
    <row r="626" spans="1:27" ht="12.75" hidden="1" customHeight="1" outlineLevel="1" x14ac:dyDescent="0.2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849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850</v>
      </c>
      <c r="B628" s="94" t="s">
        <v>81</v>
      </c>
      <c r="C628" s="70" t="s">
        <v>79</v>
      </c>
      <c r="D628" s="71">
        <f>$D$11</f>
        <v>264.79000000000002</v>
      </c>
      <c r="E628" s="71">
        <f t="shared" ref="E628:AA628" si="365">$D$11</f>
        <v>264.79000000000002</v>
      </c>
      <c r="F628" s="71">
        <f t="shared" si="365"/>
        <v>264.79000000000002</v>
      </c>
      <c r="G628" s="71">
        <f t="shared" si="365"/>
        <v>264.79000000000002</v>
      </c>
      <c r="H628" s="71">
        <f t="shared" si="365"/>
        <v>264.79000000000002</v>
      </c>
      <c r="I628" s="71">
        <f t="shared" si="365"/>
        <v>264.79000000000002</v>
      </c>
      <c r="J628" s="71">
        <f t="shared" si="365"/>
        <v>264.79000000000002</v>
      </c>
      <c r="K628" s="71">
        <f t="shared" si="365"/>
        <v>264.79000000000002</v>
      </c>
      <c r="L628" s="71">
        <f t="shared" si="365"/>
        <v>264.79000000000002</v>
      </c>
      <c r="M628" s="71">
        <f t="shared" si="365"/>
        <v>264.79000000000002</v>
      </c>
      <c r="N628" s="71">
        <f t="shared" si="365"/>
        <v>264.79000000000002</v>
      </c>
      <c r="O628" s="71">
        <f t="shared" si="365"/>
        <v>264.79000000000002</v>
      </c>
      <c r="P628" s="71">
        <f t="shared" si="365"/>
        <v>264.79000000000002</v>
      </c>
      <c r="Q628" s="71">
        <f t="shared" si="365"/>
        <v>264.79000000000002</v>
      </c>
      <c r="R628" s="71">
        <f t="shared" si="365"/>
        <v>264.79000000000002</v>
      </c>
      <c r="S628" s="71">
        <f t="shared" si="365"/>
        <v>264.79000000000002</v>
      </c>
      <c r="T628" s="71">
        <f t="shared" si="365"/>
        <v>264.79000000000002</v>
      </c>
      <c r="U628" s="71">
        <f t="shared" si="365"/>
        <v>264.79000000000002</v>
      </c>
      <c r="V628" s="71">
        <f t="shared" si="365"/>
        <v>264.79000000000002</v>
      </c>
      <c r="W628" s="71">
        <f t="shared" si="365"/>
        <v>264.79000000000002</v>
      </c>
      <c r="X628" s="71">
        <f t="shared" si="365"/>
        <v>264.79000000000002</v>
      </c>
      <c r="Y628" s="71">
        <f t="shared" si="365"/>
        <v>264.79000000000002</v>
      </c>
      <c r="Z628" s="71">
        <f t="shared" si="365"/>
        <v>264.79000000000002</v>
      </c>
      <c r="AA628" s="71">
        <f t="shared" si="365"/>
        <v>264.79000000000002</v>
      </c>
    </row>
    <row r="629" spans="1:27" collapsed="1" x14ac:dyDescent="0.2">
      <c r="A629" s="162" t="s">
        <v>851</v>
      </c>
      <c r="B629" s="54" t="str">
        <f>"30"&amp;"."&amp;$B$662&amp;"."&amp;$B$663</f>
        <v>30.05.2024</v>
      </c>
      <c r="C629" s="134" t="s">
        <v>76</v>
      </c>
      <c r="D629" s="135">
        <f>ROUND(((D630+D631+D633+D632)/1000),5)</f>
        <v>5.0321300000000004</v>
      </c>
      <c r="E629" s="135">
        <f>ROUND(((E630+E631+E633+E632)/1000),5)</f>
        <v>4.8889300000000002</v>
      </c>
      <c r="F629" s="135">
        <f>ROUND(((F630+F631+F633+F632)/1000),5)</f>
        <v>4.7362000000000002</v>
      </c>
      <c r="G629" s="135">
        <f t="shared" ref="G629:AA629" si="366">ROUND(((G630+G631+G633+G632)/1000),5)</f>
        <v>4.6354499999999996</v>
      </c>
      <c r="H629" s="135">
        <f t="shared" si="366"/>
        <v>4.6393599999999999</v>
      </c>
      <c r="I629" s="135">
        <f t="shared" si="366"/>
        <v>4.9265100000000004</v>
      </c>
      <c r="J629" s="135">
        <f t="shared" si="366"/>
        <v>5.0146100000000002</v>
      </c>
      <c r="K629" s="135">
        <f t="shared" si="366"/>
        <v>5.3338599999999996</v>
      </c>
      <c r="L629" s="135">
        <f t="shared" si="366"/>
        <v>5.7289599999999998</v>
      </c>
      <c r="M629" s="135">
        <f t="shared" si="366"/>
        <v>5.9454799999999999</v>
      </c>
      <c r="N629" s="135">
        <f t="shared" si="366"/>
        <v>5.9939</v>
      </c>
      <c r="O629" s="135">
        <f t="shared" si="366"/>
        <v>5.9849899999999998</v>
      </c>
      <c r="P629" s="135">
        <f t="shared" si="366"/>
        <v>6.00481</v>
      </c>
      <c r="Q629" s="135">
        <f t="shared" si="366"/>
        <v>5.9947600000000003</v>
      </c>
      <c r="R629" s="135">
        <f t="shared" si="366"/>
        <v>5.9978400000000001</v>
      </c>
      <c r="S629" s="135">
        <f t="shared" si="366"/>
        <v>5.9969000000000001</v>
      </c>
      <c r="T629" s="135">
        <f t="shared" si="366"/>
        <v>6.2891000000000004</v>
      </c>
      <c r="U629" s="135">
        <f t="shared" si="366"/>
        <v>6.2825899999999999</v>
      </c>
      <c r="V629" s="135">
        <f t="shared" si="366"/>
        <v>5.9145099999999999</v>
      </c>
      <c r="W629" s="135">
        <f t="shared" si="366"/>
        <v>5.7916600000000003</v>
      </c>
      <c r="X629" s="135">
        <f t="shared" si="366"/>
        <v>5.7489400000000002</v>
      </c>
      <c r="Y629" s="135">
        <f t="shared" si="366"/>
        <v>5.7294400000000003</v>
      </c>
      <c r="Z629" s="135">
        <f t="shared" si="366"/>
        <v>5.3523500000000004</v>
      </c>
      <c r="AA629" s="135">
        <f t="shared" si="366"/>
        <v>5.19198</v>
      </c>
    </row>
    <row r="630" spans="1:27" ht="12.75" hidden="1" customHeight="1" outlineLevel="1" x14ac:dyDescent="0.2">
      <c r="A630" s="163" t="s">
        <v>852</v>
      </c>
      <c r="B630" s="94" t="s">
        <v>238</v>
      </c>
      <c r="C630" s="70" t="s">
        <v>79</v>
      </c>
      <c r="D630" s="71">
        <v>1203.27</v>
      </c>
      <c r="E630" s="71">
        <v>1060.07</v>
      </c>
      <c r="F630" s="71">
        <v>907.34</v>
      </c>
      <c r="G630" s="71">
        <v>806.59</v>
      </c>
      <c r="H630" s="71">
        <v>810.5</v>
      </c>
      <c r="I630" s="71">
        <v>1097.6500000000001</v>
      </c>
      <c r="J630" s="71">
        <v>1185.75</v>
      </c>
      <c r="K630" s="71">
        <v>1505</v>
      </c>
      <c r="L630" s="71">
        <v>1900.1</v>
      </c>
      <c r="M630" s="71">
        <v>2116.62</v>
      </c>
      <c r="N630" s="71">
        <v>2165.04</v>
      </c>
      <c r="O630" s="71">
        <v>2156.13</v>
      </c>
      <c r="P630" s="71">
        <v>2175.9499999999998</v>
      </c>
      <c r="Q630" s="71">
        <v>2165.9</v>
      </c>
      <c r="R630" s="71">
        <v>2168.98</v>
      </c>
      <c r="S630" s="71">
        <v>2168.04</v>
      </c>
      <c r="T630" s="71">
        <v>2460.2399999999998</v>
      </c>
      <c r="U630" s="71">
        <v>2453.73</v>
      </c>
      <c r="V630" s="71">
        <v>2085.65</v>
      </c>
      <c r="W630" s="71">
        <v>1962.8</v>
      </c>
      <c r="X630" s="71">
        <v>1920.08</v>
      </c>
      <c r="Y630" s="71">
        <v>1900.58</v>
      </c>
      <c r="Z630" s="71">
        <v>1523.49</v>
      </c>
      <c r="AA630" s="71">
        <v>1363.12</v>
      </c>
    </row>
    <row r="631" spans="1:27" ht="12.75" hidden="1" customHeight="1" outlineLevel="1" x14ac:dyDescent="0.2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854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855</v>
      </c>
      <c r="B633" s="94" t="s">
        <v>81</v>
      </c>
      <c r="C633" s="70" t="s">
        <v>79</v>
      </c>
      <c r="D633" s="71">
        <f>$D$11</f>
        <v>264.79000000000002</v>
      </c>
      <c r="E633" s="71">
        <f t="shared" ref="E633:AA633" si="368">$D$11</f>
        <v>264.79000000000002</v>
      </c>
      <c r="F633" s="71">
        <f t="shared" si="368"/>
        <v>264.79000000000002</v>
      </c>
      <c r="G633" s="71">
        <f t="shared" si="368"/>
        <v>264.79000000000002</v>
      </c>
      <c r="H633" s="71">
        <f t="shared" si="368"/>
        <v>264.79000000000002</v>
      </c>
      <c r="I633" s="71">
        <f t="shared" si="368"/>
        <v>264.79000000000002</v>
      </c>
      <c r="J633" s="71">
        <f t="shared" si="368"/>
        <v>264.79000000000002</v>
      </c>
      <c r="K633" s="71">
        <f t="shared" si="368"/>
        <v>264.79000000000002</v>
      </c>
      <c r="L633" s="71">
        <f t="shared" si="368"/>
        <v>264.79000000000002</v>
      </c>
      <c r="M633" s="71">
        <f t="shared" si="368"/>
        <v>264.79000000000002</v>
      </c>
      <c r="N633" s="71">
        <f t="shared" si="368"/>
        <v>264.79000000000002</v>
      </c>
      <c r="O633" s="71">
        <f t="shared" si="368"/>
        <v>264.79000000000002</v>
      </c>
      <c r="P633" s="71">
        <f t="shared" si="368"/>
        <v>264.79000000000002</v>
      </c>
      <c r="Q633" s="71">
        <f t="shared" si="368"/>
        <v>264.79000000000002</v>
      </c>
      <c r="R633" s="71">
        <f t="shared" si="368"/>
        <v>264.79000000000002</v>
      </c>
      <c r="S633" s="71">
        <f t="shared" si="368"/>
        <v>264.79000000000002</v>
      </c>
      <c r="T633" s="71">
        <f t="shared" si="368"/>
        <v>264.79000000000002</v>
      </c>
      <c r="U633" s="71">
        <f t="shared" si="368"/>
        <v>264.79000000000002</v>
      </c>
      <c r="V633" s="71">
        <f t="shared" si="368"/>
        <v>264.79000000000002</v>
      </c>
      <c r="W633" s="71">
        <f t="shared" si="368"/>
        <v>264.79000000000002</v>
      </c>
      <c r="X633" s="71">
        <f t="shared" si="368"/>
        <v>264.79000000000002</v>
      </c>
      <c r="Y633" s="71">
        <f t="shared" si="368"/>
        <v>264.79000000000002</v>
      </c>
      <c r="Z633" s="71">
        <f t="shared" si="368"/>
        <v>264.79000000000002</v>
      </c>
      <c r="AA633" s="71">
        <f t="shared" si="368"/>
        <v>264.79000000000002</v>
      </c>
    </row>
    <row r="634" spans="1:27" collapsed="1" x14ac:dyDescent="0.2">
      <c r="A634" s="162" t="s">
        <v>856</v>
      </c>
      <c r="B634" s="54" t="str">
        <f>"31"&amp;"."&amp;$B$662&amp;"."&amp;$B$663</f>
        <v>31.05.2024</v>
      </c>
      <c r="C634" s="134" t="s">
        <v>76</v>
      </c>
      <c r="D634" s="135">
        <f>ROUND(((D635+D636+D638+D637)/1000),5)</f>
        <v>5.0204599999999999</v>
      </c>
      <c r="E634" s="135">
        <f>ROUND(((E635+E636+E638+E637)/1000),5)</f>
        <v>4.8062699999999996</v>
      </c>
      <c r="F634" s="135">
        <f>ROUND(((F635+F636+F638+F637)/1000),5)</f>
        <v>4.7352800000000004</v>
      </c>
      <c r="G634" s="135">
        <f t="shared" ref="G634:AA634" si="369">ROUND(((G635+G636+G638+G637)/1000),5)</f>
        <v>4.6415100000000002</v>
      </c>
      <c r="H634" s="135">
        <f t="shared" si="369"/>
        <v>4.59232</v>
      </c>
      <c r="I634" s="135">
        <f t="shared" si="369"/>
        <v>4.9148100000000001</v>
      </c>
      <c r="J634" s="135">
        <f t="shared" si="369"/>
        <v>5.0594000000000001</v>
      </c>
      <c r="K634" s="135">
        <f t="shared" si="369"/>
        <v>5.39696</v>
      </c>
      <c r="L634" s="135">
        <f t="shared" si="369"/>
        <v>5.77644</v>
      </c>
      <c r="M634" s="135">
        <f t="shared" si="369"/>
        <v>5.9722299999999997</v>
      </c>
      <c r="N634" s="135">
        <f t="shared" si="369"/>
        <v>6.1455000000000002</v>
      </c>
      <c r="O634" s="135">
        <f t="shared" si="369"/>
        <v>6.1585400000000003</v>
      </c>
      <c r="P634" s="135">
        <f t="shared" si="369"/>
        <v>6.0178099999999999</v>
      </c>
      <c r="Q634" s="135">
        <f t="shared" si="369"/>
        <v>6.1744300000000001</v>
      </c>
      <c r="R634" s="135">
        <f t="shared" si="369"/>
        <v>6.1829900000000002</v>
      </c>
      <c r="S634" s="135">
        <f t="shared" si="369"/>
        <v>6.2259900000000004</v>
      </c>
      <c r="T634" s="135">
        <f t="shared" si="369"/>
        <v>6.2100099999999996</v>
      </c>
      <c r="U634" s="135">
        <f t="shared" si="369"/>
        <v>5.9721700000000002</v>
      </c>
      <c r="V634" s="135">
        <f t="shared" si="369"/>
        <v>5.9503000000000004</v>
      </c>
      <c r="W634" s="135">
        <f t="shared" si="369"/>
        <v>5.8995300000000004</v>
      </c>
      <c r="X634" s="135">
        <f t="shared" si="369"/>
        <v>5.9070999999999998</v>
      </c>
      <c r="Y634" s="135">
        <f t="shared" si="369"/>
        <v>5.8552400000000002</v>
      </c>
      <c r="Z634" s="135">
        <f t="shared" si="369"/>
        <v>5.6162799999999997</v>
      </c>
      <c r="AA634" s="135">
        <f t="shared" si="369"/>
        <v>5.3323299999999998</v>
      </c>
    </row>
    <row r="635" spans="1:27" ht="12.75" hidden="1" customHeight="1" outlineLevel="1" x14ac:dyDescent="0.2">
      <c r="A635" s="163" t="s">
        <v>857</v>
      </c>
      <c r="B635" s="94" t="s">
        <v>238</v>
      </c>
      <c r="C635" s="70" t="s">
        <v>79</v>
      </c>
      <c r="D635" s="71">
        <v>1191.5999999999999</v>
      </c>
      <c r="E635" s="71">
        <v>977.41</v>
      </c>
      <c r="F635" s="71">
        <v>906.42</v>
      </c>
      <c r="G635" s="71">
        <v>812.65</v>
      </c>
      <c r="H635" s="71">
        <v>763.46</v>
      </c>
      <c r="I635" s="71">
        <v>1085.95</v>
      </c>
      <c r="J635" s="71">
        <v>1230.54</v>
      </c>
      <c r="K635" s="71">
        <v>1568.1</v>
      </c>
      <c r="L635" s="71">
        <v>1947.58</v>
      </c>
      <c r="M635" s="71">
        <v>2143.37</v>
      </c>
      <c r="N635" s="71">
        <v>2316.64</v>
      </c>
      <c r="O635" s="71">
        <v>2329.6799999999998</v>
      </c>
      <c r="P635" s="71">
        <v>2188.9499999999998</v>
      </c>
      <c r="Q635" s="71">
        <v>2345.5700000000002</v>
      </c>
      <c r="R635" s="71">
        <v>2354.13</v>
      </c>
      <c r="S635" s="71">
        <v>2397.13</v>
      </c>
      <c r="T635" s="71">
        <v>2381.15</v>
      </c>
      <c r="U635" s="71">
        <v>2143.31</v>
      </c>
      <c r="V635" s="71">
        <v>2121.44</v>
      </c>
      <c r="W635" s="71">
        <v>2070.67</v>
      </c>
      <c r="X635" s="71">
        <v>2078.2399999999998</v>
      </c>
      <c r="Y635" s="71">
        <v>2026.38</v>
      </c>
      <c r="Z635" s="71">
        <v>1787.42</v>
      </c>
      <c r="AA635" s="71">
        <v>1503.47</v>
      </c>
    </row>
    <row r="636" spans="1:27" ht="12.75" hidden="1" customHeight="1" outlineLevel="1" x14ac:dyDescent="0.2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859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860</v>
      </c>
      <c r="B638" s="94" t="s">
        <v>81</v>
      </c>
      <c r="C638" s="70" t="s">
        <v>79</v>
      </c>
      <c r="D638" s="71">
        <f>$D$11</f>
        <v>264.79000000000002</v>
      </c>
      <c r="E638" s="71">
        <f t="shared" ref="E638:AA638" si="371">$D$11</f>
        <v>264.79000000000002</v>
      </c>
      <c r="F638" s="71">
        <f t="shared" si="371"/>
        <v>264.79000000000002</v>
      </c>
      <c r="G638" s="71">
        <f t="shared" si="371"/>
        <v>264.79000000000002</v>
      </c>
      <c r="H638" s="71">
        <f t="shared" si="371"/>
        <v>264.79000000000002</v>
      </c>
      <c r="I638" s="71">
        <f t="shared" si="371"/>
        <v>264.79000000000002</v>
      </c>
      <c r="J638" s="71">
        <f t="shared" si="371"/>
        <v>264.79000000000002</v>
      </c>
      <c r="K638" s="71">
        <f t="shared" si="371"/>
        <v>264.79000000000002</v>
      </c>
      <c r="L638" s="71">
        <f t="shared" si="371"/>
        <v>264.79000000000002</v>
      </c>
      <c r="M638" s="71">
        <f t="shared" si="371"/>
        <v>264.79000000000002</v>
      </c>
      <c r="N638" s="71">
        <f t="shared" si="371"/>
        <v>264.79000000000002</v>
      </c>
      <c r="O638" s="71">
        <f t="shared" si="371"/>
        <v>264.79000000000002</v>
      </c>
      <c r="P638" s="71">
        <f t="shared" si="371"/>
        <v>264.79000000000002</v>
      </c>
      <c r="Q638" s="71">
        <f t="shared" si="371"/>
        <v>264.79000000000002</v>
      </c>
      <c r="R638" s="71">
        <f t="shared" si="371"/>
        <v>264.79000000000002</v>
      </c>
      <c r="S638" s="71">
        <f t="shared" si="371"/>
        <v>264.79000000000002</v>
      </c>
      <c r="T638" s="71">
        <f t="shared" si="371"/>
        <v>264.79000000000002</v>
      </c>
      <c r="U638" s="71">
        <f t="shared" si="371"/>
        <v>264.79000000000002</v>
      </c>
      <c r="V638" s="71">
        <f t="shared" si="371"/>
        <v>264.79000000000002</v>
      </c>
      <c r="W638" s="71">
        <f t="shared" si="371"/>
        <v>264.79000000000002</v>
      </c>
      <c r="X638" s="71">
        <f t="shared" si="371"/>
        <v>264.79000000000002</v>
      </c>
      <c r="Y638" s="71">
        <f t="shared" si="371"/>
        <v>264.79000000000002</v>
      </c>
      <c r="Z638" s="71">
        <f t="shared" si="371"/>
        <v>264.79000000000002</v>
      </c>
      <c r="AA638" s="71">
        <f t="shared" si="371"/>
        <v>264.79000000000002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x14ac:dyDescent="0.2">
      <c r="A643" s="172"/>
      <c r="B643" s="173"/>
      <c r="C643" s="174"/>
      <c r="D643" s="175">
        <f>D644</f>
        <v>846494.76</v>
      </c>
      <c r="E643" s="175">
        <f t="shared" ref="E643:G643" si="372">E644</f>
        <v>846494.76</v>
      </c>
      <c r="F643" s="175">
        <f t="shared" si="372"/>
        <v>846494.76</v>
      </c>
      <c r="G643" s="175">
        <f t="shared" si="372"/>
        <v>846494.76</v>
      </c>
    </row>
    <row r="644" spans="1:27" ht="12.75" hidden="1" customHeight="1" outlineLevel="1" x14ac:dyDescent="0.2">
      <c r="A644" s="176" t="s">
        <v>867</v>
      </c>
      <c r="B644" s="177" t="s">
        <v>868</v>
      </c>
      <c r="C644" s="178" t="s">
        <v>864</v>
      </c>
      <c r="D644" s="71">
        <v>846494.76</v>
      </c>
      <c r="E644" s="71">
        <f>$D644</f>
        <v>846494.76</v>
      </c>
      <c r="F644" s="71">
        <f>$D644</f>
        <v>846494.76</v>
      </c>
      <c r="G644" s="71">
        <f>$D644</f>
        <v>846494.76</v>
      </c>
    </row>
    <row r="645" spans="1:27" collapsed="1" x14ac:dyDescent="0.2"/>
    <row r="647" spans="1:27" ht="12.75" customHeight="1" x14ac:dyDescent="0.25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83"/>
      <c r="B650" s="84"/>
    </row>
    <row r="651" spans="1:27" x14ac:dyDescent="0.2">
      <c r="A651" s="83"/>
      <c r="B651" s="85"/>
    </row>
    <row r="662" spans="2:2" hidden="1" x14ac:dyDescent="0.2">
      <c r="B662" s="181" t="s">
        <v>3164</v>
      </c>
    </row>
    <row r="663" spans="2:2" hidden="1" x14ac:dyDescent="0.2">
      <c r="B663" s="182" t="s">
        <v>3165</v>
      </c>
    </row>
  </sheetData>
  <autoFilter ref="B6:C584" xr:uid="{00000000-0001-0000-05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22B6A-F7B8-4028-80E6-A30DC7642D9F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G746" sqref="G746"/>
      <selection pane="bottomLeft"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x14ac:dyDescent="0.2">
      <c r="A1" s="151" t="s">
        <v>207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" x14ac:dyDescent="0.25">
      <c r="A4" s="154" t="s">
        <v>869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236</v>
      </c>
      <c r="B7" s="54" t="str">
        <f>"01"&amp;"."&amp;$B$662&amp;"."&amp;$B$663</f>
        <v>01.05.2024</v>
      </c>
      <c r="C7" s="134" t="s">
        <v>76</v>
      </c>
      <c r="D7" s="135">
        <f>ROUND(((D8+D9+D11+D10)/1000),5)</f>
        <v>2.6768399999999999</v>
      </c>
      <c r="E7" s="135">
        <f>ROUND(((E8+E9+E11+E10)/1000),5)</f>
        <v>2.6391100000000001</v>
      </c>
      <c r="F7" s="135">
        <f>ROUND(((F8+F9+F11+F10)/1000),5)</f>
        <v>2.5029300000000001</v>
      </c>
      <c r="G7" s="135">
        <f t="shared" ref="G7:AA7" si="0">ROUND(((G8+G9+G11+G10)/1000),5)</f>
        <v>2.47933</v>
      </c>
      <c r="H7" s="135">
        <f t="shared" si="0"/>
        <v>2.43364</v>
      </c>
      <c r="I7" s="135">
        <f t="shared" si="0"/>
        <v>2.3986299999999998</v>
      </c>
      <c r="J7" s="135">
        <f t="shared" si="0"/>
        <v>2.4012099999999998</v>
      </c>
      <c r="K7" s="135">
        <f t="shared" si="0"/>
        <v>2.5593699999999999</v>
      </c>
      <c r="L7" s="135">
        <f t="shared" si="0"/>
        <v>2.7198099999999998</v>
      </c>
      <c r="M7" s="135">
        <f t="shared" si="0"/>
        <v>2.95486</v>
      </c>
      <c r="N7" s="135">
        <f t="shared" si="0"/>
        <v>3.0973799999999998</v>
      </c>
      <c r="O7" s="135">
        <f t="shared" si="0"/>
        <v>3.0272199999999998</v>
      </c>
      <c r="P7" s="135">
        <f t="shared" si="0"/>
        <v>3.0067900000000001</v>
      </c>
      <c r="Q7" s="135">
        <f t="shared" si="0"/>
        <v>3.0381999999999998</v>
      </c>
      <c r="R7" s="135">
        <f t="shared" si="0"/>
        <v>2.9970400000000001</v>
      </c>
      <c r="S7" s="135">
        <f t="shared" si="0"/>
        <v>2.9470800000000001</v>
      </c>
      <c r="T7" s="135">
        <f t="shared" si="0"/>
        <v>2.98651</v>
      </c>
      <c r="U7" s="135">
        <f t="shared" si="0"/>
        <v>3.0038800000000001</v>
      </c>
      <c r="V7" s="135">
        <f t="shared" si="0"/>
        <v>3.0579999999999998</v>
      </c>
      <c r="W7" s="135">
        <f t="shared" si="0"/>
        <v>3.1758199999999999</v>
      </c>
      <c r="X7" s="135">
        <f t="shared" si="0"/>
        <v>3.26437</v>
      </c>
      <c r="Y7" s="135">
        <f t="shared" si="0"/>
        <v>3.1645099999999999</v>
      </c>
      <c r="Z7" s="135">
        <f t="shared" si="0"/>
        <v>2.8489100000000001</v>
      </c>
      <c r="AA7" s="135">
        <f t="shared" si="0"/>
        <v>2.6594099999999998</v>
      </c>
    </row>
    <row r="8" spans="1:27" ht="12.75" hidden="1" customHeight="1" outlineLevel="1" x14ac:dyDescent="0.2">
      <c r="A8" s="163" t="s">
        <v>237</v>
      </c>
      <c r="B8" s="94" t="s">
        <v>238</v>
      </c>
      <c r="C8" s="70" t="s">
        <v>79</v>
      </c>
      <c r="D8" s="71">
        <v>1384.76</v>
      </c>
      <c r="E8" s="71">
        <v>1347.03</v>
      </c>
      <c r="F8" s="71">
        <v>1210.8499999999999</v>
      </c>
      <c r="G8" s="71">
        <v>1187.25</v>
      </c>
      <c r="H8" s="71">
        <v>1141.56</v>
      </c>
      <c r="I8" s="71">
        <v>1106.55</v>
      </c>
      <c r="J8" s="71">
        <v>1109.1300000000001</v>
      </c>
      <c r="K8" s="71">
        <v>1267.29</v>
      </c>
      <c r="L8" s="71">
        <v>1427.73</v>
      </c>
      <c r="M8" s="71">
        <v>1662.78</v>
      </c>
      <c r="N8" s="71">
        <v>1805.3</v>
      </c>
      <c r="O8" s="71">
        <v>1735.14</v>
      </c>
      <c r="P8" s="71">
        <v>1714.71</v>
      </c>
      <c r="Q8" s="71">
        <v>1746.12</v>
      </c>
      <c r="R8" s="71">
        <v>1704.96</v>
      </c>
      <c r="S8" s="71">
        <v>1655</v>
      </c>
      <c r="T8" s="71">
        <v>1694.43</v>
      </c>
      <c r="U8" s="71">
        <v>1711.8</v>
      </c>
      <c r="V8" s="71">
        <v>1765.92</v>
      </c>
      <c r="W8" s="71">
        <v>1883.74</v>
      </c>
      <c r="X8" s="71">
        <v>1972.29</v>
      </c>
      <c r="Y8" s="71">
        <v>1872.43</v>
      </c>
      <c r="Z8" s="71">
        <v>1556.83</v>
      </c>
      <c r="AA8" s="71">
        <v>1367.33</v>
      </c>
    </row>
    <row r="9" spans="1:27" ht="12.75" hidden="1" customHeight="1" outlineLevel="1" x14ac:dyDescent="0.2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240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241</v>
      </c>
      <c r="B11" s="94" t="s">
        <v>81</v>
      </c>
      <c r="C11" s="70" t="s">
        <v>79</v>
      </c>
      <c r="D11" s="71">
        <v>216.36</v>
      </c>
      <c r="E11" s="71">
        <f>$D$11</f>
        <v>216.36</v>
      </c>
      <c r="F11" s="71">
        <f t="shared" ref="F11:AA11" si="2">$D$11</f>
        <v>216.36</v>
      </c>
      <c r="G11" s="71">
        <f t="shared" si="2"/>
        <v>216.36</v>
      </c>
      <c r="H11" s="71">
        <f t="shared" si="2"/>
        <v>216.36</v>
      </c>
      <c r="I11" s="71">
        <f t="shared" si="2"/>
        <v>216.36</v>
      </c>
      <c r="J11" s="71">
        <f t="shared" si="2"/>
        <v>216.36</v>
      </c>
      <c r="K11" s="71">
        <f t="shared" si="2"/>
        <v>216.36</v>
      </c>
      <c r="L11" s="71">
        <f t="shared" si="2"/>
        <v>216.36</v>
      </c>
      <c r="M11" s="71">
        <f t="shared" si="2"/>
        <v>216.36</v>
      </c>
      <c r="N11" s="71">
        <f t="shared" si="2"/>
        <v>216.36</v>
      </c>
      <c r="O11" s="71">
        <f t="shared" si="2"/>
        <v>216.36</v>
      </c>
      <c r="P11" s="71">
        <f t="shared" si="2"/>
        <v>216.36</v>
      </c>
      <c r="Q11" s="71">
        <f t="shared" si="2"/>
        <v>216.36</v>
      </c>
      <c r="R11" s="71">
        <f t="shared" si="2"/>
        <v>216.36</v>
      </c>
      <c r="S11" s="71">
        <f t="shared" si="2"/>
        <v>216.36</v>
      </c>
      <c r="T11" s="71">
        <f t="shared" si="2"/>
        <v>216.36</v>
      </c>
      <c r="U11" s="71">
        <f t="shared" si="2"/>
        <v>216.36</v>
      </c>
      <c r="V11" s="71">
        <f t="shared" si="2"/>
        <v>216.36</v>
      </c>
      <c r="W11" s="71">
        <f t="shared" si="2"/>
        <v>216.36</v>
      </c>
      <c r="X11" s="71">
        <f t="shared" si="2"/>
        <v>216.36</v>
      </c>
      <c r="Y11" s="71">
        <f t="shared" si="2"/>
        <v>216.36</v>
      </c>
      <c r="Z11" s="71">
        <f t="shared" si="2"/>
        <v>216.36</v>
      </c>
      <c r="AA11" s="71">
        <f t="shared" si="2"/>
        <v>216.36</v>
      </c>
    </row>
    <row r="12" spans="1:27" collapsed="1" x14ac:dyDescent="0.2">
      <c r="A12" s="162" t="s">
        <v>242</v>
      </c>
      <c r="B12" s="54" t="str">
        <f>"02"&amp;"."&amp;$B$662&amp;"."&amp;$B$663</f>
        <v>02.05.2024</v>
      </c>
      <c r="C12" s="134" t="s">
        <v>76</v>
      </c>
      <c r="D12" s="135">
        <f>ROUND(((D13+D14+D16+D15)/1000),5)</f>
        <v>2.6517400000000002</v>
      </c>
      <c r="E12" s="135">
        <f>ROUND(((E13+E14+E16+E15)/1000),5)</f>
        <v>2.5402999999999998</v>
      </c>
      <c r="F12" s="135">
        <f>ROUND(((F13+F14+F16+F15)/1000),5)</f>
        <v>2.5076200000000002</v>
      </c>
      <c r="G12" s="135">
        <f t="shared" ref="G12:AA12" si="3">ROUND(((G13+G14+G16+G15)/1000),5)</f>
        <v>2.45235</v>
      </c>
      <c r="H12" s="135">
        <f t="shared" si="3"/>
        <v>2.4792800000000002</v>
      </c>
      <c r="I12" s="135">
        <f t="shared" si="3"/>
        <v>2.5241899999999999</v>
      </c>
      <c r="J12" s="135">
        <f t="shared" si="3"/>
        <v>2.6492100000000001</v>
      </c>
      <c r="K12" s="135">
        <f t="shared" si="3"/>
        <v>2.8813900000000001</v>
      </c>
      <c r="L12" s="135">
        <f t="shared" si="3"/>
        <v>3.2035300000000002</v>
      </c>
      <c r="M12" s="135">
        <f t="shared" si="3"/>
        <v>3.3197000000000001</v>
      </c>
      <c r="N12" s="135">
        <f t="shared" si="3"/>
        <v>3.3482099999999999</v>
      </c>
      <c r="O12" s="135">
        <f t="shared" si="3"/>
        <v>3.28382</v>
      </c>
      <c r="P12" s="135">
        <f t="shared" si="3"/>
        <v>3.30538</v>
      </c>
      <c r="Q12" s="135">
        <f t="shared" si="3"/>
        <v>3.33995</v>
      </c>
      <c r="R12" s="135">
        <f t="shared" si="3"/>
        <v>3.3591700000000002</v>
      </c>
      <c r="S12" s="135">
        <f t="shared" si="3"/>
        <v>3.3033800000000002</v>
      </c>
      <c r="T12" s="135">
        <f t="shared" si="3"/>
        <v>3.2950699999999999</v>
      </c>
      <c r="U12" s="135">
        <f t="shared" si="3"/>
        <v>3.2573400000000001</v>
      </c>
      <c r="V12" s="135">
        <f t="shared" si="3"/>
        <v>3.28267</v>
      </c>
      <c r="W12" s="135">
        <f t="shared" si="3"/>
        <v>3.3037399999999999</v>
      </c>
      <c r="X12" s="135">
        <f t="shared" si="3"/>
        <v>3.3473999999999999</v>
      </c>
      <c r="Y12" s="135">
        <f t="shared" si="3"/>
        <v>3.2305100000000002</v>
      </c>
      <c r="Z12" s="135">
        <f t="shared" si="3"/>
        <v>2.8652199999999999</v>
      </c>
      <c r="AA12" s="135">
        <f t="shared" si="3"/>
        <v>2.6918700000000002</v>
      </c>
    </row>
    <row r="13" spans="1:27" ht="12.75" hidden="1" customHeight="1" outlineLevel="1" x14ac:dyDescent="0.2">
      <c r="A13" s="163" t="s">
        <v>243</v>
      </c>
      <c r="B13" s="94" t="s">
        <v>238</v>
      </c>
      <c r="C13" s="70" t="s">
        <v>79</v>
      </c>
      <c r="D13" s="71">
        <v>1359.66</v>
      </c>
      <c r="E13" s="71">
        <v>1248.22</v>
      </c>
      <c r="F13" s="71">
        <v>1215.54</v>
      </c>
      <c r="G13" s="71">
        <v>1160.27</v>
      </c>
      <c r="H13" s="71">
        <v>1187.2</v>
      </c>
      <c r="I13" s="71">
        <v>1232.1099999999999</v>
      </c>
      <c r="J13" s="71">
        <v>1357.13</v>
      </c>
      <c r="K13" s="71">
        <v>1589.31</v>
      </c>
      <c r="L13" s="71">
        <v>1911.45</v>
      </c>
      <c r="M13" s="71">
        <v>2027.62</v>
      </c>
      <c r="N13" s="71">
        <v>2056.13</v>
      </c>
      <c r="O13" s="71">
        <v>1991.74</v>
      </c>
      <c r="P13" s="71">
        <v>2013.3</v>
      </c>
      <c r="Q13" s="71">
        <v>2047.87</v>
      </c>
      <c r="R13" s="71">
        <v>2067.09</v>
      </c>
      <c r="S13" s="71">
        <v>2011.3</v>
      </c>
      <c r="T13" s="71">
        <v>2002.99</v>
      </c>
      <c r="U13" s="71">
        <v>1965.26</v>
      </c>
      <c r="V13" s="71">
        <v>1990.59</v>
      </c>
      <c r="W13" s="71">
        <v>2011.66</v>
      </c>
      <c r="X13" s="71">
        <v>2055.3200000000002</v>
      </c>
      <c r="Y13" s="71">
        <v>1938.43</v>
      </c>
      <c r="Z13" s="71">
        <v>1573.14</v>
      </c>
      <c r="AA13" s="71">
        <v>1399.79</v>
      </c>
    </row>
    <row r="14" spans="1:27" ht="12.75" hidden="1" customHeight="1" outlineLevel="1" x14ac:dyDescent="0.2">
      <c r="A14" s="163" t="s">
        <v>244</v>
      </c>
      <c r="B14" s="94" t="s">
        <v>90</v>
      </c>
      <c r="C14" s="70" t="s">
        <v>79</v>
      </c>
      <c r="D14" s="71">
        <f>$D$9</f>
        <v>1071.42</v>
      </c>
      <c r="E14" s="71">
        <f t="shared" ref="E14:AA14" si="4">$D$9</f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245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246</v>
      </c>
      <c r="B16" s="94" t="s">
        <v>81</v>
      </c>
      <c r="C16" s="70" t="s">
        <v>79</v>
      </c>
      <c r="D16" s="71">
        <f>$D$11</f>
        <v>216.36</v>
      </c>
      <c r="E16" s="71">
        <f t="shared" ref="E16:AA16" si="5">$D$11</f>
        <v>216.36</v>
      </c>
      <c r="F16" s="71">
        <f t="shared" si="5"/>
        <v>216.36</v>
      </c>
      <c r="G16" s="71">
        <f t="shared" si="5"/>
        <v>216.36</v>
      </c>
      <c r="H16" s="71">
        <f t="shared" si="5"/>
        <v>216.36</v>
      </c>
      <c r="I16" s="71">
        <f t="shared" si="5"/>
        <v>216.36</v>
      </c>
      <c r="J16" s="71">
        <f t="shared" si="5"/>
        <v>216.36</v>
      </c>
      <c r="K16" s="71">
        <f t="shared" si="5"/>
        <v>216.36</v>
      </c>
      <c r="L16" s="71">
        <f t="shared" si="5"/>
        <v>216.36</v>
      </c>
      <c r="M16" s="71">
        <f t="shared" si="5"/>
        <v>216.36</v>
      </c>
      <c r="N16" s="71">
        <f t="shared" si="5"/>
        <v>216.36</v>
      </c>
      <c r="O16" s="71">
        <f t="shared" si="5"/>
        <v>216.36</v>
      </c>
      <c r="P16" s="71">
        <f t="shared" si="5"/>
        <v>216.36</v>
      </c>
      <c r="Q16" s="71">
        <f t="shared" si="5"/>
        <v>216.36</v>
      </c>
      <c r="R16" s="71">
        <f t="shared" si="5"/>
        <v>216.36</v>
      </c>
      <c r="S16" s="71">
        <f t="shared" si="5"/>
        <v>216.36</v>
      </c>
      <c r="T16" s="71">
        <f t="shared" si="5"/>
        <v>216.36</v>
      </c>
      <c r="U16" s="71">
        <f t="shared" si="5"/>
        <v>216.36</v>
      </c>
      <c r="V16" s="71">
        <f t="shared" si="5"/>
        <v>216.36</v>
      </c>
      <c r="W16" s="71">
        <f t="shared" si="5"/>
        <v>216.36</v>
      </c>
      <c r="X16" s="71">
        <f t="shared" si="5"/>
        <v>216.36</v>
      </c>
      <c r="Y16" s="71">
        <f t="shared" si="5"/>
        <v>216.36</v>
      </c>
      <c r="Z16" s="71">
        <f t="shared" si="5"/>
        <v>216.36</v>
      </c>
      <c r="AA16" s="71">
        <f t="shared" si="5"/>
        <v>216.36</v>
      </c>
    </row>
    <row r="17" spans="1:27" ht="12.75" customHeight="1" collapsed="1" x14ac:dyDescent="0.2">
      <c r="A17" s="162" t="s">
        <v>247</v>
      </c>
      <c r="B17" s="54" t="str">
        <f>"03"&amp;"."&amp;$B$662&amp;"."&amp;$B$663</f>
        <v>03.05.2024</v>
      </c>
      <c r="C17" s="134" t="s">
        <v>76</v>
      </c>
      <c r="D17" s="135">
        <f>ROUND(((D18+D19+D21+D20)/1000),5)</f>
        <v>2.5704400000000001</v>
      </c>
      <c r="E17" s="135">
        <f>ROUND(((E18+E19+E21+E20)/1000),5)</f>
        <v>2.4976699999999998</v>
      </c>
      <c r="F17" s="135">
        <f>ROUND(((F18+F19+F21+F20)/1000),5)</f>
        <v>2.3991899999999999</v>
      </c>
      <c r="G17" s="135">
        <f t="shared" ref="G17:AA17" si="6">ROUND(((G18+G19+G21+G20)/1000),5)</f>
        <v>2.39723</v>
      </c>
      <c r="H17" s="135">
        <f t="shared" si="6"/>
        <v>2.4377399999999998</v>
      </c>
      <c r="I17" s="135">
        <f t="shared" si="6"/>
        <v>2.5343599999999999</v>
      </c>
      <c r="J17" s="135">
        <f t="shared" si="6"/>
        <v>2.7110099999999999</v>
      </c>
      <c r="K17" s="135">
        <f t="shared" si="6"/>
        <v>2.9906899999999998</v>
      </c>
      <c r="L17" s="135">
        <f t="shared" si="6"/>
        <v>3.20485</v>
      </c>
      <c r="M17" s="135">
        <f t="shared" si="6"/>
        <v>3.3628499999999999</v>
      </c>
      <c r="N17" s="135">
        <f t="shared" si="6"/>
        <v>3.4552999999999998</v>
      </c>
      <c r="O17" s="135">
        <f t="shared" si="6"/>
        <v>3.3191199999999998</v>
      </c>
      <c r="P17" s="135">
        <f t="shared" si="6"/>
        <v>3.3071000000000002</v>
      </c>
      <c r="Q17" s="135">
        <f t="shared" si="6"/>
        <v>3.3256899999999998</v>
      </c>
      <c r="R17" s="135">
        <f t="shared" si="6"/>
        <v>3.2925499999999999</v>
      </c>
      <c r="S17" s="135">
        <f t="shared" si="6"/>
        <v>3.2889900000000001</v>
      </c>
      <c r="T17" s="135">
        <f t="shared" si="6"/>
        <v>3.2902200000000001</v>
      </c>
      <c r="U17" s="135">
        <f t="shared" si="6"/>
        <v>3.2742900000000001</v>
      </c>
      <c r="V17" s="135">
        <f t="shared" si="6"/>
        <v>3.25915</v>
      </c>
      <c r="W17" s="135">
        <f t="shared" si="6"/>
        <v>3.2627299999999999</v>
      </c>
      <c r="X17" s="135">
        <f t="shared" si="6"/>
        <v>3.3327800000000001</v>
      </c>
      <c r="Y17" s="135">
        <f t="shared" si="6"/>
        <v>3.2415400000000001</v>
      </c>
      <c r="Z17" s="135">
        <f t="shared" si="6"/>
        <v>2.9366300000000001</v>
      </c>
      <c r="AA17" s="135">
        <f t="shared" si="6"/>
        <v>2.7217799999999999</v>
      </c>
    </row>
    <row r="18" spans="1:27" ht="12.75" hidden="1" customHeight="1" outlineLevel="1" x14ac:dyDescent="0.2">
      <c r="A18" s="163" t="s">
        <v>248</v>
      </c>
      <c r="B18" s="94" t="s">
        <v>238</v>
      </c>
      <c r="C18" s="70" t="s">
        <v>79</v>
      </c>
      <c r="D18" s="71">
        <v>1278.3599999999999</v>
      </c>
      <c r="E18" s="71">
        <v>1205.5899999999999</v>
      </c>
      <c r="F18" s="71">
        <v>1107.1099999999999</v>
      </c>
      <c r="G18" s="71">
        <v>1105.1500000000001</v>
      </c>
      <c r="H18" s="71">
        <v>1145.6600000000001</v>
      </c>
      <c r="I18" s="71">
        <v>1242.28</v>
      </c>
      <c r="J18" s="71">
        <v>1418.93</v>
      </c>
      <c r="K18" s="71">
        <v>1698.61</v>
      </c>
      <c r="L18" s="71">
        <v>1912.77</v>
      </c>
      <c r="M18" s="71">
        <v>2070.77</v>
      </c>
      <c r="N18" s="71">
        <v>2163.2199999999998</v>
      </c>
      <c r="O18" s="71">
        <v>2027.04</v>
      </c>
      <c r="P18" s="71">
        <v>2015.02</v>
      </c>
      <c r="Q18" s="71">
        <v>2033.61</v>
      </c>
      <c r="R18" s="71">
        <v>2000.47</v>
      </c>
      <c r="S18" s="71">
        <v>1996.91</v>
      </c>
      <c r="T18" s="71">
        <v>1998.14</v>
      </c>
      <c r="U18" s="71">
        <v>1982.21</v>
      </c>
      <c r="V18" s="71">
        <v>1967.07</v>
      </c>
      <c r="W18" s="71">
        <v>1970.65</v>
      </c>
      <c r="X18" s="71">
        <v>2040.7</v>
      </c>
      <c r="Y18" s="71">
        <v>1949.46</v>
      </c>
      <c r="Z18" s="71">
        <v>1644.55</v>
      </c>
      <c r="AA18" s="71">
        <v>1429.7</v>
      </c>
    </row>
    <row r="19" spans="1:27" ht="12.75" hidden="1" customHeight="1" outlineLevel="1" x14ac:dyDescent="0.2">
      <c r="A19" s="163" t="s">
        <v>249</v>
      </c>
      <c r="B19" s="94" t="s">
        <v>90</v>
      </c>
      <c r="C19" s="70" t="s">
        <v>79</v>
      </c>
      <c r="D19" s="71">
        <f>$D$9</f>
        <v>1071.42</v>
      </c>
      <c r="E19" s="71">
        <f t="shared" ref="E19:AA19" si="7">$D$9</f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250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251</v>
      </c>
      <c r="B21" s="94" t="s">
        <v>81</v>
      </c>
      <c r="C21" s="70" t="s">
        <v>79</v>
      </c>
      <c r="D21" s="71">
        <f>$D$11</f>
        <v>216.36</v>
      </c>
      <c r="E21" s="71">
        <f t="shared" ref="E21:AA21" si="8">$D$11</f>
        <v>216.36</v>
      </c>
      <c r="F21" s="71">
        <f t="shared" si="8"/>
        <v>216.36</v>
      </c>
      <c r="G21" s="71">
        <f t="shared" si="8"/>
        <v>216.36</v>
      </c>
      <c r="H21" s="71">
        <f t="shared" si="8"/>
        <v>216.36</v>
      </c>
      <c r="I21" s="71">
        <f t="shared" si="8"/>
        <v>216.36</v>
      </c>
      <c r="J21" s="71">
        <f t="shared" si="8"/>
        <v>216.36</v>
      </c>
      <c r="K21" s="71">
        <f t="shared" si="8"/>
        <v>216.36</v>
      </c>
      <c r="L21" s="71">
        <f t="shared" si="8"/>
        <v>216.36</v>
      </c>
      <c r="M21" s="71">
        <f t="shared" si="8"/>
        <v>216.36</v>
      </c>
      <c r="N21" s="71">
        <f t="shared" si="8"/>
        <v>216.36</v>
      </c>
      <c r="O21" s="71">
        <f t="shared" si="8"/>
        <v>216.36</v>
      </c>
      <c r="P21" s="71">
        <f t="shared" si="8"/>
        <v>216.36</v>
      </c>
      <c r="Q21" s="71">
        <f t="shared" si="8"/>
        <v>216.36</v>
      </c>
      <c r="R21" s="71">
        <f t="shared" si="8"/>
        <v>216.36</v>
      </c>
      <c r="S21" s="71">
        <f t="shared" si="8"/>
        <v>216.36</v>
      </c>
      <c r="T21" s="71">
        <f t="shared" si="8"/>
        <v>216.36</v>
      </c>
      <c r="U21" s="71">
        <f t="shared" si="8"/>
        <v>216.36</v>
      </c>
      <c r="V21" s="71">
        <f t="shared" si="8"/>
        <v>216.36</v>
      </c>
      <c r="W21" s="71">
        <f t="shared" si="8"/>
        <v>216.36</v>
      </c>
      <c r="X21" s="71">
        <f t="shared" si="8"/>
        <v>216.36</v>
      </c>
      <c r="Y21" s="71">
        <f t="shared" si="8"/>
        <v>216.36</v>
      </c>
      <c r="Z21" s="71">
        <f t="shared" si="8"/>
        <v>216.36</v>
      </c>
      <c r="AA21" s="71">
        <f t="shared" si="8"/>
        <v>216.36</v>
      </c>
    </row>
    <row r="22" spans="1:27" ht="12.75" customHeight="1" collapsed="1" x14ac:dyDescent="0.2">
      <c r="A22" s="162" t="s">
        <v>252</v>
      </c>
      <c r="B22" s="54" t="str">
        <f>"04"&amp;"."&amp;$B$662&amp;"."&amp;$B$663</f>
        <v>04.05.2024</v>
      </c>
      <c r="C22" s="134" t="s">
        <v>76</v>
      </c>
      <c r="D22" s="135">
        <f>ROUND(((D23+D24+D26+D25)/1000),5)</f>
        <v>2.8096100000000002</v>
      </c>
      <c r="E22" s="135">
        <f>ROUND(((E23+E24+E26+E25)/1000),5)</f>
        <v>2.7169699999999999</v>
      </c>
      <c r="F22" s="135">
        <f>ROUND(((F23+F24+F26+F25)/1000),5)</f>
        <v>2.59131</v>
      </c>
      <c r="G22" s="135">
        <f t="shared" ref="G22:AA22" si="9">ROUND(((G23+G24+G26+G25)/1000),5)</f>
        <v>2.5429300000000001</v>
      </c>
      <c r="H22" s="135">
        <f t="shared" si="9"/>
        <v>2.5217000000000001</v>
      </c>
      <c r="I22" s="135">
        <f t="shared" si="9"/>
        <v>2.5432199999999998</v>
      </c>
      <c r="J22" s="135">
        <f t="shared" si="9"/>
        <v>2.6305000000000001</v>
      </c>
      <c r="K22" s="135">
        <f t="shared" si="9"/>
        <v>2.8591000000000002</v>
      </c>
      <c r="L22" s="135">
        <f t="shared" si="9"/>
        <v>3.1484899999999998</v>
      </c>
      <c r="M22" s="135">
        <f t="shared" si="9"/>
        <v>3.3266100000000001</v>
      </c>
      <c r="N22" s="135">
        <f t="shared" si="9"/>
        <v>3.3776600000000001</v>
      </c>
      <c r="O22" s="135">
        <f t="shared" si="9"/>
        <v>3.3769900000000002</v>
      </c>
      <c r="P22" s="135">
        <f t="shared" si="9"/>
        <v>3.3684599999999998</v>
      </c>
      <c r="Q22" s="135">
        <f t="shared" si="9"/>
        <v>3.3777400000000002</v>
      </c>
      <c r="R22" s="135">
        <f t="shared" si="9"/>
        <v>3.3254299999999999</v>
      </c>
      <c r="S22" s="135">
        <f t="shared" si="9"/>
        <v>3.1619600000000001</v>
      </c>
      <c r="T22" s="135">
        <f t="shared" si="9"/>
        <v>3.18642</v>
      </c>
      <c r="U22" s="135">
        <f t="shared" si="9"/>
        <v>3.0802700000000001</v>
      </c>
      <c r="V22" s="135">
        <f t="shared" si="9"/>
        <v>3.1256699999999999</v>
      </c>
      <c r="W22" s="135">
        <f t="shared" si="9"/>
        <v>3.2262400000000002</v>
      </c>
      <c r="X22" s="135">
        <f t="shared" si="9"/>
        <v>3.3027299999999999</v>
      </c>
      <c r="Y22" s="135">
        <f t="shared" si="9"/>
        <v>3.2307100000000002</v>
      </c>
      <c r="Z22" s="135">
        <f t="shared" si="9"/>
        <v>2.8988700000000001</v>
      </c>
      <c r="AA22" s="135">
        <f t="shared" si="9"/>
        <v>2.7965399999999998</v>
      </c>
    </row>
    <row r="23" spans="1:27" ht="12.75" hidden="1" customHeight="1" outlineLevel="1" x14ac:dyDescent="0.2">
      <c r="A23" s="163" t="s">
        <v>253</v>
      </c>
      <c r="B23" s="94" t="s">
        <v>238</v>
      </c>
      <c r="C23" s="70" t="s">
        <v>79</v>
      </c>
      <c r="D23" s="71">
        <v>1517.53</v>
      </c>
      <c r="E23" s="71">
        <v>1424.89</v>
      </c>
      <c r="F23" s="71">
        <v>1299.23</v>
      </c>
      <c r="G23" s="71">
        <v>1250.8499999999999</v>
      </c>
      <c r="H23" s="71">
        <v>1229.6199999999999</v>
      </c>
      <c r="I23" s="71">
        <v>1251.1400000000001</v>
      </c>
      <c r="J23" s="71">
        <v>1338.42</v>
      </c>
      <c r="K23" s="71">
        <v>1567.02</v>
      </c>
      <c r="L23" s="71">
        <v>1856.41</v>
      </c>
      <c r="M23" s="71">
        <v>2034.53</v>
      </c>
      <c r="N23" s="71">
        <v>2085.58</v>
      </c>
      <c r="O23" s="71">
        <v>2084.91</v>
      </c>
      <c r="P23" s="71">
        <v>2076.38</v>
      </c>
      <c r="Q23" s="71">
        <v>2085.66</v>
      </c>
      <c r="R23" s="71">
        <v>2033.35</v>
      </c>
      <c r="S23" s="71">
        <v>1869.88</v>
      </c>
      <c r="T23" s="71">
        <v>1894.34</v>
      </c>
      <c r="U23" s="71">
        <v>1788.19</v>
      </c>
      <c r="V23" s="71">
        <v>1833.59</v>
      </c>
      <c r="W23" s="71">
        <v>1934.16</v>
      </c>
      <c r="X23" s="71">
        <v>2010.65</v>
      </c>
      <c r="Y23" s="71">
        <v>1938.63</v>
      </c>
      <c r="Z23" s="71">
        <v>1606.79</v>
      </c>
      <c r="AA23" s="71">
        <v>1504.46</v>
      </c>
    </row>
    <row r="24" spans="1:27" ht="12.75" hidden="1" customHeight="1" outlineLevel="1" x14ac:dyDescent="0.2">
      <c r="A24" s="163" t="s">
        <v>254</v>
      </c>
      <c r="B24" s="94" t="s">
        <v>90</v>
      </c>
      <c r="C24" s="70" t="s">
        <v>79</v>
      </c>
      <c r="D24" s="71">
        <f>$D$9</f>
        <v>1071.42</v>
      </c>
      <c r="E24" s="71">
        <f t="shared" ref="E24:AA24" si="10"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255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256</v>
      </c>
      <c r="B26" s="94" t="s">
        <v>81</v>
      </c>
      <c r="C26" s="70" t="s">
        <v>79</v>
      </c>
      <c r="D26" s="71">
        <f>$D$11</f>
        <v>216.36</v>
      </c>
      <c r="E26" s="71">
        <f t="shared" ref="E26:AA26" si="11">$D$11</f>
        <v>216.36</v>
      </c>
      <c r="F26" s="71">
        <f t="shared" si="11"/>
        <v>216.36</v>
      </c>
      <c r="G26" s="71">
        <f t="shared" si="11"/>
        <v>216.36</v>
      </c>
      <c r="H26" s="71">
        <f t="shared" si="11"/>
        <v>216.36</v>
      </c>
      <c r="I26" s="71">
        <f t="shared" si="11"/>
        <v>216.36</v>
      </c>
      <c r="J26" s="71">
        <f t="shared" si="11"/>
        <v>216.36</v>
      </c>
      <c r="K26" s="71">
        <f t="shared" si="11"/>
        <v>216.36</v>
      </c>
      <c r="L26" s="71">
        <f t="shared" si="11"/>
        <v>216.36</v>
      </c>
      <c r="M26" s="71">
        <f t="shared" si="11"/>
        <v>216.36</v>
      </c>
      <c r="N26" s="71">
        <f t="shared" si="11"/>
        <v>216.36</v>
      </c>
      <c r="O26" s="71">
        <f t="shared" si="11"/>
        <v>216.36</v>
      </c>
      <c r="P26" s="71">
        <f t="shared" si="11"/>
        <v>216.36</v>
      </c>
      <c r="Q26" s="71">
        <f t="shared" si="11"/>
        <v>216.36</v>
      </c>
      <c r="R26" s="71">
        <f t="shared" si="11"/>
        <v>216.36</v>
      </c>
      <c r="S26" s="71">
        <f t="shared" si="11"/>
        <v>216.36</v>
      </c>
      <c r="T26" s="71">
        <f t="shared" si="11"/>
        <v>216.36</v>
      </c>
      <c r="U26" s="71">
        <f t="shared" si="11"/>
        <v>216.36</v>
      </c>
      <c r="V26" s="71">
        <f t="shared" si="11"/>
        <v>216.36</v>
      </c>
      <c r="W26" s="71">
        <f t="shared" si="11"/>
        <v>216.36</v>
      </c>
      <c r="X26" s="71">
        <f t="shared" si="11"/>
        <v>216.36</v>
      </c>
      <c r="Y26" s="71">
        <f t="shared" si="11"/>
        <v>216.36</v>
      </c>
      <c r="Z26" s="71">
        <f t="shared" si="11"/>
        <v>216.36</v>
      </c>
      <c r="AA26" s="71">
        <f t="shared" si="11"/>
        <v>216.36</v>
      </c>
    </row>
    <row r="27" spans="1:27" ht="12.75" customHeight="1" collapsed="1" x14ac:dyDescent="0.2">
      <c r="A27" s="162" t="s">
        <v>257</v>
      </c>
      <c r="B27" s="54" t="str">
        <f>"05"&amp;"."&amp;$B$662&amp;"."&amp;$B$663</f>
        <v>05.05.2024</v>
      </c>
      <c r="C27" s="134" t="s">
        <v>76</v>
      </c>
      <c r="D27" s="135">
        <f>ROUND(((D28+D29+D31+D30)/1000),5)</f>
        <v>2.7370000000000001</v>
      </c>
      <c r="E27" s="135">
        <f>ROUND(((E28+E29+E31+E30)/1000),5)</f>
        <v>2.5425599999999999</v>
      </c>
      <c r="F27" s="135">
        <f>ROUND(((F28+F29+F31+F30)/1000),5)</f>
        <v>2.5155599999999998</v>
      </c>
      <c r="G27" s="135">
        <f t="shared" ref="G27:AA27" si="12">ROUND(((G28+G29+G31+G30)/1000),5)</f>
        <v>2.4835600000000002</v>
      </c>
      <c r="H27" s="135">
        <f t="shared" si="12"/>
        <v>2.4623699999999999</v>
      </c>
      <c r="I27" s="135">
        <f t="shared" si="12"/>
        <v>2.4847000000000001</v>
      </c>
      <c r="J27" s="135">
        <f t="shared" si="12"/>
        <v>2.3984200000000002</v>
      </c>
      <c r="K27" s="135">
        <f t="shared" si="12"/>
        <v>2.53464</v>
      </c>
      <c r="L27" s="135">
        <f t="shared" si="12"/>
        <v>2.8069899999999999</v>
      </c>
      <c r="M27" s="135">
        <f t="shared" si="12"/>
        <v>2.9766300000000001</v>
      </c>
      <c r="N27" s="135">
        <f t="shared" si="12"/>
        <v>3.0234299999999998</v>
      </c>
      <c r="O27" s="135">
        <f t="shared" si="12"/>
        <v>3.05104</v>
      </c>
      <c r="P27" s="135">
        <f t="shared" si="12"/>
        <v>3.0032999999999999</v>
      </c>
      <c r="Q27" s="135">
        <f t="shared" si="12"/>
        <v>3.0009800000000002</v>
      </c>
      <c r="R27" s="135">
        <f t="shared" si="12"/>
        <v>2.9979100000000001</v>
      </c>
      <c r="S27" s="135">
        <f t="shared" si="12"/>
        <v>2.8835299999999999</v>
      </c>
      <c r="T27" s="135">
        <f t="shared" si="12"/>
        <v>2.8666100000000001</v>
      </c>
      <c r="U27" s="135">
        <f t="shared" si="12"/>
        <v>2.87222</v>
      </c>
      <c r="V27" s="135">
        <f t="shared" si="12"/>
        <v>2.93404</v>
      </c>
      <c r="W27" s="135">
        <f t="shared" si="12"/>
        <v>3.10188</v>
      </c>
      <c r="X27" s="135">
        <f t="shared" si="12"/>
        <v>3.2266499999999998</v>
      </c>
      <c r="Y27" s="135">
        <f t="shared" si="12"/>
        <v>3.20099</v>
      </c>
      <c r="Z27" s="135">
        <f t="shared" si="12"/>
        <v>2.8569399999999998</v>
      </c>
      <c r="AA27" s="135">
        <f t="shared" si="12"/>
        <v>2.7930700000000002</v>
      </c>
    </row>
    <row r="28" spans="1:27" ht="12.75" hidden="1" customHeight="1" outlineLevel="1" x14ac:dyDescent="0.2">
      <c r="A28" s="163" t="s">
        <v>258</v>
      </c>
      <c r="B28" s="94" t="s">
        <v>238</v>
      </c>
      <c r="C28" s="70" t="s">
        <v>79</v>
      </c>
      <c r="D28" s="71">
        <v>1444.92</v>
      </c>
      <c r="E28" s="71">
        <v>1250.48</v>
      </c>
      <c r="F28" s="71">
        <v>1223.48</v>
      </c>
      <c r="G28" s="71">
        <v>1191.48</v>
      </c>
      <c r="H28" s="71">
        <v>1170.29</v>
      </c>
      <c r="I28" s="71">
        <v>1192.6199999999999</v>
      </c>
      <c r="J28" s="71">
        <v>1106.3399999999999</v>
      </c>
      <c r="K28" s="71">
        <v>1242.56</v>
      </c>
      <c r="L28" s="71">
        <v>1514.91</v>
      </c>
      <c r="M28" s="71">
        <v>1684.55</v>
      </c>
      <c r="N28" s="71">
        <v>1731.35</v>
      </c>
      <c r="O28" s="71">
        <v>1758.96</v>
      </c>
      <c r="P28" s="71">
        <v>1711.22</v>
      </c>
      <c r="Q28" s="71">
        <v>1708.9</v>
      </c>
      <c r="R28" s="71">
        <v>1705.83</v>
      </c>
      <c r="S28" s="71">
        <v>1591.45</v>
      </c>
      <c r="T28" s="71">
        <v>1574.53</v>
      </c>
      <c r="U28" s="71">
        <v>1580.14</v>
      </c>
      <c r="V28" s="71">
        <v>1641.96</v>
      </c>
      <c r="W28" s="71">
        <v>1809.8</v>
      </c>
      <c r="X28" s="71">
        <v>1934.57</v>
      </c>
      <c r="Y28" s="71">
        <v>1908.91</v>
      </c>
      <c r="Z28" s="71">
        <v>1564.86</v>
      </c>
      <c r="AA28" s="71">
        <v>1500.99</v>
      </c>
    </row>
    <row r="29" spans="1:27" ht="12.75" hidden="1" customHeight="1" outlineLevel="1" x14ac:dyDescent="0.2">
      <c r="A29" s="163" t="s">
        <v>259</v>
      </c>
      <c r="B29" s="94" t="s">
        <v>90</v>
      </c>
      <c r="C29" s="70" t="s">
        <v>79</v>
      </c>
      <c r="D29" s="71">
        <f>$D$9</f>
        <v>1071.42</v>
      </c>
      <c r="E29" s="71">
        <f t="shared" ref="E29:AA29" si="13">$D$9</f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260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261</v>
      </c>
      <c r="B31" s="94" t="s">
        <v>81</v>
      </c>
      <c r="C31" s="70" t="s">
        <v>79</v>
      </c>
      <c r="D31" s="71">
        <f>$D$11</f>
        <v>216.36</v>
      </c>
      <c r="E31" s="71">
        <f t="shared" ref="E31:AA31" si="14">$D$11</f>
        <v>216.36</v>
      </c>
      <c r="F31" s="71">
        <f t="shared" si="14"/>
        <v>216.36</v>
      </c>
      <c r="G31" s="71">
        <f t="shared" si="14"/>
        <v>216.36</v>
      </c>
      <c r="H31" s="71">
        <f t="shared" si="14"/>
        <v>216.36</v>
      </c>
      <c r="I31" s="71">
        <f t="shared" si="14"/>
        <v>216.36</v>
      </c>
      <c r="J31" s="71">
        <f t="shared" si="14"/>
        <v>216.36</v>
      </c>
      <c r="K31" s="71">
        <f t="shared" si="14"/>
        <v>216.36</v>
      </c>
      <c r="L31" s="71">
        <f t="shared" si="14"/>
        <v>216.36</v>
      </c>
      <c r="M31" s="71">
        <f t="shared" si="14"/>
        <v>216.36</v>
      </c>
      <c r="N31" s="71">
        <f t="shared" si="14"/>
        <v>216.36</v>
      </c>
      <c r="O31" s="71">
        <f t="shared" si="14"/>
        <v>216.36</v>
      </c>
      <c r="P31" s="71">
        <f t="shared" si="14"/>
        <v>216.36</v>
      </c>
      <c r="Q31" s="71">
        <f t="shared" si="14"/>
        <v>216.36</v>
      </c>
      <c r="R31" s="71">
        <f t="shared" si="14"/>
        <v>216.36</v>
      </c>
      <c r="S31" s="71">
        <f t="shared" si="14"/>
        <v>216.36</v>
      </c>
      <c r="T31" s="71">
        <f t="shared" si="14"/>
        <v>216.36</v>
      </c>
      <c r="U31" s="71">
        <f t="shared" si="14"/>
        <v>216.36</v>
      </c>
      <c r="V31" s="71">
        <f t="shared" si="14"/>
        <v>216.36</v>
      </c>
      <c r="W31" s="71">
        <f t="shared" si="14"/>
        <v>216.36</v>
      </c>
      <c r="X31" s="71">
        <f t="shared" si="14"/>
        <v>216.36</v>
      </c>
      <c r="Y31" s="71">
        <f t="shared" si="14"/>
        <v>216.36</v>
      </c>
      <c r="Z31" s="71">
        <f t="shared" si="14"/>
        <v>216.36</v>
      </c>
      <c r="AA31" s="71">
        <f t="shared" si="14"/>
        <v>216.36</v>
      </c>
    </row>
    <row r="32" spans="1:27" ht="12.75" customHeight="1" collapsed="1" x14ac:dyDescent="0.2">
      <c r="A32" s="162" t="s">
        <v>262</v>
      </c>
      <c r="B32" s="54" t="str">
        <f>"06"&amp;"."&amp;$B$662&amp;"."&amp;$B$663</f>
        <v>06.05.2024</v>
      </c>
      <c r="C32" s="134" t="s">
        <v>76</v>
      </c>
      <c r="D32" s="135">
        <f>ROUND(((D33+D34+D36+D35)/1000),5)</f>
        <v>2.5886900000000002</v>
      </c>
      <c r="E32" s="135">
        <f>ROUND(((E33+E34+E36+E35)/1000),5)</f>
        <v>2.49674</v>
      </c>
      <c r="F32" s="135">
        <f>ROUND(((F33+F34+F36+F35)/1000),5)</f>
        <v>2.4077799999999998</v>
      </c>
      <c r="G32" s="135">
        <f t="shared" ref="G32:AA32" si="15">ROUND(((G33+G34+G36+G35)/1000),5)</f>
        <v>2.3996499999999998</v>
      </c>
      <c r="H32" s="135">
        <f t="shared" si="15"/>
        <v>2.40191</v>
      </c>
      <c r="I32" s="135">
        <f t="shared" si="15"/>
        <v>2.53735</v>
      </c>
      <c r="J32" s="135">
        <f t="shared" si="15"/>
        <v>2.70614</v>
      </c>
      <c r="K32" s="135">
        <f t="shared" si="15"/>
        <v>2.9897200000000002</v>
      </c>
      <c r="L32" s="135">
        <f t="shared" si="15"/>
        <v>3.2770600000000001</v>
      </c>
      <c r="M32" s="135">
        <f t="shared" si="15"/>
        <v>3.3599899999999998</v>
      </c>
      <c r="N32" s="135">
        <f t="shared" si="15"/>
        <v>3.3668300000000002</v>
      </c>
      <c r="O32" s="135">
        <f t="shared" si="15"/>
        <v>3.3691499999999999</v>
      </c>
      <c r="P32" s="135">
        <f t="shared" si="15"/>
        <v>3.3744000000000001</v>
      </c>
      <c r="Q32" s="135">
        <f t="shared" si="15"/>
        <v>3.3708800000000001</v>
      </c>
      <c r="R32" s="135">
        <f t="shared" si="15"/>
        <v>3.3679299999999999</v>
      </c>
      <c r="S32" s="135">
        <f t="shared" si="15"/>
        <v>3.3684599999999998</v>
      </c>
      <c r="T32" s="135">
        <f t="shared" si="15"/>
        <v>3.3593500000000001</v>
      </c>
      <c r="U32" s="135">
        <f t="shared" si="15"/>
        <v>3.3232300000000001</v>
      </c>
      <c r="V32" s="135">
        <f t="shared" si="15"/>
        <v>3.2868400000000002</v>
      </c>
      <c r="W32" s="135">
        <f t="shared" si="15"/>
        <v>3.3121299999999998</v>
      </c>
      <c r="X32" s="135">
        <f t="shared" si="15"/>
        <v>3.3603000000000001</v>
      </c>
      <c r="Y32" s="135">
        <f t="shared" si="15"/>
        <v>3.2947299999999999</v>
      </c>
      <c r="Z32" s="135">
        <f t="shared" si="15"/>
        <v>2.9524400000000002</v>
      </c>
      <c r="AA32" s="135">
        <f t="shared" si="15"/>
        <v>2.7876699999999999</v>
      </c>
    </row>
    <row r="33" spans="1:27" ht="12.75" hidden="1" customHeight="1" outlineLevel="1" x14ac:dyDescent="0.2">
      <c r="A33" s="163" t="s">
        <v>263</v>
      </c>
      <c r="B33" s="94" t="s">
        <v>238</v>
      </c>
      <c r="C33" s="70" t="s">
        <v>79</v>
      </c>
      <c r="D33" s="71">
        <v>1296.6099999999999</v>
      </c>
      <c r="E33" s="71">
        <v>1204.6600000000001</v>
      </c>
      <c r="F33" s="71">
        <v>1115.7</v>
      </c>
      <c r="G33" s="71">
        <v>1107.57</v>
      </c>
      <c r="H33" s="71">
        <v>1109.83</v>
      </c>
      <c r="I33" s="71">
        <v>1245.27</v>
      </c>
      <c r="J33" s="71">
        <v>1414.06</v>
      </c>
      <c r="K33" s="71">
        <v>1697.64</v>
      </c>
      <c r="L33" s="71">
        <v>1984.98</v>
      </c>
      <c r="M33" s="71">
        <v>2067.91</v>
      </c>
      <c r="N33" s="71">
        <v>2074.75</v>
      </c>
      <c r="O33" s="71">
        <v>2077.0700000000002</v>
      </c>
      <c r="P33" s="71">
        <v>2082.3200000000002</v>
      </c>
      <c r="Q33" s="71">
        <v>2078.8000000000002</v>
      </c>
      <c r="R33" s="71">
        <v>2075.85</v>
      </c>
      <c r="S33" s="71">
        <v>2076.38</v>
      </c>
      <c r="T33" s="71">
        <v>2067.27</v>
      </c>
      <c r="U33" s="71">
        <v>2031.15</v>
      </c>
      <c r="V33" s="71">
        <v>1994.76</v>
      </c>
      <c r="W33" s="71">
        <v>2020.05</v>
      </c>
      <c r="X33" s="71">
        <v>2068.2199999999998</v>
      </c>
      <c r="Y33" s="71">
        <v>2002.65</v>
      </c>
      <c r="Z33" s="71">
        <v>1660.36</v>
      </c>
      <c r="AA33" s="71">
        <v>1495.59</v>
      </c>
    </row>
    <row r="34" spans="1:27" ht="12.75" hidden="1" customHeight="1" outlineLevel="1" x14ac:dyDescent="0.2">
      <c r="A34" s="163" t="s">
        <v>264</v>
      </c>
      <c r="B34" s="94" t="s">
        <v>90</v>
      </c>
      <c r="C34" s="70" t="s">
        <v>79</v>
      </c>
      <c r="D34" s="71">
        <f>$D$9</f>
        <v>1071.42</v>
      </c>
      <c r="E34" s="71">
        <f t="shared" ref="E34:AA34" si="16">$D$9</f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265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266</v>
      </c>
      <c r="B36" s="94" t="s">
        <v>81</v>
      </c>
      <c r="C36" s="70" t="s">
        <v>79</v>
      </c>
      <c r="D36" s="71">
        <f>$D$11</f>
        <v>216.36</v>
      </c>
      <c r="E36" s="71">
        <f t="shared" ref="E36:AA36" si="17">$D$11</f>
        <v>216.36</v>
      </c>
      <c r="F36" s="71">
        <f t="shared" si="17"/>
        <v>216.36</v>
      </c>
      <c r="G36" s="71">
        <f t="shared" si="17"/>
        <v>216.36</v>
      </c>
      <c r="H36" s="71">
        <f t="shared" si="17"/>
        <v>216.36</v>
      </c>
      <c r="I36" s="71">
        <f t="shared" si="17"/>
        <v>216.36</v>
      </c>
      <c r="J36" s="71">
        <f t="shared" si="17"/>
        <v>216.36</v>
      </c>
      <c r="K36" s="71">
        <f t="shared" si="17"/>
        <v>216.36</v>
      </c>
      <c r="L36" s="71">
        <f t="shared" si="17"/>
        <v>216.36</v>
      </c>
      <c r="M36" s="71">
        <f t="shared" si="17"/>
        <v>216.36</v>
      </c>
      <c r="N36" s="71">
        <f t="shared" si="17"/>
        <v>216.36</v>
      </c>
      <c r="O36" s="71">
        <f t="shared" si="17"/>
        <v>216.36</v>
      </c>
      <c r="P36" s="71">
        <f t="shared" si="17"/>
        <v>216.36</v>
      </c>
      <c r="Q36" s="71">
        <f t="shared" si="17"/>
        <v>216.36</v>
      </c>
      <c r="R36" s="71">
        <f t="shared" si="17"/>
        <v>216.36</v>
      </c>
      <c r="S36" s="71">
        <f t="shared" si="17"/>
        <v>216.36</v>
      </c>
      <c r="T36" s="71">
        <f t="shared" si="17"/>
        <v>216.36</v>
      </c>
      <c r="U36" s="71">
        <f t="shared" si="17"/>
        <v>216.36</v>
      </c>
      <c r="V36" s="71">
        <f t="shared" si="17"/>
        <v>216.36</v>
      </c>
      <c r="W36" s="71">
        <f t="shared" si="17"/>
        <v>216.36</v>
      </c>
      <c r="X36" s="71">
        <f t="shared" si="17"/>
        <v>216.36</v>
      </c>
      <c r="Y36" s="71">
        <f t="shared" si="17"/>
        <v>216.36</v>
      </c>
      <c r="Z36" s="71">
        <f t="shared" si="17"/>
        <v>216.36</v>
      </c>
      <c r="AA36" s="71">
        <f t="shared" si="17"/>
        <v>216.36</v>
      </c>
    </row>
    <row r="37" spans="1:27" ht="12.75" customHeight="1" collapsed="1" x14ac:dyDescent="0.2">
      <c r="A37" s="162" t="s">
        <v>267</v>
      </c>
      <c r="B37" s="54" t="str">
        <f>"07"&amp;"."&amp;$B$662&amp;"."&amp;$B$663</f>
        <v>07.05.2024</v>
      </c>
      <c r="C37" s="134" t="s">
        <v>76</v>
      </c>
      <c r="D37" s="135">
        <f>ROUND(((D38+D39+D41+D40)/1000),5)</f>
        <v>2.7742100000000001</v>
      </c>
      <c r="E37" s="135">
        <f>ROUND(((E38+E39+E41+E40)/1000),5)</f>
        <v>2.5832999999999999</v>
      </c>
      <c r="F37" s="135">
        <f>ROUND(((F38+F39+F41+F40)/1000),5)</f>
        <v>2.5107599999999999</v>
      </c>
      <c r="G37" s="135">
        <f t="shared" ref="G37:AA37" si="18">ROUND(((G38+G39+G41+G40)/1000),5)</f>
        <v>2.4946100000000002</v>
      </c>
      <c r="H37" s="135">
        <f t="shared" si="18"/>
        <v>2.4899900000000001</v>
      </c>
      <c r="I37" s="135">
        <f t="shared" si="18"/>
        <v>2.5629599999999999</v>
      </c>
      <c r="J37" s="135">
        <f t="shared" si="18"/>
        <v>2.7111299999999998</v>
      </c>
      <c r="K37" s="135">
        <f t="shared" si="18"/>
        <v>2.9437099999999998</v>
      </c>
      <c r="L37" s="135">
        <f t="shared" si="18"/>
        <v>3.2039800000000001</v>
      </c>
      <c r="M37" s="135">
        <f t="shared" si="18"/>
        <v>3.2812000000000001</v>
      </c>
      <c r="N37" s="135">
        <f t="shared" si="18"/>
        <v>3.3047800000000001</v>
      </c>
      <c r="O37" s="135">
        <f t="shared" si="18"/>
        <v>3.3702399999999999</v>
      </c>
      <c r="P37" s="135">
        <f t="shared" si="18"/>
        <v>3.3643299999999998</v>
      </c>
      <c r="Q37" s="135">
        <f t="shared" si="18"/>
        <v>3.3799199999999998</v>
      </c>
      <c r="R37" s="135">
        <f t="shared" si="18"/>
        <v>3.3240599999999998</v>
      </c>
      <c r="S37" s="135">
        <f t="shared" si="18"/>
        <v>3.3072499999999998</v>
      </c>
      <c r="T37" s="135">
        <f t="shared" si="18"/>
        <v>3.2776900000000002</v>
      </c>
      <c r="U37" s="135">
        <f t="shared" si="18"/>
        <v>3.2648999999999999</v>
      </c>
      <c r="V37" s="135">
        <f t="shared" si="18"/>
        <v>3.2644099999999998</v>
      </c>
      <c r="W37" s="135">
        <f t="shared" si="18"/>
        <v>3.2703000000000002</v>
      </c>
      <c r="X37" s="135">
        <f t="shared" si="18"/>
        <v>3.3367100000000001</v>
      </c>
      <c r="Y37" s="135">
        <f t="shared" si="18"/>
        <v>3.1641300000000001</v>
      </c>
      <c r="Z37" s="135">
        <f t="shared" si="18"/>
        <v>3.0061800000000001</v>
      </c>
      <c r="AA37" s="135">
        <f t="shared" si="18"/>
        <v>2.8952300000000002</v>
      </c>
    </row>
    <row r="38" spans="1:27" ht="12.75" hidden="1" customHeight="1" outlineLevel="1" x14ac:dyDescent="0.2">
      <c r="A38" s="163" t="s">
        <v>268</v>
      </c>
      <c r="B38" s="94" t="s">
        <v>238</v>
      </c>
      <c r="C38" s="70" t="s">
        <v>79</v>
      </c>
      <c r="D38" s="71">
        <v>1482.13</v>
      </c>
      <c r="E38" s="71">
        <v>1291.22</v>
      </c>
      <c r="F38" s="71">
        <v>1218.68</v>
      </c>
      <c r="G38" s="71">
        <v>1202.53</v>
      </c>
      <c r="H38" s="71">
        <v>1197.9100000000001</v>
      </c>
      <c r="I38" s="71">
        <v>1270.8800000000001</v>
      </c>
      <c r="J38" s="71">
        <v>1419.05</v>
      </c>
      <c r="K38" s="71">
        <v>1651.63</v>
      </c>
      <c r="L38" s="71">
        <v>1911.9</v>
      </c>
      <c r="M38" s="71">
        <v>1989.12</v>
      </c>
      <c r="N38" s="71">
        <v>2012.7</v>
      </c>
      <c r="O38" s="71">
        <v>2078.16</v>
      </c>
      <c r="P38" s="71">
        <v>2072.25</v>
      </c>
      <c r="Q38" s="71">
        <v>2087.84</v>
      </c>
      <c r="R38" s="71">
        <v>2031.98</v>
      </c>
      <c r="S38" s="71">
        <v>2015.17</v>
      </c>
      <c r="T38" s="71">
        <v>1985.61</v>
      </c>
      <c r="U38" s="71">
        <v>1972.82</v>
      </c>
      <c r="V38" s="71">
        <v>1972.33</v>
      </c>
      <c r="W38" s="71">
        <v>1978.22</v>
      </c>
      <c r="X38" s="71">
        <v>2044.63</v>
      </c>
      <c r="Y38" s="71">
        <v>1872.05</v>
      </c>
      <c r="Z38" s="71">
        <v>1714.1</v>
      </c>
      <c r="AA38" s="71">
        <v>1603.15</v>
      </c>
    </row>
    <row r="39" spans="1:27" ht="12.75" hidden="1" customHeight="1" outlineLevel="1" x14ac:dyDescent="0.2">
      <c r="A39" s="163" t="s">
        <v>269</v>
      </c>
      <c r="B39" s="94" t="s">
        <v>90</v>
      </c>
      <c r="C39" s="70" t="s">
        <v>79</v>
      </c>
      <c r="D39" s="71">
        <f>$D$9</f>
        <v>1071.42</v>
      </c>
      <c r="E39" s="71">
        <f t="shared" ref="E39:AA39" si="19">$D$9</f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270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271</v>
      </c>
      <c r="B41" s="94" t="s">
        <v>81</v>
      </c>
      <c r="C41" s="70" t="s">
        <v>79</v>
      </c>
      <c r="D41" s="71">
        <f>$D$11</f>
        <v>216.36</v>
      </c>
      <c r="E41" s="71">
        <f t="shared" ref="E41:AA41" si="20">$D$11</f>
        <v>216.36</v>
      </c>
      <c r="F41" s="71">
        <f t="shared" si="20"/>
        <v>216.36</v>
      </c>
      <c r="G41" s="71">
        <f t="shared" si="20"/>
        <v>216.36</v>
      </c>
      <c r="H41" s="71">
        <f t="shared" si="20"/>
        <v>216.36</v>
      </c>
      <c r="I41" s="71">
        <f t="shared" si="20"/>
        <v>216.36</v>
      </c>
      <c r="J41" s="71">
        <f t="shared" si="20"/>
        <v>216.36</v>
      </c>
      <c r="K41" s="71">
        <f t="shared" si="20"/>
        <v>216.36</v>
      </c>
      <c r="L41" s="71">
        <f t="shared" si="20"/>
        <v>216.36</v>
      </c>
      <c r="M41" s="71">
        <f t="shared" si="20"/>
        <v>216.36</v>
      </c>
      <c r="N41" s="71">
        <f t="shared" si="20"/>
        <v>216.36</v>
      </c>
      <c r="O41" s="71">
        <f t="shared" si="20"/>
        <v>216.36</v>
      </c>
      <c r="P41" s="71">
        <f t="shared" si="20"/>
        <v>216.36</v>
      </c>
      <c r="Q41" s="71">
        <f t="shared" si="20"/>
        <v>216.36</v>
      </c>
      <c r="R41" s="71">
        <f t="shared" si="20"/>
        <v>216.36</v>
      </c>
      <c r="S41" s="71">
        <f t="shared" si="20"/>
        <v>216.36</v>
      </c>
      <c r="T41" s="71">
        <f t="shared" si="20"/>
        <v>216.36</v>
      </c>
      <c r="U41" s="71">
        <f t="shared" si="20"/>
        <v>216.36</v>
      </c>
      <c r="V41" s="71">
        <f t="shared" si="20"/>
        <v>216.36</v>
      </c>
      <c r="W41" s="71">
        <f t="shared" si="20"/>
        <v>216.36</v>
      </c>
      <c r="X41" s="71">
        <f t="shared" si="20"/>
        <v>216.36</v>
      </c>
      <c r="Y41" s="71">
        <f t="shared" si="20"/>
        <v>216.36</v>
      </c>
      <c r="Z41" s="71">
        <f t="shared" si="20"/>
        <v>216.36</v>
      </c>
      <c r="AA41" s="71">
        <f t="shared" si="20"/>
        <v>216.36</v>
      </c>
    </row>
    <row r="42" spans="1:27" ht="12.75" customHeight="1" collapsed="1" x14ac:dyDescent="0.2">
      <c r="A42" s="162" t="s">
        <v>272</v>
      </c>
      <c r="B42" s="54" t="str">
        <f>"08"&amp;"."&amp;$B$662&amp;"."&amp;$B$663</f>
        <v>08.05.2024</v>
      </c>
      <c r="C42" s="134" t="s">
        <v>76</v>
      </c>
      <c r="D42" s="135">
        <f>ROUND(((D43+D44+D46+D45)/1000),5)</f>
        <v>2.7693099999999999</v>
      </c>
      <c r="E42" s="135">
        <f>ROUND(((E43+E44+E46+E45)/1000),5)</f>
        <v>2.60351</v>
      </c>
      <c r="F42" s="135">
        <f>ROUND(((F43+F44+F46+F45)/1000),5)</f>
        <v>2.5320999999999998</v>
      </c>
      <c r="G42" s="135">
        <f t="shared" ref="G42:AA42" si="21">ROUND(((G43+G44+G46+G45)/1000),5)</f>
        <v>2.5219499999999999</v>
      </c>
      <c r="H42" s="135">
        <f t="shared" si="21"/>
        <v>2.5229300000000001</v>
      </c>
      <c r="I42" s="135">
        <f t="shared" si="21"/>
        <v>2.6212</v>
      </c>
      <c r="J42" s="135">
        <f t="shared" si="21"/>
        <v>2.6669</v>
      </c>
      <c r="K42" s="135">
        <f t="shared" si="21"/>
        <v>2.8898199999999998</v>
      </c>
      <c r="L42" s="135">
        <f t="shared" si="21"/>
        <v>3.1280100000000002</v>
      </c>
      <c r="M42" s="135">
        <f t="shared" si="21"/>
        <v>3.2185899999999998</v>
      </c>
      <c r="N42" s="135">
        <f t="shared" si="21"/>
        <v>3.2853300000000001</v>
      </c>
      <c r="O42" s="135">
        <f t="shared" si="21"/>
        <v>3.33155</v>
      </c>
      <c r="P42" s="135">
        <f t="shared" si="21"/>
        <v>3.3797700000000002</v>
      </c>
      <c r="Q42" s="135">
        <f t="shared" si="21"/>
        <v>3.3784000000000001</v>
      </c>
      <c r="R42" s="135">
        <f t="shared" si="21"/>
        <v>3.33067</v>
      </c>
      <c r="S42" s="135">
        <f t="shared" si="21"/>
        <v>3.28687</v>
      </c>
      <c r="T42" s="135">
        <f t="shared" si="21"/>
        <v>3.2295199999999999</v>
      </c>
      <c r="U42" s="135">
        <f t="shared" si="21"/>
        <v>3.1806399999999999</v>
      </c>
      <c r="V42" s="135">
        <f t="shared" si="21"/>
        <v>3.18851</v>
      </c>
      <c r="W42" s="135">
        <f t="shared" si="21"/>
        <v>3.2023299999999999</v>
      </c>
      <c r="X42" s="135">
        <f t="shared" si="21"/>
        <v>3.2533799999999999</v>
      </c>
      <c r="Y42" s="135">
        <f t="shared" si="21"/>
        <v>3.22098</v>
      </c>
      <c r="Z42" s="135">
        <f t="shared" si="21"/>
        <v>3.1321599999999998</v>
      </c>
      <c r="AA42" s="135">
        <f t="shared" si="21"/>
        <v>2.8647999999999998</v>
      </c>
    </row>
    <row r="43" spans="1:27" ht="12.75" hidden="1" customHeight="1" outlineLevel="1" x14ac:dyDescent="0.2">
      <c r="A43" s="163" t="s">
        <v>273</v>
      </c>
      <c r="B43" s="94" t="s">
        <v>238</v>
      </c>
      <c r="C43" s="70" t="s">
        <v>79</v>
      </c>
      <c r="D43" s="71">
        <v>1477.23</v>
      </c>
      <c r="E43" s="71">
        <v>1311.43</v>
      </c>
      <c r="F43" s="71">
        <v>1240.02</v>
      </c>
      <c r="G43" s="71">
        <v>1229.8699999999999</v>
      </c>
      <c r="H43" s="71">
        <v>1230.8499999999999</v>
      </c>
      <c r="I43" s="71">
        <v>1329.12</v>
      </c>
      <c r="J43" s="71">
        <v>1374.82</v>
      </c>
      <c r="K43" s="71">
        <v>1597.74</v>
      </c>
      <c r="L43" s="71">
        <v>1835.93</v>
      </c>
      <c r="M43" s="71">
        <v>1926.51</v>
      </c>
      <c r="N43" s="71">
        <v>1993.25</v>
      </c>
      <c r="O43" s="71">
        <v>2039.47</v>
      </c>
      <c r="P43" s="71">
        <v>2087.69</v>
      </c>
      <c r="Q43" s="71">
        <v>2086.3200000000002</v>
      </c>
      <c r="R43" s="71">
        <v>2038.59</v>
      </c>
      <c r="S43" s="71">
        <v>1994.79</v>
      </c>
      <c r="T43" s="71">
        <v>1937.44</v>
      </c>
      <c r="U43" s="71">
        <v>1888.56</v>
      </c>
      <c r="V43" s="71">
        <v>1896.43</v>
      </c>
      <c r="W43" s="71">
        <v>1910.25</v>
      </c>
      <c r="X43" s="71">
        <v>1961.3</v>
      </c>
      <c r="Y43" s="71">
        <v>1928.9</v>
      </c>
      <c r="Z43" s="71">
        <v>1840.08</v>
      </c>
      <c r="AA43" s="71">
        <v>1572.72</v>
      </c>
    </row>
    <row r="44" spans="1:27" ht="12.75" hidden="1" customHeight="1" outlineLevel="1" x14ac:dyDescent="0.2">
      <c r="A44" s="163" t="s">
        <v>274</v>
      </c>
      <c r="B44" s="94" t="s">
        <v>90</v>
      </c>
      <c r="C44" s="70" t="s">
        <v>79</v>
      </c>
      <c r="D44" s="71">
        <f>$D$9</f>
        <v>1071.42</v>
      </c>
      <c r="E44" s="71">
        <f t="shared" ref="E44:AA44" si="22">$D$9</f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275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276</v>
      </c>
      <c r="B46" s="94" t="s">
        <v>81</v>
      </c>
      <c r="C46" s="70" t="s">
        <v>79</v>
      </c>
      <c r="D46" s="71">
        <f>$D$11</f>
        <v>216.36</v>
      </c>
      <c r="E46" s="71">
        <f t="shared" ref="E46:AA46" si="23">$D$11</f>
        <v>216.36</v>
      </c>
      <c r="F46" s="71">
        <f t="shared" si="23"/>
        <v>216.36</v>
      </c>
      <c r="G46" s="71">
        <f t="shared" si="23"/>
        <v>216.36</v>
      </c>
      <c r="H46" s="71">
        <f t="shared" si="23"/>
        <v>216.36</v>
      </c>
      <c r="I46" s="71">
        <f t="shared" si="23"/>
        <v>216.36</v>
      </c>
      <c r="J46" s="71">
        <f t="shared" si="23"/>
        <v>216.36</v>
      </c>
      <c r="K46" s="71">
        <f t="shared" si="23"/>
        <v>216.36</v>
      </c>
      <c r="L46" s="71">
        <f t="shared" si="23"/>
        <v>216.36</v>
      </c>
      <c r="M46" s="71">
        <f t="shared" si="23"/>
        <v>216.36</v>
      </c>
      <c r="N46" s="71">
        <f t="shared" si="23"/>
        <v>216.36</v>
      </c>
      <c r="O46" s="71">
        <f t="shared" si="23"/>
        <v>216.36</v>
      </c>
      <c r="P46" s="71">
        <f t="shared" si="23"/>
        <v>216.36</v>
      </c>
      <c r="Q46" s="71">
        <f t="shared" si="23"/>
        <v>216.36</v>
      </c>
      <c r="R46" s="71">
        <f t="shared" si="23"/>
        <v>216.36</v>
      </c>
      <c r="S46" s="71">
        <f t="shared" si="23"/>
        <v>216.36</v>
      </c>
      <c r="T46" s="71">
        <f t="shared" si="23"/>
        <v>216.36</v>
      </c>
      <c r="U46" s="71">
        <f t="shared" si="23"/>
        <v>216.36</v>
      </c>
      <c r="V46" s="71">
        <f t="shared" si="23"/>
        <v>216.36</v>
      </c>
      <c r="W46" s="71">
        <f t="shared" si="23"/>
        <v>216.36</v>
      </c>
      <c r="X46" s="71">
        <f t="shared" si="23"/>
        <v>216.36</v>
      </c>
      <c r="Y46" s="71">
        <f t="shared" si="23"/>
        <v>216.36</v>
      </c>
      <c r="Z46" s="71">
        <f t="shared" si="23"/>
        <v>216.36</v>
      </c>
      <c r="AA46" s="71">
        <f t="shared" si="23"/>
        <v>216.36</v>
      </c>
    </row>
    <row r="47" spans="1:27" ht="12.75" customHeight="1" collapsed="1" x14ac:dyDescent="0.2">
      <c r="A47" s="162" t="s">
        <v>277</v>
      </c>
      <c r="B47" s="54" t="str">
        <f>"09"&amp;"."&amp;$B$662&amp;"."&amp;$B$663</f>
        <v>09.05.2024</v>
      </c>
      <c r="C47" s="134" t="s">
        <v>76</v>
      </c>
      <c r="D47" s="135">
        <f>ROUND(((D48+D49+D51+D50)/1000),5)</f>
        <v>2.6862499999999998</v>
      </c>
      <c r="E47" s="135">
        <f>ROUND(((E48+E49+E51+E50)/1000),5)</f>
        <v>2.5603699999999998</v>
      </c>
      <c r="F47" s="135">
        <f>ROUND(((F48+F49+F51+F50)/1000),5)</f>
        <v>2.5243699999999998</v>
      </c>
      <c r="G47" s="135">
        <f t="shared" ref="G47:AA47" si="24">ROUND(((G48+G49+G51+G50)/1000),5)</f>
        <v>2.4971800000000002</v>
      </c>
      <c r="H47" s="135">
        <f t="shared" si="24"/>
        <v>2.4907300000000001</v>
      </c>
      <c r="I47" s="135">
        <f t="shared" si="24"/>
        <v>2.4935499999999999</v>
      </c>
      <c r="J47" s="135">
        <f t="shared" si="24"/>
        <v>2.4621499999999998</v>
      </c>
      <c r="K47" s="135">
        <f t="shared" si="24"/>
        <v>2.5237599999999998</v>
      </c>
      <c r="L47" s="135">
        <f t="shared" si="24"/>
        <v>2.7568199999999998</v>
      </c>
      <c r="M47" s="135">
        <f t="shared" si="24"/>
        <v>2.9632299999999998</v>
      </c>
      <c r="N47" s="135">
        <f t="shared" si="24"/>
        <v>2.9989400000000002</v>
      </c>
      <c r="O47" s="135">
        <f t="shared" si="24"/>
        <v>3.00163</v>
      </c>
      <c r="P47" s="135">
        <f t="shared" si="24"/>
        <v>2.9997199999999999</v>
      </c>
      <c r="Q47" s="135">
        <f t="shared" si="24"/>
        <v>2.9965099999999998</v>
      </c>
      <c r="R47" s="135">
        <f t="shared" si="24"/>
        <v>2.9961099999999998</v>
      </c>
      <c r="S47" s="135">
        <f t="shared" si="24"/>
        <v>2.99688</v>
      </c>
      <c r="T47" s="135">
        <f t="shared" si="24"/>
        <v>2.9929999999999999</v>
      </c>
      <c r="U47" s="135">
        <f t="shared" si="24"/>
        <v>2.99342</v>
      </c>
      <c r="V47" s="135">
        <f t="shared" si="24"/>
        <v>3.0008599999999999</v>
      </c>
      <c r="W47" s="135">
        <f t="shared" si="24"/>
        <v>3.0244499999999999</v>
      </c>
      <c r="X47" s="135">
        <f t="shared" si="24"/>
        <v>3.1427900000000002</v>
      </c>
      <c r="Y47" s="135">
        <f t="shared" si="24"/>
        <v>3.0048400000000002</v>
      </c>
      <c r="Z47" s="135">
        <f t="shared" si="24"/>
        <v>2.8679399999999999</v>
      </c>
      <c r="AA47" s="135">
        <f t="shared" si="24"/>
        <v>2.6840199999999999</v>
      </c>
    </row>
    <row r="48" spans="1:27" ht="12.75" hidden="1" customHeight="1" outlineLevel="1" x14ac:dyDescent="0.2">
      <c r="A48" s="163" t="s">
        <v>278</v>
      </c>
      <c r="B48" s="94" t="s">
        <v>238</v>
      </c>
      <c r="C48" s="70" t="s">
        <v>79</v>
      </c>
      <c r="D48" s="71">
        <v>1394.17</v>
      </c>
      <c r="E48" s="71">
        <v>1268.29</v>
      </c>
      <c r="F48" s="71">
        <v>1232.29</v>
      </c>
      <c r="G48" s="71">
        <v>1205.0999999999999</v>
      </c>
      <c r="H48" s="71">
        <v>1198.6500000000001</v>
      </c>
      <c r="I48" s="71">
        <v>1201.47</v>
      </c>
      <c r="J48" s="71">
        <v>1170.07</v>
      </c>
      <c r="K48" s="71">
        <v>1231.68</v>
      </c>
      <c r="L48" s="71">
        <v>1464.74</v>
      </c>
      <c r="M48" s="71">
        <v>1671.15</v>
      </c>
      <c r="N48" s="71">
        <v>1706.86</v>
      </c>
      <c r="O48" s="71">
        <v>1709.55</v>
      </c>
      <c r="P48" s="71">
        <v>1707.64</v>
      </c>
      <c r="Q48" s="71">
        <v>1704.43</v>
      </c>
      <c r="R48" s="71">
        <v>1704.03</v>
      </c>
      <c r="S48" s="71">
        <v>1704.8</v>
      </c>
      <c r="T48" s="71">
        <v>1700.92</v>
      </c>
      <c r="U48" s="71">
        <v>1701.34</v>
      </c>
      <c r="V48" s="71">
        <v>1708.78</v>
      </c>
      <c r="W48" s="71">
        <v>1732.37</v>
      </c>
      <c r="X48" s="71">
        <v>1850.71</v>
      </c>
      <c r="Y48" s="71">
        <v>1712.76</v>
      </c>
      <c r="Z48" s="71">
        <v>1575.86</v>
      </c>
      <c r="AA48" s="71">
        <v>1391.94</v>
      </c>
    </row>
    <row r="49" spans="1:27" ht="12.75" hidden="1" customHeight="1" outlineLevel="1" x14ac:dyDescent="0.2">
      <c r="A49" s="163" t="s">
        <v>279</v>
      </c>
      <c r="B49" s="94" t="s">
        <v>90</v>
      </c>
      <c r="C49" s="70" t="s">
        <v>79</v>
      </c>
      <c r="D49" s="71">
        <f>$D$9</f>
        <v>1071.42</v>
      </c>
      <c r="E49" s="71">
        <f t="shared" ref="E49:AA49" si="25">$D$9</f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280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281</v>
      </c>
      <c r="B51" s="94" t="s">
        <v>81</v>
      </c>
      <c r="C51" s="70" t="s">
        <v>79</v>
      </c>
      <c r="D51" s="71">
        <f>$D$11</f>
        <v>216.36</v>
      </c>
      <c r="E51" s="71">
        <f t="shared" ref="E51:AA51" si="26">$D$11</f>
        <v>216.36</v>
      </c>
      <c r="F51" s="71">
        <f t="shared" si="26"/>
        <v>216.36</v>
      </c>
      <c r="G51" s="71">
        <f t="shared" si="26"/>
        <v>216.36</v>
      </c>
      <c r="H51" s="71">
        <f t="shared" si="26"/>
        <v>216.36</v>
      </c>
      <c r="I51" s="71">
        <f t="shared" si="26"/>
        <v>216.36</v>
      </c>
      <c r="J51" s="71">
        <f t="shared" si="26"/>
        <v>216.36</v>
      </c>
      <c r="K51" s="71">
        <f t="shared" si="26"/>
        <v>216.36</v>
      </c>
      <c r="L51" s="71">
        <f t="shared" si="26"/>
        <v>216.36</v>
      </c>
      <c r="M51" s="71">
        <f t="shared" si="26"/>
        <v>216.36</v>
      </c>
      <c r="N51" s="71">
        <f t="shared" si="26"/>
        <v>216.36</v>
      </c>
      <c r="O51" s="71">
        <f t="shared" si="26"/>
        <v>216.36</v>
      </c>
      <c r="P51" s="71">
        <f t="shared" si="26"/>
        <v>216.36</v>
      </c>
      <c r="Q51" s="71">
        <f t="shared" si="26"/>
        <v>216.36</v>
      </c>
      <c r="R51" s="71">
        <f t="shared" si="26"/>
        <v>216.36</v>
      </c>
      <c r="S51" s="71">
        <f t="shared" si="26"/>
        <v>216.36</v>
      </c>
      <c r="T51" s="71">
        <f t="shared" si="26"/>
        <v>216.36</v>
      </c>
      <c r="U51" s="71">
        <f t="shared" si="26"/>
        <v>216.36</v>
      </c>
      <c r="V51" s="71">
        <f t="shared" si="26"/>
        <v>216.36</v>
      </c>
      <c r="W51" s="71">
        <f t="shared" si="26"/>
        <v>216.36</v>
      </c>
      <c r="X51" s="71">
        <f t="shared" si="26"/>
        <v>216.36</v>
      </c>
      <c r="Y51" s="71">
        <f t="shared" si="26"/>
        <v>216.36</v>
      </c>
      <c r="Z51" s="71">
        <f t="shared" si="26"/>
        <v>216.36</v>
      </c>
      <c r="AA51" s="71">
        <f t="shared" si="26"/>
        <v>216.36</v>
      </c>
    </row>
    <row r="52" spans="1:27" ht="12.75" customHeight="1" collapsed="1" x14ac:dyDescent="0.2">
      <c r="A52" s="162" t="s">
        <v>282</v>
      </c>
      <c r="B52" s="54" t="str">
        <f>"10"&amp;"."&amp;$B$662&amp;"."&amp;$B$663</f>
        <v>10.05.2024</v>
      </c>
      <c r="C52" s="134" t="s">
        <v>76</v>
      </c>
      <c r="D52" s="135">
        <f>ROUND(((D53+D54+D56+D55)/1000),5)</f>
        <v>2.6886000000000001</v>
      </c>
      <c r="E52" s="135">
        <f>ROUND(((E53+E54+E56+E55)/1000),5)</f>
        <v>2.5580400000000001</v>
      </c>
      <c r="F52" s="135">
        <f>ROUND(((F53+F54+F56+F55)/1000),5)</f>
        <v>2.4962599999999999</v>
      </c>
      <c r="G52" s="135">
        <f t="shared" ref="G52:AA52" si="27">ROUND(((G53+G54+G56+G55)/1000),5)</f>
        <v>2.48828</v>
      </c>
      <c r="H52" s="135">
        <f t="shared" si="27"/>
        <v>2.4867599999999999</v>
      </c>
      <c r="I52" s="135">
        <f t="shared" si="27"/>
        <v>2.4862500000000001</v>
      </c>
      <c r="J52" s="135">
        <f t="shared" si="27"/>
        <v>2.47926</v>
      </c>
      <c r="K52" s="135">
        <f t="shared" si="27"/>
        <v>2.5536699999999999</v>
      </c>
      <c r="L52" s="135">
        <f t="shared" si="27"/>
        <v>2.8113700000000001</v>
      </c>
      <c r="M52" s="135">
        <f t="shared" si="27"/>
        <v>2.99804</v>
      </c>
      <c r="N52" s="135">
        <f t="shared" si="27"/>
        <v>3.0377900000000002</v>
      </c>
      <c r="O52" s="135">
        <f t="shared" si="27"/>
        <v>3.0391300000000001</v>
      </c>
      <c r="P52" s="135">
        <f t="shared" si="27"/>
        <v>3.01715</v>
      </c>
      <c r="Q52" s="135">
        <f t="shared" si="27"/>
        <v>3.01532</v>
      </c>
      <c r="R52" s="135">
        <f t="shared" si="27"/>
        <v>3.01098</v>
      </c>
      <c r="S52" s="135">
        <f t="shared" si="27"/>
        <v>3.0061200000000001</v>
      </c>
      <c r="T52" s="135">
        <f t="shared" si="27"/>
        <v>2.9982099999999998</v>
      </c>
      <c r="U52" s="135">
        <f t="shared" si="27"/>
        <v>2.9992399999999999</v>
      </c>
      <c r="V52" s="135">
        <f t="shared" si="27"/>
        <v>3.0031300000000001</v>
      </c>
      <c r="W52" s="135">
        <f t="shared" si="27"/>
        <v>3.01627</v>
      </c>
      <c r="X52" s="135">
        <f t="shared" si="27"/>
        <v>3.1280600000000001</v>
      </c>
      <c r="Y52" s="135">
        <f t="shared" si="27"/>
        <v>3.0163799999999998</v>
      </c>
      <c r="Z52" s="135">
        <f t="shared" si="27"/>
        <v>2.91587</v>
      </c>
      <c r="AA52" s="135">
        <f t="shared" si="27"/>
        <v>2.7136900000000002</v>
      </c>
    </row>
    <row r="53" spans="1:27" ht="12.75" hidden="1" customHeight="1" outlineLevel="1" x14ac:dyDescent="0.2">
      <c r="A53" s="163" t="s">
        <v>283</v>
      </c>
      <c r="B53" s="94" t="s">
        <v>238</v>
      </c>
      <c r="C53" s="70" t="s">
        <v>79</v>
      </c>
      <c r="D53" s="71">
        <v>1396.52</v>
      </c>
      <c r="E53" s="71">
        <v>1265.96</v>
      </c>
      <c r="F53" s="71">
        <v>1204.18</v>
      </c>
      <c r="G53" s="71">
        <v>1196.2</v>
      </c>
      <c r="H53" s="71">
        <v>1194.68</v>
      </c>
      <c r="I53" s="71">
        <v>1194.17</v>
      </c>
      <c r="J53" s="71">
        <v>1187.18</v>
      </c>
      <c r="K53" s="71">
        <v>1261.5899999999999</v>
      </c>
      <c r="L53" s="71">
        <v>1519.29</v>
      </c>
      <c r="M53" s="71">
        <v>1705.96</v>
      </c>
      <c r="N53" s="71">
        <v>1745.71</v>
      </c>
      <c r="O53" s="71">
        <v>1747.05</v>
      </c>
      <c r="P53" s="71">
        <v>1725.07</v>
      </c>
      <c r="Q53" s="71">
        <v>1723.24</v>
      </c>
      <c r="R53" s="71">
        <v>1718.9</v>
      </c>
      <c r="S53" s="71">
        <v>1714.04</v>
      </c>
      <c r="T53" s="71">
        <v>1706.13</v>
      </c>
      <c r="U53" s="71">
        <v>1707.16</v>
      </c>
      <c r="V53" s="71">
        <v>1711.05</v>
      </c>
      <c r="W53" s="71">
        <v>1724.19</v>
      </c>
      <c r="X53" s="71">
        <v>1835.98</v>
      </c>
      <c r="Y53" s="71">
        <v>1724.3</v>
      </c>
      <c r="Z53" s="71">
        <v>1623.79</v>
      </c>
      <c r="AA53" s="71">
        <v>1421.61</v>
      </c>
    </row>
    <row r="54" spans="1:27" ht="12.75" hidden="1" customHeight="1" outlineLevel="1" x14ac:dyDescent="0.2">
      <c r="A54" s="163" t="s">
        <v>284</v>
      </c>
      <c r="B54" s="94" t="s">
        <v>90</v>
      </c>
      <c r="C54" s="70" t="s">
        <v>79</v>
      </c>
      <c r="D54" s="71">
        <f>$D$9</f>
        <v>1071.42</v>
      </c>
      <c r="E54" s="71">
        <f t="shared" ref="E54:AA54" si="28">$D$9</f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285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286</v>
      </c>
      <c r="B56" s="94" t="s">
        <v>81</v>
      </c>
      <c r="C56" s="70" t="s">
        <v>79</v>
      </c>
      <c r="D56" s="71">
        <f>$D$11</f>
        <v>216.36</v>
      </c>
      <c r="E56" s="71">
        <f t="shared" ref="E56:AA56" si="29">$D$11</f>
        <v>216.36</v>
      </c>
      <c r="F56" s="71">
        <f t="shared" si="29"/>
        <v>216.36</v>
      </c>
      <c r="G56" s="71">
        <f t="shared" si="29"/>
        <v>216.36</v>
      </c>
      <c r="H56" s="71">
        <f t="shared" si="29"/>
        <v>216.36</v>
      </c>
      <c r="I56" s="71">
        <f t="shared" si="29"/>
        <v>216.36</v>
      </c>
      <c r="J56" s="71">
        <f t="shared" si="29"/>
        <v>216.36</v>
      </c>
      <c r="K56" s="71">
        <f t="shared" si="29"/>
        <v>216.36</v>
      </c>
      <c r="L56" s="71">
        <f t="shared" si="29"/>
        <v>216.36</v>
      </c>
      <c r="M56" s="71">
        <f t="shared" si="29"/>
        <v>216.36</v>
      </c>
      <c r="N56" s="71">
        <f t="shared" si="29"/>
        <v>216.36</v>
      </c>
      <c r="O56" s="71">
        <f t="shared" si="29"/>
        <v>216.36</v>
      </c>
      <c r="P56" s="71">
        <f t="shared" si="29"/>
        <v>216.36</v>
      </c>
      <c r="Q56" s="71">
        <f t="shared" si="29"/>
        <v>216.36</v>
      </c>
      <c r="R56" s="71">
        <f t="shared" si="29"/>
        <v>216.36</v>
      </c>
      <c r="S56" s="71">
        <f t="shared" si="29"/>
        <v>216.36</v>
      </c>
      <c r="T56" s="71">
        <f t="shared" si="29"/>
        <v>216.36</v>
      </c>
      <c r="U56" s="71">
        <f t="shared" si="29"/>
        <v>216.36</v>
      </c>
      <c r="V56" s="71">
        <f t="shared" si="29"/>
        <v>216.36</v>
      </c>
      <c r="W56" s="71">
        <f t="shared" si="29"/>
        <v>216.36</v>
      </c>
      <c r="X56" s="71">
        <f t="shared" si="29"/>
        <v>216.36</v>
      </c>
      <c r="Y56" s="71">
        <f t="shared" si="29"/>
        <v>216.36</v>
      </c>
      <c r="Z56" s="71">
        <f t="shared" si="29"/>
        <v>216.36</v>
      </c>
      <c r="AA56" s="71">
        <f t="shared" si="29"/>
        <v>216.36</v>
      </c>
    </row>
    <row r="57" spans="1:27" ht="12.75" customHeight="1" collapsed="1" x14ac:dyDescent="0.2">
      <c r="A57" s="162" t="s">
        <v>287</v>
      </c>
      <c r="B57" s="54" t="str">
        <f>"11"&amp;"."&amp;$B$662&amp;"."&amp;$B$663</f>
        <v>11.05.2024</v>
      </c>
      <c r="C57" s="134" t="s">
        <v>76</v>
      </c>
      <c r="D57" s="135">
        <f>ROUND(((D58+D59+D61+D60)/1000),5)</f>
        <v>2.7400799999999998</v>
      </c>
      <c r="E57" s="135">
        <f>ROUND(((E58+E59+E61+E60)/1000),5)</f>
        <v>2.58785</v>
      </c>
      <c r="F57" s="135">
        <f>ROUND(((F58+F59+F61+F60)/1000),5)</f>
        <v>2.5409099999999998</v>
      </c>
      <c r="G57" s="135">
        <f t="shared" ref="G57:AA57" si="30">ROUND(((G58+G59+G61+G60)/1000),5)</f>
        <v>2.5213299999999998</v>
      </c>
      <c r="H57" s="135">
        <f t="shared" si="30"/>
        <v>2.5015200000000002</v>
      </c>
      <c r="I57" s="135">
        <f t="shared" si="30"/>
        <v>2.50169</v>
      </c>
      <c r="J57" s="135">
        <f t="shared" si="30"/>
        <v>2.4986199999999998</v>
      </c>
      <c r="K57" s="135">
        <f t="shared" si="30"/>
        <v>2.6332599999999999</v>
      </c>
      <c r="L57" s="135">
        <f t="shared" si="30"/>
        <v>2.81453</v>
      </c>
      <c r="M57" s="135">
        <f t="shared" si="30"/>
        <v>3.1429900000000002</v>
      </c>
      <c r="N57" s="135">
        <f t="shared" si="30"/>
        <v>3.1803499999999998</v>
      </c>
      <c r="O57" s="135">
        <f t="shared" si="30"/>
        <v>3.1809500000000002</v>
      </c>
      <c r="P57" s="135">
        <f t="shared" si="30"/>
        <v>3.15246</v>
      </c>
      <c r="Q57" s="135">
        <f t="shared" si="30"/>
        <v>3.14717</v>
      </c>
      <c r="R57" s="135">
        <f t="shared" si="30"/>
        <v>3.1391300000000002</v>
      </c>
      <c r="S57" s="135">
        <f t="shared" si="30"/>
        <v>3.1404800000000002</v>
      </c>
      <c r="T57" s="135">
        <f t="shared" si="30"/>
        <v>3.10487</v>
      </c>
      <c r="U57" s="135">
        <f t="shared" si="30"/>
        <v>3.0950000000000002</v>
      </c>
      <c r="V57" s="135">
        <f t="shared" si="30"/>
        <v>3.1057600000000001</v>
      </c>
      <c r="W57" s="135">
        <f t="shared" si="30"/>
        <v>3.1529600000000002</v>
      </c>
      <c r="X57" s="135">
        <f t="shared" si="30"/>
        <v>3.3367300000000002</v>
      </c>
      <c r="Y57" s="135">
        <f t="shared" si="30"/>
        <v>3.3040400000000001</v>
      </c>
      <c r="Z57" s="135">
        <f t="shared" si="30"/>
        <v>3.0712000000000002</v>
      </c>
      <c r="AA57" s="135">
        <f t="shared" si="30"/>
        <v>2.7777799999999999</v>
      </c>
    </row>
    <row r="58" spans="1:27" ht="12.75" hidden="1" customHeight="1" outlineLevel="1" x14ac:dyDescent="0.2">
      <c r="A58" s="163" t="s">
        <v>288</v>
      </c>
      <c r="B58" s="94" t="s">
        <v>238</v>
      </c>
      <c r="C58" s="70" t="s">
        <v>79</v>
      </c>
      <c r="D58" s="71">
        <v>1448</v>
      </c>
      <c r="E58" s="71">
        <v>1295.77</v>
      </c>
      <c r="F58" s="71">
        <v>1248.83</v>
      </c>
      <c r="G58" s="71">
        <v>1229.25</v>
      </c>
      <c r="H58" s="71">
        <v>1209.44</v>
      </c>
      <c r="I58" s="71">
        <v>1209.6099999999999</v>
      </c>
      <c r="J58" s="71">
        <v>1206.54</v>
      </c>
      <c r="K58" s="71">
        <v>1341.18</v>
      </c>
      <c r="L58" s="71">
        <v>1522.45</v>
      </c>
      <c r="M58" s="71">
        <v>1850.91</v>
      </c>
      <c r="N58" s="71">
        <v>1888.27</v>
      </c>
      <c r="O58" s="71">
        <v>1888.87</v>
      </c>
      <c r="P58" s="71">
        <v>1860.38</v>
      </c>
      <c r="Q58" s="71">
        <v>1855.09</v>
      </c>
      <c r="R58" s="71">
        <v>1847.05</v>
      </c>
      <c r="S58" s="71">
        <v>1848.4</v>
      </c>
      <c r="T58" s="71">
        <v>1812.79</v>
      </c>
      <c r="U58" s="71">
        <v>1802.92</v>
      </c>
      <c r="V58" s="71">
        <v>1813.68</v>
      </c>
      <c r="W58" s="71">
        <v>1860.88</v>
      </c>
      <c r="X58" s="71">
        <v>2044.65</v>
      </c>
      <c r="Y58" s="71">
        <v>2011.96</v>
      </c>
      <c r="Z58" s="71">
        <v>1779.12</v>
      </c>
      <c r="AA58" s="71">
        <v>1485.7</v>
      </c>
    </row>
    <row r="59" spans="1:27" ht="12.75" hidden="1" customHeight="1" outlineLevel="1" x14ac:dyDescent="0.2">
      <c r="A59" s="163" t="s">
        <v>289</v>
      </c>
      <c r="B59" s="94" t="s">
        <v>90</v>
      </c>
      <c r="C59" s="70" t="s">
        <v>79</v>
      </c>
      <c r="D59" s="71">
        <f>$D$9</f>
        <v>1071.42</v>
      </c>
      <c r="E59" s="71">
        <f t="shared" ref="E59:AA59" si="31">$D$9</f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290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291</v>
      </c>
      <c r="B61" s="94" t="s">
        <v>81</v>
      </c>
      <c r="C61" s="70" t="s">
        <v>79</v>
      </c>
      <c r="D61" s="71">
        <f>$D$11</f>
        <v>216.36</v>
      </c>
      <c r="E61" s="71">
        <f t="shared" ref="E61:AA61" si="32">$D$11</f>
        <v>216.36</v>
      </c>
      <c r="F61" s="71">
        <f t="shared" si="32"/>
        <v>216.36</v>
      </c>
      <c r="G61" s="71">
        <f t="shared" si="32"/>
        <v>216.36</v>
      </c>
      <c r="H61" s="71">
        <f t="shared" si="32"/>
        <v>216.36</v>
      </c>
      <c r="I61" s="71">
        <f t="shared" si="32"/>
        <v>216.36</v>
      </c>
      <c r="J61" s="71">
        <f t="shared" si="32"/>
        <v>216.36</v>
      </c>
      <c r="K61" s="71">
        <f t="shared" si="32"/>
        <v>216.36</v>
      </c>
      <c r="L61" s="71">
        <f t="shared" si="32"/>
        <v>216.36</v>
      </c>
      <c r="M61" s="71">
        <f t="shared" si="32"/>
        <v>216.36</v>
      </c>
      <c r="N61" s="71">
        <f t="shared" si="32"/>
        <v>216.36</v>
      </c>
      <c r="O61" s="71">
        <f t="shared" si="32"/>
        <v>216.36</v>
      </c>
      <c r="P61" s="71">
        <f t="shared" si="32"/>
        <v>216.36</v>
      </c>
      <c r="Q61" s="71">
        <f t="shared" si="32"/>
        <v>216.36</v>
      </c>
      <c r="R61" s="71">
        <f t="shared" si="32"/>
        <v>216.36</v>
      </c>
      <c r="S61" s="71">
        <f t="shared" si="32"/>
        <v>216.36</v>
      </c>
      <c r="T61" s="71">
        <f t="shared" si="32"/>
        <v>216.36</v>
      </c>
      <c r="U61" s="71">
        <f t="shared" si="32"/>
        <v>216.36</v>
      </c>
      <c r="V61" s="71">
        <f t="shared" si="32"/>
        <v>216.36</v>
      </c>
      <c r="W61" s="71">
        <f t="shared" si="32"/>
        <v>216.36</v>
      </c>
      <c r="X61" s="71">
        <f t="shared" si="32"/>
        <v>216.36</v>
      </c>
      <c r="Y61" s="71">
        <f t="shared" si="32"/>
        <v>216.36</v>
      </c>
      <c r="Z61" s="71">
        <f t="shared" si="32"/>
        <v>216.36</v>
      </c>
      <c r="AA61" s="71">
        <f t="shared" si="32"/>
        <v>216.36</v>
      </c>
    </row>
    <row r="62" spans="1:27" ht="12.75" customHeight="1" collapsed="1" x14ac:dyDescent="0.2">
      <c r="A62" s="162" t="s">
        <v>292</v>
      </c>
      <c r="B62" s="54" t="str">
        <f>"12"&amp;"."&amp;$B$662&amp;"."&amp;$B$663</f>
        <v>12.05.2024</v>
      </c>
      <c r="C62" s="134" t="s">
        <v>76</v>
      </c>
      <c r="D62" s="135">
        <f>ROUND(((D63+D64+D66+D65)/1000),5)</f>
        <v>2.7902100000000001</v>
      </c>
      <c r="E62" s="135">
        <f>ROUND(((E63+E64+E66+E65)/1000),5)</f>
        <v>2.6404299999999998</v>
      </c>
      <c r="F62" s="135">
        <f>ROUND(((F63+F64+F66+F65)/1000),5)</f>
        <v>2.5401400000000001</v>
      </c>
      <c r="G62" s="135">
        <f t="shared" ref="G62:AA62" si="33">ROUND(((G63+G64+G66+G65)/1000),5)</f>
        <v>2.5023499999999999</v>
      </c>
      <c r="H62" s="135">
        <f t="shared" si="33"/>
        <v>2.4880499999999999</v>
      </c>
      <c r="I62" s="135">
        <f t="shared" si="33"/>
        <v>2.4894799999999999</v>
      </c>
      <c r="J62" s="135">
        <f t="shared" si="33"/>
        <v>2.4237600000000001</v>
      </c>
      <c r="K62" s="135">
        <f t="shared" si="33"/>
        <v>2.5241500000000001</v>
      </c>
      <c r="L62" s="135">
        <f t="shared" si="33"/>
        <v>2.75787</v>
      </c>
      <c r="M62" s="135">
        <f t="shared" si="33"/>
        <v>2.9098299999999999</v>
      </c>
      <c r="N62" s="135">
        <f t="shared" si="33"/>
        <v>2.98522</v>
      </c>
      <c r="O62" s="135">
        <f t="shared" si="33"/>
        <v>2.9950100000000002</v>
      </c>
      <c r="P62" s="135">
        <f t="shared" si="33"/>
        <v>2.9945599999999999</v>
      </c>
      <c r="Q62" s="135">
        <f t="shared" si="33"/>
        <v>2.99403</v>
      </c>
      <c r="R62" s="135">
        <f t="shared" si="33"/>
        <v>2.9941499999999999</v>
      </c>
      <c r="S62" s="135">
        <f t="shared" si="33"/>
        <v>2.99587</v>
      </c>
      <c r="T62" s="135">
        <f t="shared" si="33"/>
        <v>3.0493899999999998</v>
      </c>
      <c r="U62" s="135">
        <f t="shared" si="33"/>
        <v>3.08114</v>
      </c>
      <c r="V62" s="135">
        <f t="shared" si="33"/>
        <v>3.0508899999999999</v>
      </c>
      <c r="W62" s="135">
        <f t="shared" si="33"/>
        <v>3.06664</v>
      </c>
      <c r="X62" s="135">
        <f t="shared" si="33"/>
        <v>3.1062400000000001</v>
      </c>
      <c r="Y62" s="135">
        <f t="shared" si="33"/>
        <v>3.0948799999999999</v>
      </c>
      <c r="Z62" s="135">
        <f t="shared" si="33"/>
        <v>2.88259</v>
      </c>
      <c r="AA62" s="135">
        <f t="shared" si="33"/>
        <v>2.6874899999999999</v>
      </c>
    </row>
    <row r="63" spans="1:27" ht="12.75" hidden="1" customHeight="1" outlineLevel="1" x14ac:dyDescent="0.2">
      <c r="A63" s="163" t="s">
        <v>293</v>
      </c>
      <c r="B63" s="94" t="s">
        <v>238</v>
      </c>
      <c r="C63" s="70" t="s">
        <v>79</v>
      </c>
      <c r="D63" s="71">
        <v>1498.13</v>
      </c>
      <c r="E63" s="71">
        <v>1348.35</v>
      </c>
      <c r="F63" s="71">
        <v>1248.06</v>
      </c>
      <c r="G63" s="71">
        <v>1210.27</v>
      </c>
      <c r="H63" s="71">
        <v>1195.97</v>
      </c>
      <c r="I63" s="71">
        <v>1197.4000000000001</v>
      </c>
      <c r="J63" s="71">
        <v>1131.68</v>
      </c>
      <c r="K63" s="71">
        <v>1232.07</v>
      </c>
      <c r="L63" s="71">
        <v>1465.79</v>
      </c>
      <c r="M63" s="71">
        <v>1617.75</v>
      </c>
      <c r="N63" s="71">
        <v>1693.14</v>
      </c>
      <c r="O63" s="71">
        <v>1702.93</v>
      </c>
      <c r="P63" s="71">
        <v>1702.48</v>
      </c>
      <c r="Q63" s="71">
        <v>1701.95</v>
      </c>
      <c r="R63" s="71">
        <v>1702.07</v>
      </c>
      <c r="S63" s="71">
        <v>1703.79</v>
      </c>
      <c r="T63" s="71">
        <v>1757.31</v>
      </c>
      <c r="U63" s="71">
        <v>1789.06</v>
      </c>
      <c r="V63" s="71">
        <v>1758.81</v>
      </c>
      <c r="W63" s="71">
        <v>1774.56</v>
      </c>
      <c r="X63" s="71">
        <v>1814.16</v>
      </c>
      <c r="Y63" s="71">
        <v>1802.8</v>
      </c>
      <c r="Z63" s="71">
        <v>1590.51</v>
      </c>
      <c r="AA63" s="71">
        <v>1395.41</v>
      </c>
    </row>
    <row r="64" spans="1:27" ht="12.75" hidden="1" customHeight="1" outlineLevel="1" x14ac:dyDescent="0.2">
      <c r="A64" s="163" t="s">
        <v>294</v>
      </c>
      <c r="B64" s="94" t="s">
        <v>90</v>
      </c>
      <c r="C64" s="70" t="s">
        <v>79</v>
      </c>
      <c r="D64" s="71">
        <f>$D$9</f>
        <v>1071.42</v>
      </c>
      <c r="E64" s="71">
        <f t="shared" ref="E64:AA64" si="34">$D$9</f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295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296</v>
      </c>
      <c r="B66" s="94" t="s">
        <v>81</v>
      </c>
      <c r="C66" s="70" t="s">
        <v>79</v>
      </c>
      <c r="D66" s="71">
        <f>$D$11</f>
        <v>216.36</v>
      </c>
      <c r="E66" s="71">
        <f t="shared" ref="E66:AA66" si="35">$D$11</f>
        <v>216.36</v>
      </c>
      <c r="F66" s="71">
        <f t="shared" si="35"/>
        <v>216.36</v>
      </c>
      <c r="G66" s="71">
        <f t="shared" si="35"/>
        <v>216.36</v>
      </c>
      <c r="H66" s="71">
        <f t="shared" si="35"/>
        <v>216.36</v>
      </c>
      <c r="I66" s="71">
        <f t="shared" si="35"/>
        <v>216.36</v>
      </c>
      <c r="J66" s="71">
        <f t="shared" si="35"/>
        <v>216.36</v>
      </c>
      <c r="K66" s="71">
        <f t="shared" si="35"/>
        <v>216.36</v>
      </c>
      <c r="L66" s="71">
        <f t="shared" si="35"/>
        <v>216.36</v>
      </c>
      <c r="M66" s="71">
        <f t="shared" si="35"/>
        <v>216.36</v>
      </c>
      <c r="N66" s="71">
        <f t="shared" si="35"/>
        <v>216.36</v>
      </c>
      <c r="O66" s="71">
        <f t="shared" si="35"/>
        <v>216.36</v>
      </c>
      <c r="P66" s="71">
        <f t="shared" si="35"/>
        <v>216.36</v>
      </c>
      <c r="Q66" s="71">
        <f t="shared" si="35"/>
        <v>216.36</v>
      </c>
      <c r="R66" s="71">
        <f t="shared" si="35"/>
        <v>216.36</v>
      </c>
      <c r="S66" s="71">
        <f t="shared" si="35"/>
        <v>216.36</v>
      </c>
      <c r="T66" s="71">
        <f t="shared" si="35"/>
        <v>216.36</v>
      </c>
      <c r="U66" s="71">
        <f t="shared" si="35"/>
        <v>216.36</v>
      </c>
      <c r="V66" s="71">
        <f t="shared" si="35"/>
        <v>216.36</v>
      </c>
      <c r="W66" s="71">
        <f t="shared" si="35"/>
        <v>216.36</v>
      </c>
      <c r="X66" s="71">
        <f t="shared" si="35"/>
        <v>216.36</v>
      </c>
      <c r="Y66" s="71">
        <f t="shared" si="35"/>
        <v>216.36</v>
      </c>
      <c r="Z66" s="71">
        <f t="shared" si="35"/>
        <v>216.36</v>
      </c>
      <c r="AA66" s="71">
        <f t="shared" si="35"/>
        <v>216.36</v>
      </c>
    </row>
    <row r="67" spans="1:27" ht="12.75" customHeight="1" collapsed="1" x14ac:dyDescent="0.2">
      <c r="A67" s="162" t="s">
        <v>297</v>
      </c>
      <c r="B67" s="54" t="str">
        <f>"13"&amp;"."&amp;$B$662&amp;"."&amp;$B$663</f>
        <v>13.05.2024</v>
      </c>
      <c r="C67" s="134" t="s">
        <v>76</v>
      </c>
      <c r="D67" s="135">
        <f>ROUND(((D68+D69+D71+D70)/1000),5)</f>
        <v>2.7092000000000001</v>
      </c>
      <c r="E67" s="135">
        <f>ROUND(((E68+E69+E71+E70)/1000),5)</f>
        <v>2.5701700000000001</v>
      </c>
      <c r="F67" s="135">
        <f>ROUND(((F68+F69+F71+F70)/1000),5)</f>
        <v>2.5114000000000001</v>
      </c>
      <c r="G67" s="135">
        <f t="shared" ref="G67:AA67" si="36">ROUND(((G68+G69+G71+G70)/1000),5)</f>
        <v>2.5011000000000001</v>
      </c>
      <c r="H67" s="135">
        <f t="shared" si="36"/>
        <v>2.4874399999999999</v>
      </c>
      <c r="I67" s="135">
        <f t="shared" si="36"/>
        <v>2.5375800000000002</v>
      </c>
      <c r="J67" s="135">
        <f t="shared" si="36"/>
        <v>2.72451</v>
      </c>
      <c r="K67" s="135">
        <f t="shared" si="36"/>
        <v>2.9536099999999998</v>
      </c>
      <c r="L67" s="135">
        <f t="shared" si="36"/>
        <v>3.28146</v>
      </c>
      <c r="M67" s="135">
        <f t="shared" si="36"/>
        <v>3.6235300000000001</v>
      </c>
      <c r="N67" s="135">
        <f t="shared" si="36"/>
        <v>3.7794599999999998</v>
      </c>
      <c r="O67" s="135">
        <f t="shared" si="36"/>
        <v>3.4400499999999998</v>
      </c>
      <c r="P67" s="135">
        <f t="shared" si="36"/>
        <v>3.3365300000000002</v>
      </c>
      <c r="Q67" s="135">
        <f t="shared" si="36"/>
        <v>3.3543500000000002</v>
      </c>
      <c r="R67" s="135">
        <f t="shared" si="36"/>
        <v>3.3502100000000001</v>
      </c>
      <c r="S67" s="135">
        <f t="shared" si="36"/>
        <v>3.2984599999999999</v>
      </c>
      <c r="T67" s="135">
        <f t="shared" si="36"/>
        <v>3.2838099999999999</v>
      </c>
      <c r="U67" s="135">
        <f t="shared" si="36"/>
        <v>3.21997</v>
      </c>
      <c r="V67" s="135">
        <f t="shared" si="36"/>
        <v>3.2346400000000002</v>
      </c>
      <c r="W67" s="135">
        <f t="shared" si="36"/>
        <v>3.3547799999999999</v>
      </c>
      <c r="X67" s="135">
        <f t="shared" si="36"/>
        <v>3.39507</v>
      </c>
      <c r="Y67" s="135">
        <f t="shared" si="36"/>
        <v>3.1997200000000001</v>
      </c>
      <c r="Z67" s="135">
        <f t="shared" si="36"/>
        <v>2.8401700000000001</v>
      </c>
      <c r="AA67" s="135">
        <f t="shared" si="36"/>
        <v>2.6699299999999999</v>
      </c>
    </row>
    <row r="68" spans="1:27" ht="12.75" hidden="1" customHeight="1" outlineLevel="1" x14ac:dyDescent="0.2">
      <c r="A68" s="163" t="s">
        <v>298</v>
      </c>
      <c r="B68" s="94" t="s">
        <v>238</v>
      </c>
      <c r="C68" s="70" t="s">
        <v>79</v>
      </c>
      <c r="D68" s="71">
        <v>1417.12</v>
      </c>
      <c r="E68" s="71">
        <v>1278.0899999999999</v>
      </c>
      <c r="F68" s="71">
        <v>1219.32</v>
      </c>
      <c r="G68" s="71">
        <v>1209.02</v>
      </c>
      <c r="H68" s="71">
        <v>1195.3599999999999</v>
      </c>
      <c r="I68" s="71">
        <v>1245.5</v>
      </c>
      <c r="J68" s="71">
        <v>1432.43</v>
      </c>
      <c r="K68" s="71">
        <v>1661.53</v>
      </c>
      <c r="L68" s="71">
        <v>1989.38</v>
      </c>
      <c r="M68" s="71">
        <v>2331.4499999999998</v>
      </c>
      <c r="N68" s="71">
        <v>2487.38</v>
      </c>
      <c r="O68" s="71">
        <v>2147.9699999999998</v>
      </c>
      <c r="P68" s="71">
        <v>2044.45</v>
      </c>
      <c r="Q68" s="71">
        <v>2062.27</v>
      </c>
      <c r="R68" s="71">
        <v>2058.13</v>
      </c>
      <c r="S68" s="71">
        <v>2006.38</v>
      </c>
      <c r="T68" s="71">
        <v>1991.73</v>
      </c>
      <c r="U68" s="71">
        <v>1927.89</v>
      </c>
      <c r="V68" s="71">
        <v>1942.56</v>
      </c>
      <c r="W68" s="71">
        <v>2062.6999999999998</v>
      </c>
      <c r="X68" s="71">
        <v>2102.9899999999998</v>
      </c>
      <c r="Y68" s="71">
        <v>1907.64</v>
      </c>
      <c r="Z68" s="71">
        <v>1548.09</v>
      </c>
      <c r="AA68" s="71">
        <v>1377.85</v>
      </c>
    </row>
    <row r="69" spans="1:27" ht="12.75" hidden="1" customHeight="1" outlineLevel="1" x14ac:dyDescent="0.2">
      <c r="A69" s="163" t="s">
        <v>299</v>
      </c>
      <c r="B69" s="94" t="s">
        <v>90</v>
      </c>
      <c r="C69" s="70" t="s">
        <v>79</v>
      </c>
      <c r="D69" s="71">
        <f>$D$9</f>
        <v>1071.42</v>
      </c>
      <c r="E69" s="71">
        <f t="shared" ref="E69:AA69" si="37">$D$9</f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300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301</v>
      </c>
      <c r="B71" s="94" t="s">
        <v>81</v>
      </c>
      <c r="C71" s="70" t="s">
        <v>79</v>
      </c>
      <c r="D71" s="71">
        <f>$D$11</f>
        <v>216.36</v>
      </c>
      <c r="E71" s="71">
        <f t="shared" ref="E71:AA71" si="38">$D$11</f>
        <v>216.36</v>
      </c>
      <c r="F71" s="71">
        <f t="shared" si="38"/>
        <v>216.36</v>
      </c>
      <c r="G71" s="71">
        <f t="shared" si="38"/>
        <v>216.36</v>
      </c>
      <c r="H71" s="71">
        <f t="shared" si="38"/>
        <v>216.36</v>
      </c>
      <c r="I71" s="71">
        <f t="shared" si="38"/>
        <v>216.36</v>
      </c>
      <c r="J71" s="71">
        <f t="shared" si="38"/>
        <v>216.36</v>
      </c>
      <c r="K71" s="71">
        <f t="shared" si="38"/>
        <v>216.36</v>
      </c>
      <c r="L71" s="71">
        <f t="shared" si="38"/>
        <v>216.36</v>
      </c>
      <c r="M71" s="71">
        <f t="shared" si="38"/>
        <v>216.36</v>
      </c>
      <c r="N71" s="71">
        <f t="shared" si="38"/>
        <v>216.36</v>
      </c>
      <c r="O71" s="71">
        <f t="shared" si="38"/>
        <v>216.36</v>
      </c>
      <c r="P71" s="71">
        <f t="shared" si="38"/>
        <v>216.36</v>
      </c>
      <c r="Q71" s="71">
        <f t="shared" si="38"/>
        <v>216.36</v>
      </c>
      <c r="R71" s="71">
        <f t="shared" si="38"/>
        <v>216.36</v>
      </c>
      <c r="S71" s="71">
        <f t="shared" si="38"/>
        <v>216.36</v>
      </c>
      <c r="T71" s="71">
        <f t="shared" si="38"/>
        <v>216.36</v>
      </c>
      <c r="U71" s="71">
        <f t="shared" si="38"/>
        <v>216.36</v>
      </c>
      <c r="V71" s="71">
        <f t="shared" si="38"/>
        <v>216.36</v>
      </c>
      <c r="W71" s="71">
        <f t="shared" si="38"/>
        <v>216.36</v>
      </c>
      <c r="X71" s="71">
        <f t="shared" si="38"/>
        <v>216.36</v>
      </c>
      <c r="Y71" s="71">
        <f t="shared" si="38"/>
        <v>216.36</v>
      </c>
      <c r="Z71" s="71">
        <f t="shared" si="38"/>
        <v>216.36</v>
      </c>
      <c r="AA71" s="71">
        <f t="shared" si="38"/>
        <v>216.36</v>
      </c>
    </row>
    <row r="72" spans="1:27" ht="12.75" customHeight="1" collapsed="1" x14ac:dyDescent="0.2">
      <c r="A72" s="162" t="s">
        <v>302</v>
      </c>
      <c r="B72" s="54" t="str">
        <f>"14"&amp;"."&amp;$B$662&amp;"."&amp;$B$663</f>
        <v>14.05.2024</v>
      </c>
      <c r="C72" s="134" t="s">
        <v>76</v>
      </c>
      <c r="D72" s="135">
        <f>ROUND(((D73+D74+D76+D75)/1000),5)</f>
        <v>2.60642</v>
      </c>
      <c r="E72" s="135">
        <f>ROUND(((E73+E74+E76+E75)/1000),5)</f>
        <v>2.51858</v>
      </c>
      <c r="F72" s="135">
        <f>ROUND(((F73+F74+F76+F75)/1000),5)</f>
        <v>2.4788100000000002</v>
      </c>
      <c r="G72" s="135">
        <f t="shared" ref="G72:AA72" si="39">ROUND(((G73+G74+G76+G75)/1000),5)</f>
        <v>2.4755500000000001</v>
      </c>
      <c r="H72" s="135">
        <f t="shared" si="39"/>
        <v>2.4774400000000001</v>
      </c>
      <c r="I72" s="135">
        <f t="shared" si="39"/>
        <v>2.5193400000000001</v>
      </c>
      <c r="J72" s="135">
        <f t="shared" si="39"/>
        <v>2.6885400000000002</v>
      </c>
      <c r="K72" s="135">
        <f t="shared" si="39"/>
        <v>2.8078400000000001</v>
      </c>
      <c r="L72" s="135">
        <f t="shared" si="39"/>
        <v>3.1302599999999998</v>
      </c>
      <c r="M72" s="135">
        <f t="shared" si="39"/>
        <v>3.3971800000000001</v>
      </c>
      <c r="N72" s="135">
        <f t="shared" si="39"/>
        <v>3.4164699999999999</v>
      </c>
      <c r="O72" s="135">
        <f t="shared" si="39"/>
        <v>3.2771300000000001</v>
      </c>
      <c r="P72" s="135">
        <f t="shared" si="39"/>
        <v>3.2768299999999999</v>
      </c>
      <c r="Q72" s="135">
        <f t="shared" si="39"/>
        <v>3.2804600000000002</v>
      </c>
      <c r="R72" s="135">
        <f t="shared" si="39"/>
        <v>3.27088</v>
      </c>
      <c r="S72" s="135">
        <f t="shared" si="39"/>
        <v>3.2535799999999999</v>
      </c>
      <c r="T72" s="135">
        <f t="shared" si="39"/>
        <v>3.2129099999999999</v>
      </c>
      <c r="U72" s="135">
        <f t="shared" si="39"/>
        <v>3.20336</v>
      </c>
      <c r="V72" s="135">
        <f t="shared" si="39"/>
        <v>3.1963900000000001</v>
      </c>
      <c r="W72" s="135">
        <f t="shared" si="39"/>
        <v>3.1430699999999998</v>
      </c>
      <c r="X72" s="135">
        <f t="shared" si="39"/>
        <v>3.3718499999999998</v>
      </c>
      <c r="Y72" s="135">
        <f t="shared" si="39"/>
        <v>3.2261299999999999</v>
      </c>
      <c r="Z72" s="135">
        <f t="shared" si="39"/>
        <v>2.89514</v>
      </c>
      <c r="AA72" s="135">
        <f t="shared" si="39"/>
        <v>2.7646099999999998</v>
      </c>
    </row>
    <row r="73" spans="1:27" ht="12.75" hidden="1" customHeight="1" outlineLevel="1" x14ac:dyDescent="0.2">
      <c r="A73" s="163" t="s">
        <v>303</v>
      </c>
      <c r="B73" s="94" t="s">
        <v>238</v>
      </c>
      <c r="C73" s="70" t="s">
        <v>79</v>
      </c>
      <c r="D73" s="71">
        <v>1314.34</v>
      </c>
      <c r="E73" s="71">
        <v>1226.5</v>
      </c>
      <c r="F73" s="71">
        <v>1186.73</v>
      </c>
      <c r="G73" s="71">
        <v>1183.47</v>
      </c>
      <c r="H73" s="71">
        <v>1185.3599999999999</v>
      </c>
      <c r="I73" s="71">
        <v>1227.26</v>
      </c>
      <c r="J73" s="71">
        <v>1396.46</v>
      </c>
      <c r="K73" s="71">
        <v>1515.76</v>
      </c>
      <c r="L73" s="71">
        <v>1838.18</v>
      </c>
      <c r="M73" s="71">
        <v>2105.1</v>
      </c>
      <c r="N73" s="71">
        <v>2124.39</v>
      </c>
      <c r="O73" s="71">
        <v>1985.05</v>
      </c>
      <c r="P73" s="71">
        <v>1984.75</v>
      </c>
      <c r="Q73" s="71">
        <v>1988.38</v>
      </c>
      <c r="R73" s="71">
        <v>1978.8</v>
      </c>
      <c r="S73" s="71">
        <v>1961.5</v>
      </c>
      <c r="T73" s="71">
        <v>1920.83</v>
      </c>
      <c r="U73" s="71">
        <v>1911.28</v>
      </c>
      <c r="V73" s="71">
        <v>1904.31</v>
      </c>
      <c r="W73" s="71">
        <v>1850.99</v>
      </c>
      <c r="X73" s="71">
        <v>2079.77</v>
      </c>
      <c r="Y73" s="71">
        <v>1934.05</v>
      </c>
      <c r="Z73" s="71">
        <v>1603.06</v>
      </c>
      <c r="AA73" s="71">
        <v>1472.53</v>
      </c>
    </row>
    <row r="74" spans="1:27" ht="12.75" hidden="1" customHeight="1" outlineLevel="1" x14ac:dyDescent="0.2">
      <c r="A74" s="163" t="s">
        <v>304</v>
      </c>
      <c r="B74" s="94" t="s">
        <v>90</v>
      </c>
      <c r="C74" s="70" t="s">
        <v>79</v>
      </c>
      <c r="D74" s="71">
        <f>$D$9</f>
        <v>1071.42</v>
      </c>
      <c r="E74" s="71">
        <f t="shared" ref="E74:AA74" si="40">$D$9</f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305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306</v>
      </c>
      <c r="B76" s="94" t="s">
        <v>81</v>
      </c>
      <c r="C76" s="70" t="s">
        <v>79</v>
      </c>
      <c r="D76" s="71">
        <f>$D$11</f>
        <v>216.36</v>
      </c>
      <c r="E76" s="71">
        <f t="shared" ref="E76:AA76" si="41">$D$11</f>
        <v>216.36</v>
      </c>
      <c r="F76" s="71">
        <f t="shared" si="41"/>
        <v>216.36</v>
      </c>
      <c r="G76" s="71">
        <f t="shared" si="41"/>
        <v>216.36</v>
      </c>
      <c r="H76" s="71">
        <f t="shared" si="41"/>
        <v>216.36</v>
      </c>
      <c r="I76" s="71">
        <f t="shared" si="41"/>
        <v>216.36</v>
      </c>
      <c r="J76" s="71">
        <f t="shared" si="41"/>
        <v>216.36</v>
      </c>
      <c r="K76" s="71">
        <f t="shared" si="41"/>
        <v>216.36</v>
      </c>
      <c r="L76" s="71">
        <f t="shared" si="41"/>
        <v>216.36</v>
      </c>
      <c r="M76" s="71">
        <f t="shared" si="41"/>
        <v>216.36</v>
      </c>
      <c r="N76" s="71">
        <f t="shared" si="41"/>
        <v>216.36</v>
      </c>
      <c r="O76" s="71">
        <f t="shared" si="41"/>
        <v>216.36</v>
      </c>
      <c r="P76" s="71">
        <f t="shared" si="41"/>
        <v>216.36</v>
      </c>
      <c r="Q76" s="71">
        <f t="shared" si="41"/>
        <v>216.36</v>
      </c>
      <c r="R76" s="71">
        <f t="shared" si="41"/>
        <v>216.36</v>
      </c>
      <c r="S76" s="71">
        <f t="shared" si="41"/>
        <v>216.36</v>
      </c>
      <c r="T76" s="71">
        <f t="shared" si="41"/>
        <v>216.36</v>
      </c>
      <c r="U76" s="71">
        <f t="shared" si="41"/>
        <v>216.36</v>
      </c>
      <c r="V76" s="71">
        <f t="shared" si="41"/>
        <v>216.36</v>
      </c>
      <c r="W76" s="71">
        <f t="shared" si="41"/>
        <v>216.36</v>
      </c>
      <c r="X76" s="71">
        <f t="shared" si="41"/>
        <v>216.36</v>
      </c>
      <c r="Y76" s="71">
        <f t="shared" si="41"/>
        <v>216.36</v>
      </c>
      <c r="Z76" s="71">
        <f t="shared" si="41"/>
        <v>216.36</v>
      </c>
      <c r="AA76" s="71">
        <f t="shared" si="41"/>
        <v>216.36</v>
      </c>
    </row>
    <row r="77" spans="1:27" ht="12.75" customHeight="1" collapsed="1" x14ac:dyDescent="0.2">
      <c r="A77" s="162" t="s">
        <v>307</v>
      </c>
      <c r="B77" s="54" t="str">
        <f>"15"&amp;"."&amp;$B$662&amp;"."&amp;$B$663</f>
        <v>15.05.2024</v>
      </c>
      <c r="C77" s="134" t="s">
        <v>76</v>
      </c>
      <c r="D77" s="135">
        <f>ROUND(((D78+D79+D81+D80)/1000),5)</f>
        <v>2.6532399999999998</v>
      </c>
      <c r="E77" s="135">
        <f>ROUND(((E78+E79+E81+E80)/1000),5)</f>
        <v>2.5266199999999999</v>
      </c>
      <c r="F77" s="135">
        <f>ROUND(((F78+F79+F81+F80)/1000),5)</f>
        <v>2.5183900000000001</v>
      </c>
      <c r="G77" s="135">
        <f t="shared" ref="G77:AA77" si="42">ROUND(((G78+G79+G81+G80)/1000),5)</f>
        <v>2.51328</v>
      </c>
      <c r="H77" s="135">
        <f t="shared" si="42"/>
        <v>2.5182199999999999</v>
      </c>
      <c r="I77" s="135">
        <f t="shared" si="42"/>
        <v>2.5287099999999998</v>
      </c>
      <c r="J77" s="135">
        <f t="shared" si="42"/>
        <v>2.7465899999999999</v>
      </c>
      <c r="K77" s="135">
        <f t="shared" si="42"/>
        <v>3.0040200000000001</v>
      </c>
      <c r="L77" s="135">
        <f t="shared" si="42"/>
        <v>3.24404</v>
      </c>
      <c r="M77" s="135">
        <f t="shared" si="42"/>
        <v>3.4759099999999998</v>
      </c>
      <c r="N77" s="135">
        <f t="shared" si="42"/>
        <v>3.4682900000000001</v>
      </c>
      <c r="O77" s="135">
        <f t="shared" si="42"/>
        <v>3.3506300000000002</v>
      </c>
      <c r="P77" s="135">
        <f t="shared" si="42"/>
        <v>3.3529900000000001</v>
      </c>
      <c r="Q77" s="135">
        <f t="shared" si="42"/>
        <v>3.3789799999999999</v>
      </c>
      <c r="R77" s="135">
        <f t="shared" si="42"/>
        <v>3.3564500000000002</v>
      </c>
      <c r="S77" s="135">
        <f t="shared" si="42"/>
        <v>3.3494199999999998</v>
      </c>
      <c r="T77" s="135">
        <f t="shared" si="42"/>
        <v>3.3269199999999999</v>
      </c>
      <c r="U77" s="135">
        <f t="shared" si="42"/>
        <v>3.2734100000000002</v>
      </c>
      <c r="V77" s="135">
        <f t="shared" si="42"/>
        <v>3.2331799999999999</v>
      </c>
      <c r="W77" s="135">
        <f t="shared" si="42"/>
        <v>3.2049599999999998</v>
      </c>
      <c r="X77" s="135">
        <f t="shared" si="42"/>
        <v>3.27007</v>
      </c>
      <c r="Y77" s="135">
        <f t="shared" si="42"/>
        <v>3.24682</v>
      </c>
      <c r="Z77" s="135">
        <f t="shared" si="42"/>
        <v>2.8817300000000001</v>
      </c>
      <c r="AA77" s="135">
        <f t="shared" si="42"/>
        <v>2.76728</v>
      </c>
    </row>
    <row r="78" spans="1:27" ht="12.75" hidden="1" customHeight="1" outlineLevel="1" x14ac:dyDescent="0.2">
      <c r="A78" s="163" t="s">
        <v>308</v>
      </c>
      <c r="B78" s="94" t="s">
        <v>238</v>
      </c>
      <c r="C78" s="70" t="s">
        <v>79</v>
      </c>
      <c r="D78" s="71">
        <v>1361.16</v>
      </c>
      <c r="E78" s="71">
        <v>1234.54</v>
      </c>
      <c r="F78" s="71">
        <v>1226.31</v>
      </c>
      <c r="G78" s="71">
        <v>1221.2</v>
      </c>
      <c r="H78" s="71">
        <v>1226.1400000000001</v>
      </c>
      <c r="I78" s="71">
        <v>1236.6300000000001</v>
      </c>
      <c r="J78" s="71">
        <v>1454.51</v>
      </c>
      <c r="K78" s="71">
        <v>1711.94</v>
      </c>
      <c r="L78" s="71">
        <v>1951.96</v>
      </c>
      <c r="M78" s="71">
        <v>2183.83</v>
      </c>
      <c r="N78" s="71">
        <v>2176.21</v>
      </c>
      <c r="O78" s="71">
        <v>2058.5500000000002</v>
      </c>
      <c r="P78" s="71">
        <v>2060.91</v>
      </c>
      <c r="Q78" s="71">
        <v>2086.9</v>
      </c>
      <c r="R78" s="71">
        <v>2064.37</v>
      </c>
      <c r="S78" s="71">
        <v>2057.34</v>
      </c>
      <c r="T78" s="71">
        <v>2034.84</v>
      </c>
      <c r="U78" s="71">
        <v>1981.33</v>
      </c>
      <c r="V78" s="71">
        <v>1941.1</v>
      </c>
      <c r="W78" s="71">
        <v>1912.88</v>
      </c>
      <c r="X78" s="71">
        <v>1977.99</v>
      </c>
      <c r="Y78" s="71">
        <v>1954.74</v>
      </c>
      <c r="Z78" s="71">
        <v>1589.65</v>
      </c>
      <c r="AA78" s="71">
        <v>1475.2</v>
      </c>
    </row>
    <row r="79" spans="1:27" ht="12.75" hidden="1" customHeight="1" outlineLevel="1" x14ac:dyDescent="0.2">
      <c r="A79" s="163" t="s">
        <v>309</v>
      </c>
      <c r="B79" s="94" t="s">
        <v>90</v>
      </c>
      <c r="C79" s="70" t="s">
        <v>79</v>
      </c>
      <c r="D79" s="71">
        <f>$D$9</f>
        <v>1071.42</v>
      </c>
      <c r="E79" s="71">
        <f t="shared" ref="E79:AA79" si="43">$D$9</f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310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311</v>
      </c>
      <c r="B81" s="94" t="s">
        <v>81</v>
      </c>
      <c r="C81" s="70" t="s">
        <v>79</v>
      </c>
      <c r="D81" s="71">
        <f>$D$11</f>
        <v>216.36</v>
      </c>
      <c r="E81" s="71">
        <f t="shared" ref="E81:AA81" si="44">$D$11</f>
        <v>216.36</v>
      </c>
      <c r="F81" s="71">
        <f t="shared" si="44"/>
        <v>216.36</v>
      </c>
      <c r="G81" s="71">
        <f t="shared" si="44"/>
        <v>216.36</v>
      </c>
      <c r="H81" s="71">
        <f t="shared" si="44"/>
        <v>216.36</v>
      </c>
      <c r="I81" s="71">
        <f t="shared" si="44"/>
        <v>216.36</v>
      </c>
      <c r="J81" s="71">
        <f t="shared" si="44"/>
        <v>216.36</v>
      </c>
      <c r="K81" s="71">
        <f t="shared" si="44"/>
        <v>216.36</v>
      </c>
      <c r="L81" s="71">
        <f t="shared" si="44"/>
        <v>216.36</v>
      </c>
      <c r="M81" s="71">
        <f t="shared" si="44"/>
        <v>216.36</v>
      </c>
      <c r="N81" s="71">
        <f t="shared" si="44"/>
        <v>216.36</v>
      </c>
      <c r="O81" s="71">
        <f t="shared" si="44"/>
        <v>216.36</v>
      </c>
      <c r="P81" s="71">
        <f t="shared" si="44"/>
        <v>216.36</v>
      </c>
      <c r="Q81" s="71">
        <f t="shared" si="44"/>
        <v>216.36</v>
      </c>
      <c r="R81" s="71">
        <f t="shared" si="44"/>
        <v>216.36</v>
      </c>
      <c r="S81" s="71">
        <f t="shared" si="44"/>
        <v>216.36</v>
      </c>
      <c r="T81" s="71">
        <f t="shared" si="44"/>
        <v>216.36</v>
      </c>
      <c r="U81" s="71">
        <f t="shared" si="44"/>
        <v>216.36</v>
      </c>
      <c r="V81" s="71">
        <f t="shared" si="44"/>
        <v>216.36</v>
      </c>
      <c r="W81" s="71">
        <f t="shared" si="44"/>
        <v>216.36</v>
      </c>
      <c r="X81" s="71">
        <f t="shared" si="44"/>
        <v>216.36</v>
      </c>
      <c r="Y81" s="71">
        <f t="shared" si="44"/>
        <v>216.36</v>
      </c>
      <c r="Z81" s="71">
        <f t="shared" si="44"/>
        <v>216.36</v>
      </c>
      <c r="AA81" s="71">
        <f t="shared" si="44"/>
        <v>216.36</v>
      </c>
    </row>
    <row r="82" spans="1:27" ht="12.75" customHeight="1" collapsed="1" x14ac:dyDescent="0.2">
      <c r="A82" s="162" t="s">
        <v>312</v>
      </c>
      <c r="B82" s="54" t="str">
        <f>"16"&amp;"."&amp;$B$662&amp;"."&amp;$B$663</f>
        <v>16.05.2024</v>
      </c>
      <c r="C82" s="134" t="s">
        <v>76</v>
      </c>
      <c r="D82" s="135">
        <f>ROUND(((D83+D84+D86+D85)/1000),5)</f>
        <v>2.6023800000000001</v>
      </c>
      <c r="E82" s="135">
        <f>ROUND(((E83+E84+E86+E85)/1000),5)</f>
        <v>2.5103200000000001</v>
      </c>
      <c r="F82" s="135">
        <f>ROUND(((F83+F84+F86+F85)/1000),5)</f>
        <v>2.4792900000000002</v>
      </c>
      <c r="G82" s="135">
        <f t="shared" ref="G82:AA82" si="45">ROUND(((G83+G84+G86+G85)/1000),5)</f>
        <v>2.47689</v>
      </c>
      <c r="H82" s="135">
        <f t="shared" si="45"/>
        <v>2.4880599999999999</v>
      </c>
      <c r="I82" s="135">
        <f t="shared" si="45"/>
        <v>2.52318</v>
      </c>
      <c r="J82" s="135">
        <f t="shared" si="45"/>
        <v>2.6811199999999999</v>
      </c>
      <c r="K82" s="135">
        <f t="shared" si="45"/>
        <v>2.94015</v>
      </c>
      <c r="L82" s="135">
        <f t="shared" si="45"/>
        <v>3.19292</v>
      </c>
      <c r="M82" s="135">
        <f t="shared" si="45"/>
        <v>3.2513100000000001</v>
      </c>
      <c r="N82" s="135">
        <f t="shared" si="45"/>
        <v>3.2813599999999998</v>
      </c>
      <c r="O82" s="135">
        <f t="shared" si="45"/>
        <v>3.3415400000000002</v>
      </c>
      <c r="P82" s="135">
        <f t="shared" si="45"/>
        <v>3.33419</v>
      </c>
      <c r="Q82" s="135">
        <f t="shared" si="45"/>
        <v>3.3490099999999998</v>
      </c>
      <c r="R82" s="135">
        <f t="shared" si="45"/>
        <v>3.3379799999999999</v>
      </c>
      <c r="S82" s="135">
        <f t="shared" si="45"/>
        <v>3.2818100000000001</v>
      </c>
      <c r="T82" s="135">
        <f t="shared" si="45"/>
        <v>3.2180200000000001</v>
      </c>
      <c r="U82" s="135">
        <f t="shared" si="45"/>
        <v>3.1968999999999999</v>
      </c>
      <c r="V82" s="135">
        <f t="shared" si="45"/>
        <v>3.1038399999999999</v>
      </c>
      <c r="W82" s="135">
        <f t="shared" si="45"/>
        <v>2.99465</v>
      </c>
      <c r="X82" s="135">
        <f t="shared" si="45"/>
        <v>3.1092399999999998</v>
      </c>
      <c r="Y82" s="135">
        <f t="shared" si="45"/>
        <v>3.2018</v>
      </c>
      <c r="Z82" s="135">
        <f t="shared" si="45"/>
        <v>2.89438</v>
      </c>
      <c r="AA82" s="135">
        <f t="shared" si="45"/>
        <v>2.6774200000000001</v>
      </c>
    </row>
    <row r="83" spans="1:27" ht="12.75" hidden="1" customHeight="1" outlineLevel="1" x14ac:dyDescent="0.2">
      <c r="A83" s="163" t="s">
        <v>313</v>
      </c>
      <c r="B83" s="94" t="s">
        <v>238</v>
      </c>
      <c r="C83" s="70" t="s">
        <v>79</v>
      </c>
      <c r="D83" s="71">
        <v>1310.3</v>
      </c>
      <c r="E83" s="71">
        <v>1218.24</v>
      </c>
      <c r="F83" s="71">
        <v>1187.21</v>
      </c>
      <c r="G83" s="71">
        <v>1184.81</v>
      </c>
      <c r="H83" s="71">
        <v>1195.98</v>
      </c>
      <c r="I83" s="71">
        <v>1231.0999999999999</v>
      </c>
      <c r="J83" s="71">
        <v>1389.04</v>
      </c>
      <c r="K83" s="71">
        <v>1648.07</v>
      </c>
      <c r="L83" s="71">
        <v>1900.84</v>
      </c>
      <c r="M83" s="71">
        <v>1959.23</v>
      </c>
      <c r="N83" s="71">
        <v>1989.28</v>
      </c>
      <c r="O83" s="71">
        <v>2049.46</v>
      </c>
      <c r="P83" s="71">
        <v>2042.11</v>
      </c>
      <c r="Q83" s="71">
        <v>2056.9299999999998</v>
      </c>
      <c r="R83" s="71">
        <v>2045.9</v>
      </c>
      <c r="S83" s="71">
        <v>1989.73</v>
      </c>
      <c r="T83" s="71">
        <v>1925.94</v>
      </c>
      <c r="U83" s="71">
        <v>1904.82</v>
      </c>
      <c r="V83" s="71">
        <v>1811.76</v>
      </c>
      <c r="W83" s="71">
        <v>1702.57</v>
      </c>
      <c r="X83" s="71">
        <v>1817.16</v>
      </c>
      <c r="Y83" s="71">
        <v>1909.72</v>
      </c>
      <c r="Z83" s="71">
        <v>1602.3</v>
      </c>
      <c r="AA83" s="71">
        <v>1385.34</v>
      </c>
    </row>
    <row r="84" spans="1:27" ht="12.75" hidden="1" customHeight="1" outlineLevel="1" x14ac:dyDescent="0.2">
      <c r="A84" s="163" t="s">
        <v>314</v>
      </c>
      <c r="B84" s="94" t="s">
        <v>90</v>
      </c>
      <c r="C84" s="70" t="s">
        <v>79</v>
      </c>
      <c r="D84" s="71">
        <f>$D$9</f>
        <v>1071.42</v>
      </c>
      <c r="E84" s="71">
        <f t="shared" ref="E84:AA84" si="46">$D$9</f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315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316</v>
      </c>
      <c r="B86" s="94" t="s">
        <v>81</v>
      </c>
      <c r="C86" s="70" t="s">
        <v>79</v>
      </c>
      <c r="D86" s="71">
        <f>$D$11</f>
        <v>216.36</v>
      </c>
      <c r="E86" s="71">
        <f t="shared" ref="E86:AA86" si="47">$D$11</f>
        <v>216.36</v>
      </c>
      <c r="F86" s="71">
        <f t="shared" si="47"/>
        <v>216.36</v>
      </c>
      <c r="G86" s="71">
        <f t="shared" si="47"/>
        <v>216.36</v>
      </c>
      <c r="H86" s="71">
        <f t="shared" si="47"/>
        <v>216.36</v>
      </c>
      <c r="I86" s="71">
        <f t="shared" si="47"/>
        <v>216.36</v>
      </c>
      <c r="J86" s="71">
        <f t="shared" si="47"/>
        <v>216.36</v>
      </c>
      <c r="K86" s="71">
        <f t="shared" si="47"/>
        <v>216.36</v>
      </c>
      <c r="L86" s="71">
        <f t="shared" si="47"/>
        <v>216.36</v>
      </c>
      <c r="M86" s="71">
        <f t="shared" si="47"/>
        <v>216.36</v>
      </c>
      <c r="N86" s="71">
        <f t="shared" si="47"/>
        <v>216.36</v>
      </c>
      <c r="O86" s="71">
        <f t="shared" si="47"/>
        <v>216.36</v>
      </c>
      <c r="P86" s="71">
        <f t="shared" si="47"/>
        <v>216.36</v>
      </c>
      <c r="Q86" s="71">
        <f t="shared" si="47"/>
        <v>216.36</v>
      </c>
      <c r="R86" s="71">
        <f t="shared" si="47"/>
        <v>216.36</v>
      </c>
      <c r="S86" s="71">
        <f t="shared" si="47"/>
        <v>216.36</v>
      </c>
      <c r="T86" s="71">
        <f t="shared" si="47"/>
        <v>216.36</v>
      </c>
      <c r="U86" s="71">
        <f t="shared" si="47"/>
        <v>216.36</v>
      </c>
      <c r="V86" s="71">
        <f t="shared" si="47"/>
        <v>216.36</v>
      </c>
      <c r="W86" s="71">
        <f t="shared" si="47"/>
        <v>216.36</v>
      </c>
      <c r="X86" s="71">
        <f t="shared" si="47"/>
        <v>216.36</v>
      </c>
      <c r="Y86" s="71">
        <f t="shared" si="47"/>
        <v>216.36</v>
      </c>
      <c r="Z86" s="71">
        <f t="shared" si="47"/>
        <v>216.36</v>
      </c>
      <c r="AA86" s="71">
        <f t="shared" si="47"/>
        <v>216.36</v>
      </c>
    </row>
    <row r="87" spans="1:27" ht="12.75" customHeight="1" collapsed="1" x14ac:dyDescent="0.2">
      <c r="A87" s="162" t="s">
        <v>317</v>
      </c>
      <c r="B87" s="54" t="str">
        <f>"17"&amp;"."&amp;$B$662&amp;"."&amp;$B$663</f>
        <v>17.05.2024</v>
      </c>
      <c r="C87" s="134" t="s">
        <v>76</v>
      </c>
      <c r="D87" s="135">
        <f>ROUND(((D88+D89+D91+D90)/1000),5)</f>
        <v>2.6574</v>
      </c>
      <c r="E87" s="135">
        <f>ROUND(((E88+E89+E91+E90)/1000),5)</f>
        <v>2.5239199999999999</v>
      </c>
      <c r="F87" s="135">
        <f>ROUND(((F88+F89+F91+F90)/1000),5)</f>
        <v>2.4874399999999999</v>
      </c>
      <c r="G87" s="135">
        <f t="shared" ref="G87:AA87" si="48">ROUND(((G88+G89+G91+G90)/1000),5)</f>
        <v>2.4249000000000001</v>
      </c>
      <c r="H87" s="135">
        <f t="shared" si="48"/>
        <v>2.4895399999999999</v>
      </c>
      <c r="I87" s="135">
        <f t="shared" si="48"/>
        <v>2.5786799999999999</v>
      </c>
      <c r="J87" s="135">
        <f t="shared" si="48"/>
        <v>2.7499400000000001</v>
      </c>
      <c r="K87" s="135">
        <f t="shared" si="48"/>
        <v>3.0223</v>
      </c>
      <c r="L87" s="135">
        <f t="shared" si="48"/>
        <v>3.3317899999999998</v>
      </c>
      <c r="M87" s="135">
        <f t="shared" si="48"/>
        <v>3.3903400000000001</v>
      </c>
      <c r="N87" s="135">
        <f t="shared" si="48"/>
        <v>3.4030200000000002</v>
      </c>
      <c r="O87" s="135">
        <f t="shared" si="48"/>
        <v>3.4078400000000002</v>
      </c>
      <c r="P87" s="135">
        <f t="shared" si="48"/>
        <v>3.4429500000000002</v>
      </c>
      <c r="Q87" s="135">
        <f t="shared" si="48"/>
        <v>3.4735100000000001</v>
      </c>
      <c r="R87" s="135">
        <f t="shared" si="48"/>
        <v>3.44956</v>
      </c>
      <c r="S87" s="135">
        <f t="shared" si="48"/>
        <v>3.4589400000000001</v>
      </c>
      <c r="T87" s="135">
        <f t="shared" si="48"/>
        <v>3.4098999999999999</v>
      </c>
      <c r="U87" s="135">
        <f t="shared" si="48"/>
        <v>3.3973499999999999</v>
      </c>
      <c r="V87" s="135">
        <f t="shared" si="48"/>
        <v>3.3659699999999999</v>
      </c>
      <c r="W87" s="135">
        <f t="shared" si="48"/>
        <v>3.3281999999999998</v>
      </c>
      <c r="X87" s="135">
        <f t="shared" si="48"/>
        <v>3.34327</v>
      </c>
      <c r="Y87" s="135">
        <f t="shared" si="48"/>
        <v>3.4032800000000001</v>
      </c>
      <c r="Z87" s="135">
        <f t="shared" si="48"/>
        <v>3.3109600000000001</v>
      </c>
      <c r="AA87" s="135">
        <f t="shared" si="48"/>
        <v>2.90164</v>
      </c>
    </row>
    <row r="88" spans="1:27" ht="12.75" hidden="1" customHeight="1" outlineLevel="1" x14ac:dyDescent="0.2">
      <c r="A88" s="163" t="s">
        <v>318</v>
      </c>
      <c r="B88" s="94" t="s">
        <v>238</v>
      </c>
      <c r="C88" s="70" t="s">
        <v>79</v>
      </c>
      <c r="D88" s="71">
        <v>1365.32</v>
      </c>
      <c r="E88" s="71">
        <v>1231.8399999999999</v>
      </c>
      <c r="F88" s="71">
        <v>1195.3599999999999</v>
      </c>
      <c r="G88" s="71">
        <v>1132.82</v>
      </c>
      <c r="H88" s="71">
        <v>1197.46</v>
      </c>
      <c r="I88" s="71">
        <v>1286.5999999999999</v>
      </c>
      <c r="J88" s="71">
        <v>1457.86</v>
      </c>
      <c r="K88" s="71">
        <v>1730.22</v>
      </c>
      <c r="L88" s="71">
        <v>2039.71</v>
      </c>
      <c r="M88" s="71">
        <v>2098.2600000000002</v>
      </c>
      <c r="N88" s="71">
        <v>2110.94</v>
      </c>
      <c r="O88" s="71">
        <v>2115.7600000000002</v>
      </c>
      <c r="P88" s="71">
        <v>2150.87</v>
      </c>
      <c r="Q88" s="71">
        <v>2181.4299999999998</v>
      </c>
      <c r="R88" s="71">
        <v>2157.48</v>
      </c>
      <c r="S88" s="71">
        <v>2166.86</v>
      </c>
      <c r="T88" s="71">
        <v>2117.8200000000002</v>
      </c>
      <c r="U88" s="71">
        <v>2105.27</v>
      </c>
      <c r="V88" s="71">
        <v>2073.89</v>
      </c>
      <c r="W88" s="71">
        <v>2036.12</v>
      </c>
      <c r="X88" s="71">
        <v>2051.19</v>
      </c>
      <c r="Y88" s="71">
        <v>2111.1999999999998</v>
      </c>
      <c r="Z88" s="71">
        <v>2018.88</v>
      </c>
      <c r="AA88" s="71">
        <v>1609.56</v>
      </c>
    </row>
    <row r="89" spans="1:27" ht="12.75" hidden="1" customHeight="1" outlineLevel="1" x14ac:dyDescent="0.2">
      <c r="A89" s="163" t="s">
        <v>319</v>
      </c>
      <c r="B89" s="94" t="s">
        <v>90</v>
      </c>
      <c r="C89" s="70" t="s">
        <v>79</v>
      </c>
      <c r="D89" s="71">
        <f>$D$9</f>
        <v>1071.42</v>
      </c>
      <c r="E89" s="71">
        <f t="shared" ref="E89:AA89" si="49">$D$9</f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320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321</v>
      </c>
      <c r="B91" s="94" t="s">
        <v>81</v>
      </c>
      <c r="C91" s="70" t="s">
        <v>79</v>
      </c>
      <c r="D91" s="71">
        <f>$D$11</f>
        <v>216.36</v>
      </c>
      <c r="E91" s="71">
        <f t="shared" ref="E91:AA91" si="50">$D$11</f>
        <v>216.36</v>
      </c>
      <c r="F91" s="71">
        <f t="shared" si="50"/>
        <v>216.36</v>
      </c>
      <c r="G91" s="71">
        <f t="shared" si="50"/>
        <v>216.36</v>
      </c>
      <c r="H91" s="71">
        <f t="shared" si="50"/>
        <v>216.36</v>
      </c>
      <c r="I91" s="71">
        <f t="shared" si="50"/>
        <v>216.36</v>
      </c>
      <c r="J91" s="71">
        <f t="shared" si="50"/>
        <v>216.36</v>
      </c>
      <c r="K91" s="71">
        <f t="shared" si="50"/>
        <v>216.36</v>
      </c>
      <c r="L91" s="71">
        <f t="shared" si="50"/>
        <v>216.36</v>
      </c>
      <c r="M91" s="71">
        <f t="shared" si="50"/>
        <v>216.36</v>
      </c>
      <c r="N91" s="71">
        <f t="shared" si="50"/>
        <v>216.36</v>
      </c>
      <c r="O91" s="71">
        <f t="shared" si="50"/>
        <v>216.36</v>
      </c>
      <c r="P91" s="71">
        <f t="shared" si="50"/>
        <v>216.36</v>
      </c>
      <c r="Q91" s="71">
        <f t="shared" si="50"/>
        <v>216.36</v>
      </c>
      <c r="R91" s="71">
        <f t="shared" si="50"/>
        <v>216.36</v>
      </c>
      <c r="S91" s="71">
        <f t="shared" si="50"/>
        <v>216.36</v>
      </c>
      <c r="T91" s="71">
        <f t="shared" si="50"/>
        <v>216.36</v>
      </c>
      <c r="U91" s="71">
        <f t="shared" si="50"/>
        <v>216.36</v>
      </c>
      <c r="V91" s="71">
        <f t="shared" si="50"/>
        <v>216.36</v>
      </c>
      <c r="W91" s="71">
        <f t="shared" si="50"/>
        <v>216.36</v>
      </c>
      <c r="X91" s="71">
        <f t="shared" si="50"/>
        <v>216.36</v>
      </c>
      <c r="Y91" s="71">
        <f t="shared" si="50"/>
        <v>216.36</v>
      </c>
      <c r="Z91" s="71">
        <f t="shared" si="50"/>
        <v>216.36</v>
      </c>
      <c r="AA91" s="71">
        <f t="shared" si="50"/>
        <v>216.36</v>
      </c>
    </row>
    <row r="92" spans="1:27" ht="12.75" customHeight="1" collapsed="1" x14ac:dyDescent="0.2">
      <c r="A92" s="162" t="s">
        <v>322</v>
      </c>
      <c r="B92" s="54" t="str">
        <f>"18"&amp;"."&amp;$B$662&amp;"."&amp;$B$663</f>
        <v>18.05.2024</v>
      </c>
      <c r="C92" s="134" t="s">
        <v>76</v>
      </c>
      <c r="D92" s="135">
        <f>ROUND(((D93+D94+D96+D95)/1000),5)</f>
        <v>2.8547699999999998</v>
      </c>
      <c r="E92" s="135">
        <f>ROUND(((E93+E94+E96+E95)/1000),5)</f>
        <v>2.78112</v>
      </c>
      <c r="F92" s="135">
        <f>ROUND(((F93+F94+F96+F95)/1000),5)</f>
        <v>2.6386699999999998</v>
      </c>
      <c r="G92" s="135">
        <f t="shared" ref="G92:AA92" si="51">ROUND(((G93+G94+G96+G95)/1000),5)</f>
        <v>2.5867800000000001</v>
      </c>
      <c r="H92" s="135">
        <f t="shared" si="51"/>
        <v>2.5418400000000001</v>
      </c>
      <c r="I92" s="135">
        <f t="shared" si="51"/>
        <v>2.5587499999999999</v>
      </c>
      <c r="J92" s="135">
        <f t="shared" si="51"/>
        <v>2.62906</v>
      </c>
      <c r="K92" s="135">
        <f t="shared" si="51"/>
        <v>2.83921</v>
      </c>
      <c r="L92" s="135">
        <f t="shared" si="51"/>
        <v>3.1232700000000002</v>
      </c>
      <c r="M92" s="135">
        <f t="shared" si="51"/>
        <v>3.2852000000000001</v>
      </c>
      <c r="N92" s="135">
        <f t="shared" si="51"/>
        <v>3.3865400000000001</v>
      </c>
      <c r="O92" s="135">
        <f t="shared" si="51"/>
        <v>3.39249</v>
      </c>
      <c r="P92" s="135">
        <f t="shared" si="51"/>
        <v>3.43133</v>
      </c>
      <c r="Q92" s="135">
        <f t="shared" si="51"/>
        <v>3.4234100000000001</v>
      </c>
      <c r="R92" s="135">
        <f t="shared" si="51"/>
        <v>3.4016199999999999</v>
      </c>
      <c r="S92" s="135">
        <f t="shared" si="51"/>
        <v>3.3821099999999999</v>
      </c>
      <c r="T92" s="135">
        <f t="shared" si="51"/>
        <v>3.3700399999999999</v>
      </c>
      <c r="U92" s="135">
        <f t="shared" si="51"/>
        <v>3.3421799999999999</v>
      </c>
      <c r="V92" s="135">
        <f t="shared" si="51"/>
        <v>3.3282099999999999</v>
      </c>
      <c r="W92" s="135">
        <f t="shared" si="51"/>
        <v>3.4386299999999999</v>
      </c>
      <c r="X92" s="135">
        <f t="shared" si="51"/>
        <v>3.5610200000000001</v>
      </c>
      <c r="Y92" s="135">
        <f t="shared" si="51"/>
        <v>3.3784999999999998</v>
      </c>
      <c r="Z92" s="135">
        <f t="shared" si="51"/>
        <v>3.2125599999999999</v>
      </c>
      <c r="AA92" s="135">
        <f t="shared" si="51"/>
        <v>2.8437199999999998</v>
      </c>
    </row>
    <row r="93" spans="1:27" ht="12.75" hidden="1" customHeight="1" outlineLevel="1" x14ac:dyDescent="0.2">
      <c r="A93" s="163" t="s">
        <v>323</v>
      </c>
      <c r="B93" s="94" t="s">
        <v>238</v>
      </c>
      <c r="C93" s="70" t="s">
        <v>79</v>
      </c>
      <c r="D93" s="71">
        <v>1562.69</v>
      </c>
      <c r="E93" s="71">
        <v>1489.04</v>
      </c>
      <c r="F93" s="71">
        <v>1346.59</v>
      </c>
      <c r="G93" s="71">
        <v>1294.7</v>
      </c>
      <c r="H93" s="71">
        <v>1249.76</v>
      </c>
      <c r="I93" s="71">
        <v>1266.67</v>
      </c>
      <c r="J93" s="71">
        <v>1336.98</v>
      </c>
      <c r="K93" s="71">
        <v>1547.13</v>
      </c>
      <c r="L93" s="71">
        <v>1831.19</v>
      </c>
      <c r="M93" s="71">
        <v>1993.12</v>
      </c>
      <c r="N93" s="71">
        <v>2094.46</v>
      </c>
      <c r="O93" s="71">
        <v>2100.41</v>
      </c>
      <c r="P93" s="71">
        <v>2139.25</v>
      </c>
      <c r="Q93" s="71">
        <v>2131.33</v>
      </c>
      <c r="R93" s="71">
        <v>2109.54</v>
      </c>
      <c r="S93" s="71">
        <v>2090.0300000000002</v>
      </c>
      <c r="T93" s="71">
        <v>2077.96</v>
      </c>
      <c r="U93" s="71">
        <v>2050.1</v>
      </c>
      <c r="V93" s="71">
        <v>2036.13</v>
      </c>
      <c r="W93" s="71">
        <v>2146.5500000000002</v>
      </c>
      <c r="X93" s="71">
        <v>2268.94</v>
      </c>
      <c r="Y93" s="71">
        <v>2086.42</v>
      </c>
      <c r="Z93" s="71">
        <v>1920.48</v>
      </c>
      <c r="AA93" s="71">
        <v>1551.64</v>
      </c>
    </row>
    <row r="94" spans="1:27" ht="12.75" hidden="1" customHeight="1" outlineLevel="1" x14ac:dyDescent="0.2">
      <c r="A94" s="163" t="s">
        <v>324</v>
      </c>
      <c r="B94" s="94" t="s">
        <v>90</v>
      </c>
      <c r="C94" s="70" t="s">
        <v>79</v>
      </c>
      <c r="D94" s="71">
        <f>$D$9</f>
        <v>1071.42</v>
      </c>
      <c r="E94" s="71">
        <f t="shared" ref="E94:AA94" si="52">$D$9</f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325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326</v>
      </c>
      <c r="B96" s="94" t="s">
        <v>81</v>
      </c>
      <c r="C96" s="70" t="s">
        <v>79</v>
      </c>
      <c r="D96" s="71">
        <f>$D$11</f>
        <v>216.36</v>
      </c>
      <c r="E96" s="71">
        <f t="shared" ref="E96:AA96" si="53">$D$11</f>
        <v>216.36</v>
      </c>
      <c r="F96" s="71">
        <f t="shared" si="53"/>
        <v>216.36</v>
      </c>
      <c r="G96" s="71">
        <f t="shared" si="53"/>
        <v>216.36</v>
      </c>
      <c r="H96" s="71">
        <f t="shared" si="53"/>
        <v>216.36</v>
      </c>
      <c r="I96" s="71">
        <f t="shared" si="53"/>
        <v>216.36</v>
      </c>
      <c r="J96" s="71">
        <f t="shared" si="53"/>
        <v>216.36</v>
      </c>
      <c r="K96" s="71">
        <f t="shared" si="53"/>
        <v>216.36</v>
      </c>
      <c r="L96" s="71">
        <f t="shared" si="53"/>
        <v>216.36</v>
      </c>
      <c r="M96" s="71">
        <f t="shared" si="53"/>
        <v>216.36</v>
      </c>
      <c r="N96" s="71">
        <f t="shared" si="53"/>
        <v>216.36</v>
      </c>
      <c r="O96" s="71">
        <f t="shared" si="53"/>
        <v>216.36</v>
      </c>
      <c r="P96" s="71">
        <f t="shared" si="53"/>
        <v>216.36</v>
      </c>
      <c r="Q96" s="71">
        <f t="shared" si="53"/>
        <v>216.36</v>
      </c>
      <c r="R96" s="71">
        <f t="shared" si="53"/>
        <v>216.36</v>
      </c>
      <c r="S96" s="71">
        <f t="shared" si="53"/>
        <v>216.36</v>
      </c>
      <c r="T96" s="71">
        <f t="shared" si="53"/>
        <v>216.36</v>
      </c>
      <c r="U96" s="71">
        <f t="shared" si="53"/>
        <v>216.36</v>
      </c>
      <c r="V96" s="71">
        <f t="shared" si="53"/>
        <v>216.36</v>
      </c>
      <c r="W96" s="71">
        <f t="shared" si="53"/>
        <v>216.36</v>
      </c>
      <c r="X96" s="71">
        <f t="shared" si="53"/>
        <v>216.36</v>
      </c>
      <c r="Y96" s="71">
        <f t="shared" si="53"/>
        <v>216.36</v>
      </c>
      <c r="Z96" s="71">
        <f t="shared" si="53"/>
        <v>216.36</v>
      </c>
      <c r="AA96" s="71">
        <f t="shared" si="53"/>
        <v>216.36</v>
      </c>
    </row>
    <row r="97" spans="1:27" ht="12.75" customHeight="1" collapsed="1" x14ac:dyDescent="0.2">
      <c r="A97" s="162" t="s">
        <v>327</v>
      </c>
      <c r="B97" s="54" t="str">
        <f>"19"&amp;"."&amp;$B$662&amp;"."&amp;$B$663</f>
        <v>19.05.2024</v>
      </c>
      <c r="C97" s="134" t="s">
        <v>76</v>
      </c>
      <c r="D97" s="135">
        <f>ROUND(((D98+D99+D101+D100)/1000),5)</f>
        <v>2.82036</v>
      </c>
      <c r="E97" s="135">
        <f>ROUND(((E98+E99+E101+E100)/1000),5)</f>
        <v>2.6737799999999998</v>
      </c>
      <c r="F97" s="135">
        <f>ROUND(((F98+F99+F101+F100)/1000),5)</f>
        <v>2.5369000000000002</v>
      </c>
      <c r="G97" s="135">
        <f t="shared" ref="G97:AA97" si="54">ROUND(((G98+G99+G101+G100)/1000),5)</f>
        <v>2.5214099999999999</v>
      </c>
      <c r="H97" s="135">
        <f t="shared" si="54"/>
        <v>2.5013800000000002</v>
      </c>
      <c r="I97" s="135">
        <f t="shared" si="54"/>
        <v>2.4773800000000001</v>
      </c>
      <c r="J97" s="135">
        <f t="shared" si="54"/>
        <v>2.4071099999999999</v>
      </c>
      <c r="K97" s="135">
        <f t="shared" si="54"/>
        <v>2.65103</v>
      </c>
      <c r="L97" s="135">
        <f t="shared" si="54"/>
        <v>2.87961</v>
      </c>
      <c r="M97" s="135">
        <f t="shared" si="54"/>
        <v>3.0924399999999999</v>
      </c>
      <c r="N97" s="135">
        <f t="shared" si="54"/>
        <v>3.2612299999999999</v>
      </c>
      <c r="O97" s="135">
        <f t="shared" si="54"/>
        <v>3.3049300000000001</v>
      </c>
      <c r="P97" s="135">
        <f t="shared" si="54"/>
        <v>3.2548300000000001</v>
      </c>
      <c r="Q97" s="135">
        <f t="shared" si="54"/>
        <v>3.2538399999999998</v>
      </c>
      <c r="R97" s="135">
        <f t="shared" si="54"/>
        <v>3.24471</v>
      </c>
      <c r="S97" s="135">
        <f t="shared" si="54"/>
        <v>3.2336999999999998</v>
      </c>
      <c r="T97" s="135">
        <f t="shared" si="54"/>
        <v>3.2415400000000001</v>
      </c>
      <c r="U97" s="135">
        <f t="shared" si="54"/>
        <v>3.28613</v>
      </c>
      <c r="V97" s="135">
        <f t="shared" si="54"/>
        <v>3.2848600000000001</v>
      </c>
      <c r="W97" s="135">
        <f t="shared" si="54"/>
        <v>3.3439899999999998</v>
      </c>
      <c r="X97" s="135">
        <f t="shared" si="54"/>
        <v>3.4970300000000001</v>
      </c>
      <c r="Y97" s="135">
        <f t="shared" si="54"/>
        <v>3.4626199999999998</v>
      </c>
      <c r="Z97" s="135">
        <f t="shared" si="54"/>
        <v>3.18486</v>
      </c>
      <c r="AA97" s="135">
        <f t="shared" si="54"/>
        <v>2.8165300000000002</v>
      </c>
    </row>
    <row r="98" spans="1:27" ht="12.75" hidden="1" customHeight="1" outlineLevel="1" x14ac:dyDescent="0.2">
      <c r="A98" s="163" t="s">
        <v>328</v>
      </c>
      <c r="B98" s="94" t="s">
        <v>238</v>
      </c>
      <c r="C98" s="70" t="s">
        <v>79</v>
      </c>
      <c r="D98" s="71">
        <v>1528.28</v>
      </c>
      <c r="E98" s="71">
        <v>1381.7</v>
      </c>
      <c r="F98" s="71">
        <v>1244.82</v>
      </c>
      <c r="G98" s="71">
        <v>1229.33</v>
      </c>
      <c r="H98" s="71">
        <v>1209.3</v>
      </c>
      <c r="I98" s="71">
        <v>1185.3</v>
      </c>
      <c r="J98" s="71">
        <v>1115.03</v>
      </c>
      <c r="K98" s="71">
        <v>1358.95</v>
      </c>
      <c r="L98" s="71">
        <v>1587.53</v>
      </c>
      <c r="M98" s="71">
        <v>1800.36</v>
      </c>
      <c r="N98" s="71">
        <v>1969.15</v>
      </c>
      <c r="O98" s="71">
        <v>2012.85</v>
      </c>
      <c r="P98" s="71">
        <v>1962.75</v>
      </c>
      <c r="Q98" s="71">
        <v>1961.76</v>
      </c>
      <c r="R98" s="71">
        <v>1952.63</v>
      </c>
      <c r="S98" s="71">
        <v>1941.62</v>
      </c>
      <c r="T98" s="71">
        <v>1949.46</v>
      </c>
      <c r="U98" s="71">
        <v>1994.05</v>
      </c>
      <c r="V98" s="71">
        <v>1992.78</v>
      </c>
      <c r="W98" s="71">
        <v>2051.91</v>
      </c>
      <c r="X98" s="71">
        <v>2204.9499999999998</v>
      </c>
      <c r="Y98" s="71">
        <v>2170.54</v>
      </c>
      <c r="Z98" s="71">
        <v>1892.78</v>
      </c>
      <c r="AA98" s="71">
        <v>1524.45</v>
      </c>
    </row>
    <row r="99" spans="1:27" ht="12.75" hidden="1" customHeight="1" outlineLevel="1" x14ac:dyDescent="0.2">
      <c r="A99" s="163" t="s">
        <v>329</v>
      </c>
      <c r="B99" s="94" t="s">
        <v>90</v>
      </c>
      <c r="C99" s="70" t="s">
        <v>79</v>
      </c>
      <c r="D99" s="71">
        <f>$D$9</f>
        <v>1071.42</v>
      </c>
      <c r="E99" s="71">
        <f t="shared" ref="E99:AA99" si="55">$D$9</f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330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331</v>
      </c>
      <c r="B101" s="94" t="s">
        <v>81</v>
      </c>
      <c r="C101" s="70" t="s">
        <v>79</v>
      </c>
      <c r="D101" s="71">
        <f>$D$11</f>
        <v>216.36</v>
      </c>
      <c r="E101" s="71">
        <f t="shared" ref="E101:AA101" si="56">$D$11</f>
        <v>216.36</v>
      </c>
      <c r="F101" s="71">
        <f t="shared" si="56"/>
        <v>216.36</v>
      </c>
      <c r="G101" s="71">
        <f t="shared" si="56"/>
        <v>216.36</v>
      </c>
      <c r="H101" s="71">
        <f t="shared" si="56"/>
        <v>216.36</v>
      </c>
      <c r="I101" s="71">
        <f t="shared" si="56"/>
        <v>216.36</v>
      </c>
      <c r="J101" s="71">
        <f t="shared" si="56"/>
        <v>216.36</v>
      </c>
      <c r="K101" s="71">
        <f t="shared" si="56"/>
        <v>216.36</v>
      </c>
      <c r="L101" s="71">
        <f t="shared" si="56"/>
        <v>216.36</v>
      </c>
      <c r="M101" s="71">
        <f t="shared" si="56"/>
        <v>216.36</v>
      </c>
      <c r="N101" s="71">
        <f t="shared" si="56"/>
        <v>216.36</v>
      </c>
      <c r="O101" s="71">
        <f t="shared" si="56"/>
        <v>216.36</v>
      </c>
      <c r="P101" s="71">
        <f t="shared" si="56"/>
        <v>216.36</v>
      </c>
      <c r="Q101" s="71">
        <f t="shared" si="56"/>
        <v>216.36</v>
      </c>
      <c r="R101" s="71">
        <f t="shared" si="56"/>
        <v>216.36</v>
      </c>
      <c r="S101" s="71">
        <f t="shared" si="56"/>
        <v>216.36</v>
      </c>
      <c r="T101" s="71">
        <f t="shared" si="56"/>
        <v>216.36</v>
      </c>
      <c r="U101" s="71">
        <f t="shared" si="56"/>
        <v>216.36</v>
      </c>
      <c r="V101" s="71">
        <f t="shared" si="56"/>
        <v>216.36</v>
      </c>
      <c r="W101" s="71">
        <f t="shared" si="56"/>
        <v>216.36</v>
      </c>
      <c r="X101" s="71">
        <f t="shared" si="56"/>
        <v>216.36</v>
      </c>
      <c r="Y101" s="71">
        <f t="shared" si="56"/>
        <v>216.36</v>
      </c>
      <c r="Z101" s="71">
        <f t="shared" si="56"/>
        <v>216.36</v>
      </c>
      <c r="AA101" s="71">
        <f t="shared" si="56"/>
        <v>216.36</v>
      </c>
    </row>
    <row r="102" spans="1:27" ht="12.75" customHeight="1" collapsed="1" x14ac:dyDescent="0.2">
      <c r="A102" s="162" t="s">
        <v>332</v>
      </c>
      <c r="B102" s="54" t="str">
        <f>"20"&amp;"."&amp;$B$662&amp;"."&amp;$B$663</f>
        <v>20.05.2024</v>
      </c>
      <c r="C102" s="134" t="s">
        <v>76</v>
      </c>
      <c r="D102" s="135">
        <f>ROUND(((D103+D104+D106+D105)/1000),5)</f>
        <v>2.6729400000000001</v>
      </c>
      <c r="E102" s="135">
        <f>ROUND(((E103+E104+E106+E105)/1000),5)</f>
        <v>2.5213899999999998</v>
      </c>
      <c r="F102" s="135">
        <f>ROUND(((F103+F104+F106+F105)/1000),5)</f>
        <v>2.4156300000000002</v>
      </c>
      <c r="G102" s="135">
        <f t="shared" ref="G102:AA102" si="57">ROUND(((G103+G104+G106+G105)/1000),5)</f>
        <v>2.3976799999999998</v>
      </c>
      <c r="H102" s="135">
        <f t="shared" si="57"/>
        <v>2.3902100000000002</v>
      </c>
      <c r="I102" s="135">
        <f t="shared" si="57"/>
        <v>2.4853399999999999</v>
      </c>
      <c r="J102" s="135">
        <f t="shared" si="57"/>
        <v>2.67408</v>
      </c>
      <c r="K102" s="135">
        <f t="shared" si="57"/>
        <v>3.0183599999999999</v>
      </c>
      <c r="L102" s="135">
        <f t="shared" si="57"/>
        <v>3.2957399999999999</v>
      </c>
      <c r="M102" s="135">
        <f t="shared" si="57"/>
        <v>3.4195600000000002</v>
      </c>
      <c r="N102" s="135">
        <f t="shared" si="57"/>
        <v>3.4258600000000001</v>
      </c>
      <c r="O102" s="135">
        <f t="shared" si="57"/>
        <v>3.4239000000000002</v>
      </c>
      <c r="P102" s="135">
        <f t="shared" si="57"/>
        <v>3.4226200000000002</v>
      </c>
      <c r="Q102" s="135">
        <f t="shared" si="57"/>
        <v>3.4423499999999998</v>
      </c>
      <c r="R102" s="135">
        <f t="shared" si="57"/>
        <v>3.44387</v>
      </c>
      <c r="S102" s="135">
        <f t="shared" si="57"/>
        <v>3.4303900000000001</v>
      </c>
      <c r="T102" s="135">
        <f t="shared" si="57"/>
        <v>3.4190999999999998</v>
      </c>
      <c r="U102" s="135">
        <f t="shared" si="57"/>
        <v>3.3901599999999998</v>
      </c>
      <c r="V102" s="135">
        <f t="shared" si="57"/>
        <v>3.3471899999999999</v>
      </c>
      <c r="W102" s="135">
        <f t="shared" si="57"/>
        <v>3.2271800000000002</v>
      </c>
      <c r="X102" s="135">
        <f t="shared" si="57"/>
        <v>3.27224</v>
      </c>
      <c r="Y102" s="135">
        <f t="shared" si="57"/>
        <v>3.2984100000000001</v>
      </c>
      <c r="Z102" s="135">
        <f t="shared" si="57"/>
        <v>2.9075600000000001</v>
      </c>
      <c r="AA102" s="135">
        <f t="shared" si="57"/>
        <v>2.67916</v>
      </c>
    </row>
    <row r="103" spans="1:27" ht="12.75" hidden="1" customHeight="1" outlineLevel="1" x14ac:dyDescent="0.2">
      <c r="A103" s="163" t="s">
        <v>333</v>
      </c>
      <c r="B103" s="94" t="s">
        <v>238</v>
      </c>
      <c r="C103" s="70" t="s">
        <v>79</v>
      </c>
      <c r="D103" s="71">
        <v>1380.86</v>
      </c>
      <c r="E103" s="71">
        <v>1229.31</v>
      </c>
      <c r="F103" s="71">
        <v>1123.55</v>
      </c>
      <c r="G103" s="71">
        <v>1105.5999999999999</v>
      </c>
      <c r="H103" s="71">
        <v>1098.1300000000001</v>
      </c>
      <c r="I103" s="71">
        <v>1193.26</v>
      </c>
      <c r="J103" s="71">
        <v>1382</v>
      </c>
      <c r="K103" s="71">
        <v>1726.28</v>
      </c>
      <c r="L103" s="71">
        <v>2003.66</v>
      </c>
      <c r="M103" s="71">
        <v>2127.48</v>
      </c>
      <c r="N103" s="71">
        <v>2133.7800000000002</v>
      </c>
      <c r="O103" s="71">
        <v>2131.8200000000002</v>
      </c>
      <c r="P103" s="71">
        <v>2130.54</v>
      </c>
      <c r="Q103" s="71">
        <v>2150.27</v>
      </c>
      <c r="R103" s="71">
        <v>2151.79</v>
      </c>
      <c r="S103" s="71">
        <v>2138.31</v>
      </c>
      <c r="T103" s="71">
        <v>2127.02</v>
      </c>
      <c r="U103" s="71">
        <v>2098.08</v>
      </c>
      <c r="V103" s="71">
        <v>2055.11</v>
      </c>
      <c r="W103" s="71">
        <v>1935.1</v>
      </c>
      <c r="X103" s="71">
        <v>1980.16</v>
      </c>
      <c r="Y103" s="71">
        <v>2006.33</v>
      </c>
      <c r="Z103" s="71">
        <v>1615.48</v>
      </c>
      <c r="AA103" s="71">
        <v>1387.08</v>
      </c>
    </row>
    <row r="104" spans="1:27" ht="12.75" hidden="1" customHeight="1" outlineLevel="1" x14ac:dyDescent="0.2">
      <c r="A104" s="163" t="s">
        <v>334</v>
      </c>
      <c r="B104" s="94" t="s">
        <v>90</v>
      </c>
      <c r="C104" s="70" t="s">
        <v>79</v>
      </c>
      <c r="D104" s="71">
        <f>$D$9</f>
        <v>1071.42</v>
      </c>
      <c r="E104" s="71">
        <f t="shared" ref="E104:AA104" si="58">$D$9</f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335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336</v>
      </c>
      <c r="B106" s="94" t="s">
        <v>81</v>
      </c>
      <c r="C106" s="70" t="s">
        <v>79</v>
      </c>
      <c r="D106" s="71">
        <f>$D$11</f>
        <v>216.36</v>
      </c>
      <c r="E106" s="71">
        <f t="shared" ref="E106:AA106" si="59">$D$11</f>
        <v>216.36</v>
      </c>
      <c r="F106" s="71">
        <f t="shared" si="59"/>
        <v>216.36</v>
      </c>
      <c r="G106" s="71">
        <f t="shared" si="59"/>
        <v>216.36</v>
      </c>
      <c r="H106" s="71">
        <f t="shared" si="59"/>
        <v>216.36</v>
      </c>
      <c r="I106" s="71">
        <f t="shared" si="59"/>
        <v>216.36</v>
      </c>
      <c r="J106" s="71">
        <f t="shared" si="59"/>
        <v>216.36</v>
      </c>
      <c r="K106" s="71">
        <f t="shared" si="59"/>
        <v>216.36</v>
      </c>
      <c r="L106" s="71">
        <f t="shared" si="59"/>
        <v>216.36</v>
      </c>
      <c r="M106" s="71">
        <f t="shared" si="59"/>
        <v>216.36</v>
      </c>
      <c r="N106" s="71">
        <f t="shared" si="59"/>
        <v>216.36</v>
      </c>
      <c r="O106" s="71">
        <f t="shared" si="59"/>
        <v>216.36</v>
      </c>
      <c r="P106" s="71">
        <f t="shared" si="59"/>
        <v>216.36</v>
      </c>
      <c r="Q106" s="71">
        <f t="shared" si="59"/>
        <v>216.36</v>
      </c>
      <c r="R106" s="71">
        <f t="shared" si="59"/>
        <v>216.36</v>
      </c>
      <c r="S106" s="71">
        <f t="shared" si="59"/>
        <v>216.36</v>
      </c>
      <c r="T106" s="71">
        <f t="shared" si="59"/>
        <v>216.36</v>
      </c>
      <c r="U106" s="71">
        <f t="shared" si="59"/>
        <v>216.36</v>
      </c>
      <c r="V106" s="71">
        <f t="shared" si="59"/>
        <v>216.36</v>
      </c>
      <c r="W106" s="71">
        <f t="shared" si="59"/>
        <v>216.36</v>
      </c>
      <c r="X106" s="71">
        <f t="shared" si="59"/>
        <v>216.36</v>
      </c>
      <c r="Y106" s="71">
        <f t="shared" si="59"/>
        <v>216.36</v>
      </c>
      <c r="Z106" s="71">
        <f t="shared" si="59"/>
        <v>216.36</v>
      </c>
      <c r="AA106" s="71">
        <f t="shared" si="59"/>
        <v>216.36</v>
      </c>
    </row>
    <row r="107" spans="1:27" ht="12.75" customHeight="1" collapsed="1" x14ac:dyDescent="0.2">
      <c r="A107" s="162" t="s">
        <v>337</v>
      </c>
      <c r="B107" s="54" t="str">
        <f>"21"&amp;"."&amp;$B$662&amp;"."&amp;$B$663</f>
        <v>21.05.2024</v>
      </c>
      <c r="C107" s="134" t="s">
        <v>76</v>
      </c>
      <c r="D107" s="135">
        <f>ROUND(((D108+D109+D111+D110)/1000),5)</f>
        <v>2.6460400000000002</v>
      </c>
      <c r="E107" s="135">
        <f>ROUND(((E108+E109+E111+E110)/1000),5)</f>
        <v>2.5124399999999998</v>
      </c>
      <c r="F107" s="135">
        <f>ROUND(((F108+F109+F111+F110)/1000),5)</f>
        <v>2.3971100000000001</v>
      </c>
      <c r="G107" s="135">
        <f t="shared" ref="G107:AA107" si="60">ROUND(((G108+G109+G111+G110)/1000),5)</f>
        <v>2.3116599999999998</v>
      </c>
      <c r="H107" s="135">
        <f t="shared" si="60"/>
        <v>2.36443</v>
      </c>
      <c r="I107" s="135">
        <f t="shared" si="60"/>
        <v>2.48841</v>
      </c>
      <c r="J107" s="135">
        <f t="shared" si="60"/>
        <v>2.68919</v>
      </c>
      <c r="K107" s="135">
        <f t="shared" si="60"/>
        <v>2.86226</v>
      </c>
      <c r="L107" s="135">
        <f t="shared" si="60"/>
        <v>3.22052</v>
      </c>
      <c r="M107" s="135">
        <f t="shared" si="60"/>
        <v>3.3488099999999998</v>
      </c>
      <c r="N107" s="135">
        <f t="shared" si="60"/>
        <v>3.4049499999999999</v>
      </c>
      <c r="O107" s="135">
        <f t="shared" si="60"/>
        <v>3.4100899999999998</v>
      </c>
      <c r="P107" s="135">
        <f t="shared" si="60"/>
        <v>3.42238</v>
      </c>
      <c r="Q107" s="135">
        <f t="shared" si="60"/>
        <v>3.4296600000000002</v>
      </c>
      <c r="R107" s="135">
        <f t="shared" si="60"/>
        <v>3.41614</v>
      </c>
      <c r="S107" s="135">
        <f t="shared" si="60"/>
        <v>3.4052199999999999</v>
      </c>
      <c r="T107" s="135">
        <f t="shared" si="60"/>
        <v>3.2698100000000001</v>
      </c>
      <c r="U107" s="135">
        <f t="shared" si="60"/>
        <v>3.1880199999999999</v>
      </c>
      <c r="V107" s="135">
        <f t="shared" si="60"/>
        <v>3.21767</v>
      </c>
      <c r="W107" s="135">
        <f t="shared" si="60"/>
        <v>3.1813199999999999</v>
      </c>
      <c r="X107" s="135">
        <f t="shared" si="60"/>
        <v>3.2051099999999999</v>
      </c>
      <c r="Y107" s="135">
        <f t="shared" si="60"/>
        <v>3.2495500000000002</v>
      </c>
      <c r="Z107" s="135">
        <f t="shared" si="60"/>
        <v>2.9432700000000001</v>
      </c>
      <c r="AA107" s="135">
        <f t="shared" si="60"/>
        <v>2.6731799999999999</v>
      </c>
    </row>
    <row r="108" spans="1:27" ht="12.75" hidden="1" customHeight="1" outlineLevel="1" x14ac:dyDescent="0.2">
      <c r="A108" s="163" t="s">
        <v>338</v>
      </c>
      <c r="B108" s="94" t="s">
        <v>238</v>
      </c>
      <c r="C108" s="70" t="s">
        <v>79</v>
      </c>
      <c r="D108" s="71">
        <v>1353.96</v>
      </c>
      <c r="E108" s="71">
        <v>1220.3599999999999</v>
      </c>
      <c r="F108" s="71">
        <v>1105.03</v>
      </c>
      <c r="G108" s="71">
        <v>1019.58</v>
      </c>
      <c r="H108" s="71">
        <v>1072.3499999999999</v>
      </c>
      <c r="I108" s="71">
        <v>1196.33</v>
      </c>
      <c r="J108" s="71">
        <v>1397.11</v>
      </c>
      <c r="K108" s="71">
        <v>1570.18</v>
      </c>
      <c r="L108" s="71">
        <v>1928.44</v>
      </c>
      <c r="M108" s="71">
        <v>2056.73</v>
      </c>
      <c r="N108" s="71">
        <v>2112.87</v>
      </c>
      <c r="O108" s="71">
        <v>2118.0100000000002</v>
      </c>
      <c r="P108" s="71">
        <v>2130.3000000000002</v>
      </c>
      <c r="Q108" s="71">
        <v>2137.58</v>
      </c>
      <c r="R108" s="71">
        <v>2124.06</v>
      </c>
      <c r="S108" s="71">
        <v>2113.14</v>
      </c>
      <c r="T108" s="71">
        <v>1977.73</v>
      </c>
      <c r="U108" s="71">
        <v>1895.94</v>
      </c>
      <c r="V108" s="71">
        <v>1925.59</v>
      </c>
      <c r="W108" s="71">
        <v>1889.24</v>
      </c>
      <c r="X108" s="71">
        <v>1913.03</v>
      </c>
      <c r="Y108" s="71">
        <v>1957.47</v>
      </c>
      <c r="Z108" s="71">
        <v>1651.19</v>
      </c>
      <c r="AA108" s="71">
        <v>1381.1</v>
      </c>
    </row>
    <row r="109" spans="1:27" ht="12.75" hidden="1" customHeight="1" outlineLevel="1" x14ac:dyDescent="0.2">
      <c r="A109" s="163" t="s">
        <v>339</v>
      </c>
      <c r="B109" s="94" t="s">
        <v>90</v>
      </c>
      <c r="C109" s="70" t="s">
        <v>79</v>
      </c>
      <c r="D109" s="71">
        <f>$D$9</f>
        <v>1071.42</v>
      </c>
      <c r="E109" s="71">
        <f t="shared" ref="E109:AA109" si="61">$D$9</f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340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341</v>
      </c>
      <c r="B111" s="94" t="s">
        <v>81</v>
      </c>
      <c r="C111" s="70" t="s">
        <v>79</v>
      </c>
      <c r="D111" s="71">
        <f>$D$11</f>
        <v>216.36</v>
      </c>
      <c r="E111" s="71">
        <f t="shared" ref="E111:AA111" si="62">$D$11</f>
        <v>216.36</v>
      </c>
      <c r="F111" s="71">
        <f t="shared" si="62"/>
        <v>216.36</v>
      </c>
      <c r="G111" s="71">
        <f t="shared" si="62"/>
        <v>216.36</v>
      </c>
      <c r="H111" s="71">
        <f t="shared" si="62"/>
        <v>216.36</v>
      </c>
      <c r="I111" s="71">
        <f t="shared" si="62"/>
        <v>216.36</v>
      </c>
      <c r="J111" s="71">
        <f t="shared" si="62"/>
        <v>216.36</v>
      </c>
      <c r="K111" s="71">
        <f t="shared" si="62"/>
        <v>216.36</v>
      </c>
      <c r="L111" s="71">
        <f t="shared" si="62"/>
        <v>216.36</v>
      </c>
      <c r="M111" s="71">
        <f t="shared" si="62"/>
        <v>216.36</v>
      </c>
      <c r="N111" s="71">
        <f t="shared" si="62"/>
        <v>216.36</v>
      </c>
      <c r="O111" s="71">
        <f t="shared" si="62"/>
        <v>216.36</v>
      </c>
      <c r="P111" s="71">
        <f t="shared" si="62"/>
        <v>216.36</v>
      </c>
      <c r="Q111" s="71">
        <f t="shared" si="62"/>
        <v>216.36</v>
      </c>
      <c r="R111" s="71">
        <f t="shared" si="62"/>
        <v>216.36</v>
      </c>
      <c r="S111" s="71">
        <f t="shared" si="62"/>
        <v>216.36</v>
      </c>
      <c r="T111" s="71">
        <f t="shared" si="62"/>
        <v>216.36</v>
      </c>
      <c r="U111" s="71">
        <f t="shared" si="62"/>
        <v>216.36</v>
      </c>
      <c r="V111" s="71">
        <f t="shared" si="62"/>
        <v>216.36</v>
      </c>
      <c r="W111" s="71">
        <f t="shared" si="62"/>
        <v>216.36</v>
      </c>
      <c r="X111" s="71">
        <f t="shared" si="62"/>
        <v>216.36</v>
      </c>
      <c r="Y111" s="71">
        <f t="shared" si="62"/>
        <v>216.36</v>
      </c>
      <c r="Z111" s="71">
        <f t="shared" si="62"/>
        <v>216.36</v>
      </c>
      <c r="AA111" s="71">
        <f t="shared" si="62"/>
        <v>216.36</v>
      </c>
    </row>
    <row r="112" spans="1:27" ht="12.75" customHeight="1" collapsed="1" x14ac:dyDescent="0.2">
      <c r="A112" s="162" t="s">
        <v>342</v>
      </c>
      <c r="B112" s="54" t="str">
        <f>"22"&amp;"."&amp;$B$662&amp;"."&amp;$B$663</f>
        <v>22.05.2024</v>
      </c>
      <c r="C112" s="134" t="s">
        <v>76</v>
      </c>
      <c r="D112" s="135">
        <f>ROUND(((D113+D114+D116+D115)/1000),5)</f>
        <v>2.55498</v>
      </c>
      <c r="E112" s="135">
        <f>ROUND(((E113+E114+E116+E115)/1000),5)</f>
        <v>2.3783500000000002</v>
      </c>
      <c r="F112" s="135">
        <f>ROUND(((F113+F114+F116+F115)/1000),5)</f>
        <v>2.26268</v>
      </c>
      <c r="G112" s="135">
        <f t="shared" ref="G112:AA112" si="63">ROUND(((G113+G114+G116+G115)/1000),5)</f>
        <v>2.2166899999999998</v>
      </c>
      <c r="H112" s="135">
        <f t="shared" si="63"/>
        <v>2.2193000000000001</v>
      </c>
      <c r="I112" s="135">
        <f t="shared" si="63"/>
        <v>2.37052</v>
      </c>
      <c r="J112" s="135">
        <f t="shared" si="63"/>
        <v>2.6255099999999998</v>
      </c>
      <c r="K112" s="135">
        <f t="shared" si="63"/>
        <v>2.8511299999999999</v>
      </c>
      <c r="L112" s="135">
        <f t="shared" si="63"/>
        <v>3.11436</v>
      </c>
      <c r="M112" s="135">
        <f t="shared" si="63"/>
        <v>3.4163600000000001</v>
      </c>
      <c r="N112" s="135">
        <f t="shared" si="63"/>
        <v>3.4226999999999999</v>
      </c>
      <c r="O112" s="135">
        <f t="shared" si="63"/>
        <v>3.4269799999999999</v>
      </c>
      <c r="P112" s="135">
        <f t="shared" si="63"/>
        <v>3.42862</v>
      </c>
      <c r="Q112" s="135">
        <f t="shared" si="63"/>
        <v>3.4449299999999998</v>
      </c>
      <c r="R112" s="135">
        <f t="shared" si="63"/>
        <v>3.4362400000000002</v>
      </c>
      <c r="S112" s="135">
        <f t="shared" si="63"/>
        <v>3.4242400000000002</v>
      </c>
      <c r="T112" s="135">
        <f t="shared" si="63"/>
        <v>3.4150800000000001</v>
      </c>
      <c r="U112" s="135">
        <f t="shared" si="63"/>
        <v>3.3300299999999998</v>
      </c>
      <c r="V112" s="135">
        <f t="shared" si="63"/>
        <v>3.1837800000000001</v>
      </c>
      <c r="W112" s="135">
        <f t="shared" si="63"/>
        <v>3.08412</v>
      </c>
      <c r="X112" s="135">
        <f t="shared" si="63"/>
        <v>3.10507</v>
      </c>
      <c r="Y112" s="135">
        <f t="shared" si="63"/>
        <v>3.1793900000000002</v>
      </c>
      <c r="Z112" s="135">
        <f t="shared" si="63"/>
        <v>2.8897900000000001</v>
      </c>
      <c r="AA112" s="135">
        <f t="shared" si="63"/>
        <v>2.6441499999999998</v>
      </c>
    </row>
    <row r="113" spans="1:27" ht="12.75" hidden="1" customHeight="1" outlineLevel="1" x14ac:dyDescent="0.2">
      <c r="A113" s="163" t="s">
        <v>343</v>
      </c>
      <c r="B113" s="94" t="s">
        <v>238</v>
      </c>
      <c r="C113" s="70" t="s">
        <v>79</v>
      </c>
      <c r="D113" s="71">
        <v>1262.9000000000001</v>
      </c>
      <c r="E113" s="71">
        <v>1086.27</v>
      </c>
      <c r="F113" s="71">
        <v>970.6</v>
      </c>
      <c r="G113" s="71">
        <v>924.61</v>
      </c>
      <c r="H113" s="71">
        <v>927.22</v>
      </c>
      <c r="I113" s="71">
        <v>1078.44</v>
      </c>
      <c r="J113" s="71">
        <v>1333.43</v>
      </c>
      <c r="K113" s="71">
        <v>1559.05</v>
      </c>
      <c r="L113" s="71">
        <v>1822.28</v>
      </c>
      <c r="M113" s="71">
        <v>2124.2800000000002</v>
      </c>
      <c r="N113" s="71">
        <v>2130.62</v>
      </c>
      <c r="O113" s="71">
        <v>2134.9</v>
      </c>
      <c r="P113" s="71">
        <v>2136.54</v>
      </c>
      <c r="Q113" s="71">
        <v>2152.85</v>
      </c>
      <c r="R113" s="71">
        <v>2144.16</v>
      </c>
      <c r="S113" s="71">
        <v>2132.16</v>
      </c>
      <c r="T113" s="71">
        <v>2123</v>
      </c>
      <c r="U113" s="71">
        <v>2037.95</v>
      </c>
      <c r="V113" s="71">
        <v>1891.7</v>
      </c>
      <c r="W113" s="71">
        <v>1792.04</v>
      </c>
      <c r="X113" s="71">
        <v>1812.99</v>
      </c>
      <c r="Y113" s="71">
        <v>1887.31</v>
      </c>
      <c r="Z113" s="71">
        <v>1597.71</v>
      </c>
      <c r="AA113" s="71">
        <v>1352.07</v>
      </c>
    </row>
    <row r="114" spans="1:27" ht="12.75" hidden="1" customHeight="1" outlineLevel="1" x14ac:dyDescent="0.2">
      <c r="A114" s="163" t="s">
        <v>344</v>
      </c>
      <c r="B114" s="94" t="s">
        <v>90</v>
      </c>
      <c r="C114" s="70" t="s">
        <v>79</v>
      </c>
      <c r="D114" s="71">
        <f>$D$9</f>
        <v>1071.42</v>
      </c>
      <c r="E114" s="71">
        <f t="shared" ref="E114:AA114" si="64">$D$9</f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345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346</v>
      </c>
      <c r="B116" s="94" t="s">
        <v>81</v>
      </c>
      <c r="C116" s="70" t="s">
        <v>79</v>
      </c>
      <c r="D116" s="71">
        <f>$D$11</f>
        <v>216.36</v>
      </c>
      <c r="E116" s="71">
        <f t="shared" ref="E116:AA116" si="65">$D$11</f>
        <v>216.36</v>
      </c>
      <c r="F116" s="71">
        <f t="shared" si="65"/>
        <v>216.36</v>
      </c>
      <c r="G116" s="71">
        <f t="shared" si="65"/>
        <v>216.36</v>
      </c>
      <c r="H116" s="71">
        <f t="shared" si="65"/>
        <v>216.36</v>
      </c>
      <c r="I116" s="71">
        <f t="shared" si="65"/>
        <v>216.36</v>
      </c>
      <c r="J116" s="71">
        <f t="shared" si="65"/>
        <v>216.36</v>
      </c>
      <c r="K116" s="71">
        <f t="shared" si="65"/>
        <v>216.36</v>
      </c>
      <c r="L116" s="71">
        <f t="shared" si="65"/>
        <v>216.36</v>
      </c>
      <c r="M116" s="71">
        <f t="shared" si="65"/>
        <v>216.36</v>
      </c>
      <c r="N116" s="71">
        <f t="shared" si="65"/>
        <v>216.36</v>
      </c>
      <c r="O116" s="71">
        <f t="shared" si="65"/>
        <v>216.36</v>
      </c>
      <c r="P116" s="71">
        <f t="shared" si="65"/>
        <v>216.36</v>
      </c>
      <c r="Q116" s="71">
        <f t="shared" si="65"/>
        <v>216.36</v>
      </c>
      <c r="R116" s="71">
        <f t="shared" si="65"/>
        <v>216.36</v>
      </c>
      <c r="S116" s="71">
        <f t="shared" si="65"/>
        <v>216.36</v>
      </c>
      <c r="T116" s="71">
        <f t="shared" si="65"/>
        <v>216.36</v>
      </c>
      <c r="U116" s="71">
        <f t="shared" si="65"/>
        <v>216.36</v>
      </c>
      <c r="V116" s="71">
        <f t="shared" si="65"/>
        <v>216.36</v>
      </c>
      <c r="W116" s="71">
        <f t="shared" si="65"/>
        <v>216.36</v>
      </c>
      <c r="X116" s="71">
        <f t="shared" si="65"/>
        <v>216.36</v>
      </c>
      <c r="Y116" s="71">
        <f t="shared" si="65"/>
        <v>216.36</v>
      </c>
      <c r="Z116" s="71">
        <f t="shared" si="65"/>
        <v>216.36</v>
      </c>
      <c r="AA116" s="71">
        <f t="shared" si="65"/>
        <v>216.36</v>
      </c>
    </row>
    <row r="117" spans="1:27" ht="12.75" customHeight="1" collapsed="1" x14ac:dyDescent="0.2">
      <c r="A117" s="162" t="s">
        <v>347</v>
      </c>
      <c r="B117" s="54" t="str">
        <f>"23"&amp;"."&amp;$B$662&amp;"."&amp;$B$663</f>
        <v>23.05.2024</v>
      </c>
      <c r="C117" s="134" t="s">
        <v>76</v>
      </c>
      <c r="D117" s="135">
        <f>ROUND(((D118+D119+D121+D120)/1000),5)</f>
        <v>2.6112099999999998</v>
      </c>
      <c r="E117" s="135">
        <f>ROUND(((E118+E119+E121+E120)/1000),5)</f>
        <v>2.4478</v>
      </c>
      <c r="F117" s="135">
        <f>ROUND(((F118+F119+F121+F120)/1000),5)</f>
        <v>2.3672399999999998</v>
      </c>
      <c r="G117" s="135">
        <f t="shared" ref="G117:AA117" si="66">ROUND(((G118+G119+G121+G120)/1000),5)</f>
        <v>2.3312200000000001</v>
      </c>
      <c r="H117" s="135">
        <f t="shared" si="66"/>
        <v>2.2576000000000001</v>
      </c>
      <c r="I117" s="135">
        <f t="shared" si="66"/>
        <v>2.3940600000000001</v>
      </c>
      <c r="J117" s="135">
        <f t="shared" si="66"/>
        <v>2.7758099999999999</v>
      </c>
      <c r="K117" s="135">
        <f t="shared" si="66"/>
        <v>2.87737</v>
      </c>
      <c r="L117" s="135">
        <f t="shared" si="66"/>
        <v>3.2062300000000001</v>
      </c>
      <c r="M117" s="135">
        <f t="shared" si="66"/>
        <v>3.4081199999999998</v>
      </c>
      <c r="N117" s="135">
        <f t="shared" si="66"/>
        <v>3.4244699999999999</v>
      </c>
      <c r="O117" s="135">
        <f t="shared" si="66"/>
        <v>3.4309400000000001</v>
      </c>
      <c r="P117" s="135">
        <f t="shared" si="66"/>
        <v>3.4339499999999998</v>
      </c>
      <c r="Q117" s="135">
        <f t="shared" si="66"/>
        <v>3.4632800000000001</v>
      </c>
      <c r="R117" s="135">
        <f t="shared" si="66"/>
        <v>3.4609999999999999</v>
      </c>
      <c r="S117" s="135">
        <f t="shared" si="66"/>
        <v>3.4466199999999998</v>
      </c>
      <c r="T117" s="135">
        <f t="shared" si="66"/>
        <v>3.43512</v>
      </c>
      <c r="U117" s="135">
        <f t="shared" si="66"/>
        <v>3.4145799999999999</v>
      </c>
      <c r="V117" s="135">
        <f t="shared" si="66"/>
        <v>3.3193999999999999</v>
      </c>
      <c r="W117" s="135">
        <f t="shared" si="66"/>
        <v>3.15523</v>
      </c>
      <c r="X117" s="135">
        <f t="shared" si="66"/>
        <v>3.1269800000000001</v>
      </c>
      <c r="Y117" s="135">
        <f t="shared" si="66"/>
        <v>3.26532</v>
      </c>
      <c r="Z117" s="135">
        <f t="shared" si="66"/>
        <v>2.9291800000000001</v>
      </c>
      <c r="AA117" s="135">
        <f t="shared" si="66"/>
        <v>2.8092700000000002</v>
      </c>
    </row>
    <row r="118" spans="1:27" ht="12.75" hidden="1" customHeight="1" outlineLevel="1" x14ac:dyDescent="0.2">
      <c r="A118" s="163" t="s">
        <v>348</v>
      </c>
      <c r="B118" s="94" t="s">
        <v>238</v>
      </c>
      <c r="C118" s="70" t="s">
        <v>79</v>
      </c>
      <c r="D118" s="71">
        <v>1319.13</v>
      </c>
      <c r="E118" s="71">
        <v>1155.72</v>
      </c>
      <c r="F118" s="71">
        <v>1075.1600000000001</v>
      </c>
      <c r="G118" s="71">
        <v>1039.1400000000001</v>
      </c>
      <c r="H118" s="71">
        <v>965.52</v>
      </c>
      <c r="I118" s="71">
        <v>1101.98</v>
      </c>
      <c r="J118" s="71">
        <v>1483.73</v>
      </c>
      <c r="K118" s="71">
        <v>1585.29</v>
      </c>
      <c r="L118" s="71">
        <v>1914.15</v>
      </c>
      <c r="M118" s="71">
        <v>2116.04</v>
      </c>
      <c r="N118" s="71">
        <v>2132.39</v>
      </c>
      <c r="O118" s="71">
        <v>2138.86</v>
      </c>
      <c r="P118" s="71">
        <v>2141.87</v>
      </c>
      <c r="Q118" s="71">
        <v>2171.1999999999998</v>
      </c>
      <c r="R118" s="71">
        <v>2168.92</v>
      </c>
      <c r="S118" s="71">
        <v>2154.54</v>
      </c>
      <c r="T118" s="71">
        <v>2143.04</v>
      </c>
      <c r="U118" s="71">
        <v>2122.5</v>
      </c>
      <c r="V118" s="71">
        <v>2027.32</v>
      </c>
      <c r="W118" s="71">
        <v>1863.15</v>
      </c>
      <c r="X118" s="71">
        <v>1834.9</v>
      </c>
      <c r="Y118" s="71">
        <v>1973.24</v>
      </c>
      <c r="Z118" s="71">
        <v>1637.1</v>
      </c>
      <c r="AA118" s="71">
        <v>1517.19</v>
      </c>
    </row>
    <row r="119" spans="1:27" ht="12.75" hidden="1" customHeight="1" outlineLevel="1" x14ac:dyDescent="0.2">
      <c r="A119" s="163" t="s">
        <v>349</v>
      </c>
      <c r="B119" s="94" t="s">
        <v>90</v>
      </c>
      <c r="C119" s="70" t="s">
        <v>79</v>
      </c>
      <c r="D119" s="71">
        <f>$D$9</f>
        <v>1071.42</v>
      </c>
      <c r="E119" s="71">
        <f t="shared" ref="E119:AA119" si="67">$D$9</f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350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351</v>
      </c>
      <c r="B121" s="94" t="s">
        <v>81</v>
      </c>
      <c r="C121" s="70" t="s">
        <v>79</v>
      </c>
      <c r="D121" s="71">
        <f>$D$11</f>
        <v>216.36</v>
      </c>
      <c r="E121" s="71">
        <f t="shared" ref="E121:AA121" si="68">$D$11</f>
        <v>216.36</v>
      </c>
      <c r="F121" s="71">
        <f t="shared" si="68"/>
        <v>216.36</v>
      </c>
      <c r="G121" s="71">
        <f t="shared" si="68"/>
        <v>216.36</v>
      </c>
      <c r="H121" s="71">
        <f t="shared" si="68"/>
        <v>216.36</v>
      </c>
      <c r="I121" s="71">
        <f t="shared" si="68"/>
        <v>216.36</v>
      </c>
      <c r="J121" s="71">
        <f t="shared" si="68"/>
        <v>216.36</v>
      </c>
      <c r="K121" s="71">
        <f t="shared" si="68"/>
        <v>216.36</v>
      </c>
      <c r="L121" s="71">
        <f t="shared" si="68"/>
        <v>216.36</v>
      </c>
      <c r="M121" s="71">
        <f t="shared" si="68"/>
        <v>216.36</v>
      </c>
      <c r="N121" s="71">
        <f t="shared" si="68"/>
        <v>216.36</v>
      </c>
      <c r="O121" s="71">
        <f t="shared" si="68"/>
        <v>216.36</v>
      </c>
      <c r="P121" s="71">
        <f t="shared" si="68"/>
        <v>216.36</v>
      </c>
      <c r="Q121" s="71">
        <f t="shared" si="68"/>
        <v>216.36</v>
      </c>
      <c r="R121" s="71">
        <f t="shared" si="68"/>
        <v>216.36</v>
      </c>
      <c r="S121" s="71">
        <f t="shared" si="68"/>
        <v>216.36</v>
      </c>
      <c r="T121" s="71">
        <f t="shared" si="68"/>
        <v>216.36</v>
      </c>
      <c r="U121" s="71">
        <f t="shared" si="68"/>
        <v>216.36</v>
      </c>
      <c r="V121" s="71">
        <f t="shared" si="68"/>
        <v>216.36</v>
      </c>
      <c r="W121" s="71">
        <f t="shared" si="68"/>
        <v>216.36</v>
      </c>
      <c r="X121" s="71">
        <f t="shared" si="68"/>
        <v>216.36</v>
      </c>
      <c r="Y121" s="71">
        <f t="shared" si="68"/>
        <v>216.36</v>
      </c>
      <c r="Z121" s="71">
        <f t="shared" si="68"/>
        <v>216.36</v>
      </c>
      <c r="AA121" s="71">
        <f t="shared" si="68"/>
        <v>216.36</v>
      </c>
    </row>
    <row r="122" spans="1:27" ht="12.75" customHeight="1" collapsed="1" x14ac:dyDescent="0.2">
      <c r="A122" s="162" t="s">
        <v>352</v>
      </c>
      <c r="B122" s="54" t="str">
        <f>"24"&amp;"."&amp;$B$662&amp;"."&amp;$B$663</f>
        <v>24.05.2024</v>
      </c>
      <c r="C122" s="134" t="s">
        <v>76</v>
      </c>
      <c r="D122" s="135">
        <f>ROUND(((D123+D124+D126+D125)/1000),5)</f>
        <v>2.68289</v>
      </c>
      <c r="E122" s="135">
        <f>ROUND(((E123+E124+E126+E125)/1000),5)</f>
        <v>2.4878999999999998</v>
      </c>
      <c r="F122" s="135">
        <f>ROUND(((F123+F124+F126+F125)/1000),5)</f>
        <v>2.3982299999999999</v>
      </c>
      <c r="G122" s="135">
        <f t="shared" ref="G122:AA122" si="69">ROUND(((G123+G124+G126+G125)/1000),5)</f>
        <v>2.3481299999999998</v>
      </c>
      <c r="H122" s="135">
        <f t="shared" si="69"/>
        <v>2.2840400000000001</v>
      </c>
      <c r="I122" s="135">
        <f t="shared" si="69"/>
        <v>2.4788100000000002</v>
      </c>
      <c r="J122" s="135">
        <f t="shared" si="69"/>
        <v>2.7490100000000002</v>
      </c>
      <c r="K122" s="135">
        <f t="shared" si="69"/>
        <v>3.0115099999999999</v>
      </c>
      <c r="L122" s="135">
        <f t="shared" si="69"/>
        <v>3.4072800000000001</v>
      </c>
      <c r="M122" s="135">
        <f t="shared" si="69"/>
        <v>3.4588999999999999</v>
      </c>
      <c r="N122" s="135">
        <f t="shared" si="69"/>
        <v>3.4702799999999998</v>
      </c>
      <c r="O122" s="135">
        <f t="shared" si="69"/>
        <v>3.50441</v>
      </c>
      <c r="P122" s="135">
        <f t="shared" si="69"/>
        <v>3.5722700000000001</v>
      </c>
      <c r="Q122" s="135">
        <f t="shared" si="69"/>
        <v>3.6212200000000001</v>
      </c>
      <c r="R122" s="135">
        <f t="shared" si="69"/>
        <v>3.6177000000000001</v>
      </c>
      <c r="S122" s="135">
        <f t="shared" si="69"/>
        <v>3.6051000000000002</v>
      </c>
      <c r="T122" s="135">
        <f t="shared" si="69"/>
        <v>3.5950600000000001</v>
      </c>
      <c r="U122" s="135">
        <f t="shared" si="69"/>
        <v>3.4830000000000001</v>
      </c>
      <c r="V122" s="135">
        <f t="shared" si="69"/>
        <v>3.4304299999999999</v>
      </c>
      <c r="W122" s="135">
        <f t="shared" si="69"/>
        <v>3.3893499999999999</v>
      </c>
      <c r="X122" s="135">
        <f t="shared" si="69"/>
        <v>3.4002699999999999</v>
      </c>
      <c r="Y122" s="135">
        <f t="shared" si="69"/>
        <v>3.45397</v>
      </c>
      <c r="Z122" s="135">
        <f t="shared" si="69"/>
        <v>3.4252699999999998</v>
      </c>
      <c r="AA122" s="135">
        <f t="shared" si="69"/>
        <v>2.9804599999999999</v>
      </c>
    </row>
    <row r="123" spans="1:27" ht="12.75" hidden="1" customHeight="1" outlineLevel="1" x14ac:dyDescent="0.2">
      <c r="A123" s="163" t="s">
        <v>353</v>
      </c>
      <c r="B123" s="94" t="s">
        <v>238</v>
      </c>
      <c r="C123" s="70" t="s">
        <v>79</v>
      </c>
      <c r="D123" s="71">
        <v>1390.81</v>
      </c>
      <c r="E123" s="71">
        <v>1195.82</v>
      </c>
      <c r="F123" s="71">
        <v>1106.1500000000001</v>
      </c>
      <c r="G123" s="71">
        <v>1056.05</v>
      </c>
      <c r="H123" s="71">
        <v>991.96</v>
      </c>
      <c r="I123" s="71">
        <v>1186.73</v>
      </c>
      <c r="J123" s="71">
        <v>1456.93</v>
      </c>
      <c r="K123" s="71">
        <v>1719.43</v>
      </c>
      <c r="L123" s="71">
        <v>2115.1999999999998</v>
      </c>
      <c r="M123" s="71">
        <v>2166.8200000000002</v>
      </c>
      <c r="N123" s="71">
        <v>2178.1999999999998</v>
      </c>
      <c r="O123" s="71">
        <v>2212.33</v>
      </c>
      <c r="P123" s="71">
        <v>2280.19</v>
      </c>
      <c r="Q123" s="71">
        <v>2329.14</v>
      </c>
      <c r="R123" s="71">
        <v>2325.62</v>
      </c>
      <c r="S123" s="71">
        <v>2313.02</v>
      </c>
      <c r="T123" s="71">
        <v>2302.98</v>
      </c>
      <c r="U123" s="71">
        <v>2190.92</v>
      </c>
      <c r="V123" s="71">
        <v>2138.35</v>
      </c>
      <c r="W123" s="71">
        <v>2097.27</v>
      </c>
      <c r="X123" s="71">
        <v>2108.19</v>
      </c>
      <c r="Y123" s="71">
        <v>2161.89</v>
      </c>
      <c r="Z123" s="71">
        <v>2133.19</v>
      </c>
      <c r="AA123" s="71">
        <v>1688.38</v>
      </c>
    </row>
    <row r="124" spans="1:27" ht="12.75" hidden="1" customHeight="1" outlineLevel="1" x14ac:dyDescent="0.2">
      <c r="A124" s="163" t="s">
        <v>354</v>
      </c>
      <c r="B124" s="94" t="s">
        <v>90</v>
      </c>
      <c r="C124" s="70" t="s">
        <v>79</v>
      </c>
      <c r="D124" s="71">
        <f>$D$9</f>
        <v>1071.42</v>
      </c>
      <c r="E124" s="71">
        <f t="shared" ref="E124:AA124" si="70">$D$9</f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355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356</v>
      </c>
      <c r="B126" s="94" t="s">
        <v>81</v>
      </c>
      <c r="C126" s="70" t="s">
        <v>79</v>
      </c>
      <c r="D126" s="71">
        <f>$D$11</f>
        <v>216.36</v>
      </c>
      <c r="E126" s="71">
        <f t="shared" ref="E126:AA126" si="71">$D$11</f>
        <v>216.36</v>
      </c>
      <c r="F126" s="71">
        <f t="shared" si="71"/>
        <v>216.36</v>
      </c>
      <c r="G126" s="71">
        <f t="shared" si="71"/>
        <v>216.36</v>
      </c>
      <c r="H126" s="71">
        <f t="shared" si="71"/>
        <v>216.36</v>
      </c>
      <c r="I126" s="71">
        <f t="shared" si="71"/>
        <v>216.36</v>
      </c>
      <c r="J126" s="71">
        <f t="shared" si="71"/>
        <v>216.36</v>
      </c>
      <c r="K126" s="71">
        <f t="shared" si="71"/>
        <v>216.36</v>
      </c>
      <c r="L126" s="71">
        <f t="shared" si="71"/>
        <v>216.36</v>
      </c>
      <c r="M126" s="71">
        <f t="shared" si="71"/>
        <v>216.36</v>
      </c>
      <c r="N126" s="71">
        <f t="shared" si="71"/>
        <v>216.36</v>
      </c>
      <c r="O126" s="71">
        <f t="shared" si="71"/>
        <v>216.36</v>
      </c>
      <c r="P126" s="71">
        <f t="shared" si="71"/>
        <v>216.36</v>
      </c>
      <c r="Q126" s="71">
        <f t="shared" si="71"/>
        <v>216.36</v>
      </c>
      <c r="R126" s="71">
        <f t="shared" si="71"/>
        <v>216.36</v>
      </c>
      <c r="S126" s="71">
        <f t="shared" si="71"/>
        <v>216.36</v>
      </c>
      <c r="T126" s="71">
        <f t="shared" si="71"/>
        <v>216.36</v>
      </c>
      <c r="U126" s="71">
        <f t="shared" si="71"/>
        <v>216.36</v>
      </c>
      <c r="V126" s="71">
        <f t="shared" si="71"/>
        <v>216.36</v>
      </c>
      <c r="W126" s="71">
        <f t="shared" si="71"/>
        <v>216.36</v>
      </c>
      <c r="X126" s="71">
        <f t="shared" si="71"/>
        <v>216.36</v>
      </c>
      <c r="Y126" s="71">
        <f t="shared" si="71"/>
        <v>216.36</v>
      </c>
      <c r="Z126" s="71">
        <f t="shared" si="71"/>
        <v>216.36</v>
      </c>
      <c r="AA126" s="71">
        <f t="shared" si="71"/>
        <v>216.36</v>
      </c>
    </row>
    <row r="127" spans="1:27" ht="12.75" customHeight="1" collapsed="1" x14ac:dyDescent="0.2">
      <c r="A127" s="162" t="s">
        <v>357</v>
      </c>
      <c r="B127" s="54" t="str">
        <f>"25"&amp;"."&amp;$B$662&amp;"."&amp;$B$663</f>
        <v>25.05.2024</v>
      </c>
      <c r="C127" s="134" t="s">
        <v>76</v>
      </c>
      <c r="D127" s="135">
        <f>ROUND(((D128+D129+D131+D130)/1000),5)</f>
        <v>3.1071399999999998</v>
      </c>
      <c r="E127" s="135">
        <f>ROUND(((E128+E129+E131+E130)/1000),5)</f>
        <v>2.9253300000000002</v>
      </c>
      <c r="F127" s="135">
        <f>ROUND(((F128+F129+F131+F130)/1000),5)</f>
        <v>2.86897</v>
      </c>
      <c r="G127" s="135">
        <f t="shared" ref="G127:AA127" si="72">ROUND(((G128+G129+G131+G130)/1000),5)</f>
        <v>2.8109899999999999</v>
      </c>
      <c r="H127" s="135">
        <f t="shared" si="72"/>
        <v>2.6677900000000001</v>
      </c>
      <c r="I127" s="135">
        <f t="shared" si="72"/>
        <v>2.7030599999999998</v>
      </c>
      <c r="J127" s="135">
        <f t="shared" si="72"/>
        <v>2.7421199999999999</v>
      </c>
      <c r="K127" s="135">
        <f t="shared" si="72"/>
        <v>2.9089499999999999</v>
      </c>
      <c r="L127" s="135">
        <f t="shared" si="72"/>
        <v>3.40957</v>
      </c>
      <c r="M127" s="135">
        <f t="shared" si="72"/>
        <v>3.4422299999999999</v>
      </c>
      <c r="N127" s="135">
        <f t="shared" si="72"/>
        <v>3.5237699999999998</v>
      </c>
      <c r="O127" s="135">
        <f t="shared" si="72"/>
        <v>3.52399</v>
      </c>
      <c r="P127" s="135">
        <f t="shared" si="72"/>
        <v>3.64411</v>
      </c>
      <c r="Q127" s="135">
        <f t="shared" si="72"/>
        <v>3.6708599999999998</v>
      </c>
      <c r="R127" s="135">
        <f t="shared" si="72"/>
        <v>3.64324</v>
      </c>
      <c r="S127" s="135">
        <f t="shared" si="72"/>
        <v>3.5732900000000001</v>
      </c>
      <c r="T127" s="135">
        <f t="shared" si="72"/>
        <v>3.5323699999999998</v>
      </c>
      <c r="U127" s="135">
        <f t="shared" si="72"/>
        <v>3.4481299999999999</v>
      </c>
      <c r="V127" s="135">
        <f t="shared" si="72"/>
        <v>3.4230100000000001</v>
      </c>
      <c r="W127" s="135">
        <f t="shared" si="72"/>
        <v>3.4155899999999999</v>
      </c>
      <c r="X127" s="135">
        <f t="shared" si="72"/>
        <v>3.41466</v>
      </c>
      <c r="Y127" s="135">
        <f t="shared" si="72"/>
        <v>3.4798100000000001</v>
      </c>
      <c r="Z127" s="135">
        <f t="shared" si="72"/>
        <v>3.3951199999999999</v>
      </c>
      <c r="AA127" s="135">
        <f t="shared" si="72"/>
        <v>3.0180699999999998</v>
      </c>
    </row>
    <row r="128" spans="1:27" ht="12.75" hidden="1" customHeight="1" outlineLevel="1" x14ac:dyDescent="0.2">
      <c r="A128" s="163" t="s">
        <v>358</v>
      </c>
      <c r="B128" s="94" t="s">
        <v>238</v>
      </c>
      <c r="C128" s="70" t="s">
        <v>79</v>
      </c>
      <c r="D128" s="71">
        <v>1815.06</v>
      </c>
      <c r="E128" s="71">
        <v>1633.25</v>
      </c>
      <c r="F128" s="71">
        <v>1576.89</v>
      </c>
      <c r="G128" s="71">
        <v>1518.91</v>
      </c>
      <c r="H128" s="71">
        <v>1375.71</v>
      </c>
      <c r="I128" s="71">
        <v>1410.98</v>
      </c>
      <c r="J128" s="71">
        <v>1450.04</v>
      </c>
      <c r="K128" s="71">
        <v>1616.87</v>
      </c>
      <c r="L128" s="71">
        <v>2117.4899999999998</v>
      </c>
      <c r="M128" s="71">
        <v>2150.15</v>
      </c>
      <c r="N128" s="71">
        <v>2231.69</v>
      </c>
      <c r="O128" s="71">
        <v>2231.91</v>
      </c>
      <c r="P128" s="71">
        <v>2352.0300000000002</v>
      </c>
      <c r="Q128" s="71">
        <v>2378.7800000000002</v>
      </c>
      <c r="R128" s="71">
        <v>2351.16</v>
      </c>
      <c r="S128" s="71">
        <v>2281.21</v>
      </c>
      <c r="T128" s="71">
        <v>2240.29</v>
      </c>
      <c r="U128" s="71">
        <v>2156.0500000000002</v>
      </c>
      <c r="V128" s="71">
        <v>2130.9299999999998</v>
      </c>
      <c r="W128" s="71">
        <v>2123.5100000000002</v>
      </c>
      <c r="X128" s="71">
        <v>2122.58</v>
      </c>
      <c r="Y128" s="71">
        <v>2187.73</v>
      </c>
      <c r="Z128" s="71">
        <v>2103.04</v>
      </c>
      <c r="AA128" s="71">
        <v>1725.99</v>
      </c>
    </row>
    <row r="129" spans="1:27" ht="12.75" hidden="1" customHeight="1" outlineLevel="1" x14ac:dyDescent="0.2">
      <c r="A129" s="163" t="s">
        <v>359</v>
      </c>
      <c r="B129" s="94" t="s">
        <v>90</v>
      </c>
      <c r="C129" s="70" t="s">
        <v>79</v>
      </c>
      <c r="D129" s="71">
        <f>$D$9</f>
        <v>1071.42</v>
      </c>
      <c r="E129" s="71">
        <f t="shared" ref="E129:AA129" si="73">$D$9</f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360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361</v>
      </c>
      <c r="B131" s="94" t="s">
        <v>81</v>
      </c>
      <c r="C131" s="70" t="s">
        <v>79</v>
      </c>
      <c r="D131" s="71">
        <f>$D$11</f>
        <v>216.36</v>
      </c>
      <c r="E131" s="71">
        <f t="shared" ref="E131:AA131" si="74">$D$11</f>
        <v>216.36</v>
      </c>
      <c r="F131" s="71">
        <f t="shared" si="74"/>
        <v>216.36</v>
      </c>
      <c r="G131" s="71">
        <f t="shared" si="74"/>
        <v>216.36</v>
      </c>
      <c r="H131" s="71">
        <f t="shared" si="74"/>
        <v>216.36</v>
      </c>
      <c r="I131" s="71">
        <f t="shared" si="74"/>
        <v>216.36</v>
      </c>
      <c r="J131" s="71">
        <f t="shared" si="74"/>
        <v>216.36</v>
      </c>
      <c r="K131" s="71">
        <f t="shared" si="74"/>
        <v>216.36</v>
      </c>
      <c r="L131" s="71">
        <f t="shared" si="74"/>
        <v>216.36</v>
      </c>
      <c r="M131" s="71">
        <f t="shared" si="74"/>
        <v>216.36</v>
      </c>
      <c r="N131" s="71">
        <f t="shared" si="74"/>
        <v>216.36</v>
      </c>
      <c r="O131" s="71">
        <f t="shared" si="74"/>
        <v>216.36</v>
      </c>
      <c r="P131" s="71">
        <f t="shared" si="74"/>
        <v>216.36</v>
      </c>
      <c r="Q131" s="71">
        <f t="shared" si="74"/>
        <v>216.36</v>
      </c>
      <c r="R131" s="71">
        <f t="shared" si="74"/>
        <v>216.36</v>
      </c>
      <c r="S131" s="71">
        <f t="shared" si="74"/>
        <v>216.36</v>
      </c>
      <c r="T131" s="71">
        <f t="shared" si="74"/>
        <v>216.36</v>
      </c>
      <c r="U131" s="71">
        <f t="shared" si="74"/>
        <v>216.36</v>
      </c>
      <c r="V131" s="71">
        <f t="shared" si="74"/>
        <v>216.36</v>
      </c>
      <c r="W131" s="71">
        <f t="shared" si="74"/>
        <v>216.36</v>
      </c>
      <c r="X131" s="71">
        <f t="shared" si="74"/>
        <v>216.36</v>
      </c>
      <c r="Y131" s="71">
        <f t="shared" si="74"/>
        <v>216.36</v>
      </c>
      <c r="Z131" s="71">
        <f t="shared" si="74"/>
        <v>216.36</v>
      </c>
      <c r="AA131" s="71">
        <f t="shared" si="74"/>
        <v>216.36</v>
      </c>
    </row>
    <row r="132" spans="1:27" ht="12.75" customHeight="1" collapsed="1" x14ac:dyDescent="0.2">
      <c r="A132" s="162" t="s">
        <v>362</v>
      </c>
      <c r="B132" s="54" t="str">
        <f>"26"&amp;"."&amp;$B$662&amp;"."&amp;$B$663</f>
        <v>26.05.2024</v>
      </c>
      <c r="C132" s="134" t="s">
        <v>76</v>
      </c>
      <c r="D132" s="135">
        <f>ROUND(((D133+D134+D136+D135)/1000),5)</f>
        <v>2.9365100000000002</v>
      </c>
      <c r="E132" s="135">
        <f>ROUND(((E133+E134+E136+E135)/1000),5)</f>
        <v>2.8408899999999999</v>
      </c>
      <c r="F132" s="135">
        <f>ROUND(((F133+F134+F136+F135)/1000),5)</f>
        <v>2.7511100000000002</v>
      </c>
      <c r="G132" s="135">
        <f t="shared" ref="G132:AA132" si="75">ROUND(((G133+G134+G136+G135)/1000),5)</f>
        <v>2.6109200000000001</v>
      </c>
      <c r="H132" s="135">
        <f t="shared" si="75"/>
        <v>2.5082100000000001</v>
      </c>
      <c r="I132" s="135">
        <f t="shared" si="75"/>
        <v>2.6187399999999998</v>
      </c>
      <c r="J132" s="135">
        <f t="shared" si="75"/>
        <v>2.4145300000000001</v>
      </c>
      <c r="K132" s="135">
        <f t="shared" si="75"/>
        <v>2.76783</v>
      </c>
      <c r="L132" s="135">
        <f t="shared" si="75"/>
        <v>3.0577100000000002</v>
      </c>
      <c r="M132" s="135">
        <f t="shared" si="75"/>
        <v>3.4202300000000001</v>
      </c>
      <c r="N132" s="135">
        <f t="shared" si="75"/>
        <v>3.4433099999999999</v>
      </c>
      <c r="O132" s="135">
        <f t="shared" si="75"/>
        <v>3.45045</v>
      </c>
      <c r="P132" s="135">
        <f t="shared" si="75"/>
        <v>3.4508100000000002</v>
      </c>
      <c r="Q132" s="135">
        <f t="shared" si="75"/>
        <v>3.4876200000000002</v>
      </c>
      <c r="R132" s="135">
        <f t="shared" si="75"/>
        <v>3.48691</v>
      </c>
      <c r="S132" s="135">
        <f t="shared" si="75"/>
        <v>3.4544199999999998</v>
      </c>
      <c r="T132" s="135">
        <f t="shared" si="75"/>
        <v>3.42422</v>
      </c>
      <c r="U132" s="135">
        <f t="shared" si="75"/>
        <v>3.4096799999999998</v>
      </c>
      <c r="V132" s="135">
        <f t="shared" si="75"/>
        <v>3.3829199999999999</v>
      </c>
      <c r="W132" s="135">
        <f t="shared" si="75"/>
        <v>3.3992100000000001</v>
      </c>
      <c r="X132" s="135">
        <f t="shared" si="75"/>
        <v>3.4188200000000002</v>
      </c>
      <c r="Y132" s="135">
        <f t="shared" si="75"/>
        <v>3.4171100000000001</v>
      </c>
      <c r="Z132" s="135">
        <f t="shared" si="75"/>
        <v>3.3063199999999999</v>
      </c>
      <c r="AA132" s="135">
        <f t="shared" si="75"/>
        <v>2.8901300000000001</v>
      </c>
    </row>
    <row r="133" spans="1:27" ht="12.75" hidden="1" customHeight="1" outlineLevel="1" x14ac:dyDescent="0.2">
      <c r="A133" s="163" t="s">
        <v>363</v>
      </c>
      <c r="B133" s="94" t="s">
        <v>238</v>
      </c>
      <c r="C133" s="70" t="s">
        <v>79</v>
      </c>
      <c r="D133" s="71">
        <v>1644.43</v>
      </c>
      <c r="E133" s="71">
        <v>1548.81</v>
      </c>
      <c r="F133" s="71">
        <v>1459.03</v>
      </c>
      <c r="G133" s="71">
        <v>1318.84</v>
      </c>
      <c r="H133" s="71">
        <v>1216.1300000000001</v>
      </c>
      <c r="I133" s="71">
        <v>1326.66</v>
      </c>
      <c r="J133" s="71">
        <v>1122.45</v>
      </c>
      <c r="K133" s="71">
        <v>1475.75</v>
      </c>
      <c r="L133" s="71">
        <v>1765.63</v>
      </c>
      <c r="M133" s="71">
        <v>2128.15</v>
      </c>
      <c r="N133" s="71">
        <v>2151.23</v>
      </c>
      <c r="O133" s="71">
        <v>2158.37</v>
      </c>
      <c r="P133" s="71">
        <v>2158.73</v>
      </c>
      <c r="Q133" s="71">
        <v>2195.54</v>
      </c>
      <c r="R133" s="71">
        <v>2194.83</v>
      </c>
      <c r="S133" s="71">
        <v>2162.34</v>
      </c>
      <c r="T133" s="71">
        <v>2132.14</v>
      </c>
      <c r="U133" s="71">
        <v>2117.6</v>
      </c>
      <c r="V133" s="71">
        <v>2090.84</v>
      </c>
      <c r="W133" s="71">
        <v>2107.13</v>
      </c>
      <c r="X133" s="71">
        <v>2126.7399999999998</v>
      </c>
      <c r="Y133" s="71">
        <v>2125.0300000000002</v>
      </c>
      <c r="Z133" s="71">
        <v>2014.24</v>
      </c>
      <c r="AA133" s="71">
        <v>1598.05</v>
      </c>
    </row>
    <row r="134" spans="1:27" ht="12.75" hidden="1" customHeight="1" outlineLevel="1" x14ac:dyDescent="0.2">
      <c r="A134" s="163" t="s">
        <v>364</v>
      </c>
      <c r="B134" s="94" t="s">
        <v>90</v>
      </c>
      <c r="C134" s="70" t="s">
        <v>79</v>
      </c>
      <c r="D134" s="71">
        <f>$D$9</f>
        <v>1071.42</v>
      </c>
      <c r="E134" s="71">
        <f t="shared" ref="E134:AA134" si="76">$D$9</f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365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366</v>
      </c>
      <c r="B136" s="94" t="s">
        <v>81</v>
      </c>
      <c r="C136" s="70" t="s">
        <v>79</v>
      </c>
      <c r="D136" s="71">
        <f>$D$11</f>
        <v>216.36</v>
      </c>
      <c r="E136" s="71">
        <f t="shared" ref="E136:AA136" si="77">$D$11</f>
        <v>216.36</v>
      </c>
      <c r="F136" s="71">
        <f t="shared" si="77"/>
        <v>216.36</v>
      </c>
      <c r="G136" s="71">
        <f t="shared" si="77"/>
        <v>216.36</v>
      </c>
      <c r="H136" s="71">
        <f t="shared" si="77"/>
        <v>216.36</v>
      </c>
      <c r="I136" s="71">
        <f t="shared" si="77"/>
        <v>216.36</v>
      </c>
      <c r="J136" s="71">
        <f t="shared" si="77"/>
        <v>216.36</v>
      </c>
      <c r="K136" s="71">
        <f t="shared" si="77"/>
        <v>216.36</v>
      </c>
      <c r="L136" s="71">
        <f t="shared" si="77"/>
        <v>216.36</v>
      </c>
      <c r="M136" s="71">
        <f t="shared" si="77"/>
        <v>216.36</v>
      </c>
      <c r="N136" s="71">
        <f t="shared" si="77"/>
        <v>216.36</v>
      </c>
      <c r="O136" s="71">
        <f t="shared" si="77"/>
        <v>216.36</v>
      </c>
      <c r="P136" s="71">
        <f t="shared" si="77"/>
        <v>216.36</v>
      </c>
      <c r="Q136" s="71">
        <f t="shared" si="77"/>
        <v>216.36</v>
      </c>
      <c r="R136" s="71">
        <f t="shared" si="77"/>
        <v>216.36</v>
      </c>
      <c r="S136" s="71">
        <f t="shared" si="77"/>
        <v>216.36</v>
      </c>
      <c r="T136" s="71">
        <f t="shared" si="77"/>
        <v>216.36</v>
      </c>
      <c r="U136" s="71">
        <f t="shared" si="77"/>
        <v>216.36</v>
      </c>
      <c r="V136" s="71">
        <f t="shared" si="77"/>
        <v>216.36</v>
      </c>
      <c r="W136" s="71">
        <f t="shared" si="77"/>
        <v>216.36</v>
      </c>
      <c r="X136" s="71">
        <f t="shared" si="77"/>
        <v>216.36</v>
      </c>
      <c r="Y136" s="71">
        <f t="shared" si="77"/>
        <v>216.36</v>
      </c>
      <c r="Z136" s="71">
        <f t="shared" si="77"/>
        <v>216.36</v>
      </c>
      <c r="AA136" s="71">
        <f t="shared" si="77"/>
        <v>216.36</v>
      </c>
    </row>
    <row r="137" spans="1:27" ht="12.75" customHeight="1" collapsed="1" x14ac:dyDescent="0.2">
      <c r="A137" s="162" t="s">
        <v>367</v>
      </c>
      <c r="B137" s="54" t="str">
        <f>"27"&amp;"."&amp;$B$662&amp;"."&amp;$B$663</f>
        <v>27.05.2024</v>
      </c>
      <c r="C137" s="134" t="s">
        <v>76</v>
      </c>
      <c r="D137" s="135">
        <f>ROUND(((D138+D139+D141+D140)/1000),5)</f>
        <v>2.6285599999999998</v>
      </c>
      <c r="E137" s="135">
        <f>ROUND(((E138+E139+E141+E140)/1000),5)</f>
        <v>2.52291</v>
      </c>
      <c r="F137" s="135">
        <f>ROUND(((F138+F139+F141+F140)/1000),5)</f>
        <v>2.3340800000000002</v>
      </c>
      <c r="G137" s="135">
        <f t="shared" ref="G137:AA137" si="78">ROUND(((G138+G139+G141+G140)/1000),5)</f>
        <v>2.2674599999999998</v>
      </c>
      <c r="H137" s="135">
        <f t="shared" si="78"/>
        <v>2.19997</v>
      </c>
      <c r="I137" s="135">
        <f t="shared" si="78"/>
        <v>2.39581</v>
      </c>
      <c r="J137" s="135">
        <f t="shared" si="78"/>
        <v>2.55281</v>
      </c>
      <c r="K137" s="135">
        <f t="shared" si="78"/>
        <v>2.8397199999999998</v>
      </c>
      <c r="L137" s="135">
        <f t="shared" si="78"/>
        <v>3.1966999999999999</v>
      </c>
      <c r="M137" s="135">
        <f t="shared" si="78"/>
        <v>3.4035199999999999</v>
      </c>
      <c r="N137" s="135">
        <f t="shared" si="78"/>
        <v>3.411</v>
      </c>
      <c r="O137" s="135">
        <f t="shared" si="78"/>
        <v>3.3761399999999999</v>
      </c>
      <c r="P137" s="135">
        <f t="shared" si="78"/>
        <v>3.3338899999999998</v>
      </c>
      <c r="Q137" s="135">
        <f t="shared" si="78"/>
        <v>3.4073000000000002</v>
      </c>
      <c r="R137" s="135">
        <f t="shared" si="78"/>
        <v>3.4266200000000002</v>
      </c>
      <c r="S137" s="135">
        <f t="shared" si="78"/>
        <v>3.40646</v>
      </c>
      <c r="T137" s="135">
        <f t="shared" si="78"/>
        <v>3.3718699999999999</v>
      </c>
      <c r="U137" s="135">
        <f t="shared" si="78"/>
        <v>3.3021799999999999</v>
      </c>
      <c r="V137" s="135">
        <f t="shared" si="78"/>
        <v>3.2498499999999999</v>
      </c>
      <c r="W137" s="135">
        <f t="shared" si="78"/>
        <v>3.1741299999999999</v>
      </c>
      <c r="X137" s="135">
        <f t="shared" si="78"/>
        <v>3.1734599999999999</v>
      </c>
      <c r="Y137" s="135">
        <f t="shared" si="78"/>
        <v>3.1264799999999999</v>
      </c>
      <c r="Z137" s="135">
        <f t="shared" si="78"/>
        <v>2.81812</v>
      </c>
      <c r="AA137" s="135">
        <f t="shared" si="78"/>
        <v>2.67692</v>
      </c>
    </row>
    <row r="138" spans="1:27" ht="12.75" hidden="1" customHeight="1" outlineLevel="1" x14ac:dyDescent="0.2">
      <c r="A138" s="163" t="s">
        <v>368</v>
      </c>
      <c r="B138" s="94" t="s">
        <v>238</v>
      </c>
      <c r="C138" s="70" t="s">
        <v>79</v>
      </c>
      <c r="D138" s="71">
        <v>1336.48</v>
      </c>
      <c r="E138" s="71">
        <v>1230.83</v>
      </c>
      <c r="F138" s="71">
        <v>1042</v>
      </c>
      <c r="G138" s="71">
        <v>975.38</v>
      </c>
      <c r="H138" s="71">
        <v>907.89</v>
      </c>
      <c r="I138" s="71">
        <v>1103.73</v>
      </c>
      <c r="J138" s="71">
        <v>1260.73</v>
      </c>
      <c r="K138" s="71">
        <v>1547.64</v>
      </c>
      <c r="L138" s="71">
        <v>1904.62</v>
      </c>
      <c r="M138" s="71">
        <v>2111.44</v>
      </c>
      <c r="N138" s="71">
        <v>2118.92</v>
      </c>
      <c r="O138" s="71">
        <v>2084.06</v>
      </c>
      <c r="P138" s="71">
        <v>2041.81</v>
      </c>
      <c r="Q138" s="71">
        <v>2115.2199999999998</v>
      </c>
      <c r="R138" s="71">
        <v>2134.54</v>
      </c>
      <c r="S138" s="71">
        <v>2114.38</v>
      </c>
      <c r="T138" s="71">
        <v>2079.79</v>
      </c>
      <c r="U138" s="71">
        <v>2010.1</v>
      </c>
      <c r="V138" s="71">
        <v>1957.77</v>
      </c>
      <c r="W138" s="71">
        <v>1882.05</v>
      </c>
      <c r="X138" s="71">
        <v>1881.38</v>
      </c>
      <c r="Y138" s="71">
        <v>1834.4</v>
      </c>
      <c r="Z138" s="71">
        <v>1526.04</v>
      </c>
      <c r="AA138" s="71">
        <v>1384.84</v>
      </c>
    </row>
    <row r="139" spans="1:27" ht="12.75" hidden="1" customHeight="1" outlineLevel="1" x14ac:dyDescent="0.2">
      <c r="A139" s="163" t="s">
        <v>369</v>
      </c>
      <c r="B139" s="94" t="s">
        <v>90</v>
      </c>
      <c r="C139" s="70" t="s">
        <v>79</v>
      </c>
      <c r="D139" s="71">
        <f>$D$9</f>
        <v>1071.42</v>
      </c>
      <c r="E139" s="71">
        <f t="shared" ref="E139:AA139" si="79">$D$9</f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370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371</v>
      </c>
      <c r="B141" s="94" t="s">
        <v>81</v>
      </c>
      <c r="C141" s="70" t="s">
        <v>79</v>
      </c>
      <c r="D141" s="71">
        <f>$D$11</f>
        <v>216.36</v>
      </c>
      <c r="E141" s="71">
        <f t="shared" ref="E141:AA141" si="80">$D$11</f>
        <v>216.36</v>
      </c>
      <c r="F141" s="71">
        <f t="shared" si="80"/>
        <v>216.36</v>
      </c>
      <c r="G141" s="71">
        <f t="shared" si="80"/>
        <v>216.36</v>
      </c>
      <c r="H141" s="71">
        <f t="shared" si="80"/>
        <v>216.36</v>
      </c>
      <c r="I141" s="71">
        <f t="shared" si="80"/>
        <v>216.36</v>
      </c>
      <c r="J141" s="71">
        <f t="shared" si="80"/>
        <v>216.36</v>
      </c>
      <c r="K141" s="71">
        <f t="shared" si="80"/>
        <v>216.36</v>
      </c>
      <c r="L141" s="71">
        <f t="shared" si="80"/>
        <v>216.36</v>
      </c>
      <c r="M141" s="71">
        <f t="shared" si="80"/>
        <v>216.36</v>
      </c>
      <c r="N141" s="71">
        <f t="shared" si="80"/>
        <v>216.36</v>
      </c>
      <c r="O141" s="71">
        <f t="shared" si="80"/>
        <v>216.36</v>
      </c>
      <c r="P141" s="71">
        <f t="shared" si="80"/>
        <v>216.36</v>
      </c>
      <c r="Q141" s="71">
        <f t="shared" si="80"/>
        <v>216.36</v>
      </c>
      <c r="R141" s="71">
        <f t="shared" si="80"/>
        <v>216.36</v>
      </c>
      <c r="S141" s="71">
        <f t="shared" si="80"/>
        <v>216.36</v>
      </c>
      <c r="T141" s="71">
        <f t="shared" si="80"/>
        <v>216.36</v>
      </c>
      <c r="U141" s="71">
        <f t="shared" si="80"/>
        <v>216.36</v>
      </c>
      <c r="V141" s="71">
        <f t="shared" si="80"/>
        <v>216.36</v>
      </c>
      <c r="W141" s="71">
        <f t="shared" si="80"/>
        <v>216.36</v>
      </c>
      <c r="X141" s="71">
        <f t="shared" si="80"/>
        <v>216.36</v>
      </c>
      <c r="Y141" s="71">
        <f t="shared" si="80"/>
        <v>216.36</v>
      </c>
      <c r="Z141" s="71">
        <f t="shared" si="80"/>
        <v>216.36</v>
      </c>
      <c r="AA141" s="71">
        <f t="shared" si="80"/>
        <v>216.36</v>
      </c>
    </row>
    <row r="142" spans="1:27" ht="12.75" customHeight="1" collapsed="1" x14ac:dyDescent="0.2">
      <c r="A142" s="162" t="s">
        <v>372</v>
      </c>
      <c r="B142" s="54" t="str">
        <f>"28"&amp;"."&amp;$B$662&amp;"."&amp;$B$663</f>
        <v>28.05.2024</v>
      </c>
      <c r="C142" s="134" t="s">
        <v>76</v>
      </c>
      <c r="D142" s="135">
        <f>ROUND(((D143+D144+D146+D145)/1000),5)</f>
        <v>2.38279</v>
      </c>
      <c r="E142" s="135">
        <f>ROUND(((E143+E144+E146+E145)/1000),5)</f>
        <v>2.2486700000000002</v>
      </c>
      <c r="F142" s="135">
        <f>ROUND(((F143+F144+F146+F145)/1000),5)</f>
        <v>2.1384799999999999</v>
      </c>
      <c r="G142" s="135">
        <f t="shared" ref="G142:AA142" si="81">ROUND(((G143+G144+G146+G145)/1000),5)</f>
        <v>1.53061</v>
      </c>
      <c r="H142" s="135">
        <f t="shared" si="81"/>
        <v>1.52922</v>
      </c>
      <c r="I142" s="135">
        <f t="shared" si="81"/>
        <v>2.1711200000000002</v>
      </c>
      <c r="J142" s="135">
        <f t="shared" si="81"/>
        <v>2.5539200000000002</v>
      </c>
      <c r="K142" s="135">
        <f t="shared" si="81"/>
        <v>2.83223</v>
      </c>
      <c r="L142" s="135">
        <f t="shared" si="81"/>
        <v>3.1840600000000001</v>
      </c>
      <c r="M142" s="135">
        <f t="shared" si="81"/>
        <v>3.5268799999999998</v>
      </c>
      <c r="N142" s="135">
        <f t="shared" si="81"/>
        <v>3.5855100000000002</v>
      </c>
      <c r="O142" s="135">
        <f t="shared" si="81"/>
        <v>3.5852300000000001</v>
      </c>
      <c r="P142" s="135">
        <f t="shared" si="81"/>
        <v>3.5138400000000001</v>
      </c>
      <c r="Q142" s="135">
        <f t="shared" si="81"/>
        <v>3.5548999999999999</v>
      </c>
      <c r="R142" s="135">
        <f t="shared" si="81"/>
        <v>3.4353400000000001</v>
      </c>
      <c r="S142" s="135">
        <f t="shared" si="81"/>
        <v>3.43587</v>
      </c>
      <c r="T142" s="135">
        <f t="shared" si="81"/>
        <v>3.4931299999999998</v>
      </c>
      <c r="U142" s="135">
        <f t="shared" si="81"/>
        <v>3.4566499999999998</v>
      </c>
      <c r="V142" s="135">
        <f t="shared" si="81"/>
        <v>3.3430300000000002</v>
      </c>
      <c r="W142" s="135">
        <f t="shared" si="81"/>
        <v>3.2423600000000001</v>
      </c>
      <c r="X142" s="135">
        <f t="shared" si="81"/>
        <v>3.23752</v>
      </c>
      <c r="Y142" s="135">
        <f t="shared" si="81"/>
        <v>3.25475</v>
      </c>
      <c r="Z142" s="135">
        <f t="shared" si="81"/>
        <v>2.95546</v>
      </c>
      <c r="AA142" s="135">
        <f t="shared" si="81"/>
        <v>2.6996000000000002</v>
      </c>
    </row>
    <row r="143" spans="1:27" ht="12.75" hidden="1" customHeight="1" outlineLevel="1" x14ac:dyDescent="0.2">
      <c r="A143" s="163" t="s">
        <v>373</v>
      </c>
      <c r="B143" s="94" t="s">
        <v>238</v>
      </c>
      <c r="C143" s="70" t="s">
        <v>79</v>
      </c>
      <c r="D143" s="71">
        <v>1090.71</v>
      </c>
      <c r="E143" s="71">
        <v>956.59</v>
      </c>
      <c r="F143" s="71">
        <v>846.4</v>
      </c>
      <c r="G143" s="71">
        <v>238.53</v>
      </c>
      <c r="H143" s="71">
        <v>237.14</v>
      </c>
      <c r="I143" s="71">
        <v>879.04</v>
      </c>
      <c r="J143" s="71">
        <v>1261.8399999999999</v>
      </c>
      <c r="K143" s="71">
        <v>1540.15</v>
      </c>
      <c r="L143" s="71">
        <v>1891.98</v>
      </c>
      <c r="M143" s="71">
        <v>2234.8000000000002</v>
      </c>
      <c r="N143" s="71">
        <v>2293.4299999999998</v>
      </c>
      <c r="O143" s="71">
        <v>2293.15</v>
      </c>
      <c r="P143" s="71">
        <v>2221.7600000000002</v>
      </c>
      <c r="Q143" s="71">
        <v>2262.8200000000002</v>
      </c>
      <c r="R143" s="71">
        <v>2143.2600000000002</v>
      </c>
      <c r="S143" s="71">
        <v>2143.79</v>
      </c>
      <c r="T143" s="71">
        <v>2201.0500000000002</v>
      </c>
      <c r="U143" s="71">
        <v>2164.5700000000002</v>
      </c>
      <c r="V143" s="71">
        <v>2050.9499999999998</v>
      </c>
      <c r="W143" s="71">
        <v>1950.28</v>
      </c>
      <c r="X143" s="71">
        <v>1945.44</v>
      </c>
      <c r="Y143" s="71">
        <v>1962.67</v>
      </c>
      <c r="Z143" s="71">
        <v>1663.38</v>
      </c>
      <c r="AA143" s="71">
        <v>1407.52</v>
      </c>
    </row>
    <row r="144" spans="1:27" ht="12.75" hidden="1" customHeight="1" outlineLevel="1" x14ac:dyDescent="0.2">
      <c r="A144" s="163" t="s">
        <v>374</v>
      </c>
      <c r="B144" s="94" t="s">
        <v>90</v>
      </c>
      <c r="C144" s="70" t="s">
        <v>79</v>
      </c>
      <c r="D144" s="71">
        <f>$D$9</f>
        <v>1071.42</v>
      </c>
      <c r="E144" s="71">
        <f t="shared" ref="E144:AA144" si="82">$D$9</f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375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376</v>
      </c>
      <c r="B146" s="94" t="s">
        <v>81</v>
      </c>
      <c r="C146" s="70" t="s">
        <v>79</v>
      </c>
      <c r="D146" s="71">
        <f>$D$11</f>
        <v>216.36</v>
      </c>
      <c r="E146" s="71">
        <f t="shared" ref="E146:AA146" si="83">$D$11</f>
        <v>216.36</v>
      </c>
      <c r="F146" s="71">
        <f t="shared" si="83"/>
        <v>216.36</v>
      </c>
      <c r="G146" s="71">
        <f t="shared" si="83"/>
        <v>216.36</v>
      </c>
      <c r="H146" s="71">
        <f t="shared" si="83"/>
        <v>216.36</v>
      </c>
      <c r="I146" s="71">
        <f t="shared" si="83"/>
        <v>216.36</v>
      </c>
      <c r="J146" s="71">
        <f t="shared" si="83"/>
        <v>216.36</v>
      </c>
      <c r="K146" s="71">
        <f t="shared" si="83"/>
        <v>216.36</v>
      </c>
      <c r="L146" s="71">
        <f t="shared" si="83"/>
        <v>216.36</v>
      </c>
      <c r="M146" s="71">
        <f t="shared" si="83"/>
        <v>216.36</v>
      </c>
      <c r="N146" s="71">
        <f t="shared" si="83"/>
        <v>216.36</v>
      </c>
      <c r="O146" s="71">
        <f t="shared" si="83"/>
        <v>216.36</v>
      </c>
      <c r="P146" s="71">
        <f t="shared" si="83"/>
        <v>216.36</v>
      </c>
      <c r="Q146" s="71">
        <f t="shared" si="83"/>
        <v>216.36</v>
      </c>
      <c r="R146" s="71">
        <f t="shared" si="83"/>
        <v>216.36</v>
      </c>
      <c r="S146" s="71">
        <f t="shared" si="83"/>
        <v>216.36</v>
      </c>
      <c r="T146" s="71">
        <f t="shared" si="83"/>
        <v>216.36</v>
      </c>
      <c r="U146" s="71">
        <f t="shared" si="83"/>
        <v>216.36</v>
      </c>
      <c r="V146" s="71">
        <f t="shared" si="83"/>
        <v>216.36</v>
      </c>
      <c r="W146" s="71">
        <f t="shared" si="83"/>
        <v>216.36</v>
      </c>
      <c r="X146" s="71">
        <f t="shared" si="83"/>
        <v>216.36</v>
      </c>
      <c r="Y146" s="71">
        <f t="shared" si="83"/>
        <v>216.36</v>
      </c>
      <c r="Z146" s="71">
        <f t="shared" si="83"/>
        <v>216.36</v>
      </c>
      <c r="AA146" s="71">
        <f t="shared" si="83"/>
        <v>216.36</v>
      </c>
    </row>
    <row r="147" spans="1:27" ht="12.75" customHeight="1" collapsed="1" x14ac:dyDescent="0.2">
      <c r="A147" s="162" t="s">
        <v>377</v>
      </c>
      <c r="B147" s="54" t="str">
        <f>"29"&amp;"."&amp;$B$662&amp;"."&amp;$B$663</f>
        <v>29.05.2024</v>
      </c>
      <c r="C147" s="134" t="s">
        <v>76</v>
      </c>
      <c r="D147" s="135">
        <f>ROUND(((D148+D149+D151+D150)/1000),5)</f>
        <v>2.5388000000000002</v>
      </c>
      <c r="E147" s="135">
        <f>ROUND(((E148+E149+E151+E150)/1000),5)</f>
        <v>2.3913600000000002</v>
      </c>
      <c r="F147" s="135">
        <f>ROUND(((F148+F149+F151+F150)/1000),5)</f>
        <v>2.1747700000000001</v>
      </c>
      <c r="G147" s="135">
        <f t="shared" ref="G147:AA147" si="84">ROUND(((G148+G149+G151+G150)/1000),5)</f>
        <v>2.0598700000000001</v>
      </c>
      <c r="H147" s="135">
        <f t="shared" si="84"/>
        <v>2.0478999999999998</v>
      </c>
      <c r="I147" s="135">
        <f t="shared" si="84"/>
        <v>2.3532299999999999</v>
      </c>
      <c r="J147" s="135">
        <f t="shared" si="84"/>
        <v>2.4731100000000001</v>
      </c>
      <c r="K147" s="135">
        <f t="shared" si="84"/>
        <v>2.75942</v>
      </c>
      <c r="L147" s="135">
        <f t="shared" si="84"/>
        <v>3.0456400000000001</v>
      </c>
      <c r="M147" s="135">
        <f t="shared" si="84"/>
        <v>3.3939400000000002</v>
      </c>
      <c r="N147" s="135">
        <f t="shared" si="84"/>
        <v>3.3993799999999998</v>
      </c>
      <c r="O147" s="135">
        <f t="shared" si="84"/>
        <v>3.4104399999999999</v>
      </c>
      <c r="P147" s="135">
        <f t="shared" si="84"/>
        <v>3.4035199999999999</v>
      </c>
      <c r="Q147" s="135">
        <f t="shared" si="84"/>
        <v>3.42835</v>
      </c>
      <c r="R147" s="135">
        <f t="shared" si="84"/>
        <v>3.4491999999999998</v>
      </c>
      <c r="S147" s="135">
        <f t="shared" si="84"/>
        <v>3.4462999999999999</v>
      </c>
      <c r="T147" s="135">
        <f t="shared" si="84"/>
        <v>3.4318300000000002</v>
      </c>
      <c r="U147" s="135">
        <f t="shared" si="84"/>
        <v>3.4041199999999998</v>
      </c>
      <c r="V147" s="135">
        <f t="shared" si="84"/>
        <v>3.3114499999999998</v>
      </c>
      <c r="W147" s="135">
        <f t="shared" si="84"/>
        <v>3.1682899999999998</v>
      </c>
      <c r="X147" s="135">
        <f t="shared" si="84"/>
        <v>3.1156899999999998</v>
      </c>
      <c r="Y147" s="135">
        <f t="shared" si="84"/>
        <v>3.0801599999999998</v>
      </c>
      <c r="Z147" s="135">
        <f t="shared" si="84"/>
        <v>2.83094</v>
      </c>
      <c r="AA147" s="135">
        <f t="shared" si="84"/>
        <v>2.68784</v>
      </c>
    </row>
    <row r="148" spans="1:27" ht="12.75" hidden="1" customHeight="1" outlineLevel="1" x14ac:dyDescent="0.2">
      <c r="A148" s="163" t="s">
        <v>378</v>
      </c>
      <c r="B148" s="94" t="s">
        <v>238</v>
      </c>
      <c r="C148" s="70" t="s">
        <v>79</v>
      </c>
      <c r="D148" s="71">
        <v>1246.72</v>
      </c>
      <c r="E148" s="71">
        <v>1099.28</v>
      </c>
      <c r="F148" s="71">
        <v>882.69</v>
      </c>
      <c r="G148" s="71">
        <v>767.79</v>
      </c>
      <c r="H148" s="71">
        <v>755.82</v>
      </c>
      <c r="I148" s="71">
        <v>1061.1500000000001</v>
      </c>
      <c r="J148" s="71">
        <v>1181.03</v>
      </c>
      <c r="K148" s="71">
        <v>1467.34</v>
      </c>
      <c r="L148" s="71">
        <v>1753.56</v>
      </c>
      <c r="M148" s="71">
        <v>2101.86</v>
      </c>
      <c r="N148" s="71">
        <v>2107.3000000000002</v>
      </c>
      <c r="O148" s="71">
        <v>2118.36</v>
      </c>
      <c r="P148" s="71">
        <v>2111.44</v>
      </c>
      <c r="Q148" s="71">
        <v>2136.27</v>
      </c>
      <c r="R148" s="71">
        <v>2157.12</v>
      </c>
      <c r="S148" s="71">
        <v>2154.2199999999998</v>
      </c>
      <c r="T148" s="71">
        <v>2139.75</v>
      </c>
      <c r="U148" s="71">
        <v>2112.04</v>
      </c>
      <c r="V148" s="71">
        <v>2019.37</v>
      </c>
      <c r="W148" s="71">
        <v>1876.21</v>
      </c>
      <c r="X148" s="71">
        <v>1823.61</v>
      </c>
      <c r="Y148" s="71">
        <v>1788.08</v>
      </c>
      <c r="Z148" s="71">
        <v>1538.86</v>
      </c>
      <c r="AA148" s="71">
        <v>1395.76</v>
      </c>
    </row>
    <row r="149" spans="1:27" ht="12.75" hidden="1" customHeight="1" outlineLevel="1" x14ac:dyDescent="0.2">
      <c r="A149" s="163" t="s">
        <v>379</v>
      </c>
      <c r="B149" s="94" t="s">
        <v>90</v>
      </c>
      <c r="C149" s="70" t="s">
        <v>79</v>
      </c>
      <c r="D149" s="71">
        <f>$D$9</f>
        <v>1071.42</v>
      </c>
      <c r="E149" s="71">
        <f t="shared" ref="E149:AA149" si="85">$D$9</f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380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381</v>
      </c>
      <c r="B151" s="94" t="s">
        <v>81</v>
      </c>
      <c r="C151" s="70" t="s">
        <v>79</v>
      </c>
      <c r="D151" s="71">
        <f>$D$11</f>
        <v>216.36</v>
      </c>
      <c r="E151" s="71">
        <f t="shared" ref="E151:AA151" si="86">$D$11</f>
        <v>216.36</v>
      </c>
      <c r="F151" s="71">
        <f t="shared" si="86"/>
        <v>216.36</v>
      </c>
      <c r="G151" s="71">
        <f t="shared" si="86"/>
        <v>216.36</v>
      </c>
      <c r="H151" s="71">
        <f t="shared" si="86"/>
        <v>216.36</v>
      </c>
      <c r="I151" s="71">
        <f t="shared" si="86"/>
        <v>216.36</v>
      </c>
      <c r="J151" s="71">
        <f t="shared" si="86"/>
        <v>216.36</v>
      </c>
      <c r="K151" s="71">
        <f t="shared" si="86"/>
        <v>216.36</v>
      </c>
      <c r="L151" s="71">
        <f t="shared" si="86"/>
        <v>216.36</v>
      </c>
      <c r="M151" s="71">
        <f t="shared" si="86"/>
        <v>216.36</v>
      </c>
      <c r="N151" s="71">
        <f t="shared" si="86"/>
        <v>216.36</v>
      </c>
      <c r="O151" s="71">
        <f t="shared" si="86"/>
        <v>216.36</v>
      </c>
      <c r="P151" s="71">
        <f t="shared" si="86"/>
        <v>216.36</v>
      </c>
      <c r="Q151" s="71">
        <f t="shared" si="86"/>
        <v>216.36</v>
      </c>
      <c r="R151" s="71">
        <f t="shared" si="86"/>
        <v>216.36</v>
      </c>
      <c r="S151" s="71">
        <f t="shared" si="86"/>
        <v>216.36</v>
      </c>
      <c r="T151" s="71">
        <f t="shared" si="86"/>
        <v>216.36</v>
      </c>
      <c r="U151" s="71">
        <f t="shared" si="86"/>
        <v>216.36</v>
      </c>
      <c r="V151" s="71">
        <f t="shared" si="86"/>
        <v>216.36</v>
      </c>
      <c r="W151" s="71">
        <f t="shared" si="86"/>
        <v>216.36</v>
      </c>
      <c r="X151" s="71">
        <f t="shared" si="86"/>
        <v>216.36</v>
      </c>
      <c r="Y151" s="71">
        <f t="shared" si="86"/>
        <v>216.36</v>
      </c>
      <c r="Z151" s="71">
        <f t="shared" si="86"/>
        <v>216.36</v>
      </c>
      <c r="AA151" s="71">
        <f t="shared" si="86"/>
        <v>216.36</v>
      </c>
    </row>
    <row r="152" spans="1:27" ht="12.75" customHeight="1" collapsed="1" x14ac:dyDescent="0.2">
      <c r="A152" s="162" t="s">
        <v>382</v>
      </c>
      <c r="B152" s="54" t="str">
        <f>"30"&amp;"."&amp;$B$662&amp;"."&amp;$B$663</f>
        <v>30.05.2024</v>
      </c>
      <c r="C152" s="134" t="s">
        <v>76</v>
      </c>
      <c r="D152" s="135">
        <f>ROUND(((D153+D154+D156+D155)/1000),5)</f>
        <v>2.4953500000000002</v>
      </c>
      <c r="E152" s="135">
        <f>ROUND(((E153+E154+E156+E155)/1000),5)</f>
        <v>2.35215</v>
      </c>
      <c r="F152" s="135">
        <f>ROUND(((F153+F154+F156+F155)/1000),5)</f>
        <v>2.1994199999999999</v>
      </c>
      <c r="G152" s="135">
        <f t="shared" ref="G152:AA152" si="87">ROUND(((G153+G154+G156+G155)/1000),5)</f>
        <v>2.0986699999999998</v>
      </c>
      <c r="H152" s="135">
        <f t="shared" si="87"/>
        <v>2.1025800000000001</v>
      </c>
      <c r="I152" s="135">
        <f t="shared" si="87"/>
        <v>2.3897300000000001</v>
      </c>
      <c r="J152" s="135">
        <f t="shared" si="87"/>
        <v>2.47783</v>
      </c>
      <c r="K152" s="135">
        <f t="shared" si="87"/>
        <v>2.7970799999999998</v>
      </c>
      <c r="L152" s="135">
        <f t="shared" si="87"/>
        <v>3.19218</v>
      </c>
      <c r="M152" s="135">
        <f t="shared" si="87"/>
        <v>3.4087000000000001</v>
      </c>
      <c r="N152" s="135">
        <f t="shared" si="87"/>
        <v>3.4571200000000002</v>
      </c>
      <c r="O152" s="135">
        <f t="shared" si="87"/>
        <v>3.44821</v>
      </c>
      <c r="P152" s="135">
        <f t="shared" si="87"/>
        <v>3.4680300000000002</v>
      </c>
      <c r="Q152" s="135">
        <f t="shared" si="87"/>
        <v>3.4579800000000001</v>
      </c>
      <c r="R152" s="135">
        <f t="shared" si="87"/>
        <v>3.4610599999999998</v>
      </c>
      <c r="S152" s="135">
        <f t="shared" si="87"/>
        <v>3.4601199999999999</v>
      </c>
      <c r="T152" s="135">
        <f t="shared" si="87"/>
        <v>3.7523200000000001</v>
      </c>
      <c r="U152" s="135">
        <f t="shared" si="87"/>
        <v>3.7458100000000001</v>
      </c>
      <c r="V152" s="135">
        <f t="shared" si="87"/>
        <v>3.3777300000000001</v>
      </c>
      <c r="W152" s="135">
        <f t="shared" si="87"/>
        <v>3.25488</v>
      </c>
      <c r="X152" s="135">
        <f t="shared" si="87"/>
        <v>3.2121599999999999</v>
      </c>
      <c r="Y152" s="135">
        <f t="shared" si="87"/>
        <v>3.1926600000000001</v>
      </c>
      <c r="Z152" s="135">
        <f t="shared" si="87"/>
        <v>2.8155700000000001</v>
      </c>
      <c r="AA152" s="135">
        <f t="shared" si="87"/>
        <v>2.6551999999999998</v>
      </c>
    </row>
    <row r="153" spans="1:27" ht="12.75" hidden="1" customHeight="1" outlineLevel="1" x14ac:dyDescent="0.2">
      <c r="A153" s="163" t="s">
        <v>383</v>
      </c>
      <c r="B153" s="94" t="s">
        <v>238</v>
      </c>
      <c r="C153" s="70" t="s">
        <v>79</v>
      </c>
      <c r="D153" s="71">
        <v>1203.27</v>
      </c>
      <c r="E153" s="71">
        <v>1060.07</v>
      </c>
      <c r="F153" s="71">
        <v>907.34</v>
      </c>
      <c r="G153" s="71">
        <v>806.59</v>
      </c>
      <c r="H153" s="71">
        <v>810.5</v>
      </c>
      <c r="I153" s="71">
        <v>1097.6500000000001</v>
      </c>
      <c r="J153" s="71">
        <v>1185.75</v>
      </c>
      <c r="K153" s="71">
        <v>1505</v>
      </c>
      <c r="L153" s="71">
        <v>1900.1</v>
      </c>
      <c r="M153" s="71">
        <v>2116.62</v>
      </c>
      <c r="N153" s="71">
        <v>2165.04</v>
      </c>
      <c r="O153" s="71">
        <v>2156.13</v>
      </c>
      <c r="P153" s="71">
        <v>2175.9499999999998</v>
      </c>
      <c r="Q153" s="71">
        <v>2165.9</v>
      </c>
      <c r="R153" s="71">
        <v>2168.98</v>
      </c>
      <c r="S153" s="71">
        <v>2168.04</v>
      </c>
      <c r="T153" s="71">
        <v>2460.2399999999998</v>
      </c>
      <c r="U153" s="71">
        <v>2453.73</v>
      </c>
      <c r="V153" s="71">
        <v>2085.65</v>
      </c>
      <c r="W153" s="71">
        <v>1962.8</v>
      </c>
      <c r="X153" s="71">
        <v>1920.08</v>
      </c>
      <c r="Y153" s="71">
        <v>1900.58</v>
      </c>
      <c r="Z153" s="71">
        <v>1523.49</v>
      </c>
      <c r="AA153" s="71">
        <v>1363.12</v>
      </c>
    </row>
    <row r="154" spans="1:27" ht="12.75" hidden="1" customHeight="1" outlineLevel="1" x14ac:dyDescent="0.2">
      <c r="A154" s="163" t="s">
        <v>384</v>
      </c>
      <c r="B154" s="94" t="s">
        <v>90</v>
      </c>
      <c r="C154" s="70" t="s">
        <v>79</v>
      </c>
      <c r="D154" s="71">
        <f>$D$9</f>
        <v>1071.42</v>
      </c>
      <c r="E154" s="71">
        <f t="shared" ref="E154:AA154" si="88">$D$9</f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385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386</v>
      </c>
      <c r="B156" s="94" t="s">
        <v>81</v>
      </c>
      <c r="C156" s="70" t="s">
        <v>79</v>
      </c>
      <c r="D156" s="71">
        <f>$D$11</f>
        <v>216.36</v>
      </c>
      <c r="E156" s="71">
        <f t="shared" ref="E156:AA156" si="89">$D$11</f>
        <v>216.36</v>
      </c>
      <c r="F156" s="71">
        <f t="shared" si="89"/>
        <v>216.36</v>
      </c>
      <c r="G156" s="71">
        <f t="shared" si="89"/>
        <v>216.36</v>
      </c>
      <c r="H156" s="71">
        <f t="shared" si="89"/>
        <v>216.36</v>
      </c>
      <c r="I156" s="71">
        <f t="shared" si="89"/>
        <v>216.36</v>
      </c>
      <c r="J156" s="71">
        <f t="shared" si="89"/>
        <v>216.36</v>
      </c>
      <c r="K156" s="71">
        <f t="shared" si="89"/>
        <v>216.36</v>
      </c>
      <c r="L156" s="71">
        <f t="shared" si="89"/>
        <v>216.36</v>
      </c>
      <c r="M156" s="71">
        <f t="shared" si="89"/>
        <v>216.36</v>
      </c>
      <c r="N156" s="71">
        <f t="shared" si="89"/>
        <v>216.36</v>
      </c>
      <c r="O156" s="71">
        <f t="shared" si="89"/>
        <v>216.36</v>
      </c>
      <c r="P156" s="71">
        <f t="shared" si="89"/>
        <v>216.36</v>
      </c>
      <c r="Q156" s="71">
        <f t="shared" si="89"/>
        <v>216.36</v>
      </c>
      <c r="R156" s="71">
        <f t="shared" si="89"/>
        <v>216.36</v>
      </c>
      <c r="S156" s="71">
        <f t="shared" si="89"/>
        <v>216.36</v>
      </c>
      <c r="T156" s="71">
        <f t="shared" si="89"/>
        <v>216.36</v>
      </c>
      <c r="U156" s="71">
        <f t="shared" si="89"/>
        <v>216.36</v>
      </c>
      <c r="V156" s="71">
        <f t="shared" si="89"/>
        <v>216.36</v>
      </c>
      <c r="W156" s="71">
        <f t="shared" si="89"/>
        <v>216.36</v>
      </c>
      <c r="X156" s="71">
        <f t="shared" si="89"/>
        <v>216.36</v>
      </c>
      <c r="Y156" s="71">
        <f t="shared" si="89"/>
        <v>216.36</v>
      </c>
      <c r="Z156" s="71">
        <f t="shared" si="89"/>
        <v>216.36</v>
      </c>
      <c r="AA156" s="71">
        <f t="shared" si="89"/>
        <v>216.36</v>
      </c>
    </row>
    <row r="157" spans="1:27" ht="12.75" customHeight="1" collapsed="1" x14ac:dyDescent="0.2">
      <c r="A157" s="162" t="s">
        <v>387</v>
      </c>
      <c r="B157" s="54" t="str">
        <f>"31"&amp;"."&amp;$B$662&amp;"."&amp;$B$663</f>
        <v>31.05.2024</v>
      </c>
      <c r="C157" s="134" t="s">
        <v>76</v>
      </c>
      <c r="D157" s="135">
        <f>ROUND(((D158+D159+D161+D160)/1000),5)</f>
        <v>2.4836800000000001</v>
      </c>
      <c r="E157" s="135">
        <f>ROUND(((E158+E159+E161+E160)/1000),5)</f>
        <v>2.2694899999999998</v>
      </c>
      <c r="F157" s="135">
        <f>ROUND(((F158+F159+F161+F160)/1000),5)</f>
        <v>2.1985000000000001</v>
      </c>
      <c r="G157" s="135">
        <f t="shared" ref="G157:AA157" si="90">ROUND(((G158+G159+G161+G160)/1000),5)</f>
        <v>2.10473</v>
      </c>
      <c r="H157" s="135">
        <f t="shared" si="90"/>
        <v>2.0555400000000001</v>
      </c>
      <c r="I157" s="135">
        <f t="shared" si="90"/>
        <v>2.3780299999999999</v>
      </c>
      <c r="J157" s="135">
        <f t="shared" si="90"/>
        <v>2.5226199999999999</v>
      </c>
      <c r="K157" s="135">
        <f t="shared" si="90"/>
        <v>2.8601800000000002</v>
      </c>
      <c r="L157" s="135">
        <f t="shared" si="90"/>
        <v>3.2396600000000002</v>
      </c>
      <c r="M157" s="135">
        <f t="shared" si="90"/>
        <v>3.4354499999999999</v>
      </c>
      <c r="N157" s="135">
        <f t="shared" si="90"/>
        <v>3.6087199999999999</v>
      </c>
      <c r="O157" s="135">
        <f t="shared" si="90"/>
        <v>3.6217600000000001</v>
      </c>
      <c r="P157" s="135">
        <f t="shared" si="90"/>
        <v>3.4810300000000001</v>
      </c>
      <c r="Q157" s="135">
        <f t="shared" si="90"/>
        <v>3.6376499999999998</v>
      </c>
      <c r="R157" s="135">
        <f t="shared" si="90"/>
        <v>3.64621</v>
      </c>
      <c r="S157" s="135">
        <f t="shared" si="90"/>
        <v>3.6892100000000001</v>
      </c>
      <c r="T157" s="135">
        <f t="shared" si="90"/>
        <v>3.6732300000000002</v>
      </c>
      <c r="U157" s="135">
        <f t="shared" si="90"/>
        <v>3.4353899999999999</v>
      </c>
      <c r="V157" s="135">
        <f t="shared" si="90"/>
        <v>3.4135200000000001</v>
      </c>
      <c r="W157" s="135">
        <f t="shared" si="90"/>
        <v>3.3627500000000001</v>
      </c>
      <c r="X157" s="135">
        <f t="shared" si="90"/>
        <v>3.37032</v>
      </c>
      <c r="Y157" s="135">
        <f t="shared" si="90"/>
        <v>3.31846</v>
      </c>
      <c r="Z157" s="135">
        <f t="shared" si="90"/>
        <v>3.0794999999999999</v>
      </c>
      <c r="AA157" s="135">
        <f t="shared" si="90"/>
        <v>2.79555</v>
      </c>
    </row>
    <row r="158" spans="1:27" ht="12.75" hidden="1" customHeight="1" outlineLevel="1" x14ac:dyDescent="0.2">
      <c r="A158" s="163" t="s">
        <v>388</v>
      </c>
      <c r="B158" s="94" t="s">
        <v>238</v>
      </c>
      <c r="C158" s="70" t="s">
        <v>79</v>
      </c>
      <c r="D158" s="71">
        <v>1191.5999999999999</v>
      </c>
      <c r="E158" s="71">
        <v>977.41</v>
      </c>
      <c r="F158" s="71">
        <v>906.42</v>
      </c>
      <c r="G158" s="71">
        <v>812.65</v>
      </c>
      <c r="H158" s="71">
        <v>763.46</v>
      </c>
      <c r="I158" s="71">
        <v>1085.95</v>
      </c>
      <c r="J158" s="71">
        <v>1230.54</v>
      </c>
      <c r="K158" s="71">
        <v>1568.1</v>
      </c>
      <c r="L158" s="71">
        <v>1947.58</v>
      </c>
      <c r="M158" s="71">
        <v>2143.37</v>
      </c>
      <c r="N158" s="71">
        <v>2316.64</v>
      </c>
      <c r="O158" s="71">
        <v>2329.6799999999998</v>
      </c>
      <c r="P158" s="71">
        <v>2188.9499999999998</v>
      </c>
      <c r="Q158" s="71">
        <v>2345.5700000000002</v>
      </c>
      <c r="R158" s="71">
        <v>2354.13</v>
      </c>
      <c r="S158" s="71">
        <v>2397.13</v>
      </c>
      <c r="T158" s="71">
        <v>2381.15</v>
      </c>
      <c r="U158" s="71">
        <v>2143.31</v>
      </c>
      <c r="V158" s="71">
        <v>2121.44</v>
      </c>
      <c r="W158" s="71">
        <v>2070.67</v>
      </c>
      <c r="X158" s="71">
        <v>2078.2399999999998</v>
      </c>
      <c r="Y158" s="71">
        <v>2026.38</v>
      </c>
      <c r="Z158" s="71">
        <v>1787.42</v>
      </c>
      <c r="AA158" s="71">
        <v>1503.47</v>
      </c>
    </row>
    <row r="159" spans="1:27" ht="12.75" hidden="1" customHeight="1" outlineLevel="1" x14ac:dyDescent="0.2">
      <c r="A159" s="163" t="s">
        <v>389</v>
      </c>
      <c r="B159" s="94" t="s">
        <v>90</v>
      </c>
      <c r="C159" s="70" t="s">
        <v>79</v>
      </c>
      <c r="D159" s="71">
        <f>$D$9</f>
        <v>1071.42</v>
      </c>
      <c r="E159" s="71">
        <f t="shared" ref="E159:AA159" si="91">$D$9</f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390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391</v>
      </c>
      <c r="B161" s="94" t="s">
        <v>81</v>
      </c>
      <c r="C161" s="70" t="s">
        <v>79</v>
      </c>
      <c r="D161" s="71">
        <f>$D$11</f>
        <v>216.36</v>
      </c>
      <c r="E161" s="71">
        <f t="shared" ref="E161:AA161" si="92">$D$11</f>
        <v>216.36</v>
      </c>
      <c r="F161" s="71">
        <f t="shared" si="92"/>
        <v>216.36</v>
      </c>
      <c r="G161" s="71">
        <f t="shared" si="92"/>
        <v>216.36</v>
      </c>
      <c r="H161" s="71">
        <f t="shared" si="92"/>
        <v>216.36</v>
      </c>
      <c r="I161" s="71">
        <f t="shared" si="92"/>
        <v>216.36</v>
      </c>
      <c r="J161" s="71">
        <f t="shared" si="92"/>
        <v>216.36</v>
      </c>
      <c r="K161" s="71">
        <f t="shared" si="92"/>
        <v>216.36</v>
      </c>
      <c r="L161" s="71">
        <f t="shared" si="92"/>
        <v>216.36</v>
      </c>
      <c r="M161" s="71">
        <f t="shared" si="92"/>
        <v>216.36</v>
      </c>
      <c r="N161" s="71">
        <f t="shared" si="92"/>
        <v>216.36</v>
      </c>
      <c r="O161" s="71">
        <f t="shared" si="92"/>
        <v>216.36</v>
      </c>
      <c r="P161" s="71">
        <f t="shared" si="92"/>
        <v>216.36</v>
      </c>
      <c r="Q161" s="71">
        <f t="shared" si="92"/>
        <v>216.36</v>
      </c>
      <c r="R161" s="71">
        <f t="shared" si="92"/>
        <v>216.36</v>
      </c>
      <c r="S161" s="71">
        <f t="shared" si="92"/>
        <v>216.36</v>
      </c>
      <c r="T161" s="71">
        <f t="shared" si="92"/>
        <v>216.36</v>
      </c>
      <c r="U161" s="71">
        <f t="shared" si="92"/>
        <v>216.36</v>
      </c>
      <c r="V161" s="71">
        <f t="shared" si="92"/>
        <v>216.36</v>
      </c>
      <c r="W161" s="71">
        <f t="shared" si="92"/>
        <v>216.36</v>
      </c>
      <c r="X161" s="71">
        <f t="shared" si="92"/>
        <v>216.36</v>
      </c>
      <c r="Y161" s="71">
        <f t="shared" si="92"/>
        <v>216.36</v>
      </c>
      <c r="Z161" s="71">
        <f t="shared" si="92"/>
        <v>216.36</v>
      </c>
      <c r="AA161" s="71">
        <f t="shared" si="92"/>
        <v>216.36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394</v>
      </c>
      <c r="B166" s="54" t="str">
        <f>"01"&amp;"."&amp;$B$662&amp;"."&amp;$B$663</f>
        <v>01.05.2024</v>
      </c>
      <c r="C166" s="134" t="s">
        <v>76</v>
      </c>
      <c r="D166" s="135">
        <f>ROUND(((D167+D168+D170+D169)/1000),5)</f>
        <v>3.32239</v>
      </c>
      <c r="E166" s="135">
        <f>ROUND(((E167+E168+E170+E169)/1000),5)</f>
        <v>3.2846600000000001</v>
      </c>
      <c r="F166" s="135">
        <f>ROUND(((F167+F168+F170+F169)/1000),5)</f>
        <v>3.1484800000000002</v>
      </c>
      <c r="G166" s="135">
        <f t="shared" ref="G166:AA166" si="93">ROUND(((G167+G168+G170+G169)/1000),5)</f>
        <v>3.1248800000000001</v>
      </c>
      <c r="H166" s="135">
        <f t="shared" si="93"/>
        <v>3.0791900000000001</v>
      </c>
      <c r="I166" s="135">
        <f t="shared" si="93"/>
        <v>3.0441799999999999</v>
      </c>
      <c r="J166" s="135">
        <f t="shared" si="93"/>
        <v>3.0467599999999999</v>
      </c>
      <c r="K166" s="135">
        <f t="shared" si="93"/>
        <v>3.20492</v>
      </c>
      <c r="L166" s="135">
        <f t="shared" si="93"/>
        <v>3.3653599999999999</v>
      </c>
      <c r="M166" s="135">
        <f t="shared" si="93"/>
        <v>3.6004100000000001</v>
      </c>
      <c r="N166" s="135">
        <f t="shared" si="93"/>
        <v>3.7429299999999999</v>
      </c>
      <c r="O166" s="135">
        <f t="shared" si="93"/>
        <v>3.6727699999999999</v>
      </c>
      <c r="P166" s="135">
        <f t="shared" si="93"/>
        <v>3.6523400000000001</v>
      </c>
      <c r="Q166" s="135">
        <f t="shared" si="93"/>
        <v>3.6837499999999999</v>
      </c>
      <c r="R166" s="135">
        <f t="shared" si="93"/>
        <v>3.6425900000000002</v>
      </c>
      <c r="S166" s="135">
        <f t="shared" si="93"/>
        <v>3.5926300000000002</v>
      </c>
      <c r="T166" s="135">
        <f t="shared" si="93"/>
        <v>3.6320600000000001</v>
      </c>
      <c r="U166" s="135">
        <f t="shared" si="93"/>
        <v>3.6494300000000002</v>
      </c>
      <c r="V166" s="135">
        <f t="shared" si="93"/>
        <v>3.7035499999999999</v>
      </c>
      <c r="W166" s="135">
        <f t="shared" si="93"/>
        <v>3.8213699999999999</v>
      </c>
      <c r="X166" s="135">
        <f t="shared" si="93"/>
        <v>3.9099200000000001</v>
      </c>
      <c r="Y166" s="135">
        <f t="shared" si="93"/>
        <v>3.81006</v>
      </c>
      <c r="Z166" s="135">
        <f t="shared" si="93"/>
        <v>3.4944600000000001</v>
      </c>
      <c r="AA166" s="135">
        <f t="shared" si="93"/>
        <v>3.3049599999999999</v>
      </c>
    </row>
    <row r="167" spans="1:27" ht="12.75" hidden="1" customHeight="1" outlineLevel="1" x14ac:dyDescent="0.2">
      <c r="A167" s="163" t="s">
        <v>395</v>
      </c>
      <c r="B167" s="94" t="s">
        <v>238</v>
      </c>
      <c r="C167" s="70" t="s">
        <v>79</v>
      </c>
      <c r="D167" s="71">
        <v>1384.76</v>
      </c>
      <c r="E167" s="71">
        <v>1347.03</v>
      </c>
      <c r="F167" s="71">
        <v>1210.8499999999999</v>
      </c>
      <c r="G167" s="71">
        <v>1187.25</v>
      </c>
      <c r="H167" s="71">
        <v>1141.56</v>
      </c>
      <c r="I167" s="71">
        <v>1106.55</v>
      </c>
      <c r="J167" s="71">
        <v>1109.1300000000001</v>
      </c>
      <c r="K167" s="71">
        <v>1267.29</v>
      </c>
      <c r="L167" s="71">
        <v>1427.73</v>
      </c>
      <c r="M167" s="71">
        <v>1662.78</v>
      </c>
      <c r="N167" s="71">
        <v>1805.3</v>
      </c>
      <c r="O167" s="71">
        <v>1735.14</v>
      </c>
      <c r="P167" s="71">
        <v>1714.71</v>
      </c>
      <c r="Q167" s="71">
        <v>1746.12</v>
      </c>
      <c r="R167" s="71">
        <v>1704.96</v>
      </c>
      <c r="S167" s="71">
        <v>1655</v>
      </c>
      <c r="T167" s="71">
        <v>1694.43</v>
      </c>
      <c r="U167" s="71">
        <v>1711.8</v>
      </c>
      <c r="V167" s="71">
        <v>1765.92</v>
      </c>
      <c r="W167" s="71">
        <v>1883.74</v>
      </c>
      <c r="X167" s="71">
        <v>1972.29</v>
      </c>
      <c r="Y167" s="71">
        <v>1872.43</v>
      </c>
      <c r="Z167" s="71">
        <v>1556.83</v>
      </c>
      <c r="AA167" s="71">
        <v>1367.33</v>
      </c>
    </row>
    <row r="168" spans="1:27" ht="12.75" hidden="1" customHeight="1" outlineLevel="1" x14ac:dyDescent="0.2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397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398</v>
      </c>
      <c r="B170" s="94" t="s">
        <v>81</v>
      </c>
      <c r="C170" s="70" t="s">
        <v>79</v>
      </c>
      <c r="D170" s="71">
        <f>$D$11</f>
        <v>216.36</v>
      </c>
      <c r="E170" s="71">
        <f t="shared" ref="E170:AA170" si="95">$D$11</f>
        <v>216.36</v>
      </c>
      <c r="F170" s="71">
        <f t="shared" si="95"/>
        <v>216.36</v>
      </c>
      <c r="G170" s="71">
        <f t="shared" si="95"/>
        <v>216.36</v>
      </c>
      <c r="H170" s="71">
        <f t="shared" si="95"/>
        <v>216.36</v>
      </c>
      <c r="I170" s="71">
        <f t="shared" si="95"/>
        <v>216.36</v>
      </c>
      <c r="J170" s="71">
        <f t="shared" si="95"/>
        <v>216.36</v>
      </c>
      <c r="K170" s="71">
        <f t="shared" si="95"/>
        <v>216.36</v>
      </c>
      <c r="L170" s="71">
        <f t="shared" si="95"/>
        <v>216.36</v>
      </c>
      <c r="M170" s="71">
        <f t="shared" si="95"/>
        <v>216.36</v>
      </c>
      <c r="N170" s="71">
        <f t="shared" si="95"/>
        <v>216.36</v>
      </c>
      <c r="O170" s="71">
        <f t="shared" si="95"/>
        <v>216.36</v>
      </c>
      <c r="P170" s="71">
        <f t="shared" si="95"/>
        <v>216.36</v>
      </c>
      <c r="Q170" s="71">
        <f t="shared" si="95"/>
        <v>216.36</v>
      </c>
      <c r="R170" s="71">
        <f t="shared" si="95"/>
        <v>216.36</v>
      </c>
      <c r="S170" s="71">
        <f t="shared" si="95"/>
        <v>216.36</v>
      </c>
      <c r="T170" s="71">
        <f t="shared" si="95"/>
        <v>216.36</v>
      </c>
      <c r="U170" s="71">
        <f t="shared" si="95"/>
        <v>216.36</v>
      </c>
      <c r="V170" s="71">
        <f t="shared" si="95"/>
        <v>216.36</v>
      </c>
      <c r="W170" s="71">
        <f t="shared" si="95"/>
        <v>216.36</v>
      </c>
      <c r="X170" s="71">
        <f t="shared" si="95"/>
        <v>216.36</v>
      </c>
      <c r="Y170" s="71">
        <f t="shared" si="95"/>
        <v>216.36</v>
      </c>
      <c r="Z170" s="71">
        <f t="shared" si="95"/>
        <v>216.36</v>
      </c>
      <c r="AA170" s="71">
        <f t="shared" si="95"/>
        <v>216.36</v>
      </c>
    </row>
    <row r="171" spans="1:27" collapsed="1" x14ac:dyDescent="0.2">
      <c r="A171" s="162" t="s">
        <v>399</v>
      </c>
      <c r="B171" s="54" t="str">
        <f>"02"&amp;"."&amp;$B$662&amp;"."&amp;$B$663</f>
        <v>02.05.2024</v>
      </c>
      <c r="C171" s="134" t="s">
        <v>76</v>
      </c>
      <c r="D171" s="135">
        <f>ROUND(((D172+D173+D175+D174)/1000),5)</f>
        <v>3.2972899999999998</v>
      </c>
      <c r="E171" s="135">
        <f>ROUND(((E172+E173+E175+E174)/1000),5)</f>
        <v>3.1858499999999998</v>
      </c>
      <c r="F171" s="135">
        <f>ROUND(((F172+F173+F175+F174)/1000),5)</f>
        <v>3.1531699999999998</v>
      </c>
      <c r="G171" s="135">
        <f t="shared" ref="G171:AA171" si="96">ROUND(((G172+G173+G175+G174)/1000),5)</f>
        <v>3.0979000000000001</v>
      </c>
      <c r="H171" s="135">
        <f t="shared" si="96"/>
        <v>3.1248300000000002</v>
      </c>
      <c r="I171" s="135">
        <f t="shared" si="96"/>
        <v>3.16974</v>
      </c>
      <c r="J171" s="135">
        <f t="shared" si="96"/>
        <v>3.2947600000000001</v>
      </c>
      <c r="K171" s="135">
        <f t="shared" si="96"/>
        <v>3.5269400000000002</v>
      </c>
      <c r="L171" s="135">
        <f t="shared" si="96"/>
        <v>3.8490799999999998</v>
      </c>
      <c r="M171" s="135">
        <f t="shared" si="96"/>
        <v>3.9652500000000002</v>
      </c>
      <c r="N171" s="135">
        <f t="shared" si="96"/>
        <v>3.99376</v>
      </c>
      <c r="O171" s="135">
        <f t="shared" si="96"/>
        <v>3.92937</v>
      </c>
      <c r="P171" s="135">
        <f t="shared" si="96"/>
        <v>3.9509300000000001</v>
      </c>
      <c r="Q171" s="135">
        <f t="shared" si="96"/>
        <v>3.9855</v>
      </c>
      <c r="R171" s="135">
        <f t="shared" si="96"/>
        <v>4.0047199999999998</v>
      </c>
      <c r="S171" s="135">
        <f t="shared" si="96"/>
        <v>3.9489299999999998</v>
      </c>
      <c r="T171" s="135">
        <f t="shared" si="96"/>
        <v>3.94062</v>
      </c>
      <c r="U171" s="135">
        <f t="shared" si="96"/>
        <v>3.9028900000000002</v>
      </c>
      <c r="V171" s="135">
        <f t="shared" si="96"/>
        <v>3.92822</v>
      </c>
      <c r="W171" s="135">
        <f t="shared" si="96"/>
        <v>3.94929</v>
      </c>
      <c r="X171" s="135">
        <f t="shared" si="96"/>
        <v>3.99295</v>
      </c>
      <c r="Y171" s="135">
        <f t="shared" si="96"/>
        <v>3.8760599999999998</v>
      </c>
      <c r="Z171" s="135">
        <f t="shared" si="96"/>
        <v>3.5107699999999999</v>
      </c>
      <c r="AA171" s="135">
        <f t="shared" si="96"/>
        <v>3.3374199999999998</v>
      </c>
    </row>
    <row r="172" spans="1:27" ht="12.75" hidden="1" customHeight="1" outlineLevel="1" x14ac:dyDescent="0.2">
      <c r="A172" s="163" t="s">
        <v>400</v>
      </c>
      <c r="B172" s="94" t="s">
        <v>238</v>
      </c>
      <c r="C172" s="70" t="s">
        <v>79</v>
      </c>
      <c r="D172" s="71">
        <v>1359.66</v>
      </c>
      <c r="E172" s="71">
        <v>1248.22</v>
      </c>
      <c r="F172" s="71">
        <v>1215.54</v>
      </c>
      <c r="G172" s="71">
        <v>1160.27</v>
      </c>
      <c r="H172" s="71">
        <v>1187.2</v>
      </c>
      <c r="I172" s="71">
        <v>1232.1099999999999</v>
      </c>
      <c r="J172" s="71">
        <v>1357.13</v>
      </c>
      <c r="K172" s="71">
        <v>1589.31</v>
      </c>
      <c r="L172" s="71">
        <v>1911.45</v>
      </c>
      <c r="M172" s="71">
        <v>2027.62</v>
      </c>
      <c r="N172" s="71">
        <v>2056.13</v>
      </c>
      <c r="O172" s="71">
        <v>1991.74</v>
      </c>
      <c r="P172" s="71">
        <v>2013.3</v>
      </c>
      <c r="Q172" s="71">
        <v>2047.87</v>
      </c>
      <c r="R172" s="71">
        <v>2067.09</v>
      </c>
      <c r="S172" s="71">
        <v>2011.3</v>
      </c>
      <c r="T172" s="71">
        <v>2002.99</v>
      </c>
      <c r="U172" s="71">
        <v>1965.26</v>
      </c>
      <c r="V172" s="71">
        <v>1990.59</v>
      </c>
      <c r="W172" s="71">
        <v>2011.66</v>
      </c>
      <c r="X172" s="71">
        <v>2055.3200000000002</v>
      </c>
      <c r="Y172" s="71">
        <v>1938.43</v>
      </c>
      <c r="Z172" s="71">
        <v>1573.14</v>
      </c>
      <c r="AA172" s="71">
        <v>1399.79</v>
      </c>
    </row>
    <row r="173" spans="1:27" ht="12.75" hidden="1" customHeight="1" outlineLevel="1" x14ac:dyDescent="0.2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 t="shared" ref="E173:AA173" si="97">$D$168</f>
        <v>1716.97</v>
      </c>
      <c r="F173" s="71">
        <f t="shared" si="97"/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402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403</v>
      </c>
      <c r="B175" s="94" t="s">
        <v>81</v>
      </c>
      <c r="C175" s="70" t="s">
        <v>79</v>
      </c>
      <c r="D175" s="71">
        <f>$D$11</f>
        <v>216.36</v>
      </c>
      <c r="E175" s="71">
        <f t="shared" ref="E175:AA175" si="98">$D$11</f>
        <v>216.36</v>
      </c>
      <c r="F175" s="71">
        <f t="shared" si="98"/>
        <v>216.36</v>
      </c>
      <c r="G175" s="71">
        <f t="shared" si="98"/>
        <v>216.36</v>
      </c>
      <c r="H175" s="71">
        <f t="shared" si="98"/>
        <v>216.36</v>
      </c>
      <c r="I175" s="71">
        <f t="shared" si="98"/>
        <v>216.36</v>
      </c>
      <c r="J175" s="71">
        <f t="shared" si="98"/>
        <v>216.36</v>
      </c>
      <c r="K175" s="71">
        <f t="shared" si="98"/>
        <v>216.36</v>
      </c>
      <c r="L175" s="71">
        <f t="shared" si="98"/>
        <v>216.36</v>
      </c>
      <c r="M175" s="71">
        <f t="shared" si="98"/>
        <v>216.36</v>
      </c>
      <c r="N175" s="71">
        <f t="shared" si="98"/>
        <v>216.36</v>
      </c>
      <c r="O175" s="71">
        <f t="shared" si="98"/>
        <v>216.36</v>
      </c>
      <c r="P175" s="71">
        <f t="shared" si="98"/>
        <v>216.36</v>
      </c>
      <c r="Q175" s="71">
        <f t="shared" si="98"/>
        <v>216.36</v>
      </c>
      <c r="R175" s="71">
        <f t="shared" si="98"/>
        <v>216.36</v>
      </c>
      <c r="S175" s="71">
        <f t="shared" si="98"/>
        <v>216.36</v>
      </c>
      <c r="T175" s="71">
        <f t="shared" si="98"/>
        <v>216.36</v>
      </c>
      <c r="U175" s="71">
        <f t="shared" si="98"/>
        <v>216.36</v>
      </c>
      <c r="V175" s="71">
        <f t="shared" si="98"/>
        <v>216.36</v>
      </c>
      <c r="W175" s="71">
        <f t="shared" si="98"/>
        <v>216.36</v>
      </c>
      <c r="X175" s="71">
        <f t="shared" si="98"/>
        <v>216.36</v>
      </c>
      <c r="Y175" s="71">
        <f t="shared" si="98"/>
        <v>216.36</v>
      </c>
      <c r="Z175" s="71">
        <f t="shared" si="98"/>
        <v>216.36</v>
      </c>
      <c r="AA175" s="71">
        <f t="shared" si="98"/>
        <v>216.36</v>
      </c>
    </row>
    <row r="176" spans="1:27" ht="12.75" customHeight="1" collapsed="1" x14ac:dyDescent="0.2">
      <c r="A176" s="162" t="s">
        <v>404</v>
      </c>
      <c r="B176" s="54" t="str">
        <f>"03"&amp;"."&amp;$B$662&amp;"."&amp;$B$663</f>
        <v>03.05.2024</v>
      </c>
      <c r="C176" s="134" t="s">
        <v>76</v>
      </c>
      <c r="D176" s="135">
        <f>ROUND(((D177+D178+D180+D179)/1000),5)</f>
        <v>3.2159900000000001</v>
      </c>
      <c r="E176" s="135">
        <f>ROUND(((E177+E178+E180+E179)/1000),5)</f>
        <v>3.1432199999999999</v>
      </c>
      <c r="F176" s="135">
        <f>ROUND(((F177+F178+F180+F179)/1000),5)</f>
        <v>3.04474</v>
      </c>
      <c r="G176" s="135">
        <f t="shared" ref="G176:AA176" si="99">ROUND(((G177+G178+G180+G179)/1000),5)</f>
        <v>3.04278</v>
      </c>
      <c r="H176" s="135">
        <f t="shared" si="99"/>
        <v>3.0832899999999999</v>
      </c>
      <c r="I176" s="135">
        <f t="shared" si="99"/>
        <v>3.17991</v>
      </c>
      <c r="J176" s="135">
        <f t="shared" si="99"/>
        <v>3.35656</v>
      </c>
      <c r="K176" s="135">
        <f t="shared" si="99"/>
        <v>3.6362399999999999</v>
      </c>
      <c r="L176" s="135">
        <f t="shared" si="99"/>
        <v>3.8504</v>
      </c>
      <c r="M176" s="135">
        <f t="shared" si="99"/>
        <v>4.0084</v>
      </c>
      <c r="N176" s="135">
        <f t="shared" si="99"/>
        <v>4.1008500000000003</v>
      </c>
      <c r="O176" s="135">
        <f t="shared" si="99"/>
        <v>3.9646699999999999</v>
      </c>
      <c r="P176" s="135">
        <f t="shared" si="99"/>
        <v>3.9526500000000002</v>
      </c>
      <c r="Q176" s="135">
        <f t="shared" si="99"/>
        <v>3.9712399999999999</v>
      </c>
      <c r="R176" s="135">
        <f t="shared" si="99"/>
        <v>3.9380999999999999</v>
      </c>
      <c r="S176" s="135">
        <f t="shared" si="99"/>
        <v>3.9345400000000001</v>
      </c>
      <c r="T176" s="135">
        <f t="shared" si="99"/>
        <v>3.9357700000000002</v>
      </c>
      <c r="U176" s="135">
        <f t="shared" si="99"/>
        <v>3.9198400000000002</v>
      </c>
      <c r="V176" s="135">
        <f t="shared" si="99"/>
        <v>3.9047000000000001</v>
      </c>
      <c r="W176" s="135">
        <f t="shared" si="99"/>
        <v>3.90828</v>
      </c>
      <c r="X176" s="135">
        <f t="shared" si="99"/>
        <v>3.9783300000000001</v>
      </c>
      <c r="Y176" s="135">
        <f t="shared" si="99"/>
        <v>3.8870900000000002</v>
      </c>
      <c r="Z176" s="135">
        <f t="shared" si="99"/>
        <v>3.5821800000000001</v>
      </c>
      <c r="AA176" s="135">
        <f t="shared" si="99"/>
        <v>3.3673299999999999</v>
      </c>
    </row>
    <row r="177" spans="1:27" ht="12.75" hidden="1" customHeight="1" outlineLevel="1" x14ac:dyDescent="0.2">
      <c r="A177" s="163" t="s">
        <v>405</v>
      </c>
      <c r="B177" s="94" t="s">
        <v>238</v>
      </c>
      <c r="C177" s="70" t="s">
        <v>79</v>
      </c>
      <c r="D177" s="71">
        <v>1278.3599999999999</v>
      </c>
      <c r="E177" s="71">
        <v>1205.5899999999999</v>
      </c>
      <c r="F177" s="71">
        <v>1107.1099999999999</v>
      </c>
      <c r="G177" s="71">
        <v>1105.1500000000001</v>
      </c>
      <c r="H177" s="71">
        <v>1145.6600000000001</v>
      </c>
      <c r="I177" s="71">
        <v>1242.28</v>
      </c>
      <c r="J177" s="71">
        <v>1418.93</v>
      </c>
      <c r="K177" s="71">
        <v>1698.61</v>
      </c>
      <c r="L177" s="71">
        <v>1912.77</v>
      </c>
      <c r="M177" s="71">
        <v>2070.77</v>
      </c>
      <c r="N177" s="71">
        <v>2163.2199999999998</v>
      </c>
      <c r="O177" s="71">
        <v>2027.04</v>
      </c>
      <c r="P177" s="71">
        <v>2015.02</v>
      </c>
      <c r="Q177" s="71">
        <v>2033.61</v>
      </c>
      <c r="R177" s="71">
        <v>2000.47</v>
      </c>
      <c r="S177" s="71">
        <v>1996.91</v>
      </c>
      <c r="T177" s="71">
        <v>1998.14</v>
      </c>
      <c r="U177" s="71">
        <v>1982.21</v>
      </c>
      <c r="V177" s="71">
        <v>1967.07</v>
      </c>
      <c r="W177" s="71">
        <v>1970.65</v>
      </c>
      <c r="X177" s="71">
        <v>2040.7</v>
      </c>
      <c r="Y177" s="71">
        <v>1949.46</v>
      </c>
      <c r="Z177" s="71">
        <v>1644.55</v>
      </c>
      <c r="AA177" s="71">
        <v>1429.7</v>
      </c>
    </row>
    <row r="178" spans="1:27" ht="12.75" hidden="1" customHeight="1" outlineLevel="1" x14ac:dyDescent="0.2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 t="shared" ref="E178:AA178" si="100">$D$168</f>
        <v>1716.97</v>
      </c>
      <c r="F178" s="71">
        <f t="shared" si="100"/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407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408</v>
      </c>
      <c r="B180" s="94" t="s">
        <v>81</v>
      </c>
      <c r="C180" s="70" t="s">
        <v>79</v>
      </c>
      <c r="D180" s="71">
        <f>$D$11</f>
        <v>216.36</v>
      </c>
      <c r="E180" s="71">
        <f t="shared" ref="E180:AA180" si="101">$D$11</f>
        <v>216.36</v>
      </c>
      <c r="F180" s="71">
        <f t="shared" si="101"/>
        <v>216.36</v>
      </c>
      <c r="G180" s="71">
        <f t="shared" si="101"/>
        <v>216.36</v>
      </c>
      <c r="H180" s="71">
        <f t="shared" si="101"/>
        <v>216.36</v>
      </c>
      <c r="I180" s="71">
        <f t="shared" si="101"/>
        <v>216.36</v>
      </c>
      <c r="J180" s="71">
        <f t="shared" si="101"/>
        <v>216.36</v>
      </c>
      <c r="K180" s="71">
        <f t="shared" si="101"/>
        <v>216.36</v>
      </c>
      <c r="L180" s="71">
        <f t="shared" si="101"/>
        <v>216.36</v>
      </c>
      <c r="M180" s="71">
        <f t="shared" si="101"/>
        <v>216.36</v>
      </c>
      <c r="N180" s="71">
        <f t="shared" si="101"/>
        <v>216.36</v>
      </c>
      <c r="O180" s="71">
        <f t="shared" si="101"/>
        <v>216.36</v>
      </c>
      <c r="P180" s="71">
        <f t="shared" si="101"/>
        <v>216.36</v>
      </c>
      <c r="Q180" s="71">
        <f t="shared" si="101"/>
        <v>216.36</v>
      </c>
      <c r="R180" s="71">
        <f t="shared" si="101"/>
        <v>216.36</v>
      </c>
      <c r="S180" s="71">
        <f t="shared" si="101"/>
        <v>216.36</v>
      </c>
      <c r="T180" s="71">
        <f t="shared" si="101"/>
        <v>216.36</v>
      </c>
      <c r="U180" s="71">
        <f t="shared" si="101"/>
        <v>216.36</v>
      </c>
      <c r="V180" s="71">
        <f t="shared" si="101"/>
        <v>216.36</v>
      </c>
      <c r="W180" s="71">
        <f t="shared" si="101"/>
        <v>216.36</v>
      </c>
      <c r="X180" s="71">
        <f t="shared" si="101"/>
        <v>216.36</v>
      </c>
      <c r="Y180" s="71">
        <f t="shared" si="101"/>
        <v>216.36</v>
      </c>
      <c r="Z180" s="71">
        <f t="shared" si="101"/>
        <v>216.36</v>
      </c>
      <c r="AA180" s="71">
        <f t="shared" si="101"/>
        <v>216.36</v>
      </c>
    </row>
    <row r="181" spans="1:27" ht="12.75" customHeight="1" collapsed="1" x14ac:dyDescent="0.2">
      <c r="A181" s="162" t="s">
        <v>409</v>
      </c>
      <c r="B181" s="54" t="str">
        <f>"04"&amp;"."&amp;$B$662&amp;"."&amp;$B$663</f>
        <v>04.05.2024</v>
      </c>
      <c r="C181" s="134" t="s">
        <v>76</v>
      </c>
      <c r="D181" s="135">
        <f>ROUND(((D182+D183+D185+D184)/1000),5)</f>
        <v>3.4551599999999998</v>
      </c>
      <c r="E181" s="135">
        <f>ROUND(((E182+E183+E185+E184)/1000),5)</f>
        <v>3.36252</v>
      </c>
      <c r="F181" s="135">
        <f>ROUND(((F182+F183+F185+F184)/1000),5)</f>
        <v>3.2368600000000001</v>
      </c>
      <c r="G181" s="135">
        <f t="shared" ref="G181:AA181" si="102">ROUND(((G182+G183+G185+G184)/1000),5)</f>
        <v>3.1884800000000002</v>
      </c>
      <c r="H181" s="135">
        <f t="shared" si="102"/>
        <v>3.1672500000000001</v>
      </c>
      <c r="I181" s="135">
        <f t="shared" si="102"/>
        <v>3.1887699999999999</v>
      </c>
      <c r="J181" s="135">
        <f t="shared" si="102"/>
        <v>3.2760500000000001</v>
      </c>
      <c r="K181" s="135">
        <f t="shared" si="102"/>
        <v>3.5046499999999998</v>
      </c>
      <c r="L181" s="135">
        <f t="shared" si="102"/>
        <v>3.7940399999999999</v>
      </c>
      <c r="M181" s="135">
        <f t="shared" si="102"/>
        <v>3.9721600000000001</v>
      </c>
      <c r="N181" s="135">
        <f t="shared" si="102"/>
        <v>4.0232099999999997</v>
      </c>
      <c r="O181" s="135">
        <f t="shared" si="102"/>
        <v>4.0225400000000002</v>
      </c>
      <c r="P181" s="135">
        <f t="shared" si="102"/>
        <v>4.0140099999999999</v>
      </c>
      <c r="Q181" s="135">
        <f t="shared" si="102"/>
        <v>4.0232900000000003</v>
      </c>
      <c r="R181" s="135">
        <f t="shared" si="102"/>
        <v>3.97098</v>
      </c>
      <c r="S181" s="135">
        <f t="shared" si="102"/>
        <v>3.8075100000000002</v>
      </c>
      <c r="T181" s="135">
        <f t="shared" si="102"/>
        <v>3.8319700000000001</v>
      </c>
      <c r="U181" s="135">
        <f t="shared" si="102"/>
        <v>3.7258200000000001</v>
      </c>
      <c r="V181" s="135">
        <f t="shared" si="102"/>
        <v>3.77122</v>
      </c>
      <c r="W181" s="135">
        <f t="shared" si="102"/>
        <v>3.8717899999999998</v>
      </c>
      <c r="X181" s="135">
        <f t="shared" si="102"/>
        <v>3.94828</v>
      </c>
      <c r="Y181" s="135">
        <f t="shared" si="102"/>
        <v>3.8762599999999998</v>
      </c>
      <c r="Z181" s="135">
        <f t="shared" si="102"/>
        <v>3.5444200000000001</v>
      </c>
      <c r="AA181" s="135">
        <f t="shared" si="102"/>
        <v>3.4420899999999999</v>
      </c>
    </row>
    <row r="182" spans="1:27" ht="12.75" hidden="1" customHeight="1" outlineLevel="1" x14ac:dyDescent="0.2">
      <c r="A182" s="163" t="s">
        <v>410</v>
      </c>
      <c r="B182" s="94" t="s">
        <v>238</v>
      </c>
      <c r="C182" s="70" t="s">
        <v>79</v>
      </c>
      <c r="D182" s="71">
        <v>1517.53</v>
      </c>
      <c r="E182" s="71">
        <v>1424.89</v>
      </c>
      <c r="F182" s="71">
        <v>1299.23</v>
      </c>
      <c r="G182" s="71">
        <v>1250.8499999999999</v>
      </c>
      <c r="H182" s="71">
        <v>1229.6199999999999</v>
      </c>
      <c r="I182" s="71">
        <v>1251.1400000000001</v>
      </c>
      <c r="J182" s="71">
        <v>1338.42</v>
      </c>
      <c r="K182" s="71">
        <v>1567.02</v>
      </c>
      <c r="L182" s="71">
        <v>1856.41</v>
      </c>
      <c r="M182" s="71">
        <v>2034.53</v>
      </c>
      <c r="N182" s="71">
        <v>2085.58</v>
      </c>
      <c r="O182" s="71">
        <v>2084.91</v>
      </c>
      <c r="P182" s="71">
        <v>2076.38</v>
      </c>
      <c r="Q182" s="71">
        <v>2085.66</v>
      </c>
      <c r="R182" s="71">
        <v>2033.35</v>
      </c>
      <c r="S182" s="71">
        <v>1869.88</v>
      </c>
      <c r="T182" s="71">
        <v>1894.34</v>
      </c>
      <c r="U182" s="71">
        <v>1788.19</v>
      </c>
      <c r="V182" s="71">
        <v>1833.59</v>
      </c>
      <c r="W182" s="71">
        <v>1934.16</v>
      </c>
      <c r="X182" s="71">
        <v>2010.65</v>
      </c>
      <c r="Y182" s="71">
        <v>1938.63</v>
      </c>
      <c r="Z182" s="71">
        <v>1606.79</v>
      </c>
      <c r="AA182" s="71">
        <v>1504.46</v>
      </c>
    </row>
    <row r="183" spans="1:27" ht="12.75" hidden="1" customHeight="1" outlineLevel="1" x14ac:dyDescent="0.2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 t="shared" ref="E183:AA183" si="103">$D$168</f>
        <v>1716.97</v>
      </c>
      <c r="F183" s="71">
        <f t="shared" si="103"/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412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413</v>
      </c>
      <c r="B185" s="94" t="s">
        <v>81</v>
      </c>
      <c r="C185" s="70" t="s">
        <v>79</v>
      </c>
      <c r="D185" s="71">
        <f>$D$11</f>
        <v>216.36</v>
      </c>
      <c r="E185" s="71">
        <f t="shared" ref="E185:AA185" si="104">$D$11</f>
        <v>216.36</v>
      </c>
      <c r="F185" s="71">
        <f t="shared" si="104"/>
        <v>216.36</v>
      </c>
      <c r="G185" s="71">
        <f t="shared" si="104"/>
        <v>216.36</v>
      </c>
      <c r="H185" s="71">
        <f t="shared" si="104"/>
        <v>216.36</v>
      </c>
      <c r="I185" s="71">
        <f t="shared" si="104"/>
        <v>216.36</v>
      </c>
      <c r="J185" s="71">
        <f t="shared" si="104"/>
        <v>216.36</v>
      </c>
      <c r="K185" s="71">
        <f t="shared" si="104"/>
        <v>216.36</v>
      </c>
      <c r="L185" s="71">
        <f t="shared" si="104"/>
        <v>216.36</v>
      </c>
      <c r="M185" s="71">
        <f t="shared" si="104"/>
        <v>216.36</v>
      </c>
      <c r="N185" s="71">
        <f t="shared" si="104"/>
        <v>216.36</v>
      </c>
      <c r="O185" s="71">
        <f t="shared" si="104"/>
        <v>216.36</v>
      </c>
      <c r="P185" s="71">
        <f t="shared" si="104"/>
        <v>216.36</v>
      </c>
      <c r="Q185" s="71">
        <f t="shared" si="104"/>
        <v>216.36</v>
      </c>
      <c r="R185" s="71">
        <f t="shared" si="104"/>
        <v>216.36</v>
      </c>
      <c r="S185" s="71">
        <f t="shared" si="104"/>
        <v>216.36</v>
      </c>
      <c r="T185" s="71">
        <f t="shared" si="104"/>
        <v>216.36</v>
      </c>
      <c r="U185" s="71">
        <f t="shared" si="104"/>
        <v>216.36</v>
      </c>
      <c r="V185" s="71">
        <f t="shared" si="104"/>
        <v>216.36</v>
      </c>
      <c r="W185" s="71">
        <f t="shared" si="104"/>
        <v>216.36</v>
      </c>
      <c r="X185" s="71">
        <f t="shared" si="104"/>
        <v>216.36</v>
      </c>
      <c r="Y185" s="71">
        <f t="shared" si="104"/>
        <v>216.36</v>
      </c>
      <c r="Z185" s="71">
        <f t="shared" si="104"/>
        <v>216.36</v>
      </c>
      <c r="AA185" s="71">
        <f t="shared" si="104"/>
        <v>216.36</v>
      </c>
    </row>
    <row r="186" spans="1:27" ht="12.75" customHeight="1" collapsed="1" x14ac:dyDescent="0.2">
      <c r="A186" s="162" t="s">
        <v>414</v>
      </c>
      <c r="B186" s="54" t="str">
        <f>"05"&amp;"."&amp;$B$662&amp;"."&amp;$B$663</f>
        <v>05.05.2024</v>
      </c>
      <c r="C186" s="134" t="s">
        <v>76</v>
      </c>
      <c r="D186" s="135">
        <f>ROUND(((D187+D188+D190+D189)/1000),5)</f>
        <v>3.3825500000000002</v>
      </c>
      <c r="E186" s="135">
        <f>ROUND(((E187+E188+E190+E189)/1000),5)</f>
        <v>3.18811</v>
      </c>
      <c r="F186" s="135">
        <f>ROUND(((F187+F188+F190+F189)/1000),5)</f>
        <v>3.1611099999999999</v>
      </c>
      <c r="G186" s="135">
        <f t="shared" ref="G186:AA186" si="105">ROUND(((G187+G188+G190+G189)/1000),5)</f>
        <v>3.1291099999999998</v>
      </c>
      <c r="H186" s="135">
        <f t="shared" si="105"/>
        <v>3.10792</v>
      </c>
      <c r="I186" s="135">
        <f t="shared" si="105"/>
        <v>3.1302500000000002</v>
      </c>
      <c r="J186" s="135">
        <f t="shared" si="105"/>
        <v>3.0439699999999998</v>
      </c>
      <c r="K186" s="135">
        <f t="shared" si="105"/>
        <v>3.1801900000000001</v>
      </c>
      <c r="L186" s="135">
        <f t="shared" si="105"/>
        <v>3.4525399999999999</v>
      </c>
      <c r="M186" s="135">
        <f t="shared" si="105"/>
        <v>3.6221800000000002</v>
      </c>
      <c r="N186" s="135">
        <f t="shared" si="105"/>
        <v>3.6689799999999999</v>
      </c>
      <c r="O186" s="135">
        <f t="shared" si="105"/>
        <v>3.69659</v>
      </c>
      <c r="P186" s="135">
        <f t="shared" si="105"/>
        <v>3.6488499999999999</v>
      </c>
      <c r="Q186" s="135">
        <f t="shared" si="105"/>
        <v>3.6465299999999998</v>
      </c>
      <c r="R186" s="135">
        <f t="shared" si="105"/>
        <v>3.6434600000000001</v>
      </c>
      <c r="S186" s="135">
        <f t="shared" si="105"/>
        <v>3.52908</v>
      </c>
      <c r="T186" s="135">
        <f t="shared" si="105"/>
        <v>3.5121600000000002</v>
      </c>
      <c r="U186" s="135">
        <f t="shared" si="105"/>
        <v>3.5177700000000001</v>
      </c>
      <c r="V186" s="135">
        <f t="shared" si="105"/>
        <v>3.57959</v>
      </c>
      <c r="W186" s="135">
        <f t="shared" si="105"/>
        <v>3.74743</v>
      </c>
      <c r="X186" s="135">
        <f t="shared" si="105"/>
        <v>3.8721999999999999</v>
      </c>
      <c r="Y186" s="135">
        <f t="shared" si="105"/>
        <v>3.8465400000000001</v>
      </c>
      <c r="Z186" s="135">
        <f t="shared" si="105"/>
        <v>3.5024899999999999</v>
      </c>
      <c r="AA186" s="135">
        <f t="shared" si="105"/>
        <v>3.4386199999999998</v>
      </c>
    </row>
    <row r="187" spans="1:27" ht="12.75" hidden="1" customHeight="1" outlineLevel="1" x14ac:dyDescent="0.2">
      <c r="A187" s="163" t="s">
        <v>415</v>
      </c>
      <c r="B187" s="94" t="s">
        <v>238</v>
      </c>
      <c r="C187" s="70" t="s">
        <v>79</v>
      </c>
      <c r="D187" s="71">
        <v>1444.92</v>
      </c>
      <c r="E187" s="71">
        <v>1250.48</v>
      </c>
      <c r="F187" s="71">
        <v>1223.48</v>
      </c>
      <c r="G187" s="71">
        <v>1191.48</v>
      </c>
      <c r="H187" s="71">
        <v>1170.29</v>
      </c>
      <c r="I187" s="71">
        <v>1192.6199999999999</v>
      </c>
      <c r="J187" s="71">
        <v>1106.3399999999999</v>
      </c>
      <c r="K187" s="71">
        <v>1242.56</v>
      </c>
      <c r="L187" s="71">
        <v>1514.91</v>
      </c>
      <c r="M187" s="71">
        <v>1684.55</v>
      </c>
      <c r="N187" s="71">
        <v>1731.35</v>
      </c>
      <c r="O187" s="71">
        <v>1758.96</v>
      </c>
      <c r="P187" s="71">
        <v>1711.22</v>
      </c>
      <c r="Q187" s="71">
        <v>1708.9</v>
      </c>
      <c r="R187" s="71">
        <v>1705.83</v>
      </c>
      <c r="S187" s="71">
        <v>1591.45</v>
      </c>
      <c r="T187" s="71">
        <v>1574.53</v>
      </c>
      <c r="U187" s="71">
        <v>1580.14</v>
      </c>
      <c r="V187" s="71">
        <v>1641.96</v>
      </c>
      <c r="W187" s="71">
        <v>1809.8</v>
      </c>
      <c r="X187" s="71">
        <v>1934.57</v>
      </c>
      <c r="Y187" s="71">
        <v>1908.91</v>
      </c>
      <c r="Z187" s="71">
        <v>1564.86</v>
      </c>
      <c r="AA187" s="71">
        <v>1500.99</v>
      </c>
    </row>
    <row r="188" spans="1:27" ht="12.75" hidden="1" customHeight="1" outlineLevel="1" x14ac:dyDescent="0.2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 t="shared" ref="E188:AA188" si="106">$D$168</f>
        <v>1716.97</v>
      </c>
      <c r="F188" s="71">
        <f t="shared" si="106"/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417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418</v>
      </c>
      <c r="B190" s="94" t="s">
        <v>81</v>
      </c>
      <c r="C190" s="70" t="s">
        <v>79</v>
      </c>
      <c r="D190" s="71">
        <f>$D$11</f>
        <v>216.36</v>
      </c>
      <c r="E190" s="71">
        <f t="shared" ref="E190:AA190" si="107">$D$11</f>
        <v>216.36</v>
      </c>
      <c r="F190" s="71">
        <f t="shared" si="107"/>
        <v>216.36</v>
      </c>
      <c r="G190" s="71">
        <f t="shared" si="107"/>
        <v>216.36</v>
      </c>
      <c r="H190" s="71">
        <f t="shared" si="107"/>
        <v>216.36</v>
      </c>
      <c r="I190" s="71">
        <f t="shared" si="107"/>
        <v>216.36</v>
      </c>
      <c r="J190" s="71">
        <f t="shared" si="107"/>
        <v>216.36</v>
      </c>
      <c r="K190" s="71">
        <f t="shared" si="107"/>
        <v>216.36</v>
      </c>
      <c r="L190" s="71">
        <f t="shared" si="107"/>
        <v>216.36</v>
      </c>
      <c r="M190" s="71">
        <f t="shared" si="107"/>
        <v>216.36</v>
      </c>
      <c r="N190" s="71">
        <f t="shared" si="107"/>
        <v>216.36</v>
      </c>
      <c r="O190" s="71">
        <f t="shared" si="107"/>
        <v>216.36</v>
      </c>
      <c r="P190" s="71">
        <f t="shared" si="107"/>
        <v>216.36</v>
      </c>
      <c r="Q190" s="71">
        <f t="shared" si="107"/>
        <v>216.36</v>
      </c>
      <c r="R190" s="71">
        <f t="shared" si="107"/>
        <v>216.36</v>
      </c>
      <c r="S190" s="71">
        <f t="shared" si="107"/>
        <v>216.36</v>
      </c>
      <c r="T190" s="71">
        <f t="shared" si="107"/>
        <v>216.36</v>
      </c>
      <c r="U190" s="71">
        <f t="shared" si="107"/>
        <v>216.36</v>
      </c>
      <c r="V190" s="71">
        <f t="shared" si="107"/>
        <v>216.36</v>
      </c>
      <c r="W190" s="71">
        <f t="shared" si="107"/>
        <v>216.36</v>
      </c>
      <c r="X190" s="71">
        <f t="shared" si="107"/>
        <v>216.36</v>
      </c>
      <c r="Y190" s="71">
        <f t="shared" si="107"/>
        <v>216.36</v>
      </c>
      <c r="Z190" s="71">
        <f t="shared" si="107"/>
        <v>216.36</v>
      </c>
      <c r="AA190" s="71">
        <f t="shared" si="107"/>
        <v>216.36</v>
      </c>
    </row>
    <row r="191" spans="1:27" ht="12.75" customHeight="1" collapsed="1" x14ac:dyDescent="0.2">
      <c r="A191" s="162" t="s">
        <v>419</v>
      </c>
      <c r="B191" s="54" t="str">
        <f>"06"&amp;"."&amp;$B$662&amp;"."&amp;$B$663</f>
        <v>06.05.2024</v>
      </c>
      <c r="C191" s="134" t="s">
        <v>76</v>
      </c>
      <c r="D191" s="135">
        <f>ROUND(((D192+D193+D195+D194)/1000),5)</f>
        <v>3.2342399999999998</v>
      </c>
      <c r="E191" s="135">
        <f>ROUND(((E192+E193+E195+E194)/1000),5)</f>
        <v>3.14229</v>
      </c>
      <c r="F191" s="135">
        <f>ROUND(((F192+F193+F195+F194)/1000),5)</f>
        <v>3.0533299999999999</v>
      </c>
      <c r="G191" s="135">
        <f t="shared" ref="G191:AA191" si="108">ROUND(((G192+G193+G195+G194)/1000),5)</f>
        <v>3.0451999999999999</v>
      </c>
      <c r="H191" s="135">
        <f t="shared" si="108"/>
        <v>3.0474600000000001</v>
      </c>
      <c r="I191" s="135">
        <f t="shared" si="108"/>
        <v>3.1829000000000001</v>
      </c>
      <c r="J191" s="135">
        <f t="shared" si="108"/>
        <v>3.3516900000000001</v>
      </c>
      <c r="K191" s="135">
        <f t="shared" si="108"/>
        <v>3.6352699999999998</v>
      </c>
      <c r="L191" s="135">
        <f t="shared" si="108"/>
        <v>3.9226100000000002</v>
      </c>
      <c r="M191" s="135">
        <f t="shared" si="108"/>
        <v>4.0055399999999999</v>
      </c>
      <c r="N191" s="135">
        <f t="shared" si="108"/>
        <v>4.0123800000000003</v>
      </c>
      <c r="O191" s="135">
        <f t="shared" si="108"/>
        <v>4.0147000000000004</v>
      </c>
      <c r="P191" s="135">
        <f t="shared" si="108"/>
        <v>4.0199499999999997</v>
      </c>
      <c r="Q191" s="135">
        <f t="shared" si="108"/>
        <v>4.0164299999999997</v>
      </c>
      <c r="R191" s="135">
        <f t="shared" si="108"/>
        <v>4.0134800000000004</v>
      </c>
      <c r="S191" s="135">
        <f t="shared" si="108"/>
        <v>4.0140099999999999</v>
      </c>
      <c r="T191" s="135">
        <f t="shared" si="108"/>
        <v>4.0049000000000001</v>
      </c>
      <c r="U191" s="135">
        <f t="shared" si="108"/>
        <v>3.9687800000000002</v>
      </c>
      <c r="V191" s="135">
        <f t="shared" si="108"/>
        <v>3.9323899999999998</v>
      </c>
      <c r="W191" s="135">
        <f t="shared" si="108"/>
        <v>3.9576799999999999</v>
      </c>
      <c r="X191" s="135">
        <f t="shared" si="108"/>
        <v>4.0058499999999997</v>
      </c>
      <c r="Y191" s="135">
        <f t="shared" si="108"/>
        <v>3.94028</v>
      </c>
      <c r="Z191" s="135">
        <f t="shared" si="108"/>
        <v>3.5979899999999998</v>
      </c>
      <c r="AA191" s="135">
        <f t="shared" si="108"/>
        <v>3.4332199999999999</v>
      </c>
    </row>
    <row r="192" spans="1:27" ht="12.75" hidden="1" customHeight="1" outlineLevel="1" x14ac:dyDescent="0.2">
      <c r="A192" s="163" t="s">
        <v>420</v>
      </c>
      <c r="B192" s="94" t="s">
        <v>238</v>
      </c>
      <c r="C192" s="70" t="s">
        <v>79</v>
      </c>
      <c r="D192" s="71">
        <v>1296.6099999999999</v>
      </c>
      <c r="E192" s="71">
        <v>1204.6600000000001</v>
      </c>
      <c r="F192" s="71">
        <v>1115.7</v>
      </c>
      <c r="G192" s="71">
        <v>1107.57</v>
      </c>
      <c r="H192" s="71">
        <v>1109.83</v>
      </c>
      <c r="I192" s="71">
        <v>1245.27</v>
      </c>
      <c r="J192" s="71">
        <v>1414.06</v>
      </c>
      <c r="K192" s="71">
        <v>1697.64</v>
      </c>
      <c r="L192" s="71">
        <v>1984.98</v>
      </c>
      <c r="M192" s="71">
        <v>2067.91</v>
      </c>
      <c r="N192" s="71">
        <v>2074.75</v>
      </c>
      <c r="O192" s="71">
        <v>2077.0700000000002</v>
      </c>
      <c r="P192" s="71">
        <v>2082.3200000000002</v>
      </c>
      <c r="Q192" s="71">
        <v>2078.8000000000002</v>
      </c>
      <c r="R192" s="71">
        <v>2075.85</v>
      </c>
      <c r="S192" s="71">
        <v>2076.38</v>
      </c>
      <c r="T192" s="71">
        <v>2067.27</v>
      </c>
      <c r="U192" s="71">
        <v>2031.15</v>
      </c>
      <c r="V192" s="71">
        <v>1994.76</v>
      </c>
      <c r="W192" s="71">
        <v>2020.05</v>
      </c>
      <c r="X192" s="71">
        <v>2068.2199999999998</v>
      </c>
      <c r="Y192" s="71">
        <v>2002.65</v>
      </c>
      <c r="Z192" s="71">
        <v>1660.36</v>
      </c>
      <c r="AA192" s="71">
        <v>1495.59</v>
      </c>
    </row>
    <row r="193" spans="1:27" ht="12.75" hidden="1" customHeight="1" outlineLevel="1" x14ac:dyDescent="0.2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 t="shared" ref="E193:AA193" si="109">$D$168</f>
        <v>1716.97</v>
      </c>
      <c r="F193" s="71">
        <f t="shared" si="109"/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422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423</v>
      </c>
      <c r="B195" s="94" t="s">
        <v>81</v>
      </c>
      <c r="C195" s="70" t="s">
        <v>79</v>
      </c>
      <c r="D195" s="71">
        <f>$D$11</f>
        <v>216.36</v>
      </c>
      <c r="E195" s="71">
        <f t="shared" ref="E195:AA195" si="110">$D$11</f>
        <v>216.36</v>
      </c>
      <c r="F195" s="71">
        <f t="shared" si="110"/>
        <v>216.36</v>
      </c>
      <c r="G195" s="71">
        <f t="shared" si="110"/>
        <v>216.36</v>
      </c>
      <c r="H195" s="71">
        <f t="shared" si="110"/>
        <v>216.36</v>
      </c>
      <c r="I195" s="71">
        <f t="shared" si="110"/>
        <v>216.36</v>
      </c>
      <c r="J195" s="71">
        <f t="shared" si="110"/>
        <v>216.36</v>
      </c>
      <c r="K195" s="71">
        <f t="shared" si="110"/>
        <v>216.36</v>
      </c>
      <c r="L195" s="71">
        <f t="shared" si="110"/>
        <v>216.36</v>
      </c>
      <c r="M195" s="71">
        <f t="shared" si="110"/>
        <v>216.36</v>
      </c>
      <c r="N195" s="71">
        <f t="shared" si="110"/>
        <v>216.36</v>
      </c>
      <c r="O195" s="71">
        <f t="shared" si="110"/>
        <v>216.36</v>
      </c>
      <c r="P195" s="71">
        <f t="shared" si="110"/>
        <v>216.36</v>
      </c>
      <c r="Q195" s="71">
        <f t="shared" si="110"/>
        <v>216.36</v>
      </c>
      <c r="R195" s="71">
        <f t="shared" si="110"/>
        <v>216.36</v>
      </c>
      <c r="S195" s="71">
        <f t="shared" si="110"/>
        <v>216.36</v>
      </c>
      <c r="T195" s="71">
        <f t="shared" si="110"/>
        <v>216.36</v>
      </c>
      <c r="U195" s="71">
        <f t="shared" si="110"/>
        <v>216.36</v>
      </c>
      <c r="V195" s="71">
        <f t="shared" si="110"/>
        <v>216.36</v>
      </c>
      <c r="W195" s="71">
        <f t="shared" si="110"/>
        <v>216.36</v>
      </c>
      <c r="X195" s="71">
        <f t="shared" si="110"/>
        <v>216.36</v>
      </c>
      <c r="Y195" s="71">
        <f t="shared" si="110"/>
        <v>216.36</v>
      </c>
      <c r="Z195" s="71">
        <f t="shared" si="110"/>
        <v>216.36</v>
      </c>
      <c r="AA195" s="71">
        <f t="shared" si="110"/>
        <v>216.36</v>
      </c>
    </row>
    <row r="196" spans="1:27" ht="12.75" customHeight="1" collapsed="1" x14ac:dyDescent="0.2">
      <c r="A196" s="162" t="s">
        <v>424</v>
      </c>
      <c r="B196" s="54" t="str">
        <f>"07"&amp;"."&amp;$B$662&amp;"."&amp;$B$663</f>
        <v>07.05.2024</v>
      </c>
      <c r="C196" s="134" t="s">
        <v>76</v>
      </c>
      <c r="D196" s="135">
        <f>ROUND(((D197+D198+D200+D199)/1000),5)</f>
        <v>3.4197600000000001</v>
      </c>
      <c r="E196" s="135">
        <f>ROUND(((E197+E198+E200+E199)/1000),5)</f>
        <v>3.22885</v>
      </c>
      <c r="F196" s="135">
        <f>ROUND(((F197+F198+F200+F199)/1000),5)</f>
        <v>3.1563099999999999</v>
      </c>
      <c r="G196" s="135">
        <f t="shared" ref="G196:AA196" si="111">ROUND(((G197+G198+G200+G199)/1000),5)</f>
        <v>3.1401599999999998</v>
      </c>
      <c r="H196" s="135">
        <f t="shared" si="111"/>
        <v>3.1355400000000002</v>
      </c>
      <c r="I196" s="135">
        <f t="shared" si="111"/>
        <v>3.20851</v>
      </c>
      <c r="J196" s="135">
        <f t="shared" si="111"/>
        <v>3.3566799999999999</v>
      </c>
      <c r="K196" s="135">
        <f t="shared" si="111"/>
        <v>3.5892599999999999</v>
      </c>
      <c r="L196" s="135">
        <f t="shared" si="111"/>
        <v>3.8495300000000001</v>
      </c>
      <c r="M196" s="135">
        <f t="shared" si="111"/>
        <v>3.9267500000000002</v>
      </c>
      <c r="N196" s="135">
        <f t="shared" si="111"/>
        <v>3.9503300000000001</v>
      </c>
      <c r="O196" s="135">
        <f t="shared" si="111"/>
        <v>4.01579</v>
      </c>
      <c r="P196" s="135">
        <f t="shared" si="111"/>
        <v>4.0098799999999999</v>
      </c>
      <c r="Q196" s="135">
        <f t="shared" si="111"/>
        <v>4.0254700000000003</v>
      </c>
      <c r="R196" s="135">
        <f t="shared" si="111"/>
        <v>3.9696099999999999</v>
      </c>
      <c r="S196" s="135">
        <f t="shared" si="111"/>
        <v>3.9527999999999999</v>
      </c>
      <c r="T196" s="135">
        <f t="shared" si="111"/>
        <v>3.9232399999999998</v>
      </c>
      <c r="U196" s="135">
        <f t="shared" si="111"/>
        <v>3.91045</v>
      </c>
      <c r="V196" s="135">
        <f t="shared" si="111"/>
        <v>3.9099599999999999</v>
      </c>
      <c r="W196" s="135">
        <f t="shared" si="111"/>
        <v>3.9158499999999998</v>
      </c>
      <c r="X196" s="135">
        <f t="shared" si="111"/>
        <v>3.9822600000000001</v>
      </c>
      <c r="Y196" s="135">
        <f t="shared" si="111"/>
        <v>3.8096800000000002</v>
      </c>
      <c r="Z196" s="135">
        <f t="shared" si="111"/>
        <v>3.6517300000000001</v>
      </c>
      <c r="AA196" s="135">
        <f t="shared" si="111"/>
        <v>3.5407799999999998</v>
      </c>
    </row>
    <row r="197" spans="1:27" ht="12.75" hidden="1" customHeight="1" outlineLevel="1" x14ac:dyDescent="0.2">
      <c r="A197" s="163" t="s">
        <v>425</v>
      </c>
      <c r="B197" s="94" t="s">
        <v>238</v>
      </c>
      <c r="C197" s="70" t="s">
        <v>79</v>
      </c>
      <c r="D197" s="71">
        <v>1482.13</v>
      </c>
      <c r="E197" s="71">
        <v>1291.22</v>
      </c>
      <c r="F197" s="71">
        <v>1218.68</v>
      </c>
      <c r="G197" s="71">
        <v>1202.53</v>
      </c>
      <c r="H197" s="71">
        <v>1197.9100000000001</v>
      </c>
      <c r="I197" s="71">
        <v>1270.8800000000001</v>
      </c>
      <c r="J197" s="71">
        <v>1419.05</v>
      </c>
      <c r="K197" s="71">
        <v>1651.63</v>
      </c>
      <c r="L197" s="71">
        <v>1911.9</v>
      </c>
      <c r="M197" s="71">
        <v>1989.12</v>
      </c>
      <c r="N197" s="71">
        <v>2012.7</v>
      </c>
      <c r="O197" s="71">
        <v>2078.16</v>
      </c>
      <c r="P197" s="71">
        <v>2072.25</v>
      </c>
      <c r="Q197" s="71">
        <v>2087.84</v>
      </c>
      <c r="R197" s="71">
        <v>2031.98</v>
      </c>
      <c r="S197" s="71">
        <v>2015.17</v>
      </c>
      <c r="T197" s="71">
        <v>1985.61</v>
      </c>
      <c r="U197" s="71">
        <v>1972.82</v>
      </c>
      <c r="V197" s="71">
        <v>1972.33</v>
      </c>
      <c r="W197" s="71">
        <v>1978.22</v>
      </c>
      <c r="X197" s="71">
        <v>2044.63</v>
      </c>
      <c r="Y197" s="71">
        <v>1872.05</v>
      </c>
      <c r="Z197" s="71">
        <v>1714.1</v>
      </c>
      <c r="AA197" s="71">
        <v>1603.15</v>
      </c>
    </row>
    <row r="198" spans="1:27" ht="12.75" hidden="1" customHeight="1" outlineLevel="1" x14ac:dyDescent="0.2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 t="shared" ref="E198:AA198" si="112">$D$168</f>
        <v>1716.97</v>
      </c>
      <c r="F198" s="71">
        <f t="shared" si="112"/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427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428</v>
      </c>
      <c r="B200" s="94" t="s">
        <v>81</v>
      </c>
      <c r="C200" s="70" t="s">
        <v>79</v>
      </c>
      <c r="D200" s="71">
        <f>$D$11</f>
        <v>216.36</v>
      </c>
      <c r="E200" s="71">
        <f t="shared" ref="E200:AA200" si="113">$D$11</f>
        <v>216.36</v>
      </c>
      <c r="F200" s="71">
        <f t="shared" si="113"/>
        <v>216.36</v>
      </c>
      <c r="G200" s="71">
        <f t="shared" si="113"/>
        <v>216.36</v>
      </c>
      <c r="H200" s="71">
        <f t="shared" si="113"/>
        <v>216.36</v>
      </c>
      <c r="I200" s="71">
        <f t="shared" si="113"/>
        <v>216.36</v>
      </c>
      <c r="J200" s="71">
        <f t="shared" si="113"/>
        <v>216.36</v>
      </c>
      <c r="K200" s="71">
        <f t="shared" si="113"/>
        <v>216.36</v>
      </c>
      <c r="L200" s="71">
        <f t="shared" si="113"/>
        <v>216.36</v>
      </c>
      <c r="M200" s="71">
        <f t="shared" si="113"/>
        <v>216.36</v>
      </c>
      <c r="N200" s="71">
        <f t="shared" si="113"/>
        <v>216.36</v>
      </c>
      <c r="O200" s="71">
        <f t="shared" si="113"/>
        <v>216.36</v>
      </c>
      <c r="P200" s="71">
        <f t="shared" si="113"/>
        <v>216.36</v>
      </c>
      <c r="Q200" s="71">
        <f t="shared" si="113"/>
        <v>216.36</v>
      </c>
      <c r="R200" s="71">
        <f t="shared" si="113"/>
        <v>216.36</v>
      </c>
      <c r="S200" s="71">
        <f t="shared" si="113"/>
        <v>216.36</v>
      </c>
      <c r="T200" s="71">
        <f t="shared" si="113"/>
        <v>216.36</v>
      </c>
      <c r="U200" s="71">
        <f t="shared" si="113"/>
        <v>216.36</v>
      </c>
      <c r="V200" s="71">
        <f t="shared" si="113"/>
        <v>216.36</v>
      </c>
      <c r="W200" s="71">
        <f t="shared" si="113"/>
        <v>216.36</v>
      </c>
      <c r="X200" s="71">
        <f t="shared" si="113"/>
        <v>216.36</v>
      </c>
      <c r="Y200" s="71">
        <f t="shared" si="113"/>
        <v>216.36</v>
      </c>
      <c r="Z200" s="71">
        <f t="shared" si="113"/>
        <v>216.36</v>
      </c>
      <c r="AA200" s="71">
        <f t="shared" si="113"/>
        <v>216.36</v>
      </c>
    </row>
    <row r="201" spans="1:27" ht="12.75" customHeight="1" collapsed="1" x14ac:dyDescent="0.2">
      <c r="A201" s="162" t="s">
        <v>429</v>
      </c>
      <c r="B201" s="54" t="str">
        <f>"08"&amp;"."&amp;$B$662&amp;"."&amp;$B$663</f>
        <v>08.05.2024</v>
      </c>
      <c r="C201" s="134" t="s">
        <v>76</v>
      </c>
      <c r="D201" s="135">
        <f>ROUND(((D202+D203+D205+D204)/1000),5)</f>
        <v>3.41486</v>
      </c>
      <c r="E201" s="135">
        <f>ROUND(((E202+E203+E205+E204)/1000),5)</f>
        <v>3.2490600000000001</v>
      </c>
      <c r="F201" s="135">
        <f>ROUND(((F202+F203+F205+F204)/1000),5)</f>
        <v>3.1776499999999999</v>
      </c>
      <c r="G201" s="135">
        <f t="shared" ref="G201:AA201" si="114">ROUND(((G202+G203+G205+G204)/1000),5)</f>
        <v>3.1675</v>
      </c>
      <c r="H201" s="135">
        <f t="shared" si="114"/>
        <v>3.1684800000000002</v>
      </c>
      <c r="I201" s="135">
        <f t="shared" si="114"/>
        <v>3.26675</v>
      </c>
      <c r="J201" s="135">
        <f t="shared" si="114"/>
        <v>3.3124500000000001</v>
      </c>
      <c r="K201" s="135">
        <f t="shared" si="114"/>
        <v>3.5353699999999999</v>
      </c>
      <c r="L201" s="135">
        <f t="shared" si="114"/>
        <v>3.7735599999999998</v>
      </c>
      <c r="M201" s="135">
        <f t="shared" si="114"/>
        <v>3.8641399999999999</v>
      </c>
      <c r="N201" s="135">
        <f t="shared" si="114"/>
        <v>3.9308800000000002</v>
      </c>
      <c r="O201" s="135">
        <f t="shared" si="114"/>
        <v>3.9771000000000001</v>
      </c>
      <c r="P201" s="135">
        <f t="shared" si="114"/>
        <v>4.0253199999999998</v>
      </c>
      <c r="Q201" s="135">
        <f t="shared" si="114"/>
        <v>4.0239500000000001</v>
      </c>
      <c r="R201" s="135">
        <f t="shared" si="114"/>
        <v>3.9762200000000001</v>
      </c>
      <c r="S201" s="135">
        <f t="shared" si="114"/>
        <v>3.93242</v>
      </c>
      <c r="T201" s="135">
        <f t="shared" si="114"/>
        <v>3.87507</v>
      </c>
      <c r="U201" s="135">
        <f t="shared" si="114"/>
        <v>3.82619</v>
      </c>
      <c r="V201" s="135">
        <f t="shared" si="114"/>
        <v>3.83406</v>
      </c>
      <c r="W201" s="135">
        <f t="shared" si="114"/>
        <v>3.84788</v>
      </c>
      <c r="X201" s="135">
        <f t="shared" si="114"/>
        <v>3.89893</v>
      </c>
      <c r="Y201" s="135">
        <f t="shared" si="114"/>
        <v>3.86653</v>
      </c>
      <c r="Z201" s="135">
        <f t="shared" si="114"/>
        <v>3.7777099999999999</v>
      </c>
      <c r="AA201" s="135">
        <f t="shared" si="114"/>
        <v>3.5103499999999999</v>
      </c>
    </row>
    <row r="202" spans="1:27" ht="12.75" hidden="1" customHeight="1" outlineLevel="1" x14ac:dyDescent="0.2">
      <c r="A202" s="163" t="s">
        <v>430</v>
      </c>
      <c r="B202" s="94" t="s">
        <v>238</v>
      </c>
      <c r="C202" s="70" t="s">
        <v>79</v>
      </c>
      <c r="D202" s="71">
        <v>1477.23</v>
      </c>
      <c r="E202" s="71">
        <v>1311.43</v>
      </c>
      <c r="F202" s="71">
        <v>1240.02</v>
      </c>
      <c r="G202" s="71">
        <v>1229.8699999999999</v>
      </c>
      <c r="H202" s="71">
        <v>1230.8499999999999</v>
      </c>
      <c r="I202" s="71">
        <v>1329.12</v>
      </c>
      <c r="J202" s="71">
        <v>1374.82</v>
      </c>
      <c r="K202" s="71">
        <v>1597.74</v>
      </c>
      <c r="L202" s="71">
        <v>1835.93</v>
      </c>
      <c r="M202" s="71">
        <v>1926.51</v>
      </c>
      <c r="N202" s="71">
        <v>1993.25</v>
      </c>
      <c r="O202" s="71">
        <v>2039.47</v>
      </c>
      <c r="P202" s="71">
        <v>2087.69</v>
      </c>
      <c r="Q202" s="71">
        <v>2086.3200000000002</v>
      </c>
      <c r="R202" s="71">
        <v>2038.59</v>
      </c>
      <c r="S202" s="71">
        <v>1994.79</v>
      </c>
      <c r="T202" s="71">
        <v>1937.44</v>
      </c>
      <c r="U202" s="71">
        <v>1888.56</v>
      </c>
      <c r="V202" s="71">
        <v>1896.43</v>
      </c>
      <c r="W202" s="71">
        <v>1910.25</v>
      </c>
      <c r="X202" s="71">
        <v>1961.3</v>
      </c>
      <c r="Y202" s="71">
        <v>1928.9</v>
      </c>
      <c r="Z202" s="71">
        <v>1840.08</v>
      </c>
      <c r="AA202" s="71">
        <v>1572.72</v>
      </c>
    </row>
    <row r="203" spans="1:27" ht="12.75" hidden="1" customHeight="1" outlineLevel="1" x14ac:dyDescent="0.2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 t="shared" ref="E203:AA203" si="115">$D$168</f>
        <v>1716.97</v>
      </c>
      <c r="F203" s="71">
        <f t="shared" si="115"/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432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433</v>
      </c>
      <c r="B205" s="94" t="s">
        <v>81</v>
      </c>
      <c r="C205" s="70" t="s">
        <v>79</v>
      </c>
      <c r="D205" s="71">
        <f>$D$11</f>
        <v>216.36</v>
      </c>
      <c r="E205" s="71">
        <f t="shared" ref="E205:AA205" si="116">$D$11</f>
        <v>216.36</v>
      </c>
      <c r="F205" s="71">
        <f t="shared" si="116"/>
        <v>216.36</v>
      </c>
      <c r="G205" s="71">
        <f t="shared" si="116"/>
        <v>216.36</v>
      </c>
      <c r="H205" s="71">
        <f t="shared" si="116"/>
        <v>216.36</v>
      </c>
      <c r="I205" s="71">
        <f t="shared" si="116"/>
        <v>216.36</v>
      </c>
      <c r="J205" s="71">
        <f t="shared" si="116"/>
        <v>216.36</v>
      </c>
      <c r="K205" s="71">
        <f t="shared" si="116"/>
        <v>216.36</v>
      </c>
      <c r="L205" s="71">
        <f t="shared" si="116"/>
        <v>216.36</v>
      </c>
      <c r="M205" s="71">
        <f t="shared" si="116"/>
        <v>216.36</v>
      </c>
      <c r="N205" s="71">
        <f t="shared" si="116"/>
        <v>216.36</v>
      </c>
      <c r="O205" s="71">
        <f t="shared" si="116"/>
        <v>216.36</v>
      </c>
      <c r="P205" s="71">
        <f t="shared" si="116"/>
        <v>216.36</v>
      </c>
      <c r="Q205" s="71">
        <f t="shared" si="116"/>
        <v>216.36</v>
      </c>
      <c r="R205" s="71">
        <f t="shared" si="116"/>
        <v>216.36</v>
      </c>
      <c r="S205" s="71">
        <f t="shared" si="116"/>
        <v>216.36</v>
      </c>
      <c r="T205" s="71">
        <f t="shared" si="116"/>
        <v>216.36</v>
      </c>
      <c r="U205" s="71">
        <f t="shared" si="116"/>
        <v>216.36</v>
      </c>
      <c r="V205" s="71">
        <f t="shared" si="116"/>
        <v>216.36</v>
      </c>
      <c r="W205" s="71">
        <f t="shared" si="116"/>
        <v>216.36</v>
      </c>
      <c r="X205" s="71">
        <f t="shared" si="116"/>
        <v>216.36</v>
      </c>
      <c r="Y205" s="71">
        <f t="shared" si="116"/>
        <v>216.36</v>
      </c>
      <c r="Z205" s="71">
        <f t="shared" si="116"/>
        <v>216.36</v>
      </c>
      <c r="AA205" s="71">
        <f t="shared" si="116"/>
        <v>216.36</v>
      </c>
    </row>
    <row r="206" spans="1:27" ht="12.75" customHeight="1" collapsed="1" x14ac:dyDescent="0.2">
      <c r="A206" s="162" t="s">
        <v>434</v>
      </c>
      <c r="B206" s="54" t="str">
        <f>"09"&amp;"."&amp;$B$662&amp;"."&amp;$B$663</f>
        <v>09.05.2024</v>
      </c>
      <c r="C206" s="134" t="s">
        <v>76</v>
      </c>
      <c r="D206" s="135">
        <f>ROUND(((D207+D208+D210+D209)/1000),5)</f>
        <v>3.3317999999999999</v>
      </c>
      <c r="E206" s="135">
        <f>ROUND(((E207+E208+E210+E209)/1000),5)</f>
        <v>3.2059199999999999</v>
      </c>
      <c r="F206" s="135">
        <f>ROUND(((F207+F208+F210+F209)/1000),5)</f>
        <v>3.1699199999999998</v>
      </c>
      <c r="G206" s="135">
        <f t="shared" ref="G206:AA206" si="117">ROUND(((G207+G208+G210+G209)/1000),5)</f>
        <v>3.1427299999999998</v>
      </c>
      <c r="H206" s="135">
        <f t="shared" si="117"/>
        <v>3.1362800000000002</v>
      </c>
      <c r="I206" s="135">
        <f t="shared" si="117"/>
        <v>3.1391</v>
      </c>
      <c r="J206" s="135">
        <f t="shared" si="117"/>
        <v>3.1076999999999999</v>
      </c>
      <c r="K206" s="135">
        <f t="shared" si="117"/>
        <v>3.1693099999999998</v>
      </c>
      <c r="L206" s="135">
        <f t="shared" si="117"/>
        <v>3.4023699999999999</v>
      </c>
      <c r="M206" s="135">
        <f t="shared" si="117"/>
        <v>3.6087799999999999</v>
      </c>
      <c r="N206" s="135">
        <f t="shared" si="117"/>
        <v>3.6444899999999998</v>
      </c>
      <c r="O206" s="135">
        <f t="shared" si="117"/>
        <v>3.6471800000000001</v>
      </c>
      <c r="P206" s="135">
        <f t="shared" si="117"/>
        <v>3.64527</v>
      </c>
      <c r="Q206" s="135">
        <f t="shared" si="117"/>
        <v>3.6420599999999999</v>
      </c>
      <c r="R206" s="135">
        <f t="shared" si="117"/>
        <v>3.6416599999999999</v>
      </c>
      <c r="S206" s="135">
        <f t="shared" si="117"/>
        <v>3.6424300000000001</v>
      </c>
      <c r="T206" s="135">
        <f t="shared" si="117"/>
        <v>3.63855</v>
      </c>
      <c r="U206" s="135">
        <f t="shared" si="117"/>
        <v>3.63897</v>
      </c>
      <c r="V206" s="135">
        <f t="shared" si="117"/>
        <v>3.6464099999999999</v>
      </c>
      <c r="W206" s="135">
        <f t="shared" si="117"/>
        <v>3.67</v>
      </c>
      <c r="X206" s="135">
        <f t="shared" si="117"/>
        <v>3.7883399999999998</v>
      </c>
      <c r="Y206" s="135">
        <f t="shared" si="117"/>
        <v>3.6503899999999998</v>
      </c>
      <c r="Z206" s="135">
        <f t="shared" si="117"/>
        <v>3.51349</v>
      </c>
      <c r="AA206" s="135">
        <f t="shared" si="117"/>
        <v>3.3295699999999999</v>
      </c>
    </row>
    <row r="207" spans="1:27" ht="12.75" hidden="1" customHeight="1" outlineLevel="1" x14ac:dyDescent="0.2">
      <c r="A207" s="163" t="s">
        <v>435</v>
      </c>
      <c r="B207" s="94" t="s">
        <v>238</v>
      </c>
      <c r="C207" s="70" t="s">
        <v>79</v>
      </c>
      <c r="D207" s="71">
        <v>1394.17</v>
      </c>
      <c r="E207" s="71">
        <v>1268.29</v>
      </c>
      <c r="F207" s="71">
        <v>1232.29</v>
      </c>
      <c r="G207" s="71">
        <v>1205.0999999999999</v>
      </c>
      <c r="H207" s="71">
        <v>1198.6500000000001</v>
      </c>
      <c r="I207" s="71">
        <v>1201.47</v>
      </c>
      <c r="J207" s="71">
        <v>1170.07</v>
      </c>
      <c r="K207" s="71">
        <v>1231.68</v>
      </c>
      <c r="L207" s="71">
        <v>1464.74</v>
      </c>
      <c r="M207" s="71">
        <v>1671.15</v>
      </c>
      <c r="N207" s="71">
        <v>1706.86</v>
      </c>
      <c r="O207" s="71">
        <v>1709.55</v>
      </c>
      <c r="P207" s="71">
        <v>1707.64</v>
      </c>
      <c r="Q207" s="71">
        <v>1704.43</v>
      </c>
      <c r="R207" s="71">
        <v>1704.03</v>
      </c>
      <c r="S207" s="71">
        <v>1704.8</v>
      </c>
      <c r="T207" s="71">
        <v>1700.92</v>
      </c>
      <c r="U207" s="71">
        <v>1701.34</v>
      </c>
      <c r="V207" s="71">
        <v>1708.78</v>
      </c>
      <c r="W207" s="71">
        <v>1732.37</v>
      </c>
      <c r="X207" s="71">
        <v>1850.71</v>
      </c>
      <c r="Y207" s="71">
        <v>1712.76</v>
      </c>
      <c r="Z207" s="71">
        <v>1575.86</v>
      </c>
      <c r="AA207" s="71">
        <v>1391.94</v>
      </c>
    </row>
    <row r="208" spans="1:27" ht="12.75" hidden="1" customHeight="1" outlineLevel="1" x14ac:dyDescent="0.2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 t="shared" ref="E208:AA208" si="118">$D$168</f>
        <v>1716.97</v>
      </c>
      <c r="F208" s="71">
        <f t="shared" si="118"/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437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438</v>
      </c>
      <c r="B210" s="94" t="s">
        <v>81</v>
      </c>
      <c r="C210" s="70" t="s">
        <v>79</v>
      </c>
      <c r="D210" s="71">
        <f>$D$11</f>
        <v>216.36</v>
      </c>
      <c r="E210" s="71">
        <f t="shared" ref="E210:AA210" si="119">$D$11</f>
        <v>216.36</v>
      </c>
      <c r="F210" s="71">
        <f t="shared" si="119"/>
        <v>216.36</v>
      </c>
      <c r="G210" s="71">
        <f t="shared" si="119"/>
        <v>216.36</v>
      </c>
      <c r="H210" s="71">
        <f t="shared" si="119"/>
        <v>216.36</v>
      </c>
      <c r="I210" s="71">
        <f t="shared" si="119"/>
        <v>216.36</v>
      </c>
      <c r="J210" s="71">
        <f t="shared" si="119"/>
        <v>216.36</v>
      </c>
      <c r="K210" s="71">
        <f t="shared" si="119"/>
        <v>216.36</v>
      </c>
      <c r="L210" s="71">
        <f t="shared" si="119"/>
        <v>216.36</v>
      </c>
      <c r="M210" s="71">
        <f t="shared" si="119"/>
        <v>216.36</v>
      </c>
      <c r="N210" s="71">
        <f t="shared" si="119"/>
        <v>216.36</v>
      </c>
      <c r="O210" s="71">
        <f t="shared" si="119"/>
        <v>216.36</v>
      </c>
      <c r="P210" s="71">
        <f t="shared" si="119"/>
        <v>216.36</v>
      </c>
      <c r="Q210" s="71">
        <f t="shared" si="119"/>
        <v>216.36</v>
      </c>
      <c r="R210" s="71">
        <f t="shared" si="119"/>
        <v>216.36</v>
      </c>
      <c r="S210" s="71">
        <f t="shared" si="119"/>
        <v>216.36</v>
      </c>
      <c r="T210" s="71">
        <f t="shared" si="119"/>
        <v>216.36</v>
      </c>
      <c r="U210" s="71">
        <f t="shared" si="119"/>
        <v>216.36</v>
      </c>
      <c r="V210" s="71">
        <f t="shared" si="119"/>
        <v>216.36</v>
      </c>
      <c r="W210" s="71">
        <f t="shared" si="119"/>
        <v>216.36</v>
      </c>
      <c r="X210" s="71">
        <f t="shared" si="119"/>
        <v>216.36</v>
      </c>
      <c r="Y210" s="71">
        <f t="shared" si="119"/>
        <v>216.36</v>
      </c>
      <c r="Z210" s="71">
        <f t="shared" si="119"/>
        <v>216.36</v>
      </c>
      <c r="AA210" s="71">
        <f t="shared" si="119"/>
        <v>216.36</v>
      </c>
    </row>
    <row r="211" spans="1:27" ht="12.75" customHeight="1" collapsed="1" x14ac:dyDescent="0.2">
      <c r="A211" s="162" t="s">
        <v>439</v>
      </c>
      <c r="B211" s="54" t="str">
        <f>"10"&amp;"."&amp;$B$662&amp;"."&amp;$B$663</f>
        <v>10.05.2024</v>
      </c>
      <c r="C211" s="134" t="s">
        <v>76</v>
      </c>
      <c r="D211" s="135">
        <f>ROUND(((D212+D213+D215+D214)/1000),5)</f>
        <v>3.3341500000000002</v>
      </c>
      <c r="E211" s="135">
        <f>ROUND(((E212+E213+E215+E214)/1000),5)</f>
        <v>3.2035900000000002</v>
      </c>
      <c r="F211" s="135">
        <f>ROUND(((F212+F213+F215+F214)/1000),5)</f>
        <v>3.14181</v>
      </c>
      <c r="G211" s="135">
        <f t="shared" ref="G211:AA211" si="120">ROUND(((G212+G213+G215+G214)/1000),5)</f>
        <v>3.1338300000000001</v>
      </c>
      <c r="H211" s="135">
        <f t="shared" si="120"/>
        <v>3.1323099999999999</v>
      </c>
      <c r="I211" s="135">
        <f t="shared" si="120"/>
        <v>3.1318000000000001</v>
      </c>
      <c r="J211" s="135">
        <f t="shared" si="120"/>
        <v>3.1248100000000001</v>
      </c>
      <c r="K211" s="135">
        <f t="shared" si="120"/>
        <v>3.19922</v>
      </c>
      <c r="L211" s="135">
        <f t="shared" si="120"/>
        <v>3.4569200000000002</v>
      </c>
      <c r="M211" s="135">
        <f t="shared" si="120"/>
        <v>3.6435900000000001</v>
      </c>
      <c r="N211" s="135">
        <f t="shared" si="120"/>
        <v>3.6833399999999998</v>
      </c>
      <c r="O211" s="135">
        <f t="shared" si="120"/>
        <v>3.6846800000000002</v>
      </c>
      <c r="P211" s="135">
        <f t="shared" si="120"/>
        <v>3.6627000000000001</v>
      </c>
      <c r="Q211" s="135">
        <f t="shared" si="120"/>
        <v>3.6608700000000001</v>
      </c>
      <c r="R211" s="135">
        <f t="shared" si="120"/>
        <v>3.6565300000000001</v>
      </c>
      <c r="S211" s="135">
        <f t="shared" si="120"/>
        <v>3.6516700000000002</v>
      </c>
      <c r="T211" s="135">
        <f t="shared" si="120"/>
        <v>3.6437599999999999</v>
      </c>
      <c r="U211" s="135">
        <f t="shared" si="120"/>
        <v>3.64479</v>
      </c>
      <c r="V211" s="135">
        <f t="shared" si="120"/>
        <v>3.6486800000000001</v>
      </c>
      <c r="W211" s="135">
        <f t="shared" si="120"/>
        <v>3.6618200000000001</v>
      </c>
      <c r="X211" s="135">
        <f t="shared" si="120"/>
        <v>3.7736100000000001</v>
      </c>
      <c r="Y211" s="135">
        <f t="shared" si="120"/>
        <v>3.6619299999999999</v>
      </c>
      <c r="Z211" s="135">
        <f t="shared" si="120"/>
        <v>3.56142</v>
      </c>
      <c r="AA211" s="135">
        <f t="shared" si="120"/>
        <v>3.3592399999999998</v>
      </c>
    </row>
    <row r="212" spans="1:27" ht="12.75" hidden="1" customHeight="1" outlineLevel="1" x14ac:dyDescent="0.2">
      <c r="A212" s="163" t="s">
        <v>440</v>
      </c>
      <c r="B212" s="94" t="s">
        <v>238</v>
      </c>
      <c r="C212" s="70" t="s">
        <v>79</v>
      </c>
      <c r="D212" s="71">
        <v>1396.52</v>
      </c>
      <c r="E212" s="71">
        <v>1265.96</v>
      </c>
      <c r="F212" s="71">
        <v>1204.18</v>
      </c>
      <c r="G212" s="71">
        <v>1196.2</v>
      </c>
      <c r="H212" s="71">
        <v>1194.68</v>
      </c>
      <c r="I212" s="71">
        <v>1194.17</v>
      </c>
      <c r="J212" s="71">
        <v>1187.18</v>
      </c>
      <c r="K212" s="71">
        <v>1261.5899999999999</v>
      </c>
      <c r="L212" s="71">
        <v>1519.29</v>
      </c>
      <c r="M212" s="71">
        <v>1705.96</v>
      </c>
      <c r="N212" s="71">
        <v>1745.71</v>
      </c>
      <c r="O212" s="71">
        <v>1747.05</v>
      </c>
      <c r="P212" s="71">
        <v>1725.07</v>
      </c>
      <c r="Q212" s="71">
        <v>1723.24</v>
      </c>
      <c r="R212" s="71">
        <v>1718.9</v>
      </c>
      <c r="S212" s="71">
        <v>1714.04</v>
      </c>
      <c r="T212" s="71">
        <v>1706.13</v>
      </c>
      <c r="U212" s="71">
        <v>1707.16</v>
      </c>
      <c r="V212" s="71">
        <v>1711.05</v>
      </c>
      <c r="W212" s="71">
        <v>1724.19</v>
      </c>
      <c r="X212" s="71">
        <v>1835.98</v>
      </c>
      <c r="Y212" s="71">
        <v>1724.3</v>
      </c>
      <c r="Z212" s="71">
        <v>1623.79</v>
      </c>
      <c r="AA212" s="71">
        <v>1421.61</v>
      </c>
    </row>
    <row r="213" spans="1:27" ht="12.75" hidden="1" customHeight="1" outlineLevel="1" x14ac:dyDescent="0.2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 t="shared" ref="E213:AA213" si="121">$D$168</f>
        <v>1716.97</v>
      </c>
      <c r="F213" s="71">
        <f t="shared" si="121"/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442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443</v>
      </c>
      <c r="B215" s="94" t="s">
        <v>81</v>
      </c>
      <c r="C215" s="70" t="s">
        <v>79</v>
      </c>
      <c r="D215" s="71">
        <f>$D$11</f>
        <v>216.36</v>
      </c>
      <c r="E215" s="71">
        <f t="shared" ref="E215:AA215" si="122">$D$11</f>
        <v>216.36</v>
      </c>
      <c r="F215" s="71">
        <f t="shared" si="122"/>
        <v>216.36</v>
      </c>
      <c r="G215" s="71">
        <f t="shared" si="122"/>
        <v>216.36</v>
      </c>
      <c r="H215" s="71">
        <f t="shared" si="122"/>
        <v>216.36</v>
      </c>
      <c r="I215" s="71">
        <f t="shared" si="122"/>
        <v>216.36</v>
      </c>
      <c r="J215" s="71">
        <f t="shared" si="122"/>
        <v>216.36</v>
      </c>
      <c r="K215" s="71">
        <f t="shared" si="122"/>
        <v>216.36</v>
      </c>
      <c r="L215" s="71">
        <f t="shared" si="122"/>
        <v>216.36</v>
      </c>
      <c r="M215" s="71">
        <f t="shared" si="122"/>
        <v>216.36</v>
      </c>
      <c r="N215" s="71">
        <f t="shared" si="122"/>
        <v>216.36</v>
      </c>
      <c r="O215" s="71">
        <f t="shared" si="122"/>
        <v>216.36</v>
      </c>
      <c r="P215" s="71">
        <f t="shared" si="122"/>
        <v>216.36</v>
      </c>
      <c r="Q215" s="71">
        <f t="shared" si="122"/>
        <v>216.36</v>
      </c>
      <c r="R215" s="71">
        <f t="shared" si="122"/>
        <v>216.36</v>
      </c>
      <c r="S215" s="71">
        <f t="shared" si="122"/>
        <v>216.36</v>
      </c>
      <c r="T215" s="71">
        <f t="shared" si="122"/>
        <v>216.36</v>
      </c>
      <c r="U215" s="71">
        <f t="shared" si="122"/>
        <v>216.36</v>
      </c>
      <c r="V215" s="71">
        <f t="shared" si="122"/>
        <v>216.36</v>
      </c>
      <c r="W215" s="71">
        <f t="shared" si="122"/>
        <v>216.36</v>
      </c>
      <c r="X215" s="71">
        <f t="shared" si="122"/>
        <v>216.36</v>
      </c>
      <c r="Y215" s="71">
        <f t="shared" si="122"/>
        <v>216.36</v>
      </c>
      <c r="Z215" s="71">
        <f t="shared" si="122"/>
        <v>216.36</v>
      </c>
      <c r="AA215" s="71">
        <f t="shared" si="122"/>
        <v>216.36</v>
      </c>
    </row>
    <row r="216" spans="1:27" ht="12.75" customHeight="1" collapsed="1" x14ac:dyDescent="0.2">
      <c r="A216" s="162" t="s">
        <v>444</v>
      </c>
      <c r="B216" s="54" t="str">
        <f>"11"&amp;"."&amp;$B$662&amp;"."&amp;$B$663</f>
        <v>11.05.2024</v>
      </c>
      <c r="C216" s="134" t="s">
        <v>76</v>
      </c>
      <c r="D216" s="135">
        <f>ROUND(((D217+D218+D220+D219)/1000),5)</f>
        <v>3.3856299999999999</v>
      </c>
      <c r="E216" s="135">
        <f>ROUND(((E217+E218+E220+E219)/1000),5)</f>
        <v>3.2334000000000001</v>
      </c>
      <c r="F216" s="135">
        <f>ROUND(((F217+F218+F220+F219)/1000),5)</f>
        <v>3.1864599999999998</v>
      </c>
      <c r="G216" s="135">
        <f t="shared" ref="G216:AA216" si="123">ROUND(((G217+G218+G220+G219)/1000),5)</f>
        <v>3.1668799999999999</v>
      </c>
      <c r="H216" s="135">
        <f t="shared" si="123"/>
        <v>3.1470699999999998</v>
      </c>
      <c r="I216" s="135">
        <f t="shared" si="123"/>
        <v>3.14724</v>
      </c>
      <c r="J216" s="135">
        <f t="shared" si="123"/>
        <v>3.1441699999999999</v>
      </c>
      <c r="K216" s="135">
        <f t="shared" si="123"/>
        <v>3.27881</v>
      </c>
      <c r="L216" s="135">
        <f t="shared" si="123"/>
        <v>3.46008</v>
      </c>
      <c r="M216" s="135">
        <f t="shared" si="123"/>
        <v>3.7885399999999998</v>
      </c>
      <c r="N216" s="135">
        <f t="shared" si="123"/>
        <v>3.8258999999999999</v>
      </c>
      <c r="O216" s="135">
        <f t="shared" si="123"/>
        <v>3.8264999999999998</v>
      </c>
      <c r="P216" s="135">
        <f t="shared" si="123"/>
        <v>3.7980100000000001</v>
      </c>
      <c r="Q216" s="135">
        <f t="shared" si="123"/>
        <v>3.7927200000000001</v>
      </c>
      <c r="R216" s="135">
        <f t="shared" si="123"/>
        <v>3.7846799999999998</v>
      </c>
      <c r="S216" s="135">
        <f t="shared" si="123"/>
        <v>3.7860299999999998</v>
      </c>
      <c r="T216" s="135">
        <f t="shared" si="123"/>
        <v>3.7504200000000001</v>
      </c>
      <c r="U216" s="135">
        <f t="shared" si="123"/>
        <v>3.7405499999999998</v>
      </c>
      <c r="V216" s="135">
        <f t="shared" si="123"/>
        <v>3.7513100000000001</v>
      </c>
      <c r="W216" s="135">
        <f t="shared" si="123"/>
        <v>3.7985099999999998</v>
      </c>
      <c r="X216" s="135">
        <f t="shared" si="123"/>
        <v>3.9822799999999998</v>
      </c>
      <c r="Y216" s="135">
        <f t="shared" si="123"/>
        <v>3.9495900000000002</v>
      </c>
      <c r="Z216" s="135">
        <f t="shared" si="123"/>
        <v>3.7167500000000002</v>
      </c>
      <c r="AA216" s="135">
        <f t="shared" si="123"/>
        <v>3.42333</v>
      </c>
    </row>
    <row r="217" spans="1:27" ht="12.75" hidden="1" customHeight="1" outlineLevel="1" x14ac:dyDescent="0.2">
      <c r="A217" s="163" t="s">
        <v>445</v>
      </c>
      <c r="B217" s="94" t="s">
        <v>238</v>
      </c>
      <c r="C217" s="70" t="s">
        <v>79</v>
      </c>
      <c r="D217" s="71">
        <v>1448</v>
      </c>
      <c r="E217" s="71">
        <v>1295.77</v>
      </c>
      <c r="F217" s="71">
        <v>1248.83</v>
      </c>
      <c r="G217" s="71">
        <v>1229.25</v>
      </c>
      <c r="H217" s="71">
        <v>1209.44</v>
      </c>
      <c r="I217" s="71">
        <v>1209.6099999999999</v>
      </c>
      <c r="J217" s="71">
        <v>1206.54</v>
      </c>
      <c r="K217" s="71">
        <v>1341.18</v>
      </c>
      <c r="L217" s="71">
        <v>1522.45</v>
      </c>
      <c r="M217" s="71">
        <v>1850.91</v>
      </c>
      <c r="N217" s="71">
        <v>1888.27</v>
      </c>
      <c r="O217" s="71">
        <v>1888.87</v>
      </c>
      <c r="P217" s="71">
        <v>1860.38</v>
      </c>
      <c r="Q217" s="71">
        <v>1855.09</v>
      </c>
      <c r="R217" s="71">
        <v>1847.05</v>
      </c>
      <c r="S217" s="71">
        <v>1848.4</v>
      </c>
      <c r="T217" s="71">
        <v>1812.79</v>
      </c>
      <c r="U217" s="71">
        <v>1802.92</v>
      </c>
      <c r="V217" s="71">
        <v>1813.68</v>
      </c>
      <c r="W217" s="71">
        <v>1860.88</v>
      </c>
      <c r="X217" s="71">
        <v>2044.65</v>
      </c>
      <c r="Y217" s="71">
        <v>2011.96</v>
      </c>
      <c r="Z217" s="71">
        <v>1779.12</v>
      </c>
      <c r="AA217" s="71">
        <v>1485.7</v>
      </c>
    </row>
    <row r="218" spans="1:27" ht="12.75" hidden="1" customHeight="1" outlineLevel="1" x14ac:dyDescent="0.2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 t="shared" ref="E218:AA218" si="124">$D$168</f>
        <v>1716.97</v>
      </c>
      <c r="F218" s="71">
        <f t="shared" si="124"/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447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448</v>
      </c>
      <c r="B220" s="94" t="s">
        <v>81</v>
      </c>
      <c r="C220" s="70" t="s">
        <v>79</v>
      </c>
      <c r="D220" s="71">
        <f>$D$11</f>
        <v>216.36</v>
      </c>
      <c r="E220" s="71">
        <f t="shared" ref="E220:AA220" si="125">$D$11</f>
        <v>216.36</v>
      </c>
      <c r="F220" s="71">
        <f t="shared" si="125"/>
        <v>216.36</v>
      </c>
      <c r="G220" s="71">
        <f t="shared" si="125"/>
        <v>216.36</v>
      </c>
      <c r="H220" s="71">
        <f t="shared" si="125"/>
        <v>216.36</v>
      </c>
      <c r="I220" s="71">
        <f t="shared" si="125"/>
        <v>216.36</v>
      </c>
      <c r="J220" s="71">
        <f t="shared" si="125"/>
        <v>216.36</v>
      </c>
      <c r="K220" s="71">
        <f t="shared" si="125"/>
        <v>216.36</v>
      </c>
      <c r="L220" s="71">
        <f t="shared" si="125"/>
        <v>216.36</v>
      </c>
      <c r="M220" s="71">
        <f t="shared" si="125"/>
        <v>216.36</v>
      </c>
      <c r="N220" s="71">
        <f t="shared" si="125"/>
        <v>216.36</v>
      </c>
      <c r="O220" s="71">
        <f t="shared" si="125"/>
        <v>216.36</v>
      </c>
      <c r="P220" s="71">
        <f t="shared" si="125"/>
        <v>216.36</v>
      </c>
      <c r="Q220" s="71">
        <f t="shared" si="125"/>
        <v>216.36</v>
      </c>
      <c r="R220" s="71">
        <f t="shared" si="125"/>
        <v>216.36</v>
      </c>
      <c r="S220" s="71">
        <f t="shared" si="125"/>
        <v>216.36</v>
      </c>
      <c r="T220" s="71">
        <f t="shared" si="125"/>
        <v>216.36</v>
      </c>
      <c r="U220" s="71">
        <f t="shared" si="125"/>
        <v>216.36</v>
      </c>
      <c r="V220" s="71">
        <f t="shared" si="125"/>
        <v>216.36</v>
      </c>
      <c r="W220" s="71">
        <f t="shared" si="125"/>
        <v>216.36</v>
      </c>
      <c r="X220" s="71">
        <f t="shared" si="125"/>
        <v>216.36</v>
      </c>
      <c r="Y220" s="71">
        <f t="shared" si="125"/>
        <v>216.36</v>
      </c>
      <c r="Z220" s="71">
        <f t="shared" si="125"/>
        <v>216.36</v>
      </c>
      <c r="AA220" s="71">
        <f t="shared" si="125"/>
        <v>216.36</v>
      </c>
    </row>
    <row r="221" spans="1:27" ht="12.75" customHeight="1" collapsed="1" x14ac:dyDescent="0.2">
      <c r="A221" s="162" t="s">
        <v>449</v>
      </c>
      <c r="B221" s="54" t="str">
        <f>"12"&amp;"."&amp;$B$662&amp;"."&amp;$B$663</f>
        <v>12.05.2024</v>
      </c>
      <c r="C221" s="134" t="s">
        <v>76</v>
      </c>
      <c r="D221" s="135">
        <f>ROUND(((D222+D223+D225+D224)/1000),5)</f>
        <v>3.4357600000000001</v>
      </c>
      <c r="E221" s="135">
        <f>ROUND(((E222+E223+E225+E224)/1000),5)</f>
        <v>3.2859799999999999</v>
      </c>
      <c r="F221" s="135">
        <f>ROUND(((F222+F223+F225+F224)/1000),5)</f>
        <v>3.1856900000000001</v>
      </c>
      <c r="G221" s="135">
        <f t="shared" ref="G221:AA221" si="126">ROUND(((G222+G223+G225+G224)/1000),5)</f>
        <v>3.1478999999999999</v>
      </c>
      <c r="H221" s="135">
        <f t="shared" si="126"/>
        <v>3.1335999999999999</v>
      </c>
      <c r="I221" s="135">
        <f t="shared" si="126"/>
        <v>3.13503</v>
      </c>
      <c r="J221" s="135">
        <f t="shared" si="126"/>
        <v>3.0693100000000002</v>
      </c>
      <c r="K221" s="135">
        <f t="shared" si="126"/>
        <v>3.1697000000000002</v>
      </c>
      <c r="L221" s="135">
        <f t="shared" si="126"/>
        <v>3.4034200000000001</v>
      </c>
      <c r="M221" s="135">
        <f t="shared" si="126"/>
        <v>3.55538</v>
      </c>
      <c r="N221" s="135">
        <f t="shared" si="126"/>
        <v>3.6307700000000001</v>
      </c>
      <c r="O221" s="135">
        <f t="shared" si="126"/>
        <v>3.6405599999999998</v>
      </c>
      <c r="P221" s="135">
        <f t="shared" si="126"/>
        <v>3.64011</v>
      </c>
      <c r="Q221" s="135">
        <f t="shared" si="126"/>
        <v>3.63958</v>
      </c>
      <c r="R221" s="135">
        <f t="shared" si="126"/>
        <v>3.6396999999999999</v>
      </c>
      <c r="S221" s="135">
        <f t="shared" si="126"/>
        <v>3.6414200000000001</v>
      </c>
      <c r="T221" s="135">
        <f t="shared" si="126"/>
        <v>3.6949399999999999</v>
      </c>
      <c r="U221" s="135">
        <f t="shared" si="126"/>
        <v>3.7266900000000001</v>
      </c>
      <c r="V221" s="135">
        <f t="shared" si="126"/>
        <v>3.6964399999999999</v>
      </c>
      <c r="W221" s="135">
        <f t="shared" si="126"/>
        <v>3.7121900000000001</v>
      </c>
      <c r="X221" s="135">
        <f t="shared" si="126"/>
        <v>3.7517900000000002</v>
      </c>
      <c r="Y221" s="135">
        <f t="shared" si="126"/>
        <v>3.7404299999999999</v>
      </c>
      <c r="Z221" s="135">
        <f t="shared" si="126"/>
        <v>3.5281400000000001</v>
      </c>
      <c r="AA221" s="135">
        <f t="shared" si="126"/>
        <v>3.33304</v>
      </c>
    </row>
    <row r="222" spans="1:27" ht="12.75" hidden="1" customHeight="1" outlineLevel="1" x14ac:dyDescent="0.2">
      <c r="A222" s="163" t="s">
        <v>450</v>
      </c>
      <c r="B222" s="94" t="s">
        <v>238</v>
      </c>
      <c r="C222" s="70" t="s">
        <v>79</v>
      </c>
      <c r="D222" s="71">
        <v>1498.13</v>
      </c>
      <c r="E222" s="71">
        <v>1348.35</v>
      </c>
      <c r="F222" s="71">
        <v>1248.06</v>
      </c>
      <c r="G222" s="71">
        <v>1210.27</v>
      </c>
      <c r="H222" s="71">
        <v>1195.97</v>
      </c>
      <c r="I222" s="71">
        <v>1197.4000000000001</v>
      </c>
      <c r="J222" s="71">
        <v>1131.68</v>
      </c>
      <c r="K222" s="71">
        <v>1232.07</v>
      </c>
      <c r="L222" s="71">
        <v>1465.79</v>
      </c>
      <c r="M222" s="71">
        <v>1617.75</v>
      </c>
      <c r="N222" s="71">
        <v>1693.14</v>
      </c>
      <c r="O222" s="71">
        <v>1702.93</v>
      </c>
      <c r="P222" s="71">
        <v>1702.48</v>
      </c>
      <c r="Q222" s="71">
        <v>1701.95</v>
      </c>
      <c r="R222" s="71">
        <v>1702.07</v>
      </c>
      <c r="S222" s="71">
        <v>1703.79</v>
      </c>
      <c r="T222" s="71">
        <v>1757.31</v>
      </c>
      <c r="U222" s="71">
        <v>1789.06</v>
      </c>
      <c r="V222" s="71">
        <v>1758.81</v>
      </c>
      <c r="W222" s="71">
        <v>1774.56</v>
      </c>
      <c r="X222" s="71">
        <v>1814.16</v>
      </c>
      <c r="Y222" s="71">
        <v>1802.8</v>
      </c>
      <c r="Z222" s="71">
        <v>1590.51</v>
      </c>
      <c r="AA222" s="71">
        <v>1395.41</v>
      </c>
    </row>
    <row r="223" spans="1:27" ht="12.75" hidden="1" customHeight="1" outlineLevel="1" x14ac:dyDescent="0.2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 t="shared" ref="E223:AA223" si="127">$D$168</f>
        <v>1716.97</v>
      </c>
      <c r="F223" s="71">
        <f t="shared" si="127"/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452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453</v>
      </c>
      <c r="B225" s="94" t="s">
        <v>81</v>
      </c>
      <c r="C225" s="70" t="s">
        <v>79</v>
      </c>
      <c r="D225" s="71">
        <f>$D$11</f>
        <v>216.36</v>
      </c>
      <c r="E225" s="71">
        <f t="shared" ref="E225:AA225" si="128">$D$11</f>
        <v>216.36</v>
      </c>
      <c r="F225" s="71">
        <f t="shared" si="128"/>
        <v>216.36</v>
      </c>
      <c r="G225" s="71">
        <f t="shared" si="128"/>
        <v>216.36</v>
      </c>
      <c r="H225" s="71">
        <f t="shared" si="128"/>
        <v>216.36</v>
      </c>
      <c r="I225" s="71">
        <f t="shared" si="128"/>
        <v>216.36</v>
      </c>
      <c r="J225" s="71">
        <f t="shared" si="128"/>
        <v>216.36</v>
      </c>
      <c r="K225" s="71">
        <f t="shared" si="128"/>
        <v>216.36</v>
      </c>
      <c r="L225" s="71">
        <f t="shared" si="128"/>
        <v>216.36</v>
      </c>
      <c r="M225" s="71">
        <f t="shared" si="128"/>
        <v>216.36</v>
      </c>
      <c r="N225" s="71">
        <f t="shared" si="128"/>
        <v>216.36</v>
      </c>
      <c r="O225" s="71">
        <f t="shared" si="128"/>
        <v>216.36</v>
      </c>
      <c r="P225" s="71">
        <f t="shared" si="128"/>
        <v>216.36</v>
      </c>
      <c r="Q225" s="71">
        <f t="shared" si="128"/>
        <v>216.36</v>
      </c>
      <c r="R225" s="71">
        <f t="shared" si="128"/>
        <v>216.36</v>
      </c>
      <c r="S225" s="71">
        <f t="shared" si="128"/>
        <v>216.36</v>
      </c>
      <c r="T225" s="71">
        <f t="shared" si="128"/>
        <v>216.36</v>
      </c>
      <c r="U225" s="71">
        <f t="shared" si="128"/>
        <v>216.36</v>
      </c>
      <c r="V225" s="71">
        <f t="shared" si="128"/>
        <v>216.36</v>
      </c>
      <c r="W225" s="71">
        <f t="shared" si="128"/>
        <v>216.36</v>
      </c>
      <c r="X225" s="71">
        <f t="shared" si="128"/>
        <v>216.36</v>
      </c>
      <c r="Y225" s="71">
        <f t="shared" si="128"/>
        <v>216.36</v>
      </c>
      <c r="Z225" s="71">
        <f t="shared" si="128"/>
        <v>216.36</v>
      </c>
      <c r="AA225" s="71">
        <f t="shared" si="128"/>
        <v>216.36</v>
      </c>
    </row>
    <row r="226" spans="1:27" ht="12.75" customHeight="1" collapsed="1" x14ac:dyDescent="0.2">
      <c r="A226" s="162" t="s">
        <v>454</v>
      </c>
      <c r="B226" s="54" t="str">
        <f>"13"&amp;"."&amp;$B$662&amp;"."&amp;$B$663</f>
        <v>13.05.2024</v>
      </c>
      <c r="C226" s="134" t="s">
        <v>76</v>
      </c>
      <c r="D226" s="135">
        <f>ROUND(((D227+D228+D230+D229)/1000),5)</f>
        <v>3.3547500000000001</v>
      </c>
      <c r="E226" s="135">
        <f>ROUND(((E227+E228+E230+E229)/1000),5)</f>
        <v>3.2157200000000001</v>
      </c>
      <c r="F226" s="135">
        <f>ROUND(((F227+F228+F230+F229)/1000),5)</f>
        <v>3.1569500000000001</v>
      </c>
      <c r="G226" s="135">
        <f t="shared" ref="G226:AA226" si="129">ROUND(((G227+G228+G230+G229)/1000),5)</f>
        <v>3.1466500000000002</v>
      </c>
      <c r="H226" s="135">
        <f t="shared" si="129"/>
        <v>3.1329899999999999</v>
      </c>
      <c r="I226" s="135">
        <f t="shared" si="129"/>
        <v>3.1831299999999998</v>
      </c>
      <c r="J226" s="135">
        <f t="shared" si="129"/>
        <v>3.3700600000000001</v>
      </c>
      <c r="K226" s="135">
        <f t="shared" si="129"/>
        <v>3.5991599999999999</v>
      </c>
      <c r="L226" s="135">
        <f t="shared" si="129"/>
        <v>3.9270100000000001</v>
      </c>
      <c r="M226" s="135">
        <f t="shared" si="129"/>
        <v>4.2690799999999998</v>
      </c>
      <c r="N226" s="135">
        <f t="shared" si="129"/>
        <v>4.4250100000000003</v>
      </c>
      <c r="O226" s="135">
        <f t="shared" si="129"/>
        <v>4.0856000000000003</v>
      </c>
      <c r="P226" s="135">
        <f t="shared" si="129"/>
        <v>3.9820799999999998</v>
      </c>
      <c r="Q226" s="135">
        <f t="shared" si="129"/>
        <v>3.9998999999999998</v>
      </c>
      <c r="R226" s="135">
        <f t="shared" si="129"/>
        <v>3.9957600000000002</v>
      </c>
      <c r="S226" s="135">
        <f t="shared" si="129"/>
        <v>3.94401</v>
      </c>
      <c r="T226" s="135">
        <f t="shared" si="129"/>
        <v>3.92936</v>
      </c>
      <c r="U226" s="135">
        <f t="shared" si="129"/>
        <v>3.8655200000000001</v>
      </c>
      <c r="V226" s="135">
        <f t="shared" si="129"/>
        <v>3.8801899999999998</v>
      </c>
      <c r="W226" s="135">
        <f t="shared" si="129"/>
        <v>4.0003299999999999</v>
      </c>
      <c r="X226" s="135">
        <f t="shared" si="129"/>
        <v>4.0406199999999997</v>
      </c>
      <c r="Y226" s="135">
        <f t="shared" si="129"/>
        <v>3.8452700000000002</v>
      </c>
      <c r="Z226" s="135">
        <f t="shared" si="129"/>
        <v>3.4857200000000002</v>
      </c>
      <c r="AA226" s="135">
        <f t="shared" si="129"/>
        <v>3.31548</v>
      </c>
    </row>
    <row r="227" spans="1:27" ht="12.75" hidden="1" customHeight="1" outlineLevel="1" x14ac:dyDescent="0.2">
      <c r="A227" s="163" t="s">
        <v>455</v>
      </c>
      <c r="B227" s="94" t="s">
        <v>238</v>
      </c>
      <c r="C227" s="70" t="s">
        <v>79</v>
      </c>
      <c r="D227" s="71">
        <v>1417.12</v>
      </c>
      <c r="E227" s="71">
        <v>1278.0899999999999</v>
      </c>
      <c r="F227" s="71">
        <v>1219.32</v>
      </c>
      <c r="G227" s="71">
        <v>1209.02</v>
      </c>
      <c r="H227" s="71">
        <v>1195.3599999999999</v>
      </c>
      <c r="I227" s="71">
        <v>1245.5</v>
      </c>
      <c r="J227" s="71">
        <v>1432.43</v>
      </c>
      <c r="K227" s="71">
        <v>1661.53</v>
      </c>
      <c r="L227" s="71">
        <v>1989.38</v>
      </c>
      <c r="M227" s="71">
        <v>2331.4499999999998</v>
      </c>
      <c r="N227" s="71">
        <v>2487.38</v>
      </c>
      <c r="O227" s="71">
        <v>2147.9699999999998</v>
      </c>
      <c r="P227" s="71">
        <v>2044.45</v>
      </c>
      <c r="Q227" s="71">
        <v>2062.27</v>
      </c>
      <c r="R227" s="71">
        <v>2058.13</v>
      </c>
      <c r="S227" s="71">
        <v>2006.38</v>
      </c>
      <c r="T227" s="71">
        <v>1991.73</v>
      </c>
      <c r="U227" s="71">
        <v>1927.89</v>
      </c>
      <c r="V227" s="71">
        <v>1942.56</v>
      </c>
      <c r="W227" s="71">
        <v>2062.6999999999998</v>
      </c>
      <c r="X227" s="71">
        <v>2102.9899999999998</v>
      </c>
      <c r="Y227" s="71">
        <v>1907.64</v>
      </c>
      <c r="Z227" s="71">
        <v>1548.09</v>
      </c>
      <c r="AA227" s="71">
        <v>1377.85</v>
      </c>
    </row>
    <row r="228" spans="1:27" ht="12.75" hidden="1" customHeight="1" outlineLevel="1" x14ac:dyDescent="0.2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 t="shared" ref="E228:AA228" si="130">$D$168</f>
        <v>1716.97</v>
      </c>
      <c r="F228" s="71">
        <f t="shared" si="130"/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457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458</v>
      </c>
      <c r="B230" s="94" t="s">
        <v>81</v>
      </c>
      <c r="C230" s="70" t="s">
        <v>79</v>
      </c>
      <c r="D230" s="71">
        <f>$D$11</f>
        <v>216.36</v>
      </c>
      <c r="E230" s="71">
        <f t="shared" ref="E230:AA230" si="131">$D$11</f>
        <v>216.36</v>
      </c>
      <c r="F230" s="71">
        <f t="shared" si="131"/>
        <v>216.36</v>
      </c>
      <c r="G230" s="71">
        <f t="shared" si="131"/>
        <v>216.36</v>
      </c>
      <c r="H230" s="71">
        <f t="shared" si="131"/>
        <v>216.36</v>
      </c>
      <c r="I230" s="71">
        <f t="shared" si="131"/>
        <v>216.36</v>
      </c>
      <c r="J230" s="71">
        <f t="shared" si="131"/>
        <v>216.36</v>
      </c>
      <c r="K230" s="71">
        <f t="shared" si="131"/>
        <v>216.36</v>
      </c>
      <c r="L230" s="71">
        <f t="shared" si="131"/>
        <v>216.36</v>
      </c>
      <c r="M230" s="71">
        <f t="shared" si="131"/>
        <v>216.36</v>
      </c>
      <c r="N230" s="71">
        <f t="shared" si="131"/>
        <v>216.36</v>
      </c>
      <c r="O230" s="71">
        <f t="shared" si="131"/>
        <v>216.36</v>
      </c>
      <c r="P230" s="71">
        <f t="shared" si="131"/>
        <v>216.36</v>
      </c>
      <c r="Q230" s="71">
        <f t="shared" si="131"/>
        <v>216.36</v>
      </c>
      <c r="R230" s="71">
        <f t="shared" si="131"/>
        <v>216.36</v>
      </c>
      <c r="S230" s="71">
        <f t="shared" si="131"/>
        <v>216.36</v>
      </c>
      <c r="T230" s="71">
        <f t="shared" si="131"/>
        <v>216.36</v>
      </c>
      <c r="U230" s="71">
        <f t="shared" si="131"/>
        <v>216.36</v>
      </c>
      <c r="V230" s="71">
        <f t="shared" si="131"/>
        <v>216.36</v>
      </c>
      <c r="W230" s="71">
        <f t="shared" si="131"/>
        <v>216.36</v>
      </c>
      <c r="X230" s="71">
        <f t="shared" si="131"/>
        <v>216.36</v>
      </c>
      <c r="Y230" s="71">
        <f t="shared" si="131"/>
        <v>216.36</v>
      </c>
      <c r="Z230" s="71">
        <f t="shared" si="131"/>
        <v>216.36</v>
      </c>
      <c r="AA230" s="71">
        <f t="shared" si="131"/>
        <v>216.36</v>
      </c>
    </row>
    <row r="231" spans="1:27" ht="12.75" customHeight="1" collapsed="1" x14ac:dyDescent="0.2">
      <c r="A231" s="162" t="s">
        <v>459</v>
      </c>
      <c r="B231" s="54" t="str">
        <f>"14"&amp;"."&amp;$B$662&amp;"."&amp;$B$663</f>
        <v>14.05.2024</v>
      </c>
      <c r="C231" s="134" t="s">
        <v>76</v>
      </c>
      <c r="D231" s="135">
        <f>ROUND(((D232+D233+D235+D234)/1000),5)</f>
        <v>3.25197</v>
      </c>
      <c r="E231" s="135">
        <f>ROUND(((E232+E233+E235+E234)/1000),5)</f>
        <v>3.1641300000000001</v>
      </c>
      <c r="F231" s="135">
        <f>ROUND(((F232+F233+F235+F234)/1000),5)</f>
        <v>3.1243599999999998</v>
      </c>
      <c r="G231" s="135">
        <f t="shared" ref="G231:AA231" si="132">ROUND(((G232+G233+G235+G234)/1000),5)</f>
        <v>3.1211000000000002</v>
      </c>
      <c r="H231" s="135">
        <f t="shared" si="132"/>
        <v>3.1229900000000002</v>
      </c>
      <c r="I231" s="135">
        <f t="shared" si="132"/>
        <v>3.1648900000000002</v>
      </c>
      <c r="J231" s="135">
        <f t="shared" si="132"/>
        <v>3.3340900000000002</v>
      </c>
      <c r="K231" s="135">
        <f t="shared" si="132"/>
        <v>3.4533900000000002</v>
      </c>
      <c r="L231" s="135">
        <f t="shared" si="132"/>
        <v>3.7758099999999999</v>
      </c>
      <c r="M231" s="135">
        <f t="shared" si="132"/>
        <v>4.0427299999999997</v>
      </c>
      <c r="N231" s="135">
        <f t="shared" si="132"/>
        <v>4.0620200000000004</v>
      </c>
      <c r="O231" s="135">
        <f t="shared" si="132"/>
        <v>3.9226800000000002</v>
      </c>
      <c r="P231" s="135">
        <f t="shared" si="132"/>
        <v>3.92238</v>
      </c>
      <c r="Q231" s="135">
        <f t="shared" si="132"/>
        <v>3.9260100000000002</v>
      </c>
      <c r="R231" s="135">
        <f t="shared" si="132"/>
        <v>3.9164300000000001</v>
      </c>
      <c r="S231" s="135">
        <f t="shared" si="132"/>
        <v>3.89913</v>
      </c>
      <c r="T231" s="135">
        <f t="shared" si="132"/>
        <v>3.85846</v>
      </c>
      <c r="U231" s="135">
        <f t="shared" si="132"/>
        <v>3.8489100000000001</v>
      </c>
      <c r="V231" s="135">
        <f t="shared" si="132"/>
        <v>3.8419400000000001</v>
      </c>
      <c r="W231" s="135">
        <f t="shared" si="132"/>
        <v>3.7886199999999999</v>
      </c>
      <c r="X231" s="135">
        <f t="shared" si="132"/>
        <v>4.0174000000000003</v>
      </c>
      <c r="Y231" s="135">
        <f t="shared" si="132"/>
        <v>3.87168</v>
      </c>
      <c r="Z231" s="135">
        <f t="shared" si="132"/>
        <v>3.5406900000000001</v>
      </c>
      <c r="AA231" s="135">
        <f t="shared" si="132"/>
        <v>3.4101599999999999</v>
      </c>
    </row>
    <row r="232" spans="1:27" ht="12.75" hidden="1" customHeight="1" outlineLevel="1" x14ac:dyDescent="0.2">
      <c r="A232" s="163" t="s">
        <v>460</v>
      </c>
      <c r="B232" s="94" t="s">
        <v>238</v>
      </c>
      <c r="C232" s="70" t="s">
        <v>79</v>
      </c>
      <c r="D232" s="71">
        <v>1314.34</v>
      </c>
      <c r="E232" s="71">
        <v>1226.5</v>
      </c>
      <c r="F232" s="71">
        <v>1186.73</v>
      </c>
      <c r="G232" s="71">
        <v>1183.47</v>
      </c>
      <c r="H232" s="71">
        <v>1185.3599999999999</v>
      </c>
      <c r="I232" s="71">
        <v>1227.26</v>
      </c>
      <c r="J232" s="71">
        <v>1396.46</v>
      </c>
      <c r="K232" s="71">
        <v>1515.76</v>
      </c>
      <c r="L232" s="71">
        <v>1838.18</v>
      </c>
      <c r="M232" s="71">
        <v>2105.1</v>
      </c>
      <c r="N232" s="71">
        <v>2124.39</v>
      </c>
      <c r="O232" s="71">
        <v>1985.05</v>
      </c>
      <c r="P232" s="71">
        <v>1984.75</v>
      </c>
      <c r="Q232" s="71">
        <v>1988.38</v>
      </c>
      <c r="R232" s="71">
        <v>1978.8</v>
      </c>
      <c r="S232" s="71">
        <v>1961.5</v>
      </c>
      <c r="T232" s="71">
        <v>1920.83</v>
      </c>
      <c r="U232" s="71">
        <v>1911.28</v>
      </c>
      <c r="V232" s="71">
        <v>1904.31</v>
      </c>
      <c r="W232" s="71">
        <v>1850.99</v>
      </c>
      <c r="X232" s="71">
        <v>2079.77</v>
      </c>
      <c r="Y232" s="71">
        <v>1934.05</v>
      </c>
      <c r="Z232" s="71">
        <v>1603.06</v>
      </c>
      <c r="AA232" s="71">
        <v>1472.53</v>
      </c>
    </row>
    <row r="233" spans="1:27" ht="12.75" hidden="1" customHeight="1" outlineLevel="1" x14ac:dyDescent="0.2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 t="shared" ref="E233:AA233" si="133">$D$168</f>
        <v>1716.97</v>
      </c>
      <c r="F233" s="71">
        <f t="shared" si="133"/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462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463</v>
      </c>
      <c r="B235" s="94" t="s">
        <v>81</v>
      </c>
      <c r="C235" s="70" t="s">
        <v>79</v>
      </c>
      <c r="D235" s="71">
        <f>$D$11</f>
        <v>216.36</v>
      </c>
      <c r="E235" s="71">
        <f t="shared" ref="E235:AA235" si="134">$D$11</f>
        <v>216.36</v>
      </c>
      <c r="F235" s="71">
        <f t="shared" si="134"/>
        <v>216.36</v>
      </c>
      <c r="G235" s="71">
        <f t="shared" si="134"/>
        <v>216.36</v>
      </c>
      <c r="H235" s="71">
        <f t="shared" si="134"/>
        <v>216.36</v>
      </c>
      <c r="I235" s="71">
        <f t="shared" si="134"/>
        <v>216.36</v>
      </c>
      <c r="J235" s="71">
        <f t="shared" si="134"/>
        <v>216.36</v>
      </c>
      <c r="K235" s="71">
        <f t="shared" si="134"/>
        <v>216.36</v>
      </c>
      <c r="L235" s="71">
        <f t="shared" si="134"/>
        <v>216.36</v>
      </c>
      <c r="M235" s="71">
        <f t="shared" si="134"/>
        <v>216.36</v>
      </c>
      <c r="N235" s="71">
        <f t="shared" si="134"/>
        <v>216.36</v>
      </c>
      <c r="O235" s="71">
        <f t="shared" si="134"/>
        <v>216.36</v>
      </c>
      <c r="P235" s="71">
        <f t="shared" si="134"/>
        <v>216.36</v>
      </c>
      <c r="Q235" s="71">
        <f t="shared" si="134"/>
        <v>216.36</v>
      </c>
      <c r="R235" s="71">
        <f t="shared" si="134"/>
        <v>216.36</v>
      </c>
      <c r="S235" s="71">
        <f t="shared" si="134"/>
        <v>216.36</v>
      </c>
      <c r="T235" s="71">
        <f t="shared" si="134"/>
        <v>216.36</v>
      </c>
      <c r="U235" s="71">
        <f t="shared" si="134"/>
        <v>216.36</v>
      </c>
      <c r="V235" s="71">
        <f t="shared" si="134"/>
        <v>216.36</v>
      </c>
      <c r="W235" s="71">
        <f t="shared" si="134"/>
        <v>216.36</v>
      </c>
      <c r="X235" s="71">
        <f t="shared" si="134"/>
        <v>216.36</v>
      </c>
      <c r="Y235" s="71">
        <f t="shared" si="134"/>
        <v>216.36</v>
      </c>
      <c r="Z235" s="71">
        <f t="shared" si="134"/>
        <v>216.36</v>
      </c>
      <c r="AA235" s="71">
        <f t="shared" si="134"/>
        <v>216.36</v>
      </c>
    </row>
    <row r="236" spans="1:27" ht="12.75" customHeight="1" collapsed="1" x14ac:dyDescent="0.2">
      <c r="A236" s="162" t="s">
        <v>464</v>
      </c>
      <c r="B236" s="54" t="str">
        <f>"15"&amp;"."&amp;$B$662&amp;"."&amp;$B$663</f>
        <v>15.05.2024</v>
      </c>
      <c r="C236" s="134" t="s">
        <v>76</v>
      </c>
      <c r="D236" s="135">
        <f>ROUND(((D237+D238+D240+D239)/1000),5)</f>
        <v>3.2987899999999999</v>
      </c>
      <c r="E236" s="135">
        <f>ROUND(((E237+E238+E240+E239)/1000),5)</f>
        <v>3.1721699999999999</v>
      </c>
      <c r="F236" s="135">
        <f>ROUND(((F237+F238+F240+F239)/1000),5)</f>
        <v>3.1639400000000002</v>
      </c>
      <c r="G236" s="135">
        <f t="shared" ref="G236:AA236" si="135">ROUND(((G237+G238+G240+G239)/1000),5)</f>
        <v>3.15883</v>
      </c>
      <c r="H236" s="135">
        <f t="shared" si="135"/>
        <v>3.16377</v>
      </c>
      <c r="I236" s="135">
        <f t="shared" si="135"/>
        <v>3.1742599999999999</v>
      </c>
      <c r="J236" s="135">
        <f t="shared" si="135"/>
        <v>3.3921399999999999</v>
      </c>
      <c r="K236" s="135">
        <f t="shared" si="135"/>
        <v>3.6495700000000002</v>
      </c>
      <c r="L236" s="135">
        <f t="shared" si="135"/>
        <v>3.8895900000000001</v>
      </c>
      <c r="M236" s="135">
        <f t="shared" si="135"/>
        <v>4.1214599999999999</v>
      </c>
      <c r="N236" s="135">
        <f t="shared" si="135"/>
        <v>4.1138399999999997</v>
      </c>
      <c r="O236" s="135">
        <f t="shared" si="135"/>
        <v>3.9961799999999998</v>
      </c>
      <c r="P236" s="135">
        <f t="shared" si="135"/>
        <v>3.9985400000000002</v>
      </c>
      <c r="Q236" s="135">
        <f t="shared" si="135"/>
        <v>4.0245300000000004</v>
      </c>
      <c r="R236" s="135">
        <f t="shared" si="135"/>
        <v>4.0019999999999998</v>
      </c>
      <c r="S236" s="135">
        <f t="shared" si="135"/>
        <v>3.9949699999999999</v>
      </c>
      <c r="T236" s="135">
        <f t="shared" si="135"/>
        <v>3.9724699999999999</v>
      </c>
      <c r="U236" s="135">
        <f t="shared" si="135"/>
        <v>3.9189600000000002</v>
      </c>
      <c r="V236" s="135">
        <f t="shared" si="135"/>
        <v>3.87873</v>
      </c>
      <c r="W236" s="135">
        <f t="shared" si="135"/>
        <v>3.8505099999999999</v>
      </c>
      <c r="X236" s="135">
        <f t="shared" si="135"/>
        <v>3.9156200000000001</v>
      </c>
      <c r="Y236" s="135">
        <f t="shared" si="135"/>
        <v>3.8923700000000001</v>
      </c>
      <c r="Z236" s="135">
        <f t="shared" si="135"/>
        <v>3.5272800000000002</v>
      </c>
      <c r="AA236" s="135">
        <f t="shared" si="135"/>
        <v>3.41283</v>
      </c>
    </row>
    <row r="237" spans="1:27" ht="12.75" hidden="1" customHeight="1" outlineLevel="1" x14ac:dyDescent="0.2">
      <c r="A237" s="163" t="s">
        <v>465</v>
      </c>
      <c r="B237" s="94" t="s">
        <v>238</v>
      </c>
      <c r="C237" s="70" t="s">
        <v>79</v>
      </c>
      <c r="D237" s="71">
        <v>1361.16</v>
      </c>
      <c r="E237" s="71">
        <v>1234.54</v>
      </c>
      <c r="F237" s="71">
        <v>1226.31</v>
      </c>
      <c r="G237" s="71">
        <v>1221.2</v>
      </c>
      <c r="H237" s="71">
        <v>1226.1400000000001</v>
      </c>
      <c r="I237" s="71">
        <v>1236.6300000000001</v>
      </c>
      <c r="J237" s="71">
        <v>1454.51</v>
      </c>
      <c r="K237" s="71">
        <v>1711.94</v>
      </c>
      <c r="L237" s="71">
        <v>1951.96</v>
      </c>
      <c r="M237" s="71">
        <v>2183.83</v>
      </c>
      <c r="N237" s="71">
        <v>2176.21</v>
      </c>
      <c r="O237" s="71">
        <v>2058.5500000000002</v>
      </c>
      <c r="P237" s="71">
        <v>2060.91</v>
      </c>
      <c r="Q237" s="71">
        <v>2086.9</v>
      </c>
      <c r="R237" s="71">
        <v>2064.37</v>
      </c>
      <c r="S237" s="71">
        <v>2057.34</v>
      </c>
      <c r="T237" s="71">
        <v>2034.84</v>
      </c>
      <c r="U237" s="71">
        <v>1981.33</v>
      </c>
      <c r="V237" s="71">
        <v>1941.1</v>
      </c>
      <c r="W237" s="71">
        <v>1912.88</v>
      </c>
      <c r="X237" s="71">
        <v>1977.99</v>
      </c>
      <c r="Y237" s="71">
        <v>1954.74</v>
      </c>
      <c r="Z237" s="71">
        <v>1589.65</v>
      </c>
      <c r="AA237" s="71">
        <v>1475.2</v>
      </c>
    </row>
    <row r="238" spans="1:27" ht="12.75" hidden="1" customHeight="1" outlineLevel="1" x14ac:dyDescent="0.2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 t="shared" ref="E238:AA238" si="136">$D$168</f>
        <v>1716.97</v>
      </c>
      <c r="F238" s="71">
        <f t="shared" si="136"/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467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468</v>
      </c>
      <c r="B240" s="94" t="s">
        <v>81</v>
      </c>
      <c r="C240" s="70" t="s">
        <v>79</v>
      </c>
      <c r="D240" s="71">
        <f>$D$11</f>
        <v>216.36</v>
      </c>
      <c r="E240" s="71">
        <f t="shared" ref="E240:AA240" si="137">$D$11</f>
        <v>216.36</v>
      </c>
      <c r="F240" s="71">
        <f t="shared" si="137"/>
        <v>216.36</v>
      </c>
      <c r="G240" s="71">
        <f t="shared" si="137"/>
        <v>216.36</v>
      </c>
      <c r="H240" s="71">
        <f t="shared" si="137"/>
        <v>216.36</v>
      </c>
      <c r="I240" s="71">
        <f t="shared" si="137"/>
        <v>216.36</v>
      </c>
      <c r="J240" s="71">
        <f t="shared" si="137"/>
        <v>216.36</v>
      </c>
      <c r="K240" s="71">
        <f t="shared" si="137"/>
        <v>216.36</v>
      </c>
      <c r="L240" s="71">
        <f t="shared" si="137"/>
        <v>216.36</v>
      </c>
      <c r="M240" s="71">
        <f t="shared" si="137"/>
        <v>216.36</v>
      </c>
      <c r="N240" s="71">
        <f t="shared" si="137"/>
        <v>216.36</v>
      </c>
      <c r="O240" s="71">
        <f t="shared" si="137"/>
        <v>216.36</v>
      </c>
      <c r="P240" s="71">
        <f t="shared" si="137"/>
        <v>216.36</v>
      </c>
      <c r="Q240" s="71">
        <f t="shared" si="137"/>
        <v>216.36</v>
      </c>
      <c r="R240" s="71">
        <f t="shared" si="137"/>
        <v>216.36</v>
      </c>
      <c r="S240" s="71">
        <f t="shared" si="137"/>
        <v>216.36</v>
      </c>
      <c r="T240" s="71">
        <f t="shared" si="137"/>
        <v>216.36</v>
      </c>
      <c r="U240" s="71">
        <f t="shared" si="137"/>
        <v>216.36</v>
      </c>
      <c r="V240" s="71">
        <f t="shared" si="137"/>
        <v>216.36</v>
      </c>
      <c r="W240" s="71">
        <f t="shared" si="137"/>
        <v>216.36</v>
      </c>
      <c r="X240" s="71">
        <f t="shared" si="137"/>
        <v>216.36</v>
      </c>
      <c r="Y240" s="71">
        <f t="shared" si="137"/>
        <v>216.36</v>
      </c>
      <c r="Z240" s="71">
        <f t="shared" si="137"/>
        <v>216.36</v>
      </c>
      <c r="AA240" s="71">
        <f t="shared" si="137"/>
        <v>216.36</v>
      </c>
    </row>
    <row r="241" spans="1:27" ht="12.75" customHeight="1" collapsed="1" x14ac:dyDescent="0.2">
      <c r="A241" s="162" t="s">
        <v>469</v>
      </c>
      <c r="B241" s="54" t="str">
        <f>"16"&amp;"."&amp;$B$662&amp;"."&amp;$B$663</f>
        <v>16.05.2024</v>
      </c>
      <c r="C241" s="134" t="s">
        <v>76</v>
      </c>
      <c r="D241" s="135">
        <f>ROUND(((D242+D243+D245+D244)/1000),5)</f>
        <v>3.2479300000000002</v>
      </c>
      <c r="E241" s="135">
        <f>ROUND(((E242+E243+E245+E244)/1000),5)</f>
        <v>3.1558700000000002</v>
      </c>
      <c r="F241" s="135">
        <f>ROUND(((F242+F243+F245+F244)/1000),5)</f>
        <v>3.1248399999999998</v>
      </c>
      <c r="G241" s="135">
        <f t="shared" ref="G241:AA241" si="138">ROUND(((G242+G243+G245+G244)/1000),5)</f>
        <v>3.1224400000000001</v>
      </c>
      <c r="H241" s="135">
        <f t="shared" si="138"/>
        <v>3.13361</v>
      </c>
      <c r="I241" s="135">
        <f t="shared" si="138"/>
        <v>3.16873</v>
      </c>
      <c r="J241" s="135">
        <f t="shared" si="138"/>
        <v>3.32667</v>
      </c>
      <c r="K241" s="135">
        <f t="shared" si="138"/>
        <v>3.5857000000000001</v>
      </c>
      <c r="L241" s="135">
        <f t="shared" si="138"/>
        <v>3.83847</v>
      </c>
      <c r="M241" s="135">
        <f t="shared" si="138"/>
        <v>3.8968600000000002</v>
      </c>
      <c r="N241" s="135">
        <f t="shared" si="138"/>
        <v>3.9269099999999999</v>
      </c>
      <c r="O241" s="135">
        <f t="shared" si="138"/>
        <v>3.9870899999999998</v>
      </c>
      <c r="P241" s="135">
        <f t="shared" si="138"/>
        <v>3.9797400000000001</v>
      </c>
      <c r="Q241" s="135">
        <f t="shared" si="138"/>
        <v>3.9945599999999999</v>
      </c>
      <c r="R241" s="135">
        <f t="shared" si="138"/>
        <v>3.98353</v>
      </c>
      <c r="S241" s="135">
        <f t="shared" si="138"/>
        <v>3.9273600000000002</v>
      </c>
      <c r="T241" s="135">
        <f t="shared" si="138"/>
        <v>3.8635700000000002</v>
      </c>
      <c r="U241" s="135">
        <f t="shared" si="138"/>
        <v>3.8424499999999999</v>
      </c>
      <c r="V241" s="135">
        <f t="shared" si="138"/>
        <v>3.74939</v>
      </c>
      <c r="W241" s="135">
        <f t="shared" si="138"/>
        <v>3.6402000000000001</v>
      </c>
      <c r="X241" s="135">
        <f t="shared" si="138"/>
        <v>3.7547899999999998</v>
      </c>
      <c r="Y241" s="135">
        <f t="shared" si="138"/>
        <v>3.84735</v>
      </c>
      <c r="Z241" s="135">
        <f t="shared" si="138"/>
        <v>3.53993</v>
      </c>
      <c r="AA241" s="135">
        <f t="shared" si="138"/>
        <v>3.3229700000000002</v>
      </c>
    </row>
    <row r="242" spans="1:27" ht="12.75" hidden="1" customHeight="1" outlineLevel="1" x14ac:dyDescent="0.2">
      <c r="A242" s="163" t="s">
        <v>470</v>
      </c>
      <c r="B242" s="94" t="s">
        <v>238</v>
      </c>
      <c r="C242" s="70" t="s">
        <v>79</v>
      </c>
      <c r="D242" s="71">
        <v>1310.3</v>
      </c>
      <c r="E242" s="71">
        <v>1218.24</v>
      </c>
      <c r="F242" s="71">
        <v>1187.21</v>
      </c>
      <c r="G242" s="71">
        <v>1184.81</v>
      </c>
      <c r="H242" s="71">
        <v>1195.98</v>
      </c>
      <c r="I242" s="71">
        <v>1231.0999999999999</v>
      </c>
      <c r="J242" s="71">
        <v>1389.04</v>
      </c>
      <c r="K242" s="71">
        <v>1648.07</v>
      </c>
      <c r="L242" s="71">
        <v>1900.84</v>
      </c>
      <c r="M242" s="71">
        <v>1959.23</v>
      </c>
      <c r="N242" s="71">
        <v>1989.28</v>
      </c>
      <c r="O242" s="71">
        <v>2049.46</v>
      </c>
      <c r="P242" s="71">
        <v>2042.11</v>
      </c>
      <c r="Q242" s="71">
        <v>2056.9299999999998</v>
      </c>
      <c r="R242" s="71">
        <v>2045.9</v>
      </c>
      <c r="S242" s="71">
        <v>1989.73</v>
      </c>
      <c r="T242" s="71">
        <v>1925.94</v>
      </c>
      <c r="U242" s="71">
        <v>1904.82</v>
      </c>
      <c r="V242" s="71">
        <v>1811.76</v>
      </c>
      <c r="W242" s="71">
        <v>1702.57</v>
      </c>
      <c r="X242" s="71">
        <v>1817.16</v>
      </c>
      <c r="Y242" s="71">
        <v>1909.72</v>
      </c>
      <c r="Z242" s="71">
        <v>1602.3</v>
      </c>
      <c r="AA242" s="71">
        <v>1385.34</v>
      </c>
    </row>
    <row r="243" spans="1:27" ht="12.75" hidden="1" customHeight="1" outlineLevel="1" x14ac:dyDescent="0.2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 t="shared" ref="E243:AA243" si="139">$D$168</f>
        <v>1716.97</v>
      </c>
      <c r="F243" s="71">
        <f t="shared" si="139"/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472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473</v>
      </c>
      <c r="B245" s="94" t="s">
        <v>81</v>
      </c>
      <c r="C245" s="70" t="s">
        <v>79</v>
      </c>
      <c r="D245" s="71">
        <f>$D$11</f>
        <v>216.36</v>
      </c>
      <c r="E245" s="71">
        <f t="shared" ref="E245:AA245" si="140">$D$11</f>
        <v>216.36</v>
      </c>
      <c r="F245" s="71">
        <f t="shared" si="140"/>
        <v>216.36</v>
      </c>
      <c r="G245" s="71">
        <f t="shared" si="140"/>
        <v>216.36</v>
      </c>
      <c r="H245" s="71">
        <f t="shared" si="140"/>
        <v>216.36</v>
      </c>
      <c r="I245" s="71">
        <f t="shared" si="140"/>
        <v>216.36</v>
      </c>
      <c r="J245" s="71">
        <f t="shared" si="140"/>
        <v>216.36</v>
      </c>
      <c r="K245" s="71">
        <f t="shared" si="140"/>
        <v>216.36</v>
      </c>
      <c r="L245" s="71">
        <f t="shared" si="140"/>
        <v>216.36</v>
      </c>
      <c r="M245" s="71">
        <f t="shared" si="140"/>
        <v>216.36</v>
      </c>
      <c r="N245" s="71">
        <f t="shared" si="140"/>
        <v>216.36</v>
      </c>
      <c r="O245" s="71">
        <f t="shared" si="140"/>
        <v>216.36</v>
      </c>
      <c r="P245" s="71">
        <f t="shared" si="140"/>
        <v>216.36</v>
      </c>
      <c r="Q245" s="71">
        <f t="shared" si="140"/>
        <v>216.36</v>
      </c>
      <c r="R245" s="71">
        <f t="shared" si="140"/>
        <v>216.36</v>
      </c>
      <c r="S245" s="71">
        <f t="shared" si="140"/>
        <v>216.36</v>
      </c>
      <c r="T245" s="71">
        <f t="shared" si="140"/>
        <v>216.36</v>
      </c>
      <c r="U245" s="71">
        <f t="shared" si="140"/>
        <v>216.36</v>
      </c>
      <c r="V245" s="71">
        <f t="shared" si="140"/>
        <v>216.36</v>
      </c>
      <c r="W245" s="71">
        <f t="shared" si="140"/>
        <v>216.36</v>
      </c>
      <c r="X245" s="71">
        <f t="shared" si="140"/>
        <v>216.36</v>
      </c>
      <c r="Y245" s="71">
        <f t="shared" si="140"/>
        <v>216.36</v>
      </c>
      <c r="Z245" s="71">
        <f t="shared" si="140"/>
        <v>216.36</v>
      </c>
      <c r="AA245" s="71">
        <f t="shared" si="140"/>
        <v>216.36</v>
      </c>
    </row>
    <row r="246" spans="1:27" ht="12.75" customHeight="1" collapsed="1" x14ac:dyDescent="0.2">
      <c r="A246" s="162" t="s">
        <v>474</v>
      </c>
      <c r="B246" s="54" t="str">
        <f>"17"&amp;"."&amp;$B$662&amp;"."&amp;$B$663</f>
        <v>17.05.2024</v>
      </c>
      <c r="C246" s="134" t="s">
        <v>76</v>
      </c>
      <c r="D246" s="135">
        <f>ROUND(((D247+D248+D250+D249)/1000),5)</f>
        <v>3.3029500000000001</v>
      </c>
      <c r="E246" s="135">
        <f>ROUND(((E247+E248+E250+E249)/1000),5)</f>
        <v>3.16947</v>
      </c>
      <c r="F246" s="135">
        <f>ROUND(((F247+F248+F250+F249)/1000),5)</f>
        <v>3.1329899999999999</v>
      </c>
      <c r="G246" s="135">
        <f t="shared" ref="G246:AA246" si="141">ROUND(((G247+G248+G250+G249)/1000),5)</f>
        <v>3.0704500000000001</v>
      </c>
      <c r="H246" s="135">
        <f t="shared" si="141"/>
        <v>3.1350899999999999</v>
      </c>
      <c r="I246" s="135">
        <f t="shared" si="141"/>
        <v>3.2242299999999999</v>
      </c>
      <c r="J246" s="135">
        <f t="shared" si="141"/>
        <v>3.3954900000000001</v>
      </c>
      <c r="K246" s="135">
        <f t="shared" si="141"/>
        <v>3.6678500000000001</v>
      </c>
      <c r="L246" s="135">
        <f t="shared" si="141"/>
        <v>3.9773399999999999</v>
      </c>
      <c r="M246" s="135">
        <f t="shared" si="141"/>
        <v>4.0358900000000002</v>
      </c>
      <c r="N246" s="135">
        <f t="shared" si="141"/>
        <v>4.0485699999999998</v>
      </c>
      <c r="O246" s="135">
        <f t="shared" si="141"/>
        <v>4.0533900000000003</v>
      </c>
      <c r="P246" s="135">
        <f t="shared" si="141"/>
        <v>4.0884999999999998</v>
      </c>
      <c r="Q246" s="135">
        <f t="shared" si="141"/>
        <v>4.1190600000000002</v>
      </c>
      <c r="R246" s="135">
        <f t="shared" si="141"/>
        <v>4.09511</v>
      </c>
      <c r="S246" s="135">
        <f t="shared" si="141"/>
        <v>4.1044900000000002</v>
      </c>
      <c r="T246" s="135">
        <f t="shared" si="141"/>
        <v>4.0554500000000004</v>
      </c>
      <c r="U246" s="135">
        <f t="shared" si="141"/>
        <v>4.0429000000000004</v>
      </c>
      <c r="V246" s="135">
        <f t="shared" si="141"/>
        <v>4.01152</v>
      </c>
      <c r="W246" s="135">
        <f t="shared" si="141"/>
        <v>3.9737499999999999</v>
      </c>
      <c r="X246" s="135">
        <f t="shared" si="141"/>
        <v>3.98882</v>
      </c>
      <c r="Y246" s="135">
        <f t="shared" si="141"/>
        <v>4.0488299999999997</v>
      </c>
      <c r="Z246" s="135">
        <f t="shared" si="141"/>
        <v>3.9565100000000002</v>
      </c>
      <c r="AA246" s="135">
        <f t="shared" si="141"/>
        <v>3.5471900000000001</v>
      </c>
    </row>
    <row r="247" spans="1:27" ht="12.75" hidden="1" customHeight="1" outlineLevel="1" x14ac:dyDescent="0.2">
      <c r="A247" s="163" t="s">
        <v>475</v>
      </c>
      <c r="B247" s="94" t="s">
        <v>238</v>
      </c>
      <c r="C247" s="70" t="s">
        <v>79</v>
      </c>
      <c r="D247" s="71">
        <v>1365.32</v>
      </c>
      <c r="E247" s="71">
        <v>1231.8399999999999</v>
      </c>
      <c r="F247" s="71">
        <v>1195.3599999999999</v>
      </c>
      <c r="G247" s="71">
        <v>1132.82</v>
      </c>
      <c r="H247" s="71">
        <v>1197.46</v>
      </c>
      <c r="I247" s="71">
        <v>1286.5999999999999</v>
      </c>
      <c r="J247" s="71">
        <v>1457.86</v>
      </c>
      <c r="K247" s="71">
        <v>1730.22</v>
      </c>
      <c r="L247" s="71">
        <v>2039.71</v>
      </c>
      <c r="M247" s="71">
        <v>2098.2600000000002</v>
      </c>
      <c r="N247" s="71">
        <v>2110.94</v>
      </c>
      <c r="O247" s="71">
        <v>2115.7600000000002</v>
      </c>
      <c r="P247" s="71">
        <v>2150.87</v>
      </c>
      <c r="Q247" s="71">
        <v>2181.4299999999998</v>
      </c>
      <c r="R247" s="71">
        <v>2157.48</v>
      </c>
      <c r="S247" s="71">
        <v>2166.86</v>
      </c>
      <c r="T247" s="71">
        <v>2117.8200000000002</v>
      </c>
      <c r="U247" s="71">
        <v>2105.27</v>
      </c>
      <c r="V247" s="71">
        <v>2073.89</v>
      </c>
      <c r="W247" s="71">
        <v>2036.12</v>
      </c>
      <c r="X247" s="71">
        <v>2051.19</v>
      </c>
      <c r="Y247" s="71">
        <v>2111.1999999999998</v>
      </c>
      <c r="Z247" s="71">
        <v>2018.88</v>
      </c>
      <c r="AA247" s="71">
        <v>1609.56</v>
      </c>
    </row>
    <row r="248" spans="1:27" ht="12.75" hidden="1" customHeight="1" outlineLevel="1" x14ac:dyDescent="0.2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 t="shared" ref="E248:AA248" si="142">$D$168</f>
        <v>1716.97</v>
      </c>
      <c r="F248" s="71">
        <f t="shared" si="142"/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477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478</v>
      </c>
      <c r="B250" s="94" t="s">
        <v>81</v>
      </c>
      <c r="C250" s="70" t="s">
        <v>79</v>
      </c>
      <c r="D250" s="71">
        <f>$D$11</f>
        <v>216.36</v>
      </c>
      <c r="E250" s="71">
        <f t="shared" ref="E250:AA250" si="143">$D$11</f>
        <v>216.36</v>
      </c>
      <c r="F250" s="71">
        <f t="shared" si="143"/>
        <v>216.36</v>
      </c>
      <c r="G250" s="71">
        <f t="shared" si="143"/>
        <v>216.36</v>
      </c>
      <c r="H250" s="71">
        <f t="shared" si="143"/>
        <v>216.36</v>
      </c>
      <c r="I250" s="71">
        <f t="shared" si="143"/>
        <v>216.36</v>
      </c>
      <c r="J250" s="71">
        <f t="shared" si="143"/>
        <v>216.36</v>
      </c>
      <c r="K250" s="71">
        <f t="shared" si="143"/>
        <v>216.36</v>
      </c>
      <c r="L250" s="71">
        <f t="shared" si="143"/>
        <v>216.36</v>
      </c>
      <c r="M250" s="71">
        <f t="shared" si="143"/>
        <v>216.36</v>
      </c>
      <c r="N250" s="71">
        <f t="shared" si="143"/>
        <v>216.36</v>
      </c>
      <c r="O250" s="71">
        <f t="shared" si="143"/>
        <v>216.36</v>
      </c>
      <c r="P250" s="71">
        <f t="shared" si="143"/>
        <v>216.36</v>
      </c>
      <c r="Q250" s="71">
        <f t="shared" si="143"/>
        <v>216.36</v>
      </c>
      <c r="R250" s="71">
        <f t="shared" si="143"/>
        <v>216.36</v>
      </c>
      <c r="S250" s="71">
        <f t="shared" si="143"/>
        <v>216.36</v>
      </c>
      <c r="T250" s="71">
        <f t="shared" si="143"/>
        <v>216.36</v>
      </c>
      <c r="U250" s="71">
        <f t="shared" si="143"/>
        <v>216.36</v>
      </c>
      <c r="V250" s="71">
        <f t="shared" si="143"/>
        <v>216.36</v>
      </c>
      <c r="W250" s="71">
        <f t="shared" si="143"/>
        <v>216.36</v>
      </c>
      <c r="X250" s="71">
        <f t="shared" si="143"/>
        <v>216.36</v>
      </c>
      <c r="Y250" s="71">
        <f t="shared" si="143"/>
        <v>216.36</v>
      </c>
      <c r="Z250" s="71">
        <f t="shared" si="143"/>
        <v>216.36</v>
      </c>
      <c r="AA250" s="71">
        <f t="shared" si="143"/>
        <v>216.36</v>
      </c>
    </row>
    <row r="251" spans="1:27" ht="12.75" customHeight="1" collapsed="1" x14ac:dyDescent="0.2">
      <c r="A251" s="162" t="s">
        <v>479</v>
      </c>
      <c r="B251" s="54" t="str">
        <f>"18"&amp;"."&amp;$B$662&amp;"."&amp;$B$663</f>
        <v>18.05.2024</v>
      </c>
      <c r="C251" s="134" t="s">
        <v>76</v>
      </c>
      <c r="D251" s="135">
        <f>ROUND(((D252+D253+D255+D254)/1000),5)</f>
        <v>3.5003199999999999</v>
      </c>
      <c r="E251" s="135">
        <f>ROUND(((E252+E253+E255+E254)/1000),5)</f>
        <v>3.4266700000000001</v>
      </c>
      <c r="F251" s="135">
        <f>ROUND(((F252+F253+F255+F254)/1000),5)</f>
        <v>3.2842199999999999</v>
      </c>
      <c r="G251" s="135">
        <f t="shared" ref="G251:AA251" si="144">ROUND(((G252+G253+G255+G254)/1000),5)</f>
        <v>3.2323300000000001</v>
      </c>
      <c r="H251" s="135">
        <f t="shared" si="144"/>
        <v>3.1873900000000002</v>
      </c>
      <c r="I251" s="135">
        <f t="shared" si="144"/>
        <v>3.2042999999999999</v>
      </c>
      <c r="J251" s="135">
        <f t="shared" si="144"/>
        <v>3.27461</v>
      </c>
      <c r="K251" s="135">
        <f t="shared" si="144"/>
        <v>3.4847600000000001</v>
      </c>
      <c r="L251" s="135">
        <f t="shared" si="144"/>
        <v>3.7688199999999998</v>
      </c>
      <c r="M251" s="135">
        <f t="shared" si="144"/>
        <v>3.9307500000000002</v>
      </c>
      <c r="N251" s="135">
        <f t="shared" si="144"/>
        <v>4.0320900000000002</v>
      </c>
      <c r="O251" s="135">
        <f t="shared" si="144"/>
        <v>4.0380399999999996</v>
      </c>
      <c r="P251" s="135">
        <f t="shared" si="144"/>
        <v>4.0768800000000001</v>
      </c>
      <c r="Q251" s="135">
        <f t="shared" si="144"/>
        <v>4.0689599999999997</v>
      </c>
      <c r="R251" s="135">
        <f t="shared" si="144"/>
        <v>4.0471700000000004</v>
      </c>
      <c r="S251" s="135">
        <f t="shared" si="144"/>
        <v>4.02766</v>
      </c>
      <c r="T251" s="135">
        <f t="shared" si="144"/>
        <v>4.0155900000000004</v>
      </c>
      <c r="U251" s="135">
        <f t="shared" si="144"/>
        <v>3.98773</v>
      </c>
      <c r="V251" s="135">
        <f t="shared" si="144"/>
        <v>3.97376</v>
      </c>
      <c r="W251" s="135">
        <f t="shared" si="144"/>
        <v>4.0841799999999999</v>
      </c>
      <c r="X251" s="135">
        <f t="shared" si="144"/>
        <v>4.2065700000000001</v>
      </c>
      <c r="Y251" s="135">
        <f t="shared" si="144"/>
        <v>4.0240499999999999</v>
      </c>
      <c r="Z251" s="135">
        <f t="shared" si="144"/>
        <v>3.8581099999999999</v>
      </c>
      <c r="AA251" s="135">
        <f t="shared" si="144"/>
        <v>3.4892699999999999</v>
      </c>
    </row>
    <row r="252" spans="1:27" ht="12.75" hidden="1" customHeight="1" outlineLevel="1" x14ac:dyDescent="0.2">
      <c r="A252" s="163" t="s">
        <v>480</v>
      </c>
      <c r="B252" s="94" t="s">
        <v>238</v>
      </c>
      <c r="C252" s="70" t="s">
        <v>79</v>
      </c>
      <c r="D252" s="71">
        <v>1562.69</v>
      </c>
      <c r="E252" s="71">
        <v>1489.04</v>
      </c>
      <c r="F252" s="71">
        <v>1346.59</v>
      </c>
      <c r="G252" s="71">
        <v>1294.7</v>
      </c>
      <c r="H252" s="71">
        <v>1249.76</v>
      </c>
      <c r="I252" s="71">
        <v>1266.67</v>
      </c>
      <c r="J252" s="71">
        <v>1336.98</v>
      </c>
      <c r="K252" s="71">
        <v>1547.13</v>
      </c>
      <c r="L252" s="71">
        <v>1831.19</v>
      </c>
      <c r="M252" s="71">
        <v>1993.12</v>
      </c>
      <c r="N252" s="71">
        <v>2094.46</v>
      </c>
      <c r="O252" s="71">
        <v>2100.41</v>
      </c>
      <c r="P252" s="71">
        <v>2139.25</v>
      </c>
      <c r="Q252" s="71">
        <v>2131.33</v>
      </c>
      <c r="R252" s="71">
        <v>2109.54</v>
      </c>
      <c r="S252" s="71">
        <v>2090.0300000000002</v>
      </c>
      <c r="T252" s="71">
        <v>2077.96</v>
      </c>
      <c r="U252" s="71">
        <v>2050.1</v>
      </c>
      <c r="V252" s="71">
        <v>2036.13</v>
      </c>
      <c r="W252" s="71">
        <v>2146.5500000000002</v>
      </c>
      <c r="X252" s="71">
        <v>2268.94</v>
      </c>
      <c r="Y252" s="71">
        <v>2086.42</v>
      </c>
      <c r="Z252" s="71">
        <v>1920.48</v>
      </c>
      <c r="AA252" s="71">
        <v>1551.64</v>
      </c>
    </row>
    <row r="253" spans="1:27" ht="12.75" hidden="1" customHeight="1" outlineLevel="1" x14ac:dyDescent="0.2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 t="shared" ref="E253:AA253" si="145">$D$168</f>
        <v>1716.97</v>
      </c>
      <c r="F253" s="71">
        <f t="shared" si="145"/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482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483</v>
      </c>
      <c r="B255" s="94" t="s">
        <v>81</v>
      </c>
      <c r="C255" s="70" t="s">
        <v>79</v>
      </c>
      <c r="D255" s="71">
        <f>$D$11</f>
        <v>216.36</v>
      </c>
      <c r="E255" s="71">
        <f t="shared" ref="E255:AA255" si="146">$D$11</f>
        <v>216.36</v>
      </c>
      <c r="F255" s="71">
        <f t="shared" si="146"/>
        <v>216.36</v>
      </c>
      <c r="G255" s="71">
        <f t="shared" si="146"/>
        <v>216.36</v>
      </c>
      <c r="H255" s="71">
        <f t="shared" si="146"/>
        <v>216.36</v>
      </c>
      <c r="I255" s="71">
        <f t="shared" si="146"/>
        <v>216.36</v>
      </c>
      <c r="J255" s="71">
        <f t="shared" si="146"/>
        <v>216.36</v>
      </c>
      <c r="K255" s="71">
        <f t="shared" si="146"/>
        <v>216.36</v>
      </c>
      <c r="L255" s="71">
        <f t="shared" si="146"/>
        <v>216.36</v>
      </c>
      <c r="M255" s="71">
        <f t="shared" si="146"/>
        <v>216.36</v>
      </c>
      <c r="N255" s="71">
        <f t="shared" si="146"/>
        <v>216.36</v>
      </c>
      <c r="O255" s="71">
        <f t="shared" si="146"/>
        <v>216.36</v>
      </c>
      <c r="P255" s="71">
        <f t="shared" si="146"/>
        <v>216.36</v>
      </c>
      <c r="Q255" s="71">
        <f t="shared" si="146"/>
        <v>216.36</v>
      </c>
      <c r="R255" s="71">
        <f t="shared" si="146"/>
        <v>216.36</v>
      </c>
      <c r="S255" s="71">
        <f t="shared" si="146"/>
        <v>216.36</v>
      </c>
      <c r="T255" s="71">
        <f t="shared" si="146"/>
        <v>216.36</v>
      </c>
      <c r="U255" s="71">
        <f t="shared" si="146"/>
        <v>216.36</v>
      </c>
      <c r="V255" s="71">
        <f t="shared" si="146"/>
        <v>216.36</v>
      </c>
      <c r="W255" s="71">
        <f t="shared" si="146"/>
        <v>216.36</v>
      </c>
      <c r="X255" s="71">
        <f t="shared" si="146"/>
        <v>216.36</v>
      </c>
      <c r="Y255" s="71">
        <f t="shared" si="146"/>
        <v>216.36</v>
      </c>
      <c r="Z255" s="71">
        <f t="shared" si="146"/>
        <v>216.36</v>
      </c>
      <c r="AA255" s="71">
        <f t="shared" si="146"/>
        <v>216.36</v>
      </c>
    </row>
    <row r="256" spans="1:27" ht="12.75" customHeight="1" collapsed="1" x14ac:dyDescent="0.2">
      <c r="A256" s="162" t="s">
        <v>484</v>
      </c>
      <c r="B256" s="54" t="str">
        <f>"19"&amp;"."&amp;$B$662&amp;"."&amp;$B$663</f>
        <v>19.05.2024</v>
      </c>
      <c r="C256" s="134" t="s">
        <v>76</v>
      </c>
      <c r="D256" s="135">
        <f>ROUND(((D257+D258+D260+D259)/1000),5)</f>
        <v>3.46591</v>
      </c>
      <c r="E256" s="135">
        <f>ROUND(((E257+E258+E260+E259)/1000),5)</f>
        <v>3.3193299999999999</v>
      </c>
      <c r="F256" s="135">
        <f>ROUND(((F257+F258+F260+F259)/1000),5)</f>
        <v>3.1824499999999998</v>
      </c>
      <c r="G256" s="135">
        <f t="shared" ref="G256:AA256" si="147">ROUND(((G257+G258+G260+G259)/1000),5)</f>
        <v>3.16696</v>
      </c>
      <c r="H256" s="135">
        <f t="shared" si="147"/>
        <v>3.1469299999999998</v>
      </c>
      <c r="I256" s="135">
        <f t="shared" si="147"/>
        <v>3.1229300000000002</v>
      </c>
      <c r="J256" s="135">
        <f t="shared" si="147"/>
        <v>3.0526599999999999</v>
      </c>
      <c r="K256" s="135">
        <f t="shared" si="147"/>
        <v>3.2965800000000001</v>
      </c>
      <c r="L256" s="135">
        <f t="shared" si="147"/>
        <v>3.5251600000000001</v>
      </c>
      <c r="M256" s="135">
        <f t="shared" si="147"/>
        <v>3.7379899999999999</v>
      </c>
      <c r="N256" s="135">
        <f t="shared" si="147"/>
        <v>3.9067799999999999</v>
      </c>
      <c r="O256" s="135">
        <f t="shared" si="147"/>
        <v>3.9504800000000002</v>
      </c>
      <c r="P256" s="135">
        <f t="shared" si="147"/>
        <v>3.9003800000000002</v>
      </c>
      <c r="Q256" s="135">
        <f t="shared" si="147"/>
        <v>3.8993899999999999</v>
      </c>
      <c r="R256" s="135">
        <f t="shared" si="147"/>
        <v>3.8902600000000001</v>
      </c>
      <c r="S256" s="135">
        <f t="shared" si="147"/>
        <v>3.8792499999999999</v>
      </c>
      <c r="T256" s="135">
        <f t="shared" si="147"/>
        <v>3.8870900000000002</v>
      </c>
      <c r="U256" s="135">
        <f t="shared" si="147"/>
        <v>3.9316800000000001</v>
      </c>
      <c r="V256" s="135">
        <f t="shared" si="147"/>
        <v>3.9304100000000002</v>
      </c>
      <c r="W256" s="135">
        <f t="shared" si="147"/>
        <v>3.9895399999999999</v>
      </c>
      <c r="X256" s="135">
        <f t="shared" si="147"/>
        <v>4.1425799999999997</v>
      </c>
      <c r="Y256" s="135">
        <f t="shared" si="147"/>
        <v>4.1081700000000003</v>
      </c>
      <c r="Z256" s="135">
        <f t="shared" si="147"/>
        <v>3.8304100000000001</v>
      </c>
      <c r="AA256" s="135">
        <f t="shared" si="147"/>
        <v>3.4620799999999998</v>
      </c>
    </row>
    <row r="257" spans="1:27" ht="12.75" hidden="1" customHeight="1" outlineLevel="1" x14ac:dyDescent="0.2">
      <c r="A257" s="163" t="s">
        <v>485</v>
      </c>
      <c r="B257" s="94" t="s">
        <v>238</v>
      </c>
      <c r="C257" s="70" t="s">
        <v>79</v>
      </c>
      <c r="D257" s="71">
        <v>1528.28</v>
      </c>
      <c r="E257" s="71">
        <v>1381.7</v>
      </c>
      <c r="F257" s="71">
        <v>1244.82</v>
      </c>
      <c r="G257" s="71">
        <v>1229.33</v>
      </c>
      <c r="H257" s="71">
        <v>1209.3</v>
      </c>
      <c r="I257" s="71">
        <v>1185.3</v>
      </c>
      <c r="J257" s="71">
        <v>1115.03</v>
      </c>
      <c r="K257" s="71">
        <v>1358.95</v>
      </c>
      <c r="L257" s="71">
        <v>1587.53</v>
      </c>
      <c r="M257" s="71">
        <v>1800.36</v>
      </c>
      <c r="N257" s="71">
        <v>1969.15</v>
      </c>
      <c r="O257" s="71">
        <v>2012.85</v>
      </c>
      <c r="P257" s="71">
        <v>1962.75</v>
      </c>
      <c r="Q257" s="71">
        <v>1961.76</v>
      </c>
      <c r="R257" s="71">
        <v>1952.63</v>
      </c>
      <c r="S257" s="71">
        <v>1941.62</v>
      </c>
      <c r="T257" s="71">
        <v>1949.46</v>
      </c>
      <c r="U257" s="71">
        <v>1994.05</v>
      </c>
      <c r="V257" s="71">
        <v>1992.78</v>
      </c>
      <c r="W257" s="71">
        <v>2051.91</v>
      </c>
      <c r="X257" s="71">
        <v>2204.9499999999998</v>
      </c>
      <c r="Y257" s="71">
        <v>2170.54</v>
      </c>
      <c r="Z257" s="71">
        <v>1892.78</v>
      </c>
      <c r="AA257" s="71">
        <v>1524.45</v>
      </c>
    </row>
    <row r="258" spans="1:27" ht="12.75" hidden="1" customHeight="1" outlineLevel="1" x14ac:dyDescent="0.2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 t="shared" ref="E258:AA258" si="148">$D$168</f>
        <v>1716.97</v>
      </c>
      <c r="F258" s="71">
        <f t="shared" si="148"/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487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488</v>
      </c>
      <c r="B260" s="94" t="s">
        <v>81</v>
      </c>
      <c r="C260" s="70" t="s">
        <v>79</v>
      </c>
      <c r="D260" s="71">
        <f>$D$11</f>
        <v>216.36</v>
      </c>
      <c r="E260" s="71">
        <f t="shared" ref="E260:AA260" si="149">$D$11</f>
        <v>216.36</v>
      </c>
      <c r="F260" s="71">
        <f t="shared" si="149"/>
        <v>216.36</v>
      </c>
      <c r="G260" s="71">
        <f t="shared" si="149"/>
        <v>216.36</v>
      </c>
      <c r="H260" s="71">
        <f t="shared" si="149"/>
        <v>216.36</v>
      </c>
      <c r="I260" s="71">
        <f t="shared" si="149"/>
        <v>216.36</v>
      </c>
      <c r="J260" s="71">
        <f t="shared" si="149"/>
        <v>216.36</v>
      </c>
      <c r="K260" s="71">
        <f t="shared" si="149"/>
        <v>216.36</v>
      </c>
      <c r="L260" s="71">
        <f t="shared" si="149"/>
        <v>216.36</v>
      </c>
      <c r="M260" s="71">
        <f t="shared" si="149"/>
        <v>216.36</v>
      </c>
      <c r="N260" s="71">
        <f t="shared" si="149"/>
        <v>216.36</v>
      </c>
      <c r="O260" s="71">
        <f t="shared" si="149"/>
        <v>216.36</v>
      </c>
      <c r="P260" s="71">
        <f t="shared" si="149"/>
        <v>216.36</v>
      </c>
      <c r="Q260" s="71">
        <f t="shared" si="149"/>
        <v>216.36</v>
      </c>
      <c r="R260" s="71">
        <f t="shared" si="149"/>
        <v>216.36</v>
      </c>
      <c r="S260" s="71">
        <f t="shared" si="149"/>
        <v>216.36</v>
      </c>
      <c r="T260" s="71">
        <f t="shared" si="149"/>
        <v>216.36</v>
      </c>
      <c r="U260" s="71">
        <f t="shared" si="149"/>
        <v>216.36</v>
      </c>
      <c r="V260" s="71">
        <f t="shared" si="149"/>
        <v>216.36</v>
      </c>
      <c r="W260" s="71">
        <f t="shared" si="149"/>
        <v>216.36</v>
      </c>
      <c r="X260" s="71">
        <f t="shared" si="149"/>
        <v>216.36</v>
      </c>
      <c r="Y260" s="71">
        <f t="shared" si="149"/>
        <v>216.36</v>
      </c>
      <c r="Z260" s="71">
        <f t="shared" si="149"/>
        <v>216.36</v>
      </c>
      <c r="AA260" s="71">
        <f t="shared" si="149"/>
        <v>216.36</v>
      </c>
    </row>
    <row r="261" spans="1:27" ht="12.75" customHeight="1" collapsed="1" x14ac:dyDescent="0.2">
      <c r="A261" s="162" t="s">
        <v>489</v>
      </c>
      <c r="B261" s="54" t="str">
        <f>"20"&amp;"."&amp;$B$662&amp;"."&amp;$B$663</f>
        <v>20.05.2024</v>
      </c>
      <c r="C261" s="134" t="s">
        <v>76</v>
      </c>
      <c r="D261" s="135">
        <f>ROUND(((D262+D263+D265+D264)/1000),5)</f>
        <v>3.3184900000000002</v>
      </c>
      <c r="E261" s="135">
        <f>ROUND(((E262+E263+E265+E264)/1000),5)</f>
        <v>3.1669399999999999</v>
      </c>
      <c r="F261" s="135">
        <f>ROUND(((F262+F263+F265+F264)/1000),5)</f>
        <v>3.0611799999999998</v>
      </c>
      <c r="G261" s="135">
        <f t="shared" ref="G261:AA261" si="150">ROUND(((G262+G263+G265+G264)/1000),5)</f>
        <v>3.0432299999999999</v>
      </c>
      <c r="H261" s="135">
        <f t="shared" si="150"/>
        <v>3.0357599999999998</v>
      </c>
      <c r="I261" s="135">
        <f t="shared" si="150"/>
        <v>3.13089</v>
      </c>
      <c r="J261" s="135">
        <f t="shared" si="150"/>
        <v>3.3196300000000001</v>
      </c>
      <c r="K261" s="135">
        <f t="shared" si="150"/>
        <v>3.66391</v>
      </c>
      <c r="L261" s="135">
        <f t="shared" si="150"/>
        <v>3.94129</v>
      </c>
      <c r="M261" s="135">
        <f t="shared" si="150"/>
        <v>4.0651099999999998</v>
      </c>
      <c r="N261" s="135">
        <f t="shared" si="150"/>
        <v>4.0714100000000002</v>
      </c>
      <c r="O261" s="135">
        <f t="shared" si="150"/>
        <v>4.0694499999999998</v>
      </c>
      <c r="P261" s="135">
        <f t="shared" si="150"/>
        <v>4.0681700000000003</v>
      </c>
      <c r="Q261" s="135">
        <f t="shared" si="150"/>
        <v>4.0879000000000003</v>
      </c>
      <c r="R261" s="135">
        <f t="shared" si="150"/>
        <v>4.0894199999999996</v>
      </c>
      <c r="S261" s="135">
        <f t="shared" si="150"/>
        <v>4.0759400000000001</v>
      </c>
      <c r="T261" s="135">
        <f t="shared" si="150"/>
        <v>4.0646500000000003</v>
      </c>
      <c r="U261" s="135">
        <f t="shared" si="150"/>
        <v>4.0357099999999999</v>
      </c>
      <c r="V261" s="135">
        <f t="shared" si="150"/>
        <v>3.99274</v>
      </c>
      <c r="W261" s="135">
        <f t="shared" si="150"/>
        <v>3.8727299999999998</v>
      </c>
      <c r="X261" s="135">
        <f t="shared" si="150"/>
        <v>3.9177900000000001</v>
      </c>
      <c r="Y261" s="135">
        <f t="shared" si="150"/>
        <v>3.9439600000000001</v>
      </c>
      <c r="Z261" s="135">
        <f t="shared" si="150"/>
        <v>3.5531100000000002</v>
      </c>
      <c r="AA261" s="135">
        <f t="shared" si="150"/>
        <v>3.3247100000000001</v>
      </c>
    </row>
    <row r="262" spans="1:27" ht="12.75" hidden="1" customHeight="1" outlineLevel="1" x14ac:dyDescent="0.2">
      <c r="A262" s="163" t="s">
        <v>490</v>
      </c>
      <c r="B262" s="94" t="s">
        <v>238</v>
      </c>
      <c r="C262" s="70" t="s">
        <v>79</v>
      </c>
      <c r="D262" s="71">
        <v>1380.86</v>
      </c>
      <c r="E262" s="71">
        <v>1229.31</v>
      </c>
      <c r="F262" s="71">
        <v>1123.55</v>
      </c>
      <c r="G262" s="71">
        <v>1105.5999999999999</v>
      </c>
      <c r="H262" s="71">
        <v>1098.1300000000001</v>
      </c>
      <c r="I262" s="71">
        <v>1193.26</v>
      </c>
      <c r="J262" s="71">
        <v>1382</v>
      </c>
      <c r="K262" s="71">
        <v>1726.28</v>
      </c>
      <c r="L262" s="71">
        <v>2003.66</v>
      </c>
      <c r="M262" s="71">
        <v>2127.48</v>
      </c>
      <c r="N262" s="71">
        <v>2133.7800000000002</v>
      </c>
      <c r="O262" s="71">
        <v>2131.8200000000002</v>
      </c>
      <c r="P262" s="71">
        <v>2130.54</v>
      </c>
      <c r="Q262" s="71">
        <v>2150.27</v>
      </c>
      <c r="R262" s="71">
        <v>2151.79</v>
      </c>
      <c r="S262" s="71">
        <v>2138.31</v>
      </c>
      <c r="T262" s="71">
        <v>2127.02</v>
      </c>
      <c r="U262" s="71">
        <v>2098.08</v>
      </c>
      <c r="V262" s="71">
        <v>2055.11</v>
      </c>
      <c r="W262" s="71">
        <v>1935.1</v>
      </c>
      <c r="X262" s="71">
        <v>1980.16</v>
      </c>
      <c r="Y262" s="71">
        <v>2006.33</v>
      </c>
      <c r="Z262" s="71">
        <v>1615.48</v>
      </c>
      <c r="AA262" s="71">
        <v>1387.08</v>
      </c>
    </row>
    <row r="263" spans="1:27" ht="12.75" hidden="1" customHeight="1" outlineLevel="1" x14ac:dyDescent="0.2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 t="shared" ref="E263:AA263" si="151">$D$168</f>
        <v>1716.97</v>
      </c>
      <c r="F263" s="71">
        <f t="shared" si="151"/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492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493</v>
      </c>
      <c r="B265" s="94" t="s">
        <v>81</v>
      </c>
      <c r="C265" s="70" t="s">
        <v>79</v>
      </c>
      <c r="D265" s="71">
        <f>$D$11</f>
        <v>216.36</v>
      </c>
      <c r="E265" s="71">
        <f t="shared" ref="E265:AA265" si="152">$D$11</f>
        <v>216.36</v>
      </c>
      <c r="F265" s="71">
        <f t="shared" si="152"/>
        <v>216.36</v>
      </c>
      <c r="G265" s="71">
        <f t="shared" si="152"/>
        <v>216.36</v>
      </c>
      <c r="H265" s="71">
        <f t="shared" si="152"/>
        <v>216.36</v>
      </c>
      <c r="I265" s="71">
        <f t="shared" si="152"/>
        <v>216.36</v>
      </c>
      <c r="J265" s="71">
        <f t="shared" si="152"/>
        <v>216.36</v>
      </c>
      <c r="K265" s="71">
        <f t="shared" si="152"/>
        <v>216.36</v>
      </c>
      <c r="L265" s="71">
        <f t="shared" si="152"/>
        <v>216.36</v>
      </c>
      <c r="M265" s="71">
        <f t="shared" si="152"/>
        <v>216.36</v>
      </c>
      <c r="N265" s="71">
        <f t="shared" si="152"/>
        <v>216.36</v>
      </c>
      <c r="O265" s="71">
        <f t="shared" si="152"/>
        <v>216.36</v>
      </c>
      <c r="P265" s="71">
        <f t="shared" si="152"/>
        <v>216.36</v>
      </c>
      <c r="Q265" s="71">
        <f t="shared" si="152"/>
        <v>216.36</v>
      </c>
      <c r="R265" s="71">
        <f t="shared" si="152"/>
        <v>216.36</v>
      </c>
      <c r="S265" s="71">
        <f t="shared" si="152"/>
        <v>216.36</v>
      </c>
      <c r="T265" s="71">
        <f t="shared" si="152"/>
        <v>216.36</v>
      </c>
      <c r="U265" s="71">
        <f t="shared" si="152"/>
        <v>216.36</v>
      </c>
      <c r="V265" s="71">
        <f t="shared" si="152"/>
        <v>216.36</v>
      </c>
      <c r="W265" s="71">
        <f t="shared" si="152"/>
        <v>216.36</v>
      </c>
      <c r="X265" s="71">
        <f t="shared" si="152"/>
        <v>216.36</v>
      </c>
      <c r="Y265" s="71">
        <f t="shared" si="152"/>
        <v>216.36</v>
      </c>
      <c r="Z265" s="71">
        <f t="shared" si="152"/>
        <v>216.36</v>
      </c>
      <c r="AA265" s="71">
        <f t="shared" si="152"/>
        <v>216.36</v>
      </c>
    </row>
    <row r="266" spans="1:27" ht="12.75" customHeight="1" collapsed="1" x14ac:dyDescent="0.2">
      <c r="A266" s="162" t="s">
        <v>494</v>
      </c>
      <c r="B266" s="54" t="str">
        <f>"21"&amp;"."&amp;$B$662&amp;"."&amp;$B$663</f>
        <v>21.05.2024</v>
      </c>
      <c r="C266" s="134" t="s">
        <v>76</v>
      </c>
      <c r="D266" s="135">
        <f>ROUND(((D267+D268+D270+D269)/1000),5)</f>
        <v>3.2915899999999998</v>
      </c>
      <c r="E266" s="135">
        <f>ROUND(((E267+E268+E270+E269)/1000),5)</f>
        <v>3.1579899999999999</v>
      </c>
      <c r="F266" s="135">
        <f>ROUND(((F267+F268+F270+F269)/1000),5)</f>
        <v>3.0426600000000001</v>
      </c>
      <c r="G266" s="135">
        <f t="shared" ref="G266:AA266" si="153">ROUND(((G267+G268+G270+G269)/1000),5)</f>
        <v>2.9572099999999999</v>
      </c>
      <c r="H266" s="135">
        <f t="shared" si="153"/>
        <v>3.0099800000000001</v>
      </c>
      <c r="I266" s="135">
        <f t="shared" si="153"/>
        <v>3.1339600000000001</v>
      </c>
      <c r="J266" s="135">
        <f t="shared" si="153"/>
        <v>3.33474</v>
      </c>
      <c r="K266" s="135">
        <f t="shared" si="153"/>
        <v>3.5078100000000001</v>
      </c>
      <c r="L266" s="135">
        <f t="shared" si="153"/>
        <v>3.8660700000000001</v>
      </c>
      <c r="M266" s="135">
        <f t="shared" si="153"/>
        <v>3.9943599999999999</v>
      </c>
      <c r="N266" s="135">
        <f t="shared" si="153"/>
        <v>4.0505000000000004</v>
      </c>
      <c r="O266" s="135">
        <f t="shared" si="153"/>
        <v>4.0556400000000004</v>
      </c>
      <c r="P266" s="135">
        <f t="shared" si="153"/>
        <v>4.0679299999999996</v>
      </c>
      <c r="Q266" s="135">
        <f t="shared" si="153"/>
        <v>4.0752100000000002</v>
      </c>
      <c r="R266" s="135">
        <f t="shared" si="153"/>
        <v>4.0616899999999996</v>
      </c>
      <c r="S266" s="135">
        <f t="shared" si="153"/>
        <v>4.05077</v>
      </c>
      <c r="T266" s="135">
        <f t="shared" si="153"/>
        <v>3.9153600000000002</v>
      </c>
      <c r="U266" s="135">
        <f t="shared" si="153"/>
        <v>3.8335699999999999</v>
      </c>
      <c r="V266" s="135">
        <f t="shared" si="153"/>
        <v>3.8632200000000001</v>
      </c>
      <c r="W266" s="135">
        <f t="shared" si="153"/>
        <v>3.82687</v>
      </c>
      <c r="X266" s="135">
        <f t="shared" si="153"/>
        <v>3.85066</v>
      </c>
      <c r="Y266" s="135">
        <f t="shared" si="153"/>
        <v>3.8950999999999998</v>
      </c>
      <c r="Z266" s="135">
        <f t="shared" si="153"/>
        <v>3.5888200000000001</v>
      </c>
      <c r="AA266" s="135">
        <f t="shared" si="153"/>
        <v>3.31873</v>
      </c>
    </row>
    <row r="267" spans="1:27" ht="12.75" hidden="1" customHeight="1" outlineLevel="1" x14ac:dyDescent="0.2">
      <c r="A267" s="163" t="s">
        <v>495</v>
      </c>
      <c r="B267" s="94" t="s">
        <v>238</v>
      </c>
      <c r="C267" s="70" t="s">
        <v>79</v>
      </c>
      <c r="D267" s="71">
        <v>1353.96</v>
      </c>
      <c r="E267" s="71">
        <v>1220.3599999999999</v>
      </c>
      <c r="F267" s="71">
        <v>1105.03</v>
      </c>
      <c r="G267" s="71">
        <v>1019.58</v>
      </c>
      <c r="H267" s="71">
        <v>1072.3499999999999</v>
      </c>
      <c r="I267" s="71">
        <v>1196.33</v>
      </c>
      <c r="J267" s="71">
        <v>1397.11</v>
      </c>
      <c r="K267" s="71">
        <v>1570.18</v>
      </c>
      <c r="L267" s="71">
        <v>1928.44</v>
      </c>
      <c r="M267" s="71">
        <v>2056.73</v>
      </c>
      <c r="N267" s="71">
        <v>2112.87</v>
      </c>
      <c r="O267" s="71">
        <v>2118.0100000000002</v>
      </c>
      <c r="P267" s="71">
        <v>2130.3000000000002</v>
      </c>
      <c r="Q267" s="71">
        <v>2137.58</v>
      </c>
      <c r="R267" s="71">
        <v>2124.06</v>
      </c>
      <c r="S267" s="71">
        <v>2113.14</v>
      </c>
      <c r="T267" s="71">
        <v>1977.73</v>
      </c>
      <c r="U267" s="71">
        <v>1895.94</v>
      </c>
      <c r="V267" s="71">
        <v>1925.59</v>
      </c>
      <c r="W267" s="71">
        <v>1889.24</v>
      </c>
      <c r="X267" s="71">
        <v>1913.03</v>
      </c>
      <c r="Y267" s="71">
        <v>1957.47</v>
      </c>
      <c r="Z267" s="71">
        <v>1651.19</v>
      </c>
      <c r="AA267" s="71">
        <v>1381.1</v>
      </c>
    </row>
    <row r="268" spans="1:27" ht="12.75" hidden="1" customHeight="1" outlineLevel="1" x14ac:dyDescent="0.2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 t="shared" ref="E268:AA268" si="154">$D$168</f>
        <v>1716.97</v>
      </c>
      <c r="F268" s="71">
        <f t="shared" si="154"/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497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498</v>
      </c>
      <c r="B270" s="94" t="s">
        <v>81</v>
      </c>
      <c r="C270" s="70" t="s">
        <v>79</v>
      </c>
      <c r="D270" s="71">
        <f>$D$11</f>
        <v>216.36</v>
      </c>
      <c r="E270" s="71">
        <f t="shared" ref="E270:AA270" si="155">$D$11</f>
        <v>216.36</v>
      </c>
      <c r="F270" s="71">
        <f t="shared" si="155"/>
        <v>216.36</v>
      </c>
      <c r="G270" s="71">
        <f t="shared" si="155"/>
        <v>216.36</v>
      </c>
      <c r="H270" s="71">
        <f t="shared" si="155"/>
        <v>216.36</v>
      </c>
      <c r="I270" s="71">
        <f t="shared" si="155"/>
        <v>216.36</v>
      </c>
      <c r="J270" s="71">
        <f t="shared" si="155"/>
        <v>216.36</v>
      </c>
      <c r="K270" s="71">
        <f t="shared" si="155"/>
        <v>216.36</v>
      </c>
      <c r="L270" s="71">
        <f t="shared" si="155"/>
        <v>216.36</v>
      </c>
      <c r="M270" s="71">
        <f t="shared" si="155"/>
        <v>216.36</v>
      </c>
      <c r="N270" s="71">
        <f t="shared" si="155"/>
        <v>216.36</v>
      </c>
      <c r="O270" s="71">
        <f t="shared" si="155"/>
        <v>216.36</v>
      </c>
      <c r="P270" s="71">
        <f t="shared" si="155"/>
        <v>216.36</v>
      </c>
      <c r="Q270" s="71">
        <f t="shared" si="155"/>
        <v>216.36</v>
      </c>
      <c r="R270" s="71">
        <f t="shared" si="155"/>
        <v>216.36</v>
      </c>
      <c r="S270" s="71">
        <f t="shared" si="155"/>
        <v>216.36</v>
      </c>
      <c r="T270" s="71">
        <f t="shared" si="155"/>
        <v>216.36</v>
      </c>
      <c r="U270" s="71">
        <f t="shared" si="155"/>
        <v>216.36</v>
      </c>
      <c r="V270" s="71">
        <f t="shared" si="155"/>
        <v>216.36</v>
      </c>
      <c r="W270" s="71">
        <f t="shared" si="155"/>
        <v>216.36</v>
      </c>
      <c r="X270" s="71">
        <f t="shared" si="155"/>
        <v>216.36</v>
      </c>
      <c r="Y270" s="71">
        <f t="shared" si="155"/>
        <v>216.36</v>
      </c>
      <c r="Z270" s="71">
        <f t="shared" si="155"/>
        <v>216.36</v>
      </c>
      <c r="AA270" s="71">
        <f t="shared" si="155"/>
        <v>216.36</v>
      </c>
    </row>
    <row r="271" spans="1:27" ht="12.75" customHeight="1" collapsed="1" x14ac:dyDescent="0.2">
      <c r="A271" s="162" t="s">
        <v>499</v>
      </c>
      <c r="B271" s="54" t="str">
        <f>"22"&amp;"."&amp;$B$662&amp;"."&amp;$B$663</f>
        <v>22.05.2024</v>
      </c>
      <c r="C271" s="134" t="s">
        <v>76</v>
      </c>
      <c r="D271" s="135">
        <f>ROUND(((D272+D273+D275+D274)/1000),5)</f>
        <v>3.2005300000000001</v>
      </c>
      <c r="E271" s="135">
        <f>ROUND(((E272+E273+E275+E274)/1000),5)</f>
        <v>3.0238999999999998</v>
      </c>
      <c r="F271" s="135">
        <f>ROUND(((F272+F273+F275+F274)/1000),5)</f>
        <v>2.9082300000000001</v>
      </c>
      <c r="G271" s="135">
        <f t="shared" ref="G271:AA271" si="156">ROUND(((G272+G273+G275+G274)/1000),5)</f>
        <v>2.8622399999999999</v>
      </c>
      <c r="H271" s="135">
        <f t="shared" si="156"/>
        <v>2.8648500000000001</v>
      </c>
      <c r="I271" s="135">
        <f t="shared" si="156"/>
        <v>3.01607</v>
      </c>
      <c r="J271" s="135">
        <f t="shared" si="156"/>
        <v>3.2710599999999999</v>
      </c>
      <c r="K271" s="135">
        <f t="shared" si="156"/>
        <v>3.49668</v>
      </c>
      <c r="L271" s="135">
        <f t="shared" si="156"/>
        <v>3.7599100000000001</v>
      </c>
      <c r="M271" s="135">
        <f t="shared" si="156"/>
        <v>4.0619100000000001</v>
      </c>
      <c r="N271" s="135">
        <f t="shared" si="156"/>
        <v>4.0682499999999999</v>
      </c>
      <c r="O271" s="135">
        <f t="shared" si="156"/>
        <v>4.0725300000000004</v>
      </c>
      <c r="P271" s="135">
        <f t="shared" si="156"/>
        <v>4.0741699999999996</v>
      </c>
      <c r="Q271" s="135">
        <f t="shared" si="156"/>
        <v>4.0904800000000003</v>
      </c>
      <c r="R271" s="135">
        <f t="shared" si="156"/>
        <v>4.0817899999999998</v>
      </c>
      <c r="S271" s="135">
        <f t="shared" si="156"/>
        <v>4.0697900000000002</v>
      </c>
      <c r="T271" s="135">
        <f t="shared" si="156"/>
        <v>4.0606299999999997</v>
      </c>
      <c r="U271" s="135">
        <f t="shared" si="156"/>
        <v>3.9755799999999999</v>
      </c>
      <c r="V271" s="135">
        <f t="shared" si="156"/>
        <v>3.8293300000000001</v>
      </c>
      <c r="W271" s="135">
        <f t="shared" si="156"/>
        <v>3.72967</v>
      </c>
      <c r="X271" s="135">
        <f t="shared" si="156"/>
        <v>3.7506200000000001</v>
      </c>
      <c r="Y271" s="135">
        <f t="shared" si="156"/>
        <v>3.8249399999999998</v>
      </c>
      <c r="Z271" s="135">
        <f t="shared" si="156"/>
        <v>3.5353400000000001</v>
      </c>
      <c r="AA271" s="135">
        <f t="shared" si="156"/>
        <v>3.2896999999999998</v>
      </c>
    </row>
    <row r="272" spans="1:27" ht="12.75" hidden="1" customHeight="1" outlineLevel="1" x14ac:dyDescent="0.2">
      <c r="A272" s="163" t="s">
        <v>500</v>
      </c>
      <c r="B272" s="94" t="s">
        <v>238</v>
      </c>
      <c r="C272" s="70" t="s">
        <v>79</v>
      </c>
      <c r="D272" s="71">
        <v>1262.9000000000001</v>
      </c>
      <c r="E272" s="71">
        <v>1086.27</v>
      </c>
      <c r="F272" s="71">
        <v>970.6</v>
      </c>
      <c r="G272" s="71">
        <v>924.61</v>
      </c>
      <c r="H272" s="71">
        <v>927.22</v>
      </c>
      <c r="I272" s="71">
        <v>1078.44</v>
      </c>
      <c r="J272" s="71">
        <v>1333.43</v>
      </c>
      <c r="K272" s="71">
        <v>1559.05</v>
      </c>
      <c r="L272" s="71">
        <v>1822.28</v>
      </c>
      <c r="M272" s="71">
        <v>2124.2800000000002</v>
      </c>
      <c r="N272" s="71">
        <v>2130.62</v>
      </c>
      <c r="O272" s="71">
        <v>2134.9</v>
      </c>
      <c r="P272" s="71">
        <v>2136.54</v>
      </c>
      <c r="Q272" s="71">
        <v>2152.85</v>
      </c>
      <c r="R272" s="71">
        <v>2144.16</v>
      </c>
      <c r="S272" s="71">
        <v>2132.16</v>
      </c>
      <c r="T272" s="71">
        <v>2123</v>
      </c>
      <c r="U272" s="71">
        <v>2037.95</v>
      </c>
      <c r="V272" s="71">
        <v>1891.7</v>
      </c>
      <c r="W272" s="71">
        <v>1792.04</v>
      </c>
      <c r="X272" s="71">
        <v>1812.99</v>
      </c>
      <c r="Y272" s="71">
        <v>1887.31</v>
      </c>
      <c r="Z272" s="71">
        <v>1597.71</v>
      </c>
      <c r="AA272" s="71">
        <v>1352.07</v>
      </c>
    </row>
    <row r="273" spans="1:27" ht="12.75" hidden="1" customHeight="1" outlineLevel="1" x14ac:dyDescent="0.2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 t="shared" ref="E273:AA273" si="157">$D$168</f>
        <v>1716.97</v>
      </c>
      <c r="F273" s="71">
        <f t="shared" si="157"/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502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503</v>
      </c>
      <c r="B275" s="94" t="s">
        <v>81</v>
      </c>
      <c r="C275" s="70" t="s">
        <v>79</v>
      </c>
      <c r="D275" s="71">
        <f>$D$11</f>
        <v>216.36</v>
      </c>
      <c r="E275" s="71">
        <f t="shared" ref="E275:AA275" si="158">$D$11</f>
        <v>216.36</v>
      </c>
      <c r="F275" s="71">
        <f t="shared" si="158"/>
        <v>216.36</v>
      </c>
      <c r="G275" s="71">
        <f t="shared" si="158"/>
        <v>216.36</v>
      </c>
      <c r="H275" s="71">
        <f t="shared" si="158"/>
        <v>216.36</v>
      </c>
      <c r="I275" s="71">
        <f t="shared" si="158"/>
        <v>216.36</v>
      </c>
      <c r="J275" s="71">
        <f t="shared" si="158"/>
        <v>216.36</v>
      </c>
      <c r="K275" s="71">
        <f t="shared" si="158"/>
        <v>216.36</v>
      </c>
      <c r="L275" s="71">
        <f t="shared" si="158"/>
        <v>216.36</v>
      </c>
      <c r="M275" s="71">
        <f t="shared" si="158"/>
        <v>216.36</v>
      </c>
      <c r="N275" s="71">
        <f t="shared" si="158"/>
        <v>216.36</v>
      </c>
      <c r="O275" s="71">
        <f t="shared" si="158"/>
        <v>216.36</v>
      </c>
      <c r="P275" s="71">
        <f t="shared" si="158"/>
        <v>216.36</v>
      </c>
      <c r="Q275" s="71">
        <f t="shared" si="158"/>
        <v>216.36</v>
      </c>
      <c r="R275" s="71">
        <f t="shared" si="158"/>
        <v>216.36</v>
      </c>
      <c r="S275" s="71">
        <f t="shared" si="158"/>
        <v>216.36</v>
      </c>
      <c r="T275" s="71">
        <f t="shared" si="158"/>
        <v>216.36</v>
      </c>
      <c r="U275" s="71">
        <f t="shared" si="158"/>
        <v>216.36</v>
      </c>
      <c r="V275" s="71">
        <f t="shared" si="158"/>
        <v>216.36</v>
      </c>
      <c r="W275" s="71">
        <f t="shared" si="158"/>
        <v>216.36</v>
      </c>
      <c r="X275" s="71">
        <f t="shared" si="158"/>
        <v>216.36</v>
      </c>
      <c r="Y275" s="71">
        <f t="shared" si="158"/>
        <v>216.36</v>
      </c>
      <c r="Z275" s="71">
        <f t="shared" si="158"/>
        <v>216.36</v>
      </c>
      <c r="AA275" s="71">
        <f t="shared" si="158"/>
        <v>216.36</v>
      </c>
    </row>
    <row r="276" spans="1:27" ht="12.75" customHeight="1" collapsed="1" x14ac:dyDescent="0.2">
      <c r="A276" s="162" t="s">
        <v>504</v>
      </c>
      <c r="B276" s="54" t="str">
        <f>"23"&amp;"."&amp;$B$662&amp;"."&amp;$B$663</f>
        <v>23.05.2024</v>
      </c>
      <c r="C276" s="134" t="s">
        <v>76</v>
      </c>
      <c r="D276" s="135">
        <f>ROUND(((D277+D278+D280+D279)/1000),5)</f>
        <v>3.2567599999999999</v>
      </c>
      <c r="E276" s="135">
        <f>ROUND(((E277+E278+E280+E279)/1000),5)</f>
        <v>3.09335</v>
      </c>
      <c r="F276" s="135">
        <f>ROUND(((F277+F278+F280+F279)/1000),5)</f>
        <v>3.0127899999999999</v>
      </c>
      <c r="G276" s="135">
        <f t="shared" ref="G276:AA276" si="159">ROUND(((G277+G278+G280+G279)/1000),5)</f>
        <v>2.9767700000000001</v>
      </c>
      <c r="H276" s="135">
        <f t="shared" si="159"/>
        <v>2.9031500000000001</v>
      </c>
      <c r="I276" s="135">
        <f t="shared" si="159"/>
        <v>3.0396100000000001</v>
      </c>
      <c r="J276" s="135">
        <f t="shared" si="159"/>
        <v>3.42136</v>
      </c>
      <c r="K276" s="135">
        <f t="shared" si="159"/>
        <v>3.5229200000000001</v>
      </c>
      <c r="L276" s="135">
        <f t="shared" si="159"/>
        <v>3.8517800000000002</v>
      </c>
      <c r="M276" s="135">
        <f t="shared" si="159"/>
        <v>4.0536700000000003</v>
      </c>
      <c r="N276" s="135">
        <f t="shared" si="159"/>
        <v>4.0700200000000004</v>
      </c>
      <c r="O276" s="135">
        <f t="shared" si="159"/>
        <v>4.0764899999999997</v>
      </c>
      <c r="P276" s="135">
        <f t="shared" si="159"/>
        <v>4.0795000000000003</v>
      </c>
      <c r="Q276" s="135">
        <f t="shared" si="159"/>
        <v>4.1088300000000002</v>
      </c>
      <c r="R276" s="135">
        <f t="shared" si="159"/>
        <v>4.1065500000000004</v>
      </c>
      <c r="S276" s="135">
        <f t="shared" si="159"/>
        <v>4.0921700000000003</v>
      </c>
      <c r="T276" s="135">
        <f t="shared" si="159"/>
        <v>4.0806699999999996</v>
      </c>
      <c r="U276" s="135">
        <f t="shared" si="159"/>
        <v>4.06013</v>
      </c>
      <c r="V276" s="135">
        <f t="shared" si="159"/>
        <v>3.96495</v>
      </c>
      <c r="W276" s="135">
        <f t="shared" si="159"/>
        <v>3.80078</v>
      </c>
      <c r="X276" s="135">
        <f t="shared" si="159"/>
        <v>3.7725300000000002</v>
      </c>
      <c r="Y276" s="135">
        <f t="shared" si="159"/>
        <v>3.9108700000000001</v>
      </c>
      <c r="Z276" s="135">
        <f t="shared" si="159"/>
        <v>3.5747300000000002</v>
      </c>
      <c r="AA276" s="135">
        <f t="shared" si="159"/>
        <v>3.4548199999999998</v>
      </c>
    </row>
    <row r="277" spans="1:27" ht="12.75" hidden="1" customHeight="1" outlineLevel="1" x14ac:dyDescent="0.2">
      <c r="A277" s="163" t="s">
        <v>505</v>
      </c>
      <c r="B277" s="94" t="s">
        <v>238</v>
      </c>
      <c r="C277" s="70" t="s">
        <v>79</v>
      </c>
      <c r="D277" s="71">
        <v>1319.13</v>
      </c>
      <c r="E277" s="71">
        <v>1155.72</v>
      </c>
      <c r="F277" s="71">
        <v>1075.1600000000001</v>
      </c>
      <c r="G277" s="71">
        <v>1039.1400000000001</v>
      </c>
      <c r="H277" s="71">
        <v>965.52</v>
      </c>
      <c r="I277" s="71">
        <v>1101.98</v>
      </c>
      <c r="J277" s="71">
        <v>1483.73</v>
      </c>
      <c r="K277" s="71">
        <v>1585.29</v>
      </c>
      <c r="L277" s="71">
        <v>1914.15</v>
      </c>
      <c r="M277" s="71">
        <v>2116.04</v>
      </c>
      <c r="N277" s="71">
        <v>2132.39</v>
      </c>
      <c r="O277" s="71">
        <v>2138.86</v>
      </c>
      <c r="P277" s="71">
        <v>2141.87</v>
      </c>
      <c r="Q277" s="71">
        <v>2171.1999999999998</v>
      </c>
      <c r="R277" s="71">
        <v>2168.92</v>
      </c>
      <c r="S277" s="71">
        <v>2154.54</v>
      </c>
      <c r="T277" s="71">
        <v>2143.04</v>
      </c>
      <c r="U277" s="71">
        <v>2122.5</v>
      </c>
      <c r="V277" s="71">
        <v>2027.32</v>
      </c>
      <c r="W277" s="71">
        <v>1863.15</v>
      </c>
      <c r="X277" s="71">
        <v>1834.9</v>
      </c>
      <c r="Y277" s="71">
        <v>1973.24</v>
      </c>
      <c r="Z277" s="71">
        <v>1637.1</v>
      </c>
      <c r="AA277" s="71">
        <v>1517.19</v>
      </c>
    </row>
    <row r="278" spans="1:27" ht="12.75" hidden="1" customHeight="1" outlineLevel="1" x14ac:dyDescent="0.2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 t="shared" ref="E278:AA278" si="160">$D$168</f>
        <v>1716.97</v>
      </c>
      <c r="F278" s="71">
        <f t="shared" si="160"/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507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508</v>
      </c>
      <c r="B280" s="94" t="s">
        <v>81</v>
      </c>
      <c r="C280" s="70" t="s">
        <v>79</v>
      </c>
      <c r="D280" s="71">
        <f>$D$11</f>
        <v>216.36</v>
      </c>
      <c r="E280" s="71">
        <f t="shared" ref="E280:AA280" si="161">$D$11</f>
        <v>216.36</v>
      </c>
      <c r="F280" s="71">
        <f t="shared" si="161"/>
        <v>216.36</v>
      </c>
      <c r="G280" s="71">
        <f t="shared" si="161"/>
        <v>216.36</v>
      </c>
      <c r="H280" s="71">
        <f t="shared" si="161"/>
        <v>216.36</v>
      </c>
      <c r="I280" s="71">
        <f t="shared" si="161"/>
        <v>216.36</v>
      </c>
      <c r="J280" s="71">
        <f t="shared" si="161"/>
        <v>216.36</v>
      </c>
      <c r="K280" s="71">
        <f t="shared" si="161"/>
        <v>216.36</v>
      </c>
      <c r="L280" s="71">
        <f t="shared" si="161"/>
        <v>216.36</v>
      </c>
      <c r="M280" s="71">
        <f t="shared" si="161"/>
        <v>216.36</v>
      </c>
      <c r="N280" s="71">
        <f t="shared" si="161"/>
        <v>216.36</v>
      </c>
      <c r="O280" s="71">
        <f t="shared" si="161"/>
        <v>216.36</v>
      </c>
      <c r="P280" s="71">
        <f t="shared" si="161"/>
        <v>216.36</v>
      </c>
      <c r="Q280" s="71">
        <f t="shared" si="161"/>
        <v>216.36</v>
      </c>
      <c r="R280" s="71">
        <f t="shared" si="161"/>
        <v>216.36</v>
      </c>
      <c r="S280" s="71">
        <f t="shared" si="161"/>
        <v>216.36</v>
      </c>
      <c r="T280" s="71">
        <f t="shared" si="161"/>
        <v>216.36</v>
      </c>
      <c r="U280" s="71">
        <f t="shared" si="161"/>
        <v>216.36</v>
      </c>
      <c r="V280" s="71">
        <f t="shared" si="161"/>
        <v>216.36</v>
      </c>
      <c r="W280" s="71">
        <f t="shared" si="161"/>
        <v>216.36</v>
      </c>
      <c r="X280" s="71">
        <f t="shared" si="161"/>
        <v>216.36</v>
      </c>
      <c r="Y280" s="71">
        <f t="shared" si="161"/>
        <v>216.36</v>
      </c>
      <c r="Z280" s="71">
        <f t="shared" si="161"/>
        <v>216.36</v>
      </c>
      <c r="AA280" s="71">
        <f t="shared" si="161"/>
        <v>216.36</v>
      </c>
    </row>
    <row r="281" spans="1:27" ht="12.75" customHeight="1" collapsed="1" x14ac:dyDescent="0.2">
      <c r="A281" s="162" t="s">
        <v>509</v>
      </c>
      <c r="B281" s="54" t="str">
        <f>"24"&amp;"."&amp;$B$662&amp;"."&amp;$B$663</f>
        <v>24.05.2024</v>
      </c>
      <c r="C281" s="134" t="s">
        <v>76</v>
      </c>
      <c r="D281" s="135">
        <f>ROUND(((D282+D283+D285+D284)/1000),5)</f>
        <v>3.3284400000000001</v>
      </c>
      <c r="E281" s="135">
        <f>ROUND(((E282+E283+E285+E284)/1000),5)</f>
        <v>3.1334499999999998</v>
      </c>
      <c r="F281" s="135">
        <f>ROUND(((F282+F283+F285+F284)/1000),5)</f>
        <v>3.0437799999999999</v>
      </c>
      <c r="G281" s="135">
        <f t="shared" ref="G281:AA281" si="162">ROUND(((G282+G283+G285+G284)/1000),5)</f>
        <v>2.9936799999999999</v>
      </c>
      <c r="H281" s="135">
        <f t="shared" si="162"/>
        <v>2.9295900000000001</v>
      </c>
      <c r="I281" s="135">
        <f t="shared" si="162"/>
        <v>3.1243599999999998</v>
      </c>
      <c r="J281" s="135">
        <f t="shared" si="162"/>
        <v>3.3945599999999998</v>
      </c>
      <c r="K281" s="135">
        <f t="shared" si="162"/>
        <v>3.65706</v>
      </c>
      <c r="L281" s="135">
        <f t="shared" si="162"/>
        <v>4.0528300000000002</v>
      </c>
      <c r="M281" s="135">
        <f t="shared" si="162"/>
        <v>4.1044499999999999</v>
      </c>
      <c r="N281" s="135">
        <f t="shared" si="162"/>
        <v>4.1158299999999999</v>
      </c>
      <c r="O281" s="135">
        <f t="shared" si="162"/>
        <v>4.1499600000000001</v>
      </c>
      <c r="P281" s="135">
        <f t="shared" si="162"/>
        <v>4.2178199999999997</v>
      </c>
      <c r="Q281" s="135">
        <f t="shared" si="162"/>
        <v>4.2667700000000002</v>
      </c>
      <c r="R281" s="135">
        <f t="shared" si="162"/>
        <v>4.2632500000000002</v>
      </c>
      <c r="S281" s="135">
        <f t="shared" si="162"/>
        <v>4.2506500000000003</v>
      </c>
      <c r="T281" s="135">
        <f t="shared" si="162"/>
        <v>4.2406100000000002</v>
      </c>
      <c r="U281" s="135">
        <f t="shared" si="162"/>
        <v>4.1285499999999997</v>
      </c>
      <c r="V281" s="135">
        <f t="shared" si="162"/>
        <v>4.0759800000000004</v>
      </c>
      <c r="W281" s="135">
        <f t="shared" si="162"/>
        <v>4.0349000000000004</v>
      </c>
      <c r="X281" s="135">
        <f t="shared" si="162"/>
        <v>4.04582</v>
      </c>
      <c r="Y281" s="135">
        <f t="shared" si="162"/>
        <v>4.0995200000000001</v>
      </c>
      <c r="Z281" s="135">
        <f t="shared" si="162"/>
        <v>4.0708200000000003</v>
      </c>
      <c r="AA281" s="135">
        <f t="shared" si="162"/>
        <v>3.62601</v>
      </c>
    </row>
    <row r="282" spans="1:27" ht="12.75" hidden="1" customHeight="1" outlineLevel="1" x14ac:dyDescent="0.2">
      <c r="A282" s="163" t="s">
        <v>510</v>
      </c>
      <c r="B282" s="94" t="s">
        <v>238</v>
      </c>
      <c r="C282" s="70" t="s">
        <v>79</v>
      </c>
      <c r="D282" s="71">
        <v>1390.81</v>
      </c>
      <c r="E282" s="71">
        <v>1195.82</v>
      </c>
      <c r="F282" s="71">
        <v>1106.1500000000001</v>
      </c>
      <c r="G282" s="71">
        <v>1056.05</v>
      </c>
      <c r="H282" s="71">
        <v>991.96</v>
      </c>
      <c r="I282" s="71">
        <v>1186.73</v>
      </c>
      <c r="J282" s="71">
        <v>1456.93</v>
      </c>
      <c r="K282" s="71">
        <v>1719.43</v>
      </c>
      <c r="L282" s="71">
        <v>2115.1999999999998</v>
      </c>
      <c r="M282" s="71">
        <v>2166.8200000000002</v>
      </c>
      <c r="N282" s="71">
        <v>2178.1999999999998</v>
      </c>
      <c r="O282" s="71">
        <v>2212.33</v>
      </c>
      <c r="P282" s="71">
        <v>2280.19</v>
      </c>
      <c r="Q282" s="71">
        <v>2329.14</v>
      </c>
      <c r="R282" s="71">
        <v>2325.62</v>
      </c>
      <c r="S282" s="71">
        <v>2313.02</v>
      </c>
      <c r="T282" s="71">
        <v>2302.98</v>
      </c>
      <c r="U282" s="71">
        <v>2190.92</v>
      </c>
      <c r="V282" s="71">
        <v>2138.35</v>
      </c>
      <c r="W282" s="71">
        <v>2097.27</v>
      </c>
      <c r="X282" s="71">
        <v>2108.19</v>
      </c>
      <c r="Y282" s="71">
        <v>2161.89</v>
      </c>
      <c r="Z282" s="71">
        <v>2133.19</v>
      </c>
      <c r="AA282" s="71">
        <v>1688.38</v>
      </c>
    </row>
    <row r="283" spans="1:27" ht="12.75" hidden="1" customHeight="1" outlineLevel="1" x14ac:dyDescent="0.2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 t="shared" ref="E283:AA283" si="163">$D$168</f>
        <v>1716.97</v>
      </c>
      <c r="F283" s="71">
        <f t="shared" si="163"/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512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513</v>
      </c>
      <c r="B285" s="94" t="s">
        <v>81</v>
      </c>
      <c r="C285" s="70" t="s">
        <v>79</v>
      </c>
      <c r="D285" s="71">
        <f>$D$11</f>
        <v>216.36</v>
      </c>
      <c r="E285" s="71">
        <f t="shared" ref="E285:AA285" si="164">$D$11</f>
        <v>216.36</v>
      </c>
      <c r="F285" s="71">
        <f t="shared" si="164"/>
        <v>216.36</v>
      </c>
      <c r="G285" s="71">
        <f t="shared" si="164"/>
        <v>216.36</v>
      </c>
      <c r="H285" s="71">
        <f t="shared" si="164"/>
        <v>216.36</v>
      </c>
      <c r="I285" s="71">
        <f t="shared" si="164"/>
        <v>216.36</v>
      </c>
      <c r="J285" s="71">
        <f t="shared" si="164"/>
        <v>216.36</v>
      </c>
      <c r="K285" s="71">
        <f t="shared" si="164"/>
        <v>216.36</v>
      </c>
      <c r="L285" s="71">
        <f t="shared" si="164"/>
        <v>216.36</v>
      </c>
      <c r="M285" s="71">
        <f t="shared" si="164"/>
        <v>216.36</v>
      </c>
      <c r="N285" s="71">
        <f t="shared" si="164"/>
        <v>216.36</v>
      </c>
      <c r="O285" s="71">
        <f t="shared" si="164"/>
        <v>216.36</v>
      </c>
      <c r="P285" s="71">
        <f t="shared" si="164"/>
        <v>216.36</v>
      </c>
      <c r="Q285" s="71">
        <f t="shared" si="164"/>
        <v>216.36</v>
      </c>
      <c r="R285" s="71">
        <f t="shared" si="164"/>
        <v>216.36</v>
      </c>
      <c r="S285" s="71">
        <f t="shared" si="164"/>
        <v>216.36</v>
      </c>
      <c r="T285" s="71">
        <f t="shared" si="164"/>
        <v>216.36</v>
      </c>
      <c r="U285" s="71">
        <f t="shared" si="164"/>
        <v>216.36</v>
      </c>
      <c r="V285" s="71">
        <f t="shared" si="164"/>
        <v>216.36</v>
      </c>
      <c r="W285" s="71">
        <f t="shared" si="164"/>
        <v>216.36</v>
      </c>
      <c r="X285" s="71">
        <f t="shared" si="164"/>
        <v>216.36</v>
      </c>
      <c r="Y285" s="71">
        <f t="shared" si="164"/>
        <v>216.36</v>
      </c>
      <c r="Z285" s="71">
        <f t="shared" si="164"/>
        <v>216.36</v>
      </c>
      <c r="AA285" s="71">
        <f t="shared" si="164"/>
        <v>216.36</v>
      </c>
    </row>
    <row r="286" spans="1:27" ht="12.75" customHeight="1" collapsed="1" x14ac:dyDescent="0.2">
      <c r="A286" s="162" t="s">
        <v>514</v>
      </c>
      <c r="B286" s="54" t="str">
        <f>"25"&amp;"."&amp;$B$662&amp;"."&amp;$B$663</f>
        <v>25.05.2024</v>
      </c>
      <c r="C286" s="134" t="s">
        <v>76</v>
      </c>
      <c r="D286" s="135">
        <f>ROUND(((D287+D288+D290+D289)/1000),5)</f>
        <v>3.7526899999999999</v>
      </c>
      <c r="E286" s="135">
        <f>ROUND(((E287+E288+E290+E289)/1000),5)</f>
        <v>3.5708799999999998</v>
      </c>
      <c r="F286" s="135">
        <f>ROUND(((F287+F288+F290+F289)/1000),5)</f>
        <v>3.5145200000000001</v>
      </c>
      <c r="G286" s="135">
        <f t="shared" ref="G286:AA286" si="165">ROUND(((G287+G288+G290+G289)/1000),5)</f>
        <v>3.4565399999999999</v>
      </c>
      <c r="H286" s="135">
        <f t="shared" si="165"/>
        <v>3.3133400000000002</v>
      </c>
      <c r="I286" s="135">
        <f t="shared" si="165"/>
        <v>3.3486099999999999</v>
      </c>
      <c r="J286" s="135">
        <f t="shared" si="165"/>
        <v>3.38767</v>
      </c>
      <c r="K286" s="135">
        <f t="shared" si="165"/>
        <v>3.5545</v>
      </c>
      <c r="L286" s="135">
        <f t="shared" si="165"/>
        <v>4.0551199999999996</v>
      </c>
      <c r="M286" s="135">
        <f t="shared" si="165"/>
        <v>4.0877800000000004</v>
      </c>
      <c r="N286" s="135">
        <f t="shared" si="165"/>
        <v>4.1693199999999999</v>
      </c>
      <c r="O286" s="135">
        <f t="shared" si="165"/>
        <v>4.1695399999999996</v>
      </c>
      <c r="P286" s="135">
        <f t="shared" si="165"/>
        <v>4.2896599999999996</v>
      </c>
      <c r="Q286" s="135">
        <f t="shared" si="165"/>
        <v>4.3164100000000003</v>
      </c>
      <c r="R286" s="135">
        <f t="shared" si="165"/>
        <v>4.2887899999999997</v>
      </c>
      <c r="S286" s="135">
        <f t="shared" si="165"/>
        <v>4.2188400000000001</v>
      </c>
      <c r="T286" s="135">
        <f t="shared" si="165"/>
        <v>4.1779200000000003</v>
      </c>
      <c r="U286" s="135">
        <f t="shared" si="165"/>
        <v>4.09368</v>
      </c>
      <c r="V286" s="135">
        <f t="shared" si="165"/>
        <v>4.0685599999999997</v>
      </c>
      <c r="W286" s="135">
        <f t="shared" si="165"/>
        <v>4.06114</v>
      </c>
      <c r="X286" s="135">
        <f t="shared" si="165"/>
        <v>4.0602099999999997</v>
      </c>
      <c r="Y286" s="135">
        <f t="shared" si="165"/>
        <v>4.1253599999999997</v>
      </c>
      <c r="Z286" s="135">
        <f t="shared" si="165"/>
        <v>4.0406700000000004</v>
      </c>
      <c r="AA286" s="135">
        <f t="shared" si="165"/>
        <v>3.6636199999999999</v>
      </c>
    </row>
    <row r="287" spans="1:27" ht="12.75" hidden="1" customHeight="1" outlineLevel="1" x14ac:dyDescent="0.2">
      <c r="A287" s="163" t="s">
        <v>515</v>
      </c>
      <c r="B287" s="94" t="s">
        <v>238</v>
      </c>
      <c r="C287" s="70" t="s">
        <v>79</v>
      </c>
      <c r="D287" s="71">
        <v>1815.06</v>
      </c>
      <c r="E287" s="71">
        <v>1633.25</v>
      </c>
      <c r="F287" s="71">
        <v>1576.89</v>
      </c>
      <c r="G287" s="71">
        <v>1518.91</v>
      </c>
      <c r="H287" s="71">
        <v>1375.71</v>
      </c>
      <c r="I287" s="71">
        <v>1410.98</v>
      </c>
      <c r="J287" s="71">
        <v>1450.04</v>
      </c>
      <c r="K287" s="71">
        <v>1616.87</v>
      </c>
      <c r="L287" s="71">
        <v>2117.4899999999998</v>
      </c>
      <c r="M287" s="71">
        <v>2150.15</v>
      </c>
      <c r="N287" s="71">
        <v>2231.69</v>
      </c>
      <c r="O287" s="71">
        <v>2231.91</v>
      </c>
      <c r="P287" s="71">
        <v>2352.0300000000002</v>
      </c>
      <c r="Q287" s="71">
        <v>2378.7800000000002</v>
      </c>
      <c r="R287" s="71">
        <v>2351.16</v>
      </c>
      <c r="S287" s="71">
        <v>2281.21</v>
      </c>
      <c r="T287" s="71">
        <v>2240.29</v>
      </c>
      <c r="U287" s="71">
        <v>2156.0500000000002</v>
      </c>
      <c r="V287" s="71">
        <v>2130.9299999999998</v>
      </c>
      <c r="W287" s="71">
        <v>2123.5100000000002</v>
      </c>
      <c r="X287" s="71">
        <v>2122.58</v>
      </c>
      <c r="Y287" s="71">
        <v>2187.73</v>
      </c>
      <c r="Z287" s="71">
        <v>2103.04</v>
      </c>
      <c r="AA287" s="71">
        <v>1725.99</v>
      </c>
    </row>
    <row r="288" spans="1:27" ht="12.75" hidden="1" customHeight="1" outlineLevel="1" x14ac:dyDescent="0.2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 t="shared" ref="E288:AA288" si="166">$D$168</f>
        <v>1716.97</v>
      </c>
      <c r="F288" s="71">
        <f t="shared" si="166"/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517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518</v>
      </c>
      <c r="B290" s="94" t="s">
        <v>81</v>
      </c>
      <c r="C290" s="70" t="s">
        <v>79</v>
      </c>
      <c r="D290" s="71">
        <f>$D$11</f>
        <v>216.36</v>
      </c>
      <c r="E290" s="71">
        <f t="shared" ref="E290:AA290" si="167">$D$11</f>
        <v>216.36</v>
      </c>
      <c r="F290" s="71">
        <f t="shared" si="167"/>
        <v>216.36</v>
      </c>
      <c r="G290" s="71">
        <f t="shared" si="167"/>
        <v>216.36</v>
      </c>
      <c r="H290" s="71">
        <f t="shared" si="167"/>
        <v>216.36</v>
      </c>
      <c r="I290" s="71">
        <f t="shared" si="167"/>
        <v>216.36</v>
      </c>
      <c r="J290" s="71">
        <f t="shared" si="167"/>
        <v>216.36</v>
      </c>
      <c r="K290" s="71">
        <f t="shared" si="167"/>
        <v>216.36</v>
      </c>
      <c r="L290" s="71">
        <f t="shared" si="167"/>
        <v>216.36</v>
      </c>
      <c r="M290" s="71">
        <f t="shared" si="167"/>
        <v>216.36</v>
      </c>
      <c r="N290" s="71">
        <f t="shared" si="167"/>
        <v>216.36</v>
      </c>
      <c r="O290" s="71">
        <f t="shared" si="167"/>
        <v>216.36</v>
      </c>
      <c r="P290" s="71">
        <f t="shared" si="167"/>
        <v>216.36</v>
      </c>
      <c r="Q290" s="71">
        <f t="shared" si="167"/>
        <v>216.36</v>
      </c>
      <c r="R290" s="71">
        <f t="shared" si="167"/>
        <v>216.36</v>
      </c>
      <c r="S290" s="71">
        <f t="shared" si="167"/>
        <v>216.36</v>
      </c>
      <c r="T290" s="71">
        <f t="shared" si="167"/>
        <v>216.36</v>
      </c>
      <c r="U290" s="71">
        <f t="shared" si="167"/>
        <v>216.36</v>
      </c>
      <c r="V290" s="71">
        <f t="shared" si="167"/>
        <v>216.36</v>
      </c>
      <c r="W290" s="71">
        <f t="shared" si="167"/>
        <v>216.36</v>
      </c>
      <c r="X290" s="71">
        <f t="shared" si="167"/>
        <v>216.36</v>
      </c>
      <c r="Y290" s="71">
        <f t="shared" si="167"/>
        <v>216.36</v>
      </c>
      <c r="Z290" s="71">
        <f t="shared" si="167"/>
        <v>216.36</v>
      </c>
      <c r="AA290" s="71">
        <f t="shared" si="167"/>
        <v>216.36</v>
      </c>
    </row>
    <row r="291" spans="1:27" ht="12.75" customHeight="1" collapsed="1" x14ac:dyDescent="0.2">
      <c r="A291" s="162" t="s">
        <v>519</v>
      </c>
      <c r="B291" s="54" t="str">
        <f>"26"&amp;"."&amp;$B$662&amp;"."&amp;$B$663</f>
        <v>26.05.2024</v>
      </c>
      <c r="C291" s="134" t="s">
        <v>76</v>
      </c>
      <c r="D291" s="135">
        <f>ROUND(((D292+D293+D295+D294)/1000),5)</f>
        <v>3.5820599999999998</v>
      </c>
      <c r="E291" s="135">
        <f>ROUND(((E292+E293+E295+E294)/1000),5)</f>
        <v>3.48644</v>
      </c>
      <c r="F291" s="135">
        <f>ROUND(((F292+F293+F295+F294)/1000),5)</f>
        <v>3.3966599999999998</v>
      </c>
      <c r="G291" s="135">
        <f t="shared" ref="G291:AA291" si="168">ROUND(((G292+G293+G295+G294)/1000),5)</f>
        <v>3.2564700000000002</v>
      </c>
      <c r="H291" s="135">
        <f t="shared" si="168"/>
        <v>3.1537600000000001</v>
      </c>
      <c r="I291" s="135">
        <f t="shared" si="168"/>
        <v>3.2642899999999999</v>
      </c>
      <c r="J291" s="135">
        <f t="shared" si="168"/>
        <v>3.0600800000000001</v>
      </c>
      <c r="K291" s="135">
        <f t="shared" si="168"/>
        <v>3.4133800000000001</v>
      </c>
      <c r="L291" s="135">
        <f t="shared" si="168"/>
        <v>3.7032600000000002</v>
      </c>
      <c r="M291" s="135">
        <f t="shared" si="168"/>
        <v>4.0657800000000002</v>
      </c>
      <c r="N291" s="135">
        <f t="shared" si="168"/>
        <v>4.0888600000000004</v>
      </c>
      <c r="O291" s="135">
        <f t="shared" si="168"/>
        <v>4.0960000000000001</v>
      </c>
      <c r="P291" s="135">
        <f t="shared" si="168"/>
        <v>4.0963599999999998</v>
      </c>
      <c r="Q291" s="135">
        <f t="shared" si="168"/>
        <v>4.1331699999999998</v>
      </c>
      <c r="R291" s="135">
        <f t="shared" si="168"/>
        <v>4.13246</v>
      </c>
      <c r="S291" s="135">
        <f t="shared" si="168"/>
        <v>4.0999699999999999</v>
      </c>
      <c r="T291" s="135">
        <f t="shared" si="168"/>
        <v>4.0697700000000001</v>
      </c>
      <c r="U291" s="135">
        <f t="shared" si="168"/>
        <v>4.0552299999999999</v>
      </c>
      <c r="V291" s="135">
        <f t="shared" si="168"/>
        <v>4.0284700000000004</v>
      </c>
      <c r="W291" s="135">
        <f t="shared" si="168"/>
        <v>4.0447600000000001</v>
      </c>
      <c r="X291" s="135">
        <f t="shared" si="168"/>
        <v>4.0643700000000003</v>
      </c>
      <c r="Y291" s="135">
        <f t="shared" si="168"/>
        <v>4.0626600000000002</v>
      </c>
      <c r="Z291" s="135">
        <f t="shared" si="168"/>
        <v>3.95187</v>
      </c>
      <c r="AA291" s="135">
        <f t="shared" si="168"/>
        <v>3.5356800000000002</v>
      </c>
    </row>
    <row r="292" spans="1:27" ht="12.75" hidden="1" customHeight="1" outlineLevel="1" x14ac:dyDescent="0.2">
      <c r="A292" s="163" t="s">
        <v>520</v>
      </c>
      <c r="B292" s="94" t="s">
        <v>238</v>
      </c>
      <c r="C292" s="70" t="s">
        <v>79</v>
      </c>
      <c r="D292" s="71">
        <v>1644.43</v>
      </c>
      <c r="E292" s="71">
        <v>1548.81</v>
      </c>
      <c r="F292" s="71">
        <v>1459.03</v>
      </c>
      <c r="G292" s="71">
        <v>1318.84</v>
      </c>
      <c r="H292" s="71">
        <v>1216.1300000000001</v>
      </c>
      <c r="I292" s="71">
        <v>1326.66</v>
      </c>
      <c r="J292" s="71">
        <v>1122.45</v>
      </c>
      <c r="K292" s="71">
        <v>1475.75</v>
      </c>
      <c r="L292" s="71">
        <v>1765.63</v>
      </c>
      <c r="M292" s="71">
        <v>2128.15</v>
      </c>
      <c r="N292" s="71">
        <v>2151.23</v>
      </c>
      <c r="O292" s="71">
        <v>2158.37</v>
      </c>
      <c r="P292" s="71">
        <v>2158.73</v>
      </c>
      <c r="Q292" s="71">
        <v>2195.54</v>
      </c>
      <c r="R292" s="71">
        <v>2194.83</v>
      </c>
      <c r="S292" s="71">
        <v>2162.34</v>
      </c>
      <c r="T292" s="71">
        <v>2132.14</v>
      </c>
      <c r="U292" s="71">
        <v>2117.6</v>
      </c>
      <c r="V292" s="71">
        <v>2090.84</v>
      </c>
      <c r="W292" s="71">
        <v>2107.13</v>
      </c>
      <c r="X292" s="71">
        <v>2126.7399999999998</v>
      </c>
      <c r="Y292" s="71">
        <v>2125.0300000000002</v>
      </c>
      <c r="Z292" s="71">
        <v>2014.24</v>
      </c>
      <c r="AA292" s="71">
        <v>1598.05</v>
      </c>
    </row>
    <row r="293" spans="1:27" ht="12.75" hidden="1" customHeight="1" outlineLevel="1" x14ac:dyDescent="0.2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 t="shared" ref="E293:AA293" si="169">$D$168</f>
        <v>1716.97</v>
      </c>
      <c r="F293" s="71">
        <f t="shared" si="169"/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522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523</v>
      </c>
      <c r="B295" s="94" t="s">
        <v>81</v>
      </c>
      <c r="C295" s="70" t="s">
        <v>79</v>
      </c>
      <c r="D295" s="71">
        <f>$D$11</f>
        <v>216.36</v>
      </c>
      <c r="E295" s="71">
        <f t="shared" ref="E295:AA295" si="170">$D$11</f>
        <v>216.36</v>
      </c>
      <c r="F295" s="71">
        <f t="shared" si="170"/>
        <v>216.36</v>
      </c>
      <c r="G295" s="71">
        <f t="shared" si="170"/>
        <v>216.36</v>
      </c>
      <c r="H295" s="71">
        <f t="shared" si="170"/>
        <v>216.36</v>
      </c>
      <c r="I295" s="71">
        <f t="shared" si="170"/>
        <v>216.36</v>
      </c>
      <c r="J295" s="71">
        <f t="shared" si="170"/>
        <v>216.36</v>
      </c>
      <c r="K295" s="71">
        <f t="shared" si="170"/>
        <v>216.36</v>
      </c>
      <c r="L295" s="71">
        <f t="shared" si="170"/>
        <v>216.36</v>
      </c>
      <c r="M295" s="71">
        <f t="shared" si="170"/>
        <v>216.36</v>
      </c>
      <c r="N295" s="71">
        <f t="shared" si="170"/>
        <v>216.36</v>
      </c>
      <c r="O295" s="71">
        <f t="shared" si="170"/>
        <v>216.36</v>
      </c>
      <c r="P295" s="71">
        <f t="shared" si="170"/>
        <v>216.36</v>
      </c>
      <c r="Q295" s="71">
        <f t="shared" si="170"/>
        <v>216.36</v>
      </c>
      <c r="R295" s="71">
        <f t="shared" si="170"/>
        <v>216.36</v>
      </c>
      <c r="S295" s="71">
        <f t="shared" si="170"/>
        <v>216.36</v>
      </c>
      <c r="T295" s="71">
        <f t="shared" si="170"/>
        <v>216.36</v>
      </c>
      <c r="U295" s="71">
        <f t="shared" si="170"/>
        <v>216.36</v>
      </c>
      <c r="V295" s="71">
        <f t="shared" si="170"/>
        <v>216.36</v>
      </c>
      <c r="W295" s="71">
        <f t="shared" si="170"/>
        <v>216.36</v>
      </c>
      <c r="X295" s="71">
        <f t="shared" si="170"/>
        <v>216.36</v>
      </c>
      <c r="Y295" s="71">
        <f t="shared" si="170"/>
        <v>216.36</v>
      </c>
      <c r="Z295" s="71">
        <f t="shared" si="170"/>
        <v>216.36</v>
      </c>
      <c r="AA295" s="71">
        <f t="shared" si="170"/>
        <v>216.36</v>
      </c>
    </row>
    <row r="296" spans="1:27" ht="12.75" customHeight="1" collapsed="1" x14ac:dyDescent="0.2">
      <c r="A296" s="162" t="s">
        <v>524</v>
      </c>
      <c r="B296" s="54" t="str">
        <f>"27"&amp;"."&amp;$B$662&amp;"."&amp;$B$663</f>
        <v>27.05.2024</v>
      </c>
      <c r="C296" s="134" t="s">
        <v>76</v>
      </c>
      <c r="D296" s="135">
        <f>ROUND(((D297+D298+D300+D299)/1000),5)</f>
        <v>3.2741099999999999</v>
      </c>
      <c r="E296" s="135">
        <f>ROUND(((E297+E298+E300+E299)/1000),5)</f>
        <v>3.1684600000000001</v>
      </c>
      <c r="F296" s="135">
        <f>ROUND(((F297+F298+F300+F299)/1000),5)</f>
        <v>2.9796299999999998</v>
      </c>
      <c r="G296" s="135">
        <f t="shared" ref="G296:AA296" si="171">ROUND(((G297+G298+G300+G299)/1000),5)</f>
        <v>2.9130099999999999</v>
      </c>
      <c r="H296" s="135">
        <f t="shared" si="171"/>
        <v>2.84552</v>
      </c>
      <c r="I296" s="135">
        <f t="shared" si="171"/>
        <v>3.0413600000000001</v>
      </c>
      <c r="J296" s="135">
        <f t="shared" si="171"/>
        <v>3.1983600000000001</v>
      </c>
      <c r="K296" s="135">
        <f t="shared" si="171"/>
        <v>3.4852699999999999</v>
      </c>
      <c r="L296" s="135">
        <f t="shared" si="171"/>
        <v>3.8422499999999999</v>
      </c>
      <c r="M296" s="135">
        <f t="shared" si="171"/>
        <v>4.0490700000000004</v>
      </c>
      <c r="N296" s="135">
        <f t="shared" si="171"/>
        <v>4.0565499999999997</v>
      </c>
      <c r="O296" s="135">
        <f t="shared" si="171"/>
        <v>4.0216900000000004</v>
      </c>
      <c r="P296" s="135">
        <f t="shared" si="171"/>
        <v>3.9794399999999999</v>
      </c>
      <c r="Q296" s="135">
        <f t="shared" si="171"/>
        <v>4.0528500000000003</v>
      </c>
      <c r="R296" s="135">
        <f t="shared" si="171"/>
        <v>4.0721699999999998</v>
      </c>
      <c r="S296" s="135">
        <f t="shared" si="171"/>
        <v>4.0520100000000001</v>
      </c>
      <c r="T296" s="135">
        <f t="shared" si="171"/>
        <v>4.0174200000000004</v>
      </c>
      <c r="U296" s="135">
        <f t="shared" si="171"/>
        <v>3.94773</v>
      </c>
      <c r="V296" s="135">
        <f t="shared" si="171"/>
        <v>3.8954</v>
      </c>
      <c r="W296" s="135">
        <f t="shared" si="171"/>
        <v>3.81968</v>
      </c>
      <c r="X296" s="135">
        <f t="shared" si="171"/>
        <v>3.81901</v>
      </c>
      <c r="Y296" s="135">
        <f t="shared" si="171"/>
        <v>3.77203</v>
      </c>
      <c r="Z296" s="135">
        <f t="shared" si="171"/>
        <v>3.46367</v>
      </c>
      <c r="AA296" s="135">
        <f t="shared" si="171"/>
        <v>3.32247</v>
      </c>
    </row>
    <row r="297" spans="1:27" ht="12.75" hidden="1" customHeight="1" outlineLevel="1" x14ac:dyDescent="0.2">
      <c r="A297" s="163" t="s">
        <v>525</v>
      </c>
      <c r="B297" s="94" t="s">
        <v>238</v>
      </c>
      <c r="C297" s="70" t="s">
        <v>79</v>
      </c>
      <c r="D297" s="71">
        <v>1336.48</v>
      </c>
      <c r="E297" s="71">
        <v>1230.83</v>
      </c>
      <c r="F297" s="71">
        <v>1042</v>
      </c>
      <c r="G297" s="71">
        <v>975.38</v>
      </c>
      <c r="H297" s="71">
        <v>907.89</v>
      </c>
      <c r="I297" s="71">
        <v>1103.73</v>
      </c>
      <c r="J297" s="71">
        <v>1260.73</v>
      </c>
      <c r="K297" s="71">
        <v>1547.64</v>
      </c>
      <c r="L297" s="71">
        <v>1904.62</v>
      </c>
      <c r="M297" s="71">
        <v>2111.44</v>
      </c>
      <c r="N297" s="71">
        <v>2118.92</v>
      </c>
      <c r="O297" s="71">
        <v>2084.06</v>
      </c>
      <c r="P297" s="71">
        <v>2041.81</v>
      </c>
      <c r="Q297" s="71">
        <v>2115.2199999999998</v>
      </c>
      <c r="R297" s="71">
        <v>2134.54</v>
      </c>
      <c r="S297" s="71">
        <v>2114.38</v>
      </c>
      <c r="T297" s="71">
        <v>2079.79</v>
      </c>
      <c r="U297" s="71">
        <v>2010.1</v>
      </c>
      <c r="V297" s="71">
        <v>1957.77</v>
      </c>
      <c r="W297" s="71">
        <v>1882.05</v>
      </c>
      <c r="X297" s="71">
        <v>1881.38</v>
      </c>
      <c r="Y297" s="71">
        <v>1834.4</v>
      </c>
      <c r="Z297" s="71">
        <v>1526.04</v>
      </c>
      <c r="AA297" s="71">
        <v>1384.84</v>
      </c>
    </row>
    <row r="298" spans="1:27" ht="12.75" hidden="1" customHeight="1" outlineLevel="1" x14ac:dyDescent="0.2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 t="shared" ref="E298:AA298" si="172">$D$168</f>
        <v>1716.97</v>
      </c>
      <c r="F298" s="71">
        <f t="shared" si="172"/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527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528</v>
      </c>
      <c r="B300" s="94" t="s">
        <v>81</v>
      </c>
      <c r="C300" s="70" t="s">
        <v>79</v>
      </c>
      <c r="D300" s="71">
        <f>$D$11</f>
        <v>216.36</v>
      </c>
      <c r="E300" s="71">
        <f t="shared" ref="E300:AA300" si="173">$D$11</f>
        <v>216.36</v>
      </c>
      <c r="F300" s="71">
        <f t="shared" si="173"/>
        <v>216.36</v>
      </c>
      <c r="G300" s="71">
        <f t="shared" si="173"/>
        <v>216.36</v>
      </c>
      <c r="H300" s="71">
        <f t="shared" si="173"/>
        <v>216.36</v>
      </c>
      <c r="I300" s="71">
        <f t="shared" si="173"/>
        <v>216.36</v>
      </c>
      <c r="J300" s="71">
        <f t="shared" si="173"/>
        <v>216.36</v>
      </c>
      <c r="K300" s="71">
        <f t="shared" si="173"/>
        <v>216.36</v>
      </c>
      <c r="L300" s="71">
        <f t="shared" si="173"/>
        <v>216.36</v>
      </c>
      <c r="M300" s="71">
        <f t="shared" si="173"/>
        <v>216.36</v>
      </c>
      <c r="N300" s="71">
        <f t="shared" si="173"/>
        <v>216.36</v>
      </c>
      <c r="O300" s="71">
        <f t="shared" si="173"/>
        <v>216.36</v>
      </c>
      <c r="P300" s="71">
        <f t="shared" si="173"/>
        <v>216.36</v>
      </c>
      <c r="Q300" s="71">
        <f t="shared" si="173"/>
        <v>216.36</v>
      </c>
      <c r="R300" s="71">
        <f t="shared" si="173"/>
        <v>216.36</v>
      </c>
      <c r="S300" s="71">
        <f t="shared" si="173"/>
        <v>216.36</v>
      </c>
      <c r="T300" s="71">
        <f t="shared" si="173"/>
        <v>216.36</v>
      </c>
      <c r="U300" s="71">
        <f t="shared" si="173"/>
        <v>216.36</v>
      </c>
      <c r="V300" s="71">
        <f t="shared" si="173"/>
        <v>216.36</v>
      </c>
      <c r="W300" s="71">
        <f t="shared" si="173"/>
        <v>216.36</v>
      </c>
      <c r="X300" s="71">
        <f t="shared" si="173"/>
        <v>216.36</v>
      </c>
      <c r="Y300" s="71">
        <f t="shared" si="173"/>
        <v>216.36</v>
      </c>
      <c r="Z300" s="71">
        <f t="shared" si="173"/>
        <v>216.36</v>
      </c>
      <c r="AA300" s="71">
        <f t="shared" si="173"/>
        <v>216.36</v>
      </c>
    </row>
    <row r="301" spans="1:27" ht="12.75" customHeight="1" collapsed="1" x14ac:dyDescent="0.2">
      <c r="A301" s="162" t="s">
        <v>529</v>
      </c>
      <c r="B301" s="54" t="str">
        <f>"28"&amp;"."&amp;$B$662&amp;"."&amp;$B$663</f>
        <v>28.05.2024</v>
      </c>
      <c r="C301" s="134" t="s">
        <v>76</v>
      </c>
      <c r="D301" s="135">
        <f>ROUND(((D302+D303+D305+D304)/1000),5)</f>
        <v>3.02834</v>
      </c>
      <c r="E301" s="135">
        <f>ROUND(((E302+E303+E305+E304)/1000),5)</f>
        <v>2.8942199999999998</v>
      </c>
      <c r="F301" s="135">
        <f>ROUND(((F302+F303+F305+F304)/1000),5)</f>
        <v>2.78403</v>
      </c>
      <c r="G301" s="135">
        <f t="shared" ref="G301:AA301" si="174">ROUND(((G302+G303+G305+G304)/1000),5)</f>
        <v>2.1761599999999999</v>
      </c>
      <c r="H301" s="135">
        <f t="shared" si="174"/>
        <v>2.1747700000000001</v>
      </c>
      <c r="I301" s="135">
        <f t="shared" si="174"/>
        <v>2.8166699999999998</v>
      </c>
      <c r="J301" s="135">
        <f t="shared" si="174"/>
        <v>3.1994699999999998</v>
      </c>
      <c r="K301" s="135">
        <f t="shared" si="174"/>
        <v>3.4777800000000001</v>
      </c>
      <c r="L301" s="135">
        <f t="shared" si="174"/>
        <v>3.8296100000000002</v>
      </c>
      <c r="M301" s="135">
        <f t="shared" si="174"/>
        <v>4.1724300000000003</v>
      </c>
      <c r="N301" s="135">
        <f t="shared" si="174"/>
        <v>4.2310600000000003</v>
      </c>
      <c r="O301" s="135">
        <f t="shared" si="174"/>
        <v>4.2307800000000002</v>
      </c>
      <c r="P301" s="135">
        <f t="shared" si="174"/>
        <v>4.1593900000000001</v>
      </c>
      <c r="Q301" s="135">
        <f t="shared" si="174"/>
        <v>4.20045</v>
      </c>
      <c r="R301" s="135">
        <f t="shared" si="174"/>
        <v>4.0808900000000001</v>
      </c>
      <c r="S301" s="135">
        <f t="shared" si="174"/>
        <v>4.0814199999999996</v>
      </c>
      <c r="T301" s="135">
        <f t="shared" si="174"/>
        <v>4.1386799999999999</v>
      </c>
      <c r="U301" s="135">
        <f t="shared" si="174"/>
        <v>4.1021999999999998</v>
      </c>
      <c r="V301" s="135">
        <f t="shared" si="174"/>
        <v>3.9885799999999998</v>
      </c>
      <c r="W301" s="135">
        <f t="shared" si="174"/>
        <v>3.8879100000000002</v>
      </c>
      <c r="X301" s="135">
        <f t="shared" si="174"/>
        <v>3.88307</v>
      </c>
      <c r="Y301" s="135">
        <f t="shared" si="174"/>
        <v>3.9003000000000001</v>
      </c>
      <c r="Z301" s="135">
        <f t="shared" si="174"/>
        <v>3.60101</v>
      </c>
      <c r="AA301" s="135">
        <f t="shared" si="174"/>
        <v>3.3451499999999998</v>
      </c>
    </row>
    <row r="302" spans="1:27" ht="12.75" hidden="1" customHeight="1" outlineLevel="1" x14ac:dyDescent="0.2">
      <c r="A302" s="163" t="s">
        <v>530</v>
      </c>
      <c r="B302" s="94" t="s">
        <v>238</v>
      </c>
      <c r="C302" s="70" t="s">
        <v>79</v>
      </c>
      <c r="D302" s="71">
        <v>1090.71</v>
      </c>
      <c r="E302" s="71">
        <v>956.59</v>
      </c>
      <c r="F302" s="71">
        <v>846.4</v>
      </c>
      <c r="G302" s="71">
        <v>238.53</v>
      </c>
      <c r="H302" s="71">
        <v>237.14</v>
      </c>
      <c r="I302" s="71">
        <v>879.04</v>
      </c>
      <c r="J302" s="71">
        <v>1261.8399999999999</v>
      </c>
      <c r="K302" s="71">
        <v>1540.15</v>
      </c>
      <c r="L302" s="71">
        <v>1891.98</v>
      </c>
      <c r="M302" s="71">
        <v>2234.8000000000002</v>
      </c>
      <c r="N302" s="71">
        <v>2293.4299999999998</v>
      </c>
      <c r="O302" s="71">
        <v>2293.15</v>
      </c>
      <c r="P302" s="71">
        <v>2221.7600000000002</v>
      </c>
      <c r="Q302" s="71">
        <v>2262.8200000000002</v>
      </c>
      <c r="R302" s="71">
        <v>2143.2600000000002</v>
      </c>
      <c r="S302" s="71">
        <v>2143.79</v>
      </c>
      <c r="T302" s="71">
        <v>2201.0500000000002</v>
      </c>
      <c r="U302" s="71">
        <v>2164.5700000000002</v>
      </c>
      <c r="V302" s="71">
        <v>2050.9499999999998</v>
      </c>
      <c r="W302" s="71">
        <v>1950.28</v>
      </c>
      <c r="X302" s="71">
        <v>1945.44</v>
      </c>
      <c r="Y302" s="71">
        <v>1962.67</v>
      </c>
      <c r="Z302" s="71">
        <v>1663.38</v>
      </c>
      <c r="AA302" s="71">
        <v>1407.52</v>
      </c>
    </row>
    <row r="303" spans="1:27" ht="12.75" hidden="1" customHeight="1" outlineLevel="1" x14ac:dyDescent="0.2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 t="shared" ref="E303:AA303" si="175">$D$168</f>
        <v>1716.97</v>
      </c>
      <c r="F303" s="71">
        <f t="shared" si="175"/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532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533</v>
      </c>
      <c r="B305" s="94" t="s">
        <v>81</v>
      </c>
      <c r="C305" s="70" t="s">
        <v>79</v>
      </c>
      <c r="D305" s="71">
        <f>$D$11</f>
        <v>216.36</v>
      </c>
      <c r="E305" s="71">
        <f t="shared" ref="E305:AA305" si="176">$D$11</f>
        <v>216.36</v>
      </c>
      <c r="F305" s="71">
        <f t="shared" si="176"/>
        <v>216.36</v>
      </c>
      <c r="G305" s="71">
        <f t="shared" si="176"/>
        <v>216.36</v>
      </c>
      <c r="H305" s="71">
        <f t="shared" si="176"/>
        <v>216.36</v>
      </c>
      <c r="I305" s="71">
        <f t="shared" si="176"/>
        <v>216.36</v>
      </c>
      <c r="J305" s="71">
        <f t="shared" si="176"/>
        <v>216.36</v>
      </c>
      <c r="K305" s="71">
        <f t="shared" si="176"/>
        <v>216.36</v>
      </c>
      <c r="L305" s="71">
        <f t="shared" si="176"/>
        <v>216.36</v>
      </c>
      <c r="M305" s="71">
        <f t="shared" si="176"/>
        <v>216.36</v>
      </c>
      <c r="N305" s="71">
        <f t="shared" si="176"/>
        <v>216.36</v>
      </c>
      <c r="O305" s="71">
        <f t="shared" si="176"/>
        <v>216.36</v>
      </c>
      <c r="P305" s="71">
        <f t="shared" si="176"/>
        <v>216.36</v>
      </c>
      <c r="Q305" s="71">
        <f t="shared" si="176"/>
        <v>216.36</v>
      </c>
      <c r="R305" s="71">
        <f t="shared" si="176"/>
        <v>216.36</v>
      </c>
      <c r="S305" s="71">
        <f t="shared" si="176"/>
        <v>216.36</v>
      </c>
      <c r="T305" s="71">
        <f t="shared" si="176"/>
        <v>216.36</v>
      </c>
      <c r="U305" s="71">
        <f t="shared" si="176"/>
        <v>216.36</v>
      </c>
      <c r="V305" s="71">
        <f t="shared" si="176"/>
        <v>216.36</v>
      </c>
      <c r="W305" s="71">
        <f t="shared" si="176"/>
        <v>216.36</v>
      </c>
      <c r="X305" s="71">
        <f t="shared" si="176"/>
        <v>216.36</v>
      </c>
      <c r="Y305" s="71">
        <f t="shared" si="176"/>
        <v>216.36</v>
      </c>
      <c r="Z305" s="71">
        <f t="shared" si="176"/>
        <v>216.36</v>
      </c>
      <c r="AA305" s="71">
        <f t="shared" si="176"/>
        <v>216.36</v>
      </c>
    </row>
    <row r="306" spans="1:27" ht="12.75" customHeight="1" collapsed="1" x14ac:dyDescent="0.2">
      <c r="A306" s="162" t="s">
        <v>534</v>
      </c>
      <c r="B306" s="54" t="str">
        <f>"29"&amp;"."&amp;$B$662&amp;"."&amp;$B$663</f>
        <v>29.05.2024</v>
      </c>
      <c r="C306" s="134" t="s">
        <v>76</v>
      </c>
      <c r="D306" s="135">
        <f>ROUND(((D307+D308+D310+D309)/1000),5)</f>
        <v>3.1843499999999998</v>
      </c>
      <c r="E306" s="135">
        <f>ROUND(((E307+E308+E310+E309)/1000),5)</f>
        <v>3.0369100000000002</v>
      </c>
      <c r="F306" s="135">
        <f>ROUND(((F307+F308+F310+F309)/1000),5)</f>
        <v>2.8203200000000002</v>
      </c>
      <c r="G306" s="135">
        <f t="shared" ref="G306:AA306" si="177">ROUND(((G307+G308+G310+G309)/1000),5)</f>
        <v>2.7054200000000002</v>
      </c>
      <c r="H306" s="135">
        <f t="shared" si="177"/>
        <v>2.6934499999999999</v>
      </c>
      <c r="I306" s="135">
        <f t="shared" si="177"/>
        <v>2.99878</v>
      </c>
      <c r="J306" s="135">
        <f t="shared" si="177"/>
        <v>3.1186600000000002</v>
      </c>
      <c r="K306" s="135">
        <f t="shared" si="177"/>
        <v>3.4049700000000001</v>
      </c>
      <c r="L306" s="135">
        <f t="shared" si="177"/>
        <v>3.6911900000000002</v>
      </c>
      <c r="M306" s="135">
        <f t="shared" si="177"/>
        <v>4.0394899999999998</v>
      </c>
      <c r="N306" s="135">
        <f t="shared" si="177"/>
        <v>4.0449299999999999</v>
      </c>
      <c r="O306" s="135">
        <f t="shared" si="177"/>
        <v>4.0559900000000004</v>
      </c>
      <c r="P306" s="135">
        <f t="shared" si="177"/>
        <v>4.0490700000000004</v>
      </c>
      <c r="Q306" s="135">
        <f t="shared" si="177"/>
        <v>4.0739000000000001</v>
      </c>
      <c r="R306" s="135">
        <f t="shared" si="177"/>
        <v>4.0947500000000003</v>
      </c>
      <c r="S306" s="135">
        <f t="shared" si="177"/>
        <v>4.09185</v>
      </c>
      <c r="T306" s="135">
        <f t="shared" si="177"/>
        <v>4.0773799999999998</v>
      </c>
      <c r="U306" s="135">
        <f t="shared" si="177"/>
        <v>4.0496699999999999</v>
      </c>
      <c r="V306" s="135">
        <f t="shared" si="177"/>
        <v>3.9569999999999999</v>
      </c>
      <c r="W306" s="135">
        <f t="shared" si="177"/>
        <v>3.8138399999999999</v>
      </c>
      <c r="X306" s="135">
        <f t="shared" si="177"/>
        <v>3.7612399999999999</v>
      </c>
      <c r="Y306" s="135">
        <f t="shared" si="177"/>
        <v>3.7257099999999999</v>
      </c>
      <c r="Z306" s="135">
        <f t="shared" si="177"/>
        <v>3.4764900000000001</v>
      </c>
      <c r="AA306" s="135">
        <f t="shared" si="177"/>
        <v>3.3333900000000001</v>
      </c>
    </row>
    <row r="307" spans="1:27" ht="12.75" hidden="1" customHeight="1" outlineLevel="1" x14ac:dyDescent="0.2">
      <c r="A307" s="163" t="s">
        <v>535</v>
      </c>
      <c r="B307" s="94" t="s">
        <v>238</v>
      </c>
      <c r="C307" s="70" t="s">
        <v>79</v>
      </c>
      <c r="D307" s="71">
        <v>1246.72</v>
      </c>
      <c r="E307" s="71">
        <v>1099.28</v>
      </c>
      <c r="F307" s="71">
        <v>882.69</v>
      </c>
      <c r="G307" s="71">
        <v>767.79</v>
      </c>
      <c r="H307" s="71">
        <v>755.82</v>
      </c>
      <c r="I307" s="71">
        <v>1061.1500000000001</v>
      </c>
      <c r="J307" s="71">
        <v>1181.03</v>
      </c>
      <c r="K307" s="71">
        <v>1467.34</v>
      </c>
      <c r="L307" s="71">
        <v>1753.56</v>
      </c>
      <c r="M307" s="71">
        <v>2101.86</v>
      </c>
      <c r="N307" s="71">
        <v>2107.3000000000002</v>
      </c>
      <c r="O307" s="71">
        <v>2118.36</v>
      </c>
      <c r="P307" s="71">
        <v>2111.44</v>
      </c>
      <c r="Q307" s="71">
        <v>2136.27</v>
      </c>
      <c r="R307" s="71">
        <v>2157.12</v>
      </c>
      <c r="S307" s="71">
        <v>2154.2199999999998</v>
      </c>
      <c r="T307" s="71">
        <v>2139.75</v>
      </c>
      <c r="U307" s="71">
        <v>2112.04</v>
      </c>
      <c r="V307" s="71">
        <v>2019.37</v>
      </c>
      <c r="W307" s="71">
        <v>1876.21</v>
      </c>
      <c r="X307" s="71">
        <v>1823.61</v>
      </c>
      <c r="Y307" s="71">
        <v>1788.08</v>
      </c>
      <c r="Z307" s="71">
        <v>1538.86</v>
      </c>
      <c r="AA307" s="71">
        <v>1395.76</v>
      </c>
    </row>
    <row r="308" spans="1:27" ht="12.75" hidden="1" customHeight="1" outlineLevel="1" x14ac:dyDescent="0.2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 t="shared" ref="E308:AA308" si="178">$D$168</f>
        <v>1716.97</v>
      </c>
      <c r="F308" s="71">
        <f t="shared" si="178"/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537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538</v>
      </c>
      <c r="B310" s="94" t="s">
        <v>81</v>
      </c>
      <c r="C310" s="70" t="s">
        <v>79</v>
      </c>
      <c r="D310" s="71">
        <f>$D$11</f>
        <v>216.36</v>
      </c>
      <c r="E310" s="71">
        <f t="shared" ref="E310:AA310" si="179">$D$11</f>
        <v>216.36</v>
      </c>
      <c r="F310" s="71">
        <f t="shared" si="179"/>
        <v>216.36</v>
      </c>
      <c r="G310" s="71">
        <f t="shared" si="179"/>
        <v>216.36</v>
      </c>
      <c r="H310" s="71">
        <f t="shared" si="179"/>
        <v>216.36</v>
      </c>
      <c r="I310" s="71">
        <f t="shared" si="179"/>
        <v>216.36</v>
      </c>
      <c r="J310" s="71">
        <f t="shared" si="179"/>
        <v>216.36</v>
      </c>
      <c r="K310" s="71">
        <f t="shared" si="179"/>
        <v>216.36</v>
      </c>
      <c r="L310" s="71">
        <f t="shared" si="179"/>
        <v>216.36</v>
      </c>
      <c r="M310" s="71">
        <f t="shared" si="179"/>
        <v>216.36</v>
      </c>
      <c r="N310" s="71">
        <f t="shared" si="179"/>
        <v>216.36</v>
      </c>
      <c r="O310" s="71">
        <f t="shared" si="179"/>
        <v>216.36</v>
      </c>
      <c r="P310" s="71">
        <f t="shared" si="179"/>
        <v>216.36</v>
      </c>
      <c r="Q310" s="71">
        <f t="shared" si="179"/>
        <v>216.36</v>
      </c>
      <c r="R310" s="71">
        <f t="shared" si="179"/>
        <v>216.36</v>
      </c>
      <c r="S310" s="71">
        <f t="shared" si="179"/>
        <v>216.36</v>
      </c>
      <c r="T310" s="71">
        <f t="shared" si="179"/>
        <v>216.36</v>
      </c>
      <c r="U310" s="71">
        <f t="shared" si="179"/>
        <v>216.36</v>
      </c>
      <c r="V310" s="71">
        <f t="shared" si="179"/>
        <v>216.36</v>
      </c>
      <c r="W310" s="71">
        <f t="shared" si="179"/>
        <v>216.36</v>
      </c>
      <c r="X310" s="71">
        <f t="shared" si="179"/>
        <v>216.36</v>
      </c>
      <c r="Y310" s="71">
        <f t="shared" si="179"/>
        <v>216.36</v>
      </c>
      <c r="Z310" s="71">
        <f t="shared" si="179"/>
        <v>216.36</v>
      </c>
      <c r="AA310" s="71">
        <f t="shared" si="179"/>
        <v>216.36</v>
      </c>
    </row>
    <row r="311" spans="1:27" ht="12.75" customHeight="1" collapsed="1" x14ac:dyDescent="0.2">
      <c r="A311" s="162" t="s">
        <v>539</v>
      </c>
      <c r="B311" s="54" t="str">
        <f>"30"&amp;"."&amp;$B$662&amp;"."&amp;$B$663</f>
        <v>30.05.2024</v>
      </c>
      <c r="C311" s="134" t="s">
        <v>76</v>
      </c>
      <c r="D311" s="135">
        <f>ROUND(((D312+D313+D315+D314)/1000),5)</f>
        <v>3.1408999999999998</v>
      </c>
      <c r="E311" s="135">
        <f>ROUND(((E312+E313+E315+E314)/1000),5)</f>
        <v>2.9977</v>
      </c>
      <c r="F311" s="135">
        <f>ROUND(((F312+F313+F315+F314)/1000),5)</f>
        <v>2.84497</v>
      </c>
      <c r="G311" s="135">
        <f t="shared" ref="G311:AA311" si="180">ROUND(((G312+G313+G315+G314)/1000),5)</f>
        <v>2.7442199999999999</v>
      </c>
      <c r="H311" s="135">
        <f t="shared" si="180"/>
        <v>2.7481300000000002</v>
      </c>
      <c r="I311" s="135">
        <f t="shared" si="180"/>
        <v>3.0352800000000002</v>
      </c>
      <c r="J311" s="135">
        <f t="shared" si="180"/>
        <v>3.12338</v>
      </c>
      <c r="K311" s="135">
        <f t="shared" si="180"/>
        <v>3.4426299999999999</v>
      </c>
      <c r="L311" s="135">
        <f t="shared" si="180"/>
        <v>3.8377300000000001</v>
      </c>
      <c r="M311" s="135">
        <f t="shared" si="180"/>
        <v>4.0542499999999997</v>
      </c>
      <c r="N311" s="135">
        <f t="shared" si="180"/>
        <v>4.1026699999999998</v>
      </c>
      <c r="O311" s="135">
        <f t="shared" si="180"/>
        <v>4.0937599999999996</v>
      </c>
      <c r="P311" s="135">
        <f t="shared" si="180"/>
        <v>4.1135799999999998</v>
      </c>
      <c r="Q311" s="135">
        <f t="shared" si="180"/>
        <v>4.1035300000000001</v>
      </c>
      <c r="R311" s="135">
        <f t="shared" si="180"/>
        <v>4.1066099999999999</v>
      </c>
      <c r="S311" s="135">
        <f t="shared" si="180"/>
        <v>4.1056699999999999</v>
      </c>
      <c r="T311" s="135">
        <f t="shared" si="180"/>
        <v>4.3978700000000002</v>
      </c>
      <c r="U311" s="135">
        <f t="shared" si="180"/>
        <v>4.3913599999999997</v>
      </c>
      <c r="V311" s="135">
        <f t="shared" si="180"/>
        <v>4.0232799999999997</v>
      </c>
      <c r="W311" s="135">
        <f t="shared" si="180"/>
        <v>3.9004300000000001</v>
      </c>
      <c r="X311" s="135">
        <f t="shared" si="180"/>
        <v>3.85771</v>
      </c>
      <c r="Y311" s="135">
        <f t="shared" si="180"/>
        <v>3.8382100000000001</v>
      </c>
      <c r="Z311" s="135">
        <f t="shared" si="180"/>
        <v>3.4611200000000002</v>
      </c>
      <c r="AA311" s="135">
        <f t="shared" si="180"/>
        <v>3.3007499999999999</v>
      </c>
    </row>
    <row r="312" spans="1:27" ht="12.75" hidden="1" customHeight="1" outlineLevel="1" x14ac:dyDescent="0.2">
      <c r="A312" s="163" t="s">
        <v>540</v>
      </c>
      <c r="B312" s="94" t="s">
        <v>238</v>
      </c>
      <c r="C312" s="70" t="s">
        <v>79</v>
      </c>
      <c r="D312" s="71">
        <v>1203.27</v>
      </c>
      <c r="E312" s="71">
        <v>1060.07</v>
      </c>
      <c r="F312" s="71">
        <v>907.34</v>
      </c>
      <c r="G312" s="71">
        <v>806.59</v>
      </c>
      <c r="H312" s="71">
        <v>810.5</v>
      </c>
      <c r="I312" s="71">
        <v>1097.6500000000001</v>
      </c>
      <c r="J312" s="71">
        <v>1185.75</v>
      </c>
      <c r="K312" s="71">
        <v>1505</v>
      </c>
      <c r="L312" s="71">
        <v>1900.1</v>
      </c>
      <c r="M312" s="71">
        <v>2116.62</v>
      </c>
      <c r="N312" s="71">
        <v>2165.04</v>
      </c>
      <c r="O312" s="71">
        <v>2156.13</v>
      </c>
      <c r="P312" s="71">
        <v>2175.9499999999998</v>
      </c>
      <c r="Q312" s="71">
        <v>2165.9</v>
      </c>
      <c r="R312" s="71">
        <v>2168.98</v>
      </c>
      <c r="S312" s="71">
        <v>2168.04</v>
      </c>
      <c r="T312" s="71">
        <v>2460.2399999999998</v>
      </c>
      <c r="U312" s="71">
        <v>2453.73</v>
      </c>
      <c r="V312" s="71">
        <v>2085.65</v>
      </c>
      <c r="W312" s="71">
        <v>1962.8</v>
      </c>
      <c r="X312" s="71">
        <v>1920.08</v>
      </c>
      <c r="Y312" s="71">
        <v>1900.58</v>
      </c>
      <c r="Z312" s="71">
        <v>1523.49</v>
      </c>
      <c r="AA312" s="71">
        <v>1363.12</v>
      </c>
    </row>
    <row r="313" spans="1:27" ht="12.75" hidden="1" customHeight="1" outlineLevel="1" x14ac:dyDescent="0.2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 t="shared" ref="E313:AA313" si="181">$D$168</f>
        <v>1716.97</v>
      </c>
      <c r="F313" s="71">
        <f t="shared" si="181"/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542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543</v>
      </c>
      <c r="B315" s="94" t="s">
        <v>81</v>
      </c>
      <c r="C315" s="70" t="s">
        <v>79</v>
      </c>
      <c r="D315" s="71">
        <f>$D$11</f>
        <v>216.36</v>
      </c>
      <c r="E315" s="71">
        <f t="shared" ref="E315:AA315" si="182">$D$11</f>
        <v>216.36</v>
      </c>
      <c r="F315" s="71">
        <f t="shared" si="182"/>
        <v>216.36</v>
      </c>
      <c r="G315" s="71">
        <f t="shared" si="182"/>
        <v>216.36</v>
      </c>
      <c r="H315" s="71">
        <f t="shared" si="182"/>
        <v>216.36</v>
      </c>
      <c r="I315" s="71">
        <f t="shared" si="182"/>
        <v>216.36</v>
      </c>
      <c r="J315" s="71">
        <f t="shared" si="182"/>
        <v>216.36</v>
      </c>
      <c r="K315" s="71">
        <f t="shared" si="182"/>
        <v>216.36</v>
      </c>
      <c r="L315" s="71">
        <f t="shared" si="182"/>
        <v>216.36</v>
      </c>
      <c r="M315" s="71">
        <f t="shared" si="182"/>
        <v>216.36</v>
      </c>
      <c r="N315" s="71">
        <f t="shared" si="182"/>
        <v>216.36</v>
      </c>
      <c r="O315" s="71">
        <f t="shared" si="182"/>
        <v>216.36</v>
      </c>
      <c r="P315" s="71">
        <f t="shared" si="182"/>
        <v>216.36</v>
      </c>
      <c r="Q315" s="71">
        <f t="shared" si="182"/>
        <v>216.36</v>
      </c>
      <c r="R315" s="71">
        <f t="shared" si="182"/>
        <v>216.36</v>
      </c>
      <c r="S315" s="71">
        <f t="shared" si="182"/>
        <v>216.36</v>
      </c>
      <c r="T315" s="71">
        <f t="shared" si="182"/>
        <v>216.36</v>
      </c>
      <c r="U315" s="71">
        <f t="shared" si="182"/>
        <v>216.36</v>
      </c>
      <c r="V315" s="71">
        <f t="shared" si="182"/>
        <v>216.36</v>
      </c>
      <c r="W315" s="71">
        <f t="shared" si="182"/>
        <v>216.36</v>
      </c>
      <c r="X315" s="71">
        <f t="shared" si="182"/>
        <v>216.36</v>
      </c>
      <c r="Y315" s="71">
        <f t="shared" si="182"/>
        <v>216.36</v>
      </c>
      <c r="Z315" s="71">
        <f t="shared" si="182"/>
        <v>216.36</v>
      </c>
      <c r="AA315" s="71">
        <f t="shared" si="182"/>
        <v>216.36</v>
      </c>
    </row>
    <row r="316" spans="1:27" ht="12.75" customHeight="1" collapsed="1" x14ac:dyDescent="0.2">
      <c r="A316" s="162" t="s">
        <v>544</v>
      </c>
      <c r="B316" s="54" t="str">
        <f>"31"&amp;"."&amp;$B$662&amp;"."&amp;$B$663</f>
        <v>31.05.2024</v>
      </c>
      <c r="C316" s="134" t="s">
        <v>76</v>
      </c>
      <c r="D316" s="135">
        <f>ROUND(((D317+D318+D320+D319)/1000),5)</f>
        <v>3.1292300000000002</v>
      </c>
      <c r="E316" s="135">
        <f>ROUND(((E317+E318+E320+E319)/1000),5)</f>
        <v>2.9150399999999999</v>
      </c>
      <c r="F316" s="135">
        <f>ROUND(((F317+F318+F320+F319)/1000),5)</f>
        <v>2.8440500000000002</v>
      </c>
      <c r="G316" s="135">
        <f t="shared" ref="G316:AA316" si="183">ROUND(((G317+G318+G320+G319)/1000),5)</f>
        <v>2.7502800000000001</v>
      </c>
      <c r="H316" s="135">
        <f t="shared" si="183"/>
        <v>2.7010900000000002</v>
      </c>
      <c r="I316" s="135">
        <f t="shared" si="183"/>
        <v>3.0235799999999999</v>
      </c>
      <c r="J316" s="135">
        <f t="shared" si="183"/>
        <v>3.1681699999999999</v>
      </c>
      <c r="K316" s="135">
        <f t="shared" si="183"/>
        <v>3.5057299999999998</v>
      </c>
      <c r="L316" s="135">
        <f t="shared" si="183"/>
        <v>3.8852099999999998</v>
      </c>
      <c r="M316" s="135">
        <f t="shared" si="183"/>
        <v>4.0810000000000004</v>
      </c>
      <c r="N316" s="135">
        <f t="shared" si="183"/>
        <v>4.25427</v>
      </c>
      <c r="O316" s="135">
        <f t="shared" si="183"/>
        <v>4.2673100000000002</v>
      </c>
      <c r="P316" s="135">
        <f t="shared" si="183"/>
        <v>4.1265799999999997</v>
      </c>
      <c r="Q316" s="135">
        <f t="shared" si="183"/>
        <v>4.2831999999999999</v>
      </c>
      <c r="R316" s="135">
        <f t="shared" si="183"/>
        <v>4.29176</v>
      </c>
      <c r="S316" s="135">
        <f t="shared" si="183"/>
        <v>4.3347600000000002</v>
      </c>
      <c r="T316" s="135">
        <f t="shared" si="183"/>
        <v>4.3187800000000003</v>
      </c>
      <c r="U316" s="135">
        <f t="shared" si="183"/>
        <v>4.08094</v>
      </c>
      <c r="V316" s="135">
        <f t="shared" si="183"/>
        <v>4.0590700000000002</v>
      </c>
      <c r="W316" s="135">
        <f t="shared" si="183"/>
        <v>4.0083000000000002</v>
      </c>
      <c r="X316" s="135">
        <f t="shared" si="183"/>
        <v>4.0158699999999996</v>
      </c>
      <c r="Y316" s="135">
        <f t="shared" si="183"/>
        <v>3.96401</v>
      </c>
      <c r="Z316" s="135">
        <f t="shared" si="183"/>
        <v>3.72505</v>
      </c>
      <c r="AA316" s="135">
        <f t="shared" si="183"/>
        <v>3.4411</v>
      </c>
    </row>
    <row r="317" spans="1:27" ht="12.75" hidden="1" customHeight="1" outlineLevel="1" x14ac:dyDescent="0.2">
      <c r="A317" s="163" t="s">
        <v>545</v>
      </c>
      <c r="B317" s="94" t="s">
        <v>238</v>
      </c>
      <c r="C317" s="70" t="s">
        <v>79</v>
      </c>
      <c r="D317" s="71">
        <v>1191.5999999999999</v>
      </c>
      <c r="E317" s="71">
        <v>977.41</v>
      </c>
      <c r="F317" s="71">
        <v>906.42</v>
      </c>
      <c r="G317" s="71">
        <v>812.65</v>
      </c>
      <c r="H317" s="71">
        <v>763.46</v>
      </c>
      <c r="I317" s="71">
        <v>1085.95</v>
      </c>
      <c r="J317" s="71">
        <v>1230.54</v>
      </c>
      <c r="K317" s="71">
        <v>1568.1</v>
      </c>
      <c r="L317" s="71">
        <v>1947.58</v>
      </c>
      <c r="M317" s="71">
        <v>2143.37</v>
      </c>
      <c r="N317" s="71">
        <v>2316.64</v>
      </c>
      <c r="O317" s="71">
        <v>2329.6799999999998</v>
      </c>
      <c r="P317" s="71">
        <v>2188.9499999999998</v>
      </c>
      <c r="Q317" s="71">
        <v>2345.5700000000002</v>
      </c>
      <c r="R317" s="71">
        <v>2354.13</v>
      </c>
      <c r="S317" s="71">
        <v>2397.13</v>
      </c>
      <c r="T317" s="71">
        <v>2381.15</v>
      </c>
      <c r="U317" s="71">
        <v>2143.31</v>
      </c>
      <c r="V317" s="71">
        <v>2121.44</v>
      </c>
      <c r="W317" s="71">
        <v>2070.67</v>
      </c>
      <c r="X317" s="71">
        <v>2078.2399999999998</v>
      </c>
      <c r="Y317" s="71">
        <v>2026.38</v>
      </c>
      <c r="Z317" s="71">
        <v>1787.42</v>
      </c>
      <c r="AA317" s="71">
        <v>1503.47</v>
      </c>
    </row>
    <row r="318" spans="1:27" ht="12.75" hidden="1" customHeight="1" outlineLevel="1" x14ac:dyDescent="0.2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 t="shared" ref="E318:AA318" si="184">$D$168</f>
        <v>1716.97</v>
      </c>
      <c r="F318" s="71">
        <f t="shared" si="184"/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547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548</v>
      </c>
      <c r="B320" s="94" t="s">
        <v>81</v>
      </c>
      <c r="C320" s="70" t="s">
        <v>79</v>
      </c>
      <c r="D320" s="71">
        <f>$D$11</f>
        <v>216.36</v>
      </c>
      <c r="E320" s="71">
        <f t="shared" ref="E320:AA320" si="185">$D$11</f>
        <v>216.36</v>
      </c>
      <c r="F320" s="71">
        <f t="shared" si="185"/>
        <v>216.36</v>
      </c>
      <c r="G320" s="71">
        <f t="shared" si="185"/>
        <v>216.36</v>
      </c>
      <c r="H320" s="71">
        <f t="shared" si="185"/>
        <v>216.36</v>
      </c>
      <c r="I320" s="71">
        <f t="shared" si="185"/>
        <v>216.36</v>
      </c>
      <c r="J320" s="71">
        <f t="shared" si="185"/>
        <v>216.36</v>
      </c>
      <c r="K320" s="71">
        <f t="shared" si="185"/>
        <v>216.36</v>
      </c>
      <c r="L320" s="71">
        <f t="shared" si="185"/>
        <v>216.36</v>
      </c>
      <c r="M320" s="71">
        <f t="shared" si="185"/>
        <v>216.36</v>
      </c>
      <c r="N320" s="71">
        <f t="shared" si="185"/>
        <v>216.36</v>
      </c>
      <c r="O320" s="71">
        <f t="shared" si="185"/>
        <v>216.36</v>
      </c>
      <c r="P320" s="71">
        <f t="shared" si="185"/>
        <v>216.36</v>
      </c>
      <c r="Q320" s="71">
        <f t="shared" si="185"/>
        <v>216.36</v>
      </c>
      <c r="R320" s="71">
        <f t="shared" si="185"/>
        <v>216.36</v>
      </c>
      <c r="S320" s="71">
        <f t="shared" si="185"/>
        <v>216.36</v>
      </c>
      <c r="T320" s="71">
        <f t="shared" si="185"/>
        <v>216.36</v>
      </c>
      <c r="U320" s="71">
        <f t="shared" si="185"/>
        <v>216.36</v>
      </c>
      <c r="V320" s="71">
        <f t="shared" si="185"/>
        <v>216.36</v>
      </c>
      <c r="W320" s="71">
        <f t="shared" si="185"/>
        <v>216.36</v>
      </c>
      <c r="X320" s="71">
        <f t="shared" si="185"/>
        <v>216.36</v>
      </c>
      <c r="Y320" s="71">
        <f t="shared" si="185"/>
        <v>216.36</v>
      </c>
      <c r="Z320" s="71">
        <f t="shared" si="185"/>
        <v>216.36</v>
      </c>
      <c r="AA320" s="71">
        <f t="shared" si="185"/>
        <v>216.36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550</v>
      </c>
      <c r="B325" s="54" t="str">
        <f>"01"&amp;"."&amp;$B$662&amp;"."&amp;$B$663</f>
        <v>01.05.2024</v>
      </c>
      <c r="C325" s="134" t="s">
        <v>76</v>
      </c>
      <c r="D325" s="135">
        <f>ROUND(((D326+D327+D329+D328)/1000),5)</f>
        <v>3.8283100000000001</v>
      </c>
      <c r="E325" s="135">
        <f>ROUND(((E326+E327+E329+E328)/1000),5)</f>
        <v>3.7905799999999998</v>
      </c>
      <c r="F325" s="135">
        <f>ROUND(((F326+F327+F329+F328)/1000),5)</f>
        <v>3.6543999999999999</v>
      </c>
      <c r="G325" s="135">
        <f t="shared" ref="G325:AA325" si="186">ROUND(((G326+G327+G329+G328)/1000),5)</f>
        <v>3.6307999999999998</v>
      </c>
      <c r="H325" s="135">
        <f t="shared" si="186"/>
        <v>3.5851099999999998</v>
      </c>
      <c r="I325" s="135">
        <f t="shared" si="186"/>
        <v>3.5501</v>
      </c>
      <c r="J325" s="135">
        <f t="shared" si="186"/>
        <v>3.5526800000000001</v>
      </c>
      <c r="K325" s="135">
        <f t="shared" si="186"/>
        <v>3.7108400000000001</v>
      </c>
      <c r="L325" s="135">
        <f t="shared" si="186"/>
        <v>3.8712800000000001</v>
      </c>
      <c r="M325" s="135">
        <f t="shared" si="186"/>
        <v>4.1063299999999998</v>
      </c>
      <c r="N325" s="135">
        <f t="shared" si="186"/>
        <v>4.24885</v>
      </c>
      <c r="O325" s="135">
        <f t="shared" si="186"/>
        <v>4.1786899999999996</v>
      </c>
      <c r="P325" s="135">
        <f t="shared" si="186"/>
        <v>4.1582600000000003</v>
      </c>
      <c r="Q325" s="135">
        <f t="shared" si="186"/>
        <v>4.1896699999999996</v>
      </c>
      <c r="R325" s="135">
        <f t="shared" si="186"/>
        <v>4.1485099999999999</v>
      </c>
      <c r="S325" s="135">
        <f t="shared" si="186"/>
        <v>4.0985500000000004</v>
      </c>
      <c r="T325" s="135">
        <f t="shared" si="186"/>
        <v>4.1379799999999998</v>
      </c>
      <c r="U325" s="135">
        <f t="shared" si="186"/>
        <v>4.1553500000000003</v>
      </c>
      <c r="V325" s="135">
        <f t="shared" si="186"/>
        <v>4.2094699999999996</v>
      </c>
      <c r="W325" s="135">
        <f t="shared" si="186"/>
        <v>4.3272899999999996</v>
      </c>
      <c r="X325" s="135">
        <f t="shared" si="186"/>
        <v>4.4158400000000002</v>
      </c>
      <c r="Y325" s="135">
        <f t="shared" si="186"/>
        <v>4.3159799999999997</v>
      </c>
      <c r="Z325" s="135">
        <f t="shared" si="186"/>
        <v>4.0003799999999998</v>
      </c>
      <c r="AA325" s="135">
        <f t="shared" si="186"/>
        <v>3.81088</v>
      </c>
    </row>
    <row r="326" spans="1:27" ht="12.75" hidden="1" customHeight="1" outlineLevel="1" x14ac:dyDescent="0.2">
      <c r="A326" s="163" t="s">
        <v>551</v>
      </c>
      <c r="B326" s="94" t="s">
        <v>238</v>
      </c>
      <c r="C326" s="70" t="s">
        <v>79</v>
      </c>
      <c r="D326" s="71">
        <v>1384.76</v>
      </c>
      <c r="E326" s="71">
        <v>1347.03</v>
      </c>
      <c r="F326" s="71">
        <v>1210.8499999999999</v>
      </c>
      <c r="G326" s="71">
        <v>1187.25</v>
      </c>
      <c r="H326" s="71">
        <v>1141.56</v>
      </c>
      <c r="I326" s="71">
        <v>1106.55</v>
      </c>
      <c r="J326" s="71">
        <v>1109.1300000000001</v>
      </c>
      <c r="K326" s="71">
        <v>1267.29</v>
      </c>
      <c r="L326" s="71">
        <v>1427.73</v>
      </c>
      <c r="M326" s="71">
        <v>1662.78</v>
      </c>
      <c r="N326" s="71">
        <v>1805.3</v>
      </c>
      <c r="O326" s="71">
        <v>1735.14</v>
      </c>
      <c r="P326" s="71">
        <v>1714.71</v>
      </c>
      <c r="Q326" s="71">
        <v>1746.12</v>
      </c>
      <c r="R326" s="71">
        <v>1704.96</v>
      </c>
      <c r="S326" s="71">
        <v>1655</v>
      </c>
      <c r="T326" s="71">
        <v>1694.43</v>
      </c>
      <c r="U326" s="71">
        <v>1711.8</v>
      </c>
      <c r="V326" s="71">
        <v>1765.92</v>
      </c>
      <c r="W326" s="71">
        <v>1883.74</v>
      </c>
      <c r="X326" s="71">
        <v>1972.29</v>
      </c>
      <c r="Y326" s="71">
        <v>1872.43</v>
      </c>
      <c r="Z326" s="71">
        <v>1556.83</v>
      </c>
      <c r="AA326" s="71">
        <v>1367.33</v>
      </c>
    </row>
    <row r="327" spans="1:27" ht="12.75" hidden="1" customHeight="1" outlineLevel="1" x14ac:dyDescent="0.2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553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554</v>
      </c>
      <c r="B329" s="94" t="s">
        <v>81</v>
      </c>
      <c r="C329" s="70" t="s">
        <v>79</v>
      </c>
      <c r="D329" s="71">
        <f>$D$11</f>
        <v>216.36</v>
      </c>
      <c r="E329" s="71">
        <f t="shared" ref="E329:AA329" si="188">$D$11</f>
        <v>216.36</v>
      </c>
      <c r="F329" s="71">
        <f t="shared" si="188"/>
        <v>216.36</v>
      </c>
      <c r="G329" s="71">
        <f t="shared" si="188"/>
        <v>216.36</v>
      </c>
      <c r="H329" s="71">
        <f t="shared" si="188"/>
        <v>216.36</v>
      </c>
      <c r="I329" s="71">
        <f t="shared" si="188"/>
        <v>216.36</v>
      </c>
      <c r="J329" s="71">
        <f t="shared" si="188"/>
        <v>216.36</v>
      </c>
      <c r="K329" s="71">
        <f t="shared" si="188"/>
        <v>216.36</v>
      </c>
      <c r="L329" s="71">
        <f t="shared" si="188"/>
        <v>216.36</v>
      </c>
      <c r="M329" s="71">
        <f t="shared" si="188"/>
        <v>216.36</v>
      </c>
      <c r="N329" s="71">
        <f t="shared" si="188"/>
        <v>216.36</v>
      </c>
      <c r="O329" s="71">
        <f t="shared" si="188"/>
        <v>216.36</v>
      </c>
      <c r="P329" s="71">
        <f t="shared" si="188"/>
        <v>216.36</v>
      </c>
      <c r="Q329" s="71">
        <f t="shared" si="188"/>
        <v>216.36</v>
      </c>
      <c r="R329" s="71">
        <f t="shared" si="188"/>
        <v>216.36</v>
      </c>
      <c r="S329" s="71">
        <f t="shared" si="188"/>
        <v>216.36</v>
      </c>
      <c r="T329" s="71">
        <f t="shared" si="188"/>
        <v>216.36</v>
      </c>
      <c r="U329" s="71">
        <f t="shared" si="188"/>
        <v>216.36</v>
      </c>
      <c r="V329" s="71">
        <f t="shared" si="188"/>
        <v>216.36</v>
      </c>
      <c r="W329" s="71">
        <f t="shared" si="188"/>
        <v>216.36</v>
      </c>
      <c r="X329" s="71">
        <f t="shared" si="188"/>
        <v>216.36</v>
      </c>
      <c r="Y329" s="71">
        <f t="shared" si="188"/>
        <v>216.36</v>
      </c>
      <c r="Z329" s="71">
        <f t="shared" si="188"/>
        <v>216.36</v>
      </c>
      <c r="AA329" s="71">
        <f t="shared" si="188"/>
        <v>216.36</v>
      </c>
    </row>
    <row r="330" spans="1:27" ht="12.75" customHeight="1" collapsed="1" x14ac:dyDescent="0.2">
      <c r="A330" s="162" t="s">
        <v>555</v>
      </c>
      <c r="B330" s="54" t="str">
        <f>"02"&amp;"."&amp;$B$662&amp;"."&amp;$B$663</f>
        <v>02.05.2024</v>
      </c>
      <c r="C330" s="134" t="s">
        <v>76</v>
      </c>
      <c r="D330" s="135">
        <f>ROUND(((D331+D332+D334+D333)/1000),5)</f>
        <v>3.80321</v>
      </c>
      <c r="E330" s="135">
        <f>ROUND(((E331+E332+E334+E333)/1000),5)</f>
        <v>3.69177</v>
      </c>
      <c r="F330" s="135">
        <f>ROUND(((F331+F332+F334+F333)/1000),5)</f>
        <v>3.65909</v>
      </c>
      <c r="G330" s="135">
        <f t="shared" ref="G330:AA330" si="189">ROUND(((G331+G332+G334+G333)/1000),5)</f>
        <v>3.6038199999999998</v>
      </c>
      <c r="H330" s="135">
        <f t="shared" si="189"/>
        <v>3.6307499999999999</v>
      </c>
      <c r="I330" s="135">
        <f t="shared" si="189"/>
        <v>3.6756600000000001</v>
      </c>
      <c r="J330" s="135">
        <f t="shared" si="189"/>
        <v>3.8006799999999998</v>
      </c>
      <c r="K330" s="135">
        <f t="shared" si="189"/>
        <v>4.0328600000000003</v>
      </c>
      <c r="L330" s="135">
        <f t="shared" si="189"/>
        <v>4.3550000000000004</v>
      </c>
      <c r="M330" s="135">
        <f t="shared" si="189"/>
        <v>4.4711699999999999</v>
      </c>
      <c r="N330" s="135">
        <f t="shared" si="189"/>
        <v>4.4996799999999997</v>
      </c>
      <c r="O330" s="135">
        <f t="shared" si="189"/>
        <v>4.4352900000000002</v>
      </c>
      <c r="P330" s="135">
        <f t="shared" si="189"/>
        <v>4.4568500000000002</v>
      </c>
      <c r="Q330" s="135">
        <f t="shared" si="189"/>
        <v>4.4914199999999997</v>
      </c>
      <c r="R330" s="135">
        <f t="shared" si="189"/>
        <v>4.5106400000000004</v>
      </c>
      <c r="S330" s="135">
        <f t="shared" si="189"/>
        <v>4.4548500000000004</v>
      </c>
      <c r="T330" s="135">
        <f t="shared" si="189"/>
        <v>4.4465399999999997</v>
      </c>
      <c r="U330" s="135">
        <f t="shared" si="189"/>
        <v>4.4088099999999999</v>
      </c>
      <c r="V330" s="135">
        <f t="shared" si="189"/>
        <v>4.4341400000000002</v>
      </c>
      <c r="W330" s="135">
        <f t="shared" si="189"/>
        <v>4.4552100000000001</v>
      </c>
      <c r="X330" s="135">
        <f t="shared" si="189"/>
        <v>4.4988700000000001</v>
      </c>
      <c r="Y330" s="135">
        <f t="shared" si="189"/>
        <v>4.3819800000000004</v>
      </c>
      <c r="Z330" s="135">
        <f t="shared" si="189"/>
        <v>4.0166899999999996</v>
      </c>
      <c r="AA330" s="135">
        <f t="shared" si="189"/>
        <v>3.84334</v>
      </c>
    </row>
    <row r="331" spans="1:27" ht="12.75" hidden="1" customHeight="1" outlineLevel="1" x14ac:dyDescent="0.2">
      <c r="A331" s="163" t="s">
        <v>556</v>
      </c>
      <c r="B331" s="94" t="s">
        <v>238</v>
      </c>
      <c r="C331" s="70" t="s">
        <v>79</v>
      </c>
      <c r="D331" s="71">
        <v>1359.66</v>
      </c>
      <c r="E331" s="71">
        <v>1248.22</v>
      </c>
      <c r="F331" s="71">
        <v>1215.54</v>
      </c>
      <c r="G331" s="71">
        <v>1160.27</v>
      </c>
      <c r="H331" s="71">
        <v>1187.2</v>
      </c>
      <c r="I331" s="71">
        <v>1232.1099999999999</v>
      </c>
      <c r="J331" s="71">
        <v>1357.13</v>
      </c>
      <c r="K331" s="71">
        <v>1589.31</v>
      </c>
      <c r="L331" s="71">
        <v>1911.45</v>
      </c>
      <c r="M331" s="71">
        <v>2027.62</v>
      </c>
      <c r="N331" s="71">
        <v>2056.13</v>
      </c>
      <c r="O331" s="71">
        <v>1991.74</v>
      </c>
      <c r="P331" s="71">
        <v>2013.3</v>
      </c>
      <c r="Q331" s="71">
        <v>2047.87</v>
      </c>
      <c r="R331" s="71">
        <v>2067.09</v>
      </c>
      <c r="S331" s="71">
        <v>2011.3</v>
      </c>
      <c r="T331" s="71">
        <v>2002.99</v>
      </c>
      <c r="U331" s="71">
        <v>1965.26</v>
      </c>
      <c r="V331" s="71">
        <v>1990.59</v>
      </c>
      <c r="W331" s="71">
        <v>2011.66</v>
      </c>
      <c r="X331" s="71">
        <v>2055.3200000000002</v>
      </c>
      <c r="Y331" s="71">
        <v>1938.43</v>
      </c>
      <c r="Z331" s="71">
        <v>1573.14</v>
      </c>
      <c r="AA331" s="71">
        <v>1399.79</v>
      </c>
    </row>
    <row r="332" spans="1:27" ht="12.75" hidden="1" customHeight="1" outlineLevel="1" x14ac:dyDescent="0.2">
      <c r="A332" s="163" t="s">
        <v>557</v>
      </c>
      <c r="B332" s="94" t="s">
        <v>90</v>
      </c>
      <c r="C332" s="70" t="s">
        <v>79</v>
      </c>
      <c r="D332" s="71">
        <f t="shared" ref="D332:AA332" si="190">$D$327</f>
        <v>2222.89</v>
      </c>
      <c r="E332" s="71">
        <f t="shared" si="190"/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558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559</v>
      </c>
      <c r="B334" s="94" t="s">
        <v>81</v>
      </c>
      <c r="C334" s="70" t="s">
        <v>79</v>
      </c>
      <c r="D334" s="71">
        <f>$D$11</f>
        <v>216.36</v>
      </c>
      <c r="E334" s="71">
        <f t="shared" ref="E334:AA334" si="191">$D$11</f>
        <v>216.36</v>
      </c>
      <c r="F334" s="71">
        <f t="shared" si="191"/>
        <v>216.36</v>
      </c>
      <c r="G334" s="71">
        <f t="shared" si="191"/>
        <v>216.36</v>
      </c>
      <c r="H334" s="71">
        <f t="shared" si="191"/>
        <v>216.36</v>
      </c>
      <c r="I334" s="71">
        <f t="shared" si="191"/>
        <v>216.36</v>
      </c>
      <c r="J334" s="71">
        <f t="shared" si="191"/>
        <v>216.36</v>
      </c>
      <c r="K334" s="71">
        <f t="shared" si="191"/>
        <v>216.36</v>
      </c>
      <c r="L334" s="71">
        <f t="shared" si="191"/>
        <v>216.36</v>
      </c>
      <c r="M334" s="71">
        <f t="shared" si="191"/>
        <v>216.36</v>
      </c>
      <c r="N334" s="71">
        <f t="shared" si="191"/>
        <v>216.36</v>
      </c>
      <c r="O334" s="71">
        <f t="shared" si="191"/>
        <v>216.36</v>
      </c>
      <c r="P334" s="71">
        <f t="shared" si="191"/>
        <v>216.36</v>
      </c>
      <c r="Q334" s="71">
        <f t="shared" si="191"/>
        <v>216.36</v>
      </c>
      <c r="R334" s="71">
        <f t="shared" si="191"/>
        <v>216.36</v>
      </c>
      <c r="S334" s="71">
        <f t="shared" si="191"/>
        <v>216.36</v>
      </c>
      <c r="T334" s="71">
        <f t="shared" si="191"/>
        <v>216.36</v>
      </c>
      <c r="U334" s="71">
        <f t="shared" si="191"/>
        <v>216.36</v>
      </c>
      <c r="V334" s="71">
        <f t="shared" si="191"/>
        <v>216.36</v>
      </c>
      <c r="W334" s="71">
        <f t="shared" si="191"/>
        <v>216.36</v>
      </c>
      <c r="X334" s="71">
        <f t="shared" si="191"/>
        <v>216.36</v>
      </c>
      <c r="Y334" s="71">
        <f t="shared" si="191"/>
        <v>216.36</v>
      </c>
      <c r="Z334" s="71">
        <f t="shared" si="191"/>
        <v>216.36</v>
      </c>
      <c r="AA334" s="71">
        <f t="shared" si="191"/>
        <v>216.36</v>
      </c>
    </row>
    <row r="335" spans="1:27" ht="12.75" customHeight="1" collapsed="1" x14ac:dyDescent="0.2">
      <c r="A335" s="162" t="s">
        <v>560</v>
      </c>
      <c r="B335" s="54" t="str">
        <f>"03"&amp;"."&amp;$B$662&amp;"."&amp;$B$663</f>
        <v>03.05.2024</v>
      </c>
      <c r="C335" s="134" t="s">
        <v>76</v>
      </c>
      <c r="D335" s="135">
        <f>ROUND(((D336+D337+D339+D338)/1000),5)</f>
        <v>3.7219099999999998</v>
      </c>
      <c r="E335" s="135">
        <f>ROUND(((E336+E337+E339+E338)/1000),5)</f>
        <v>3.6491400000000001</v>
      </c>
      <c r="F335" s="135">
        <f>ROUND(((F336+F337+F339+F338)/1000),5)</f>
        <v>3.5506600000000001</v>
      </c>
      <c r="G335" s="135">
        <f t="shared" ref="G335:AA335" si="192">ROUND(((G336+G337+G339+G338)/1000),5)</f>
        <v>3.5487000000000002</v>
      </c>
      <c r="H335" s="135">
        <f t="shared" si="192"/>
        <v>3.58921</v>
      </c>
      <c r="I335" s="135">
        <f t="shared" si="192"/>
        <v>3.6858300000000002</v>
      </c>
      <c r="J335" s="135">
        <f t="shared" si="192"/>
        <v>3.8624800000000001</v>
      </c>
      <c r="K335" s="135">
        <f t="shared" si="192"/>
        <v>4.1421599999999996</v>
      </c>
      <c r="L335" s="135">
        <f t="shared" si="192"/>
        <v>4.3563200000000002</v>
      </c>
      <c r="M335" s="135">
        <f t="shared" si="192"/>
        <v>4.5143199999999997</v>
      </c>
      <c r="N335" s="135">
        <f t="shared" si="192"/>
        <v>4.60677</v>
      </c>
      <c r="O335" s="135">
        <f t="shared" si="192"/>
        <v>4.4705899999999996</v>
      </c>
      <c r="P335" s="135">
        <f t="shared" si="192"/>
        <v>4.4585699999999999</v>
      </c>
      <c r="Q335" s="135">
        <f t="shared" si="192"/>
        <v>4.4771599999999996</v>
      </c>
      <c r="R335" s="135">
        <f t="shared" si="192"/>
        <v>4.4440200000000001</v>
      </c>
      <c r="S335" s="135">
        <f t="shared" si="192"/>
        <v>4.4404599999999999</v>
      </c>
      <c r="T335" s="135">
        <f t="shared" si="192"/>
        <v>4.4416900000000004</v>
      </c>
      <c r="U335" s="135">
        <f t="shared" si="192"/>
        <v>4.4257600000000004</v>
      </c>
      <c r="V335" s="135">
        <f t="shared" si="192"/>
        <v>4.4106199999999998</v>
      </c>
      <c r="W335" s="135">
        <f t="shared" si="192"/>
        <v>4.4142000000000001</v>
      </c>
      <c r="X335" s="135">
        <f t="shared" si="192"/>
        <v>4.4842500000000003</v>
      </c>
      <c r="Y335" s="135">
        <f t="shared" si="192"/>
        <v>4.3930100000000003</v>
      </c>
      <c r="Z335" s="135">
        <f t="shared" si="192"/>
        <v>4.0880999999999998</v>
      </c>
      <c r="AA335" s="135">
        <f t="shared" si="192"/>
        <v>3.8732500000000001</v>
      </c>
    </row>
    <row r="336" spans="1:27" ht="12.75" hidden="1" customHeight="1" outlineLevel="1" x14ac:dyDescent="0.2">
      <c r="A336" s="163" t="s">
        <v>561</v>
      </c>
      <c r="B336" s="94" t="s">
        <v>238</v>
      </c>
      <c r="C336" s="70" t="s">
        <v>79</v>
      </c>
      <c r="D336" s="71">
        <v>1278.3599999999999</v>
      </c>
      <c r="E336" s="71">
        <v>1205.5899999999999</v>
      </c>
      <c r="F336" s="71">
        <v>1107.1099999999999</v>
      </c>
      <c r="G336" s="71">
        <v>1105.1500000000001</v>
      </c>
      <c r="H336" s="71">
        <v>1145.6600000000001</v>
      </c>
      <c r="I336" s="71">
        <v>1242.28</v>
      </c>
      <c r="J336" s="71">
        <v>1418.93</v>
      </c>
      <c r="K336" s="71">
        <v>1698.61</v>
      </c>
      <c r="L336" s="71">
        <v>1912.77</v>
      </c>
      <c r="M336" s="71">
        <v>2070.77</v>
      </c>
      <c r="N336" s="71">
        <v>2163.2199999999998</v>
      </c>
      <c r="O336" s="71">
        <v>2027.04</v>
      </c>
      <c r="P336" s="71">
        <v>2015.02</v>
      </c>
      <c r="Q336" s="71">
        <v>2033.61</v>
      </c>
      <c r="R336" s="71">
        <v>2000.47</v>
      </c>
      <c r="S336" s="71">
        <v>1996.91</v>
      </c>
      <c r="T336" s="71">
        <v>1998.14</v>
      </c>
      <c r="U336" s="71">
        <v>1982.21</v>
      </c>
      <c r="V336" s="71">
        <v>1967.07</v>
      </c>
      <c r="W336" s="71">
        <v>1970.65</v>
      </c>
      <c r="X336" s="71">
        <v>2040.7</v>
      </c>
      <c r="Y336" s="71">
        <v>1949.46</v>
      </c>
      <c r="Z336" s="71">
        <v>1644.55</v>
      </c>
      <c r="AA336" s="71">
        <v>1429.7</v>
      </c>
    </row>
    <row r="337" spans="1:27" ht="12.75" hidden="1" customHeight="1" outlineLevel="1" x14ac:dyDescent="0.2">
      <c r="A337" s="163" t="s">
        <v>562</v>
      </c>
      <c r="B337" s="94" t="s">
        <v>90</v>
      </c>
      <c r="C337" s="70" t="s">
        <v>79</v>
      </c>
      <c r="D337" s="71">
        <f t="shared" ref="D337:AA337" si="193">$D$327</f>
        <v>2222.89</v>
      </c>
      <c r="E337" s="71">
        <f t="shared" si="193"/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563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564</v>
      </c>
      <c r="B339" s="94" t="s">
        <v>81</v>
      </c>
      <c r="C339" s="70" t="s">
        <v>79</v>
      </c>
      <c r="D339" s="71">
        <f>$D$11</f>
        <v>216.36</v>
      </c>
      <c r="E339" s="71">
        <f t="shared" ref="E339:AA339" si="194">$D$11</f>
        <v>216.36</v>
      </c>
      <c r="F339" s="71">
        <f t="shared" si="194"/>
        <v>216.36</v>
      </c>
      <c r="G339" s="71">
        <f t="shared" si="194"/>
        <v>216.36</v>
      </c>
      <c r="H339" s="71">
        <f t="shared" si="194"/>
        <v>216.36</v>
      </c>
      <c r="I339" s="71">
        <f t="shared" si="194"/>
        <v>216.36</v>
      </c>
      <c r="J339" s="71">
        <f t="shared" si="194"/>
        <v>216.36</v>
      </c>
      <c r="K339" s="71">
        <f t="shared" si="194"/>
        <v>216.36</v>
      </c>
      <c r="L339" s="71">
        <f t="shared" si="194"/>
        <v>216.36</v>
      </c>
      <c r="M339" s="71">
        <f t="shared" si="194"/>
        <v>216.36</v>
      </c>
      <c r="N339" s="71">
        <f t="shared" si="194"/>
        <v>216.36</v>
      </c>
      <c r="O339" s="71">
        <f t="shared" si="194"/>
        <v>216.36</v>
      </c>
      <c r="P339" s="71">
        <f t="shared" si="194"/>
        <v>216.36</v>
      </c>
      <c r="Q339" s="71">
        <f t="shared" si="194"/>
        <v>216.36</v>
      </c>
      <c r="R339" s="71">
        <f t="shared" si="194"/>
        <v>216.36</v>
      </c>
      <c r="S339" s="71">
        <f t="shared" si="194"/>
        <v>216.36</v>
      </c>
      <c r="T339" s="71">
        <f t="shared" si="194"/>
        <v>216.36</v>
      </c>
      <c r="U339" s="71">
        <f t="shared" si="194"/>
        <v>216.36</v>
      </c>
      <c r="V339" s="71">
        <f t="shared" si="194"/>
        <v>216.36</v>
      </c>
      <c r="W339" s="71">
        <f t="shared" si="194"/>
        <v>216.36</v>
      </c>
      <c r="X339" s="71">
        <f t="shared" si="194"/>
        <v>216.36</v>
      </c>
      <c r="Y339" s="71">
        <f t="shared" si="194"/>
        <v>216.36</v>
      </c>
      <c r="Z339" s="71">
        <f t="shared" si="194"/>
        <v>216.36</v>
      </c>
      <c r="AA339" s="71">
        <f t="shared" si="194"/>
        <v>216.36</v>
      </c>
    </row>
    <row r="340" spans="1:27" ht="12.75" customHeight="1" collapsed="1" x14ac:dyDescent="0.2">
      <c r="A340" s="162" t="s">
        <v>565</v>
      </c>
      <c r="B340" s="54" t="str">
        <f>"04"&amp;"."&amp;$B$662&amp;"."&amp;$B$663</f>
        <v>04.05.2024</v>
      </c>
      <c r="C340" s="134" t="s">
        <v>76</v>
      </c>
      <c r="D340" s="135">
        <f>ROUND(((D341+D342+D344+D343)/1000),5)</f>
        <v>3.9610799999999999</v>
      </c>
      <c r="E340" s="135">
        <f>ROUND(((E341+E342+E344+E343)/1000),5)</f>
        <v>3.8684400000000001</v>
      </c>
      <c r="F340" s="135">
        <f>ROUND(((F341+F342+F344+F343)/1000),5)</f>
        <v>3.7427800000000002</v>
      </c>
      <c r="G340" s="135">
        <f t="shared" ref="G340:AA340" si="195">ROUND(((G341+G342+G344+G343)/1000),5)</f>
        <v>3.6943999999999999</v>
      </c>
      <c r="H340" s="135">
        <f t="shared" si="195"/>
        <v>3.6731699999999998</v>
      </c>
      <c r="I340" s="135">
        <f t="shared" si="195"/>
        <v>3.69469</v>
      </c>
      <c r="J340" s="135">
        <f t="shared" si="195"/>
        <v>3.7819699999999998</v>
      </c>
      <c r="K340" s="135">
        <f t="shared" si="195"/>
        <v>4.0105700000000004</v>
      </c>
      <c r="L340" s="135">
        <f t="shared" si="195"/>
        <v>4.2999599999999996</v>
      </c>
      <c r="M340" s="135">
        <f t="shared" si="195"/>
        <v>4.4780800000000003</v>
      </c>
      <c r="N340" s="135">
        <f t="shared" si="195"/>
        <v>4.5291300000000003</v>
      </c>
      <c r="O340" s="135">
        <f t="shared" si="195"/>
        <v>4.5284599999999999</v>
      </c>
      <c r="P340" s="135">
        <f t="shared" si="195"/>
        <v>4.5199299999999996</v>
      </c>
      <c r="Q340" s="135">
        <f t="shared" si="195"/>
        <v>4.52921</v>
      </c>
      <c r="R340" s="135">
        <f t="shared" si="195"/>
        <v>4.4768999999999997</v>
      </c>
      <c r="S340" s="135">
        <f t="shared" si="195"/>
        <v>4.3134300000000003</v>
      </c>
      <c r="T340" s="135">
        <f t="shared" si="195"/>
        <v>4.3378899999999998</v>
      </c>
      <c r="U340" s="135">
        <f t="shared" si="195"/>
        <v>4.2317400000000003</v>
      </c>
      <c r="V340" s="135">
        <f t="shared" si="195"/>
        <v>4.2771400000000002</v>
      </c>
      <c r="W340" s="135">
        <f t="shared" si="195"/>
        <v>4.3777100000000004</v>
      </c>
      <c r="X340" s="135">
        <f t="shared" si="195"/>
        <v>4.4542000000000002</v>
      </c>
      <c r="Y340" s="135">
        <f t="shared" si="195"/>
        <v>4.38218</v>
      </c>
      <c r="Z340" s="135">
        <f t="shared" si="195"/>
        <v>4.0503400000000003</v>
      </c>
      <c r="AA340" s="135">
        <f t="shared" si="195"/>
        <v>3.94801</v>
      </c>
    </row>
    <row r="341" spans="1:27" ht="12.75" hidden="1" customHeight="1" outlineLevel="1" x14ac:dyDescent="0.2">
      <c r="A341" s="163" t="s">
        <v>566</v>
      </c>
      <c r="B341" s="94" t="s">
        <v>238</v>
      </c>
      <c r="C341" s="70" t="s">
        <v>79</v>
      </c>
      <c r="D341" s="71">
        <v>1517.53</v>
      </c>
      <c r="E341" s="71">
        <v>1424.89</v>
      </c>
      <c r="F341" s="71">
        <v>1299.23</v>
      </c>
      <c r="G341" s="71">
        <v>1250.8499999999999</v>
      </c>
      <c r="H341" s="71">
        <v>1229.6199999999999</v>
      </c>
      <c r="I341" s="71">
        <v>1251.1400000000001</v>
      </c>
      <c r="J341" s="71">
        <v>1338.42</v>
      </c>
      <c r="K341" s="71">
        <v>1567.02</v>
      </c>
      <c r="L341" s="71">
        <v>1856.41</v>
      </c>
      <c r="M341" s="71">
        <v>2034.53</v>
      </c>
      <c r="N341" s="71">
        <v>2085.58</v>
      </c>
      <c r="O341" s="71">
        <v>2084.91</v>
      </c>
      <c r="P341" s="71">
        <v>2076.38</v>
      </c>
      <c r="Q341" s="71">
        <v>2085.66</v>
      </c>
      <c r="R341" s="71">
        <v>2033.35</v>
      </c>
      <c r="S341" s="71">
        <v>1869.88</v>
      </c>
      <c r="T341" s="71">
        <v>1894.34</v>
      </c>
      <c r="U341" s="71">
        <v>1788.19</v>
      </c>
      <c r="V341" s="71">
        <v>1833.59</v>
      </c>
      <c r="W341" s="71">
        <v>1934.16</v>
      </c>
      <c r="X341" s="71">
        <v>2010.65</v>
      </c>
      <c r="Y341" s="71">
        <v>1938.63</v>
      </c>
      <c r="Z341" s="71">
        <v>1606.79</v>
      </c>
      <c r="AA341" s="71">
        <v>1504.46</v>
      </c>
    </row>
    <row r="342" spans="1:27" ht="12.75" hidden="1" customHeight="1" outlineLevel="1" x14ac:dyDescent="0.2">
      <c r="A342" s="163" t="s">
        <v>567</v>
      </c>
      <c r="B342" s="94" t="s">
        <v>90</v>
      </c>
      <c r="C342" s="70" t="s">
        <v>79</v>
      </c>
      <c r="D342" s="71">
        <f t="shared" ref="D342:AA342" si="196">$D$327</f>
        <v>2222.89</v>
      </c>
      <c r="E342" s="71">
        <f t="shared" si="196"/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568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569</v>
      </c>
      <c r="B344" s="94" t="s">
        <v>81</v>
      </c>
      <c r="C344" s="70" t="s">
        <v>79</v>
      </c>
      <c r="D344" s="71">
        <f>$D$11</f>
        <v>216.36</v>
      </c>
      <c r="E344" s="71">
        <f t="shared" ref="E344:AA344" si="197">$D$11</f>
        <v>216.36</v>
      </c>
      <c r="F344" s="71">
        <f t="shared" si="197"/>
        <v>216.36</v>
      </c>
      <c r="G344" s="71">
        <f t="shared" si="197"/>
        <v>216.36</v>
      </c>
      <c r="H344" s="71">
        <f t="shared" si="197"/>
        <v>216.36</v>
      </c>
      <c r="I344" s="71">
        <f t="shared" si="197"/>
        <v>216.36</v>
      </c>
      <c r="J344" s="71">
        <f t="shared" si="197"/>
        <v>216.36</v>
      </c>
      <c r="K344" s="71">
        <f t="shared" si="197"/>
        <v>216.36</v>
      </c>
      <c r="L344" s="71">
        <f t="shared" si="197"/>
        <v>216.36</v>
      </c>
      <c r="M344" s="71">
        <f t="shared" si="197"/>
        <v>216.36</v>
      </c>
      <c r="N344" s="71">
        <f t="shared" si="197"/>
        <v>216.36</v>
      </c>
      <c r="O344" s="71">
        <f t="shared" si="197"/>
        <v>216.36</v>
      </c>
      <c r="P344" s="71">
        <f t="shared" si="197"/>
        <v>216.36</v>
      </c>
      <c r="Q344" s="71">
        <f t="shared" si="197"/>
        <v>216.36</v>
      </c>
      <c r="R344" s="71">
        <f t="shared" si="197"/>
        <v>216.36</v>
      </c>
      <c r="S344" s="71">
        <f t="shared" si="197"/>
        <v>216.36</v>
      </c>
      <c r="T344" s="71">
        <f t="shared" si="197"/>
        <v>216.36</v>
      </c>
      <c r="U344" s="71">
        <f t="shared" si="197"/>
        <v>216.36</v>
      </c>
      <c r="V344" s="71">
        <f t="shared" si="197"/>
        <v>216.36</v>
      </c>
      <c r="W344" s="71">
        <f t="shared" si="197"/>
        <v>216.36</v>
      </c>
      <c r="X344" s="71">
        <f t="shared" si="197"/>
        <v>216.36</v>
      </c>
      <c r="Y344" s="71">
        <f t="shared" si="197"/>
        <v>216.36</v>
      </c>
      <c r="Z344" s="71">
        <f t="shared" si="197"/>
        <v>216.36</v>
      </c>
      <c r="AA344" s="71">
        <f t="shared" si="197"/>
        <v>216.36</v>
      </c>
    </row>
    <row r="345" spans="1:27" ht="12.75" customHeight="1" collapsed="1" x14ac:dyDescent="0.2">
      <c r="A345" s="162" t="s">
        <v>570</v>
      </c>
      <c r="B345" s="54" t="str">
        <f>"05"&amp;"."&amp;$B$662&amp;"."&amp;$B$663</f>
        <v>05.05.2024</v>
      </c>
      <c r="C345" s="134" t="s">
        <v>76</v>
      </c>
      <c r="D345" s="135">
        <f>ROUND(((D346+D347+D349+D348)/1000),5)</f>
        <v>3.8884699999999999</v>
      </c>
      <c r="E345" s="135">
        <f>ROUND(((E346+E347+E349+E348)/1000),5)</f>
        <v>3.6940300000000001</v>
      </c>
      <c r="F345" s="135">
        <f>ROUND(((F346+F347+F349+F348)/1000),5)</f>
        <v>3.66703</v>
      </c>
      <c r="G345" s="135">
        <f t="shared" ref="G345:AA345" si="198">ROUND(((G346+G347+G349+G348)/1000),5)</f>
        <v>3.63503</v>
      </c>
      <c r="H345" s="135">
        <f t="shared" si="198"/>
        <v>3.6138400000000002</v>
      </c>
      <c r="I345" s="135">
        <f t="shared" si="198"/>
        <v>3.6361699999999999</v>
      </c>
      <c r="J345" s="135">
        <f t="shared" si="198"/>
        <v>3.54989</v>
      </c>
      <c r="K345" s="135">
        <f t="shared" si="198"/>
        <v>3.6861100000000002</v>
      </c>
      <c r="L345" s="135">
        <f t="shared" si="198"/>
        <v>3.9584600000000001</v>
      </c>
      <c r="M345" s="135">
        <f t="shared" si="198"/>
        <v>4.1280999999999999</v>
      </c>
      <c r="N345" s="135">
        <f t="shared" si="198"/>
        <v>4.1749000000000001</v>
      </c>
      <c r="O345" s="135">
        <f t="shared" si="198"/>
        <v>4.2025100000000002</v>
      </c>
      <c r="P345" s="135">
        <f t="shared" si="198"/>
        <v>4.1547700000000001</v>
      </c>
      <c r="Q345" s="135">
        <f t="shared" si="198"/>
        <v>4.15245</v>
      </c>
      <c r="R345" s="135">
        <f t="shared" si="198"/>
        <v>4.1493799999999998</v>
      </c>
      <c r="S345" s="135">
        <f t="shared" si="198"/>
        <v>4.0350000000000001</v>
      </c>
      <c r="T345" s="135">
        <f t="shared" si="198"/>
        <v>4.0180800000000003</v>
      </c>
      <c r="U345" s="135">
        <f t="shared" si="198"/>
        <v>4.0236900000000002</v>
      </c>
      <c r="V345" s="135">
        <f t="shared" si="198"/>
        <v>4.0855100000000002</v>
      </c>
      <c r="W345" s="135">
        <f t="shared" si="198"/>
        <v>4.2533500000000002</v>
      </c>
      <c r="X345" s="135">
        <f t="shared" si="198"/>
        <v>4.37812</v>
      </c>
      <c r="Y345" s="135">
        <f t="shared" si="198"/>
        <v>4.3524599999999998</v>
      </c>
      <c r="Z345" s="135">
        <f t="shared" si="198"/>
        <v>4.0084099999999996</v>
      </c>
      <c r="AA345" s="135">
        <f t="shared" si="198"/>
        <v>3.9445399999999999</v>
      </c>
    </row>
    <row r="346" spans="1:27" ht="12.75" hidden="1" customHeight="1" outlineLevel="1" x14ac:dyDescent="0.2">
      <c r="A346" s="163" t="s">
        <v>571</v>
      </c>
      <c r="B346" s="94" t="s">
        <v>238</v>
      </c>
      <c r="C346" s="70" t="s">
        <v>79</v>
      </c>
      <c r="D346" s="71">
        <v>1444.92</v>
      </c>
      <c r="E346" s="71">
        <v>1250.48</v>
      </c>
      <c r="F346" s="71">
        <v>1223.48</v>
      </c>
      <c r="G346" s="71">
        <v>1191.48</v>
      </c>
      <c r="H346" s="71">
        <v>1170.29</v>
      </c>
      <c r="I346" s="71">
        <v>1192.6199999999999</v>
      </c>
      <c r="J346" s="71">
        <v>1106.3399999999999</v>
      </c>
      <c r="K346" s="71">
        <v>1242.56</v>
      </c>
      <c r="L346" s="71">
        <v>1514.91</v>
      </c>
      <c r="M346" s="71">
        <v>1684.55</v>
      </c>
      <c r="N346" s="71">
        <v>1731.35</v>
      </c>
      <c r="O346" s="71">
        <v>1758.96</v>
      </c>
      <c r="P346" s="71">
        <v>1711.22</v>
      </c>
      <c r="Q346" s="71">
        <v>1708.9</v>
      </c>
      <c r="R346" s="71">
        <v>1705.83</v>
      </c>
      <c r="S346" s="71">
        <v>1591.45</v>
      </c>
      <c r="T346" s="71">
        <v>1574.53</v>
      </c>
      <c r="U346" s="71">
        <v>1580.14</v>
      </c>
      <c r="V346" s="71">
        <v>1641.96</v>
      </c>
      <c r="W346" s="71">
        <v>1809.8</v>
      </c>
      <c r="X346" s="71">
        <v>1934.57</v>
      </c>
      <c r="Y346" s="71">
        <v>1908.91</v>
      </c>
      <c r="Z346" s="71">
        <v>1564.86</v>
      </c>
      <c r="AA346" s="71">
        <v>1500.99</v>
      </c>
    </row>
    <row r="347" spans="1:27" ht="12.75" hidden="1" customHeight="1" outlineLevel="1" x14ac:dyDescent="0.2">
      <c r="A347" s="163" t="s">
        <v>572</v>
      </c>
      <c r="B347" s="94" t="s">
        <v>90</v>
      </c>
      <c r="C347" s="70" t="s">
        <v>79</v>
      </c>
      <c r="D347" s="71">
        <f t="shared" ref="D347:AA347" si="199">$D$327</f>
        <v>2222.89</v>
      </c>
      <c r="E347" s="71">
        <f t="shared" si="199"/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573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574</v>
      </c>
      <c r="B349" s="94" t="s">
        <v>81</v>
      </c>
      <c r="C349" s="70" t="s">
        <v>79</v>
      </c>
      <c r="D349" s="71">
        <f>$D$11</f>
        <v>216.36</v>
      </c>
      <c r="E349" s="71">
        <f t="shared" ref="E349:AA349" si="200">$D$11</f>
        <v>216.36</v>
      </c>
      <c r="F349" s="71">
        <f t="shared" si="200"/>
        <v>216.36</v>
      </c>
      <c r="G349" s="71">
        <f t="shared" si="200"/>
        <v>216.36</v>
      </c>
      <c r="H349" s="71">
        <f t="shared" si="200"/>
        <v>216.36</v>
      </c>
      <c r="I349" s="71">
        <f t="shared" si="200"/>
        <v>216.36</v>
      </c>
      <c r="J349" s="71">
        <f t="shared" si="200"/>
        <v>216.36</v>
      </c>
      <c r="K349" s="71">
        <f t="shared" si="200"/>
        <v>216.36</v>
      </c>
      <c r="L349" s="71">
        <f t="shared" si="200"/>
        <v>216.36</v>
      </c>
      <c r="M349" s="71">
        <f t="shared" si="200"/>
        <v>216.36</v>
      </c>
      <c r="N349" s="71">
        <f t="shared" si="200"/>
        <v>216.36</v>
      </c>
      <c r="O349" s="71">
        <f t="shared" si="200"/>
        <v>216.36</v>
      </c>
      <c r="P349" s="71">
        <f t="shared" si="200"/>
        <v>216.36</v>
      </c>
      <c r="Q349" s="71">
        <f t="shared" si="200"/>
        <v>216.36</v>
      </c>
      <c r="R349" s="71">
        <f t="shared" si="200"/>
        <v>216.36</v>
      </c>
      <c r="S349" s="71">
        <f t="shared" si="200"/>
        <v>216.36</v>
      </c>
      <c r="T349" s="71">
        <f t="shared" si="200"/>
        <v>216.36</v>
      </c>
      <c r="U349" s="71">
        <f t="shared" si="200"/>
        <v>216.36</v>
      </c>
      <c r="V349" s="71">
        <f t="shared" si="200"/>
        <v>216.36</v>
      </c>
      <c r="W349" s="71">
        <f t="shared" si="200"/>
        <v>216.36</v>
      </c>
      <c r="X349" s="71">
        <f t="shared" si="200"/>
        <v>216.36</v>
      </c>
      <c r="Y349" s="71">
        <f t="shared" si="200"/>
        <v>216.36</v>
      </c>
      <c r="Z349" s="71">
        <f t="shared" si="200"/>
        <v>216.36</v>
      </c>
      <c r="AA349" s="71">
        <f t="shared" si="200"/>
        <v>216.36</v>
      </c>
    </row>
    <row r="350" spans="1:27" ht="12.75" customHeight="1" collapsed="1" x14ac:dyDescent="0.2">
      <c r="A350" s="162" t="s">
        <v>575</v>
      </c>
      <c r="B350" s="54" t="str">
        <f>"06"&amp;"."&amp;$B$662&amp;"."&amp;$B$663</f>
        <v>06.05.2024</v>
      </c>
      <c r="C350" s="134" t="s">
        <v>76</v>
      </c>
      <c r="D350" s="135">
        <f>ROUND(((D351+D352+D354+D353)/1000),5)</f>
        <v>3.7401599999999999</v>
      </c>
      <c r="E350" s="135">
        <f>ROUND(((E351+E352+E354+E353)/1000),5)</f>
        <v>3.6482100000000002</v>
      </c>
      <c r="F350" s="135">
        <f>ROUND(((F351+F352+F354+F353)/1000),5)</f>
        <v>3.55925</v>
      </c>
      <c r="G350" s="135">
        <f t="shared" ref="G350:AA350" si="201">ROUND(((G351+G352+G354+G353)/1000),5)</f>
        <v>3.5511200000000001</v>
      </c>
      <c r="H350" s="135">
        <f t="shared" si="201"/>
        <v>3.5533800000000002</v>
      </c>
      <c r="I350" s="135">
        <f t="shared" si="201"/>
        <v>3.6888200000000002</v>
      </c>
      <c r="J350" s="135">
        <f t="shared" si="201"/>
        <v>3.8576100000000002</v>
      </c>
      <c r="K350" s="135">
        <f t="shared" si="201"/>
        <v>4.1411899999999999</v>
      </c>
      <c r="L350" s="135">
        <f t="shared" si="201"/>
        <v>4.4285300000000003</v>
      </c>
      <c r="M350" s="135">
        <f t="shared" si="201"/>
        <v>4.5114599999999996</v>
      </c>
      <c r="N350" s="135">
        <f t="shared" si="201"/>
        <v>4.5183</v>
      </c>
      <c r="O350" s="135">
        <f t="shared" si="201"/>
        <v>4.5206200000000001</v>
      </c>
      <c r="P350" s="135">
        <f t="shared" si="201"/>
        <v>4.5258700000000003</v>
      </c>
      <c r="Q350" s="135">
        <f t="shared" si="201"/>
        <v>4.5223500000000003</v>
      </c>
      <c r="R350" s="135">
        <f t="shared" si="201"/>
        <v>4.5194000000000001</v>
      </c>
      <c r="S350" s="135">
        <f t="shared" si="201"/>
        <v>4.5199299999999996</v>
      </c>
      <c r="T350" s="135">
        <f t="shared" si="201"/>
        <v>4.5108199999999998</v>
      </c>
      <c r="U350" s="135">
        <f t="shared" si="201"/>
        <v>4.4747000000000003</v>
      </c>
      <c r="V350" s="135">
        <f t="shared" si="201"/>
        <v>4.4383100000000004</v>
      </c>
      <c r="W350" s="135">
        <f t="shared" si="201"/>
        <v>4.4635999999999996</v>
      </c>
      <c r="X350" s="135">
        <f t="shared" si="201"/>
        <v>4.5117700000000003</v>
      </c>
      <c r="Y350" s="135">
        <f t="shared" si="201"/>
        <v>4.4462000000000002</v>
      </c>
      <c r="Z350" s="135">
        <f t="shared" si="201"/>
        <v>4.1039099999999999</v>
      </c>
      <c r="AA350" s="135">
        <f t="shared" si="201"/>
        <v>3.9391400000000001</v>
      </c>
    </row>
    <row r="351" spans="1:27" ht="12.75" hidden="1" customHeight="1" outlineLevel="1" x14ac:dyDescent="0.2">
      <c r="A351" s="163" t="s">
        <v>576</v>
      </c>
      <c r="B351" s="94" t="s">
        <v>238</v>
      </c>
      <c r="C351" s="70" t="s">
        <v>79</v>
      </c>
      <c r="D351" s="71">
        <v>1296.6099999999999</v>
      </c>
      <c r="E351" s="71">
        <v>1204.6600000000001</v>
      </c>
      <c r="F351" s="71">
        <v>1115.7</v>
      </c>
      <c r="G351" s="71">
        <v>1107.57</v>
      </c>
      <c r="H351" s="71">
        <v>1109.83</v>
      </c>
      <c r="I351" s="71">
        <v>1245.27</v>
      </c>
      <c r="J351" s="71">
        <v>1414.06</v>
      </c>
      <c r="K351" s="71">
        <v>1697.64</v>
      </c>
      <c r="L351" s="71">
        <v>1984.98</v>
      </c>
      <c r="M351" s="71">
        <v>2067.91</v>
      </c>
      <c r="N351" s="71">
        <v>2074.75</v>
      </c>
      <c r="O351" s="71">
        <v>2077.0700000000002</v>
      </c>
      <c r="P351" s="71">
        <v>2082.3200000000002</v>
      </c>
      <c r="Q351" s="71">
        <v>2078.8000000000002</v>
      </c>
      <c r="R351" s="71">
        <v>2075.85</v>
      </c>
      <c r="S351" s="71">
        <v>2076.38</v>
      </c>
      <c r="T351" s="71">
        <v>2067.27</v>
      </c>
      <c r="U351" s="71">
        <v>2031.15</v>
      </c>
      <c r="V351" s="71">
        <v>1994.76</v>
      </c>
      <c r="W351" s="71">
        <v>2020.05</v>
      </c>
      <c r="X351" s="71">
        <v>2068.2199999999998</v>
      </c>
      <c r="Y351" s="71">
        <v>2002.65</v>
      </c>
      <c r="Z351" s="71">
        <v>1660.36</v>
      </c>
      <c r="AA351" s="71">
        <v>1495.59</v>
      </c>
    </row>
    <row r="352" spans="1:27" ht="12.75" hidden="1" customHeight="1" outlineLevel="1" x14ac:dyDescent="0.2">
      <c r="A352" s="163" t="s">
        <v>577</v>
      </c>
      <c r="B352" s="94" t="s">
        <v>90</v>
      </c>
      <c r="C352" s="70" t="s">
        <v>79</v>
      </c>
      <c r="D352" s="71">
        <f t="shared" ref="D352:AA352" si="202">$D$327</f>
        <v>2222.89</v>
      </c>
      <c r="E352" s="71">
        <f t="shared" si="202"/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578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579</v>
      </c>
      <c r="B354" s="94" t="s">
        <v>81</v>
      </c>
      <c r="C354" s="70" t="s">
        <v>79</v>
      </c>
      <c r="D354" s="71">
        <f>$D$11</f>
        <v>216.36</v>
      </c>
      <c r="E354" s="71">
        <f t="shared" ref="E354:AA354" si="203">$D$11</f>
        <v>216.36</v>
      </c>
      <c r="F354" s="71">
        <f t="shared" si="203"/>
        <v>216.36</v>
      </c>
      <c r="G354" s="71">
        <f t="shared" si="203"/>
        <v>216.36</v>
      </c>
      <c r="H354" s="71">
        <f t="shared" si="203"/>
        <v>216.36</v>
      </c>
      <c r="I354" s="71">
        <f t="shared" si="203"/>
        <v>216.36</v>
      </c>
      <c r="J354" s="71">
        <f t="shared" si="203"/>
        <v>216.36</v>
      </c>
      <c r="K354" s="71">
        <f t="shared" si="203"/>
        <v>216.36</v>
      </c>
      <c r="L354" s="71">
        <f t="shared" si="203"/>
        <v>216.36</v>
      </c>
      <c r="M354" s="71">
        <f t="shared" si="203"/>
        <v>216.36</v>
      </c>
      <c r="N354" s="71">
        <f t="shared" si="203"/>
        <v>216.36</v>
      </c>
      <c r="O354" s="71">
        <f t="shared" si="203"/>
        <v>216.36</v>
      </c>
      <c r="P354" s="71">
        <f t="shared" si="203"/>
        <v>216.36</v>
      </c>
      <c r="Q354" s="71">
        <f t="shared" si="203"/>
        <v>216.36</v>
      </c>
      <c r="R354" s="71">
        <f t="shared" si="203"/>
        <v>216.36</v>
      </c>
      <c r="S354" s="71">
        <f t="shared" si="203"/>
        <v>216.36</v>
      </c>
      <c r="T354" s="71">
        <f t="shared" si="203"/>
        <v>216.36</v>
      </c>
      <c r="U354" s="71">
        <f t="shared" si="203"/>
        <v>216.36</v>
      </c>
      <c r="V354" s="71">
        <f t="shared" si="203"/>
        <v>216.36</v>
      </c>
      <c r="W354" s="71">
        <f t="shared" si="203"/>
        <v>216.36</v>
      </c>
      <c r="X354" s="71">
        <f t="shared" si="203"/>
        <v>216.36</v>
      </c>
      <c r="Y354" s="71">
        <f t="shared" si="203"/>
        <v>216.36</v>
      </c>
      <c r="Z354" s="71">
        <f t="shared" si="203"/>
        <v>216.36</v>
      </c>
      <c r="AA354" s="71">
        <f t="shared" si="203"/>
        <v>216.36</v>
      </c>
    </row>
    <row r="355" spans="1:27" ht="12.75" customHeight="1" collapsed="1" x14ac:dyDescent="0.2">
      <c r="A355" s="162" t="s">
        <v>580</v>
      </c>
      <c r="B355" s="54" t="str">
        <f>"07"&amp;"."&amp;$B$662&amp;"."&amp;$B$663</f>
        <v>07.05.2024</v>
      </c>
      <c r="C355" s="134" t="s">
        <v>76</v>
      </c>
      <c r="D355" s="135">
        <f>ROUND(((D356+D357+D359+D358)/1000),5)</f>
        <v>3.9256799999999998</v>
      </c>
      <c r="E355" s="135">
        <f>ROUND(((E356+E357+E359+E358)/1000),5)</f>
        <v>3.7347700000000001</v>
      </c>
      <c r="F355" s="135">
        <f>ROUND(((F356+F357+F359+F358)/1000),5)</f>
        <v>3.6622300000000001</v>
      </c>
      <c r="G355" s="135">
        <f t="shared" ref="G355:AA355" si="204">ROUND(((G356+G357+G359+G358)/1000),5)</f>
        <v>3.64608</v>
      </c>
      <c r="H355" s="135">
        <f t="shared" si="204"/>
        <v>3.6414599999999999</v>
      </c>
      <c r="I355" s="135">
        <f t="shared" si="204"/>
        <v>3.7144300000000001</v>
      </c>
      <c r="J355" s="135">
        <f t="shared" si="204"/>
        <v>3.8626</v>
      </c>
      <c r="K355" s="135">
        <f t="shared" si="204"/>
        <v>4.09518</v>
      </c>
      <c r="L355" s="135">
        <f t="shared" si="204"/>
        <v>4.3554500000000003</v>
      </c>
      <c r="M355" s="135">
        <f t="shared" si="204"/>
        <v>4.4326699999999999</v>
      </c>
      <c r="N355" s="135">
        <f t="shared" si="204"/>
        <v>4.4562499999999998</v>
      </c>
      <c r="O355" s="135">
        <f t="shared" si="204"/>
        <v>4.5217099999999997</v>
      </c>
      <c r="P355" s="135">
        <f t="shared" si="204"/>
        <v>4.5157999999999996</v>
      </c>
      <c r="Q355" s="135">
        <f t="shared" si="204"/>
        <v>4.53139</v>
      </c>
      <c r="R355" s="135">
        <f t="shared" si="204"/>
        <v>4.47553</v>
      </c>
      <c r="S355" s="135">
        <f t="shared" si="204"/>
        <v>4.4587199999999996</v>
      </c>
      <c r="T355" s="135">
        <f t="shared" si="204"/>
        <v>4.4291600000000004</v>
      </c>
      <c r="U355" s="135">
        <f t="shared" si="204"/>
        <v>4.4163699999999997</v>
      </c>
      <c r="V355" s="135">
        <f t="shared" si="204"/>
        <v>4.4158799999999996</v>
      </c>
      <c r="W355" s="135">
        <f t="shared" si="204"/>
        <v>4.4217700000000004</v>
      </c>
      <c r="X355" s="135">
        <f t="shared" si="204"/>
        <v>4.4881799999999998</v>
      </c>
      <c r="Y355" s="135">
        <f t="shared" si="204"/>
        <v>4.3155999999999999</v>
      </c>
      <c r="Z355" s="135">
        <f t="shared" si="204"/>
        <v>4.1576500000000003</v>
      </c>
      <c r="AA355" s="135">
        <f t="shared" si="204"/>
        <v>4.0467000000000004</v>
      </c>
    </row>
    <row r="356" spans="1:27" ht="12.75" hidden="1" customHeight="1" outlineLevel="1" x14ac:dyDescent="0.2">
      <c r="A356" s="163" t="s">
        <v>581</v>
      </c>
      <c r="B356" s="94" t="s">
        <v>238</v>
      </c>
      <c r="C356" s="70" t="s">
        <v>79</v>
      </c>
      <c r="D356" s="71">
        <v>1482.13</v>
      </c>
      <c r="E356" s="71">
        <v>1291.22</v>
      </c>
      <c r="F356" s="71">
        <v>1218.68</v>
      </c>
      <c r="G356" s="71">
        <v>1202.53</v>
      </c>
      <c r="H356" s="71">
        <v>1197.9100000000001</v>
      </c>
      <c r="I356" s="71">
        <v>1270.8800000000001</v>
      </c>
      <c r="J356" s="71">
        <v>1419.05</v>
      </c>
      <c r="K356" s="71">
        <v>1651.63</v>
      </c>
      <c r="L356" s="71">
        <v>1911.9</v>
      </c>
      <c r="M356" s="71">
        <v>1989.12</v>
      </c>
      <c r="N356" s="71">
        <v>2012.7</v>
      </c>
      <c r="O356" s="71">
        <v>2078.16</v>
      </c>
      <c r="P356" s="71">
        <v>2072.25</v>
      </c>
      <c r="Q356" s="71">
        <v>2087.84</v>
      </c>
      <c r="R356" s="71">
        <v>2031.98</v>
      </c>
      <c r="S356" s="71">
        <v>2015.17</v>
      </c>
      <c r="T356" s="71">
        <v>1985.61</v>
      </c>
      <c r="U356" s="71">
        <v>1972.82</v>
      </c>
      <c r="V356" s="71">
        <v>1972.33</v>
      </c>
      <c r="W356" s="71">
        <v>1978.22</v>
      </c>
      <c r="X356" s="71">
        <v>2044.63</v>
      </c>
      <c r="Y356" s="71">
        <v>1872.05</v>
      </c>
      <c r="Z356" s="71">
        <v>1714.1</v>
      </c>
      <c r="AA356" s="71">
        <v>1603.15</v>
      </c>
    </row>
    <row r="357" spans="1:27" ht="12.75" hidden="1" customHeight="1" outlineLevel="1" x14ac:dyDescent="0.2">
      <c r="A357" s="163" t="s">
        <v>582</v>
      </c>
      <c r="B357" s="94" t="s">
        <v>90</v>
      </c>
      <c r="C357" s="70" t="s">
        <v>79</v>
      </c>
      <c r="D357" s="71">
        <f t="shared" ref="D357:AA357" si="205">$D$327</f>
        <v>2222.89</v>
      </c>
      <c r="E357" s="71">
        <f t="shared" si="205"/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583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584</v>
      </c>
      <c r="B359" s="94" t="s">
        <v>81</v>
      </c>
      <c r="C359" s="70" t="s">
        <v>79</v>
      </c>
      <c r="D359" s="71">
        <f>$D$11</f>
        <v>216.36</v>
      </c>
      <c r="E359" s="71">
        <f t="shared" ref="E359:AA359" si="206">$D$11</f>
        <v>216.36</v>
      </c>
      <c r="F359" s="71">
        <f t="shared" si="206"/>
        <v>216.36</v>
      </c>
      <c r="G359" s="71">
        <f t="shared" si="206"/>
        <v>216.36</v>
      </c>
      <c r="H359" s="71">
        <f t="shared" si="206"/>
        <v>216.36</v>
      </c>
      <c r="I359" s="71">
        <f t="shared" si="206"/>
        <v>216.36</v>
      </c>
      <c r="J359" s="71">
        <f t="shared" si="206"/>
        <v>216.36</v>
      </c>
      <c r="K359" s="71">
        <f t="shared" si="206"/>
        <v>216.36</v>
      </c>
      <c r="L359" s="71">
        <f t="shared" si="206"/>
        <v>216.36</v>
      </c>
      <c r="M359" s="71">
        <f t="shared" si="206"/>
        <v>216.36</v>
      </c>
      <c r="N359" s="71">
        <f t="shared" si="206"/>
        <v>216.36</v>
      </c>
      <c r="O359" s="71">
        <f t="shared" si="206"/>
        <v>216.36</v>
      </c>
      <c r="P359" s="71">
        <f t="shared" si="206"/>
        <v>216.36</v>
      </c>
      <c r="Q359" s="71">
        <f t="shared" si="206"/>
        <v>216.36</v>
      </c>
      <c r="R359" s="71">
        <f t="shared" si="206"/>
        <v>216.36</v>
      </c>
      <c r="S359" s="71">
        <f t="shared" si="206"/>
        <v>216.36</v>
      </c>
      <c r="T359" s="71">
        <f t="shared" si="206"/>
        <v>216.36</v>
      </c>
      <c r="U359" s="71">
        <f t="shared" si="206"/>
        <v>216.36</v>
      </c>
      <c r="V359" s="71">
        <f t="shared" si="206"/>
        <v>216.36</v>
      </c>
      <c r="W359" s="71">
        <f t="shared" si="206"/>
        <v>216.36</v>
      </c>
      <c r="X359" s="71">
        <f t="shared" si="206"/>
        <v>216.36</v>
      </c>
      <c r="Y359" s="71">
        <f t="shared" si="206"/>
        <v>216.36</v>
      </c>
      <c r="Z359" s="71">
        <f t="shared" si="206"/>
        <v>216.36</v>
      </c>
      <c r="AA359" s="71">
        <f t="shared" si="206"/>
        <v>216.36</v>
      </c>
    </row>
    <row r="360" spans="1:27" ht="12.75" customHeight="1" collapsed="1" x14ac:dyDescent="0.2">
      <c r="A360" s="162" t="s">
        <v>585</v>
      </c>
      <c r="B360" s="54" t="str">
        <f>"08"&amp;"."&amp;$B$662&amp;"."&amp;$B$663</f>
        <v>08.05.2024</v>
      </c>
      <c r="C360" s="134" t="s">
        <v>76</v>
      </c>
      <c r="D360" s="135">
        <f>ROUND(((D361+D362+D364+D363)/1000),5)</f>
        <v>3.9207800000000002</v>
      </c>
      <c r="E360" s="135">
        <f>ROUND(((E361+E362+E364+E363)/1000),5)</f>
        <v>3.7549800000000002</v>
      </c>
      <c r="F360" s="135">
        <f>ROUND(((F361+F362+F364+F363)/1000),5)</f>
        <v>3.68357</v>
      </c>
      <c r="G360" s="135">
        <f t="shared" ref="G360:AA360" si="207">ROUND(((G361+G362+G364+G363)/1000),5)</f>
        <v>3.6734200000000001</v>
      </c>
      <c r="H360" s="135">
        <f t="shared" si="207"/>
        <v>3.6743999999999999</v>
      </c>
      <c r="I360" s="135">
        <f t="shared" si="207"/>
        <v>3.7726700000000002</v>
      </c>
      <c r="J360" s="135">
        <f t="shared" si="207"/>
        <v>3.8183699999999998</v>
      </c>
      <c r="K360" s="135">
        <f t="shared" si="207"/>
        <v>4.04129</v>
      </c>
      <c r="L360" s="135">
        <f t="shared" si="207"/>
        <v>4.2794800000000004</v>
      </c>
      <c r="M360" s="135">
        <f t="shared" si="207"/>
        <v>4.3700599999999996</v>
      </c>
      <c r="N360" s="135">
        <f t="shared" si="207"/>
        <v>4.4367999999999999</v>
      </c>
      <c r="O360" s="135">
        <f t="shared" si="207"/>
        <v>4.4830199999999998</v>
      </c>
      <c r="P360" s="135">
        <f t="shared" si="207"/>
        <v>4.5312400000000004</v>
      </c>
      <c r="Q360" s="135">
        <f t="shared" si="207"/>
        <v>4.5298699999999998</v>
      </c>
      <c r="R360" s="135">
        <f t="shared" si="207"/>
        <v>4.4821400000000002</v>
      </c>
      <c r="S360" s="135">
        <f t="shared" si="207"/>
        <v>4.4383400000000002</v>
      </c>
      <c r="T360" s="135">
        <f t="shared" si="207"/>
        <v>4.3809899999999997</v>
      </c>
      <c r="U360" s="135">
        <f t="shared" si="207"/>
        <v>4.3321100000000001</v>
      </c>
      <c r="V360" s="135">
        <f t="shared" si="207"/>
        <v>4.3399799999999997</v>
      </c>
      <c r="W360" s="135">
        <f t="shared" si="207"/>
        <v>4.3537999999999997</v>
      </c>
      <c r="X360" s="135">
        <f t="shared" si="207"/>
        <v>4.4048499999999997</v>
      </c>
      <c r="Y360" s="135">
        <f t="shared" si="207"/>
        <v>4.3724499999999997</v>
      </c>
      <c r="Z360" s="135">
        <f t="shared" si="207"/>
        <v>4.2836299999999996</v>
      </c>
      <c r="AA360" s="135">
        <f t="shared" si="207"/>
        <v>4.0162699999999996</v>
      </c>
    </row>
    <row r="361" spans="1:27" ht="12.75" hidden="1" customHeight="1" outlineLevel="1" x14ac:dyDescent="0.2">
      <c r="A361" s="163" t="s">
        <v>586</v>
      </c>
      <c r="B361" s="94" t="s">
        <v>238</v>
      </c>
      <c r="C361" s="70" t="s">
        <v>79</v>
      </c>
      <c r="D361" s="71">
        <v>1477.23</v>
      </c>
      <c r="E361" s="71">
        <v>1311.43</v>
      </c>
      <c r="F361" s="71">
        <v>1240.02</v>
      </c>
      <c r="G361" s="71">
        <v>1229.8699999999999</v>
      </c>
      <c r="H361" s="71">
        <v>1230.8499999999999</v>
      </c>
      <c r="I361" s="71">
        <v>1329.12</v>
      </c>
      <c r="J361" s="71">
        <v>1374.82</v>
      </c>
      <c r="K361" s="71">
        <v>1597.74</v>
      </c>
      <c r="L361" s="71">
        <v>1835.93</v>
      </c>
      <c r="M361" s="71">
        <v>1926.51</v>
      </c>
      <c r="N361" s="71">
        <v>1993.25</v>
      </c>
      <c r="O361" s="71">
        <v>2039.47</v>
      </c>
      <c r="P361" s="71">
        <v>2087.69</v>
      </c>
      <c r="Q361" s="71">
        <v>2086.3200000000002</v>
      </c>
      <c r="R361" s="71">
        <v>2038.59</v>
      </c>
      <c r="S361" s="71">
        <v>1994.79</v>
      </c>
      <c r="T361" s="71">
        <v>1937.44</v>
      </c>
      <c r="U361" s="71">
        <v>1888.56</v>
      </c>
      <c r="V361" s="71">
        <v>1896.43</v>
      </c>
      <c r="W361" s="71">
        <v>1910.25</v>
      </c>
      <c r="X361" s="71">
        <v>1961.3</v>
      </c>
      <c r="Y361" s="71">
        <v>1928.9</v>
      </c>
      <c r="Z361" s="71">
        <v>1840.08</v>
      </c>
      <c r="AA361" s="71">
        <v>1572.72</v>
      </c>
    </row>
    <row r="362" spans="1:27" ht="12.75" hidden="1" customHeight="1" outlineLevel="1" x14ac:dyDescent="0.2">
      <c r="A362" s="163" t="s">
        <v>587</v>
      </c>
      <c r="B362" s="94" t="s">
        <v>90</v>
      </c>
      <c r="C362" s="70" t="s">
        <v>79</v>
      </c>
      <c r="D362" s="71">
        <f t="shared" ref="D362:AA362" si="208">$D$327</f>
        <v>2222.89</v>
      </c>
      <c r="E362" s="71">
        <f t="shared" si="208"/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588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589</v>
      </c>
      <c r="B364" s="94" t="s">
        <v>81</v>
      </c>
      <c r="C364" s="70" t="s">
        <v>79</v>
      </c>
      <c r="D364" s="71">
        <f>$D$11</f>
        <v>216.36</v>
      </c>
      <c r="E364" s="71">
        <f t="shared" ref="E364:AA364" si="209">$D$11</f>
        <v>216.36</v>
      </c>
      <c r="F364" s="71">
        <f t="shared" si="209"/>
        <v>216.36</v>
      </c>
      <c r="G364" s="71">
        <f t="shared" si="209"/>
        <v>216.36</v>
      </c>
      <c r="H364" s="71">
        <f t="shared" si="209"/>
        <v>216.36</v>
      </c>
      <c r="I364" s="71">
        <f t="shared" si="209"/>
        <v>216.36</v>
      </c>
      <c r="J364" s="71">
        <f t="shared" si="209"/>
        <v>216.36</v>
      </c>
      <c r="K364" s="71">
        <f t="shared" si="209"/>
        <v>216.36</v>
      </c>
      <c r="L364" s="71">
        <f t="shared" si="209"/>
        <v>216.36</v>
      </c>
      <c r="M364" s="71">
        <f t="shared" si="209"/>
        <v>216.36</v>
      </c>
      <c r="N364" s="71">
        <f t="shared" si="209"/>
        <v>216.36</v>
      </c>
      <c r="O364" s="71">
        <f t="shared" si="209"/>
        <v>216.36</v>
      </c>
      <c r="P364" s="71">
        <f t="shared" si="209"/>
        <v>216.36</v>
      </c>
      <c r="Q364" s="71">
        <f t="shared" si="209"/>
        <v>216.36</v>
      </c>
      <c r="R364" s="71">
        <f t="shared" si="209"/>
        <v>216.36</v>
      </c>
      <c r="S364" s="71">
        <f t="shared" si="209"/>
        <v>216.36</v>
      </c>
      <c r="T364" s="71">
        <f t="shared" si="209"/>
        <v>216.36</v>
      </c>
      <c r="U364" s="71">
        <f t="shared" si="209"/>
        <v>216.36</v>
      </c>
      <c r="V364" s="71">
        <f t="shared" si="209"/>
        <v>216.36</v>
      </c>
      <c r="W364" s="71">
        <f t="shared" si="209"/>
        <v>216.36</v>
      </c>
      <c r="X364" s="71">
        <f t="shared" si="209"/>
        <v>216.36</v>
      </c>
      <c r="Y364" s="71">
        <f t="shared" si="209"/>
        <v>216.36</v>
      </c>
      <c r="Z364" s="71">
        <f t="shared" si="209"/>
        <v>216.36</v>
      </c>
      <c r="AA364" s="71">
        <f t="shared" si="209"/>
        <v>216.36</v>
      </c>
    </row>
    <row r="365" spans="1:27" ht="12.75" customHeight="1" collapsed="1" x14ac:dyDescent="0.2">
      <c r="A365" s="162" t="s">
        <v>590</v>
      </c>
      <c r="B365" s="54" t="str">
        <f>"09"&amp;"."&amp;$B$662&amp;"."&amp;$B$663</f>
        <v>09.05.2024</v>
      </c>
      <c r="C365" s="134" t="s">
        <v>76</v>
      </c>
      <c r="D365" s="135">
        <f>ROUND(((D366+D367+D369+D368)/1000),5)</f>
        <v>3.83772</v>
      </c>
      <c r="E365" s="135">
        <f>ROUND(((E366+E367+E369+E368)/1000),5)</f>
        <v>3.71184</v>
      </c>
      <c r="F365" s="135">
        <f>ROUND(((F366+F367+F369+F368)/1000),5)</f>
        <v>3.67584</v>
      </c>
      <c r="G365" s="135">
        <f t="shared" ref="G365:AA365" si="210">ROUND(((G366+G367+G369+G368)/1000),5)</f>
        <v>3.6486499999999999</v>
      </c>
      <c r="H365" s="135">
        <f t="shared" si="210"/>
        <v>3.6421999999999999</v>
      </c>
      <c r="I365" s="135">
        <f t="shared" si="210"/>
        <v>3.6450200000000001</v>
      </c>
      <c r="J365" s="135">
        <f t="shared" si="210"/>
        <v>3.6136200000000001</v>
      </c>
      <c r="K365" s="135">
        <f t="shared" si="210"/>
        <v>3.67523</v>
      </c>
      <c r="L365" s="135">
        <f t="shared" si="210"/>
        <v>3.90829</v>
      </c>
      <c r="M365" s="135">
        <f t="shared" si="210"/>
        <v>4.1147</v>
      </c>
      <c r="N365" s="135">
        <f t="shared" si="210"/>
        <v>4.1504099999999999</v>
      </c>
      <c r="O365" s="135">
        <f t="shared" si="210"/>
        <v>4.1531000000000002</v>
      </c>
      <c r="P365" s="135">
        <f t="shared" si="210"/>
        <v>4.1511899999999997</v>
      </c>
      <c r="Q365" s="135">
        <f t="shared" si="210"/>
        <v>4.1479799999999996</v>
      </c>
      <c r="R365" s="135">
        <f t="shared" si="210"/>
        <v>4.1475799999999996</v>
      </c>
      <c r="S365" s="135">
        <f t="shared" si="210"/>
        <v>4.1483499999999998</v>
      </c>
      <c r="T365" s="135">
        <f t="shared" si="210"/>
        <v>4.1444700000000001</v>
      </c>
      <c r="U365" s="135">
        <f t="shared" si="210"/>
        <v>4.1448900000000002</v>
      </c>
      <c r="V365" s="135">
        <f t="shared" si="210"/>
        <v>4.1523300000000001</v>
      </c>
      <c r="W365" s="135">
        <f t="shared" si="210"/>
        <v>4.1759199999999996</v>
      </c>
      <c r="X365" s="135">
        <f t="shared" si="210"/>
        <v>4.2942600000000004</v>
      </c>
      <c r="Y365" s="135">
        <f t="shared" si="210"/>
        <v>4.1563100000000004</v>
      </c>
      <c r="Z365" s="135">
        <f t="shared" si="210"/>
        <v>4.0194099999999997</v>
      </c>
      <c r="AA365" s="135">
        <f t="shared" si="210"/>
        <v>3.8354900000000001</v>
      </c>
    </row>
    <row r="366" spans="1:27" ht="12.75" hidden="1" customHeight="1" outlineLevel="1" x14ac:dyDescent="0.2">
      <c r="A366" s="163" t="s">
        <v>591</v>
      </c>
      <c r="B366" s="94" t="s">
        <v>238</v>
      </c>
      <c r="C366" s="70" t="s">
        <v>79</v>
      </c>
      <c r="D366" s="71">
        <v>1394.17</v>
      </c>
      <c r="E366" s="71">
        <v>1268.29</v>
      </c>
      <c r="F366" s="71">
        <v>1232.29</v>
      </c>
      <c r="G366" s="71">
        <v>1205.0999999999999</v>
      </c>
      <c r="H366" s="71">
        <v>1198.6500000000001</v>
      </c>
      <c r="I366" s="71">
        <v>1201.47</v>
      </c>
      <c r="J366" s="71">
        <v>1170.07</v>
      </c>
      <c r="K366" s="71">
        <v>1231.68</v>
      </c>
      <c r="L366" s="71">
        <v>1464.74</v>
      </c>
      <c r="M366" s="71">
        <v>1671.15</v>
      </c>
      <c r="N366" s="71">
        <v>1706.86</v>
      </c>
      <c r="O366" s="71">
        <v>1709.55</v>
      </c>
      <c r="P366" s="71">
        <v>1707.64</v>
      </c>
      <c r="Q366" s="71">
        <v>1704.43</v>
      </c>
      <c r="R366" s="71">
        <v>1704.03</v>
      </c>
      <c r="S366" s="71">
        <v>1704.8</v>
      </c>
      <c r="T366" s="71">
        <v>1700.92</v>
      </c>
      <c r="U366" s="71">
        <v>1701.34</v>
      </c>
      <c r="V366" s="71">
        <v>1708.78</v>
      </c>
      <c r="W366" s="71">
        <v>1732.37</v>
      </c>
      <c r="X366" s="71">
        <v>1850.71</v>
      </c>
      <c r="Y366" s="71">
        <v>1712.76</v>
      </c>
      <c r="Z366" s="71">
        <v>1575.86</v>
      </c>
      <c r="AA366" s="71">
        <v>1391.94</v>
      </c>
    </row>
    <row r="367" spans="1:27" ht="12.75" hidden="1" customHeight="1" outlineLevel="1" x14ac:dyDescent="0.2">
      <c r="A367" s="163" t="s">
        <v>592</v>
      </c>
      <c r="B367" s="94" t="s">
        <v>90</v>
      </c>
      <c r="C367" s="70" t="s">
        <v>79</v>
      </c>
      <c r="D367" s="71">
        <f t="shared" ref="D367:AA367" si="211">$D$327</f>
        <v>2222.89</v>
      </c>
      <c r="E367" s="71">
        <f t="shared" si="211"/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593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594</v>
      </c>
      <c r="B369" s="94" t="s">
        <v>81</v>
      </c>
      <c r="C369" s="70" t="s">
        <v>79</v>
      </c>
      <c r="D369" s="71">
        <f>$D$11</f>
        <v>216.36</v>
      </c>
      <c r="E369" s="71">
        <f t="shared" ref="E369:AA369" si="212">$D$11</f>
        <v>216.36</v>
      </c>
      <c r="F369" s="71">
        <f t="shared" si="212"/>
        <v>216.36</v>
      </c>
      <c r="G369" s="71">
        <f t="shared" si="212"/>
        <v>216.36</v>
      </c>
      <c r="H369" s="71">
        <f t="shared" si="212"/>
        <v>216.36</v>
      </c>
      <c r="I369" s="71">
        <f t="shared" si="212"/>
        <v>216.36</v>
      </c>
      <c r="J369" s="71">
        <f t="shared" si="212"/>
        <v>216.36</v>
      </c>
      <c r="K369" s="71">
        <f t="shared" si="212"/>
        <v>216.36</v>
      </c>
      <c r="L369" s="71">
        <f t="shared" si="212"/>
        <v>216.36</v>
      </c>
      <c r="M369" s="71">
        <f t="shared" si="212"/>
        <v>216.36</v>
      </c>
      <c r="N369" s="71">
        <f t="shared" si="212"/>
        <v>216.36</v>
      </c>
      <c r="O369" s="71">
        <f t="shared" si="212"/>
        <v>216.36</v>
      </c>
      <c r="P369" s="71">
        <f t="shared" si="212"/>
        <v>216.36</v>
      </c>
      <c r="Q369" s="71">
        <f t="shared" si="212"/>
        <v>216.36</v>
      </c>
      <c r="R369" s="71">
        <f t="shared" si="212"/>
        <v>216.36</v>
      </c>
      <c r="S369" s="71">
        <f t="shared" si="212"/>
        <v>216.36</v>
      </c>
      <c r="T369" s="71">
        <f t="shared" si="212"/>
        <v>216.36</v>
      </c>
      <c r="U369" s="71">
        <f t="shared" si="212"/>
        <v>216.36</v>
      </c>
      <c r="V369" s="71">
        <f t="shared" si="212"/>
        <v>216.36</v>
      </c>
      <c r="W369" s="71">
        <f t="shared" si="212"/>
        <v>216.36</v>
      </c>
      <c r="X369" s="71">
        <f t="shared" si="212"/>
        <v>216.36</v>
      </c>
      <c r="Y369" s="71">
        <f t="shared" si="212"/>
        <v>216.36</v>
      </c>
      <c r="Z369" s="71">
        <f t="shared" si="212"/>
        <v>216.36</v>
      </c>
      <c r="AA369" s="71">
        <f t="shared" si="212"/>
        <v>216.36</v>
      </c>
    </row>
    <row r="370" spans="1:27" ht="12.75" customHeight="1" collapsed="1" x14ac:dyDescent="0.2">
      <c r="A370" s="162" t="s">
        <v>595</v>
      </c>
      <c r="B370" s="54" t="str">
        <f>"10"&amp;"."&amp;$B$662&amp;"."&amp;$B$663</f>
        <v>10.05.2024</v>
      </c>
      <c r="C370" s="134" t="s">
        <v>76</v>
      </c>
      <c r="D370" s="135">
        <f>ROUND(((D371+D372+D374+D373)/1000),5)</f>
        <v>3.8400699999999999</v>
      </c>
      <c r="E370" s="135">
        <f>ROUND(((E371+E372+E374+E373)/1000),5)</f>
        <v>3.7095099999999999</v>
      </c>
      <c r="F370" s="135">
        <f>ROUND(((F371+F372+F374+F373)/1000),5)</f>
        <v>3.6477300000000001</v>
      </c>
      <c r="G370" s="135">
        <f t="shared" ref="G370:AA370" si="213">ROUND(((G371+G372+G374+G373)/1000),5)</f>
        <v>3.6397499999999998</v>
      </c>
      <c r="H370" s="135">
        <f t="shared" si="213"/>
        <v>3.6382300000000001</v>
      </c>
      <c r="I370" s="135">
        <f t="shared" si="213"/>
        <v>3.6377199999999998</v>
      </c>
      <c r="J370" s="135">
        <f t="shared" si="213"/>
        <v>3.6307299999999998</v>
      </c>
      <c r="K370" s="135">
        <f t="shared" si="213"/>
        <v>3.7051400000000001</v>
      </c>
      <c r="L370" s="135">
        <f t="shared" si="213"/>
        <v>3.9628399999999999</v>
      </c>
      <c r="M370" s="135">
        <f t="shared" si="213"/>
        <v>4.1495100000000003</v>
      </c>
      <c r="N370" s="135">
        <f t="shared" si="213"/>
        <v>4.18926</v>
      </c>
      <c r="O370" s="135">
        <f t="shared" si="213"/>
        <v>4.1905999999999999</v>
      </c>
      <c r="P370" s="135">
        <f t="shared" si="213"/>
        <v>4.1686199999999998</v>
      </c>
      <c r="Q370" s="135">
        <f t="shared" si="213"/>
        <v>4.1667899999999998</v>
      </c>
      <c r="R370" s="135">
        <f t="shared" si="213"/>
        <v>4.1624499999999998</v>
      </c>
      <c r="S370" s="135">
        <f t="shared" si="213"/>
        <v>4.1575899999999999</v>
      </c>
      <c r="T370" s="135">
        <f t="shared" si="213"/>
        <v>4.14968</v>
      </c>
      <c r="U370" s="135">
        <f t="shared" si="213"/>
        <v>4.1507100000000001</v>
      </c>
      <c r="V370" s="135">
        <f t="shared" si="213"/>
        <v>4.1546000000000003</v>
      </c>
      <c r="W370" s="135">
        <f t="shared" si="213"/>
        <v>4.1677400000000002</v>
      </c>
      <c r="X370" s="135">
        <f t="shared" si="213"/>
        <v>4.2795300000000003</v>
      </c>
      <c r="Y370" s="135">
        <f t="shared" si="213"/>
        <v>4.1678499999999996</v>
      </c>
      <c r="Z370" s="135">
        <f t="shared" si="213"/>
        <v>4.0673399999999997</v>
      </c>
      <c r="AA370" s="135">
        <f t="shared" si="213"/>
        <v>3.8651599999999999</v>
      </c>
    </row>
    <row r="371" spans="1:27" ht="12.75" hidden="1" customHeight="1" outlineLevel="1" x14ac:dyDescent="0.2">
      <c r="A371" s="163" t="s">
        <v>596</v>
      </c>
      <c r="B371" s="94" t="s">
        <v>238</v>
      </c>
      <c r="C371" s="70" t="s">
        <v>79</v>
      </c>
      <c r="D371" s="71">
        <v>1396.52</v>
      </c>
      <c r="E371" s="71">
        <v>1265.96</v>
      </c>
      <c r="F371" s="71">
        <v>1204.18</v>
      </c>
      <c r="G371" s="71">
        <v>1196.2</v>
      </c>
      <c r="H371" s="71">
        <v>1194.68</v>
      </c>
      <c r="I371" s="71">
        <v>1194.17</v>
      </c>
      <c r="J371" s="71">
        <v>1187.18</v>
      </c>
      <c r="K371" s="71">
        <v>1261.5899999999999</v>
      </c>
      <c r="L371" s="71">
        <v>1519.29</v>
      </c>
      <c r="M371" s="71">
        <v>1705.96</v>
      </c>
      <c r="N371" s="71">
        <v>1745.71</v>
      </c>
      <c r="O371" s="71">
        <v>1747.05</v>
      </c>
      <c r="P371" s="71">
        <v>1725.07</v>
      </c>
      <c r="Q371" s="71">
        <v>1723.24</v>
      </c>
      <c r="R371" s="71">
        <v>1718.9</v>
      </c>
      <c r="S371" s="71">
        <v>1714.04</v>
      </c>
      <c r="T371" s="71">
        <v>1706.13</v>
      </c>
      <c r="U371" s="71">
        <v>1707.16</v>
      </c>
      <c r="V371" s="71">
        <v>1711.05</v>
      </c>
      <c r="W371" s="71">
        <v>1724.19</v>
      </c>
      <c r="X371" s="71">
        <v>1835.98</v>
      </c>
      <c r="Y371" s="71">
        <v>1724.3</v>
      </c>
      <c r="Z371" s="71">
        <v>1623.79</v>
      </c>
      <c r="AA371" s="71">
        <v>1421.61</v>
      </c>
    </row>
    <row r="372" spans="1:27" ht="12.75" hidden="1" customHeight="1" outlineLevel="1" x14ac:dyDescent="0.2">
      <c r="A372" s="163" t="s">
        <v>597</v>
      </c>
      <c r="B372" s="94" t="s">
        <v>90</v>
      </c>
      <c r="C372" s="70" t="s">
        <v>79</v>
      </c>
      <c r="D372" s="71">
        <f t="shared" ref="D372:AA372" si="214">$D$327</f>
        <v>2222.89</v>
      </c>
      <c r="E372" s="71">
        <f t="shared" si="214"/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598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599</v>
      </c>
      <c r="B374" s="94" t="s">
        <v>81</v>
      </c>
      <c r="C374" s="70" t="s">
        <v>79</v>
      </c>
      <c r="D374" s="71">
        <f>$D$11</f>
        <v>216.36</v>
      </c>
      <c r="E374" s="71">
        <f t="shared" ref="E374:AA374" si="215">$D$11</f>
        <v>216.36</v>
      </c>
      <c r="F374" s="71">
        <f t="shared" si="215"/>
        <v>216.36</v>
      </c>
      <c r="G374" s="71">
        <f t="shared" si="215"/>
        <v>216.36</v>
      </c>
      <c r="H374" s="71">
        <f t="shared" si="215"/>
        <v>216.36</v>
      </c>
      <c r="I374" s="71">
        <f t="shared" si="215"/>
        <v>216.36</v>
      </c>
      <c r="J374" s="71">
        <f t="shared" si="215"/>
        <v>216.36</v>
      </c>
      <c r="K374" s="71">
        <f t="shared" si="215"/>
        <v>216.36</v>
      </c>
      <c r="L374" s="71">
        <f t="shared" si="215"/>
        <v>216.36</v>
      </c>
      <c r="M374" s="71">
        <f t="shared" si="215"/>
        <v>216.36</v>
      </c>
      <c r="N374" s="71">
        <f t="shared" si="215"/>
        <v>216.36</v>
      </c>
      <c r="O374" s="71">
        <f t="shared" si="215"/>
        <v>216.36</v>
      </c>
      <c r="P374" s="71">
        <f t="shared" si="215"/>
        <v>216.36</v>
      </c>
      <c r="Q374" s="71">
        <f t="shared" si="215"/>
        <v>216.36</v>
      </c>
      <c r="R374" s="71">
        <f t="shared" si="215"/>
        <v>216.36</v>
      </c>
      <c r="S374" s="71">
        <f t="shared" si="215"/>
        <v>216.36</v>
      </c>
      <c r="T374" s="71">
        <f t="shared" si="215"/>
        <v>216.36</v>
      </c>
      <c r="U374" s="71">
        <f t="shared" si="215"/>
        <v>216.36</v>
      </c>
      <c r="V374" s="71">
        <f t="shared" si="215"/>
        <v>216.36</v>
      </c>
      <c r="W374" s="71">
        <f t="shared" si="215"/>
        <v>216.36</v>
      </c>
      <c r="X374" s="71">
        <f t="shared" si="215"/>
        <v>216.36</v>
      </c>
      <c r="Y374" s="71">
        <f t="shared" si="215"/>
        <v>216.36</v>
      </c>
      <c r="Z374" s="71">
        <f t="shared" si="215"/>
        <v>216.36</v>
      </c>
      <c r="AA374" s="71">
        <f t="shared" si="215"/>
        <v>216.36</v>
      </c>
    </row>
    <row r="375" spans="1:27" ht="12.75" customHeight="1" collapsed="1" x14ac:dyDescent="0.2">
      <c r="A375" s="162" t="s">
        <v>600</v>
      </c>
      <c r="B375" s="54" t="str">
        <f>"11"&amp;"."&amp;$B$662&amp;"."&amp;$B$663</f>
        <v>11.05.2024</v>
      </c>
      <c r="C375" s="134" t="s">
        <v>76</v>
      </c>
      <c r="D375" s="135">
        <f>ROUND(((D376+D377+D379+D378)/1000),5)</f>
        <v>3.8915500000000001</v>
      </c>
      <c r="E375" s="135">
        <f>ROUND(((E376+E377+E379+E378)/1000),5)</f>
        <v>3.7393200000000002</v>
      </c>
      <c r="F375" s="135">
        <f>ROUND(((F376+F377+F379+F378)/1000),5)</f>
        <v>3.69238</v>
      </c>
      <c r="G375" s="135">
        <f t="shared" ref="G375:AA375" si="216">ROUND(((G376+G377+G379+G378)/1000),5)</f>
        <v>3.6728000000000001</v>
      </c>
      <c r="H375" s="135">
        <f t="shared" si="216"/>
        <v>3.65299</v>
      </c>
      <c r="I375" s="135">
        <f t="shared" si="216"/>
        <v>3.6531600000000002</v>
      </c>
      <c r="J375" s="135">
        <f t="shared" si="216"/>
        <v>3.6500900000000001</v>
      </c>
      <c r="K375" s="135">
        <f t="shared" si="216"/>
        <v>3.7847300000000001</v>
      </c>
      <c r="L375" s="135">
        <f t="shared" si="216"/>
        <v>3.9660000000000002</v>
      </c>
      <c r="M375" s="135">
        <f t="shared" si="216"/>
        <v>4.2944599999999999</v>
      </c>
      <c r="N375" s="135">
        <f t="shared" si="216"/>
        <v>4.3318199999999996</v>
      </c>
      <c r="O375" s="135">
        <f t="shared" si="216"/>
        <v>4.3324199999999999</v>
      </c>
      <c r="P375" s="135">
        <f t="shared" si="216"/>
        <v>4.3039300000000003</v>
      </c>
      <c r="Q375" s="135">
        <f t="shared" si="216"/>
        <v>4.2986399999999998</v>
      </c>
      <c r="R375" s="135">
        <f t="shared" si="216"/>
        <v>4.2906000000000004</v>
      </c>
      <c r="S375" s="135">
        <f t="shared" si="216"/>
        <v>4.2919499999999999</v>
      </c>
      <c r="T375" s="135">
        <f t="shared" si="216"/>
        <v>4.2563399999999998</v>
      </c>
      <c r="U375" s="135">
        <f t="shared" si="216"/>
        <v>4.2464700000000004</v>
      </c>
      <c r="V375" s="135">
        <f t="shared" si="216"/>
        <v>4.2572299999999998</v>
      </c>
      <c r="W375" s="135">
        <f t="shared" si="216"/>
        <v>4.30443</v>
      </c>
      <c r="X375" s="135">
        <f t="shared" si="216"/>
        <v>4.4882</v>
      </c>
      <c r="Y375" s="135">
        <f t="shared" si="216"/>
        <v>4.4555100000000003</v>
      </c>
      <c r="Z375" s="135">
        <f t="shared" si="216"/>
        <v>4.2226699999999999</v>
      </c>
      <c r="AA375" s="135">
        <f t="shared" si="216"/>
        <v>3.9292500000000001</v>
      </c>
    </row>
    <row r="376" spans="1:27" ht="12.75" hidden="1" customHeight="1" outlineLevel="1" x14ac:dyDescent="0.2">
      <c r="A376" s="163" t="s">
        <v>601</v>
      </c>
      <c r="B376" s="94" t="s">
        <v>238</v>
      </c>
      <c r="C376" s="70" t="s">
        <v>79</v>
      </c>
      <c r="D376" s="71">
        <v>1448</v>
      </c>
      <c r="E376" s="71">
        <v>1295.77</v>
      </c>
      <c r="F376" s="71">
        <v>1248.83</v>
      </c>
      <c r="G376" s="71">
        <v>1229.25</v>
      </c>
      <c r="H376" s="71">
        <v>1209.44</v>
      </c>
      <c r="I376" s="71">
        <v>1209.6099999999999</v>
      </c>
      <c r="J376" s="71">
        <v>1206.54</v>
      </c>
      <c r="K376" s="71">
        <v>1341.18</v>
      </c>
      <c r="L376" s="71">
        <v>1522.45</v>
      </c>
      <c r="M376" s="71">
        <v>1850.91</v>
      </c>
      <c r="N376" s="71">
        <v>1888.27</v>
      </c>
      <c r="O376" s="71">
        <v>1888.87</v>
      </c>
      <c r="P376" s="71">
        <v>1860.38</v>
      </c>
      <c r="Q376" s="71">
        <v>1855.09</v>
      </c>
      <c r="R376" s="71">
        <v>1847.05</v>
      </c>
      <c r="S376" s="71">
        <v>1848.4</v>
      </c>
      <c r="T376" s="71">
        <v>1812.79</v>
      </c>
      <c r="U376" s="71">
        <v>1802.92</v>
      </c>
      <c r="V376" s="71">
        <v>1813.68</v>
      </c>
      <c r="W376" s="71">
        <v>1860.88</v>
      </c>
      <c r="X376" s="71">
        <v>2044.65</v>
      </c>
      <c r="Y376" s="71">
        <v>2011.96</v>
      </c>
      <c r="Z376" s="71">
        <v>1779.12</v>
      </c>
      <c r="AA376" s="71">
        <v>1485.7</v>
      </c>
    </row>
    <row r="377" spans="1:27" ht="12.75" hidden="1" customHeight="1" outlineLevel="1" x14ac:dyDescent="0.2">
      <c r="A377" s="163" t="s">
        <v>602</v>
      </c>
      <c r="B377" s="94" t="s">
        <v>90</v>
      </c>
      <c r="C377" s="70" t="s">
        <v>79</v>
      </c>
      <c r="D377" s="71">
        <f t="shared" ref="D377:AA377" si="217">$D$327</f>
        <v>2222.89</v>
      </c>
      <c r="E377" s="71">
        <f t="shared" si="217"/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603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604</v>
      </c>
      <c r="B379" s="94" t="s">
        <v>81</v>
      </c>
      <c r="C379" s="70" t="s">
        <v>79</v>
      </c>
      <c r="D379" s="71">
        <f>$D$11</f>
        <v>216.36</v>
      </c>
      <c r="E379" s="71">
        <f t="shared" ref="E379:AA379" si="218">$D$11</f>
        <v>216.36</v>
      </c>
      <c r="F379" s="71">
        <f t="shared" si="218"/>
        <v>216.36</v>
      </c>
      <c r="G379" s="71">
        <f t="shared" si="218"/>
        <v>216.36</v>
      </c>
      <c r="H379" s="71">
        <f t="shared" si="218"/>
        <v>216.36</v>
      </c>
      <c r="I379" s="71">
        <f t="shared" si="218"/>
        <v>216.36</v>
      </c>
      <c r="J379" s="71">
        <f t="shared" si="218"/>
        <v>216.36</v>
      </c>
      <c r="K379" s="71">
        <f t="shared" si="218"/>
        <v>216.36</v>
      </c>
      <c r="L379" s="71">
        <f t="shared" si="218"/>
        <v>216.36</v>
      </c>
      <c r="M379" s="71">
        <f t="shared" si="218"/>
        <v>216.36</v>
      </c>
      <c r="N379" s="71">
        <f t="shared" si="218"/>
        <v>216.36</v>
      </c>
      <c r="O379" s="71">
        <f t="shared" si="218"/>
        <v>216.36</v>
      </c>
      <c r="P379" s="71">
        <f t="shared" si="218"/>
        <v>216.36</v>
      </c>
      <c r="Q379" s="71">
        <f t="shared" si="218"/>
        <v>216.36</v>
      </c>
      <c r="R379" s="71">
        <f t="shared" si="218"/>
        <v>216.36</v>
      </c>
      <c r="S379" s="71">
        <f t="shared" si="218"/>
        <v>216.36</v>
      </c>
      <c r="T379" s="71">
        <f t="shared" si="218"/>
        <v>216.36</v>
      </c>
      <c r="U379" s="71">
        <f t="shared" si="218"/>
        <v>216.36</v>
      </c>
      <c r="V379" s="71">
        <f t="shared" si="218"/>
        <v>216.36</v>
      </c>
      <c r="W379" s="71">
        <f t="shared" si="218"/>
        <v>216.36</v>
      </c>
      <c r="X379" s="71">
        <f t="shared" si="218"/>
        <v>216.36</v>
      </c>
      <c r="Y379" s="71">
        <f t="shared" si="218"/>
        <v>216.36</v>
      </c>
      <c r="Z379" s="71">
        <f t="shared" si="218"/>
        <v>216.36</v>
      </c>
      <c r="AA379" s="71">
        <f t="shared" si="218"/>
        <v>216.36</v>
      </c>
    </row>
    <row r="380" spans="1:27" ht="12.75" customHeight="1" collapsed="1" x14ac:dyDescent="0.2">
      <c r="A380" s="162" t="s">
        <v>605</v>
      </c>
      <c r="B380" s="54" t="str">
        <f>"12"&amp;"."&amp;$B$662&amp;"."&amp;$B$663</f>
        <v>12.05.2024</v>
      </c>
      <c r="C380" s="134" t="s">
        <v>76</v>
      </c>
      <c r="D380" s="135">
        <f>ROUND(((D381+D382+D384+D383)/1000),5)</f>
        <v>3.9416799999999999</v>
      </c>
      <c r="E380" s="135">
        <f>ROUND(((E381+E382+E384+E383)/1000),5)</f>
        <v>3.7919</v>
      </c>
      <c r="F380" s="135">
        <f>ROUND(((F381+F382+F384+F383)/1000),5)</f>
        <v>3.6916099999999998</v>
      </c>
      <c r="G380" s="135">
        <f t="shared" ref="G380:AA380" si="219">ROUND(((G381+G382+G384+G383)/1000),5)</f>
        <v>3.6538200000000001</v>
      </c>
      <c r="H380" s="135">
        <f t="shared" si="219"/>
        <v>3.6395200000000001</v>
      </c>
      <c r="I380" s="135">
        <f t="shared" si="219"/>
        <v>3.6409500000000001</v>
      </c>
      <c r="J380" s="135">
        <f t="shared" si="219"/>
        <v>3.5752299999999999</v>
      </c>
      <c r="K380" s="135">
        <f t="shared" si="219"/>
        <v>3.6756199999999999</v>
      </c>
      <c r="L380" s="135">
        <f t="shared" si="219"/>
        <v>3.9093399999999998</v>
      </c>
      <c r="M380" s="135">
        <f t="shared" si="219"/>
        <v>4.0613000000000001</v>
      </c>
      <c r="N380" s="135">
        <f t="shared" si="219"/>
        <v>4.1366899999999998</v>
      </c>
      <c r="O380" s="135">
        <f t="shared" si="219"/>
        <v>4.1464800000000004</v>
      </c>
      <c r="P380" s="135">
        <f t="shared" si="219"/>
        <v>4.1460299999999997</v>
      </c>
      <c r="Q380" s="135">
        <f t="shared" si="219"/>
        <v>4.1455000000000002</v>
      </c>
      <c r="R380" s="135">
        <f t="shared" si="219"/>
        <v>4.1456200000000001</v>
      </c>
      <c r="S380" s="135">
        <f t="shared" si="219"/>
        <v>4.1473399999999998</v>
      </c>
      <c r="T380" s="135">
        <f t="shared" si="219"/>
        <v>4.2008599999999996</v>
      </c>
      <c r="U380" s="135">
        <f t="shared" si="219"/>
        <v>4.2326100000000002</v>
      </c>
      <c r="V380" s="135">
        <f t="shared" si="219"/>
        <v>4.2023599999999997</v>
      </c>
      <c r="W380" s="135">
        <f t="shared" si="219"/>
        <v>4.2181100000000002</v>
      </c>
      <c r="X380" s="135">
        <f t="shared" si="219"/>
        <v>4.2577100000000003</v>
      </c>
      <c r="Y380" s="135">
        <f t="shared" si="219"/>
        <v>4.2463499999999996</v>
      </c>
      <c r="Z380" s="135">
        <f t="shared" si="219"/>
        <v>4.0340600000000002</v>
      </c>
      <c r="AA380" s="135">
        <f t="shared" si="219"/>
        <v>3.8389600000000002</v>
      </c>
    </row>
    <row r="381" spans="1:27" ht="12.75" hidden="1" customHeight="1" outlineLevel="1" x14ac:dyDescent="0.2">
      <c r="A381" s="163" t="s">
        <v>606</v>
      </c>
      <c r="B381" s="94" t="s">
        <v>238</v>
      </c>
      <c r="C381" s="70" t="s">
        <v>79</v>
      </c>
      <c r="D381" s="71">
        <v>1498.13</v>
      </c>
      <c r="E381" s="71">
        <v>1348.35</v>
      </c>
      <c r="F381" s="71">
        <v>1248.06</v>
      </c>
      <c r="G381" s="71">
        <v>1210.27</v>
      </c>
      <c r="H381" s="71">
        <v>1195.97</v>
      </c>
      <c r="I381" s="71">
        <v>1197.4000000000001</v>
      </c>
      <c r="J381" s="71">
        <v>1131.68</v>
      </c>
      <c r="K381" s="71">
        <v>1232.07</v>
      </c>
      <c r="L381" s="71">
        <v>1465.79</v>
      </c>
      <c r="M381" s="71">
        <v>1617.75</v>
      </c>
      <c r="N381" s="71">
        <v>1693.14</v>
      </c>
      <c r="O381" s="71">
        <v>1702.93</v>
      </c>
      <c r="P381" s="71">
        <v>1702.48</v>
      </c>
      <c r="Q381" s="71">
        <v>1701.95</v>
      </c>
      <c r="R381" s="71">
        <v>1702.07</v>
      </c>
      <c r="S381" s="71">
        <v>1703.79</v>
      </c>
      <c r="T381" s="71">
        <v>1757.31</v>
      </c>
      <c r="U381" s="71">
        <v>1789.06</v>
      </c>
      <c r="V381" s="71">
        <v>1758.81</v>
      </c>
      <c r="W381" s="71">
        <v>1774.56</v>
      </c>
      <c r="X381" s="71">
        <v>1814.16</v>
      </c>
      <c r="Y381" s="71">
        <v>1802.8</v>
      </c>
      <c r="Z381" s="71">
        <v>1590.51</v>
      </c>
      <c r="AA381" s="71">
        <v>1395.41</v>
      </c>
    </row>
    <row r="382" spans="1:27" ht="12.75" hidden="1" customHeight="1" outlineLevel="1" x14ac:dyDescent="0.2">
      <c r="A382" s="163" t="s">
        <v>607</v>
      </c>
      <c r="B382" s="94" t="s">
        <v>90</v>
      </c>
      <c r="C382" s="70" t="s">
        <v>79</v>
      </c>
      <c r="D382" s="71">
        <f t="shared" ref="D382:AA382" si="220">$D$327</f>
        <v>2222.89</v>
      </c>
      <c r="E382" s="71">
        <f t="shared" si="220"/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608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609</v>
      </c>
      <c r="B384" s="94" t="s">
        <v>81</v>
      </c>
      <c r="C384" s="70" t="s">
        <v>79</v>
      </c>
      <c r="D384" s="71">
        <f>$D$11</f>
        <v>216.36</v>
      </c>
      <c r="E384" s="71">
        <f t="shared" ref="E384:AA384" si="221">$D$11</f>
        <v>216.36</v>
      </c>
      <c r="F384" s="71">
        <f t="shared" si="221"/>
        <v>216.36</v>
      </c>
      <c r="G384" s="71">
        <f t="shared" si="221"/>
        <v>216.36</v>
      </c>
      <c r="H384" s="71">
        <f t="shared" si="221"/>
        <v>216.36</v>
      </c>
      <c r="I384" s="71">
        <f t="shared" si="221"/>
        <v>216.36</v>
      </c>
      <c r="J384" s="71">
        <f t="shared" si="221"/>
        <v>216.36</v>
      </c>
      <c r="K384" s="71">
        <f t="shared" si="221"/>
        <v>216.36</v>
      </c>
      <c r="L384" s="71">
        <f t="shared" si="221"/>
        <v>216.36</v>
      </c>
      <c r="M384" s="71">
        <f t="shared" si="221"/>
        <v>216.36</v>
      </c>
      <c r="N384" s="71">
        <f t="shared" si="221"/>
        <v>216.36</v>
      </c>
      <c r="O384" s="71">
        <f t="shared" si="221"/>
        <v>216.36</v>
      </c>
      <c r="P384" s="71">
        <f t="shared" si="221"/>
        <v>216.36</v>
      </c>
      <c r="Q384" s="71">
        <f t="shared" si="221"/>
        <v>216.36</v>
      </c>
      <c r="R384" s="71">
        <f t="shared" si="221"/>
        <v>216.36</v>
      </c>
      <c r="S384" s="71">
        <f t="shared" si="221"/>
        <v>216.36</v>
      </c>
      <c r="T384" s="71">
        <f t="shared" si="221"/>
        <v>216.36</v>
      </c>
      <c r="U384" s="71">
        <f t="shared" si="221"/>
        <v>216.36</v>
      </c>
      <c r="V384" s="71">
        <f t="shared" si="221"/>
        <v>216.36</v>
      </c>
      <c r="W384" s="71">
        <f t="shared" si="221"/>
        <v>216.36</v>
      </c>
      <c r="X384" s="71">
        <f t="shared" si="221"/>
        <v>216.36</v>
      </c>
      <c r="Y384" s="71">
        <f t="shared" si="221"/>
        <v>216.36</v>
      </c>
      <c r="Z384" s="71">
        <f t="shared" si="221"/>
        <v>216.36</v>
      </c>
      <c r="AA384" s="71">
        <f t="shared" si="221"/>
        <v>216.36</v>
      </c>
    </row>
    <row r="385" spans="1:27" ht="12.75" customHeight="1" collapsed="1" x14ac:dyDescent="0.2">
      <c r="A385" s="162" t="s">
        <v>610</v>
      </c>
      <c r="B385" s="54" t="str">
        <f>"13"&amp;"."&amp;$B$662&amp;"."&amp;$B$663</f>
        <v>13.05.2024</v>
      </c>
      <c r="C385" s="134" t="s">
        <v>76</v>
      </c>
      <c r="D385" s="135">
        <f>ROUND(((D386+D387+D389+D388)/1000),5)</f>
        <v>3.8606699999999998</v>
      </c>
      <c r="E385" s="135">
        <f>ROUND(((E386+E387+E389+E388)/1000),5)</f>
        <v>3.7216399999999998</v>
      </c>
      <c r="F385" s="135">
        <f>ROUND(((F386+F387+F389+F388)/1000),5)</f>
        <v>3.6628699999999998</v>
      </c>
      <c r="G385" s="135">
        <f t="shared" ref="G385:AA385" si="222">ROUND(((G386+G387+G389+G388)/1000),5)</f>
        <v>3.6525699999999999</v>
      </c>
      <c r="H385" s="135">
        <f t="shared" si="222"/>
        <v>3.6389100000000001</v>
      </c>
      <c r="I385" s="135">
        <f t="shared" si="222"/>
        <v>3.6890499999999999</v>
      </c>
      <c r="J385" s="135">
        <f t="shared" si="222"/>
        <v>3.8759800000000002</v>
      </c>
      <c r="K385" s="135">
        <f t="shared" si="222"/>
        <v>4.1050800000000001</v>
      </c>
      <c r="L385" s="135">
        <f t="shared" si="222"/>
        <v>4.4329299999999998</v>
      </c>
      <c r="M385" s="135">
        <f t="shared" si="222"/>
        <v>4.7750000000000004</v>
      </c>
      <c r="N385" s="135">
        <f t="shared" si="222"/>
        <v>4.93093</v>
      </c>
      <c r="O385" s="135">
        <f t="shared" si="222"/>
        <v>4.59152</v>
      </c>
      <c r="P385" s="135">
        <f t="shared" si="222"/>
        <v>4.4880000000000004</v>
      </c>
      <c r="Q385" s="135">
        <f t="shared" si="222"/>
        <v>4.5058199999999999</v>
      </c>
      <c r="R385" s="135">
        <f t="shared" si="222"/>
        <v>4.5016800000000003</v>
      </c>
      <c r="S385" s="135">
        <f t="shared" si="222"/>
        <v>4.4499300000000002</v>
      </c>
      <c r="T385" s="135">
        <f t="shared" si="222"/>
        <v>4.4352799999999997</v>
      </c>
      <c r="U385" s="135">
        <f t="shared" si="222"/>
        <v>4.3714399999999998</v>
      </c>
      <c r="V385" s="135">
        <f t="shared" si="222"/>
        <v>4.3861100000000004</v>
      </c>
      <c r="W385" s="135">
        <f t="shared" si="222"/>
        <v>4.5062499999999996</v>
      </c>
      <c r="X385" s="135">
        <f t="shared" si="222"/>
        <v>4.5465400000000002</v>
      </c>
      <c r="Y385" s="135">
        <f t="shared" si="222"/>
        <v>4.3511899999999999</v>
      </c>
      <c r="Z385" s="135">
        <f t="shared" si="222"/>
        <v>3.9916399999999999</v>
      </c>
      <c r="AA385" s="135">
        <f t="shared" si="222"/>
        <v>3.8214000000000001</v>
      </c>
    </row>
    <row r="386" spans="1:27" ht="12.75" hidden="1" customHeight="1" outlineLevel="1" x14ac:dyDescent="0.2">
      <c r="A386" s="163" t="s">
        <v>611</v>
      </c>
      <c r="B386" s="94" t="s">
        <v>238</v>
      </c>
      <c r="C386" s="70" t="s">
        <v>79</v>
      </c>
      <c r="D386" s="71">
        <v>1417.12</v>
      </c>
      <c r="E386" s="71">
        <v>1278.0899999999999</v>
      </c>
      <c r="F386" s="71">
        <v>1219.32</v>
      </c>
      <c r="G386" s="71">
        <v>1209.02</v>
      </c>
      <c r="H386" s="71">
        <v>1195.3599999999999</v>
      </c>
      <c r="I386" s="71">
        <v>1245.5</v>
      </c>
      <c r="J386" s="71">
        <v>1432.43</v>
      </c>
      <c r="K386" s="71">
        <v>1661.53</v>
      </c>
      <c r="L386" s="71">
        <v>1989.38</v>
      </c>
      <c r="M386" s="71">
        <v>2331.4499999999998</v>
      </c>
      <c r="N386" s="71">
        <v>2487.38</v>
      </c>
      <c r="O386" s="71">
        <v>2147.9699999999998</v>
      </c>
      <c r="P386" s="71">
        <v>2044.45</v>
      </c>
      <c r="Q386" s="71">
        <v>2062.27</v>
      </c>
      <c r="R386" s="71">
        <v>2058.13</v>
      </c>
      <c r="S386" s="71">
        <v>2006.38</v>
      </c>
      <c r="T386" s="71">
        <v>1991.73</v>
      </c>
      <c r="U386" s="71">
        <v>1927.89</v>
      </c>
      <c r="V386" s="71">
        <v>1942.56</v>
      </c>
      <c r="W386" s="71">
        <v>2062.6999999999998</v>
      </c>
      <c r="X386" s="71">
        <v>2102.9899999999998</v>
      </c>
      <c r="Y386" s="71">
        <v>1907.64</v>
      </c>
      <c r="Z386" s="71">
        <v>1548.09</v>
      </c>
      <c r="AA386" s="71">
        <v>1377.85</v>
      </c>
    </row>
    <row r="387" spans="1:27" ht="12.75" hidden="1" customHeight="1" outlineLevel="1" x14ac:dyDescent="0.2">
      <c r="A387" s="163" t="s">
        <v>612</v>
      </c>
      <c r="B387" s="94" t="s">
        <v>90</v>
      </c>
      <c r="C387" s="70" t="s">
        <v>79</v>
      </c>
      <c r="D387" s="71">
        <f t="shared" ref="D387:AA387" si="223">$D$327</f>
        <v>2222.89</v>
      </c>
      <c r="E387" s="71">
        <f t="shared" si="223"/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613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614</v>
      </c>
      <c r="B389" s="94" t="s">
        <v>81</v>
      </c>
      <c r="C389" s="70" t="s">
        <v>79</v>
      </c>
      <c r="D389" s="71">
        <f>$D$11</f>
        <v>216.36</v>
      </c>
      <c r="E389" s="71">
        <f t="shared" ref="E389:AA389" si="224">$D$11</f>
        <v>216.36</v>
      </c>
      <c r="F389" s="71">
        <f t="shared" si="224"/>
        <v>216.36</v>
      </c>
      <c r="G389" s="71">
        <f t="shared" si="224"/>
        <v>216.36</v>
      </c>
      <c r="H389" s="71">
        <f t="shared" si="224"/>
        <v>216.36</v>
      </c>
      <c r="I389" s="71">
        <f t="shared" si="224"/>
        <v>216.36</v>
      </c>
      <c r="J389" s="71">
        <f t="shared" si="224"/>
        <v>216.36</v>
      </c>
      <c r="K389" s="71">
        <f t="shared" si="224"/>
        <v>216.36</v>
      </c>
      <c r="L389" s="71">
        <f t="shared" si="224"/>
        <v>216.36</v>
      </c>
      <c r="M389" s="71">
        <f t="shared" si="224"/>
        <v>216.36</v>
      </c>
      <c r="N389" s="71">
        <f t="shared" si="224"/>
        <v>216.36</v>
      </c>
      <c r="O389" s="71">
        <f t="shared" si="224"/>
        <v>216.36</v>
      </c>
      <c r="P389" s="71">
        <f t="shared" si="224"/>
        <v>216.36</v>
      </c>
      <c r="Q389" s="71">
        <f t="shared" si="224"/>
        <v>216.36</v>
      </c>
      <c r="R389" s="71">
        <f t="shared" si="224"/>
        <v>216.36</v>
      </c>
      <c r="S389" s="71">
        <f t="shared" si="224"/>
        <v>216.36</v>
      </c>
      <c r="T389" s="71">
        <f t="shared" si="224"/>
        <v>216.36</v>
      </c>
      <c r="U389" s="71">
        <f t="shared" si="224"/>
        <v>216.36</v>
      </c>
      <c r="V389" s="71">
        <f t="shared" si="224"/>
        <v>216.36</v>
      </c>
      <c r="W389" s="71">
        <f t="shared" si="224"/>
        <v>216.36</v>
      </c>
      <c r="X389" s="71">
        <f t="shared" si="224"/>
        <v>216.36</v>
      </c>
      <c r="Y389" s="71">
        <f t="shared" si="224"/>
        <v>216.36</v>
      </c>
      <c r="Z389" s="71">
        <f t="shared" si="224"/>
        <v>216.36</v>
      </c>
      <c r="AA389" s="71">
        <f t="shared" si="224"/>
        <v>216.36</v>
      </c>
    </row>
    <row r="390" spans="1:27" ht="12.75" customHeight="1" collapsed="1" x14ac:dyDescent="0.2">
      <c r="A390" s="162" t="s">
        <v>615</v>
      </c>
      <c r="B390" s="54" t="str">
        <f>"14"&amp;"."&amp;$B$662&amp;"."&amp;$B$663</f>
        <v>14.05.2024</v>
      </c>
      <c r="C390" s="134" t="s">
        <v>76</v>
      </c>
      <c r="D390" s="135">
        <f>ROUND(((D391+D392+D394+D393)/1000),5)</f>
        <v>3.7578900000000002</v>
      </c>
      <c r="E390" s="135">
        <f>ROUND(((E391+E392+E394+E393)/1000),5)</f>
        <v>3.6700499999999998</v>
      </c>
      <c r="F390" s="135">
        <f>ROUND(((F391+F392+F394+F393)/1000),5)</f>
        <v>3.63028</v>
      </c>
      <c r="G390" s="135">
        <f t="shared" ref="G390:AA390" si="225">ROUND(((G391+G392+G394+G393)/1000),5)</f>
        <v>3.6270199999999999</v>
      </c>
      <c r="H390" s="135">
        <f t="shared" si="225"/>
        <v>3.6289099999999999</v>
      </c>
      <c r="I390" s="135">
        <f t="shared" si="225"/>
        <v>3.6708099999999999</v>
      </c>
      <c r="J390" s="135">
        <f t="shared" si="225"/>
        <v>3.8400099999999999</v>
      </c>
      <c r="K390" s="135">
        <f t="shared" si="225"/>
        <v>3.9593099999999999</v>
      </c>
      <c r="L390" s="135">
        <f t="shared" si="225"/>
        <v>4.2817299999999996</v>
      </c>
      <c r="M390" s="135">
        <f t="shared" si="225"/>
        <v>4.5486500000000003</v>
      </c>
      <c r="N390" s="135">
        <f t="shared" si="225"/>
        <v>4.5679400000000001</v>
      </c>
      <c r="O390" s="135">
        <f t="shared" si="225"/>
        <v>4.4286000000000003</v>
      </c>
      <c r="P390" s="135">
        <f t="shared" si="225"/>
        <v>4.4283000000000001</v>
      </c>
      <c r="Q390" s="135">
        <f t="shared" si="225"/>
        <v>4.4319300000000004</v>
      </c>
      <c r="R390" s="135">
        <f t="shared" si="225"/>
        <v>4.4223499999999998</v>
      </c>
      <c r="S390" s="135">
        <f t="shared" si="225"/>
        <v>4.4050500000000001</v>
      </c>
      <c r="T390" s="135">
        <f t="shared" si="225"/>
        <v>4.3643799999999997</v>
      </c>
      <c r="U390" s="135">
        <f t="shared" si="225"/>
        <v>4.3548299999999998</v>
      </c>
      <c r="V390" s="135">
        <f t="shared" si="225"/>
        <v>4.3478599999999998</v>
      </c>
      <c r="W390" s="135">
        <f t="shared" si="225"/>
        <v>4.2945399999999996</v>
      </c>
      <c r="X390" s="135">
        <f t="shared" si="225"/>
        <v>4.52332</v>
      </c>
      <c r="Y390" s="135">
        <f t="shared" si="225"/>
        <v>4.3776000000000002</v>
      </c>
      <c r="Z390" s="135">
        <f t="shared" si="225"/>
        <v>4.0466100000000003</v>
      </c>
      <c r="AA390" s="135">
        <f t="shared" si="225"/>
        <v>3.91608</v>
      </c>
    </row>
    <row r="391" spans="1:27" ht="12.75" hidden="1" customHeight="1" outlineLevel="1" x14ac:dyDescent="0.2">
      <c r="A391" s="163" t="s">
        <v>616</v>
      </c>
      <c r="B391" s="94" t="s">
        <v>238</v>
      </c>
      <c r="C391" s="70" t="s">
        <v>79</v>
      </c>
      <c r="D391" s="71">
        <v>1314.34</v>
      </c>
      <c r="E391" s="71">
        <v>1226.5</v>
      </c>
      <c r="F391" s="71">
        <v>1186.73</v>
      </c>
      <c r="G391" s="71">
        <v>1183.47</v>
      </c>
      <c r="H391" s="71">
        <v>1185.3599999999999</v>
      </c>
      <c r="I391" s="71">
        <v>1227.26</v>
      </c>
      <c r="J391" s="71">
        <v>1396.46</v>
      </c>
      <c r="K391" s="71">
        <v>1515.76</v>
      </c>
      <c r="L391" s="71">
        <v>1838.18</v>
      </c>
      <c r="M391" s="71">
        <v>2105.1</v>
      </c>
      <c r="N391" s="71">
        <v>2124.39</v>
      </c>
      <c r="O391" s="71">
        <v>1985.05</v>
      </c>
      <c r="P391" s="71">
        <v>1984.75</v>
      </c>
      <c r="Q391" s="71">
        <v>1988.38</v>
      </c>
      <c r="R391" s="71">
        <v>1978.8</v>
      </c>
      <c r="S391" s="71">
        <v>1961.5</v>
      </c>
      <c r="T391" s="71">
        <v>1920.83</v>
      </c>
      <c r="U391" s="71">
        <v>1911.28</v>
      </c>
      <c r="V391" s="71">
        <v>1904.31</v>
      </c>
      <c r="W391" s="71">
        <v>1850.99</v>
      </c>
      <c r="X391" s="71">
        <v>2079.77</v>
      </c>
      <c r="Y391" s="71">
        <v>1934.05</v>
      </c>
      <c r="Z391" s="71">
        <v>1603.06</v>
      </c>
      <c r="AA391" s="71">
        <v>1472.53</v>
      </c>
    </row>
    <row r="392" spans="1:27" ht="12.75" hidden="1" customHeight="1" outlineLevel="1" x14ac:dyDescent="0.2">
      <c r="A392" s="163" t="s">
        <v>617</v>
      </c>
      <c r="B392" s="94" t="s">
        <v>90</v>
      </c>
      <c r="C392" s="70" t="s">
        <v>79</v>
      </c>
      <c r="D392" s="71">
        <f t="shared" ref="D392:AA392" si="226">$D$327</f>
        <v>2222.89</v>
      </c>
      <c r="E392" s="71">
        <f t="shared" si="226"/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618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619</v>
      </c>
      <c r="B394" s="94" t="s">
        <v>81</v>
      </c>
      <c r="C394" s="70" t="s">
        <v>79</v>
      </c>
      <c r="D394" s="71">
        <f>$D$11</f>
        <v>216.36</v>
      </c>
      <c r="E394" s="71">
        <f t="shared" ref="E394:AA394" si="227">$D$11</f>
        <v>216.36</v>
      </c>
      <c r="F394" s="71">
        <f t="shared" si="227"/>
        <v>216.36</v>
      </c>
      <c r="G394" s="71">
        <f t="shared" si="227"/>
        <v>216.36</v>
      </c>
      <c r="H394" s="71">
        <f t="shared" si="227"/>
        <v>216.36</v>
      </c>
      <c r="I394" s="71">
        <f t="shared" si="227"/>
        <v>216.36</v>
      </c>
      <c r="J394" s="71">
        <f t="shared" si="227"/>
        <v>216.36</v>
      </c>
      <c r="K394" s="71">
        <f t="shared" si="227"/>
        <v>216.36</v>
      </c>
      <c r="L394" s="71">
        <f t="shared" si="227"/>
        <v>216.36</v>
      </c>
      <c r="M394" s="71">
        <f t="shared" si="227"/>
        <v>216.36</v>
      </c>
      <c r="N394" s="71">
        <f t="shared" si="227"/>
        <v>216.36</v>
      </c>
      <c r="O394" s="71">
        <f t="shared" si="227"/>
        <v>216.36</v>
      </c>
      <c r="P394" s="71">
        <f t="shared" si="227"/>
        <v>216.36</v>
      </c>
      <c r="Q394" s="71">
        <f t="shared" si="227"/>
        <v>216.36</v>
      </c>
      <c r="R394" s="71">
        <f t="shared" si="227"/>
        <v>216.36</v>
      </c>
      <c r="S394" s="71">
        <f t="shared" si="227"/>
        <v>216.36</v>
      </c>
      <c r="T394" s="71">
        <f t="shared" si="227"/>
        <v>216.36</v>
      </c>
      <c r="U394" s="71">
        <f t="shared" si="227"/>
        <v>216.36</v>
      </c>
      <c r="V394" s="71">
        <f t="shared" si="227"/>
        <v>216.36</v>
      </c>
      <c r="W394" s="71">
        <f t="shared" si="227"/>
        <v>216.36</v>
      </c>
      <c r="X394" s="71">
        <f t="shared" si="227"/>
        <v>216.36</v>
      </c>
      <c r="Y394" s="71">
        <f t="shared" si="227"/>
        <v>216.36</v>
      </c>
      <c r="Z394" s="71">
        <f t="shared" si="227"/>
        <v>216.36</v>
      </c>
      <c r="AA394" s="71">
        <f t="shared" si="227"/>
        <v>216.36</v>
      </c>
    </row>
    <row r="395" spans="1:27" ht="12.75" customHeight="1" collapsed="1" x14ac:dyDescent="0.2">
      <c r="A395" s="162" t="s">
        <v>620</v>
      </c>
      <c r="B395" s="54" t="str">
        <f>"15"&amp;"."&amp;$B$662&amp;"."&amp;$B$663</f>
        <v>15.05.2024</v>
      </c>
      <c r="C395" s="134" t="s">
        <v>76</v>
      </c>
      <c r="D395" s="135">
        <f>ROUND(((D396+D397+D399+D398)/1000),5)</f>
        <v>3.80471</v>
      </c>
      <c r="E395" s="135">
        <f>ROUND(((E396+E397+E399+E398)/1000),5)</f>
        <v>3.6780900000000001</v>
      </c>
      <c r="F395" s="135">
        <f>ROUND(((F396+F397+F399+F398)/1000),5)</f>
        <v>3.6698599999999999</v>
      </c>
      <c r="G395" s="135">
        <f t="shared" ref="G395:AA395" si="228">ROUND(((G396+G397+G399+G398)/1000),5)</f>
        <v>3.6647500000000002</v>
      </c>
      <c r="H395" s="135">
        <f t="shared" si="228"/>
        <v>3.6696900000000001</v>
      </c>
      <c r="I395" s="135">
        <f t="shared" si="228"/>
        <v>3.68018</v>
      </c>
      <c r="J395" s="135">
        <f t="shared" si="228"/>
        <v>3.8980600000000001</v>
      </c>
      <c r="K395" s="135">
        <f t="shared" si="228"/>
        <v>4.1554900000000004</v>
      </c>
      <c r="L395" s="135">
        <f t="shared" si="228"/>
        <v>4.3955099999999998</v>
      </c>
      <c r="M395" s="135">
        <f t="shared" si="228"/>
        <v>4.6273799999999996</v>
      </c>
      <c r="N395" s="135">
        <f t="shared" si="228"/>
        <v>4.6197600000000003</v>
      </c>
      <c r="O395" s="135">
        <f t="shared" si="228"/>
        <v>4.5021000000000004</v>
      </c>
      <c r="P395" s="135">
        <f t="shared" si="228"/>
        <v>4.5044599999999999</v>
      </c>
      <c r="Q395" s="135">
        <f t="shared" si="228"/>
        <v>4.5304500000000001</v>
      </c>
      <c r="R395" s="135">
        <f t="shared" si="228"/>
        <v>4.5079200000000004</v>
      </c>
      <c r="S395" s="135">
        <f t="shared" si="228"/>
        <v>4.5008900000000001</v>
      </c>
      <c r="T395" s="135">
        <f t="shared" si="228"/>
        <v>4.4783900000000001</v>
      </c>
      <c r="U395" s="135">
        <f t="shared" si="228"/>
        <v>4.4248799999999999</v>
      </c>
      <c r="V395" s="135">
        <f t="shared" si="228"/>
        <v>4.3846499999999997</v>
      </c>
      <c r="W395" s="135">
        <f t="shared" si="228"/>
        <v>4.3564299999999996</v>
      </c>
      <c r="X395" s="135">
        <f t="shared" si="228"/>
        <v>4.4215400000000002</v>
      </c>
      <c r="Y395" s="135">
        <f t="shared" si="228"/>
        <v>4.3982900000000003</v>
      </c>
      <c r="Z395" s="135">
        <f t="shared" si="228"/>
        <v>4.0331999999999999</v>
      </c>
      <c r="AA395" s="135">
        <f t="shared" si="228"/>
        <v>3.9187500000000002</v>
      </c>
    </row>
    <row r="396" spans="1:27" ht="12.75" hidden="1" customHeight="1" outlineLevel="1" x14ac:dyDescent="0.2">
      <c r="A396" s="163" t="s">
        <v>621</v>
      </c>
      <c r="B396" s="94" t="s">
        <v>238</v>
      </c>
      <c r="C396" s="70" t="s">
        <v>79</v>
      </c>
      <c r="D396" s="71">
        <v>1361.16</v>
      </c>
      <c r="E396" s="71">
        <v>1234.54</v>
      </c>
      <c r="F396" s="71">
        <v>1226.31</v>
      </c>
      <c r="G396" s="71">
        <v>1221.2</v>
      </c>
      <c r="H396" s="71">
        <v>1226.1400000000001</v>
      </c>
      <c r="I396" s="71">
        <v>1236.6300000000001</v>
      </c>
      <c r="J396" s="71">
        <v>1454.51</v>
      </c>
      <c r="K396" s="71">
        <v>1711.94</v>
      </c>
      <c r="L396" s="71">
        <v>1951.96</v>
      </c>
      <c r="M396" s="71">
        <v>2183.83</v>
      </c>
      <c r="N396" s="71">
        <v>2176.21</v>
      </c>
      <c r="O396" s="71">
        <v>2058.5500000000002</v>
      </c>
      <c r="P396" s="71">
        <v>2060.91</v>
      </c>
      <c r="Q396" s="71">
        <v>2086.9</v>
      </c>
      <c r="R396" s="71">
        <v>2064.37</v>
      </c>
      <c r="S396" s="71">
        <v>2057.34</v>
      </c>
      <c r="T396" s="71">
        <v>2034.84</v>
      </c>
      <c r="U396" s="71">
        <v>1981.33</v>
      </c>
      <c r="V396" s="71">
        <v>1941.1</v>
      </c>
      <c r="W396" s="71">
        <v>1912.88</v>
      </c>
      <c r="X396" s="71">
        <v>1977.99</v>
      </c>
      <c r="Y396" s="71">
        <v>1954.74</v>
      </c>
      <c r="Z396" s="71">
        <v>1589.65</v>
      </c>
      <c r="AA396" s="71">
        <v>1475.2</v>
      </c>
    </row>
    <row r="397" spans="1:27" ht="12.75" hidden="1" customHeight="1" outlineLevel="1" x14ac:dyDescent="0.2">
      <c r="A397" s="163" t="s">
        <v>622</v>
      </c>
      <c r="B397" s="94" t="s">
        <v>90</v>
      </c>
      <c r="C397" s="70" t="s">
        <v>79</v>
      </c>
      <c r="D397" s="71">
        <f t="shared" ref="D397:AA397" si="229">$D$327</f>
        <v>2222.89</v>
      </c>
      <c r="E397" s="71">
        <f t="shared" si="229"/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623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624</v>
      </c>
      <c r="B399" s="94" t="s">
        <v>81</v>
      </c>
      <c r="C399" s="70" t="s">
        <v>79</v>
      </c>
      <c r="D399" s="71">
        <f>$D$11</f>
        <v>216.36</v>
      </c>
      <c r="E399" s="71">
        <f t="shared" ref="E399:AA399" si="230">$D$11</f>
        <v>216.36</v>
      </c>
      <c r="F399" s="71">
        <f t="shared" si="230"/>
        <v>216.36</v>
      </c>
      <c r="G399" s="71">
        <f t="shared" si="230"/>
        <v>216.36</v>
      </c>
      <c r="H399" s="71">
        <f t="shared" si="230"/>
        <v>216.36</v>
      </c>
      <c r="I399" s="71">
        <f t="shared" si="230"/>
        <v>216.36</v>
      </c>
      <c r="J399" s="71">
        <f t="shared" si="230"/>
        <v>216.36</v>
      </c>
      <c r="K399" s="71">
        <f t="shared" si="230"/>
        <v>216.36</v>
      </c>
      <c r="L399" s="71">
        <f t="shared" si="230"/>
        <v>216.36</v>
      </c>
      <c r="M399" s="71">
        <f t="shared" si="230"/>
        <v>216.36</v>
      </c>
      <c r="N399" s="71">
        <f t="shared" si="230"/>
        <v>216.36</v>
      </c>
      <c r="O399" s="71">
        <f t="shared" si="230"/>
        <v>216.36</v>
      </c>
      <c r="P399" s="71">
        <f t="shared" si="230"/>
        <v>216.36</v>
      </c>
      <c r="Q399" s="71">
        <f t="shared" si="230"/>
        <v>216.36</v>
      </c>
      <c r="R399" s="71">
        <f t="shared" si="230"/>
        <v>216.36</v>
      </c>
      <c r="S399" s="71">
        <f t="shared" si="230"/>
        <v>216.36</v>
      </c>
      <c r="T399" s="71">
        <f t="shared" si="230"/>
        <v>216.36</v>
      </c>
      <c r="U399" s="71">
        <f t="shared" si="230"/>
        <v>216.36</v>
      </c>
      <c r="V399" s="71">
        <f t="shared" si="230"/>
        <v>216.36</v>
      </c>
      <c r="W399" s="71">
        <f t="shared" si="230"/>
        <v>216.36</v>
      </c>
      <c r="X399" s="71">
        <f t="shared" si="230"/>
        <v>216.36</v>
      </c>
      <c r="Y399" s="71">
        <f t="shared" si="230"/>
        <v>216.36</v>
      </c>
      <c r="Z399" s="71">
        <f t="shared" si="230"/>
        <v>216.36</v>
      </c>
      <c r="AA399" s="71">
        <f t="shared" si="230"/>
        <v>216.36</v>
      </c>
    </row>
    <row r="400" spans="1:27" ht="12.75" customHeight="1" collapsed="1" x14ac:dyDescent="0.2">
      <c r="A400" s="162" t="s">
        <v>625</v>
      </c>
      <c r="B400" s="54" t="str">
        <f>"16"&amp;"."&amp;$B$662&amp;"."&amp;$B$663</f>
        <v>16.05.2024</v>
      </c>
      <c r="C400" s="134" t="s">
        <v>76</v>
      </c>
      <c r="D400" s="135">
        <f>ROUND(((D401+D402+D404+D403)/1000),5)</f>
        <v>3.7538499999999999</v>
      </c>
      <c r="E400" s="135">
        <f>ROUND(((E401+E402+E404+E403)/1000),5)</f>
        <v>3.6617899999999999</v>
      </c>
      <c r="F400" s="135">
        <f>ROUND(((F401+F402+F404+F403)/1000),5)</f>
        <v>3.63076</v>
      </c>
      <c r="G400" s="135">
        <f t="shared" ref="G400:AA400" si="231">ROUND(((G401+G402+G404+G403)/1000),5)</f>
        <v>3.6283599999999998</v>
      </c>
      <c r="H400" s="135">
        <f t="shared" si="231"/>
        <v>3.6395300000000002</v>
      </c>
      <c r="I400" s="135">
        <f t="shared" si="231"/>
        <v>3.6746500000000002</v>
      </c>
      <c r="J400" s="135">
        <f t="shared" si="231"/>
        <v>3.8325900000000002</v>
      </c>
      <c r="K400" s="135">
        <f t="shared" si="231"/>
        <v>4.0916199999999998</v>
      </c>
      <c r="L400" s="135">
        <f t="shared" si="231"/>
        <v>4.3443899999999998</v>
      </c>
      <c r="M400" s="135">
        <f t="shared" si="231"/>
        <v>4.4027799999999999</v>
      </c>
      <c r="N400" s="135">
        <f t="shared" si="231"/>
        <v>4.43283</v>
      </c>
      <c r="O400" s="135">
        <f t="shared" si="231"/>
        <v>4.4930099999999999</v>
      </c>
      <c r="P400" s="135">
        <f t="shared" si="231"/>
        <v>4.4856600000000002</v>
      </c>
      <c r="Q400" s="135">
        <f t="shared" si="231"/>
        <v>4.5004799999999996</v>
      </c>
      <c r="R400" s="135">
        <f t="shared" si="231"/>
        <v>4.4894499999999997</v>
      </c>
      <c r="S400" s="135">
        <f t="shared" si="231"/>
        <v>4.4332799999999999</v>
      </c>
      <c r="T400" s="135">
        <f t="shared" si="231"/>
        <v>4.3694899999999999</v>
      </c>
      <c r="U400" s="135">
        <f t="shared" si="231"/>
        <v>4.3483700000000001</v>
      </c>
      <c r="V400" s="135">
        <f t="shared" si="231"/>
        <v>4.2553099999999997</v>
      </c>
      <c r="W400" s="135">
        <f t="shared" si="231"/>
        <v>4.1461199999999998</v>
      </c>
      <c r="X400" s="135">
        <f t="shared" si="231"/>
        <v>4.2607100000000004</v>
      </c>
      <c r="Y400" s="135">
        <f t="shared" si="231"/>
        <v>4.3532700000000002</v>
      </c>
      <c r="Z400" s="135">
        <f t="shared" si="231"/>
        <v>4.0458499999999997</v>
      </c>
      <c r="AA400" s="135">
        <f t="shared" si="231"/>
        <v>3.8288899999999999</v>
      </c>
    </row>
    <row r="401" spans="1:27" ht="12.75" hidden="1" customHeight="1" outlineLevel="1" x14ac:dyDescent="0.2">
      <c r="A401" s="163" t="s">
        <v>626</v>
      </c>
      <c r="B401" s="94" t="s">
        <v>238</v>
      </c>
      <c r="C401" s="70" t="s">
        <v>79</v>
      </c>
      <c r="D401" s="71">
        <v>1310.3</v>
      </c>
      <c r="E401" s="71">
        <v>1218.24</v>
      </c>
      <c r="F401" s="71">
        <v>1187.21</v>
      </c>
      <c r="G401" s="71">
        <v>1184.81</v>
      </c>
      <c r="H401" s="71">
        <v>1195.98</v>
      </c>
      <c r="I401" s="71">
        <v>1231.0999999999999</v>
      </c>
      <c r="J401" s="71">
        <v>1389.04</v>
      </c>
      <c r="K401" s="71">
        <v>1648.07</v>
      </c>
      <c r="L401" s="71">
        <v>1900.84</v>
      </c>
      <c r="M401" s="71">
        <v>1959.23</v>
      </c>
      <c r="N401" s="71">
        <v>1989.28</v>
      </c>
      <c r="O401" s="71">
        <v>2049.46</v>
      </c>
      <c r="P401" s="71">
        <v>2042.11</v>
      </c>
      <c r="Q401" s="71">
        <v>2056.9299999999998</v>
      </c>
      <c r="R401" s="71">
        <v>2045.9</v>
      </c>
      <c r="S401" s="71">
        <v>1989.73</v>
      </c>
      <c r="T401" s="71">
        <v>1925.94</v>
      </c>
      <c r="U401" s="71">
        <v>1904.82</v>
      </c>
      <c r="V401" s="71">
        <v>1811.76</v>
      </c>
      <c r="W401" s="71">
        <v>1702.57</v>
      </c>
      <c r="X401" s="71">
        <v>1817.16</v>
      </c>
      <c r="Y401" s="71">
        <v>1909.72</v>
      </c>
      <c r="Z401" s="71">
        <v>1602.3</v>
      </c>
      <c r="AA401" s="71">
        <v>1385.34</v>
      </c>
    </row>
    <row r="402" spans="1:27" ht="12.75" hidden="1" customHeight="1" outlineLevel="1" x14ac:dyDescent="0.2">
      <c r="A402" s="163" t="s">
        <v>627</v>
      </c>
      <c r="B402" s="94" t="s">
        <v>90</v>
      </c>
      <c r="C402" s="70" t="s">
        <v>79</v>
      </c>
      <c r="D402" s="71">
        <f t="shared" ref="D402:AA402" si="232">$D$327</f>
        <v>2222.89</v>
      </c>
      <c r="E402" s="71">
        <f t="shared" si="232"/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628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629</v>
      </c>
      <c r="B404" s="94" t="s">
        <v>81</v>
      </c>
      <c r="C404" s="70" t="s">
        <v>79</v>
      </c>
      <c r="D404" s="71">
        <f>$D$11</f>
        <v>216.36</v>
      </c>
      <c r="E404" s="71">
        <f t="shared" ref="E404:AA404" si="233">$D$11</f>
        <v>216.36</v>
      </c>
      <c r="F404" s="71">
        <f t="shared" si="233"/>
        <v>216.36</v>
      </c>
      <c r="G404" s="71">
        <f t="shared" si="233"/>
        <v>216.36</v>
      </c>
      <c r="H404" s="71">
        <f t="shared" si="233"/>
        <v>216.36</v>
      </c>
      <c r="I404" s="71">
        <f t="shared" si="233"/>
        <v>216.36</v>
      </c>
      <c r="J404" s="71">
        <f t="shared" si="233"/>
        <v>216.36</v>
      </c>
      <c r="K404" s="71">
        <f t="shared" si="233"/>
        <v>216.36</v>
      </c>
      <c r="L404" s="71">
        <f t="shared" si="233"/>
        <v>216.36</v>
      </c>
      <c r="M404" s="71">
        <f t="shared" si="233"/>
        <v>216.36</v>
      </c>
      <c r="N404" s="71">
        <f t="shared" si="233"/>
        <v>216.36</v>
      </c>
      <c r="O404" s="71">
        <f t="shared" si="233"/>
        <v>216.36</v>
      </c>
      <c r="P404" s="71">
        <f t="shared" si="233"/>
        <v>216.36</v>
      </c>
      <c r="Q404" s="71">
        <f t="shared" si="233"/>
        <v>216.36</v>
      </c>
      <c r="R404" s="71">
        <f t="shared" si="233"/>
        <v>216.36</v>
      </c>
      <c r="S404" s="71">
        <f t="shared" si="233"/>
        <v>216.36</v>
      </c>
      <c r="T404" s="71">
        <f t="shared" si="233"/>
        <v>216.36</v>
      </c>
      <c r="U404" s="71">
        <f t="shared" si="233"/>
        <v>216.36</v>
      </c>
      <c r="V404" s="71">
        <f t="shared" si="233"/>
        <v>216.36</v>
      </c>
      <c r="W404" s="71">
        <f t="shared" si="233"/>
        <v>216.36</v>
      </c>
      <c r="X404" s="71">
        <f t="shared" si="233"/>
        <v>216.36</v>
      </c>
      <c r="Y404" s="71">
        <f t="shared" si="233"/>
        <v>216.36</v>
      </c>
      <c r="Z404" s="71">
        <f t="shared" si="233"/>
        <v>216.36</v>
      </c>
      <c r="AA404" s="71">
        <f t="shared" si="233"/>
        <v>216.36</v>
      </c>
    </row>
    <row r="405" spans="1:27" ht="12.75" customHeight="1" collapsed="1" x14ac:dyDescent="0.2">
      <c r="A405" s="162" t="s">
        <v>630</v>
      </c>
      <c r="B405" s="54" t="str">
        <f>"17"&amp;"."&amp;$B$662&amp;"."&amp;$B$663</f>
        <v>17.05.2024</v>
      </c>
      <c r="C405" s="134" t="s">
        <v>76</v>
      </c>
      <c r="D405" s="135">
        <f>ROUND(((D406+D407+D409+D408)/1000),5)</f>
        <v>3.8088700000000002</v>
      </c>
      <c r="E405" s="135">
        <f>ROUND(((E406+E407+E409+E408)/1000),5)</f>
        <v>3.6753900000000002</v>
      </c>
      <c r="F405" s="135">
        <f>ROUND(((F406+F407+F409+F408)/1000),5)</f>
        <v>3.6389100000000001</v>
      </c>
      <c r="G405" s="135">
        <f t="shared" ref="G405:AA405" si="234">ROUND(((G406+G407+G409+G408)/1000),5)</f>
        <v>3.5763699999999998</v>
      </c>
      <c r="H405" s="135">
        <f t="shared" si="234"/>
        <v>3.6410100000000001</v>
      </c>
      <c r="I405" s="135">
        <f t="shared" si="234"/>
        <v>3.7301500000000001</v>
      </c>
      <c r="J405" s="135">
        <f t="shared" si="234"/>
        <v>3.9014099999999998</v>
      </c>
      <c r="K405" s="135">
        <f t="shared" si="234"/>
        <v>4.1737700000000002</v>
      </c>
      <c r="L405" s="135">
        <f t="shared" si="234"/>
        <v>4.4832599999999996</v>
      </c>
      <c r="M405" s="135">
        <f t="shared" si="234"/>
        <v>4.5418099999999999</v>
      </c>
      <c r="N405" s="135">
        <f t="shared" si="234"/>
        <v>4.5544900000000004</v>
      </c>
      <c r="O405" s="135">
        <f t="shared" si="234"/>
        <v>4.55931</v>
      </c>
      <c r="P405" s="135">
        <f t="shared" si="234"/>
        <v>4.5944200000000004</v>
      </c>
      <c r="Q405" s="135">
        <f t="shared" si="234"/>
        <v>4.6249799999999999</v>
      </c>
      <c r="R405" s="135">
        <f t="shared" si="234"/>
        <v>4.6010299999999997</v>
      </c>
      <c r="S405" s="135">
        <f t="shared" si="234"/>
        <v>4.6104099999999999</v>
      </c>
      <c r="T405" s="135">
        <f t="shared" si="234"/>
        <v>4.5613700000000001</v>
      </c>
      <c r="U405" s="135">
        <f t="shared" si="234"/>
        <v>4.5488200000000001</v>
      </c>
      <c r="V405" s="135">
        <f t="shared" si="234"/>
        <v>4.5174399999999997</v>
      </c>
      <c r="W405" s="135">
        <f t="shared" si="234"/>
        <v>4.4796699999999996</v>
      </c>
      <c r="X405" s="135">
        <f t="shared" si="234"/>
        <v>4.4947400000000002</v>
      </c>
      <c r="Y405" s="135">
        <f t="shared" si="234"/>
        <v>4.5547500000000003</v>
      </c>
      <c r="Z405" s="135">
        <f t="shared" si="234"/>
        <v>4.4624300000000003</v>
      </c>
      <c r="AA405" s="135">
        <f t="shared" si="234"/>
        <v>4.0531100000000002</v>
      </c>
    </row>
    <row r="406" spans="1:27" ht="12.75" hidden="1" customHeight="1" outlineLevel="1" x14ac:dyDescent="0.2">
      <c r="A406" s="163" t="s">
        <v>631</v>
      </c>
      <c r="B406" s="94" t="s">
        <v>238</v>
      </c>
      <c r="C406" s="70" t="s">
        <v>79</v>
      </c>
      <c r="D406" s="71">
        <v>1365.32</v>
      </c>
      <c r="E406" s="71">
        <v>1231.8399999999999</v>
      </c>
      <c r="F406" s="71">
        <v>1195.3599999999999</v>
      </c>
      <c r="G406" s="71">
        <v>1132.82</v>
      </c>
      <c r="H406" s="71">
        <v>1197.46</v>
      </c>
      <c r="I406" s="71">
        <v>1286.5999999999999</v>
      </c>
      <c r="J406" s="71">
        <v>1457.86</v>
      </c>
      <c r="K406" s="71">
        <v>1730.22</v>
      </c>
      <c r="L406" s="71">
        <v>2039.71</v>
      </c>
      <c r="M406" s="71">
        <v>2098.2600000000002</v>
      </c>
      <c r="N406" s="71">
        <v>2110.94</v>
      </c>
      <c r="O406" s="71">
        <v>2115.7600000000002</v>
      </c>
      <c r="P406" s="71">
        <v>2150.87</v>
      </c>
      <c r="Q406" s="71">
        <v>2181.4299999999998</v>
      </c>
      <c r="R406" s="71">
        <v>2157.48</v>
      </c>
      <c r="S406" s="71">
        <v>2166.86</v>
      </c>
      <c r="T406" s="71">
        <v>2117.8200000000002</v>
      </c>
      <c r="U406" s="71">
        <v>2105.27</v>
      </c>
      <c r="V406" s="71">
        <v>2073.89</v>
      </c>
      <c r="W406" s="71">
        <v>2036.12</v>
      </c>
      <c r="X406" s="71">
        <v>2051.19</v>
      </c>
      <c r="Y406" s="71">
        <v>2111.1999999999998</v>
      </c>
      <c r="Z406" s="71">
        <v>2018.88</v>
      </c>
      <c r="AA406" s="71">
        <v>1609.56</v>
      </c>
    </row>
    <row r="407" spans="1:27" ht="12.75" hidden="1" customHeight="1" outlineLevel="1" x14ac:dyDescent="0.2">
      <c r="A407" s="163" t="s">
        <v>632</v>
      </c>
      <c r="B407" s="94" t="s">
        <v>90</v>
      </c>
      <c r="C407" s="70" t="s">
        <v>79</v>
      </c>
      <c r="D407" s="71">
        <f t="shared" ref="D407:AA407" si="235">$D$327</f>
        <v>2222.89</v>
      </c>
      <c r="E407" s="71">
        <f t="shared" si="235"/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633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634</v>
      </c>
      <c r="B409" s="94" t="s">
        <v>81</v>
      </c>
      <c r="C409" s="70" t="s">
        <v>79</v>
      </c>
      <c r="D409" s="71">
        <f>$D$11</f>
        <v>216.36</v>
      </c>
      <c r="E409" s="71">
        <f t="shared" ref="E409:AA409" si="236">$D$11</f>
        <v>216.36</v>
      </c>
      <c r="F409" s="71">
        <f t="shared" si="236"/>
        <v>216.36</v>
      </c>
      <c r="G409" s="71">
        <f t="shared" si="236"/>
        <v>216.36</v>
      </c>
      <c r="H409" s="71">
        <f t="shared" si="236"/>
        <v>216.36</v>
      </c>
      <c r="I409" s="71">
        <f t="shared" si="236"/>
        <v>216.36</v>
      </c>
      <c r="J409" s="71">
        <f t="shared" si="236"/>
        <v>216.36</v>
      </c>
      <c r="K409" s="71">
        <f t="shared" si="236"/>
        <v>216.36</v>
      </c>
      <c r="L409" s="71">
        <f t="shared" si="236"/>
        <v>216.36</v>
      </c>
      <c r="M409" s="71">
        <f t="shared" si="236"/>
        <v>216.36</v>
      </c>
      <c r="N409" s="71">
        <f t="shared" si="236"/>
        <v>216.36</v>
      </c>
      <c r="O409" s="71">
        <f t="shared" si="236"/>
        <v>216.36</v>
      </c>
      <c r="P409" s="71">
        <f t="shared" si="236"/>
        <v>216.36</v>
      </c>
      <c r="Q409" s="71">
        <f t="shared" si="236"/>
        <v>216.36</v>
      </c>
      <c r="R409" s="71">
        <f t="shared" si="236"/>
        <v>216.36</v>
      </c>
      <c r="S409" s="71">
        <f t="shared" si="236"/>
        <v>216.36</v>
      </c>
      <c r="T409" s="71">
        <f t="shared" si="236"/>
        <v>216.36</v>
      </c>
      <c r="U409" s="71">
        <f t="shared" si="236"/>
        <v>216.36</v>
      </c>
      <c r="V409" s="71">
        <f t="shared" si="236"/>
        <v>216.36</v>
      </c>
      <c r="W409" s="71">
        <f t="shared" si="236"/>
        <v>216.36</v>
      </c>
      <c r="X409" s="71">
        <f t="shared" si="236"/>
        <v>216.36</v>
      </c>
      <c r="Y409" s="71">
        <f t="shared" si="236"/>
        <v>216.36</v>
      </c>
      <c r="Z409" s="71">
        <f t="shared" si="236"/>
        <v>216.36</v>
      </c>
      <c r="AA409" s="71">
        <f t="shared" si="236"/>
        <v>216.36</v>
      </c>
    </row>
    <row r="410" spans="1:27" ht="12.75" customHeight="1" collapsed="1" x14ac:dyDescent="0.2">
      <c r="A410" s="162" t="s">
        <v>635</v>
      </c>
      <c r="B410" s="54" t="str">
        <f>"18"&amp;"."&amp;$B$662&amp;"."&amp;$B$663</f>
        <v>18.05.2024</v>
      </c>
      <c r="C410" s="134" t="s">
        <v>76</v>
      </c>
      <c r="D410" s="135">
        <f>ROUND(((D411+D412+D414+D413)/1000),5)</f>
        <v>4.00624</v>
      </c>
      <c r="E410" s="135">
        <f>ROUND(((E411+E412+E414+E413)/1000),5)</f>
        <v>3.9325899999999998</v>
      </c>
      <c r="F410" s="135">
        <f>ROUND(((F411+F412+F414+F413)/1000),5)</f>
        <v>3.7901400000000001</v>
      </c>
      <c r="G410" s="135">
        <f t="shared" ref="G410:AA410" si="237">ROUND(((G411+G412+G414+G413)/1000),5)</f>
        <v>3.7382499999999999</v>
      </c>
      <c r="H410" s="135">
        <f t="shared" si="237"/>
        <v>3.6933099999999999</v>
      </c>
      <c r="I410" s="135">
        <f t="shared" si="237"/>
        <v>3.7102200000000001</v>
      </c>
      <c r="J410" s="135">
        <f t="shared" si="237"/>
        <v>3.7805300000000002</v>
      </c>
      <c r="K410" s="135">
        <f t="shared" si="237"/>
        <v>3.9906799999999998</v>
      </c>
      <c r="L410" s="135">
        <f t="shared" si="237"/>
        <v>4.2747400000000004</v>
      </c>
      <c r="M410" s="135">
        <f t="shared" si="237"/>
        <v>4.4366700000000003</v>
      </c>
      <c r="N410" s="135">
        <f t="shared" si="237"/>
        <v>4.5380099999999999</v>
      </c>
      <c r="O410" s="135">
        <f t="shared" si="237"/>
        <v>4.5439600000000002</v>
      </c>
      <c r="P410" s="135">
        <f t="shared" si="237"/>
        <v>4.5827999999999998</v>
      </c>
      <c r="Q410" s="135">
        <f t="shared" si="237"/>
        <v>4.5748800000000003</v>
      </c>
      <c r="R410" s="135">
        <f t="shared" si="237"/>
        <v>4.5530900000000001</v>
      </c>
      <c r="S410" s="135">
        <f t="shared" si="237"/>
        <v>4.5335799999999997</v>
      </c>
      <c r="T410" s="135">
        <f t="shared" si="237"/>
        <v>4.5215100000000001</v>
      </c>
      <c r="U410" s="135">
        <f t="shared" si="237"/>
        <v>4.4936499999999997</v>
      </c>
      <c r="V410" s="135">
        <f t="shared" si="237"/>
        <v>4.4796800000000001</v>
      </c>
      <c r="W410" s="135">
        <f t="shared" si="237"/>
        <v>4.5900999999999996</v>
      </c>
      <c r="X410" s="135">
        <f t="shared" si="237"/>
        <v>4.7124899999999998</v>
      </c>
      <c r="Y410" s="135">
        <f t="shared" si="237"/>
        <v>4.5299699999999996</v>
      </c>
      <c r="Z410" s="135">
        <f t="shared" si="237"/>
        <v>4.3640299999999996</v>
      </c>
      <c r="AA410" s="135">
        <f t="shared" si="237"/>
        <v>3.99519</v>
      </c>
    </row>
    <row r="411" spans="1:27" ht="12.75" hidden="1" customHeight="1" outlineLevel="1" x14ac:dyDescent="0.2">
      <c r="A411" s="163" t="s">
        <v>636</v>
      </c>
      <c r="B411" s="94" t="s">
        <v>238</v>
      </c>
      <c r="C411" s="70" t="s">
        <v>79</v>
      </c>
      <c r="D411" s="71">
        <v>1562.69</v>
      </c>
      <c r="E411" s="71">
        <v>1489.04</v>
      </c>
      <c r="F411" s="71">
        <v>1346.59</v>
      </c>
      <c r="G411" s="71">
        <v>1294.7</v>
      </c>
      <c r="H411" s="71">
        <v>1249.76</v>
      </c>
      <c r="I411" s="71">
        <v>1266.67</v>
      </c>
      <c r="J411" s="71">
        <v>1336.98</v>
      </c>
      <c r="K411" s="71">
        <v>1547.13</v>
      </c>
      <c r="L411" s="71">
        <v>1831.19</v>
      </c>
      <c r="M411" s="71">
        <v>1993.12</v>
      </c>
      <c r="N411" s="71">
        <v>2094.46</v>
      </c>
      <c r="O411" s="71">
        <v>2100.41</v>
      </c>
      <c r="P411" s="71">
        <v>2139.25</v>
      </c>
      <c r="Q411" s="71">
        <v>2131.33</v>
      </c>
      <c r="R411" s="71">
        <v>2109.54</v>
      </c>
      <c r="S411" s="71">
        <v>2090.0300000000002</v>
      </c>
      <c r="T411" s="71">
        <v>2077.96</v>
      </c>
      <c r="U411" s="71">
        <v>2050.1</v>
      </c>
      <c r="V411" s="71">
        <v>2036.13</v>
      </c>
      <c r="W411" s="71">
        <v>2146.5500000000002</v>
      </c>
      <c r="X411" s="71">
        <v>2268.94</v>
      </c>
      <c r="Y411" s="71">
        <v>2086.42</v>
      </c>
      <c r="Z411" s="71">
        <v>1920.48</v>
      </c>
      <c r="AA411" s="71">
        <v>1551.64</v>
      </c>
    </row>
    <row r="412" spans="1:27" ht="12.75" hidden="1" customHeight="1" outlineLevel="1" x14ac:dyDescent="0.2">
      <c r="A412" s="163" t="s">
        <v>637</v>
      </c>
      <c r="B412" s="94" t="s">
        <v>90</v>
      </c>
      <c r="C412" s="70" t="s">
        <v>79</v>
      </c>
      <c r="D412" s="71">
        <f t="shared" ref="D412:AA412" si="238">$D$327</f>
        <v>2222.89</v>
      </c>
      <c r="E412" s="71">
        <f t="shared" si="238"/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638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639</v>
      </c>
      <c r="B414" s="94" t="s">
        <v>81</v>
      </c>
      <c r="C414" s="70" t="s">
        <v>79</v>
      </c>
      <c r="D414" s="71">
        <f>$D$11</f>
        <v>216.36</v>
      </c>
      <c r="E414" s="71">
        <f t="shared" ref="E414:AA414" si="239">$D$11</f>
        <v>216.36</v>
      </c>
      <c r="F414" s="71">
        <f t="shared" si="239"/>
        <v>216.36</v>
      </c>
      <c r="G414" s="71">
        <f t="shared" si="239"/>
        <v>216.36</v>
      </c>
      <c r="H414" s="71">
        <f t="shared" si="239"/>
        <v>216.36</v>
      </c>
      <c r="I414" s="71">
        <f t="shared" si="239"/>
        <v>216.36</v>
      </c>
      <c r="J414" s="71">
        <f t="shared" si="239"/>
        <v>216.36</v>
      </c>
      <c r="K414" s="71">
        <f t="shared" si="239"/>
        <v>216.36</v>
      </c>
      <c r="L414" s="71">
        <f t="shared" si="239"/>
        <v>216.36</v>
      </c>
      <c r="M414" s="71">
        <f t="shared" si="239"/>
        <v>216.36</v>
      </c>
      <c r="N414" s="71">
        <f t="shared" si="239"/>
        <v>216.36</v>
      </c>
      <c r="O414" s="71">
        <f t="shared" si="239"/>
        <v>216.36</v>
      </c>
      <c r="P414" s="71">
        <f t="shared" si="239"/>
        <v>216.36</v>
      </c>
      <c r="Q414" s="71">
        <f t="shared" si="239"/>
        <v>216.36</v>
      </c>
      <c r="R414" s="71">
        <f t="shared" si="239"/>
        <v>216.36</v>
      </c>
      <c r="S414" s="71">
        <f t="shared" si="239"/>
        <v>216.36</v>
      </c>
      <c r="T414" s="71">
        <f t="shared" si="239"/>
        <v>216.36</v>
      </c>
      <c r="U414" s="71">
        <f t="shared" si="239"/>
        <v>216.36</v>
      </c>
      <c r="V414" s="71">
        <f t="shared" si="239"/>
        <v>216.36</v>
      </c>
      <c r="W414" s="71">
        <f t="shared" si="239"/>
        <v>216.36</v>
      </c>
      <c r="X414" s="71">
        <f t="shared" si="239"/>
        <v>216.36</v>
      </c>
      <c r="Y414" s="71">
        <f t="shared" si="239"/>
        <v>216.36</v>
      </c>
      <c r="Z414" s="71">
        <f t="shared" si="239"/>
        <v>216.36</v>
      </c>
      <c r="AA414" s="71">
        <f t="shared" si="239"/>
        <v>216.36</v>
      </c>
    </row>
    <row r="415" spans="1:27" ht="12.75" customHeight="1" collapsed="1" x14ac:dyDescent="0.2">
      <c r="A415" s="162" t="s">
        <v>640</v>
      </c>
      <c r="B415" s="54" t="str">
        <f>"19"&amp;"."&amp;$B$662&amp;"."&amp;$B$663</f>
        <v>19.05.2024</v>
      </c>
      <c r="C415" s="134" t="s">
        <v>76</v>
      </c>
      <c r="D415" s="135">
        <f>ROUND(((D416+D417+D419+D418)/1000),5)</f>
        <v>3.9718300000000002</v>
      </c>
      <c r="E415" s="135">
        <f>ROUND(((E416+E417+E419+E418)/1000),5)</f>
        <v>3.82525</v>
      </c>
      <c r="F415" s="135">
        <f>ROUND(((F416+F417+F419+F418)/1000),5)</f>
        <v>3.6883699999999999</v>
      </c>
      <c r="G415" s="135">
        <f t="shared" ref="G415:AA415" si="240">ROUND(((G416+G417+G419+G418)/1000),5)</f>
        <v>3.6728800000000001</v>
      </c>
      <c r="H415" s="135">
        <f t="shared" si="240"/>
        <v>3.6528499999999999</v>
      </c>
      <c r="I415" s="135">
        <f t="shared" si="240"/>
        <v>3.6288499999999999</v>
      </c>
      <c r="J415" s="135">
        <f t="shared" si="240"/>
        <v>3.5585800000000001</v>
      </c>
      <c r="K415" s="135">
        <f t="shared" si="240"/>
        <v>3.8025000000000002</v>
      </c>
      <c r="L415" s="135">
        <f t="shared" si="240"/>
        <v>4.0310800000000002</v>
      </c>
      <c r="M415" s="135">
        <f t="shared" si="240"/>
        <v>4.2439099999999996</v>
      </c>
      <c r="N415" s="135">
        <f t="shared" si="240"/>
        <v>4.4127000000000001</v>
      </c>
      <c r="O415" s="135">
        <f t="shared" si="240"/>
        <v>4.4564000000000004</v>
      </c>
      <c r="P415" s="135">
        <f t="shared" si="240"/>
        <v>4.4062999999999999</v>
      </c>
      <c r="Q415" s="135">
        <f t="shared" si="240"/>
        <v>4.4053100000000001</v>
      </c>
      <c r="R415" s="135">
        <f t="shared" si="240"/>
        <v>4.3961800000000002</v>
      </c>
      <c r="S415" s="135">
        <f t="shared" si="240"/>
        <v>4.3851699999999996</v>
      </c>
      <c r="T415" s="135">
        <f t="shared" si="240"/>
        <v>4.3930100000000003</v>
      </c>
      <c r="U415" s="135">
        <f t="shared" si="240"/>
        <v>4.4375999999999998</v>
      </c>
      <c r="V415" s="135">
        <f t="shared" si="240"/>
        <v>4.4363299999999999</v>
      </c>
      <c r="W415" s="135">
        <f t="shared" si="240"/>
        <v>4.4954599999999996</v>
      </c>
      <c r="X415" s="135">
        <f t="shared" si="240"/>
        <v>4.6485000000000003</v>
      </c>
      <c r="Y415" s="135">
        <f t="shared" si="240"/>
        <v>4.61409</v>
      </c>
      <c r="Z415" s="135">
        <f t="shared" si="240"/>
        <v>4.3363300000000002</v>
      </c>
      <c r="AA415" s="135">
        <f t="shared" si="240"/>
        <v>3.968</v>
      </c>
    </row>
    <row r="416" spans="1:27" ht="12.75" hidden="1" customHeight="1" outlineLevel="1" x14ac:dyDescent="0.2">
      <c r="A416" s="163" t="s">
        <v>641</v>
      </c>
      <c r="B416" s="94" t="s">
        <v>238</v>
      </c>
      <c r="C416" s="70" t="s">
        <v>79</v>
      </c>
      <c r="D416" s="71">
        <v>1528.28</v>
      </c>
      <c r="E416" s="71">
        <v>1381.7</v>
      </c>
      <c r="F416" s="71">
        <v>1244.82</v>
      </c>
      <c r="G416" s="71">
        <v>1229.33</v>
      </c>
      <c r="H416" s="71">
        <v>1209.3</v>
      </c>
      <c r="I416" s="71">
        <v>1185.3</v>
      </c>
      <c r="J416" s="71">
        <v>1115.03</v>
      </c>
      <c r="K416" s="71">
        <v>1358.95</v>
      </c>
      <c r="L416" s="71">
        <v>1587.53</v>
      </c>
      <c r="M416" s="71">
        <v>1800.36</v>
      </c>
      <c r="N416" s="71">
        <v>1969.15</v>
      </c>
      <c r="O416" s="71">
        <v>2012.85</v>
      </c>
      <c r="P416" s="71">
        <v>1962.75</v>
      </c>
      <c r="Q416" s="71">
        <v>1961.76</v>
      </c>
      <c r="R416" s="71">
        <v>1952.63</v>
      </c>
      <c r="S416" s="71">
        <v>1941.62</v>
      </c>
      <c r="T416" s="71">
        <v>1949.46</v>
      </c>
      <c r="U416" s="71">
        <v>1994.05</v>
      </c>
      <c r="V416" s="71">
        <v>1992.78</v>
      </c>
      <c r="W416" s="71">
        <v>2051.91</v>
      </c>
      <c r="X416" s="71">
        <v>2204.9499999999998</v>
      </c>
      <c r="Y416" s="71">
        <v>2170.54</v>
      </c>
      <c r="Z416" s="71">
        <v>1892.78</v>
      </c>
      <c r="AA416" s="71">
        <v>1524.45</v>
      </c>
    </row>
    <row r="417" spans="1:27" ht="12.75" hidden="1" customHeight="1" outlineLevel="1" x14ac:dyDescent="0.2">
      <c r="A417" s="163" t="s">
        <v>642</v>
      </c>
      <c r="B417" s="94" t="s">
        <v>90</v>
      </c>
      <c r="C417" s="70" t="s">
        <v>79</v>
      </c>
      <c r="D417" s="71">
        <f t="shared" ref="D417:AA417" si="241">$D$327</f>
        <v>2222.89</v>
      </c>
      <c r="E417" s="71">
        <f t="shared" si="241"/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643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644</v>
      </c>
      <c r="B419" s="94" t="s">
        <v>81</v>
      </c>
      <c r="C419" s="70" t="s">
        <v>79</v>
      </c>
      <c r="D419" s="71">
        <f>$D$11</f>
        <v>216.36</v>
      </c>
      <c r="E419" s="71">
        <f t="shared" ref="E419:AA419" si="242">$D$11</f>
        <v>216.36</v>
      </c>
      <c r="F419" s="71">
        <f t="shared" si="242"/>
        <v>216.36</v>
      </c>
      <c r="G419" s="71">
        <f t="shared" si="242"/>
        <v>216.36</v>
      </c>
      <c r="H419" s="71">
        <f t="shared" si="242"/>
        <v>216.36</v>
      </c>
      <c r="I419" s="71">
        <f t="shared" si="242"/>
        <v>216.36</v>
      </c>
      <c r="J419" s="71">
        <f t="shared" si="242"/>
        <v>216.36</v>
      </c>
      <c r="K419" s="71">
        <f t="shared" si="242"/>
        <v>216.36</v>
      </c>
      <c r="L419" s="71">
        <f t="shared" si="242"/>
        <v>216.36</v>
      </c>
      <c r="M419" s="71">
        <f t="shared" si="242"/>
        <v>216.36</v>
      </c>
      <c r="N419" s="71">
        <f t="shared" si="242"/>
        <v>216.36</v>
      </c>
      <c r="O419" s="71">
        <f t="shared" si="242"/>
        <v>216.36</v>
      </c>
      <c r="P419" s="71">
        <f t="shared" si="242"/>
        <v>216.36</v>
      </c>
      <c r="Q419" s="71">
        <f t="shared" si="242"/>
        <v>216.36</v>
      </c>
      <c r="R419" s="71">
        <f t="shared" si="242"/>
        <v>216.36</v>
      </c>
      <c r="S419" s="71">
        <f t="shared" si="242"/>
        <v>216.36</v>
      </c>
      <c r="T419" s="71">
        <f t="shared" si="242"/>
        <v>216.36</v>
      </c>
      <c r="U419" s="71">
        <f t="shared" si="242"/>
        <v>216.36</v>
      </c>
      <c r="V419" s="71">
        <f t="shared" si="242"/>
        <v>216.36</v>
      </c>
      <c r="W419" s="71">
        <f t="shared" si="242"/>
        <v>216.36</v>
      </c>
      <c r="X419" s="71">
        <f t="shared" si="242"/>
        <v>216.36</v>
      </c>
      <c r="Y419" s="71">
        <f t="shared" si="242"/>
        <v>216.36</v>
      </c>
      <c r="Z419" s="71">
        <f t="shared" si="242"/>
        <v>216.36</v>
      </c>
      <c r="AA419" s="71">
        <f t="shared" si="242"/>
        <v>216.36</v>
      </c>
    </row>
    <row r="420" spans="1:27" ht="12.75" customHeight="1" collapsed="1" x14ac:dyDescent="0.2">
      <c r="A420" s="162" t="s">
        <v>645</v>
      </c>
      <c r="B420" s="54" t="str">
        <f>"20"&amp;"."&amp;$B$662&amp;"."&amp;$B$663</f>
        <v>20.05.2024</v>
      </c>
      <c r="C420" s="134" t="s">
        <v>76</v>
      </c>
      <c r="D420" s="135">
        <f>ROUND(((D421+D422+D424+D423)/1000),5)</f>
        <v>3.8244099999999999</v>
      </c>
      <c r="E420" s="135">
        <f>ROUND(((E421+E422+E424+E423)/1000),5)</f>
        <v>3.67286</v>
      </c>
      <c r="F420" s="135">
        <f>ROUND(((F421+F422+F424+F423)/1000),5)</f>
        <v>3.5670999999999999</v>
      </c>
      <c r="G420" s="135">
        <f t="shared" ref="G420:AA420" si="243">ROUND(((G421+G422+G424+G423)/1000),5)</f>
        <v>3.54915</v>
      </c>
      <c r="H420" s="135">
        <f t="shared" si="243"/>
        <v>3.5416799999999999</v>
      </c>
      <c r="I420" s="135">
        <f t="shared" si="243"/>
        <v>3.6368100000000001</v>
      </c>
      <c r="J420" s="135">
        <f t="shared" si="243"/>
        <v>3.8255499999999998</v>
      </c>
      <c r="K420" s="135">
        <f t="shared" si="243"/>
        <v>4.1698300000000001</v>
      </c>
      <c r="L420" s="135">
        <f t="shared" si="243"/>
        <v>4.4472100000000001</v>
      </c>
      <c r="M420" s="135">
        <f t="shared" si="243"/>
        <v>4.5710300000000004</v>
      </c>
      <c r="N420" s="135">
        <f t="shared" si="243"/>
        <v>4.5773299999999999</v>
      </c>
      <c r="O420" s="135">
        <f t="shared" si="243"/>
        <v>4.5753700000000004</v>
      </c>
      <c r="P420" s="135">
        <f t="shared" si="243"/>
        <v>4.57409</v>
      </c>
      <c r="Q420" s="135">
        <f t="shared" si="243"/>
        <v>4.59382</v>
      </c>
      <c r="R420" s="135">
        <f t="shared" si="243"/>
        <v>4.5953400000000002</v>
      </c>
      <c r="S420" s="135">
        <f t="shared" si="243"/>
        <v>4.5818599999999998</v>
      </c>
      <c r="T420" s="135">
        <f t="shared" si="243"/>
        <v>4.57057</v>
      </c>
      <c r="U420" s="135">
        <f t="shared" si="243"/>
        <v>4.5416299999999996</v>
      </c>
      <c r="V420" s="135">
        <f t="shared" si="243"/>
        <v>4.4986600000000001</v>
      </c>
      <c r="W420" s="135">
        <f t="shared" si="243"/>
        <v>4.3786500000000004</v>
      </c>
      <c r="X420" s="135">
        <f t="shared" si="243"/>
        <v>4.4237099999999998</v>
      </c>
      <c r="Y420" s="135">
        <f t="shared" si="243"/>
        <v>4.4498800000000003</v>
      </c>
      <c r="Z420" s="135">
        <f t="shared" si="243"/>
        <v>4.0590299999999999</v>
      </c>
      <c r="AA420" s="135">
        <f t="shared" si="243"/>
        <v>3.8306300000000002</v>
      </c>
    </row>
    <row r="421" spans="1:27" ht="12.75" hidden="1" customHeight="1" outlineLevel="1" x14ac:dyDescent="0.2">
      <c r="A421" s="163" t="s">
        <v>646</v>
      </c>
      <c r="B421" s="94" t="s">
        <v>238</v>
      </c>
      <c r="C421" s="70" t="s">
        <v>79</v>
      </c>
      <c r="D421" s="71">
        <v>1380.86</v>
      </c>
      <c r="E421" s="71">
        <v>1229.31</v>
      </c>
      <c r="F421" s="71">
        <v>1123.55</v>
      </c>
      <c r="G421" s="71">
        <v>1105.5999999999999</v>
      </c>
      <c r="H421" s="71">
        <v>1098.1300000000001</v>
      </c>
      <c r="I421" s="71">
        <v>1193.26</v>
      </c>
      <c r="J421" s="71">
        <v>1382</v>
      </c>
      <c r="K421" s="71">
        <v>1726.28</v>
      </c>
      <c r="L421" s="71">
        <v>2003.66</v>
      </c>
      <c r="M421" s="71">
        <v>2127.48</v>
      </c>
      <c r="N421" s="71">
        <v>2133.7800000000002</v>
      </c>
      <c r="O421" s="71">
        <v>2131.8200000000002</v>
      </c>
      <c r="P421" s="71">
        <v>2130.54</v>
      </c>
      <c r="Q421" s="71">
        <v>2150.27</v>
      </c>
      <c r="R421" s="71">
        <v>2151.79</v>
      </c>
      <c r="S421" s="71">
        <v>2138.31</v>
      </c>
      <c r="T421" s="71">
        <v>2127.02</v>
      </c>
      <c r="U421" s="71">
        <v>2098.08</v>
      </c>
      <c r="V421" s="71">
        <v>2055.11</v>
      </c>
      <c r="W421" s="71">
        <v>1935.1</v>
      </c>
      <c r="X421" s="71">
        <v>1980.16</v>
      </c>
      <c r="Y421" s="71">
        <v>2006.33</v>
      </c>
      <c r="Z421" s="71">
        <v>1615.48</v>
      </c>
      <c r="AA421" s="71">
        <v>1387.08</v>
      </c>
    </row>
    <row r="422" spans="1:27" ht="12.75" hidden="1" customHeight="1" outlineLevel="1" x14ac:dyDescent="0.2">
      <c r="A422" s="163" t="s">
        <v>647</v>
      </c>
      <c r="B422" s="94" t="s">
        <v>90</v>
      </c>
      <c r="C422" s="70" t="s">
        <v>79</v>
      </c>
      <c r="D422" s="71">
        <f t="shared" ref="D422:AA422" si="244">$D$327</f>
        <v>2222.89</v>
      </c>
      <c r="E422" s="71">
        <f t="shared" si="244"/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648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649</v>
      </c>
      <c r="B424" s="94" t="s">
        <v>81</v>
      </c>
      <c r="C424" s="70" t="s">
        <v>79</v>
      </c>
      <c r="D424" s="71">
        <f>$D$11</f>
        <v>216.36</v>
      </c>
      <c r="E424" s="71">
        <f t="shared" ref="E424:AA424" si="245">$D$11</f>
        <v>216.36</v>
      </c>
      <c r="F424" s="71">
        <f t="shared" si="245"/>
        <v>216.36</v>
      </c>
      <c r="G424" s="71">
        <f t="shared" si="245"/>
        <v>216.36</v>
      </c>
      <c r="H424" s="71">
        <f t="shared" si="245"/>
        <v>216.36</v>
      </c>
      <c r="I424" s="71">
        <f t="shared" si="245"/>
        <v>216.36</v>
      </c>
      <c r="J424" s="71">
        <f t="shared" si="245"/>
        <v>216.36</v>
      </c>
      <c r="K424" s="71">
        <f t="shared" si="245"/>
        <v>216.36</v>
      </c>
      <c r="L424" s="71">
        <f t="shared" si="245"/>
        <v>216.36</v>
      </c>
      <c r="M424" s="71">
        <f t="shared" si="245"/>
        <v>216.36</v>
      </c>
      <c r="N424" s="71">
        <f t="shared" si="245"/>
        <v>216.36</v>
      </c>
      <c r="O424" s="71">
        <f t="shared" si="245"/>
        <v>216.36</v>
      </c>
      <c r="P424" s="71">
        <f t="shared" si="245"/>
        <v>216.36</v>
      </c>
      <c r="Q424" s="71">
        <f t="shared" si="245"/>
        <v>216.36</v>
      </c>
      <c r="R424" s="71">
        <f t="shared" si="245"/>
        <v>216.36</v>
      </c>
      <c r="S424" s="71">
        <f t="shared" si="245"/>
        <v>216.36</v>
      </c>
      <c r="T424" s="71">
        <f t="shared" si="245"/>
        <v>216.36</v>
      </c>
      <c r="U424" s="71">
        <f t="shared" si="245"/>
        <v>216.36</v>
      </c>
      <c r="V424" s="71">
        <f t="shared" si="245"/>
        <v>216.36</v>
      </c>
      <c r="W424" s="71">
        <f t="shared" si="245"/>
        <v>216.36</v>
      </c>
      <c r="X424" s="71">
        <f t="shared" si="245"/>
        <v>216.36</v>
      </c>
      <c r="Y424" s="71">
        <f t="shared" si="245"/>
        <v>216.36</v>
      </c>
      <c r="Z424" s="71">
        <f t="shared" si="245"/>
        <v>216.36</v>
      </c>
      <c r="AA424" s="71">
        <f t="shared" si="245"/>
        <v>216.36</v>
      </c>
    </row>
    <row r="425" spans="1:27" ht="12.75" customHeight="1" collapsed="1" x14ac:dyDescent="0.2">
      <c r="A425" s="162" t="s">
        <v>650</v>
      </c>
      <c r="B425" s="54" t="str">
        <f>"21"&amp;"."&amp;$B$662&amp;"."&amp;$B$663</f>
        <v>21.05.2024</v>
      </c>
      <c r="C425" s="134" t="s">
        <v>76</v>
      </c>
      <c r="D425" s="135">
        <f>ROUND(((D426+D427+D429+D428)/1000),5)</f>
        <v>3.7975099999999999</v>
      </c>
      <c r="E425" s="135">
        <f>ROUND(((E426+E427+E429+E428)/1000),5)</f>
        <v>3.66391</v>
      </c>
      <c r="F425" s="135">
        <f>ROUND(((F426+F427+F429+F428)/1000),5)</f>
        <v>3.5485799999999998</v>
      </c>
      <c r="G425" s="135">
        <f t="shared" ref="G425:AA425" si="246">ROUND(((G426+G427+G429+G428)/1000),5)</f>
        <v>3.46313</v>
      </c>
      <c r="H425" s="135">
        <f t="shared" si="246"/>
        <v>3.5158999999999998</v>
      </c>
      <c r="I425" s="135">
        <f t="shared" si="246"/>
        <v>3.6398799999999998</v>
      </c>
      <c r="J425" s="135">
        <f t="shared" si="246"/>
        <v>3.8406600000000002</v>
      </c>
      <c r="K425" s="135">
        <f t="shared" si="246"/>
        <v>4.0137299999999998</v>
      </c>
      <c r="L425" s="135">
        <f t="shared" si="246"/>
        <v>4.3719900000000003</v>
      </c>
      <c r="M425" s="135">
        <f t="shared" si="246"/>
        <v>4.5002800000000001</v>
      </c>
      <c r="N425" s="135">
        <f t="shared" si="246"/>
        <v>4.5564200000000001</v>
      </c>
      <c r="O425" s="135">
        <f t="shared" si="246"/>
        <v>4.5615600000000001</v>
      </c>
      <c r="P425" s="135">
        <f t="shared" si="246"/>
        <v>4.5738500000000002</v>
      </c>
      <c r="Q425" s="135">
        <f t="shared" si="246"/>
        <v>4.5811299999999999</v>
      </c>
      <c r="R425" s="135">
        <f t="shared" si="246"/>
        <v>4.5676100000000002</v>
      </c>
      <c r="S425" s="135">
        <f t="shared" si="246"/>
        <v>4.5566899999999997</v>
      </c>
      <c r="T425" s="135">
        <f t="shared" si="246"/>
        <v>4.4212800000000003</v>
      </c>
      <c r="U425" s="135">
        <f t="shared" si="246"/>
        <v>4.3394899999999996</v>
      </c>
      <c r="V425" s="135">
        <f t="shared" si="246"/>
        <v>4.3691399999999998</v>
      </c>
      <c r="W425" s="135">
        <f t="shared" si="246"/>
        <v>4.3327900000000001</v>
      </c>
      <c r="X425" s="135">
        <f t="shared" si="246"/>
        <v>4.3565800000000001</v>
      </c>
      <c r="Y425" s="135">
        <f t="shared" si="246"/>
        <v>4.4010199999999999</v>
      </c>
      <c r="Z425" s="135">
        <f t="shared" si="246"/>
        <v>4.0947399999999998</v>
      </c>
      <c r="AA425" s="135">
        <f t="shared" si="246"/>
        <v>3.8246500000000001</v>
      </c>
    </row>
    <row r="426" spans="1:27" ht="12.75" hidden="1" customHeight="1" outlineLevel="1" x14ac:dyDescent="0.2">
      <c r="A426" s="163" t="s">
        <v>651</v>
      </c>
      <c r="B426" s="94" t="s">
        <v>238</v>
      </c>
      <c r="C426" s="70" t="s">
        <v>79</v>
      </c>
      <c r="D426" s="71">
        <v>1353.96</v>
      </c>
      <c r="E426" s="71">
        <v>1220.3599999999999</v>
      </c>
      <c r="F426" s="71">
        <v>1105.03</v>
      </c>
      <c r="G426" s="71">
        <v>1019.58</v>
      </c>
      <c r="H426" s="71">
        <v>1072.3499999999999</v>
      </c>
      <c r="I426" s="71">
        <v>1196.33</v>
      </c>
      <c r="J426" s="71">
        <v>1397.11</v>
      </c>
      <c r="K426" s="71">
        <v>1570.18</v>
      </c>
      <c r="L426" s="71">
        <v>1928.44</v>
      </c>
      <c r="M426" s="71">
        <v>2056.73</v>
      </c>
      <c r="N426" s="71">
        <v>2112.87</v>
      </c>
      <c r="O426" s="71">
        <v>2118.0100000000002</v>
      </c>
      <c r="P426" s="71">
        <v>2130.3000000000002</v>
      </c>
      <c r="Q426" s="71">
        <v>2137.58</v>
      </c>
      <c r="R426" s="71">
        <v>2124.06</v>
      </c>
      <c r="S426" s="71">
        <v>2113.14</v>
      </c>
      <c r="T426" s="71">
        <v>1977.73</v>
      </c>
      <c r="U426" s="71">
        <v>1895.94</v>
      </c>
      <c r="V426" s="71">
        <v>1925.59</v>
      </c>
      <c r="W426" s="71">
        <v>1889.24</v>
      </c>
      <c r="X426" s="71">
        <v>1913.03</v>
      </c>
      <c r="Y426" s="71">
        <v>1957.47</v>
      </c>
      <c r="Z426" s="71">
        <v>1651.19</v>
      </c>
      <c r="AA426" s="71">
        <v>1381.1</v>
      </c>
    </row>
    <row r="427" spans="1:27" ht="12.75" hidden="1" customHeight="1" outlineLevel="1" x14ac:dyDescent="0.2">
      <c r="A427" s="163" t="s">
        <v>652</v>
      </c>
      <c r="B427" s="94" t="s">
        <v>90</v>
      </c>
      <c r="C427" s="70" t="s">
        <v>79</v>
      </c>
      <c r="D427" s="71">
        <f t="shared" ref="D427:AA427" si="247">$D$327</f>
        <v>2222.89</v>
      </c>
      <c r="E427" s="71">
        <f t="shared" si="247"/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653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654</v>
      </c>
      <c r="B429" s="94" t="s">
        <v>81</v>
      </c>
      <c r="C429" s="70" t="s">
        <v>79</v>
      </c>
      <c r="D429" s="71">
        <f>$D$11</f>
        <v>216.36</v>
      </c>
      <c r="E429" s="71">
        <f t="shared" ref="E429:AA429" si="248">$D$11</f>
        <v>216.36</v>
      </c>
      <c r="F429" s="71">
        <f t="shared" si="248"/>
        <v>216.36</v>
      </c>
      <c r="G429" s="71">
        <f t="shared" si="248"/>
        <v>216.36</v>
      </c>
      <c r="H429" s="71">
        <f t="shared" si="248"/>
        <v>216.36</v>
      </c>
      <c r="I429" s="71">
        <f t="shared" si="248"/>
        <v>216.36</v>
      </c>
      <c r="J429" s="71">
        <f t="shared" si="248"/>
        <v>216.36</v>
      </c>
      <c r="K429" s="71">
        <f t="shared" si="248"/>
        <v>216.36</v>
      </c>
      <c r="L429" s="71">
        <f t="shared" si="248"/>
        <v>216.36</v>
      </c>
      <c r="M429" s="71">
        <f t="shared" si="248"/>
        <v>216.36</v>
      </c>
      <c r="N429" s="71">
        <f t="shared" si="248"/>
        <v>216.36</v>
      </c>
      <c r="O429" s="71">
        <f t="shared" si="248"/>
        <v>216.36</v>
      </c>
      <c r="P429" s="71">
        <f t="shared" si="248"/>
        <v>216.36</v>
      </c>
      <c r="Q429" s="71">
        <f t="shared" si="248"/>
        <v>216.36</v>
      </c>
      <c r="R429" s="71">
        <f t="shared" si="248"/>
        <v>216.36</v>
      </c>
      <c r="S429" s="71">
        <f t="shared" si="248"/>
        <v>216.36</v>
      </c>
      <c r="T429" s="71">
        <f t="shared" si="248"/>
        <v>216.36</v>
      </c>
      <c r="U429" s="71">
        <f t="shared" si="248"/>
        <v>216.36</v>
      </c>
      <c r="V429" s="71">
        <f t="shared" si="248"/>
        <v>216.36</v>
      </c>
      <c r="W429" s="71">
        <f t="shared" si="248"/>
        <v>216.36</v>
      </c>
      <c r="X429" s="71">
        <f t="shared" si="248"/>
        <v>216.36</v>
      </c>
      <c r="Y429" s="71">
        <f t="shared" si="248"/>
        <v>216.36</v>
      </c>
      <c r="Z429" s="71">
        <f t="shared" si="248"/>
        <v>216.36</v>
      </c>
      <c r="AA429" s="71">
        <f t="shared" si="248"/>
        <v>216.36</v>
      </c>
    </row>
    <row r="430" spans="1:27" ht="12.75" customHeight="1" collapsed="1" x14ac:dyDescent="0.2">
      <c r="A430" s="162" t="s">
        <v>655</v>
      </c>
      <c r="B430" s="54" t="str">
        <f>"22"&amp;"."&amp;$B$662&amp;"."&amp;$B$663</f>
        <v>22.05.2024</v>
      </c>
      <c r="C430" s="134" t="s">
        <v>76</v>
      </c>
      <c r="D430" s="135">
        <f>ROUND(((D431+D432+D434+D433)/1000),5)</f>
        <v>3.7064499999999998</v>
      </c>
      <c r="E430" s="135">
        <f>ROUND(((E431+E432+E434+E433)/1000),5)</f>
        <v>3.52982</v>
      </c>
      <c r="F430" s="135">
        <f>ROUND(((F431+F432+F434+F433)/1000),5)</f>
        <v>3.4141499999999998</v>
      </c>
      <c r="G430" s="135">
        <f t="shared" ref="G430:AA430" si="249">ROUND(((G431+G432+G434+G433)/1000),5)</f>
        <v>3.36816</v>
      </c>
      <c r="H430" s="135">
        <f t="shared" si="249"/>
        <v>3.3707699999999998</v>
      </c>
      <c r="I430" s="135">
        <f t="shared" si="249"/>
        <v>3.5219900000000002</v>
      </c>
      <c r="J430" s="135">
        <f t="shared" si="249"/>
        <v>3.77698</v>
      </c>
      <c r="K430" s="135">
        <f t="shared" si="249"/>
        <v>4.0026000000000002</v>
      </c>
      <c r="L430" s="135">
        <f t="shared" si="249"/>
        <v>4.2658300000000002</v>
      </c>
      <c r="M430" s="135">
        <f t="shared" si="249"/>
        <v>4.5678299999999998</v>
      </c>
      <c r="N430" s="135">
        <f t="shared" si="249"/>
        <v>4.5741699999999996</v>
      </c>
      <c r="O430" s="135">
        <f t="shared" si="249"/>
        <v>4.5784500000000001</v>
      </c>
      <c r="P430" s="135">
        <f t="shared" si="249"/>
        <v>4.5800900000000002</v>
      </c>
      <c r="Q430" s="135">
        <f t="shared" si="249"/>
        <v>4.5964</v>
      </c>
      <c r="R430" s="135">
        <f t="shared" si="249"/>
        <v>4.5877100000000004</v>
      </c>
      <c r="S430" s="135">
        <f t="shared" si="249"/>
        <v>4.5757099999999999</v>
      </c>
      <c r="T430" s="135">
        <f t="shared" si="249"/>
        <v>4.5665500000000003</v>
      </c>
      <c r="U430" s="135">
        <f t="shared" si="249"/>
        <v>4.4814999999999996</v>
      </c>
      <c r="V430" s="135">
        <f t="shared" si="249"/>
        <v>4.3352500000000003</v>
      </c>
      <c r="W430" s="135">
        <f t="shared" si="249"/>
        <v>4.2355900000000002</v>
      </c>
      <c r="X430" s="135">
        <f t="shared" si="249"/>
        <v>4.2565400000000002</v>
      </c>
      <c r="Y430" s="135">
        <f t="shared" si="249"/>
        <v>4.3308600000000004</v>
      </c>
      <c r="Z430" s="135">
        <f t="shared" si="249"/>
        <v>4.0412600000000003</v>
      </c>
      <c r="AA430" s="135">
        <f t="shared" si="249"/>
        <v>3.79562</v>
      </c>
    </row>
    <row r="431" spans="1:27" ht="12.75" hidden="1" customHeight="1" outlineLevel="1" x14ac:dyDescent="0.2">
      <c r="A431" s="163" t="s">
        <v>656</v>
      </c>
      <c r="B431" s="94" t="s">
        <v>238</v>
      </c>
      <c r="C431" s="70" t="s">
        <v>79</v>
      </c>
      <c r="D431" s="71">
        <v>1262.9000000000001</v>
      </c>
      <c r="E431" s="71">
        <v>1086.27</v>
      </c>
      <c r="F431" s="71">
        <v>970.6</v>
      </c>
      <c r="G431" s="71">
        <v>924.61</v>
      </c>
      <c r="H431" s="71">
        <v>927.22</v>
      </c>
      <c r="I431" s="71">
        <v>1078.44</v>
      </c>
      <c r="J431" s="71">
        <v>1333.43</v>
      </c>
      <c r="K431" s="71">
        <v>1559.05</v>
      </c>
      <c r="L431" s="71">
        <v>1822.28</v>
      </c>
      <c r="M431" s="71">
        <v>2124.2800000000002</v>
      </c>
      <c r="N431" s="71">
        <v>2130.62</v>
      </c>
      <c r="O431" s="71">
        <v>2134.9</v>
      </c>
      <c r="P431" s="71">
        <v>2136.54</v>
      </c>
      <c r="Q431" s="71">
        <v>2152.85</v>
      </c>
      <c r="R431" s="71">
        <v>2144.16</v>
      </c>
      <c r="S431" s="71">
        <v>2132.16</v>
      </c>
      <c r="T431" s="71">
        <v>2123</v>
      </c>
      <c r="U431" s="71">
        <v>2037.95</v>
      </c>
      <c r="V431" s="71">
        <v>1891.7</v>
      </c>
      <c r="W431" s="71">
        <v>1792.04</v>
      </c>
      <c r="X431" s="71">
        <v>1812.99</v>
      </c>
      <c r="Y431" s="71">
        <v>1887.31</v>
      </c>
      <c r="Z431" s="71">
        <v>1597.71</v>
      </c>
      <c r="AA431" s="71">
        <v>1352.07</v>
      </c>
    </row>
    <row r="432" spans="1:27" ht="12.75" hidden="1" customHeight="1" outlineLevel="1" x14ac:dyDescent="0.2">
      <c r="A432" s="163" t="s">
        <v>657</v>
      </c>
      <c r="B432" s="94" t="s">
        <v>90</v>
      </c>
      <c r="C432" s="70" t="s">
        <v>79</v>
      </c>
      <c r="D432" s="71">
        <f t="shared" ref="D432:AA432" si="250">$D$327</f>
        <v>2222.89</v>
      </c>
      <c r="E432" s="71">
        <f t="shared" si="250"/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658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659</v>
      </c>
      <c r="B434" s="94" t="s">
        <v>81</v>
      </c>
      <c r="C434" s="70" t="s">
        <v>79</v>
      </c>
      <c r="D434" s="71">
        <f>$D$11</f>
        <v>216.36</v>
      </c>
      <c r="E434" s="71">
        <f t="shared" ref="E434:AA434" si="251">$D$11</f>
        <v>216.36</v>
      </c>
      <c r="F434" s="71">
        <f t="shared" si="251"/>
        <v>216.36</v>
      </c>
      <c r="G434" s="71">
        <f t="shared" si="251"/>
        <v>216.36</v>
      </c>
      <c r="H434" s="71">
        <f t="shared" si="251"/>
        <v>216.36</v>
      </c>
      <c r="I434" s="71">
        <f t="shared" si="251"/>
        <v>216.36</v>
      </c>
      <c r="J434" s="71">
        <f t="shared" si="251"/>
        <v>216.36</v>
      </c>
      <c r="K434" s="71">
        <f t="shared" si="251"/>
        <v>216.36</v>
      </c>
      <c r="L434" s="71">
        <f t="shared" si="251"/>
        <v>216.36</v>
      </c>
      <c r="M434" s="71">
        <f t="shared" si="251"/>
        <v>216.36</v>
      </c>
      <c r="N434" s="71">
        <f t="shared" si="251"/>
        <v>216.36</v>
      </c>
      <c r="O434" s="71">
        <f t="shared" si="251"/>
        <v>216.36</v>
      </c>
      <c r="P434" s="71">
        <f t="shared" si="251"/>
        <v>216.36</v>
      </c>
      <c r="Q434" s="71">
        <f t="shared" si="251"/>
        <v>216.36</v>
      </c>
      <c r="R434" s="71">
        <f t="shared" si="251"/>
        <v>216.36</v>
      </c>
      <c r="S434" s="71">
        <f t="shared" si="251"/>
        <v>216.36</v>
      </c>
      <c r="T434" s="71">
        <f t="shared" si="251"/>
        <v>216.36</v>
      </c>
      <c r="U434" s="71">
        <f t="shared" si="251"/>
        <v>216.36</v>
      </c>
      <c r="V434" s="71">
        <f t="shared" si="251"/>
        <v>216.36</v>
      </c>
      <c r="W434" s="71">
        <f t="shared" si="251"/>
        <v>216.36</v>
      </c>
      <c r="X434" s="71">
        <f t="shared" si="251"/>
        <v>216.36</v>
      </c>
      <c r="Y434" s="71">
        <f t="shared" si="251"/>
        <v>216.36</v>
      </c>
      <c r="Z434" s="71">
        <f t="shared" si="251"/>
        <v>216.36</v>
      </c>
      <c r="AA434" s="71">
        <f t="shared" si="251"/>
        <v>216.36</v>
      </c>
    </row>
    <row r="435" spans="1:27" ht="12.75" customHeight="1" collapsed="1" x14ac:dyDescent="0.2">
      <c r="A435" s="162" t="s">
        <v>660</v>
      </c>
      <c r="B435" s="54" t="str">
        <f>"23"&amp;"."&amp;$B$662&amp;"."&amp;$B$663</f>
        <v>23.05.2024</v>
      </c>
      <c r="C435" s="134" t="s">
        <v>76</v>
      </c>
      <c r="D435" s="135">
        <f>ROUND(((D436+D437+D439+D438)/1000),5)</f>
        <v>3.76268</v>
      </c>
      <c r="E435" s="135">
        <f>ROUND(((E436+E437+E439+E438)/1000),5)</f>
        <v>3.5992700000000002</v>
      </c>
      <c r="F435" s="135">
        <f>ROUND(((F436+F437+F439+F438)/1000),5)</f>
        <v>3.51871</v>
      </c>
      <c r="G435" s="135">
        <f t="shared" ref="G435:AA435" si="252">ROUND(((G436+G437+G439+G438)/1000),5)</f>
        <v>3.4826899999999998</v>
      </c>
      <c r="H435" s="135">
        <f t="shared" si="252"/>
        <v>3.4090699999999998</v>
      </c>
      <c r="I435" s="135">
        <f t="shared" si="252"/>
        <v>3.5455299999999998</v>
      </c>
      <c r="J435" s="135">
        <f t="shared" si="252"/>
        <v>3.9272800000000001</v>
      </c>
      <c r="K435" s="135">
        <f t="shared" si="252"/>
        <v>4.0288399999999998</v>
      </c>
      <c r="L435" s="135">
        <f t="shared" si="252"/>
        <v>4.3577000000000004</v>
      </c>
      <c r="M435" s="135">
        <f t="shared" si="252"/>
        <v>4.55959</v>
      </c>
      <c r="N435" s="135">
        <f t="shared" si="252"/>
        <v>4.5759400000000001</v>
      </c>
      <c r="O435" s="135">
        <f t="shared" si="252"/>
        <v>4.5824100000000003</v>
      </c>
      <c r="P435" s="135">
        <f t="shared" si="252"/>
        <v>4.5854200000000001</v>
      </c>
      <c r="Q435" s="135">
        <f t="shared" si="252"/>
        <v>4.6147499999999999</v>
      </c>
      <c r="R435" s="135">
        <f t="shared" si="252"/>
        <v>4.6124700000000001</v>
      </c>
      <c r="S435" s="135">
        <f t="shared" si="252"/>
        <v>4.59809</v>
      </c>
      <c r="T435" s="135">
        <f t="shared" si="252"/>
        <v>4.5865900000000002</v>
      </c>
      <c r="U435" s="135">
        <f t="shared" si="252"/>
        <v>4.5660499999999997</v>
      </c>
      <c r="V435" s="135">
        <f t="shared" si="252"/>
        <v>4.4708699999999997</v>
      </c>
      <c r="W435" s="135">
        <f t="shared" si="252"/>
        <v>4.3067000000000002</v>
      </c>
      <c r="X435" s="135">
        <f t="shared" si="252"/>
        <v>4.2784500000000003</v>
      </c>
      <c r="Y435" s="135">
        <f t="shared" si="252"/>
        <v>4.4167899999999998</v>
      </c>
      <c r="Z435" s="135">
        <f t="shared" si="252"/>
        <v>4.0806500000000003</v>
      </c>
      <c r="AA435" s="135">
        <f t="shared" si="252"/>
        <v>3.9607399999999999</v>
      </c>
    </row>
    <row r="436" spans="1:27" ht="12.75" hidden="1" customHeight="1" outlineLevel="1" x14ac:dyDescent="0.2">
      <c r="A436" s="163" t="s">
        <v>661</v>
      </c>
      <c r="B436" s="94" t="s">
        <v>238</v>
      </c>
      <c r="C436" s="70" t="s">
        <v>79</v>
      </c>
      <c r="D436" s="71">
        <v>1319.13</v>
      </c>
      <c r="E436" s="71">
        <v>1155.72</v>
      </c>
      <c r="F436" s="71">
        <v>1075.1600000000001</v>
      </c>
      <c r="G436" s="71">
        <v>1039.1400000000001</v>
      </c>
      <c r="H436" s="71">
        <v>965.52</v>
      </c>
      <c r="I436" s="71">
        <v>1101.98</v>
      </c>
      <c r="J436" s="71">
        <v>1483.73</v>
      </c>
      <c r="K436" s="71">
        <v>1585.29</v>
      </c>
      <c r="L436" s="71">
        <v>1914.15</v>
      </c>
      <c r="M436" s="71">
        <v>2116.04</v>
      </c>
      <c r="N436" s="71">
        <v>2132.39</v>
      </c>
      <c r="O436" s="71">
        <v>2138.86</v>
      </c>
      <c r="P436" s="71">
        <v>2141.87</v>
      </c>
      <c r="Q436" s="71">
        <v>2171.1999999999998</v>
      </c>
      <c r="R436" s="71">
        <v>2168.92</v>
      </c>
      <c r="S436" s="71">
        <v>2154.54</v>
      </c>
      <c r="T436" s="71">
        <v>2143.04</v>
      </c>
      <c r="U436" s="71">
        <v>2122.5</v>
      </c>
      <c r="V436" s="71">
        <v>2027.32</v>
      </c>
      <c r="W436" s="71">
        <v>1863.15</v>
      </c>
      <c r="X436" s="71">
        <v>1834.9</v>
      </c>
      <c r="Y436" s="71">
        <v>1973.24</v>
      </c>
      <c r="Z436" s="71">
        <v>1637.1</v>
      </c>
      <c r="AA436" s="71">
        <v>1517.19</v>
      </c>
    </row>
    <row r="437" spans="1:27" ht="12.75" hidden="1" customHeight="1" outlineLevel="1" x14ac:dyDescent="0.2">
      <c r="A437" s="163" t="s">
        <v>662</v>
      </c>
      <c r="B437" s="94" t="s">
        <v>90</v>
      </c>
      <c r="C437" s="70" t="s">
        <v>79</v>
      </c>
      <c r="D437" s="71">
        <f t="shared" ref="D437:AA437" si="253">$D$327</f>
        <v>2222.89</v>
      </c>
      <c r="E437" s="71">
        <f t="shared" si="253"/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663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664</v>
      </c>
      <c r="B439" s="94" t="s">
        <v>81</v>
      </c>
      <c r="C439" s="70" t="s">
        <v>79</v>
      </c>
      <c r="D439" s="71">
        <f>$D$11</f>
        <v>216.36</v>
      </c>
      <c r="E439" s="71">
        <f t="shared" ref="E439:AA439" si="254">$D$11</f>
        <v>216.36</v>
      </c>
      <c r="F439" s="71">
        <f t="shared" si="254"/>
        <v>216.36</v>
      </c>
      <c r="G439" s="71">
        <f t="shared" si="254"/>
        <v>216.36</v>
      </c>
      <c r="H439" s="71">
        <f t="shared" si="254"/>
        <v>216.36</v>
      </c>
      <c r="I439" s="71">
        <f t="shared" si="254"/>
        <v>216.36</v>
      </c>
      <c r="J439" s="71">
        <f t="shared" si="254"/>
        <v>216.36</v>
      </c>
      <c r="K439" s="71">
        <f t="shared" si="254"/>
        <v>216.36</v>
      </c>
      <c r="L439" s="71">
        <f t="shared" si="254"/>
        <v>216.36</v>
      </c>
      <c r="M439" s="71">
        <f t="shared" si="254"/>
        <v>216.36</v>
      </c>
      <c r="N439" s="71">
        <f t="shared" si="254"/>
        <v>216.36</v>
      </c>
      <c r="O439" s="71">
        <f t="shared" si="254"/>
        <v>216.36</v>
      </c>
      <c r="P439" s="71">
        <f t="shared" si="254"/>
        <v>216.36</v>
      </c>
      <c r="Q439" s="71">
        <f t="shared" si="254"/>
        <v>216.36</v>
      </c>
      <c r="R439" s="71">
        <f t="shared" si="254"/>
        <v>216.36</v>
      </c>
      <c r="S439" s="71">
        <f t="shared" si="254"/>
        <v>216.36</v>
      </c>
      <c r="T439" s="71">
        <f t="shared" si="254"/>
        <v>216.36</v>
      </c>
      <c r="U439" s="71">
        <f t="shared" si="254"/>
        <v>216.36</v>
      </c>
      <c r="V439" s="71">
        <f t="shared" si="254"/>
        <v>216.36</v>
      </c>
      <c r="W439" s="71">
        <f t="shared" si="254"/>
        <v>216.36</v>
      </c>
      <c r="X439" s="71">
        <f t="shared" si="254"/>
        <v>216.36</v>
      </c>
      <c r="Y439" s="71">
        <f t="shared" si="254"/>
        <v>216.36</v>
      </c>
      <c r="Z439" s="71">
        <f t="shared" si="254"/>
        <v>216.36</v>
      </c>
      <c r="AA439" s="71">
        <f t="shared" si="254"/>
        <v>216.36</v>
      </c>
    </row>
    <row r="440" spans="1:27" ht="12.75" customHeight="1" collapsed="1" x14ac:dyDescent="0.2">
      <c r="A440" s="162" t="s">
        <v>665</v>
      </c>
      <c r="B440" s="54" t="str">
        <f>"24"&amp;"."&amp;$B$662&amp;"."&amp;$B$663</f>
        <v>24.05.2024</v>
      </c>
      <c r="C440" s="134" t="s">
        <v>76</v>
      </c>
      <c r="D440" s="135">
        <f>ROUND(((D441+D442+D444+D443)/1000),5)</f>
        <v>3.8343600000000002</v>
      </c>
      <c r="E440" s="135">
        <f>ROUND(((E441+E442+E444+E443)/1000),5)</f>
        <v>3.63937</v>
      </c>
      <c r="F440" s="135">
        <f>ROUND(((F441+F442+F444+F443)/1000),5)</f>
        <v>3.5497000000000001</v>
      </c>
      <c r="G440" s="135">
        <f t="shared" ref="G440:AA440" si="255">ROUND(((G441+G442+G444+G443)/1000),5)</f>
        <v>3.4996</v>
      </c>
      <c r="H440" s="135">
        <f t="shared" si="255"/>
        <v>3.4355099999999998</v>
      </c>
      <c r="I440" s="135">
        <f t="shared" si="255"/>
        <v>3.63028</v>
      </c>
      <c r="J440" s="135">
        <f t="shared" si="255"/>
        <v>3.9004799999999999</v>
      </c>
      <c r="K440" s="135">
        <f t="shared" si="255"/>
        <v>4.1629800000000001</v>
      </c>
      <c r="L440" s="135">
        <f t="shared" si="255"/>
        <v>4.5587499999999999</v>
      </c>
      <c r="M440" s="135">
        <f t="shared" si="255"/>
        <v>4.6103699999999996</v>
      </c>
      <c r="N440" s="135">
        <f t="shared" si="255"/>
        <v>4.6217499999999996</v>
      </c>
      <c r="O440" s="135">
        <f t="shared" si="255"/>
        <v>4.6558799999999998</v>
      </c>
      <c r="P440" s="135">
        <f t="shared" si="255"/>
        <v>4.7237400000000003</v>
      </c>
      <c r="Q440" s="135">
        <f t="shared" si="255"/>
        <v>4.7726899999999999</v>
      </c>
      <c r="R440" s="135">
        <f t="shared" si="255"/>
        <v>4.7691699999999999</v>
      </c>
      <c r="S440" s="135">
        <f t="shared" si="255"/>
        <v>4.75657</v>
      </c>
      <c r="T440" s="135">
        <f t="shared" si="255"/>
        <v>4.7465299999999999</v>
      </c>
      <c r="U440" s="135">
        <f t="shared" si="255"/>
        <v>4.6344700000000003</v>
      </c>
      <c r="V440" s="135">
        <f t="shared" si="255"/>
        <v>4.5819000000000001</v>
      </c>
      <c r="W440" s="135">
        <f t="shared" si="255"/>
        <v>4.5408200000000001</v>
      </c>
      <c r="X440" s="135">
        <f t="shared" si="255"/>
        <v>4.5517399999999997</v>
      </c>
      <c r="Y440" s="135">
        <f t="shared" si="255"/>
        <v>4.6054399999999998</v>
      </c>
      <c r="Z440" s="135">
        <f t="shared" si="255"/>
        <v>4.57674</v>
      </c>
      <c r="AA440" s="135">
        <f t="shared" si="255"/>
        <v>4.1319299999999997</v>
      </c>
    </row>
    <row r="441" spans="1:27" ht="12.75" hidden="1" customHeight="1" outlineLevel="1" x14ac:dyDescent="0.2">
      <c r="A441" s="163" t="s">
        <v>666</v>
      </c>
      <c r="B441" s="94" t="s">
        <v>238</v>
      </c>
      <c r="C441" s="70" t="s">
        <v>79</v>
      </c>
      <c r="D441" s="71">
        <v>1390.81</v>
      </c>
      <c r="E441" s="71">
        <v>1195.82</v>
      </c>
      <c r="F441" s="71">
        <v>1106.1500000000001</v>
      </c>
      <c r="G441" s="71">
        <v>1056.05</v>
      </c>
      <c r="H441" s="71">
        <v>991.96</v>
      </c>
      <c r="I441" s="71">
        <v>1186.73</v>
      </c>
      <c r="J441" s="71">
        <v>1456.93</v>
      </c>
      <c r="K441" s="71">
        <v>1719.43</v>
      </c>
      <c r="L441" s="71">
        <v>2115.1999999999998</v>
      </c>
      <c r="M441" s="71">
        <v>2166.8200000000002</v>
      </c>
      <c r="N441" s="71">
        <v>2178.1999999999998</v>
      </c>
      <c r="O441" s="71">
        <v>2212.33</v>
      </c>
      <c r="P441" s="71">
        <v>2280.19</v>
      </c>
      <c r="Q441" s="71">
        <v>2329.14</v>
      </c>
      <c r="R441" s="71">
        <v>2325.62</v>
      </c>
      <c r="S441" s="71">
        <v>2313.02</v>
      </c>
      <c r="T441" s="71">
        <v>2302.98</v>
      </c>
      <c r="U441" s="71">
        <v>2190.92</v>
      </c>
      <c r="V441" s="71">
        <v>2138.35</v>
      </c>
      <c r="W441" s="71">
        <v>2097.27</v>
      </c>
      <c r="X441" s="71">
        <v>2108.19</v>
      </c>
      <c r="Y441" s="71">
        <v>2161.89</v>
      </c>
      <c r="Z441" s="71">
        <v>2133.19</v>
      </c>
      <c r="AA441" s="71">
        <v>1688.38</v>
      </c>
    </row>
    <row r="442" spans="1:27" ht="12.75" hidden="1" customHeight="1" outlineLevel="1" x14ac:dyDescent="0.2">
      <c r="A442" s="163" t="s">
        <v>667</v>
      </c>
      <c r="B442" s="94" t="s">
        <v>90</v>
      </c>
      <c r="C442" s="70" t="s">
        <v>79</v>
      </c>
      <c r="D442" s="71">
        <f t="shared" ref="D442:AA442" si="256">$D$327</f>
        <v>2222.89</v>
      </c>
      <c r="E442" s="71">
        <f t="shared" si="256"/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668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669</v>
      </c>
      <c r="B444" s="94" t="s">
        <v>81</v>
      </c>
      <c r="C444" s="70" t="s">
        <v>79</v>
      </c>
      <c r="D444" s="71">
        <f>$D$11</f>
        <v>216.36</v>
      </c>
      <c r="E444" s="71">
        <f t="shared" ref="E444:AA444" si="257">$D$11</f>
        <v>216.36</v>
      </c>
      <c r="F444" s="71">
        <f t="shared" si="257"/>
        <v>216.36</v>
      </c>
      <c r="G444" s="71">
        <f t="shared" si="257"/>
        <v>216.36</v>
      </c>
      <c r="H444" s="71">
        <f t="shared" si="257"/>
        <v>216.36</v>
      </c>
      <c r="I444" s="71">
        <f t="shared" si="257"/>
        <v>216.36</v>
      </c>
      <c r="J444" s="71">
        <f t="shared" si="257"/>
        <v>216.36</v>
      </c>
      <c r="K444" s="71">
        <f t="shared" si="257"/>
        <v>216.36</v>
      </c>
      <c r="L444" s="71">
        <f t="shared" si="257"/>
        <v>216.36</v>
      </c>
      <c r="M444" s="71">
        <f t="shared" si="257"/>
        <v>216.36</v>
      </c>
      <c r="N444" s="71">
        <f t="shared" si="257"/>
        <v>216.36</v>
      </c>
      <c r="O444" s="71">
        <f t="shared" si="257"/>
        <v>216.36</v>
      </c>
      <c r="P444" s="71">
        <f t="shared" si="257"/>
        <v>216.36</v>
      </c>
      <c r="Q444" s="71">
        <f t="shared" si="257"/>
        <v>216.36</v>
      </c>
      <c r="R444" s="71">
        <f t="shared" si="257"/>
        <v>216.36</v>
      </c>
      <c r="S444" s="71">
        <f t="shared" si="257"/>
        <v>216.36</v>
      </c>
      <c r="T444" s="71">
        <f t="shared" si="257"/>
        <v>216.36</v>
      </c>
      <c r="U444" s="71">
        <f t="shared" si="257"/>
        <v>216.36</v>
      </c>
      <c r="V444" s="71">
        <f t="shared" si="257"/>
        <v>216.36</v>
      </c>
      <c r="W444" s="71">
        <f t="shared" si="257"/>
        <v>216.36</v>
      </c>
      <c r="X444" s="71">
        <f t="shared" si="257"/>
        <v>216.36</v>
      </c>
      <c r="Y444" s="71">
        <f t="shared" si="257"/>
        <v>216.36</v>
      </c>
      <c r="Z444" s="71">
        <f t="shared" si="257"/>
        <v>216.36</v>
      </c>
      <c r="AA444" s="71">
        <f t="shared" si="257"/>
        <v>216.36</v>
      </c>
    </row>
    <row r="445" spans="1:27" collapsed="1" x14ac:dyDescent="0.2">
      <c r="A445" s="162" t="s">
        <v>670</v>
      </c>
      <c r="B445" s="54" t="str">
        <f>"25"&amp;"."&amp;$B$662&amp;"."&amp;$B$663</f>
        <v>25.05.2024</v>
      </c>
      <c r="C445" s="134" t="s">
        <v>76</v>
      </c>
      <c r="D445" s="135">
        <f>ROUND(((D446+D447+D449+D448)/1000),5)</f>
        <v>4.25861</v>
      </c>
      <c r="E445" s="135">
        <f>ROUND(((E446+E447+E449+E448)/1000),5)</f>
        <v>4.0768000000000004</v>
      </c>
      <c r="F445" s="135">
        <f>ROUND(((F446+F447+F449+F448)/1000),5)</f>
        <v>4.0204399999999998</v>
      </c>
      <c r="G445" s="135">
        <f t="shared" ref="G445:AA445" si="258">ROUND(((G446+G447+G449+G448)/1000),5)</f>
        <v>3.9624600000000001</v>
      </c>
      <c r="H445" s="135">
        <f t="shared" si="258"/>
        <v>3.8192599999999999</v>
      </c>
      <c r="I445" s="135">
        <f t="shared" si="258"/>
        <v>3.85453</v>
      </c>
      <c r="J445" s="135">
        <f t="shared" si="258"/>
        <v>3.8935900000000001</v>
      </c>
      <c r="K445" s="135">
        <f t="shared" si="258"/>
        <v>4.0604199999999997</v>
      </c>
      <c r="L445" s="135">
        <f t="shared" si="258"/>
        <v>4.5610400000000002</v>
      </c>
      <c r="M445" s="135">
        <f t="shared" si="258"/>
        <v>4.5937000000000001</v>
      </c>
      <c r="N445" s="135">
        <f t="shared" si="258"/>
        <v>4.6752399999999996</v>
      </c>
      <c r="O445" s="135">
        <f t="shared" si="258"/>
        <v>4.6754600000000002</v>
      </c>
      <c r="P445" s="135">
        <f t="shared" si="258"/>
        <v>4.7955800000000002</v>
      </c>
      <c r="Q445" s="135">
        <f t="shared" si="258"/>
        <v>4.82233</v>
      </c>
      <c r="R445" s="135">
        <f t="shared" si="258"/>
        <v>4.7947100000000002</v>
      </c>
      <c r="S445" s="135">
        <f t="shared" si="258"/>
        <v>4.7247599999999998</v>
      </c>
      <c r="T445" s="135">
        <f t="shared" si="258"/>
        <v>4.68384</v>
      </c>
      <c r="U445" s="135">
        <f t="shared" si="258"/>
        <v>4.5995999999999997</v>
      </c>
      <c r="V445" s="135">
        <f t="shared" si="258"/>
        <v>4.5744800000000003</v>
      </c>
      <c r="W445" s="135">
        <f t="shared" si="258"/>
        <v>4.5670599999999997</v>
      </c>
      <c r="X445" s="135">
        <f t="shared" si="258"/>
        <v>4.5661300000000002</v>
      </c>
      <c r="Y445" s="135">
        <f t="shared" si="258"/>
        <v>4.6312800000000003</v>
      </c>
      <c r="Z445" s="135">
        <f t="shared" si="258"/>
        <v>4.5465900000000001</v>
      </c>
      <c r="AA445" s="135">
        <f t="shared" si="258"/>
        <v>4.1695399999999996</v>
      </c>
    </row>
    <row r="446" spans="1:27" ht="12.75" hidden="1" customHeight="1" outlineLevel="1" x14ac:dyDescent="0.2">
      <c r="A446" s="163" t="s">
        <v>671</v>
      </c>
      <c r="B446" s="94" t="s">
        <v>238</v>
      </c>
      <c r="C446" s="70" t="s">
        <v>79</v>
      </c>
      <c r="D446" s="71">
        <v>1815.06</v>
      </c>
      <c r="E446" s="71">
        <v>1633.25</v>
      </c>
      <c r="F446" s="71">
        <v>1576.89</v>
      </c>
      <c r="G446" s="71">
        <v>1518.91</v>
      </c>
      <c r="H446" s="71">
        <v>1375.71</v>
      </c>
      <c r="I446" s="71">
        <v>1410.98</v>
      </c>
      <c r="J446" s="71">
        <v>1450.04</v>
      </c>
      <c r="K446" s="71">
        <v>1616.87</v>
      </c>
      <c r="L446" s="71">
        <v>2117.4899999999998</v>
      </c>
      <c r="M446" s="71">
        <v>2150.15</v>
      </c>
      <c r="N446" s="71">
        <v>2231.69</v>
      </c>
      <c r="O446" s="71">
        <v>2231.91</v>
      </c>
      <c r="P446" s="71">
        <v>2352.0300000000002</v>
      </c>
      <c r="Q446" s="71">
        <v>2378.7800000000002</v>
      </c>
      <c r="R446" s="71">
        <v>2351.16</v>
      </c>
      <c r="S446" s="71">
        <v>2281.21</v>
      </c>
      <c r="T446" s="71">
        <v>2240.29</v>
      </c>
      <c r="U446" s="71">
        <v>2156.0500000000002</v>
      </c>
      <c r="V446" s="71">
        <v>2130.9299999999998</v>
      </c>
      <c r="W446" s="71">
        <v>2123.5100000000002</v>
      </c>
      <c r="X446" s="71">
        <v>2122.58</v>
      </c>
      <c r="Y446" s="71">
        <v>2187.73</v>
      </c>
      <c r="Z446" s="71">
        <v>2103.04</v>
      </c>
      <c r="AA446" s="71">
        <v>1725.99</v>
      </c>
    </row>
    <row r="447" spans="1:27" ht="12.75" hidden="1" customHeight="1" outlineLevel="1" x14ac:dyDescent="0.2">
      <c r="A447" s="163" t="s">
        <v>672</v>
      </c>
      <c r="B447" s="94" t="s">
        <v>90</v>
      </c>
      <c r="C447" s="70" t="s">
        <v>79</v>
      </c>
      <c r="D447" s="71">
        <f t="shared" ref="D447:AA447" si="259">$D$327</f>
        <v>2222.89</v>
      </c>
      <c r="E447" s="71">
        <f t="shared" si="259"/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673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674</v>
      </c>
      <c r="B449" s="94" t="s">
        <v>81</v>
      </c>
      <c r="C449" s="70" t="s">
        <v>79</v>
      </c>
      <c r="D449" s="71">
        <f>$D$11</f>
        <v>216.36</v>
      </c>
      <c r="E449" s="71">
        <f t="shared" ref="E449:AA449" si="260">$D$11</f>
        <v>216.36</v>
      </c>
      <c r="F449" s="71">
        <f t="shared" si="260"/>
        <v>216.36</v>
      </c>
      <c r="G449" s="71">
        <f t="shared" si="260"/>
        <v>216.36</v>
      </c>
      <c r="H449" s="71">
        <f t="shared" si="260"/>
        <v>216.36</v>
      </c>
      <c r="I449" s="71">
        <f t="shared" si="260"/>
        <v>216.36</v>
      </c>
      <c r="J449" s="71">
        <f t="shared" si="260"/>
        <v>216.36</v>
      </c>
      <c r="K449" s="71">
        <f t="shared" si="260"/>
        <v>216.36</v>
      </c>
      <c r="L449" s="71">
        <f t="shared" si="260"/>
        <v>216.36</v>
      </c>
      <c r="M449" s="71">
        <f t="shared" si="260"/>
        <v>216.36</v>
      </c>
      <c r="N449" s="71">
        <f t="shared" si="260"/>
        <v>216.36</v>
      </c>
      <c r="O449" s="71">
        <f t="shared" si="260"/>
        <v>216.36</v>
      </c>
      <c r="P449" s="71">
        <f t="shared" si="260"/>
        <v>216.36</v>
      </c>
      <c r="Q449" s="71">
        <f t="shared" si="260"/>
        <v>216.36</v>
      </c>
      <c r="R449" s="71">
        <f t="shared" si="260"/>
        <v>216.36</v>
      </c>
      <c r="S449" s="71">
        <f t="shared" si="260"/>
        <v>216.36</v>
      </c>
      <c r="T449" s="71">
        <f t="shared" si="260"/>
        <v>216.36</v>
      </c>
      <c r="U449" s="71">
        <f t="shared" si="260"/>
        <v>216.36</v>
      </c>
      <c r="V449" s="71">
        <f t="shared" si="260"/>
        <v>216.36</v>
      </c>
      <c r="W449" s="71">
        <f t="shared" si="260"/>
        <v>216.36</v>
      </c>
      <c r="X449" s="71">
        <f t="shared" si="260"/>
        <v>216.36</v>
      </c>
      <c r="Y449" s="71">
        <f t="shared" si="260"/>
        <v>216.36</v>
      </c>
      <c r="Z449" s="71">
        <f t="shared" si="260"/>
        <v>216.36</v>
      </c>
      <c r="AA449" s="71">
        <f t="shared" si="260"/>
        <v>216.36</v>
      </c>
    </row>
    <row r="450" spans="1:27" collapsed="1" x14ac:dyDescent="0.2">
      <c r="A450" s="162" t="s">
        <v>675</v>
      </c>
      <c r="B450" s="54" t="str">
        <f>"26"&amp;"."&amp;$B$662&amp;"."&amp;$B$663</f>
        <v>26.05.2024</v>
      </c>
      <c r="C450" s="134" t="s">
        <v>76</v>
      </c>
      <c r="D450" s="135">
        <f>ROUND(((D451+D452+D454+D453)/1000),5)</f>
        <v>4.0879799999999999</v>
      </c>
      <c r="E450" s="135">
        <f>ROUND(((E451+E452+E454+E453)/1000),5)</f>
        <v>3.9923600000000001</v>
      </c>
      <c r="F450" s="135">
        <f>ROUND(((F451+F452+F454+F453)/1000),5)</f>
        <v>3.9025799999999999</v>
      </c>
      <c r="G450" s="135">
        <f t="shared" ref="G450:AA450" si="261">ROUND(((G451+G452+G454+G453)/1000),5)</f>
        <v>3.7623899999999999</v>
      </c>
      <c r="H450" s="135">
        <f t="shared" si="261"/>
        <v>3.6596799999999998</v>
      </c>
      <c r="I450" s="135">
        <f t="shared" si="261"/>
        <v>3.7702100000000001</v>
      </c>
      <c r="J450" s="135">
        <f t="shared" si="261"/>
        <v>3.5659999999999998</v>
      </c>
      <c r="K450" s="135">
        <f t="shared" si="261"/>
        <v>3.9192999999999998</v>
      </c>
      <c r="L450" s="135">
        <f t="shared" si="261"/>
        <v>4.2091799999999999</v>
      </c>
      <c r="M450" s="135">
        <f t="shared" si="261"/>
        <v>4.5716999999999999</v>
      </c>
      <c r="N450" s="135">
        <f t="shared" si="261"/>
        <v>4.5947800000000001</v>
      </c>
      <c r="O450" s="135">
        <f t="shared" si="261"/>
        <v>4.6019199999999998</v>
      </c>
      <c r="P450" s="135">
        <f t="shared" si="261"/>
        <v>4.6022800000000004</v>
      </c>
      <c r="Q450" s="135">
        <f t="shared" si="261"/>
        <v>4.6390900000000004</v>
      </c>
      <c r="R450" s="135">
        <f t="shared" si="261"/>
        <v>4.6383799999999997</v>
      </c>
      <c r="S450" s="135">
        <f t="shared" si="261"/>
        <v>4.6058899999999996</v>
      </c>
      <c r="T450" s="135">
        <f t="shared" si="261"/>
        <v>4.5756899999999998</v>
      </c>
      <c r="U450" s="135">
        <f t="shared" si="261"/>
        <v>4.5611499999999996</v>
      </c>
      <c r="V450" s="135">
        <f t="shared" si="261"/>
        <v>4.5343900000000001</v>
      </c>
      <c r="W450" s="135">
        <f t="shared" si="261"/>
        <v>4.5506799999999998</v>
      </c>
      <c r="X450" s="135">
        <f t="shared" si="261"/>
        <v>4.57029</v>
      </c>
      <c r="Y450" s="135">
        <f t="shared" si="261"/>
        <v>4.5685799999999999</v>
      </c>
      <c r="Z450" s="135">
        <f t="shared" si="261"/>
        <v>4.4577900000000001</v>
      </c>
      <c r="AA450" s="135">
        <f t="shared" si="261"/>
        <v>4.0415999999999999</v>
      </c>
    </row>
    <row r="451" spans="1:27" ht="12.75" hidden="1" customHeight="1" outlineLevel="1" x14ac:dyDescent="0.2">
      <c r="A451" s="163" t="s">
        <v>676</v>
      </c>
      <c r="B451" s="94" t="s">
        <v>238</v>
      </c>
      <c r="C451" s="70" t="s">
        <v>79</v>
      </c>
      <c r="D451" s="71">
        <v>1644.43</v>
      </c>
      <c r="E451" s="71">
        <v>1548.81</v>
      </c>
      <c r="F451" s="71">
        <v>1459.03</v>
      </c>
      <c r="G451" s="71">
        <v>1318.84</v>
      </c>
      <c r="H451" s="71">
        <v>1216.1300000000001</v>
      </c>
      <c r="I451" s="71">
        <v>1326.66</v>
      </c>
      <c r="J451" s="71">
        <v>1122.45</v>
      </c>
      <c r="K451" s="71">
        <v>1475.75</v>
      </c>
      <c r="L451" s="71">
        <v>1765.63</v>
      </c>
      <c r="M451" s="71">
        <v>2128.15</v>
      </c>
      <c r="N451" s="71">
        <v>2151.23</v>
      </c>
      <c r="O451" s="71">
        <v>2158.37</v>
      </c>
      <c r="P451" s="71">
        <v>2158.73</v>
      </c>
      <c r="Q451" s="71">
        <v>2195.54</v>
      </c>
      <c r="R451" s="71">
        <v>2194.83</v>
      </c>
      <c r="S451" s="71">
        <v>2162.34</v>
      </c>
      <c r="T451" s="71">
        <v>2132.14</v>
      </c>
      <c r="U451" s="71">
        <v>2117.6</v>
      </c>
      <c r="V451" s="71">
        <v>2090.84</v>
      </c>
      <c r="W451" s="71">
        <v>2107.13</v>
      </c>
      <c r="X451" s="71">
        <v>2126.7399999999998</v>
      </c>
      <c r="Y451" s="71">
        <v>2125.0300000000002</v>
      </c>
      <c r="Z451" s="71">
        <v>2014.24</v>
      </c>
      <c r="AA451" s="71">
        <v>1598.05</v>
      </c>
    </row>
    <row r="452" spans="1:27" ht="12.75" hidden="1" customHeight="1" outlineLevel="1" x14ac:dyDescent="0.2">
      <c r="A452" s="163" t="s">
        <v>677</v>
      </c>
      <c r="B452" s="94" t="s">
        <v>90</v>
      </c>
      <c r="C452" s="70" t="s">
        <v>79</v>
      </c>
      <c r="D452" s="71">
        <f t="shared" ref="D452:AA452" si="262">$D$327</f>
        <v>2222.89</v>
      </c>
      <c r="E452" s="71">
        <f t="shared" si="262"/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678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679</v>
      </c>
      <c r="B454" s="94" t="s">
        <v>81</v>
      </c>
      <c r="C454" s="70" t="s">
        <v>79</v>
      </c>
      <c r="D454" s="71">
        <f>$D$11</f>
        <v>216.36</v>
      </c>
      <c r="E454" s="71">
        <f t="shared" ref="E454:AA454" si="263">$D$11</f>
        <v>216.36</v>
      </c>
      <c r="F454" s="71">
        <f t="shared" si="263"/>
        <v>216.36</v>
      </c>
      <c r="G454" s="71">
        <f t="shared" si="263"/>
        <v>216.36</v>
      </c>
      <c r="H454" s="71">
        <f t="shared" si="263"/>
        <v>216.36</v>
      </c>
      <c r="I454" s="71">
        <f t="shared" si="263"/>
        <v>216.36</v>
      </c>
      <c r="J454" s="71">
        <f t="shared" si="263"/>
        <v>216.36</v>
      </c>
      <c r="K454" s="71">
        <f t="shared" si="263"/>
        <v>216.36</v>
      </c>
      <c r="L454" s="71">
        <f t="shared" si="263"/>
        <v>216.36</v>
      </c>
      <c r="M454" s="71">
        <f t="shared" si="263"/>
        <v>216.36</v>
      </c>
      <c r="N454" s="71">
        <f t="shared" si="263"/>
        <v>216.36</v>
      </c>
      <c r="O454" s="71">
        <f t="shared" si="263"/>
        <v>216.36</v>
      </c>
      <c r="P454" s="71">
        <f t="shared" si="263"/>
        <v>216.36</v>
      </c>
      <c r="Q454" s="71">
        <f t="shared" si="263"/>
        <v>216.36</v>
      </c>
      <c r="R454" s="71">
        <f t="shared" si="263"/>
        <v>216.36</v>
      </c>
      <c r="S454" s="71">
        <f t="shared" si="263"/>
        <v>216.36</v>
      </c>
      <c r="T454" s="71">
        <f t="shared" si="263"/>
        <v>216.36</v>
      </c>
      <c r="U454" s="71">
        <f t="shared" si="263"/>
        <v>216.36</v>
      </c>
      <c r="V454" s="71">
        <f t="shared" si="263"/>
        <v>216.36</v>
      </c>
      <c r="W454" s="71">
        <f t="shared" si="263"/>
        <v>216.36</v>
      </c>
      <c r="X454" s="71">
        <f t="shared" si="263"/>
        <v>216.36</v>
      </c>
      <c r="Y454" s="71">
        <f t="shared" si="263"/>
        <v>216.36</v>
      </c>
      <c r="Z454" s="71">
        <f t="shared" si="263"/>
        <v>216.36</v>
      </c>
      <c r="AA454" s="71">
        <f t="shared" si="263"/>
        <v>216.36</v>
      </c>
    </row>
    <row r="455" spans="1:27" collapsed="1" x14ac:dyDescent="0.2">
      <c r="A455" s="162" t="s">
        <v>680</v>
      </c>
      <c r="B455" s="54" t="str">
        <f>"27"&amp;"."&amp;$B$662&amp;"."&amp;$B$663</f>
        <v>27.05.2024</v>
      </c>
      <c r="C455" s="134" t="s">
        <v>76</v>
      </c>
      <c r="D455" s="135">
        <f>ROUND(((D456+D457+D459+D458)/1000),5)</f>
        <v>3.78003</v>
      </c>
      <c r="E455" s="135">
        <f>ROUND(((E456+E457+E459+E458)/1000),5)</f>
        <v>3.6743800000000002</v>
      </c>
      <c r="F455" s="135">
        <f>ROUND(((F456+F457+F459+F458)/1000),5)</f>
        <v>3.4855499999999999</v>
      </c>
      <c r="G455" s="135">
        <f t="shared" ref="G455:AA455" si="264">ROUND(((G456+G457+G459+G458)/1000),5)</f>
        <v>3.41893</v>
      </c>
      <c r="H455" s="135">
        <f t="shared" si="264"/>
        <v>3.3514400000000002</v>
      </c>
      <c r="I455" s="135">
        <f t="shared" si="264"/>
        <v>3.5472800000000002</v>
      </c>
      <c r="J455" s="135">
        <f t="shared" si="264"/>
        <v>3.7042799999999998</v>
      </c>
      <c r="K455" s="135">
        <f t="shared" si="264"/>
        <v>3.99119</v>
      </c>
      <c r="L455" s="135">
        <f t="shared" si="264"/>
        <v>4.3481699999999996</v>
      </c>
      <c r="M455" s="135">
        <f t="shared" si="264"/>
        <v>4.5549900000000001</v>
      </c>
      <c r="N455" s="135">
        <f t="shared" si="264"/>
        <v>4.5624700000000002</v>
      </c>
      <c r="O455" s="135">
        <f t="shared" si="264"/>
        <v>4.5276100000000001</v>
      </c>
      <c r="P455" s="135">
        <f t="shared" si="264"/>
        <v>4.48536</v>
      </c>
      <c r="Q455" s="135">
        <f t="shared" si="264"/>
        <v>4.55877</v>
      </c>
      <c r="R455" s="135">
        <f t="shared" si="264"/>
        <v>4.5780900000000004</v>
      </c>
      <c r="S455" s="135">
        <f t="shared" si="264"/>
        <v>4.5579299999999998</v>
      </c>
      <c r="T455" s="135">
        <f t="shared" si="264"/>
        <v>4.5233400000000001</v>
      </c>
      <c r="U455" s="135">
        <f t="shared" si="264"/>
        <v>4.4536499999999997</v>
      </c>
      <c r="V455" s="135">
        <f t="shared" si="264"/>
        <v>4.4013200000000001</v>
      </c>
      <c r="W455" s="135">
        <f t="shared" si="264"/>
        <v>4.3255999999999997</v>
      </c>
      <c r="X455" s="135">
        <f t="shared" si="264"/>
        <v>4.3249300000000002</v>
      </c>
      <c r="Y455" s="135">
        <f t="shared" si="264"/>
        <v>4.2779499999999997</v>
      </c>
      <c r="Z455" s="135">
        <f t="shared" si="264"/>
        <v>3.9695900000000002</v>
      </c>
      <c r="AA455" s="135">
        <f t="shared" si="264"/>
        <v>3.8283900000000002</v>
      </c>
    </row>
    <row r="456" spans="1:27" ht="12.75" hidden="1" customHeight="1" outlineLevel="1" x14ac:dyDescent="0.2">
      <c r="A456" s="163" t="s">
        <v>681</v>
      </c>
      <c r="B456" s="94" t="s">
        <v>238</v>
      </c>
      <c r="C456" s="70" t="s">
        <v>79</v>
      </c>
      <c r="D456" s="71">
        <v>1336.48</v>
      </c>
      <c r="E456" s="71">
        <v>1230.83</v>
      </c>
      <c r="F456" s="71">
        <v>1042</v>
      </c>
      <c r="G456" s="71">
        <v>975.38</v>
      </c>
      <c r="H456" s="71">
        <v>907.89</v>
      </c>
      <c r="I456" s="71">
        <v>1103.73</v>
      </c>
      <c r="J456" s="71">
        <v>1260.73</v>
      </c>
      <c r="K456" s="71">
        <v>1547.64</v>
      </c>
      <c r="L456" s="71">
        <v>1904.62</v>
      </c>
      <c r="M456" s="71">
        <v>2111.44</v>
      </c>
      <c r="N456" s="71">
        <v>2118.92</v>
      </c>
      <c r="O456" s="71">
        <v>2084.06</v>
      </c>
      <c r="P456" s="71">
        <v>2041.81</v>
      </c>
      <c r="Q456" s="71">
        <v>2115.2199999999998</v>
      </c>
      <c r="R456" s="71">
        <v>2134.54</v>
      </c>
      <c r="S456" s="71">
        <v>2114.38</v>
      </c>
      <c r="T456" s="71">
        <v>2079.79</v>
      </c>
      <c r="U456" s="71">
        <v>2010.1</v>
      </c>
      <c r="V456" s="71">
        <v>1957.77</v>
      </c>
      <c r="W456" s="71">
        <v>1882.05</v>
      </c>
      <c r="X456" s="71">
        <v>1881.38</v>
      </c>
      <c r="Y456" s="71">
        <v>1834.4</v>
      </c>
      <c r="Z456" s="71">
        <v>1526.04</v>
      </c>
      <c r="AA456" s="71">
        <v>1384.84</v>
      </c>
    </row>
    <row r="457" spans="1:27" ht="12.75" hidden="1" customHeight="1" outlineLevel="1" x14ac:dyDescent="0.2">
      <c r="A457" s="163" t="s">
        <v>682</v>
      </c>
      <c r="B457" s="94" t="s">
        <v>90</v>
      </c>
      <c r="C457" s="70" t="s">
        <v>79</v>
      </c>
      <c r="D457" s="71">
        <f t="shared" ref="D457:AA457" si="265">$D$327</f>
        <v>2222.89</v>
      </c>
      <c r="E457" s="71">
        <f t="shared" si="265"/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683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684</v>
      </c>
      <c r="B459" s="94" t="s">
        <v>81</v>
      </c>
      <c r="C459" s="70" t="s">
        <v>79</v>
      </c>
      <c r="D459" s="71">
        <f>$D$11</f>
        <v>216.36</v>
      </c>
      <c r="E459" s="71">
        <f t="shared" ref="E459:AA459" si="266">$D$11</f>
        <v>216.36</v>
      </c>
      <c r="F459" s="71">
        <f t="shared" si="266"/>
        <v>216.36</v>
      </c>
      <c r="G459" s="71">
        <f t="shared" si="266"/>
        <v>216.36</v>
      </c>
      <c r="H459" s="71">
        <f t="shared" si="266"/>
        <v>216.36</v>
      </c>
      <c r="I459" s="71">
        <f t="shared" si="266"/>
        <v>216.36</v>
      </c>
      <c r="J459" s="71">
        <f t="shared" si="266"/>
        <v>216.36</v>
      </c>
      <c r="K459" s="71">
        <f t="shared" si="266"/>
        <v>216.36</v>
      </c>
      <c r="L459" s="71">
        <f t="shared" si="266"/>
        <v>216.36</v>
      </c>
      <c r="M459" s="71">
        <f t="shared" si="266"/>
        <v>216.36</v>
      </c>
      <c r="N459" s="71">
        <f t="shared" si="266"/>
        <v>216.36</v>
      </c>
      <c r="O459" s="71">
        <f t="shared" si="266"/>
        <v>216.36</v>
      </c>
      <c r="P459" s="71">
        <f t="shared" si="266"/>
        <v>216.36</v>
      </c>
      <c r="Q459" s="71">
        <f t="shared" si="266"/>
        <v>216.36</v>
      </c>
      <c r="R459" s="71">
        <f t="shared" si="266"/>
        <v>216.36</v>
      </c>
      <c r="S459" s="71">
        <f t="shared" si="266"/>
        <v>216.36</v>
      </c>
      <c r="T459" s="71">
        <f t="shared" si="266"/>
        <v>216.36</v>
      </c>
      <c r="U459" s="71">
        <f t="shared" si="266"/>
        <v>216.36</v>
      </c>
      <c r="V459" s="71">
        <f t="shared" si="266"/>
        <v>216.36</v>
      </c>
      <c r="W459" s="71">
        <f t="shared" si="266"/>
        <v>216.36</v>
      </c>
      <c r="X459" s="71">
        <f t="shared" si="266"/>
        <v>216.36</v>
      </c>
      <c r="Y459" s="71">
        <f t="shared" si="266"/>
        <v>216.36</v>
      </c>
      <c r="Z459" s="71">
        <f t="shared" si="266"/>
        <v>216.36</v>
      </c>
      <c r="AA459" s="71">
        <f t="shared" si="266"/>
        <v>216.36</v>
      </c>
    </row>
    <row r="460" spans="1:27" collapsed="1" x14ac:dyDescent="0.2">
      <c r="A460" s="162" t="s">
        <v>685</v>
      </c>
      <c r="B460" s="54" t="str">
        <f>"28"&amp;"."&amp;$B$662&amp;"."&amp;$B$663</f>
        <v>28.05.2024</v>
      </c>
      <c r="C460" s="134" t="s">
        <v>76</v>
      </c>
      <c r="D460" s="135">
        <f>ROUND(((D461+D462+D464+D463)/1000),5)</f>
        <v>3.5342600000000002</v>
      </c>
      <c r="E460" s="135">
        <f>ROUND(((E461+E462+E464+E463)/1000),5)</f>
        <v>3.4001399999999999</v>
      </c>
      <c r="F460" s="135">
        <f>ROUND(((F461+F462+F464+F463)/1000),5)</f>
        <v>3.2899500000000002</v>
      </c>
      <c r="G460" s="135">
        <f t="shared" ref="G460:AA460" si="267">ROUND(((G461+G462+G464+G463)/1000),5)</f>
        <v>2.68208</v>
      </c>
      <c r="H460" s="135">
        <f t="shared" si="267"/>
        <v>2.6806899999999998</v>
      </c>
      <c r="I460" s="135">
        <f t="shared" si="267"/>
        <v>3.3225899999999999</v>
      </c>
      <c r="J460" s="135">
        <f t="shared" si="267"/>
        <v>3.70539</v>
      </c>
      <c r="K460" s="135">
        <f t="shared" si="267"/>
        <v>3.9836999999999998</v>
      </c>
      <c r="L460" s="135">
        <f t="shared" si="267"/>
        <v>4.3355300000000003</v>
      </c>
      <c r="M460" s="135">
        <f t="shared" si="267"/>
        <v>4.67835</v>
      </c>
      <c r="N460" s="135">
        <f t="shared" si="267"/>
        <v>4.73698</v>
      </c>
      <c r="O460" s="135">
        <f t="shared" si="267"/>
        <v>4.7366999999999999</v>
      </c>
      <c r="P460" s="135">
        <f t="shared" si="267"/>
        <v>4.6653099999999998</v>
      </c>
      <c r="Q460" s="135">
        <f t="shared" si="267"/>
        <v>4.7063699999999997</v>
      </c>
      <c r="R460" s="135">
        <f t="shared" si="267"/>
        <v>4.5868099999999998</v>
      </c>
      <c r="S460" s="135">
        <f t="shared" si="267"/>
        <v>4.5873400000000002</v>
      </c>
      <c r="T460" s="135">
        <f t="shared" si="267"/>
        <v>4.6445999999999996</v>
      </c>
      <c r="U460" s="135">
        <f t="shared" si="267"/>
        <v>4.6081200000000004</v>
      </c>
      <c r="V460" s="135">
        <f t="shared" si="267"/>
        <v>4.4945000000000004</v>
      </c>
      <c r="W460" s="135">
        <f t="shared" si="267"/>
        <v>4.3938300000000003</v>
      </c>
      <c r="X460" s="135">
        <f t="shared" si="267"/>
        <v>4.3889899999999997</v>
      </c>
      <c r="Y460" s="135">
        <f t="shared" si="267"/>
        <v>4.4062200000000002</v>
      </c>
      <c r="Z460" s="135">
        <f t="shared" si="267"/>
        <v>4.1069300000000002</v>
      </c>
      <c r="AA460" s="135">
        <f t="shared" si="267"/>
        <v>3.85107</v>
      </c>
    </row>
    <row r="461" spans="1:27" ht="12.75" hidden="1" customHeight="1" outlineLevel="1" x14ac:dyDescent="0.2">
      <c r="A461" s="163" t="s">
        <v>686</v>
      </c>
      <c r="B461" s="94" t="s">
        <v>238</v>
      </c>
      <c r="C461" s="70" t="s">
        <v>79</v>
      </c>
      <c r="D461" s="71">
        <v>1090.71</v>
      </c>
      <c r="E461" s="71">
        <v>956.59</v>
      </c>
      <c r="F461" s="71">
        <v>846.4</v>
      </c>
      <c r="G461" s="71">
        <v>238.53</v>
      </c>
      <c r="H461" s="71">
        <v>237.14</v>
      </c>
      <c r="I461" s="71">
        <v>879.04</v>
      </c>
      <c r="J461" s="71">
        <v>1261.8399999999999</v>
      </c>
      <c r="K461" s="71">
        <v>1540.15</v>
      </c>
      <c r="L461" s="71">
        <v>1891.98</v>
      </c>
      <c r="M461" s="71">
        <v>2234.8000000000002</v>
      </c>
      <c r="N461" s="71">
        <v>2293.4299999999998</v>
      </c>
      <c r="O461" s="71">
        <v>2293.15</v>
      </c>
      <c r="P461" s="71">
        <v>2221.7600000000002</v>
      </c>
      <c r="Q461" s="71">
        <v>2262.8200000000002</v>
      </c>
      <c r="R461" s="71">
        <v>2143.2600000000002</v>
      </c>
      <c r="S461" s="71">
        <v>2143.79</v>
      </c>
      <c r="T461" s="71">
        <v>2201.0500000000002</v>
      </c>
      <c r="U461" s="71">
        <v>2164.5700000000002</v>
      </c>
      <c r="V461" s="71">
        <v>2050.9499999999998</v>
      </c>
      <c r="W461" s="71">
        <v>1950.28</v>
      </c>
      <c r="X461" s="71">
        <v>1945.44</v>
      </c>
      <c r="Y461" s="71">
        <v>1962.67</v>
      </c>
      <c r="Z461" s="71">
        <v>1663.38</v>
      </c>
      <c r="AA461" s="71">
        <v>1407.52</v>
      </c>
    </row>
    <row r="462" spans="1:27" ht="12.75" hidden="1" customHeight="1" outlineLevel="1" x14ac:dyDescent="0.2">
      <c r="A462" s="163" t="s">
        <v>687</v>
      </c>
      <c r="B462" s="94" t="s">
        <v>90</v>
      </c>
      <c r="C462" s="70" t="s">
        <v>79</v>
      </c>
      <c r="D462" s="71">
        <f t="shared" ref="D462:AA462" si="268">$D$327</f>
        <v>2222.89</v>
      </c>
      <c r="E462" s="71">
        <f t="shared" si="268"/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688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689</v>
      </c>
      <c r="B464" s="94" t="s">
        <v>81</v>
      </c>
      <c r="C464" s="70" t="s">
        <v>79</v>
      </c>
      <c r="D464" s="71">
        <f>$D$11</f>
        <v>216.36</v>
      </c>
      <c r="E464" s="71">
        <f t="shared" ref="E464:AA464" si="269">$D$11</f>
        <v>216.36</v>
      </c>
      <c r="F464" s="71">
        <f t="shared" si="269"/>
        <v>216.36</v>
      </c>
      <c r="G464" s="71">
        <f t="shared" si="269"/>
        <v>216.36</v>
      </c>
      <c r="H464" s="71">
        <f t="shared" si="269"/>
        <v>216.36</v>
      </c>
      <c r="I464" s="71">
        <f t="shared" si="269"/>
        <v>216.36</v>
      </c>
      <c r="J464" s="71">
        <f t="shared" si="269"/>
        <v>216.36</v>
      </c>
      <c r="K464" s="71">
        <f t="shared" si="269"/>
        <v>216.36</v>
      </c>
      <c r="L464" s="71">
        <f t="shared" si="269"/>
        <v>216.36</v>
      </c>
      <c r="M464" s="71">
        <f t="shared" si="269"/>
        <v>216.36</v>
      </c>
      <c r="N464" s="71">
        <f t="shared" si="269"/>
        <v>216.36</v>
      </c>
      <c r="O464" s="71">
        <f t="shared" si="269"/>
        <v>216.36</v>
      </c>
      <c r="P464" s="71">
        <f t="shared" si="269"/>
        <v>216.36</v>
      </c>
      <c r="Q464" s="71">
        <f t="shared" si="269"/>
        <v>216.36</v>
      </c>
      <c r="R464" s="71">
        <f t="shared" si="269"/>
        <v>216.36</v>
      </c>
      <c r="S464" s="71">
        <f t="shared" si="269"/>
        <v>216.36</v>
      </c>
      <c r="T464" s="71">
        <f t="shared" si="269"/>
        <v>216.36</v>
      </c>
      <c r="U464" s="71">
        <f t="shared" si="269"/>
        <v>216.36</v>
      </c>
      <c r="V464" s="71">
        <f t="shared" si="269"/>
        <v>216.36</v>
      </c>
      <c r="W464" s="71">
        <f t="shared" si="269"/>
        <v>216.36</v>
      </c>
      <c r="X464" s="71">
        <f t="shared" si="269"/>
        <v>216.36</v>
      </c>
      <c r="Y464" s="71">
        <f t="shared" si="269"/>
        <v>216.36</v>
      </c>
      <c r="Z464" s="71">
        <f t="shared" si="269"/>
        <v>216.36</v>
      </c>
      <c r="AA464" s="71">
        <f t="shared" si="269"/>
        <v>216.36</v>
      </c>
    </row>
    <row r="465" spans="1:27" collapsed="1" x14ac:dyDescent="0.2">
      <c r="A465" s="162" t="s">
        <v>690</v>
      </c>
      <c r="B465" s="54" t="str">
        <f>"29"&amp;"."&amp;$B$662&amp;"."&amp;$B$663</f>
        <v>29.05.2024</v>
      </c>
      <c r="C465" s="134" t="s">
        <v>76</v>
      </c>
      <c r="D465" s="135">
        <f>ROUND(((D466+D467+D469+D468)/1000),5)</f>
        <v>3.6902699999999999</v>
      </c>
      <c r="E465" s="135">
        <f>ROUND(((E466+E467+E469+E468)/1000),5)</f>
        <v>3.5428299999999999</v>
      </c>
      <c r="F465" s="135">
        <f>ROUND(((F466+F467+F469+F468)/1000),5)</f>
        <v>3.3262399999999999</v>
      </c>
      <c r="G465" s="135">
        <f t="shared" ref="G465:AA465" si="270">ROUND(((G466+G467+G469+G468)/1000),5)</f>
        <v>3.2113399999999999</v>
      </c>
      <c r="H465" s="135">
        <f t="shared" si="270"/>
        <v>3.19937</v>
      </c>
      <c r="I465" s="135">
        <f t="shared" si="270"/>
        <v>3.5047000000000001</v>
      </c>
      <c r="J465" s="135">
        <f t="shared" si="270"/>
        <v>3.6245799999999999</v>
      </c>
      <c r="K465" s="135">
        <f t="shared" si="270"/>
        <v>3.9108900000000002</v>
      </c>
      <c r="L465" s="135">
        <f t="shared" si="270"/>
        <v>4.1971100000000003</v>
      </c>
      <c r="M465" s="135">
        <f t="shared" si="270"/>
        <v>4.5454100000000004</v>
      </c>
      <c r="N465" s="135">
        <f t="shared" si="270"/>
        <v>4.5508499999999996</v>
      </c>
      <c r="O465" s="135">
        <f t="shared" si="270"/>
        <v>4.5619100000000001</v>
      </c>
      <c r="P465" s="135">
        <f t="shared" si="270"/>
        <v>4.5549900000000001</v>
      </c>
      <c r="Q465" s="135">
        <f t="shared" si="270"/>
        <v>4.5798199999999998</v>
      </c>
      <c r="R465" s="135">
        <f t="shared" si="270"/>
        <v>4.60067</v>
      </c>
      <c r="S465" s="135">
        <f t="shared" si="270"/>
        <v>4.5977699999999997</v>
      </c>
      <c r="T465" s="135">
        <f t="shared" si="270"/>
        <v>4.5833000000000004</v>
      </c>
      <c r="U465" s="135">
        <f t="shared" si="270"/>
        <v>4.5555899999999996</v>
      </c>
      <c r="V465" s="135">
        <f t="shared" si="270"/>
        <v>4.4629200000000004</v>
      </c>
      <c r="W465" s="135">
        <f t="shared" si="270"/>
        <v>4.3197599999999996</v>
      </c>
      <c r="X465" s="135">
        <f t="shared" si="270"/>
        <v>4.2671599999999996</v>
      </c>
      <c r="Y465" s="135">
        <f t="shared" si="270"/>
        <v>4.23163</v>
      </c>
      <c r="Z465" s="135">
        <f t="shared" si="270"/>
        <v>3.9824099999999998</v>
      </c>
      <c r="AA465" s="135">
        <f t="shared" si="270"/>
        <v>3.8393099999999998</v>
      </c>
    </row>
    <row r="466" spans="1:27" ht="12.75" hidden="1" customHeight="1" outlineLevel="1" x14ac:dyDescent="0.2">
      <c r="A466" s="163" t="s">
        <v>691</v>
      </c>
      <c r="B466" s="94" t="s">
        <v>238</v>
      </c>
      <c r="C466" s="70" t="s">
        <v>79</v>
      </c>
      <c r="D466" s="71">
        <v>1246.72</v>
      </c>
      <c r="E466" s="71">
        <v>1099.28</v>
      </c>
      <c r="F466" s="71">
        <v>882.69</v>
      </c>
      <c r="G466" s="71">
        <v>767.79</v>
      </c>
      <c r="H466" s="71">
        <v>755.82</v>
      </c>
      <c r="I466" s="71">
        <v>1061.1500000000001</v>
      </c>
      <c r="J466" s="71">
        <v>1181.03</v>
      </c>
      <c r="K466" s="71">
        <v>1467.34</v>
      </c>
      <c r="L466" s="71">
        <v>1753.56</v>
      </c>
      <c r="M466" s="71">
        <v>2101.86</v>
      </c>
      <c r="N466" s="71">
        <v>2107.3000000000002</v>
      </c>
      <c r="O466" s="71">
        <v>2118.36</v>
      </c>
      <c r="P466" s="71">
        <v>2111.44</v>
      </c>
      <c r="Q466" s="71">
        <v>2136.27</v>
      </c>
      <c r="R466" s="71">
        <v>2157.12</v>
      </c>
      <c r="S466" s="71">
        <v>2154.2199999999998</v>
      </c>
      <c r="T466" s="71">
        <v>2139.75</v>
      </c>
      <c r="U466" s="71">
        <v>2112.04</v>
      </c>
      <c r="V466" s="71">
        <v>2019.37</v>
      </c>
      <c r="W466" s="71">
        <v>1876.21</v>
      </c>
      <c r="X466" s="71">
        <v>1823.61</v>
      </c>
      <c r="Y466" s="71">
        <v>1788.08</v>
      </c>
      <c r="Z466" s="71">
        <v>1538.86</v>
      </c>
      <c r="AA466" s="71">
        <v>1395.76</v>
      </c>
    </row>
    <row r="467" spans="1:27" ht="12.75" hidden="1" customHeight="1" outlineLevel="1" x14ac:dyDescent="0.2">
      <c r="A467" s="163" t="s">
        <v>692</v>
      </c>
      <c r="B467" s="94" t="s">
        <v>90</v>
      </c>
      <c r="C467" s="70" t="s">
        <v>79</v>
      </c>
      <c r="D467" s="71">
        <f t="shared" ref="D467:AA467" si="271">$D$327</f>
        <v>2222.89</v>
      </c>
      <c r="E467" s="71">
        <f t="shared" si="271"/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693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694</v>
      </c>
      <c r="B469" s="94" t="s">
        <v>81</v>
      </c>
      <c r="C469" s="70" t="s">
        <v>79</v>
      </c>
      <c r="D469" s="71">
        <f>$D$11</f>
        <v>216.36</v>
      </c>
      <c r="E469" s="71">
        <f t="shared" ref="E469:AA469" si="272">$D$11</f>
        <v>216.36</v>
      </c>
      <c r="F469" s="71">
        <f t="shared" si="272"/>
        <v>216.36</v>
      </c>
      <c r="G469" s="71">
        <f t="shared" si="272"/>
        <v>216.36</v>
      </c>
      <c r="H469" s="71">
        <f t="shared" si="272"/>
        <v>216.36</v>
      </c>
      <c r="I469" s="71">
        <f t="shared" si="272"/>
        <v>216.36</v>
      </c>
      <c r="J469" s="71">
        <f t="shared" si="272"/>
        <v>216.36</v>
      </c>
      <c r="K469" s="71">
        <f t="shared" si="272"/>
        <v>216.36</v>
      </c>
      <c r="L469" s="71">
        <f t="shared" si="272"/>
        <v>216.36</v>
      </c>
      <c r="M469" s="71">
        <f t="shared" si="272"/>
        <v>216.36</v>
      </c>
      <c r="N469" s="71">
        <f t="shared" si="272"/>
        <v>216.36</v>
      </c>
      <c r="O469" s="71">
        <f t="shared" si="272"/>
        <v>216.36</v>
      </c>
      <c r="P469" s="71">
        <f t="shared" si="272"/>
        <v>216.36</v>
      </c>
      <c r="Q469" s="71">
        <f t="shared" si="272"/>
        <v>216.36</v>
      </c>
      <c r="R469" s="71">
        <f t="shared" si="272"/>
        <v>216.36</v>
      </c>
      <c r="S469" s="71">
        <f t="shared" si="272"/>
        <v>216.36</v>
      </c>
      <c r="T469" s="71">
        <f t="shared" si="272"/>
        <v>216.36</v>
      </c>
      <c r="U469" s="71">
        <f t="shared" si="272"/>
        <v>216.36</v>
      </c>
      <c r="V469" s="71">
        <f t="shared" si="272"/>
        <v>216.36</v>
      </c>
      <c r="W469" s="71">
        <f t="shared" si="272"/>
        <v>216.36</v>
      </c>
      <c r="X469" s="71">
        <f t="shared" si="272"/>
        <v>216.36</v>
      </c>
      <c r="Y469" s="71">
        <f t="shared" si="272"/>
        <v>216.36</v>
      </c>
      <c r="Z469" s="71">
        <f t="shared" si="272"/>
        <v>216.36</v>
      </c>
      <c r="AA469" s="71">
        <f t="shared" si="272"/>
        <v>216.36</v>
      </c>
    </row>
    <row r="470" spans="1:27" collapsed="1" x14ac:dyDescent="0.2">
      <c r="A470" s="162" t="s">
        <v>695</v>
      </c>
      <c r="B470" s="54" t="str">
        <f>"30"&amp;"."&amp;$B$662&amp;"."&amp;$B$663</f>
        <v>30.05.2024</v>
      </c>
      <c r="C470" s="134" t="s">
        <v>76</v>
      </c>
      <c r="D470" s="135">
        <f>ROUND(((D471+D472+D474+D473)/1000),5)</f>
        <v>3.64682</v>
      </c>
      <c r="E470" s="135">
        <f>ROUND(((E471+E472+E474+E473)/1000),5)</f>
        <v>3.5036200000000002</v>
      </c>
      <c r="F470" s="135">
        <f>ROUND(((F471+F472+F474+F473)/1000),5)</f>
        <v>3.3508900000000001</v>
      </c>
      <c r="G470" s="135">
        <f t="shared" ref="G470:AA470" si="273">ROUND(((G471+G472+G474+G473)/1000),5)</f>
        <v>3.25014</v>
      </c>
      <c r="H470" s="135">
        <f t="shared" si="273"/>
        <v>3.2540499999999999</v>
      </c>
      <c r="I470" s="135">
        <f t="shared" si="273"/>
        <v>3.5411999999999999</v>
      </c>
      <c r="J470" s="135">
        <f t="shared" si="273"/>
        <v>3.6293000000000002</v>
      </c>
      <c r="K470" s="135">
        <f t="shared" si="273"/>
        <v>3.94855</v>
      </c>
      <c r="L470" s="135">
        <f t="shared" si="273"/>
        <v>4.3436500000000002</v>
      </c>
      <c r="M470" s="135">
        <f t="shared" si="273"/>
        <v>4.5601700000000003</v>
      </c>
      <c r="N470" s="135">
        <f t="shared" si="273"/>
        <v>4.6085900000000004</v>
      </c>
      <c r="O470" s="135">
        <f t="shared" si="273"/>
        <v>4.5996800000000002</v>
      </c>
      <c r="P470" s="135">
        <f t="shared" si="273"/>
        <v>4.6195000000000004</v>
      </c>
      <c r="Q470" s="135">
        <f t="shared" si="273"/>
        <v>4.6094499999999998</v>
      </c>
      <c r="R470" s="135">
        <f t="shared" si="273"/>
        <v>4.6125299999999996</v>
      </c>
      <c r="S470" s="135">
        <f t="shared" si="273"/>
        <v>4.6115899999999996</v>
      </c>
      <c r="T470" s="135">
        <f t="shared" si="273"/>
        <v>4.9037899999999999</v>
      </c>
      <c r="U470" s="135">
        <f t="shared" si="273"/>
        <v>4.8972800000000003</v>
      </c>
      <c r="V470" s="135">
        <f t="shared" si="273"/>
        <v>4.5292000000000003</v>
      </c>
      <c r="W470" s="135">
        <f t="shared" si="273"/>
        <v>4.4063499999999998</v>
      </c>
      <c r="X470" s="135">
        <f t="shared" si="273"/>
        <v>4.3636299999999997</v>
      </c>
      <c r="Y470" s="135">
        <f t="shared" si="273"/>
        <v>4.3441299999999998</v>
      </c>
      <c r="Z470" s="135">
        <f t="shared" si="273"/>
        <v>3.9670399999999999</v>
      </c>
      <c r="AA470" s="135">
        <f t="shared" si="273"/>
        <v>3.80667</v>
      </c>
    </row>
    <row r="471" spans="1:27" ht="12.75" hidden="1" customHeight="1" outlineLevel="1" x14ac:dyDescent="0.2">
      <c r="A471" s="163" t="s">
        <v>696</v>
      </c>
      <c r="B471" s="94" t="s">
        <v>238</v>
      </c>
      <c r="C471" s="70" t="s">
        <v>79</v>
      </c>
      <c r="D471" s="71">
        <v>1203.27</v>
      </c>
      <c r="E471" s="71">
        <v>1060.07</v>
      </c>
      <c r="F471" s="71">
        <v>907.34</v>
      </c>
      <c r="G471" s="71">
        <v>806.59</v>
      </c>
      <c r="H471" s="71">
        <v>810.5</v>
      </c>
      <c r="I471" s="71">
        <v>1097.6500000000001</v>
      </c>
      <c r="J471" s="71">
        <v>1185.75</v>
      </c>
      <c r="K471" s="71">
        <v>1505</v>
      </c>
      <c r="L471" s="71">
        <v>1900.1</v>
      </c>
      <c r="M471" s="71">
        <v>2116.62</v>
      </c>
      <c r="N471" s="71">
        <v>2165.04</v>
      </c>
      <c r="O471" s="71">
        <v>2156.13</v>
      </c>
      <c r="P471" s="71">
        <v>2175.9499999999998</v>
      </c>
      <c r="Q471" s="71">
        <v>2165.9</v>
      </c>
      <c r="R471" s="71">
        <v>2168.98</v>
      </c>
      <c r="S471" s="71">
        <v>2168.04</v>
      </c>
      <c r="T471" s="71">
        <v>2460.2399999999998</v>
      </c>
      <c r="U471" s="71">
        <v>2453.73</v>
      </c>
      <c r="V471" s="71">
        <v>2085.65</v>
      </c>
      <c r="W471" s="71">
        <v>1962.8</v>
      </c>
      <c r="X471" s="71">
        <v>1920.08</v>
      </c>
      <c r="Y471" s="71">
        <v>1900.58</v>
      </c>
      <c r="Z471" s="71">
        <v>1523.49</v>
      </c>
      <c r="AA471" s="71">
        <v>1363.12</v>
      </c>
    </row>
    <row r="472" spans="1:27" ht="12.75" hidden="1" customHeight="1" outlineLevel="1" x14ac:dyDescent="0.2">
      <c r="A472" s="163" t="s">
        <v>697</v>
      </c>
      <c r="B472" s="94" t="s">
        <v>90</v>
      </c>
      <c r="C472" s="70" t="s">
        <v>79</v>
      </c>
      <c r="D472" s="71">
        <f t="shared" ref="D472:AA472" si="274">$D$327</f>
        <v>2222.89</v>
      </c>
      <c r="E472" s="71">
        <f t="shared" si="274"/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698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699</v>
      </c>
      <c r="B474" s="94" t="s">
        <v>81</v>
      </c>
      <c r="C474" s="70" t="s">
        <v>79</v>
      </c>
      <c r="D474" s="71">
        <f>$D$11</f>
        <v>216.36</v>
      </c>
      <c r="E474" s="71">
        <f t="shared" ref="E474:AA474" si="275">$D$11</f>
        <v>216.36</v>
      </c>
      <c r="F474" s="71">
        <f t="shared" si="275"/>
        <v>216.36</v>
      </c>
      <c r="G474" s="71">
        <f t="shared" si="275"/>
        <v>216.36</v>
      </c>
      <c r="H474" s="71">
        <f t="shared" si="275"/>
        <v>216.36</v>
      </c>
      <c r="I474" s="71">
        <f t="shared" si="275"/>
        <v>216.36</v>
      </c>
      <c r="J474" s="71">
        <f t="shared" si="275"/>
        <v>216.36</v>
      </c>
      <c r="K474" s="71">
        <f t="shared" si="275"/>
        <v>216.36</v>
      </c>
      <c r="L474" s="71">
        <f t="shared" si="275"/>
        <v>216.36</v>
      </c>
      <c r="M474" s="71">
        <f t="shared" si="275"/>
        <v>216.36</v>
      </c>
      <c r="N474" s="71">
        <f t="shared" si="275"/>
        <v>216.36</v>
      </c>
      <c r="O474" s="71">
        <f t="shared" si="275"/>
        <v>216.36</v>
      </c>
      <c r="P474" s="71">
        <f t="shared" si="275"/>
        <v>216.36</v>
      </c>
      <c r="Q474" s="71">
        <f t="shared" si="275"/>
        <v>216.36</v>
      </c>
      <c r="R474" s="71">
        <f t="shared" si="275"/>
        <v>216.36</v>
      </c>
      <c r="S474" s="71">
        <f t="shared" si="275"/>
        <v>216.36</v>
      </c>
      <c r="T474" s="71">
        <f t="shared" si="275"/>
        <v>216.36</v>
      </c>
      <c r="U474" s="71">
        <f t="shared" si="275"/>
        <v>216.36</v>
      </c>
      <c r="V474" s="71">
        <f t="shared" si="275"/>
        <v>216.36</v>
      </c>
      <c r="W474" s="71">
        <f t="shared" si="275"/>
        <v>216.36</v>
      </c>
      <c r="X474" s="71">
        <f t="shared" si="275"/>
        <v>216.36</v>
      </c>
      <c r="Y474" s="71">
        <f t="shared" si="275"/>
        <v>216.36</v>
      </c>
      <c r="Z474" s="71">
        <f t="shared" si="275"/>
        <v>216.36</v>
      </c>
      <c r="AA474" s="71">
        <f t="shared" si="275"/>
        <v>216.36</v>
      </c>
    </row>
    <row r="475" spans="1:27" collapsed="1" x14ac:dyDescent="0.2">
      <c r="A475" s="162" t="s">
        <v>700</v>
      </c>
      <c r="B475" s="54" t="str">
        <f>"31"&amp;"."&amp;$B$662&amp;"."&amp;$B$663</f>
        <v>31.05.2024</v>
      </c>
      <c r="C475" s="134" t="s">
        <v>76</v>
      </c>
      <c r="D475" s="135">
        <f>ROUND(((D476+D477+D479+D478)/1000),5)</f>
        <v>3.6351499999999999</v>
      </c>
      <c r="E475" s="135">
        <f>ROUND(((E476+E477+E479+E478)/1000),5)</f>
        <v>3.42096</v>
      </c>
      <c r="F475" s="135">
        <f>ROUND(((F476+F477+F479+F478)/1000),5)</f>
        <v>3.3499699999999999</v>
      </c>
      <c r="G475" s="135">
        <f t="shared" ref="G475:AA475" si="276">ROUND(((G476+G477+G479+G478)/1000),5)</f>
        <v>3.2562000000000002</v>
      </c>
      <c r="H475" s="135">
        <f t="shared" si="276"/>
        <v>3.2070099999999999</v>
      </c>
      <c r="I475" s="135">
        <f t="shared" si="276"/>
        <v>3.5295000000000001</v>
      </c>
      <c r="J475" s="135">
        <f t="shared" si="276"/>
        <v>3.6740900000000001</v>
      </c>
      <c r="K475" s="135">
        <f t="shared" si="276"/>
        <v>4.0116500000000004</v>
      </c>
      <c r="L475" s="135">
        <f t="shared" si="276"/>
        <v>4.3911300000000004</v>
      </c>
      <c r="M475" s="135">
        <f t="shared" si="276"/>
        <v>4.5869200000000001</v>
      </c>
      <c r="N475" s="135">
        <f t="shared" si="276"/>
        <v>4.7601899999999997</v>
      </c>
      <c r="O475" s="135">
        <f t="shared" si="276"/>
        <v>4.7732299999999999</v>
      </c>
      <c r="P475" s="135">
        <f t="shared" si="276"/>
        <v>4.6325000000000003</v>
      </c>
      <c r="Q475" s="135">
        <f t="shared" si="276"/>
        <v>4.7891199999999996</v>
      </c>
      <c r="R475" s="135">
        <f t="shared" si="276"/>
        <v>4.7976799999999997</v>
      </c>
      <c r="S475" s="135">
        <f t="shared" si="276"/>
        <v>4.8406799999999999</v>
      </c>
      <c r="T475" s="135">
        <f t="shared" si="276"/>
        <v>4.8247</v>
      </c>
      <c r="U475" s="135">
        <f t="shared" si="276"/>
        <v>4.5868599999999997</v>
      </c>
      <c r="V475" s="135">
        <f t="shared" si="276"/>
        <v>4.5649899999999999</v>
      </c>
      <c r="W475" s="135">
        <f t="shared" si="276"/>
        <v>4.5142199999999999</v>
      </c>
      <c r="X475" s="135">
        <f t="shared" si="276"/>
        <v>4.5217900000000002</v>
      </c>
      <c r="Y475" s="135">
        <f t="shared" si="276"/>
        <v>4.4699299999999997</v>
      </c>
      <c r="Z475" s="135">
        <f t="shared" si="276"/>
        <v>4.2309700000000001</v>
      </c>
      <c r="AA475" s="135">
        <f t="shared" si="276"/>
        <v>3.9470200000000002</v>
      </c>
    </row>
    <row r="476" spans="1:27" ht="12.75" hidden="1" customHeight="1" outlineLevel="1" x14ac:dyDescent="0.2">
      <c r="A476" s="163" t="s">
        <v>701</v>
      </c>
      <c r="B476" s="94" t="s">
        <v>238</v>
      </c>
      <c r="C476" s="70" t="s">
        <v>79</v>
      </c>
      <c r="D476" s="71">
        <v>1191.5999999999999</v>
      </c>
      <c r="E476" s="71">
        <v>977.41</v>
      </c>
      <c r="F476" s="71">
        <v>906.42</v>
      </c>
      <c r="G476" s="71">
        <v>812.65</v>
      </c>
      <c r="H476" s="71">
        <v>763.46</v>
      </c>
      <c r="I476" s="71">
        <v>1085.95</v>
      </c>
      <c r="J476" s="71">
        <v>1230.54</v>
      </c>
      <c r="K476" s="71">
        <v>1568.1</v>
      </c>
      <c r="L476" s="71">
        <v>1947.58</v>
      </c>
      <c r="M476" s="71">
        <v>2143.37</v>
      </c>
      <c r="N476" s="71">
        <v>2316.64</v>
      </c>
      <c r="O476" s="71">
        <v>2329.6799999999998</v>
      </c>
      <c r="P476" s="71">
        <v>2188.9499999999998</v>
      </c>
      <c r="Q476" s="71">
        <v>2345.5700000000002</v>
      </c>
      <c r="R476" s="71">
        <v>2354.13</v>
      </c>
      <c r="S476" s="71">
        <v>2397.13</v>
      </c>
      <c r="T476" s="71">
        <v>2381.15</v>
      </c>
      <c r="U476" s="71">
        <v>2143.31</v>
      </c>
      <c r="V476" s="71">
        <v>2121.44</v>
      </c>
      <c r="W476" s="71">
        <v>2070.67</v>
      </c>
      <c r="X476" s="71">
        <v>2078.2399999999998</v>
      </c>
      <c r="Y476" s="71">
        <v>2026.38</v>
      </c>
      <c r="Z476" s="71">
        <v>1787.42</v>
      </c>
      <c r="AA476" s="71">
        <v>1503.47</v>
      </c>
    </row>
    <row r="477" spans="1:27" ht="12.75" hidden="1" customHeight="1" outlineLevel="1" x14ac:dyDescent="0.2">
      <c r="A477" s="163" t="s">
        <v>702</v>
      </c>
      <c r="B477" s="94" t="s">
        <v>90</v>
      </c>
      <c r="C477" s="70" t="s">
        <v>79</v>
      </c>
      <c r="D477" s="71">
        <f t="shared" ref="D477:AA477" si="277">$D$327</f>
        <v>2222.89</v>
      </c>
      <c r="E477" s="71">
        <f t="shared" si="277"/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703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704</v>
      </c>
      <c r="B479" s="94" t="s">
        <v>81</v>
      </c>
      <c r="C479" s="70" t="s">
        <v>79</v>
      </c>
      <c r="D479" s="71">
        <f>$D$11</f>
        <v>216.36</v>
      </c>
      <c r="E479" s="71">
        <f t="shared" ref="E479:AA479" si="278">$D$11</f>
        <v>216.36</v>
      </c>
      <c r="F479" s="71">
        <f t="shared" si="278"/>
        <v>216.36</v>
      </c>
      <c r="G479" s="71">
        <f t="shared" si="278"/>
        <v>216.36</v>
      </c>
      <c r="H479" s="71">
        <f t="shared" si="278"/>
        <v>216.36</v>
      </c>
      <c r="I479" s="71">
        <f t="shared" si="278"/>
        <v>216.36</v>
      </c>
      <c r="J479" s="71">
        <f t="shared" si="278"/>
        <v>216.36</v>
      </c>
      <c r="K479" s="71">
        <f t="shared" si="278"/>
        <v>216.36</v>
      </c>
      <c r="L479" s="71">
        <f t="shared" si="278"/>
        <v>216.36</v>
      </c>
      <c r="M479" s="71">
        <f t="shared" si="278"/>
        <v>216.36</v>
      </c>
      <c r="N479" s="71">
        <f t="shared" si="278"/>
        <v>216.36</v>
      </c>
      <c r="O479" s="71">
        <f t="shared" si="278"/>
        <v>216.36</v>
      </c>
      <c r="P479" s="71">
        <f t="shared" si="278"/>
        <v>216.36</v>
      </c>
      <c r="Q479" s="71">
        <f t="shared" si="278"/>
        <v>216.36</v>
      </c>
      <c r="R479" s="71">
        <f t="shared" si="278"/>
        <v>216.36</v>
      </c>
      <c r="S479" s="71">
        <f t="shared" si="278"/>
        <v>216.36</v>
      </c>
      <c r="T479" s="71">
        <f t="shared" si="278"/>
        <v>216.36</v>
      </c>
      <c r="U479" s="71">
        <f t="shared" si="278"/>
        <v>216.36</v>
      </c>
      <c r="V479" s="71">
        <f t="shared" si="278"/>
        <v>216.36</v>
      </c>
      <c r="W479" s="71">
        <f t="shared" si="278"/>
        <v>216.36</v>
      </c>
      <c r="X479" s="71">
        <f t="shared" si="278"/>
        <v>216.36</v>
      </c>
      <c r="Y479" s="71">
        <f t="shared" si="278"/>
        <v>216.36</v>
      </c>
      <c r="Z479" s="71">
        <f t="shared" si="278"/>
        <v>216.36</v>
      </c>
      <c r="AA479" s="71">
        <f t="shared" si="278"/>
        <v>216.36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706</v>
      </c>
      <c r="B484" s="54" t="str">
        <f>"01"&amp;"."&amp;$B$662&amp;"."&amp;$B$663</f>
        <v>01.05.2024</v>
      </c>
      <c r="C484" s="134" t="s">
        <v>76</v>
      </c>
      <c r="D484" s="135">
        <f>ROUND(((D485+D486+D488+D487)/1000),5)</f>
        <v>5.1651899999999999</v>
      </c>
      <c r="E484" s="135">
        <f>ROUND(((E485+E486+E488+E487)/1000),5)</f>
        <v>5.1274600000000001</v>
      </c>
      <c r="F484" s="135">
        <f>ROUND(((F485+F486+F488+F487)/1000),5)</f>
        <v>4.9912799999999997</v>
      </c>
      <c r="G484" s="135">
        <f t="shared" ref="G484:AA484" si="279">ROUND(((G485+G486+G488+G487)/1000),5)</f>
        <v>4.9676799999999997</v>
      </c>
      <c r="H484" s="135">
        <f t="shared" si="279"/>
        <v>4.9219900000000001</v>
      </c>
      <c r="I484" s="135">
        <f t="shared" si="279"/>
        <v>4.8869800000000003</v>
      </c>
      <c r="J484" s="135">
        <f t="shared" si="279"/>
        <v>4.8895600000000004</v>
      </c>
      <c r="K484" s="135">
        <f t="shared" si="279"/>
        <v>5.04772</v>
      </c>
      <c r="L484" s="135">
        <f t="shared" si="279"/>
        <v>5.2081600000000003</v>
      </c>
      <c r="M484" s="135">
        <f t="shared" si="279"/>
        <v>5.4432099999999997</v>
      </c>
      <c r="N484" s="135">
        <f t="shared" si="279"/>
        <v>5.5857299999999999</v>
      </c>
      <c r="O484" s="135">
        <f t="shared" si="279"/>
        <v>5.5155700000000003</v>
      </c>
      <c r="P484" s="135">
        <f t="shared" si="279"/>
        <v>5.4951400000000001</v>
      </c>
      <c r="Q484" s="135">
        <f t="shared" si="279"/>
        <v>5.5265500000000003</v>
      </c>
      <c r="R484" s="135">
        <f t="shared" si="279"/>
        <v>5.4853899999999998</v>
      </c>
      <c r="S484" s="135">
        <f t="shared" si="279"/>
        <v>5.4354300000000002</v>
      </c>
      <c r="T484" s="135">
        <f t="shared" si="279"/>
        <v>5.4748599999999996</v>
      </c>
      <c r="U484" s="135">
        <f t="shared" si="279"/>
        <v>5.4922300000000002</v>
      </c>
      <c r="V484" s="135">
        <f t="shared" si="279"/>
        <v>5.5463500000000003</v>
      </c>
      <c r="W484" s="135">
        <f t="shared" si="279"/>
        <v>5.6641700000000004</v>
      </c>
      <c r="X484" s="135">
        <f t="shared" si="279"/>
        <v>5.7527200000000001</v>
      </c>
      <c r="Y484" s="135">
        <f t="shared" si="279"/>
        <v>5.6528600000000004</v>
      </c>
      <c r="Z484" s="135">
        <f t="shared" si="279"/>
        <v>5.3372599999999997</v>
      </c>
      <c r="AA484" s="135">
        <f t="shared" si="279"/>
        <v>5.1477599999999999</v>
      </c>
    </row>
    <row r="485" spans="1:27" ht="12.75" hidden="1" customHeight="1" outlineLevel="1" x14ac:dyDescent="0.2">
      <c r="A485" s="163" t="s">
        <v>707</v>
      </c>
      <c r="B485" s="94" t="s">
        <v>238</v>
      </c>
      <c r="C485" s="70" t="s">
        <v>79</v>
      </c>
      <c r="D485" s="71">
        <v>1384.76</v>
      </c>
      <c r="E485" s="71">
        <v>1347.03</v>
      </c>
      <c r="F485" s="71">
        <v>1210.8499999999999</v>
      </c>
      <c r="G485" s="71">
        <v>1187.25</v>
      </c>
      <c r="H485" s="71">
        <v>1141.56</v>
      </c>
      <c r="I485" s="71">
        <v>1106.55</v>
      </c>
      <c r="J485" s="71">
        <v>1109.1300000000001</v>
      </c>
      <c r="K485" s="71">
        <v>1267.29</v>
      </c>
      <c r="L485" s="71">
        <v>1427.73</v>
      </c>
      <c r="M485" s="71">
        <v>1662.78</v>
      </c>
      <c r="N485" s="71">
        <v>1805.3</v>
      </c>
      <c r="O485" s="71">
        <v>1735.14</v>
      </c>
      <c r="P485" s="71">
        <v>1714.71</v>
      </c>
      <c r="Q485" s="71">
        <v>1746.12</v>
      </c>
      <c r="R485" s="71">
        <v>1704.96</v>
      </c>
      <c r="S485" s="71">
        <v>1655</v>
      </c>
      <c r="T485" s="71">
        <v>1694.43</v>
      </c>
      <c r="U485" s="71">
        <v>1711.8</v>
      </c>
      <c r="V485" s="71">
        <v>1765.92</v>
      </c>
      <c r="W485" s="71">
        <v>1883.74</v>
      </c>
      <c r="X485" s="71">
        <v>1972.29</v>
      </c>
      <c r="Y485" s="71">
        <v>1872.43</v>
      </c>
      <c r="Z485" s="71">
        <v>1556.83</v>
      </c>
      <c r="AA485" s="71">
        <v>1367.33</v>
      </c>
    </row>
    <row r="486" spans="1:27" ht="12.75" hidden="1" customHeight="1" outlineLevel="1" x14ac:dyDescent="0.2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709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710</v>
      </c>
      <c r="B488" s="94" t="s">
        <v>81</v>
      </c>
      <c r="C488" s="70" t="s">
        <v>79</v>
      </c>
      <c r="D488" s="71">
        <f>$D$11</f>
        <v>216.36</v>
      </c>
      <c r="E488" s="71">
        <f t="shared" ref="E488:AA488" si="281">$D$11</f>
        <v>216.36</v>
      </c>
      <c r="F488" s="71">
        <f t="shared" si="281"/>
        <v>216.36</v>
      </c>
      <c r="G488" s="71">
        <f t="shared" si="281"/>
        <v>216.36</v>
      </c>
      <c r="H488" s="71">
        <f t="shared" si="281"/>
        <v>216.36</v>
      </c>
      <c r="I488" s="71">
        <f t="shared" si="281"/>
        <v>216.36</v>
      </c>
      <c r="J488" s="71">
        <f t="shared" si="281"/>
        <v>216.36</v>
      </c>
      <c r="K488" s="71">
        <f t="shared" si="281"/>
        <v>216.36</v>
      </c>
      <c r="L488" s="71">
        <f t="shared" si="281"/>
        <v>216.36</v>
      </c>
      <c r="M488" s="71">
        <f t="shared" si="281"/>
        <v>216.36</v>
      </c>
      <c r="N488" s="71">
        <f t="shared" si="281"/>
        <v>216.36</v>
      </c>
      <c r="O488" s="71">
        <f t="shared" si="281"/>
        <v>216.36</v>
      </c>
      <c r="P488" s="71">
        <f t="shared" si="281"/>
        <v>216.36</v>
      </c>
      <c r="Q488" s="71">
        <f t="shared" si="281"/>
        <v>216.36</v>
      </c>
      <c r="R488" s="71">
        <f t="shared" si="281"/>
        <v>216.36</v>
      </c>
      <c r="S488" s="71">
        <f t="shared" si="281"/>
        <v>216.36</v>
      </c>
      <c r="T488" s="71">
        <f t="shared" si="281"/>
        <v>216.36</v>
      </c>
      <c r="U488" s="71">
        <f t="shared" si="281"/>
        <v>216.36</v>
      </c>
      <c r="V488" s="71">
        <f t="shared" si="281"/>
        <v>216.36</v>
      </c>
      <c r="W488" s="71">
        <f t="shared" si="281"/>
        <v>216.36</v>
      </c>
      <c r="X488" s="71">
        <f t="shared" si="281"/>
        <v>216.36</v>
      </c>
      <c r="Y488" s="71">
        <f t="shared" si="281"/>
        <v>216.36</v>
      </c>
      <c r="Z488" s="71">
        <f t="shared" si="281"/>
        <v>216.36</v>
      </c>
      <c r="AA488" s="71">
        <f t="shared" si="281"/>
        <v>216.36</v>
      </c>
    </row>
    <row r="489" spans="1:27" collapsed="1" x14ac:dyDescent="0.2">
      <c r="A489" s="162" t="s">
        <v>711</v>
      </c>
      <c r="B489" s="54" t="str">
        <f>"02"&amp;"."&amp;$B$662&amp;"."&amp;$B$663</f>
        <v>02.05.2024</v>
      </c>
      <c r="C489" s="134" t="s">
        <v>76</v>
      </c>
      <c r="D489" s="135">
        <f>ROUND(((D490+D491+D493+D492)/1000),5)</f>
        <v>5.1400899999999998</v>
      </c>
      <c r="E489" s="135">
        <f>ROUND(((E490+E491+E493+E492)/1000),5)</f>
        <v>5.0286499999999998</v>
      </c>
      <c r="F489" s="135">
        <f>ROUND(((F490+F491+F493+F492)/1000),5)</f>
        <v>4.9959699999999998</v>
      </c>
      <c r="G489" s="135">
        <f t="shared" ref="G489:AA489" si="282">ROUND(((G490+G491+G493+G492)/1000),5)</f>
        <v>4.9406999999999996</v>
      </c>
      <c r="H489" s="135">
        <f t="shared" si="282"/>
        <v>4.9676299999999998</v>
      </c>
      <c r="I489" s="135">
        <f t="shared" si="282"/>
        <v>5.0125400000000004</v>
      </c>
      <c r="J489" s="135">
        <f t="shared" si="282"/>
        <v>5.1375599999999997</v>
      </c>
      <c r="K489" s="135">
        <f t="shared" si="282"/>
        <v>5.3697400000000002</v>
      </c>
      <c r="L489" s="135">
        <f t="shared" si="282"/>
        <v>5.6918800000000003</v>
      </c>
      <c r="M489" s="135">
        <f t="shared" si="282"/>
        <v>5.8080499999999997</v>
      </c>
      <c r="N489" s="135">
        <f t="shared" si="282"/>
        <v>5.8365600000000004</v>
      </c>
      <c r="O489" s="135">
        <f t="shared" si="282"/>
        <v>5.77217</v>
      </c>
      <c r="P489" s="135">
        <f t="shared" si="282"/>
        <v>5.79373</v>
      </c>
      <c r="Q489" s="135">
        <f t="shared" si="282"/>
        <v>5.8282999999999996</v>
      </c>
      <c r="R489" s="135">
        <f t="shared" si="282"/>
        <v>5.8475200000000003</v>
      </c>
      <c r="S489" s="135">
        <f t="shared" si="282"/>
        <v>5.7917300000000003</v>
      </c>
      <c r="T489" s="135">
        <f t="shared" si="282"/>
        <v>5.7834199999999996</v>
      </c>
      <c r="U489" s="135">
        <f t="shared" si="282"/>
        <v>5.7456899999999997</v>
      </c>
      <c r="V489" s="135">
        <f t="shared" si="282"/>
        <v>5.77102</v>
      </c>
      <c r="W489" s="135">
        <f t="shared" si="282"/>
        <v>5.79209</v>
      </c>
      <c r="X489" s="135">
        <f t="shared" si="282"/>
        <v>5.83575</v>
      </c>
      <c r="Y489" s="135">
        <f t="shared" si="282"/>
        <v>5.7188600000000003</v>
      </c>
      <c r="Z489" s="135">
        <f t="shared" si="282"/>
        <v>5.3535700000000004</v>
      </c>
      <c r="AA489" s="135">
        <f t="shared" si="282"/>
        <v>5.1802200000000003</v>
      </c>
    </row>
    <row r="490" spans="1:27" ht="12.75" hidden="1" customHeight="1" outlineLevel="1" x14ac:dyDescent="0.2">
      <c r="A490" s="163" t="s">
        <v>712</v>
      </c>
      <c r="B490" s="94" t="s">
        <v>238</v>
      </c>
      <c r="C490" s="70" t="s">
        <v>79</v>
      </c>
      <c r="D490" s="71">
        <v>1359.66</v>
      </c>
      <c r="E490" s="71">
        <v>1248.22</v>
      </c>
      <c r="F490" s="71">
        <v>1215.54</v>
      </c>
      <c r="G490" s="71">
        <v>1160.27</v>
      </c>
      <c r="H490" s="71">
        <v>1187.2</v>
      </c>
      <c r="I490" s="71">
        <v>1232.1099999999999</v>
      </c>
      <c r="J490" s="71">
        <v>1357.13</v>
      </c>
      <c r="K490" s="71">
        <v>1589.31</v>
      </c>
      <c r="L490" s="71">
        <v>1911.45</v>
      </c>
      <c r="M490" s="71">
        <v>2027.62</v>
      </c>
      <c r="N490" s="71">
        <v>2056.13</v>
      </c>
      <c r="O490" s="71">
        <v>1991.74</v>
      </c>
      <c r="P490" s="71">
        <v>2013.3</v>
      </c>
      <c r="Q490" s="71">
        <v>2047.87</v>
      </c>
      <c r="R490" s="71">
        <v>2067.09</v>
      </c>
      <c r="S490" s="71">
        <v>2011.3</v>
      </c>
      <c r="T490" s="71">
        <v>2002.99</v>
      </c>
      <c r="U490" s="71">
        <v>1965.26</v>
      </c>
      <c r="V490" s="71">
        <v>1990.59</v>
      </c>
      <c r="W490" s="71">
        <v>2011.66</v>
      </c>
      <c r="X490" s="71">
        <v>2055.3200000000002</v>
      </c>
      <c r="Y490" s="71">
        <v>1938.43</v>
      </c>
      <c r="Z490" s="71">
        <v>1573.14</v>
      </c>
      <c r="AA490" s="71">
        <v>1399.79</v>
      </c>
    </row>
    <row r="491" spans="1:27" ht="12.75" hidden="1" customHeight="1" outlineLevel="1" x14ac:dyDescent="0.2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714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715</v>
      </c>
      <c r="B493" s="94" t="s">
        <v>81</v>
      </c>
      <c r="C493" s="70" t="s">
        <v>79</v>
      </c>
      <c r="D493" s="71">
        <f>$D$11</f>
        <v>216.36</v>
      </c>
      <c r="E493" s="71">
        <f t="shared" ref="E493:AA493" si="284">$D$11</f>
        <v>216.36</v>
      </c>
      <c r="F493" s="71">
        <f t="shared" si="284"/>
        <v>216.36</v>
      </c>
      <c r="G493" s="71">
        <f t="shared" si="284"/>
        <v>216.36</v>
      </c>
      <c r="H493" s="71">
        <f t="shared" si="284"/>
        <v>216.36</v>
      </c>
      <c r="I493" s="71">
        <f t="shared" si="284"/>
        <v>216.36</v>
      </c>
      <c r="J493" s="71">
        <f t="shared" si="284"/>
        <v>216.36</v>
      </c>
      <c r="K493" s="71">
        <f t="shared" si="284"/>
        <v>216.36</v>
      </c>
      <c r="L493" s="71">
        <f t="shared" si="284"/>
        <v>216.36</v>
      </c>
      <c r="M493" s="71">
        <f t="shared" si="284"/>
        <v>216.36</v>
      </c>
      <c r="N493" s="71">
        <f t="shared" si="284"/>
        <v>216.36</v>
      </c>
      <c r="O493" s="71">
        <f t="shared" si="284"/>
        <v>216.36</v>
      </c>
      <c r="P493" s="71">
        <f t="shared" si="284"/>
        <v>216.36</v>
      </c>
      <c r="Q493" s="71">
        <f t="shared" si="284"/>
        <v>216.36</v>
      </c>
      <c r="R493" s="71">
        <f t="shared" si="284"/>
        <v>216.36</v>
      </c>
      <c r="S493" s="71">
        <f t="shared" si="284"/>
        <v>216.36</v>
      </c>
      <c r="T493" s="71">
        <f t="shared" si="284"/>
        <v>216.36</v>
      </c>
      <c r="U493" s="71">
        <f t="shared" si="284"/>
        <v>216.36</v>
      </c>
      <c r="V493" s="71">
        <f t="shared" si="284"/>
        <v>216.36</v>
      </c>
      <c r="W493" s="71">
        <f t="shared" si="284"/>
        <v>216.36</v>
      </c>
      <c r="X493" s="71">
        <f t="shared" si="284"/>
        <v>216.36</v>
      </c>
      <c r="Y493" s="71">
        <f t="shared" si="284"/>
        <v>216.36</v>
      </c>
      <c r="Z493" s="71">
        <f t="shared" si="284"/>
        <v>216.36</v>
      </c>
      <c r="AA493" s="71">
        <f t="shared" si="284"/>
        <v>216.36</v>
      </c>
    </row>
    <row r="494" spans="1:27" collapsed="1" x14ac:dyDescent="0.2">
      <c r="A494" s="162" t="s">
        <v>716</v>
      </c>
      <c r="B494" s="54" t="str">
        <f>"03"&amp;"."&amp;$B$662&amp;"."&amp;$B$663</f>
        <v>03.05.2024</v>
      </c>
      <c r="C494" s="134" t="s">
        <v>76</v>
      </c>
      <c r="D494" s="135">
        <f>ROUND(((D495+D496+D498+D497)/1000),5)</f>
        <v>5.0587900000000001</v>
      </c>
      <c r="E494" s="135">
        <f>ROUND(((E495+E496+E498+E497)/1000),5)</f>
        <v>4.9860199999999999</v>
      </c>
      <c r="F494" s="135">
        <f>ROUND(((F495+F496+F498+F497)/1000),5)</f>
        <v>4.8875400000000004</v>
      </c>
      <c r="G494" s="135">
        <f t="shared" ref="G494:AA494" si="285">ROUND(((G495+G496+G498+G497)/1000),5)</f>
        <v>4.88558</v>
      </c>
      <c r="H494" s="135">
        <f t="shared" si="285"/>
        <v>4.9260900000000003</v>
      </c>
      <c r="I494" s="135">
        <f t="shared" si="285"/>
        <v>5.02271</v>
      </c>
      <c r="J494" s="135">
        <f t="shared" si="285"/>
        <v>5.1993600000000004</v>
      </c>
      <c r="K494" s="135">
        <f t="shared" si="285"/>
        <v>5.4790400000000004</v>
      </c>
      <c r="L494" s="135">
        <f t="shared" si="285"/>
        <v>5.6932</v>
      </c>
      <c r="M494" s="135">
        <f t="shared" si="285"/>
        <v>5.8512000000000004</v>
      </c>
      <c r="N494" s="135">
        <f t="shared" si="285"/>
        <v>5.9436499999999999</v>
      </c>
      <c r="O494" s="135">
        <f t="shared" si="285"/>
        <v>5.8074700000000004</v>
      </c>
      <c r="P494" s="135">
        <f t="shared" si="285"/>
        <v>5.7954499999999998</v>
      </c>
      <c r="Q494" s="135">
        <f t="shared" si="285"/>
        <v>5.8140400000000003</v>
      </c>
      <c r="R494" s="135">
        <f t="shared" si="285"/>
        <v>5.7808999999999999</v>
      </c>
      <c r="S494" s="135">
        <f t="shared" si="285"/>
        <v>5.7773399999999997</v>
      </c>
      <c r="T494" s="135">
        <f t="shared" si="285"/>
        <v>5.7785700000000002</v>
      </c>
      <c r="U494" s="135">
        <f t="shared" si="285"/>
        <v>5.7626400000000002</v>
      </c>
      <c r="V494" s="135">
        <f t="shared" si="285"/>
        <v>5.7474999999999996</v>
      </c>
      <c r="W494" s="135">
        <f t="shared" si="285"/>
        <v>5.75108</v>
      </c>
      <c r="X494" s="135">
        <f t="shared" si="285"/>
        <v>5.8211300000000001</v>
      </c>
      <c r="Y494" s="135">
        <f t="shared" si="285"/>
        <v>5.7298900000000001</v>
      </c>
      <c r="Z494" s="135">
        <f t="shared" si="285"/>
        <v>5.4249799999999997</v>
      </c>
      <c r="AA494" s="135">
        <f t="shared" si="285"/>
        <v>5.2101300000000004</v>
      </c>
    </row>
    <row r="495" spans="1:27" ht="12.75" hidden="1" customHeight="1" outlineLevel="1" x14ac:dyDescent="0.2">
      <c r="A495" s="163" t="s">
        <v>717</v>
      </c>
      <c r="B495" s="94" t="s">
        <v>238</v>
      </c>
      <c r="C495" s="70" t="s">
        <v>79</v>
      </c>
      <c r="D495" s="71">
        <v>1278.3599999999999</v>
      </c>
      <c r="E495" s="71">
        <v>1205.5899999999999</v>
      </c>
      <c r="F495" s="71">
        <v>1107.1099999999999</v>
      </c>
      <c r="G495" s="71">
        <v>1105.1500000000001</v>
      </c>
      <c r="H495" s="71">
        <v>1145.6600000000001</v>
      </c>
      <c r="I495" s="71">
        <v>1242.28</v>
      </c>
      <c r="J495" s="71">
        <v>1418.93</v>
      </c>
      <c r="K495" s="71">
        <v>1698.61</v>
      </c>
      <c r="L495" s="71">
        <v>1912.77</v>
      </c>
      <c r="M495" s="71">
        <v>2070.77</v>
      </c>
      <c r="N495" s="71">
        <v>2163.2199999999998</v>
      </c>
      <c r="O495" s="71">
        <v>2027.04</v>
      </c>
      <c r="P495" s="71">
        <v>2015.02</v>
      </c>
      <c r="Q495" s="71">
        <v>2033.61</v>
      </c>
      <c r="R495" s="71">
        <v>2000.47</v>
      </c>
      <c r="S495" s="71">
        <v>1996.91</v>
      </c>
      <c r="T495" s="71">
        <v>1998.14</v>
      </c>
      <c r="U495" s="71">
        <v>1982.21</v>
      </c>
      <c r="V495" s="71">
        <v>1967.07</v>
      </c>
      <c r="W495" s="71">
        <v>1970.65</v>
      </c>
      <c r="X495" s="71">
        <v>2040.7</v>
      </c>
      <c r="Y495" s="71">
        <v>1949.46</v>
      </c>
      <c r="Z495" s="71">
        <v>1644.55</v>
      </c>
      <c r="AA495" s="71">
        <v>1429.7</v>
      </c>
    </row>
    <row r="496" spans="1:27" ht="12.75" hidden="1" customHeight="1" outlineLevel="1" x14ac:dyDescent="0.2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719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720</v>
      </c>
      <c r="B498" s="94" t="s">
        <v>81</v>
      </c>
      <c r="C498" s="70" t="s">
        <v>79</v>
      </c>
      <c r="D498" s="71">
        <f>$D$11</f>
        <v>216.36</v>
      </c>
      <c r="E498" s="71">
        <f t="shared" ref="E498:AA498" si="287">$D$11</f>
        <v>216.36</v>
      </c>
      <c r="F498" s="71">
        <f t="shared" si="287"/>
        <v>216.36</v>
      </c>
      <c r="G498" s="71">
        <f t="shared" si="287"/>
        <v>216.36</v>
      </c>
      <c r="H498" s="71">
        <f t="shared" si="287"/>
        <v>216.36</v>
      </c>
      <c r="I498" s="71">
        <f t="shared" si="287"/>
        <v>216.36</v>
      </c>
      <c r="J498" s="71">
        <f t="shared" si="287"/>
        <v>216.36</v>
      </c>
      <c r="K498" s="71">
        <f t="shared" si="287"/>
        <v>216.36</v>
      </c>
      <c r="L498" s="71">
        <f t="shared" si="287"/>
        <v>216.36</v>
      </c>
      <c r="M498" s="71">
        <f t="shared" si="287"/>
        <v>216.36</v>
      </c>
      <c r="N498" s="71">
        <f t="shared" si="287"/>
        <v>216.36</v>
      </c>
      <c r="O498" s="71">
        <f t="shared" si="287"/>
        <v>216.36</v>
      </c>
      <c r="P498" s="71">
        <f t="shared" si="287"/>
        <v>216.36</v>
      </c>
      <c r="Q498" s="71">
        <f t="shared" si="287"/>
        <v>216.36</v>
      </c>
      <c r="R498" s="71">
        <f t="shared" si="287"/>
        <v>216.36</v>
      </c>
      <c r="S498" s="71">
        <f t="shared" si="287"/>
        <v>216.36</v>
      </c>
      <c r="T498" s="71">
        <f t="shared" si="287"/>
        <v>216.36</v>
      </c>
      <c r="U498" s="71">
        <f t="shared" si="287"/>
        <v>216.36</v>
      </c>
      <c r="V498" s="71">
        <f t="shared" si="287"/>
        <v>216.36</v>
      </c>
      <c r="W498" s="71">
        <f t="shared" si="287"/>
        <v>216.36</v>
      </c>
      <c r="X498" s="71">
        <f t="shared" si="287"/>
        <v>216.36</v>
      </c>
      <c r="Y498" s="71">
        <f t="shared" si="287"/>
        <v>216.36</v>
      </c>
      <c r="Z498" s="71">
        <f t="shared" si="287"/>
        <v>216.36</v>
      </c>
      <c r="AA498" s="71">
        <f t="shared" si="287"/>
        <v>216.36</v>
      </c>
    </row>
    <row r="499" spans="1:27" collapsed="1" x14ac:dyDescent="0.2">
      <c r="A499" s="162" t="s">
        <v>721</v>
      </c>
      <c r="B499" s="54" t="str">
        <f>"04"&amp;"."&amp;$B$662&amp;"."&amp;$B$663</f>
        <v>04.05.2024</v>
      </c>
      <c r="C499" s="134" t="s">
        <v>76</v>
      </c>
      <c r="D499" s="135">
        <f>ROUND(((D500+D501+D503+D502)/1000),5)</f>
        <v>5.2979599999999998</v>
      </c>
      <c r="E499" s="135">
        <f>ROUND(((E500+E501+E503+E502)/1000),5)</f>
        <v>5.2053200000000004</v>
      </c>
      <c r="F499" s="135">
        <f>ROUND(((F500+F501+F503+F502)/1000),5)</f>
        <v>5.0796599999999996</v>
      </c>
      <c r="G499" s="135">
        <f t="shared" ref="G499:AA499" si="288">ROUND(((G500+G501+G503+G502)/1000),5)</f>
        <v>5.0312799999999998</v>
      </c>
      <c r="H499" s="135">
        <f t="shared" si="288"/>
        <v>5.0100499999999997</v>
      </c>
      <c r="I499" s="135">
        <f t="shared" si="288"/>
        <v>5.0315700000000003</v>
      </c>
      <c r="J499" s="135">
        <f t="shared" si="288"/>
        <v>5.1188500000000001</v>
      </c>
      <c r="K499" s="135">
        <f t="shared" si="288"/>
        <v>5.3474500000000003</v>
      </c>
      <c r="L499" s="135">
        <f t="shared" si="288"/>
        <v>5.6368400000000003</v>
      </c>
      <c r="M499" s="135">
        <f t="shared" si="288"/>
        <v>5.8149600000000001</v>
      </c>
      <c r="N499" s="135">
        <f t="shared" si="288"/>
        <v>5.8660100000000002</v>
      </c>
      <c r="O499" s="135">
        <f t="shared" si="288"/>
        <v>5.8653399999999998</v>
      </c>
      <c r="P499" s="135">
        <f t="shared" si="288"/>
        <v>5.8568100000000003</v>
      </c>
      <c r="Q499" s="135">
        <f t="shared" si="288"/>
        <v>5.8660899999999998</v>
      </c>
      <c r="R499" s="135">
        <f t="shared" si="288"/>
        <v>5.8137800000000004</v>
      </c>
      <c r="S499" s="135">
        <f t="shared" si="288"/>
        <v>5.6503100000000002</v>
      </c>
      <c r="T499" s="135">
        <f t="shared" si="288"/>
        <v>5.6747699999999996</v>
      </c>
      <c r="U499" s="135">
        <f t="shared" si="288"/>
        <v>5.5686200000000001</v>
      </c>
      <c r="V499" s="135">
        <f t="shared" si="288"/>
        <v>5.61402</v>
      </c>
      <c r="W499" s="135">
        <f t="shared" si="288"/>
        <v>5.7145900000000003</v>
      </c>
      <c r="X499" s="135">
        <f t="shared" si="288"/>
        <v>5.79108</v>
      </c>
      <c r="Y499" s="135">
        <f t="shared" si="288"/>
        <v>5.7190599999999998</v>
      </c>
      <c r="Z499" s="135">
        <f t="shared" si="288"/>
        <v>5.3872200000000001</v>
      </c>
      <c r="AA499" s="135">
        <f t="shared" si="288"/>
        <v>5.2848899999999999</v>
      </c>
    </row>
    <row r="500" spans="1:27" ht="12.75" hidden="1" customHeight="1" outlineLevel="1" x14ac:dyDescent="0.2">
      <c r="A500" s="163" t="s">
        <v>722</v>
      </c>
      <c r="B500" s="94" t="s">
        <v>238</v>
      </c>
      <c r="C500" s="70" t="s">
        <v>79</v>
      </c>
      <c r="D500" s="71">
        <v>1517.53</v>
      </c>
      <c r="E500" s="71">
        <v>1424.89</v>
      </c>
      <c r="F500" s="71">
        <v>1299.23</v>
      </c>
      <c r="G500" s="71">
        <v>1250.8499999999999</v>
      </c>
      <c r="H500" s="71">
        <v>1229.6199999999999</v>
      </c>
      <c r="I500" s="71">
        <v>1251.1400000000001</v>
      </c>
      <c r="J500" s="71">
        <v>1338.42</v>
      </c>
      <c r="K500" s="71">
        <v>1567.02</v>
      </c>
      <c r="L500" s="71">
        <v>1856.41</v>
      </c>
      <c r="M500" s="71">
        <v>2034.53</v>
      </c>
      <c r="N500" s="71">
        <v>2085.58</v>
      </c>
      <c r="O500" s="71">
        <v>2084.91</v>
      </c>
      <c r="P500" s="71">
        <v>2076.38</v>
      </c>
      <c r="Q500" s="71">
        <v>2085.66</v>
      </c>
      <c r="R500" s="71">
        <v>2033.35</v>
      </c>
      <c r="S500" s="71">
        <v>1869.88</v>
      </c>
      <c r="T500" s="71">
        <v>1894.34</v>
      </c>
      <c r="U500" s="71">
        <v>1788.19</v>
      </c>
      <c r="V500" s="71">
        <v>1833.59</v>
      </c>
      <c r="W500" s="71">
        <v>1934.16</v>
      </c>
      <c r="X500" s="71">
        <v>2010.65</v>
      </c>
      <c r="Y500" s="71">
        <v>1938.63</v>
      </c>
      <c r="Z500" s="71">
        <v>1606.79</v>
      </c>
      <c r="AA500" s="71">
        <v>1504.46</v>
      </c>
    </row>
    <row r="501" spans="1:27" ht="12.75" hidden="1" customHeight="1" outlineLevel="1" x14ac:dyDescent="0.2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724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725</v>
      </c>
      <c r="B503" s="94" t="s">
        <v>81</v>
      </c>
      <c r="C503" s="70" t="s">
        <v>79</v>
      </c>
      <c r="D503" s="71">
        <f>$D$11</f>
        <v>216.36</v>
      </c>
      <c r="E503" s="71">
        <f t="shared" ref="E503:AA503" si="290">$D$11</f>
        <v>216.36</v>
      </c>
      <c r="F503" s="71">
        <f t="shared" si="290"/>
        <v>216.36</v>
      </c>
      <c r="G503" s="71">
        <f t="shared" si="290"/>
        <v>216.36</v>
      </c>
      <c r="H503" s="71">
        <f t="shared" si="290"/>
        <v>216.36</v>
      </c>
      <c r="I503" s="71">
        <f t="shared" si="290"/>
        <v>216.36</v>
      </c>
      <c r="J503" s="71">
        <f t="shared" si="290"/>
        <v>216.36</v>
      </c>
      <c r="K503" s="71">
        <f t="shared" si="290"/>
        <v>216.36</v>
      </c>
      <c r="L503" s="71">
        <f t="shared" si="290"/>
        <v>216.36</v>
      </c>
      <c r="M503" s="71">
        <f t="shared" si="290"/>
        <v>216.36</v>
      </c>
      <c r="N503" s="71">
        <f t="shared" si="290"/>
        <v>216.36</v>
      </c>
      <c r="O503" s="71">
        <f t="shared" si="290"/>
        <v>216.36</v>
      </c>
      <c r="P503" s="71">
        <f t="shared" si="290"/>
        <v>216.36</v>
      </c>
      <c r="Q503" s="71">
        <f t="shared" si="290"/>
        <v>216.36</v>
      </c>
      <c r="R503" s="71">
        <f t="shared" si="290"/>
        <v>216.36</v>
      </c>
      <c r="S503" s="71">
        <f t="shared" si="290"/>
        <v>216.36</v>
      </c>
      <c r="T503" s="71">
        <f t="shared" si="290"/>
        <v>216.36</v>
      </c>
      <c r="U503" s="71">
        <f t="shared" si="290"/>
        <v>216.36</v>
      </c>
      <c r="V503" s="71">
        <f t="shared" si="290"/>
        <v>216.36</v>
      </c>
      <c r="W503" s="71">
        <f t="shared" si="290"/>
        <v>216.36</v>
      </c>
      <c r="X503" s="71">
        <f t="shared" si="290"/>
        <v>216.36</v>
      </c>
      <c r="Y503" s="71">
        <f t="shared" si="290"/>
        <v>216.36</v>
      </c>
      <c r="Z503" s="71">
        <f t="shared" si="290"/>
        <v>216.36</v>
      </c>
      <c r="AA503" s="71">
        <f t="shared" si="290"/>
        <v>216.36</v>
      </c>
    </row>
    <row r="504" spans="1:27" collapsed="1" x14ac:dyDescent="0.2">
      <c r="A504" s="162" t="s">
        <v>726</v>
      </c>
      <c r="B504" s="54" t="str">
        <f>"05"&amp;"."&amp;$B$662&amp;"."&amp;$B$663</f>
        <v>05.05.2024</v>
      </c>
      <c r="C504" s="134" t="s">
        <v>76</v>
      </c>
      <c r="D504" s="135">
        <f>ROUND(((D505+D506+D508+D507)/1000),5)</f>
        <v>5.2253499999999997</v>
      </c>
      <c r="E504" s="135">
        <f>ROUND(((E505+E506+E508+E507)/1000),5)</f>
        <v>5.0309100000000004</v>
      </c>
      <c r="F504" s="135">
        <f>ROUND(((F505+F506+F508+F507)/1000),5)</f>
        <v>5.0039100000000003</v>
      </c>
      <c r="G504" s="135">
        <f t="shared" ref="G504:AA504" si="291">ROUND(((G505+G506+G508+G507)/1000),5)</f>
        <v>4.9719100000000003</v>
      </c>
      <c r="H504" s="135">
        <f t="shared" si="291"/>
        <v>4.9507199999999996</v>
      </c>
      <c r="I504" s="135">
        <f t="shared" si="291"/>
        <v>4.9730499999999997</v>
      </c>
      <c r="J504" s="135">
        <f t="shared" si="291"/>
        <v>4.8867700000000003</v>
      </c>
      <c r="K504" s="135">
        <f t="shared" si="291"/>
        <v>5.0229900000000001</v>
      </c>
      <c r="L504" s="135">
        <f t="shared" si="291"/>
        <v>5.2953400000000004</v>
      </c>
      <c r="M504" s="135">
        <f t="shared" si="291"/>
        <v>5.4649799999999997</v>
      </c>
      <c r="N504" s="135">
        <f t="shared" si="291"/>
        <v>5.5117799999999999</v>
      </c>
      <c r="O504" s="135">
        <f t="shared" si="291"/>
        <v>5.53939</v>
      </c>
      <c r="P504" s="135">
        <f t="shared" si="291"/>
        <v>5.4916499999999999</v>
      </c>
      <c r="Q504" s="135">
        <f t="shared" si="291"/>
        <v>5.4893299999999998</v>
      </c>
      <c r="R504" s="135">
        <f t="shared" si="291"/>
        <v>5.4862599999999997</v>
      </c>
      <c r="S504" s="135">
        <f t="shared" si="291"/>
        <v>5.37188</v>
      </c>
      <c r="T504" s="135">
        <f t="shared" si="291"/>
        <v>5.3549600000000002</v>
      </c>
      <c r="U504" s="135">
        <f t="shared" si="291"/>
        <v>5.3605700000000001</v>
      </c>
      <c r="V504" s="135">
        <f t="shared" si="291"/>
        <v>5.42239</v>
      </c>
      <c r="W504" s="135">
        <f t="shared" si="291"/>
        <v>5.59023</v>
      </c>
      <c r="X504" s="135">
        <f t="shared" si="291"/>
        <v>5.7149999999999999</v>
      </c>
      <c r="Y504" s="135">
        <f t="shared" si="291"/>
        <v>5.6893399999999996</v>
      </c>
      <c r="Z504" s="135">
        <f t="shared" si="291"/>
        <v>5.3452900000000003</v>
      </c>
      <c r="AA504" s="135">
        <f t="shared" si="291"/>
        <v>5.2814199999999998</v>
      </c>
    </row>
    <row r="505" spans="1:27" ht="12.75" hidden="1" customHeight="1" outlineLevel="1" x14ac:dyDescent="0.2">
      <c r="A505" s="163" t="s">
        <v>727</v>
      </c>
      <c r="B505" s="94" t="s">
        <v>238</v>
      </c>
      <c r="C505" s="70" t="s">
        <v>79</v>
      </c>
      <c r="D505" s="71">
        <v>1444.92</v>
      </c>
      <c r="E505" s="71">
        <v>1250.48</v>
      </c>
      <c r="F505" s="71">
        <v>1223.48</v>
      </c>
      <c r="G505" s="71">
        <v>1191.48</v>
      </c>
      <c r="H505" s="71">
        <v>1170.29</v>
      </c>
      <c r="I505" s="71">
        <v>1192.6199999999999</v>
      </c>
      <c r="J505" s="71">
        <v>1106.3399999999999</v>
      </c>
      <c r="K505" s="71">
        <v>1242.56</v>
      </c>
      <c r="L505" s="71">
        <v>1514.91</v>
      </c>
      <c r="M505" s="71">
        <v>1684.55</v>
      </c>
      <c r="N505" s="71">
        <v>1731.35</v>
      </c>
      <c r="O505" s="71">
        <v>1758.96</v>
      </c>
      <c r="P505" s="71">
        <v>1711.22</v>
      </c>
      <c r="Q505" s="71">
        <v>1708.9</v>
      </c>
      <c r="R505" s="71">
        <v>1705.83</v>
      </c>
      <c r="S505" s="71">
        <v>1591.45</v>
      </c>
      <c r="T505" s="71">
        <v>1574.53</v>
      </c>
      <c r="U505" s="71">
        <v>1580.14</v>
      </c>
      <c r="V505" s="71">
        <v>1641.96</v>
      </c>
      <c r="W505" s="71">
        <v>1809.8</v>
      </c>
      <c r="X505" s="71">
        <v>1934.57</v>
      </c>
      <c r="Y505" s="71">
        <v>1908.91</v>
      </c>
      <c r="Z505" s="71">
        <v>1564.86</v>
      </c>
      <c r="AA505" s="71">
        <v>1500.99</v>
      </c>
    </row>
    <row r="506" spans="1:27" ht="12.75" hidden="1" customHeight="1" outlineLevel="1" x14ac:dyDescent="0.2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729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730</v>
      </c>
      <c r="B508" s="94" t="s">
        <v>81</v>
      </c>
      <c r="C508" s="70" t="s">
        <v>79</v>
      </c>
      <c r="D508" s="71">
        <f>$D$11</f>
        <v>216.36</v>
      </c>
      <c r="E508" s="71">
        <f t="shared" ref="E508:AA508" si="293">$D$11</f>
        <v>216.36</v>
      </c>
      <c r="F508" s="71">
        <f t="shared" si="293"/>
        <v>216.36</v>
      </c>
      <c r="G508" s="71">
        <f t="shared" si="293"/>
        <v>216.36</v>
      </c>
      <c r="H508" s="71">
        <f t="shared" si="293"/>
        <v>216.36</v>
      </c>
      <c r="I508" s="71">
        <f t="shared" si="293"/>
        <v>216.36</v>
      </c>
      <c r="J508" s="71">
        <f t="shared" si="293"/>
        <v>216.36</v>
      </c>
      <c r="K508" s="71">
        <f t="shared" si="293"/>
        <v>216.36</v>
      </c>
      <c r="L508" s="71">
        <f t="shared" si="293"/>
        <v>216.36</v>
      </c>
      <c r="M508" s="71">
        <f t="shared" si="293"/>
        <v>216.36</v>
      </c>
      <c r="N508" s="71">
        <f t="shared" si="293"/>
        <v>216.36</v>
      </c>
      <c r="O508" s="71">
        <f t="shared" si="293"/>
        <v>216.36</v>
      </c>
      <c r="P508" s="71">
        <f t="shared" si="293"/>
        <v>216.36</v>
      </c>
      <c r="Q508" s="71">
        <f t="shared" si="293"/>
        <v>216.36</v>
      </c>
      <c r="R508" s="71">
        <f t="shared" si="293"/>
        <v>216.36</v>
      </c>
      <c r="S508" s="71">
        <f t="shared" si="293"/>
        <v>216.36</v>
      </c>
      <c r="T508" s="71">
        <f t="shared" si="293"/>
        <v>216.36</v>
      </c>
      <c r="U508" s="71">
        <f t="shared" si="293"/>
        <v>216.36</v>
      </c>
      <c r="V508" s="71">
        <f t="shared" si="293"/>
        <v>216.36</v>
      </c>
      <c r="W508" s="71">
        <f t="shared" si="293"/>
        <v>216.36</v>
      </c>
      <c r="X508" s="71">
        <f t="shared" si="293"/>
        <v>216.36</v>
      </c>
      <c r="Y508" s="71">
        <f t="shared" si="293"/>
        <v>216.36</v>
      </c>
      <c r="Z508" s="71">
        <f t="shared" si="293"/>
        <v>216.36</v>
      </c>
      <c r="AA508" s="71">
        <f t="shared" si="293"/>
        <v>216.36</v>
      </c>
    </row>
    <row r="509" spans="1:27" collapsed="1" x14ac:dyDescent="0.2">
      <c r="A509" s="162" t="s">
        <v>731</v>
      </c>
      <c r="B509" s="54" t="str">
        <f>"06"&amp;"."&amp;$B$662&amp;"."&amp;$B$663</f>
        <v>06.05.2024</v>
      </c>
      <c r="C509" s="134" t="s">
        <v>76</v>
      </c>
      <c r="D509" s="135">
        <f>ROUND(((D510+D511+D513+D512)/1000),5)</f>
        <v>5.0770400000000002</v>
      </c>
      <c r="E509" s="135">
        <f>ROUND(((E510+E511+E513+E512)/1000),5)</f>
        <v>4.9850899999999996</v>
      </c>
      <c r="F509" s="135">
        <f>ROUND(((F510+F511+F513+F512)/1000),5)</f>
        <v>4.8961300000000003</v>
      </c>
      <c r="G509" s="135">
        <f t="shared" ref="G509:AA509" si="294">ROUND(((G510+G511+G513+G512)/1000),5)</f>
        <v>4.8879999999999999</v>
      </c>
      <c r="H509" s="135">
        <f t="shared" si="294"/>
        <v>4.8902599999999996</v>
      </c>
      <c r="I509" s="135">
        <f t="shared" si="294"/>
        <v>5.0256999999999996</v>
      </c>
      <c r="J509" s="135">
        <f t="shared" si="294"/>
        <v>5.1944900000000001</v>
      </c>
      <c r="K509" s="135">
        <f t="shared" si="294"/>
        <v>5.4780699999999998</v>
      </c>
      <c r="L509" s="135">
        <f t="shared" si="294"/>
        <v>5.7654100000000001</v>
      </c>
      <c r="M509" s="135">
        <f t="shared" si="294"/>
        <v>5.8483400000000003</v>
      </c>
      <c r="N509" s="135">
        <f t="shared" si="294"/>
        <v>5.8551799999999998</v>
      </c>
      <c r="O509" s="135">
        <f t="shared" si="294"/>
        <v>5.8574999999999999</v>
      </c>
      <c r="P509" s="135">
        <f t="shared" si="294"/>
        <v>5.8627500000000001</v>
      </c>
      <c r="Q509" s="135">
        <f t="shared" si="294"/>
        <v>5.8592300000000002</v>
      </c>
      <c r="R509" s="135">
        <f t="shared" si="294"/>
        <v>5.8562799999999999</v>
      </c>
      <c r="S509" s="135">
        <f t="shared" si="294"/>
        <v>5.8568100000000003</v>
      </c>
      <c r="T509" s="135">
        <f t="shared" si="294"/>
        <v>5.8476999999999997</v>
      </c>
      <c r="U509" s="135">
        <f t="shared" si="294"/>
        <v>5.8115800000000002</v>
      </c>
      <c r="V509" s="135">
        <f t="shared" si="294"/>
        <v>5.7751900000000003</v>
      </c>
      <c r="W509" s="135">
        <f t="shared" si="294"/>
        <v>5.8004800000000003</v>
      </c>
      <c r="X509" s="135">
        <f t="shared" si="294"/>
        <v>5.8486500000000001</v>
      </c>
      <c r="Y509" s="135">
        <f t="shared" si="294"/>
        <v>5.78308</v>
      </c>
      <c r="Z509" s="135">
        <f t="shared" si="294"/>
        <v>5.4407899999999998</v>
      </c>
      <c r="AA509" s="135">
        <f t="shared" si="294"/>
        <v>5.2760199999999999</v>
      </c>
    </row>
    <row r="510" spans="1:27" ht="12.75" hidden="1" customHeight="1" outlineLevel="1" x14ac:dyDescent="0.2">
      <c r="A510" s="163" t="s">
        <v>732</v>
      </c>
      <c r="B510" s="94" t="s">
        <v>238</v>
      </c>
      <c r="C510" s="70" t="s">
        <v>79</v>
      </c>
      <c r="D510" s="71">
        <v>1296.6099999999999</v>
      </c>
      <c r="E510" s="71">
        <v>1204.6600000000001</v>
      </c>
      <c r="F510" s="71">
        <v>1115.7</v>
      </c>
      <c r="G510" s="71">
        <v>1107.57</v>
      </c>
      <c r="H510" s="71">
        <v>1109.83</v>
      </c>
      <c r="I510" s="71">
        <v>1245.27</v>
      </c>
      <c r="J510" s="71">
        <v>1414.06</v>
      </c>
      <c r="K510" s="71">
        <v>1697.64</v>
      </c>
      <c r="L510" s="71">
        <v>1984.98</v>
      </c>
      <c r="M510" s="71">
        <v>2067.91</v>
      </c>
      <c r="N510" s="71">
        <v>2074.75</v>
      </c>
      <c r="O510" s="71">
        <v>2077.0700000000002</v>
      </c>
      <c r="P510" s="71">
        <v>2082.3200000000002</v>
      </c>
      <c r="Q510" s="71">
        <v>2078.8000000000002</v>
      </c>
      <c r="R510" s="71">
        <v>2075.85</v>
      </c>
      <c r="S510" s="71">
        <v>2076.38</v>
      </c>
      <c r="T510" s="71">
        <v>2067.27</v>
      </c>
      <c r="U510" s="71">
        <v>2031.15</v>
      </c>
      <c r="V510" s="71">
        <v>1994.76</v>
      </c>
      <c r="W510" s="71">
        <v>2020.05</v>
      </c>
      <c r="X510" s="71">
        <v>2068.2199999999998</v>
      </c>
      <c r="Y510" s="71">
        <v>2002.65</v>
      </c>
      <c r="Z510" s="71">
        <v>1660.36</v>
      </c>
      <c r="AA510" s="71">
        <v>1495.59</v>
      </c>
    </row>
    <row r="511" spans="1:27" ht="12.75" hidden="1" customHeight="1" outlineLevel="1" x14ac:dyDescent="0.2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734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735</v>
      </c>
      <c r="B513" s="94" t="s">
        <v>81</v>
      </c>
      <c r="C513" s="70" t="s">
        <v>79</v>
      </c>
      <c r="D513" s="71">
        <f>$D$11</f>
        <v>216.36</v>
      </c>
      <c r="E513" s="71">
        <f t="shared" ref="E513:AA513" si="296">$D$11</f>
        <v>216.36</v>
      </c>
      <c r="F513" s="71">
        <f t="shared" si="296"/>
        <v>216.36</v>
      </c>
      <c r="G513" s="71">
        <f t="shared" si="296"/>
        <v>216.36</v>
      </c>
      <c r="H513" s="71">
        <f t="shared" si="296"/>
        <v>216.36</v>
      </c>
      <c r="I513" s="71">
        <f t="shared" si="296"/>
        <v>216.36</v>
      </c>
      <c r="J513" s="71">
        <f t="shared" si="296"/>
        <v>216.36</v>
      </c>
      <c r="K513" s="71">
        <f t="shared" si="296"/>
        <v>216.36</v>
      </c>
      <c r="L513" s="71">
        <f t="shared" si="296"/>
        <v>216.36</v>
      </c>
      <c r="M513" s="71">
        <f t="shared" si="296"/>
        <v>216.36</v>
      </c>
      <c r="N513" s="71">
        <f t="shared" si="296"/>
        <v>216.36</v>
      </c>
      <c r="O513" s="71">
        <f t="shared" si="296"/>
        <v>216.36</v>
      </c>
      <c r="P513" s="71">
        <f t="shared" si="296"/>
        <v>216.36</v>
      </c>
      <c r="Q513" s="71">
        <f t="shared" si="296"/>
        <v>216.36</v>
      </c>
      <c r="R513" s="71">
        <f t="shared" si="296"/>
        <v>216.36</v>
      </c>
      <c r="S513" s="71">
        <f t="shared" si="296"/>
        <v>216.36</v>
      </c>
      <c r="T513" s="71">
        <f t="shared" si="296"/>
        <v>216.36</v>
      </c>
      <c r="U513" s="71">
        <f t="shared" si="296"/>
        <v>216.36</v>
      </c>
      <c r="V513" s="71">
        <f t="shared" si="296"/>
        <v>216.36</v>
      </c>
      <c r="W513" s="71">
        <f t="shared" si="296"/>
        <v>216.36</v>
      </c>
      <c r="X513" s="71">
        <f t="shared" si="296"/>
        <v>216.36</v>
      </c>
      <c r="Y513" s="71">
        <f t="shared" si="296"/>
        <v>216.36</v>
      </c>
      <c r="Z513" s="71">
        <f t="shared" si="296"/>
        <v>216.36</v>
      </c>
      <c r="AA513" s="71">
        <f t="shared" si="296"/>
        <v>216.36</v>
      </c>
    </row>
    <row r="514" spans="1:27" collapsed="1" x14ac:dyDescent="0.2">
      <c r="A514" s="162" t="s">
        <v>736</v>
      </c>
      <c r="B514" s="54" t="str">
        <f>"07"&amp;"."&amp;$B$662&amp;"."&amp;$B$663</f>
        <v>07.05.2024</v>
      </c>
      <c r="C514" s="134" t="s">
        <v>76</v>
      </c>
      <c r="D514" s="135">
        <f>ROUND(((D515+D516+D518+D517)/1000),5)</f>
        <v>5.2625599999999997</v>
      </c>
      <c r="E514" s="135">
        <f>ROUND(((E515+E516+E518+E517)/1000),5)</f>
        <v>5.07165</v>
      </c>
      <c r="F514" s="135">
        <f>ROUND(((F515+F516+F518+F517)/1000),5)</f>
        <v>4.9991099999999999</v>
      </c>
      <c r="G514" s="135">
        <f t="shared" ref="G514:AA514" si="297">ROUND(((G515+G516+G518+G517)/1000),5)</f>
        <v>4.9829600000000003</v>
      </c>
      <c r="H514" s="135">
        <f t="shared" si="297"/>
        <v>4.9783400000000002</v>
      </c>
      <c r="I514" s="135">
        <f t="shared" si="297"/>
        <v>5.05131</v>
      </c>
      <c r="J514" s="135">
        <f t="shared" si="297"/>
        <v>5.1994800000000003</v>
      </c>
      <c r="K514" s="135">
        <f t="shared" si="297"/>
        <v>5.4320599999999999</v>
      </c>
      <c r="L514" s="135">
        <f t="shared" si="297"/>
        <v>5.6923300000000001</v>
      </c>
      <c r="M514" s="135">
        <f t="shared" si="297"/>
        <v>5.7695499999999997</v>
      </c>
      <c r="N514" s="135">
        <f t="shared" si="297"/>
        <v>5.7931299999999997</v>
      </c>
      <c r="O514" s="135">
        <f t="shared" si="297"/>
        <v>5.8585900000000004</v>
      </c>
      <c r="P514" s="135">
        <f t="shared" si="297"/>
        <v>5.8526800000000003</v>
      </c>
      <c r="Q514" s="135">
        <f t="shared" si="297"/>
        <v>5.8682699999999999</v>
      </c>
      <c r="R514" s="135">
        <f t="shared" si="297"/>
        <v>5.8124099999999999</v>
      </c>
      <c r="S514" s="135">
        <f t="shared" si="297"/>
        <v>5.7956000000000003</v>
      </c>
      <c r="T514" s="135">
        <f t="shared" si="297"/>
        <v>5.7660400000000003</v>
      </c>
      <c r="U514" s="135">
        <f t="shared" si="297"/>
        <v>5.7532500000000004</v>
      </c>
      <c r="V514" s="135">
        <f t="shared" si="297"/>
        <v>5.7527600000000003</v>
      </c>
      <c r="W514" s="135">
        <f t="shared" si="297"/>
        <v>5.7586500000000003</v>
      </c>
      <c r="X514" s="135">
        <f t="shared" si="297"/>
        <v>5.8250599999999997</v>
      </c>
      <c r="Y514" s="135">
        <f t="shared" si="297"/>
        <v>5.6524799999999997</v>
      </c>
      <c r="Z514" s="135">
        <f t="shared" si="297"/>
        <v>5.4945300000000001</v>
      </c>
      <c r="AA514" s="135">
        <f t="shared" si="297"/>
        <v>5.3835800000000003</v>
      </c>
    </row>
    <row r="515" spans="1:27" ht="12.75" hidden="1" customHeight="1" outlineLevel="1" x14ac:dyDescent="0.2">
      <c r="A515" s="163" t="s">
        <v>737</v>
      </c>
      <c r="B515" s="94" t="s">
        <v>238</v>
      </c>
      <c r="C515" s="70" t="s">
        <v>79</v>
      </c>
      <c r="D515" s="71">
        <v>1482.13</v>
      </c>
      <c r="E515" s="71">
        <v>1291.22</v>
      </c>
      <c r="F515" s="71">
        <v>1218.68</v>
      </c>
      <c r="G515" s="71">
        <v>1202.53</v>
      </c>
      <c r="H515" s="71">
        <v>1197.9100000000001</v>
      </c>
      <c r="I515" s="71">
        <v>1270.8800000000001</v>
      </c>
      <c r="J515" s="71">
        <v>1419.05</v>
      </c>
      <c r="K515" s="71">
        <v>1651.63</v>
      </c>
      <c r="L515" s="71">
        <v>1911.9</v>
      </c>
      <c r="M515" s="71">
        <v>1989.12</v>
      </c>
      <c r="N515" s="71">
        <v>2012.7</v>
      </c>
      <c r="O515" s="71">
        <v>2078.16</v>
      </c>
      <c r="P515" s="71">
        <v>2072.25</v>
      </c>
      <c r="Q515" s="71">
        <v>2087.84</v>
      </c>
      <c r="R515" s="71">
        <v>2031.98</v>
      </c>
      <c r="S515" s="71">
        <v>2015.17</v>
      </c>
      <c r="T515" s="71">
        <v>1985.61</v>
      </c>
      <c r="U515" s="71">
        <v>1972.82</v>
      </c>
      <c r="V515" s="71">
        <v>1972.33</v>
      </c>
      <c r="W515" s="71">
        <v>1978.22</v>
      </c>
      <c r="X515" s="71">
        <v>2044.63</v>
      </c>
      <c r="Y515" s="71">
        <v>1872.05</v>
      </c>
      <c r="Z515" s="71">
        <v>1714.1</v>
      </c>
      <c r="AA515" s="71">
        <v>1603.15</v>
      </c>
    </row>
    <row r="516" spans="1:27" ht="12.75" hidden="1" customHeight="1" outlineLevel="1" x14ac:dyDescent="0.2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739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740</v>
      </c>
      <c r="B518" s="94" t="s">
        <v>81</v>
      </c>
      <c r="C518" s="70" t="s">
        <v>79</v>
      </c>
      <c r="D518" s="71">
        <f>$D$11</f>
        <v>216.36</v>
      </c>
      <c r="E518" s="71">
        <f t="shared" ref="E518:AA518" si="299">$D$11</f>
        <v>216.36</v>
      </c>
      <c r="F518" s="71">
        <f t="shared" si="299"/>
        <v>216.36</v>
      </c>
      <c r="G518" s="71">
        <f t="shared" si="299"/>
        <v>216.36</v>
      </c>
      <c r="H518" s="71">
        <f t="shared" si="299"/>
        <v>216.36</v>
      </c>
      <c r="I518" s="71">
        <f t="shared" si="299"/>
        <v>216.36</v>
      </c>
      <c r="J518" s="71">
        <f t="shared" si="299"/>
        <v>216.36</v>
      </c>
      <c r="K518" s="71">
        <f t="shared" si="299"/>
        <v>216.36</v>
      </c>
      <c r="L518" s="71">
        <f t="shared" si="299"/>
        <v>216.36</v>
      </c>
      <c r="M518" s="71">
        <f t="shared" si="299"/>
        <v>216.36</v>
      </c>
      <c r="N518" s="71">
        <f t="shared" si="299"/>
        <v>216.36</v>
      </c>
      <c r="O518" s="71">
        <f t="shared" si="299"/>
        <v>216.36</v>
      </c>
      <c r="P518" s="71">
        <f t="shared" si="299"/>
        <v>216.36</v>
      </c>
      <c r="Q518" s="71">
        <f t="shared" si="299"/>
        <v>216.36</v>
      </c>
      <c r="R518" s="71">
        <f t="shared" si="299"/>
        <v>216.36</v>
      </c>
      <c r="S518" s="71">
        <f t="shared" si="299"/>
        <v>216.36</v>
      </c>
      <c r="T518" s="71">
        <f t="shared" si="299"/>
        <v>216.36</v>
      </c>
      <c r="U518" s="71">
        <f t="shared" si="299"/>
        <v>216.36</v>
      </c>
      <c r="V518" s="71">
        <f t="shared" si="299"/>
        <v>216.36</v>
      </c>
      <c r="W518" s="71">
        <f t="shared" si="299"/>
        <v>216.36</v>
      </c>
      <c r="X518" s="71">
        <f t="shared" si="299"/>
        <v>216.36</v>
      </c>
      <c r="Y518" s="71">
        <f t="shared" si="299"/>
        <v>216.36</v>
      </c>
      <c r="Z518" s="71">
        <f t="shared" si="299"/>
        <v>216.36</v>
      </c>
      <c r="AA518" s="71">
        <f t="shared" si="299"/>
        <v>216.36</v>
      </c>
    </row>
    <row r="519" spans="1:27" collapsed="1" x14ac:dyDescent="0.2">
      <c r="A519" s="162" t="s">
        <v>741</v>
      </c>
      <c r="B519" s="54" t="str">
        <f>"08"&amp;"."&amp;$B$662&amp;"."&amp;$B$663</f>
        <v>08.05.2024</v>
      </c>
      <c r="C519" s="134" t="s">
        <v>76</v>
      </c>
      <c r="D519" s="135">
        <f>ROUND(((D520+D521+D523+D522)/1000),5)</f>
        <v>5.2576599999999996</v>
      </c>
      <c r="E519" s="135">
        <f>ROUND(((E520+E521+E523+E522)/1000),5)</f>
        <v>5.0918599999999996</v>
      </c>
      <c r="F519" s="135">
        <f>ROUND(((F520+F521+F523+F522)/1000),5)</f>
        <v>5.0204500000000003</v>
      </c>
      <c r="G519" s="135">
        <f t="shared" ref="G519:AA519" si="300">ROUND(((G520+G521+G523+G522)/1000),5)</f>
        <v>5.0103</v>
      </c>
      <c r="H519" s="135">
        <f t="shared" si="300"/>
        <v>5.0112800000000002</v>
      </c>
      <c r="I519" s="135">
        <f t="shared" si="300"/>
        <v>5.1095499999999996</v>
      </c>
      <c r="J519" s="135">
        <f t="shared" si="300"/>
        <v>5.1552499999999997</v>
      </c>
      <c r="K519" s="135">
        <f t="shared" si="300"/>
        <v>5.3781699999999999</v>
      </c>
      <c r="L519" s="135">
        <f t="shared" si="300"/>
        <v>5.6163600000000002</v>
      </c>
      <c r="M519" s="135">
        <f t="shared" si="300"/>
        <v>5.7069400000000003</v>
      </c>
      <c r="N519" s="135">
        <f t="shared" si="300"/>
        <v>5.7736799999999997</v>
      </c>
      <c r="O519" s="135">
        <f t="shared" si="300"/>
        <v>5.8198999999999996</v>
      </c>
      <c r="P519" s="135">
        <f t="shared" si="300"/>
        <v>5.8681200000000002</v>
      </c>
      <c r="Q519" s="135">
        <f t="shared" si="300"/>
        <v>5.8667499999999997</v>
      </c>
      <c r="R519" s="135">
        <f t="shared" si="300"/>
        <v>5.8190200000000001</v>
      </c>
      <c r="S519" s="135">
        <f t="shared" si="300"/>
        <v>5.77522</v>
      </c>
      <c r="T519" s="135">
        <f t="shared" si="300"/>
        <v>5.7178699999999996</v>
      </c>
      <c r="U519" s="135">
        <f t="shared" si="300"/>
        <v>5.66899</v>
      </c>
      <c r="V519" s="135">
        <f t="shared" si="300"/>
        <v>5.6768599999999996</v>
      </c>
      <c r="W519" s="135">
        <f t="shared" si="300"/>
        <v>5.6906800000000004</v>
      </c>
      <c r="X519" s="135">
        <f t="shared" si="300"/>
        <v>5.7417299999999996</v>
      </c>
      <c r="Y519" s="135">
        <f t="shared" si="300"/>
        <v>5.7093299999999996</v>
      </c>
      <c r="Z519" s="135">
        <f t="shared" si="300"/>
        <v>5.6205100000000003</v>
      </c>
      <c r="AA519" s="135">
        <f t="shared" si="300"/>
        <v>5.3531500000000003</v>
      </c>
    </row>
    <row r="520" spans="1:27" ht="12.75" hidden="1" customHeight="1" outlineLevel="1" x14ac:dyDescent="0.2">
      <c r="A520" s="163" t="s">
        <v>742</v>
      </c>
      <c r="B520" s="94" t="s">
        <v>238</v>
      </c>
      <c r="C520" s="70" t="s">
        <v>79</v>
      </c>
      <c r="D520" s="71">
        <v>1477.23</v>
      </c>
      <c r="E520" s="71">
        <v>1311.43</v>
      </c>
      <c r="F520" s="71">
        <v>1240.02</v>
      </c>
      <c r="G520" s="71">
        <v>1229.8699999999999</v>
      </c>
      <c r="H520" s="71">
        <v>1230.8499999999999</v>
      </c>
      <c r="I520" s="71">
        <v>1329.12</v>
      </c>
      <c r="J520" s="71">
        <v>1374.82</v>
      </c>
      <c r="K520" s="71">
        <v>1597.74</v>
      </c>
      <c r="L520" s="71">
        <v>1835.93</v>
      </c>
      <c r="M520" s="71">
        <v>1926.51</v>
      </c>
      <c r="N520" s="71">
        <v>1993.25</v>
      </c>
      <c r="O520" s="71">
        <v>2039.47</v>
      </c>
      <c r="P520" s="71">
        <v>2087.69</v>
      </c>
      <c r="Q520" s="71">
        <v>2086.3200000000002</v>
      </c>
      <c r="R520" s="71">
        <v>2038.59</v>
      </c>
      <c r="S520" s="71">
        <v>1994.79</v>
      </c>
      <c r="T520" s="71">
        <v>1937.44</v>
      </c>
      <c r="U520" s="71">
        <v>1888.56</v>
      </c>
      <c r="V520" s="71">
        <v>1896.43</v>
      </c>
      <c r="W520" s="71">
        <v>1910.25</v>
      </c>
      <c r="X520" s="71">
        <v>1961.3</v>
      </c>
      <c r="Y520" s="71">
        <v>1928.9</v>
      </c>
      <c r="Z520" s="71">
        <v>1840.08</v>
      </c>
      <c r="AA520" s="71">
        <v>1572.72</v>
      </c>
    </row>
    <row r="521" spans="1:27" ht="12.75" hidden="1" customHeight="1" outlineLevel="1" x14ac:dyDescent="0.2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744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745</v>
      </c>
      <c r="B523" s="94" t="s">
        <v>81</v>
      </c>
      <c r="C523" s="70" t="s">
        <v>79</v>
      </c>
      <c r="D523" s="71">
        <f>$D$11</f>
        <v>216.36</v>
      </c>
      <c r="E523" s="71">
        <f t="shared" ref="E523:AA523" si="302">$D$11</f>
        <v>216.36</v>
      </c>
      <c r="F523" s="71">
        <f t="shared" si="302"/>
        <v>216.36</v>
      </c>
      <c r="G523" s="71">
        <f t="shared" si="302"/>
        <v>216.36</v>
      </c>
      <c r="H523" s="71">
        <f t="shared" si="302"/>
        <v>216.36</v>
      </c>
      <c r="I523" s="71">
        <f t="shared" si="302"/>
        <v>216.36</v>
      </c>
      <c r="J523" s="71">
        <f t="shared" si="302"/>
        <v>216.36</v>
      </c>
      <c r="K523" s="71">
        <f t="shared" si="302"/>
        <v>216.36</v>
      </c>
      <c r="L523" s="71">
        <f t="shared" si="302"/>
        <v>216.36</v>
      </c>
      <c r="M523" s="71">
        <f t="shared" si="302"/>
        <v>216.36</v>
      </c>
      <c r="N523" s="71">
        <f t="shared" si="302"/>
        <v>216.36</v>
      </c>
      <c r="O523" s="71">
        <f t="shared" si="302"/>
        <v>216.36</v>
      </c>
      <c r="P523" s="71">
        <f t="shared" si="302"/>
        <v>216.36</v>
      </c>
      <c r="Q523" s="71">
        <f t="shared" si="302"/>
        <v>216.36</v>
      </c>
      <c r="R523" s="71">
        <f t="shared" si="302"/>
        <v>216.36</v>
      </c>
      <c r="S523" s="71">
        <f t="shared" si="302"/>
        <v>216.36</v>
      </c>
      <c r="T523" s="71">
        <f t="shared" si="302"/>
        <v>216.36</v>
      </c>
      <c r="U523" s="71">
        <f t="shared" si="302"/>
        <v>216.36</v>
      </c>
      <c r="V523" s="71">
        <f t="shared" si="302"/>
        <v>216.36</v>
      </c>
      <c r="W523" s="71">
        <f t="shared" si="302"/>
        <v>216.36</v>
      </c>
      <c r="X523" s="71">
        <f t="shared" si="302"/>
        <v>216.36</v>
      </c>
      <c r="Y523" s="71">
        <f t="shared" si="302"/>
        <v>216.36</v>
      </c>
      <c r="Z523" s="71">
        <f t="shared" si="302"/>
        <v>216.36</v>
      </c>
      <c r="AA523" s="71">
        <f t="shared" si="302"/>
        <v>216.36</v>
      </c>
    </row>
    <row r="524" spans="1:27" collapsed="1" x14ac:dyDescent="0.2">
      <c r="A524" s="162" t="s">
        <v>746</v>
      </c>
      <c r="B524" s="54" t="str">
        <f>"09"&amp;"."&amp;$B$662&amp;"."&amp;$B$663</f>
        <v>09.05.2024</v>
      </c>
      <c r="C524" s="134" t="s">
        <v>76</v>
      </c>
      <c r="D524" s="135">
        <f>ROUND(((D525+D526+D528+D527)/1000),5)</f>
        <v>5.1745999999999999</v>
      </c>
      <c r="E524" s="135">
        <f>ROUND(((E525+E526+E528+E527)/1000),5)</f>
        <v>5.0487200000000003</v>
      </c>
      <c r="F524" s="135">
        <f>ROUND(((F525+F526+F528+F527)/1000),5)</f>
        <v>5.0127199999999998</v>
      </c>
      <c r="G524" s="135">
        <f t="shared" ref="G524:AA524" si="303">ROUND(((G525+G526+G528+G527)/1000),5)</f>
        <v>4.9855299999999998</v>
      </c>
      <c r="H524" s="135">
        <f t="shared" si="303"/>
        <v>4.9790799999999997</v>
      </c>
      <c r="I524" s="135">
        <f t="shared" si="303"/>
        <v>4.9819000000000004</v>
      </c>
      <c r="J524" s="135">
        <f t="shared" si="303"/>
        <v>4.9504999999999999</v>
      </c>
      <c r="K524" s="135">
        <f t="shared" si="303"/>
        <v>5.0121099999999998</v>
      </c>
      <c r="L524" s="135">
        <f t="shared" si="303"/>
        <v>5.2451699999999999</v>
      </c>
      <c r="M524" s="135">
        <f t="shared" si="303"/>
        <v>5.4515799999999999</v>
      </c>
      <c r="N524" s="135">
        <f t="shared" si="303"/>
        <v>5.4872899999999998</v>
      </c>
      <c r="O524" s="135">
        <f t="shared" si="303"/>
        <v>5.4899800000000001</v>
      </c>
      <c r="P524" s="135">
        <f t="shared" si="303"/>
        <v>5.4880699999999996</v>
      </c>
      <c r="Q524" s="135">
        <f t="shared" si="303"/>
        <v>5.4848600000000003</v>
      </c>
      <c r="R524" s="135">
        <f t="shared" si="303"/>
        <v>5.4844600000000003</v>
      </c>
      <c r="S524" s="135">
        <f t="shared" si="303"/>
        <v>5.4852299999999996</v>
      </c>
      <c r="T524" s="135">
        <f t="shared" si="303"/>
        <v>5.4813499999999999</v>
      </c>
      <c r="U524" s="135">
        <f t="shared" si="303"/>
        <v>5.48177</v>
      </c>
      <c r="V524" s="135">
        <f t="shared" si="303"/>
        <v>5.4892099999999999</v>
      </c>
      <c r="W524" s="135">
        <f t="shared" si="303"/>
        <v>5.5128000000000004</v>
      </c>
      <c r="X524" s="135">
        <f t="shared" si="303"/>
        <v>5.6311400000000003</v>
      </c>
      <c r="Y524" s="135">
        <f t="shared" si="303"/>
        <v>5.4931900000000002</v>
      </c>
      <c r="Z524" s="135">
        <f t="shared" si="303"/>
        <v>5.3562900000000004</v>
      </c>
      <c r="AA524" s="135">
        <f t="shared" si="303"/>
        <v>5.1723699999999999</v>
      </c>
    </row>
    <row r="525" spans="1:27" ht="12.75" hidden="1" customHeight="1" outlineLevel="1" x14ac:dyDescent="0.2">
      <c r="A525" s="163" t="s">
        <v>747</v>
      </c>
      <c r="B525" s="94" t="s">
        <v>238</v>
      </c>
      <c r="C525" s="70" t="s">
        <v>79</v>
      </c>
      <c r="D525" s="71">
        <v>1394.17</v>
      </c>
      <c r="E525" s="71">
        <v>1268.29</v>
      </c>
      <c r="F525" s="71">
        <v>1232.29</v>
      </c>
      <c r="G525" s="71">
        <v>1205.0999999999999</v>
      </c>
      <c r="H525" s="71">
        <v>1198.6500000000001</v>
      </c>
      <c r="I525" s="71">
        <v>1201.47</v>
      </c>
      <c r="J525" s="71">
        <v>1170.07</v>
      </c>
      <c r="K525" s="71">
        <v>1231.68</v>
      </c>
      <c r="L525" s="71">
        <v>1464.74</v>
      </c>
      <c r="M525" s="71">
        <v>1671.15</v>
      </c>
      <c r="N525" s="71">
        <v>1706.86</v>
      </c>
      <c r="O525" s="71">
        <v>1709.55</v>
      </c>
      <c r="P525" s="71">
        <v>1707.64</v>
      </c>
      <c r="Q525" s="71">
        <v>1704.43</v>
      </c>
      <c r="R525" s="71">
        <v>1704.03</v>
      </c>
      <c r="S525" s="71">
        <v>1704.8</v>
      </c>
      <c r="T525" s="71">
        <v>1700.92</v>
      </c>
      <c r="U525" s="71">
        <v>1701.34</v>
      </c>
      <c r="V525" s="71">
        <v>1708.78</v>
      </c>
      <c r="W525" s="71">
        <v>1732.37</v>
      </c>
      <c r="X525" s="71">
        <v>1850.71</v>
      </c>
      <c r="Y525" s="71">
        <v>1712.76</v>
      </c>
      <c r="Z525" s="71">
        <v>1575.86</v>
      </c>
      <c r="AA525" s="71">
        <v>1391.94</v>
      </c>
    </row>
    <row r="526" spans="1:27" ht="12.75" hidden="1" customHeight="1" outlineLevel="1" x14ac:dyDescent="0.2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749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750</v>
      </c>
      <c r="B528" s="94" t="s">
        <v>81</v>
      </c>
      <c r="C528" s="70" t="s">
        <v>79</v>
      </c>
      <c r="D528" s="71">
        <f>$D$11</f>
        <v>216.36</v>
      </c>
      <c r="E528" s="71">
        <f t="shared" ref="E528:AA528" si="305">$D$11</f>
        <v>216.36</v>
      </c>
      <c r="F528" s="71">
        <f t="shared" si="305"/>
        <v>216.36</v>
      </c>
      <c r="G528" s="71">
        <f t="shared" si="305"/>
        <v>216.36</v>
      </c>
      <c r="H528" s="71">
        <f t="shared" si="305"/>
        <v>216.36</v>
      </c>
      <c r="I528" s="71">
        <f t="shared" si="305"/>
        <v>216.36</v>
      </c>
      <c r="J528" s="71">
        <f t="shared" si="305"/>
        <v>216.36</v>
      </c>
      <c r="K528" s="71">
        <f t="shared" si="305"/>
        <v>216.36</v>
      </c>
      <c r="L528" s="71">
        <f t="shared" si="305"/>
        <v>216.36</v>
      </c>
      <c r="M528" s="71">
        <f t="shared" si="305"/>
        <v>216.36</v>
      </c>
      <c r="N528" s="71">
        <f t="shared" si="305"/>
        <v>216.36</v>
      </c>
      <c r="O528" s="71">
        <f t="shared" si="305"/>
        <v>216.36</v>
      </c>
      <c r="P528" s="71">
        <f t="shared" si="305"/>
        <v>216.36</v>
      </c>
      <c r="Q528" s="71">
        <f t="shared" si="305"/>
        <v>216.36</v>
      </c>
      <c r="R528" s="71">
        <f t="shared" si="305"/>
        <v>216.36</v>
      </c>
      <c r="S528" s="71">
        <f t="shared" si="305"/>
        <v>216.36</v>
      </c>
      <c r="T528" s="71">
        <f t="shared" si="305"/>
        <v>216.36</v>
      </c>
      <c r="U528" s="71">
        <f t="shared" si="305"/>
        <v>216.36</v>
      </c>
      <c r="V528" s="71">
        <f t="shared" si="305"/>
        <v>216.36</v>
      </c>
      <c r="W528" s="71">
        <f t="shared" si="305"/>
        <v>216.36</v>
      </c>
      <c r="X528" s="71">
        <f t="shared" si="305"/>
        <v>216.36</v>
      </c>
      <c r="Y528" s="71">
        <f t="shared" si="305"/>
        <v>216.36</v>
      </c>
      <c r="Z528" s="71">
        <f t="shared" si="305"/>
        <v>216.36</v>
      </c>
      <c r="AA528" s="71">
        <f t="shared" si="305"/>
        <v>216.36</v>
      </c>
    </row>
    <row r="529" spans="1:27" collapsed="1" x14ac:dyDescent="0.2">
      <c r="A529" s="162" t="s">
        <v>751</v>
      </c>
      <c r="B529" s="54" t="str">
        <f>"10"&amp;"."&amp;$B$662&amp;"."&amp;$B$663</f>
        <v>10.05.2024</v>
      </c>
      <c r="C529" s="134" t="s">
        <v>76</v>
      </c>
      <c r="D529" s="135">
        <f>ROUND(((D530+D531+D533+D532)/1000),5)</f>
        <v>5.1769499999999997</v>
      </c>
      <c r="E529" s="135">
        <f>ROUND(((E530+E531+E533+E532)/1000),5)</f>
        <v>5.0463899999999997</v>
      </c>
      <c r="F529" s="135">
        <f>ROUND(((F530+F531+F533+F532)/1000),5)</f>
        <v>4.98461</v>
      </c>
      <c r="G529" s="135">
        <f t="shared" ref="G529:AA529" si="306">ROUND(((G530+G531+G533+G532)/1000),5)</f>
        <v>4.9766300000000001</v>
      </c>
      <c r="H529" s="135">
        <f t="shared" si="306"/>
        <v>4.9751099999999999</v>
      </c>
      <c r="I529" s="135">
        <f t="shared" si="306"/>
        <v>4.9745999999999997</v>
      </c>
      <c r="J529" s="135">
        <f t="shared" si="306"/>
        <v>4.9676099999999996</v>
      </c>
      <c r="K529" s="135">
        <f t="shared" si="306"/>
        <v>5.0420199999999999</v>
      </c>
      <c r="L529" s="135">
        <f t="shared" si="306"/>
        <v>5.2997199999999998</v>
      </c>
      <c r="M529" s="135">
        <f t="shared" si="306"/>
        <v>5.4863900000000001</v>
      </c>
      <c r="N529" s="135">
        <f t="shared" si="306"/>
        <v>5.5261399999999998</v>
      </c>
      <c r="O529" s="135">
        <f t="shared" si="306"/>
        <v>5.5274799999999997</v>
      </c>
      <c r="P529" s="135">
        <f t="shared" si="306"/>
        <v>5.5054999999999996</v>
      </c>
      <c r="Q529" s="135">
        <f t="shared" si="306"/>
        <v>5.5036699999999996</v>
      </c>
      <c r="R529" s="135">
        <f t="shared" si="306"/>
        <v>5.4993299999999996</v>
      </c>
      <c r="S529" s="135">
        <f t="shared" si="306"/>
        <v>5.4944699999999997</v>
      </c>
      <c r="T529" s="135">
        <f t="shared" si="306"/>
        <v>5.4865599999999999</v>
      </c>
      <c r="U529" s="135">
        <f t="shared" si="306"/>
        <v>5.48759</v>
      </c>
      <c r="V529" s="135">
        <f t="shared" si="306"/>
        <v>5.4914800000000001</v>
      </c>
      <c r="W529" s="135">
        <f t="shared" si="306"/>
        <v>5.5046200000000001</v>
      </c>
      <c r="X529" s="135">
        <f t="shared" si="306"/>
        <v>5.6164100000000001</v>
      </c>
      <c r="Y529" s="135">
        <f t="shared" si="306"/>
        <v>5.5047300000000003</v>
      </c>
      <c r="Z529" s="135">
        <f t="shared" si="306"/>
        <v>5.4042199999999996</v>
      </c>
      <c r="AA529" s="135">
        <f t="shared" si="306"/>
        <v>5.2020400000000002</v>
      </c>
    </row>
    <row r="530" spans="1:27" ht="12.75" hidden="1" customHeight="1" outlineLevel="1" x14ac:dyDescent="0.2">
      <c r="A530" s="163" t="s">
        <v>752</v>
      </c>
      <c r="B530" s="94" t="s">
        <v>238</v>
      </c>
      <c r="C530" s="70" t="s">
        <v>79</v>
      </c>
      <c r="D530" s="71">
        <v>1396.52</v>
      </c>
      <c r="E530" s="71">
        <v>1265.96</v>
      </c>
      <c r="F530" s="71">
        <v>1204.18</v>
      </c>
      <c r="G530" s="71">
        <v>1196.2</v>
      </c>
      <c r="H530" s="71">
        <v>1194.68</v>
      </c>
      <c r="I530" s="71">
        <v>1194.17</v>
      </c>
      <c r="J530" s="71">
        <v>1187.18</v>
      </c>
      <c r="K530" s="71">
        <v>1261.5899999999999</v>
      </c>
      <c r="L530" s="71">
        <v>1519.29</v>
      </c>
      <c r="M530" s="71">
        <v>1705.96</v>
      </c>
      <c r="N530" s="71">
        <v>1745.71</v>
      </c>
      <c r="O530" s="71">
        <v>1747.05</v>
      </c>
      <c r="P530" s="71">
        <v>1725.07</v>
      </c>
      <c r="Q530" s="71">
        <v>1723.24</v>
      </c>
      <c r="R530" s="71">
        <v>1718.9</v>
      </c>
      <c r="S530" s="71">
        <v>1714.04</v>
      </c>
      <c r="T530" s="71">
        <v>1706.13</v>
      </c>
      <c r="U530" s="71">
        <v>1707.16</v>
      </c>
      <c r="V530" s="71">
        <v>1711.05</v>
      </c>
      <c r="W530" s="71">
        <v>1724.19</v>
      </c>
      <c r="X530" s="71">
        <v>1835.98</v>
      </c>
      <c r="Y530" s="71">
        <v>1724.3</v>
      </c>
      <c r="Z530" s="71">
        <v>1623.79</v>
      </c>
      <c r="AA530" s="71">
        <v>1421.61</v>
      </c>
    </row>
    <row r="531" spans="1:27" ht="12.75" hidden="1" customHeight="1" outlineLevel="1" x14ac:dyDescent="0.2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754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755</v>
      </c>
      <c r="B533" s="94" t="s">
        <v>81</v>
      </c>
      <c r="C533" s="70" t="s">
        <v>79</v>
      </c>
      <c r="D533" s="71">
        <f>$D$11</f>
        <v>216.36</v>
      </c>
      <c r="E533" s="71">
        <f t="shared" ref="E533:AA533" si="308">$D$11</f>
        <v>216.36</v>
      </c>
      <c r="F533" s="71">
        <f t="shared" si="308"/>
        <v>216.36</v>
      </c>
      <c r="G533" s="71">
        <f t="shared" si="308"/>
        <v>216.36</v>
      </c>
      <c r="H533" s="71">
        <f t="shared" si="308"/>
        <v>216.36</v>
      </c>
      <c r="I533" s="71">
        <f t="shared" si="308"/>
        <v>216.36</v>
      </c>
      <c r="J533" s="71">
        <f t="shared" si="308"/>
        <v>216.36</v>
      </c>
      <c r="K533" s="71">
        <f t="shared" si="308"/>
        <v>216.36</v>
      </c>
      <c r="L533" s="71">
        <f t="shared" si="308"/>
        <v>216.36</v>
      </c>
      <c r="M533" s="71">
        <f t="shared" si="308"/>
        <v>216.36</v>
      </c>
      <c r="N533" s="71">
        <f t="shared" si="308"/>
        <v>216.36</v>
      </c>
      <c r="O533" s="71">
        <f t="shared" si="308"/>
        <v>216.36</v>
      </c>
      <c r="P533" s="71">
        <f t="shared" si="308"/>
        <v>216.36</v>
      </c>
      <c r="Q533" s="71">
        <f t="shared" si="308"/>
        <v>216.36</v>
      </c>
      <c r="R533" s="71">
        <f t="shared" si="308"/>
        <v>216.36</v>
      </c>
      <c r="S533" s="71">
        <f t="shared" si="308"/>
        <v>216.36</v>
      </c>
      <c r="T533" s="71">
        <f t="shared" si="308"/>
        <v>216.36</v>
      </c>
      <c r="U533" s="71">
        <f t="shared" si="308"/>
        <v>216.36</v>
      </c>
      <c r="V533" s="71">
        <f t="shared" si="308"/>
        <v>216.36</v>
      </c>
      <c r="W533" s="71">
        <f t="shared" si="308"/>
        <v>216.36</v>
      </c>
      <c r="X533" s="71">
        <f t="shared" si="308"/>
        <v>216.36</v>
      </c>
      <c r="Y533" s="71">
        <f t="shared" si="308"/>
        <v>216.36</v>
      </c>
      <c r="Z533" s="71">
        <f t="shared" si="308"/>
        <v>216.36</v>
      </c>
      <c r="AA533" s="71">
        <f t="shared" si="308"/>
        <v>216.36</v>
      </c>
    </row>
    <row r="534" spans="1:27" collapsed="1" x14ac:dyDescent="0.2">
      <c r="A534" s="162" t="s">
        <v>756</v>
      </c>
      <c r="B534" s="54" t="str">
        <f>"11"&amp;"."&amp;$B$662&amp;"."&amp;$B$663</f>
        <v>11.05.2024</v>
      </c>
      <c r="C534" s="134" t="s">
        <v>76</v>
      </c>
      <c r="D534" s="135">
        <f>ROUND(((D535+D536+D538+D537)/1000),5)</f>
        <v>5.2284300000000004</v>
      </c>
      <c r="E534" s="135">
        <f>ROUND(((E535+E536+E538+E537)/1000),5)</f>
        <v>5.0762</v>
      </c>
      <c r="F534" s="135">
        <f>ROUND(((F535+F536+F538+F537)/1000),5)</f>
        <v>5.0292599999999998</v>
      </c>
      <c r="G534" s="135">
        <f t="shared" ref="G534:AA534" si="309">ROUND(((G535+G536+G538+G537)/1000),5)</f>
        <v>5.0096800000000004</v>
      </c>
      <c r="H534" s="135">
        <f t="shared" si="309"/>
        <v>4.9898699999999998</v>
      </c>
      <c r="I534" s="135">
        <f t="shared" si="309"/>
        <v>4.9900399999999996</v>
      </c>
      <c r="J534" s="135">
        <f t="shared" si="309"/>
        <v>4.9869700000000003</v>
      </c>
      <c r="K534" s="135">
        <f t="shared" si="309"/>
        <v>5.1216100000000004</v>
      </c>
      <c r="L534" s="135">
        <f t="shared" si="309"/>
        <v>5.30288</v>
      </c>
      <c r="M534" s="135">
        <f t="shared" si="309"/>
        <v>5.6313399999999998</v>
      </c>
      <c r="N534" s="135">
        <f t="shared" si="309"/>
        <v>5.6687000000000003</v>
      </c>
      <c r="O534" s="135">
        <f t="shared" si="309"/>
        <v>5.6692999999999998</v>
      </c>
      <c r="P534" s="135">
        <f t="shared" si="309"/>
        <v>5.6408100000000001</v>
      </c>
      <c r="Q534" s="135">
        <f t="shared" si="309"/>
        <v>5.6355199999999996</v>
      </c>
      <c r="R534" s="135">
        <f t="shared" si="309"/>
        <v>5.6274800000000003</v>
      </c>
      <c r="S534" s="135">
        <f t="shared" si="309"/>
        <v>5.6288299999999998</v>
      </c>
      <c r="T534" s="135">
        <f t="shared" si="309"/>
        <v>5.5932199999999996</v>
      </c>
      <c r="U534" s="135">
        <f t="shared" si="309"/>
        <v>5.5833500000000003</v>
      </c>
      <c r="V534" s="135">
        <f t="shared" si="309"/>
        <v>5.5941099999999997</v>
      </c>
      <c r="W534" s="135">
        <f t="shared" si="309"/>
        <v>5.6413099999999998</v>
      </c>
      <c r="X534" s="135">
        <f t="shared" si="309"/>
        <v>5.8250799999999998</v>
      </c>
      <c r="Y534" s="135">
        <f t="shared" si="309"/>
        <v>5.7923900000000001</v>
      </c>
      <c r="Z534" s="135">
        <f t="shared" si="309"/>
        <v>5.5595499999999998</v>
      </c>
      <c r="AA534" s="135">
        <f t="shared" si="309"/>
        <v>5.2661300000000004</v>
      </c>
    </row>
    <row r="535" spans="1:27" ht="12.75" hidden="1" customHeight="1" outlineLevel="1" x14ac:dyDescent="0.2">
      <c r="A535" s="163" t="s">
        <v>757</v>
      </c>
      <c r="B535" s="94" t="s">
        <v>238</v>
      </c>
      <c r="C535" s="70" t="s">
        <v>79</v>
      </c>
      <c r="D535" s="71">
        <v>1448</v>
      </c>
      <c r="E535" s="71">
        <v>1295.77</v>
      </c>
      <c r="F535" s="71">
        <v>1248.83</v>
      </c>
      <c r="G535" s="71">
        <v>1229.25</v>
      </c>
      <c r="H535" s="71">
        <v>1209.44</v>
      </c>
      <c r="I535" s="71">
        <v>1209.6099999999999</v>
      </c>
      <c r="J535" s="71">
        <v>1206.54</v>
      </c>
      <c r="K535" s="71">
        <v>1341.18</v>
      </c>
      <c r="L535" s="71">
        <v>1522.45</v>
      </c>
      <c r="M535" s="71">
        <v>1850.91</v>
      </c>
      <c r="N535" s="71">
        <v>1888.27</v>
      </c>
      <c r="O535" s="71">
        <v>1888.87</v>
      </c>
      <c r="P535" s="71">
        <v>1860.38</v>
      </c>
      <c r="Q535" s="71">
        <v>1855.09</v>
      </c>
      <c r="R535" s="71">
        <v>1847.05</v>
      </c>
      <c r="S535" s="71">
        <v>1848.4</v>
      </c>
      <c r="T535" s="71">
        <v>1812.79</v>
      </c>
      <c r="U535" s="71">
        <v>1802.92</v>
      </c>
      <c r="V535" s="71">
        <v>1813.68</v>
      </c>
      <c r="W535" s="71">
        <v>1860.88</v>
      </c>
      <c r="X535" s="71">
        <v>2044.65</v>
      </c>
      <c r="Y535" s="71">
        <v>2011.96</v>
      </c>
      <c r="Z535" s="71">
        <v>1779.12</v>
      </c>
      <c r="AA535" s="71">
        <v>1485.7</v>
      </c>
    </row>
    <row r="536" spans="1:27" ht="12.75" hidden="1" customHeight="1" outlineLevel="1" x14ac:dyDescent="0.2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759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760</v>
      </c>
      <c r="B538" s="94" t="s">
        <v>81</v>
      </c>
      <c r="C538" s="70" t="s">
        <v>79</v>
      </c>
      <c r="D538" s="71">
        <f>$D$11</f>
        <v>216.36</v>
      </c>
      <c r="E538" s="71">
        <f t="shared" ref="E538:AA538" si="311">$D$11</f>
        <v>216.36</v>
      </c>
      <c r="F538" s="71">
        <f t="shared" si="311"/>
        <v>216.36</v>
      </c>
      <c r="G538" s="71">
        <f t="shared" si="311"/>
        <v>216.36</v>
      </c>
      <c r="H538" s="71">
        <f t="shared" si="311"/>
        <v>216.36</v>
      </c>
      <c r="I538" s="71">
        <f t="shared" si="311"/>
        <v>216.36</v>
      </c>
      <c r="J538" s="71">
        <f t="shared" si="311"/>
        <v>216.36</v>
      </c>
      <c r="K538" s="71">
        <f t="shared" si="311"/>
        <v>216.36</v>
      </c>
      <c r="L538" s="71">
        <f t="shared" si="311"/>
        <v>216.36</v>
      </c>
      <c r="M538" s="71">
        <f t="shared" si="311"/>
        <v>216.36</v>
      </c>
      <c r="N538" s="71">
        <f t="shared" si="311"/>
        <v>216.36</v>
      </c>
      <c r="O538" s="71">
        <f t="shared" si="311"/>
        <v>216.36</v>
      </c>
      <c r="P538" s="71">
        <f t="shared" si="311"/>
        <v>216.36</v>
      </c>
      <c r="Q538" s="71">
        <f t="shared" si="311"/>
        <v>216.36</v>
      </c>
      <c r="R538" s="71">
        <f t="shared" si="311"/>
        <v>216.36</v>
      </c>
      <c r="S538" s="71">
        <f t="shared" si="311"/>
        <v>216.36</v>
      </c>
      <c r="T538" s="71">
        <f t="shared" si="311"/>
        <v>216.36</v>
      </c>
      <c r="U538" s="71">
        <f t="shared" si="311"/>
        <v>216.36</v>
      </c>
      <c r="V538" s="71">
        <f t="shared" si="311"/>
        <v>216.36</v>
      </c>
      <c r="W538" s="71">
        <f t="shared" si="311"/>
        <v>216.36</v>
      </c>
      <c r="X538" s="71">
        <f t="shared" si="311"/>
        <v>216.36</v>
      </c>
      <c r="Y538" s="71">
        <f t="shared" si="311"/>
        <v>216.36</v>
      </c>
      <c r="Z538" s="71">
        <f t="shared" si="311"/>
        <v>216.36</v>
      </c>
      <c r="AA538" s="71">
        <f t="shared" si="311"/>
        <v>216.36</v>
      </c>
    </row>
    <row r="539" spans="1:27" collapsed="1" x14ac:dyDescent="0.2">
      <c r="A539" s="162" t="s">
        <v>761</v>
      </c>
      <c r="B539" s="54" t="str">
        <f>"12"&amp;"."&amp;$B$662&amp;"."&amp;$B$663</f>
        <v>12.05.2024</v>
      </c>
      <c r="C539" s="134" t="s">
        <v>76</v>
      </c>
      <c r="D539" s="135">
        <f>ROUND(((D540+D541+D543+D542)/1000),5)</f>
        <v>5.2785599999999997</v>
      </c>
      <c r="E539" s="135">
        <f>ROUND(((E540+E541+E543+E542)/1000),5)</f>
        <v>5.1287799999999999</v>
      </c>
      <c r="F539" s="135">
        <f>ROUND(((F540+F541+F543+F542)/1000),5)</f>
        <v>5.0284899999999997</v>
      </c>
      <c r="G539" s="135">
        <f t="shared" ref="G539:AA539" si="312">ROUND(((G540+G541+G543+G542)/1000),5)</f>
        <v>4.9907000000000004</v>
      </c>
      <c r="H539" s="135">
        <f t="shared" si="312"/>
        <v>4.9763999999999999</v>
      </c>
      <c r="I539" s="135">
        <f t="shared" si="312"/>
        <v>4.97783</v>
      </c>
      <c r="J539" s="135">
        <f t="shared" si="312"/>
        <v>4.9121100000000002</v>
      </c>
      <c r="K539" s="135">
        <f t="shared" si="312"/>
        <v>5.0125000000000002</v>
      </c>
      <c r="L539" s="135">
        <f t="shared" si="312"/>
        <v>5.2462200000000001</v>
      </c>
      <c r="M539" s="135">
        <f t="shared" si="312"/>
        <v>5.39818</v>
      </c>
      <c r="N539" s="135">
        <f t="shared" si="312"/>
        <v>5.4735699999999996</v>
      </c>
      <c r="O539" s="135">
        <f t="shared" si="312"/>
        <v>5.4833600000000002</v>
      </c>
      <c r="P539" s="135">
        <f t="shared" si="312"/>
        <v>5.4829100000000004</v>
      </c>
      <c r="Q539" s="135">
        <f t="shared" si="312"/>
        <v>5.48238</v>
      </c>
      <c r="R539" s="135">
        <f t="shared" si="312"/>
        <v>5.4824999999999999</v>
      </c>
      <c r="S539" s="135">
        <f t="shared" si="312"/>
        <v>5.4842199999999997</v>
      </c>
      <c r="T539" s="135">
        <f t="shared" si="312"/>
        <v>5.5377400000000003</v>
      </c>
      <c r="U539" s="135">
        <f t="shared" si="312"/>
        <v>5.5694900000000001</v>
      </c>
      <c r="V539" s="135">
        <f t="shared" si="312"/>
        <v>5.5392400000000004</v>
      </c>
      <c r="W539" s="135">
        <f t="shared" si="312"/>
        <v>5.5549900000000001</v>
      </c>
      <c r="X539" s="135">
        <f t="shared" si="312"/>
        <v>5.5945900000000002</v>
      </c>
      <c r="Y539" s="135">
        <f t="shared" si="312"/>
        <v>5.5832300000000004</v>
      </c>
      <c r="Z539" s="135">
        <f t="shared" si="312"/>
        <v>5.37094</v>
      </c>
      <c r="AA539" s="135">
        <f t="shared" si="312"/>
        <v>5.17584</v>
      </c>
    </row>
    <row r="540" spans="1:27" ht="12.75" hidden="1" customHeight="1" outlineLevel="1" x14ac:dyDescent="0.2">
      <c r="A540" s="163" t="s">
        <v>762</v>
      </c>
      <c r="B540" s="94" t="s">
        <v>238</v>
      </c>
      <c r="C540" s="70" t="s">
        <v>79</v>
      </c>
      <c r="D540" s="71">
        <v>1498.13</v>
      </c>
      <c r="E540" s="71">
        <v>1348.35</v>
      </c>
      <c r="F540" s="71">
        <v>1248.06</v>
      </c>
      <c r="G540" s="71">
        <v>1210.27</v>
      </c>
      <c r="H540" s="71">
        <v>1195.97</v>
      </c>
      <c r="I540" s="71">
        <v>1197.4000000000001</v>
      </c>
      <c r="J540" s="71">
        <v>1131.68</v>
      </c>
      <c r="K540" s="71">
        <v>1232.07</v>
      </c>
      <c r="L540" s="71">
        <v>1465.79</v>
      </c>
      <c r="M540" s="71">
        <v>1617.75</v>
      </c>
      <c r="N540" s="71">
        <v>1693.14</v>
      </c>
      <c r="O540" s="71">
        <v>1702.93</v>
      </c>
      <c r="P540" s="71">
        <v>1702.48</v>
      </c>
      <c r="Q540" s="71">
        <v>1701.95</v>
      </c>
      <c r="R540" s="71">
        <v>1702.07</v>
      </c>
      <c r="S540" s="71">
        <v>1703.79</v>
      </c>
      <c r="T540" s="71">
        <v>1757.31</v>
      </c>
      <c r="U540" s="71">
        <v>1789.06</v>
      </c>
      <c r="V540" s="71">
        <v>1758.81</v>
      </c>
      <c r="W540" s="71">
        <v>1774.56</v>
      </c>
      <c r="X540" s="71">
        <v>1814.16</v>
      </c>
      <c r="Y540" s="71">
        <v>1802.8</v>
      </c>
      <c r="Z540" s="71">
        <v>1590.51</v>
      </c>
      <c r="AA540" s="71">
        <v>1395.41</v>
      </c>
    </row>
    <row r="541" spans="1:27" ht="12.75" hidden="1" customHeight="1" outlineLevel="1" x14ac:dyDescent="0.2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764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765</v>
      </c>
      <c r="B543" s="94" t="s">
        <v>81</v>
      </c>
      <c r="C543" s="70" t="s">
        <v>79</v>
      </c>
      <c r="D543" s="71">
        <f>$D$11</f>
        <v>216.36</v>
      </c>
      <c r="E543" s="71">
        <f t="shared" ref="E543:AA543" si="314">$D$11</f>
        <v>216.36</v>
      </c>
      <c r="F543" s="71">
        <f t="shared" si="314"/>
        <v>216.36</v>
      </c>
      <c r="G543" s="71">
        <f t="shared" si="314"/>
        <v>216.36</v>
      </c>
      <c r="H543" s="71">
        <f t="shared" si="314"/>
        <v>216.36</v>
      </c>
      <c r="I543" s="71">
        <f t="shared" si="314"/>
        <v>216.36</v>
      </c>
      <c r="J543" s="71">
        <f t="shared" si="314"/>
        <v>216.36</v>
      </c>
      <c r="K543" s="71">
        <f t="shared" si="314"/>
        <v>216.36</v>
      </c>
      <c r="L543" s="71">
        <f t="shared" si="314"/>
        <v>216.36</v>
      </c>
      <c r="M543" s="71">
        <f t="shared" si="314"/>
        <v>216.36</v>
      </c>
      <c r="N543" s="71">
        <f t="shared" si="314"/>
        <v>216.36</v>
      </c>
      <c r="O543" s="71">
        <f t="shared" si="314"/>
        <v>216.36</v>
      </c>
      <c r="P543" s="71">
        <f t="shared" si="314"/>
        <v>216.36</v>
      </c>
      <c r="Q543" s="71">
        <f t="shared" si="314"/>
        <v>216.36</v>
      </c>
      <c r="R543" s="71">
        <f t="shared" si="314"/>
        <v>216.36</v>
      </c>
      <c r="S543" s="71">
        <f t="shared" si="314"/>
        <v>216.36</v>
      </c>
      <c r="T543" s="71">
        <f t="shared" si="314"/>
        <v>216.36</v>
      </c>
      <c r="U543" s="71">
        <f t="shared" si="314"/>
        <v>216.36</v>
      </c>
      <c r="V543" s="71">
        <f t="shared" si="314"/>
        <v>216.36</v>
      </c>
      <c r="W543" s="71">
        <f t="shared" si="314"/>
        <v>216.36</v>
      </c>
      <c r="X543" s="71">
        <f t="shared" si="314"/>
        <v>216.36</v>
      </c>
      <c r="Y543" s="71">
        <f t="shared" si="314"/>
        <v>216.36</v>
      </c>
      <c r="Z543" s="71">
        <f t="shared" si="314"/>
        <v>216.36</v>
      </c>
      <c r="AA543" s="71">
        <f t="shared" si="314"/>
        <v>216.36</v>
      </c>
    </row>
    <row r="544" spans="1:27" collapsed="1" x14ac:dyDescent="0.2">
      <c r="A544" s="162" t="s">
        <v>766</v>
      </c>
      <c r="B544" s="54" t="str">
        <f>"13"&amp;"."&amp;$B$662&amp;"."&amp;$B$663</f>
        <v>13.05.2024</v>
      </c>
      <c r="C544" s="134" t="s">
        <v>76</v>
      </c>
      <c r="D544" s="135">
        <f>ROUND(((D545+D546+D548+D547)/1000),5)</f>
        <v>5.1975499999999997</v>
      </c>
      <c r="E544" s="135">
        <f>ROUND(((E545+E546+E548+E547)/1000),5)</f>
        <v>5.0585199999999997</v>
      </c>
      <c r="F544" s="135">
        <f>ROUND(((F545+F546+F548+F547)/1000),5)</f>
        <v>4.9997499999999997</v>
      </c>
      <c r="G544" s="135">
        <f t="shared" ref="G544:AA544" si="315">ROUND(((G545+G546+G548+G547)/1000),5)</f>
        <v>4.9894499999999997</v>
      </c>
      <c r="H544" s="135">
        <f t="shared" si="315"/>
        <v>4.9757899999999999</v>
      </c>
      <c r="I544" s="135">
        <f t="shared" si="315"/>
        <v>5.0259299999999998</v>
      </c>
      <c r="J544" s="135">
        <f t="shared" si="315"/>
        <v>5.21286</v>
      </c>
      <c r="K544" s="135">
        <f t="shared" si="315"/>
        <v>5.4419599999999999</v>
      </c>
      <c r="L544" s="135">
        <f t="shared" si="315"/>
        <v>5.7698099999999997</v>
      </c>
      <c r="M544" s="135">
        <f t="shared" si="315"/>
        <v>6.1118800000000002</v>
      </c>
      <c r="N544" s="135">
        <f t="shared" si="315"/>
        <v>6.2678099999999999</v>
      </c>
      <c r="O544" s="135">
        <f t="shared" si="315"/>
        <v>5.9283999999999999</v>
      </c>
      <c r="P544" s="135">
        <f t="shared" si="315"/>
        <v>5.8248800000000003</v>
      </c>
      <c r="Q544" s="135">
        <f t="shared" si="315"/>
        <v>5.8426999999999998</v>
      </c>
      <c r="R544" s="135">
        <f t="shared" si="315"/>
        <v>5.8385600000000002</v>
      </c>
      <c r="S544" s="135">
        <f t="shared" si="315"/>
        <v>5.78681</v>
      </c>
      <c r="T544" s="135">
        <f t="shared" si="315"/>
        <v>5.7721600000000004</v>
      </c>
      <c r="U544" s="135">
        <f t="shared" si="315"/>
        <v>5.7083199999999996</v>
      </c>
      <c r="V544" s="135">
        <f t="shared" si="315"/>
        <v>5.7229900000000002</v>
      </c>
      <c r="W544" s="135">
        <f t="shared" si="315"/>
        <v>5.8431300000000004</v>
      </c>
      <c r="X544" s="135">
        <f t="shared" si="315"/>
        <v>5.8834200000000001</v>
      </c>
      <c r="Y544" s="135">
        <f t="shared" si="315"/>
        <v>5.6880699999999997</v>
      </c>
      <c r="Z544" s="135">
        <f t="shared" si="315"/>
        <v>5.3285200000000001</v>
      </c>
      <c r="AA544" s="135">
        <f t="shared" si="315"/>
        <v>5.1582800000000004</v>
      </c>
    </row>
    <row r="545" spans="1:27" ht="12.75" hidden="1" customHeight="1" outlineLevel="1" x14ac:dyDescent="0.2">
      <c r="A545" s="163" t="s">
        <v>767</v>
      </c>
      <c r="B545" s="94" t="s">
        <v>238</v>
      </c>
      <c r="C545" s="70" t="s">
        <v>79</v>
      </c>
      <c r="D545" s="71">
        <v>1417.12</v>
      </c>
      <c r="E545" s="71">
        <v>1278.0899999999999</v>
      </c>
      <c r="F545" s="71">
        <v>1219.32</v>
      </c>
      <c r="G545" s="71">
        <v>1209.02</v>
      </c>
      <c r="H545" s="71">
        <v>1195.3599999999999</v>
      </c>
      <c r="I545" s="71">
        <v>1245.5</v>
      </c>
      <c r="J545" s="71">
        <v>1432.43</v>
      </c>
      <c r="K545" s="71">
        <v>1661.53</v>
      </c>
      <c r="L545" s="71">
        <v>1989.38</v>
      </c>
      <c r="M545" s="71">
        <v>2331.4499999999998</v>
      </c>
      <c r="N545" s="71">
        <v>2487.38</v>
      </c>
      <c r="O545" s="71">
        <v>2147.9699999999998</v>
      </c>
      <c r="P545" s="71">
        <v>2044.45</v>
      </c>
      <c r="Q545" s="71">
        <v>2062.27</v>
      </c>
      <c r="R545" s="71">
        <v>2058.13</v>
      </c>
      <c r="S545" s="71">
        <v>2006.38</v>
      </c>
      <c r="T545" s="71">
        <v>1991.73</v>
      </c>
      <c r="U545" s="71">
        <v>1927.89</v>
      </c>
      <c r="V545" s="71">
        <v>1942.56</v>
      </c>
      <c r="W545" s="71">
        <v>2062.6999999999998</v>
      </c>
      <c r="X545" s="71">
        <v>2102.9899999999998</v>
      </c>
      <c r="Y545" s="71">
        <v>1907.64</v>
      </c>
      <c r="Z545" s="71">
        <v>1548.09</v>
      </c>
      <c r="AA545" s="71">
        <v>1377.85</v>
      </c>
    </row>
    <row r="546" spans="1:27" ht="12.75" hidden="1" customHeight="1" outlineLevel="1" x14ac:dyDescent="0.2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769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770</v>
      </c>
      <c r="B548" s="94" t="s">
        <v>81</v>
      </c>
      <c r="C548" s="70" t="s">
        <v>79</v>
      </c>
      <c r="D548" s="71">
        <f>$D$11</f>
        <v>216.36</v>
      </c>
      <c r="E548" s="71">
        <f t="shared" ref="E548:AA548" si="317">$D$11</f>
        <v>216.36</v>
      </c>
      <c r="F548" s="71">
        <f t="shared" si="317"/>
        <v>216.36</v>
      </c>
      <c r="G548" s="71">
        <f t="shared" si="317"/>
        <v>216.36</v>
      </c>
      <c r="H548" s="71">
        <f t="shared" si="317"/>
        <v>216.36</v>
      </c>
      <c r="I548" s="71">
        <f t="shared" si="317"/>
        <v>216.36</v>
      </c>
      <c r="J548" s="71">
        <f t="shared" si="317"/>
        <v>216.36</v>
      </c>
      <c r="K548" s="71">
        <f t="shared" si="317"/>
        <v>216.36</v>
      </c>
      <c r="L548" s="71">
        <f t="shared" si="317"/>
        <v>216.36</v>
      </c>
      <c r="M548" s="71">
        <f t="shared" si="317"/>
        <v>216.36</v>
      </c>
      <c r="N548" s="71">
        <f t="shared" si="317"/>
        <v>216.36</v>
      </c>
      <c r="O548" s="71">
        <f t="shared" si="317"/>
        <v>216.36</v>
      </c>
      <c r="P548" s="71">
        <f t="shared" si="317"/>
        <v>216.36</v>
      </c>
      <c r="Q548" s="71">
        <f t="shared" si="317"/>
        <v>216.36</v>
      </c>
      <c r="R548" s="71">
        <f t="shared" si="317"/>
        <v>216.36</v>
      </c>
      <c r="S548" s="71">
        <f t="shared" si="317"/>
        <v>216.36</v>
      </c>
      <c r="T548" s="71">
        <f t="shared" si="317"/>
        <v>216.36</v>
      </c>
      <c r="U548" s="71">
        <f t="shared" si="317"/>
        <v>216.36</v>
      </c>
      <c r="V548" s="71">
        <f t="shared" si="317"/>
        <v>216.36</v>
      </c>
      <c r="W548" s="71">
        <f t="shared" si="317"/>
        <v>216.36</v>
      </c>
      <c r="X548" s="71">
        <f t="shared" si="317"/>
        <v>216.36</v>
      </c>
      <c r="Y548" s="71">
        <f t="shared" si="317"/>
        <v>216.36</v>
      </c>
      <c r="Z548" s="71">
        <f t="shared" si="317"/>
        <v>216.36</v>
      </c>
      <c r="AA548" s="71">
        <f t="shared" si="317"/>
        <v>216.36</v>
      </c>
    </row>
    <row r="549" spans="1:27" collapsed="1" x14ac:dyDescent="0.2">
      <c r="A549" s="162" t="s">
        <v>771</v>
      </c>
      <c r="B549" s="54" t="str">
        <f>"14"&amp;"."&amp;$B$662&amp;"."&amp;$B$663</f>
        <v>14.05.2024</v>
      </c>
      <c r="C549" s="134" t="s">
        <v>76</v>
      </c>
      <c r="D549" s="135">
        <f>ROUND(((D550+D551+D553+D552)/1000),5)</f>
        <v>5.0947699999999996</v>
      </c>
      <c r="E549" s="135">
        <f>ROUND(((E550+E551+E553+E552)/1000),5)</f>
        <v>5.0069299999999997</v>
      </c>
      <c r="F549" s="135">
        <f>ROUND(((F550+F551+F553+F552)/1000),5)</f>
        <v>4.9671599999999998</v>
      </c>
      <c r="G549" s="135">
        <f t="shared" ref="G549:AA549" si="318">ROUND(((G550+G551+G553+G552)/1000),5)</f>
        <v>4.9638999999999998</v>
      </c>
      <c r="H549" s="135">
        <f t="shared" si="318"/>
        <v>4.9657900000000001</v>
      </c>
      <c r="I549" s="135">
        <f t="shared" si="318"/>
        <v>5.0076900000000002</v>
      </c>
      <c r="J549" s="135">
        <f t="shared" si="318"/>
        <v>5.1768900000000002</v>
      </c>
      <c r="K549" s="135">
        <f t="shared" si="318"/>
        <v>5.2961900000000002</v>
      </c>
      <c r="L549" s="135">
        <f t="shared" si="318"/>
        <v>5.6186100000000003</v>
      </c>
      <c r="M549" s="135">
        <f t="shared" si="318"/>
        <v>5.8855300000000002</v>
      </c>
      <c r="N549" s="135">
        <f t="shared" si="318"/>
        <v>5.90482</v>
      </c>
      <c r="O549" s="135">
        <f t="shared" si="318"/>
        <v>5.7654800000000002</v>
      </c>
      <c r="P549" s="135">
        <f t="shared" si="318"/>
        <v>5.76518</v>
      </c>
      <c r="Q549" s="135">
        <f t="shared" si="318"/>
        <v>5.7688100000000002</v>
      </c>
      <c r="R549" s="135">
        <f t="shared" si="318"/>
        <v>5.7592299999999996</v>
      </c>
      <c r="S549" s="135">
        <f t="shared" si="318"/>
        <v>5.74193</v>
      </c>
      <c r="T549" s="135">
        <f t="shared" si="318"/>
        <v>5.7012600000000004</v>
      </c>
      <c r="U549" s="135">
        <f t="shared" si="318"/>
        <v>5.6917099999999996</v>
      </c>
      <c r="V549" s="135">
        <f t="shared" si="318"/>
        <v>5.6847399999999997</v>
      </c>
      <c r="W549" s="135">
        <f t="shared" si="318"/>
        <v>5.6314200000000003</v>
      </c>
      <c r="X549" s="135">
        <f t="shared" si="318"/>
        <v>5.8601999999999999</v>
      </c>
      <c r="Y549" s="135">
        <f t="shared" si="318"/>
        <v>5.71448</v>
      </c>
      <c r="Z549" s="135">
        <f t="shared" si="318"/>
        <v>5.3834900000000001</v>
      </c>
      <c r="AA549" s="135">
        <f t="shared" si="318"/>
        <v>5.2529599999999999</v>
      </c>
    </row>
    <row r="550" spans="1:27" ht="12.75" hidden="1" customHeight="1" outlineLevel="1" x14ac:dyDescent="0.2">
      <c r="A550" s="163" t="s">
        <v>772</v>
      </c>
      <c r="B550" s="94" t="s">
        <v>238</v>
      </c>
      <c r="C550" s="70" t="s">
        <v>79</v>
      </c>
      <c r="D550" s="71">
        <v>1314.34</v>
      </c>
      <c r="E550" s="71">
        <v>1226.5</v>
      </c>
      <c r="F550" s="71">
        <v>1186.73</v>
      </c>
      <c r="G550" s="71">
        <v>1183.47</v>
      </c>
      <c r="H550" s="71">
        <v>1185.3599999999999</v>
      </c>
      <c r="I550" s="71">
        <v>1227.26</v>
      </c>
      <c r="J550" s="71">
        <v>1396.46</v>
      </c>
      <c r="K550" s="71">
        <v>1515.76</v>
      </c>
      <c r="L550" s="71">
        <v>1838.18</v>
      </c>
      <c r="M550" s="71">
        <v>2105.1</v>
      </c>
      <c r="N550" s="71">
        <v>2124.39</v>
      </c>
      <c r="O550" s="71">
        <v>1985.05</v>
      </c>
      <c r="P550" s="71">
        <v>1984.75</v>
      </c>
      <c r="Q550" s="71">
        <v>1988.38</v>
      </c>
      <c r="R550" s="71">
        <v>1978.8</v>
      </c>
      <c r="S550" s="71">
        <v>1961.5</v>
      </c>
      <c r="T550" s="71">
        <v>1920.83</v>
      </c>
      <c r="U550" s="71">
        <v>1911.28</v>
      </c>
      <c r="V550" s="71">
        <v>1904.31</v>
      </c>
      <c r="W550" s="71">
        <v>1850.99</v>
      </c>
      <c r="X550" s="71">
        <v>2079.77</v>
      </c>
      <c r="Y550" s="71">
        <v>1934.05</v>
      </c>
      <c r="Z550" s="71">
        <v>1603.06</v>
      </c>
      <c r="AA550" s="71">
        <v>1472.53</v>
      </c>
    </row>
    <row r="551" spans="1:27" ht="12.75" hidden="1" customHeight="1" outlineLevel="1" x14ac:dyDescent="0.2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774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775</v>
      </c>
      <c r="B553" s="94" t="s">
        <v>81</v>
      </c>
      <c r="C553" s="70" t="s">
        <v>79</v>
      </c>
      <c r="D553" s="71">
        <f>$D$11</f>
        <v>216.36</v>
      </c>
      <c r="E553" s="71">
        <f t="shared" ref="E553:AA553" si="320">$D$11</f>
        <v>216.36</v>
      </c>
      <c r="F553" s="71">
        <f t="shared" si="320"/>
        <v>216.36</v>
      </c>
      <c r="G553" s="71">
        <f t="shared" si="320"/>
        <v>216.36</v>
      </c>
      <c r="H553" s="71">
        <f t="shared" si="320"/>
        <v>216.36</v>
      </c>
      <c r="I553" s="71">
        <f t="shared" si="320"/>
        <v>216.36</v>
      </c>
      <c r="J553" s="71">
        <f t="shared" si="320"/>
        <v>216.36</v>
      </c>
      <c r="K553" s="71">
        <f t="shared" si="320"/>
        <v>216.36</v>
      </c>
      <c r="L553" s="71">
        <f t="shared" si="320"/>
        <v>216.36</v>
      </c>
      <c r="M553" s="71">
        <f t="shared" si="320"/>
        <v>216.36</v>
      </c>
      <c r="N553" s="71">
        <f t="shared" si="320"/>
        <v>216.36</v>
      </c>
      <c r="O553" s="71">
        <f t="shared" si="320"/>
        <v>216.36</v>
      </c>
      <c r="P553" s="71">
        <f t="shared" si="320"/>
        <v>216.36</v>
      </c>
      <c r="Q553" s="71">
        <f t="shared" si="320"/>
        <v>216.36</v>
      </c>
      <c r="R553" s="71">
        <f t="shared" si="320"/>
        <v>216.36</v>
      </c>
      <c r="S553" s="71">
        <f t="shared" si="320"/>
        <v>216.36</v>
      </c>
      <c r="T553" s="71">
        <f t="shared" si="320"/>
        <v>216.36</v>
      </c>
      <c r="U553" s="71">
        <f t="shared" si="320"/>
        <v>216.36</v>
      </c>
      <c r="V553" s="71">
        <f t="shared" si="320"/>
        <v>216.36</v>
      </c>
      <c r="W553" s="71">
        <f t="shared" si="320"/>
        <v>216.36</v>
      </c>
      <c r="X553" s="71">
        <f t="shared" si="320"/>
        <v>216.36</v>
      </c>
      <c r="Y553" s="71">
        <f t="shared" si="320"/>
        <v>216.36</v>
      </c>
      <c r="Z553" s="71">
        <f t="shared" si="320"/>
        <v>216.36</v>
      </c>
      <c r="AA553" s="71">
        <f t="shared" si="320"/>
        <v>216.36</v>
      </c>
    </row>
    <row r="554" spans="1:27" collapsed="1" x14ac:dyDescent="0.2">
      <c r="A554" s="162" t="s">
        <v>776</v>
      </c>
      <c r="B554" s="54" t="str">
        <f>"15"&amp;"."&amp;$B$662&amp;"."&amp;$B$663</f>
        <v>15.05.2024</v>
      </c>
      <c r="C554" s="134" t="s">
        <v>76</v>
      </c>
      <c r="D554" s="135">
        <f>ROUND(((D555+D556+D558+D557)/1000),5)</f>
        <v>5.1415899999999999</v>
      </c>
      <c r="E554" s="135">
        <f>ROUND(((E555+E556+E558+E557)/1000),5)</f>
        <v>5.0149699999999999</v>
      </c>
      <c r="F554" s="135">
        <f>ROUND(((F555+F556+F558+F557)/1000),5)</f>
        <v>5.0067399999999997</v>
      </c>
      <c r="G554" s="135">
        <f t="shared" ref="G554:AA554" si="321">ROUND(((G555+G556+G558+G557)/1000),5)</f>
        <v>5.0016299999999996</v>
      </c>
      <c r="H554" s="135">
        <f t="shared" si="321"/>
        <v>5.00657</v>
      </c>
      <c r="I554" s="135">
        <f t="shared" si="321"/>
        <v>5.0170599999999999</v>
      </c>
      <c r="J554" s="135">
        <f t="shared" si="321"/>
        <v>5.2349399999999999</v>
      </c>
      <c r="K554" s="135">
        <f t="shared" si="321"/>
        <v>5.4923700000000002</v>
      </c>
      <c r="L554" s="135">
        <f t="shared" si="321"/>
        <v>5.7323899999999997</v>
      </c>
      <c r="M554" s="135">
        <f t="shared" si="321"/>
        <v>5.9642600000000003</v>
      </c>
      <c r="N554" s="135">
        <f t="shared" si="321"/>
        <v>5.9566400000000002</v>
      </c>
      <c r="O554" s="135">
        <f t="shared" si="321"/>
        <v>5.8389800000000003</v>
      </c>
      <c r="P554" s="135">
        <f t="shared" si="321"/>
        <v>5.8413399999999998</v>
      </c>
      <c r="Q554" s="135">
        <f t="shared" si="321"/>
        <v>5.8673299999999999</v>
      </c>
      <c r="R554" s="135">
        <f t="shared" si="321"/>
        <v>5.8448000000000002</v>
      </c>
      <c r="S554" s="135">
        <f t="shared" si="321"/>
        <v>5.8377699999999999</v>
      </c>
      <c r="T554" s="135">
        <f t="shared" si="321"/>
        <v>5.8152699999999999</v>
      </c>
      <c r="U554" s="135">
        <f t="shared" si="321"/>
        <v>5.7617599999999998</v>
      </c>
      <c r="V554" s="135">
        <f t="shared" si="321"/>
        <v>5.7215299999999996</v>
      </c>
      <c r="W554" s="135">
        <f t="shared" si="321"/>
        <v>5.6933100000000003</v>
      </c>
      <c r="X554" s="135">
        <f t="shared" si="321"/>
        <v>5.7584200000000001</v>
      </c>
      <c r="Y554" s="135">
        <f t="shared" si="321"/>
        <v>5.7351700000000001</v>
      </c>
      <c r="Z554" s="135">
        <f t="shared" si="321"/>
        <v>5.3700799999999997</v>
      </c>
      <c r="AA554" s="135">
        <f t="shared" si="321"/>
        <v>5.25563</v>
      </c>
    </row>
    <row r="555" spans="1:27" ht="12.75" hidden="1" customHeight="1" outlineLevel="1" x14ac:dyDescent="0.2">
      <c r="A555" s="163" t="s">
        <v>777</v>
      </c>
      <c r="B555" s="94" t="s">
        <v>238</v>
      </c>
      <c r="C555" s="70" t="s">
        <v>79</v>
      </c>
      <c r="D555" s="71">
        <v>1361.16</v>
      </c>
      <c r="E555" s="71">
        <v>1234.54</v>
      </c>
      <c r="F555" s="71">
        <v>1226.31</v>
      </c>
      <c r="G555" s="71">
        <v>1221.2</v>
      </c>
      <c r="H555" s="71">
        <v>1226.1400000000001</v>
      </c>
      <c r="I555" s="71">
        <v>1236.6300000000001</v>
      </c>
      <c r="J555" s="71">
        <v>1454.51</v>
      </c>
      <c r="K555" s="71">
        <v>1711.94</v>
      </c>
      <c r="L555" s="71">
        <v>1951.96</v>
      </c>
      <c r="M555" s="71">
        <v>2183.83</v>
      </c>
      <c r="N555" s="71">
        <v>2176.21</v>
      </c>
      <c r="O555" s="71">
        <v>2058.5500000000002</v>
      </c>
      <c r="P555" s="71">
        <v>2060.91</v>
      </c>
      <c r="Q555" s="71">
        <v>2086.9</v>
      </c>
      <c r="R555" s="71">
        <v>2064.37</v>
      </c>
      <c r="S555" s="71">
        <v>2057.34</v>
      </c>
      <c r="T555" s="71">
        <v>2034.84</v>
      </c>
      <c r="U555" s="71">
        <v>1981.33</v>
      </c>
      <c r="V555" s="71">
        <v>1941.1</v>
      </c>
      <c r="W555" s="71">
        <v>1912.88</v>
      </c>
      <c r="X555" s="71">
        <v>1977.99</v>
      </c>
      <c r="Y555" s="71">
        <v>1954.74</v>
      </c>
      <c r="Z555" s="71">
        <v>1589.65</v>
      </c>
      <c r="AA555" s="71">
        <v>1475.2</v>
      </c>
    </row>
    <row r="556" spans="1:27" ht="12.75" hidden="1" customHeight="1" outlineLevel="1" x14ac:dyDescent="0.2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779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780</v>
      </c>
      <c r="B558" s="94" t="s">
        <v>81</v>
      </c>
      <c r="C558" s="70" t="s">
        <v>79</v>
      </c>
      <c r="D558" s="71">
        <f>$D$11</f>
        <v>216.36</v>
      </c>
      <c r="E558" s="71">
        <f t="shared" ref="E558:AA558" si="323">$D$11</f>
        <v>216.36</v>
      </c>
      <c r="F558" s="71">
        <f t="shared" si="323"/>
        <v>216.36</v>
      </c>
      <c r="G558" s="71">
        <f t="shared" si="323"/>
        <v>216.36</v>
      </c>
      <c r="H558" s="71">
        <f t="shared" si="323"/>
        <v>216.36</v>
      </c>
      <c r="I558" s="71">
        <f t="shared" si="323"/>
        <v>216.36</v>
      </c>
      <c r="J558" s="71">
        <f t="shared" si="323"/>
        <v>216.36</v>
      </c>
      <c r="K558" s="71">
        <f t="shared" si="323"/>
        <v>216.36</v>
      </c>
      <c r="L558" s="71">
        <f t="shared" si="323"/>
        <v>216.36</v>
      </c>
      <c r="M558" s="71">
        <f t="shared" si="323"/>
        <v>216.36</v>
      </c>
      <c r="N558" s="71">
        <f t="shared" si="323"/>
        <v>216.36</v>
      </c>
      <c r="O558" s="71">
        <f t="shared" si="323"/>
        <v>216.36</v>
      </c>
      <c r="P558" s="71">
        <f t="shared" si="323"/>
        <v>216.36</v>
      </c>
      <c r="Q558" s="71">
        <f t="shared" si="323"/>
        <v>216.36</v>
      </c>
      <c r="R558" s="71">
        <f t="shared" si="323"/>
        <v>216.36</v>
      </c>
      <c r="S558" s="71">
        <f t="shared" si="323"/>
        <v>216.36</v>
      </c>
      <c r="T558" s="71">
        <f t="shared" si="323"/>
        <v>216.36</v>
      </c>
      <c r="U558" s="71">
        <f t="shared" si="323"/>
        <v>216.36</v>
      </c>
      <c r="V558" s="71">
        <f t="shared" si="323"/>
        <v>216.36</v>
      </c>
      <c r="W558" s="71">
        <f t="shared" si="323"/>
        <v>216.36</v>
      </c>
      <c r="X558" s="71">
        <f t="shared" si="323"/>
        <v>216.36</v>
      </c>
      <c r="Y558" s="71">
        <f t="shared" si="323"/>
        <v>216.36</v>
      </c>
      <c r="Z558" s="71">
        <f t="shared" si="323"/>
        <v>216.36</v>
      </c>
      <c r="AA558" s="71">
        <f t="shared" si="323"/>
        <v>216.36</v>
      </c>
    </row>
    <row r="559" spans="1:27" collapsed="1" x14ac:dyDescent="0.2">
      <c r="A559" s="162" t="s">
        <v>781</v>
      </c>
      <c r="B559" s="54" t="str">
        <f>"16"&amp;"."&amp;$B$662&amp;"."&amp;$B$663</f>
        <v>16.05.2024</v>
      </c>
      <c r="C559" s="134" t="s">
        <v>76</v>
      </c>
      <c r="D559" s="135">
        <f>ROUND(((D560+D561+D563+D562)/1000),5)</f>
        <v>5.0907299999999998</v>
      </c>
      <c r="E559" s="135">
        <f>ROUND(((E560+E561+E563+E562)/1000),5)</f>
        <v>4.9986699999999997</v>
      </c>
      <c r="F559" s="135">
        <f>ROUND(((F560+F561+F563+F562)/1000),5)</f>
        <v>4.9676400000000003</v>
      </c>
      <c r="G559" s="135">
        <f t="shared" ref="G559:AA559" si="324">ROUND(((G560+G561+G563+G562)/1000),5)</f>
        <v>4.9652399999999997</v>
      </c>
      <c r="H559" s="135">
        <f t="shared" si="324"/>
        <v>4.9764099999999996</v>
      </c>
      <c r="I559" s="135">
        <f t="shared" si="324"/>
        <v>5.0115299999999996</v>
      </c>
      <c r="J559" s="135">
        <f t="shared" si="324"/>
        <v>5.1694699999999996</v>
      </c>
      <c r="K559" s="135">
        <f t="shared" si="324"/>
        <v>5.4284999999999997</v>
      </c>
      <c r="L559" s="135">
        <f t="shared" si="324"/>
        <v>5.6812699999999996</v>
      </c>
      <c r="M559" s="135">
        <f t="shared" si="324"/>
        <v>5.7396599999999998</v>
      </c>
      <c r="N559" s="135">
        <f t="shared" si="324"/>
        <v>5.7697099999999999</v>
      </c>
      <c r="O559" s="135">
        <f t="shared" si="324"/>
        <v>5.8298899999999998</v>
      </c>
      <c r="P559" s="135">
        <f t="shared" si="324"/>
        <v>5.82254</v>
      </c>
      <c r="Q559" s="135">
        <f t="shared" si="324"/>
        <v>5.8373600000000003</v>
      </c>
      <c r="R559" s="135">
        <f t="shared" si="324"/>
        <v>5.8263299999999996</v>
      </c>
      <c r="S559" s="135">
        <f t="shared" si="324"/>
        <v>5.7701599999999997</v>
      </c>
      <c r="T559" s="135">
        <f t="shared" si="324"/>
        <v>5.7063699999999997</v>
      </c>
      <c r="U559" s="135">
        <f t="shared" si="324"/>
        <v>5.6852499999999999</v>
      </c>
      <c r="V559" s="135">
        <f t="shared" si="324"/>
        <v>5.5921900000000004</v>
      </c>
      <c r="W559" s="135">
        <f t="shared" si="324"/>
        <v>5.4829999999999997</v>
      </c>
      <c r="X559" s="135">
        <f t="shared" si="324"/>
        <v>5.5975900000000003</v>
      </c>
      <c r="Y559" s="135">
        <f t="shared" si="324"/>
        <v>5.69015</v>
      </c>
      <c r="Z559" s="135">
        <f t="shared" si="324"/>
        <v>5.3827299999999996</v>
      </c>
      <c r="AA559" s="135">
        <f t="shared" si="324"/>
        <v>5.1657700000000002</v>
      </c>
    </row>
    <row r="560" spans="1:27" ht="12.75" hidden="1" customHeight="1" outlineLevel="1" x14ac:dyDescent="0.2">
      <c r="A560" s="163" t="s">
        <v>782</v>
      </c>
      <c r="B560" s="94" t="s">
        <v>238</v>
      </c>
      <c r="C560" s="70" t="s">
        <v>79</v>
      </c>
      <c r="D560" s="71">
        <v>1310.3</v>
      </c>
      <c r="E560" s="71">
        <v>1218.24</v>
      </c>
      <c r="F560" s="71">
        <v>1187.21</v>
      </c>
      <c r="G560" s="71">
        <v>1184.81</v>
      </c>
      <c r="H560" s="71">
        <v>1195.98</v>
      </c>
      <c r="I560" s="71">
        <v>1231.0999999999999</v>
      </c>
      <c r="J560" s="71">
        <v>1389.04</v>
      </c>
      <c r="K560" s="71">
        <v>1648.07</v>
      </c>
      <c r="L560" s="71">
        <v>1900.84</v>
      </c>
      <c r="M560" s="71">
        <v>1959.23</v>
      </c>
      <c r="N560" s="71">
        <v>1989.28</v>
      </c>
      <c r="O560" s="71">
        <v>2049.46</v>
      </c>
      <c r="P560" s="71">
        <v>2042.11</v>
      </c>
      <c r="Q560" s="71">
        <v>2056.9299999999998</v>
      </c>
      <c r="R560" s="71">
        <v>2045.9</v>
      </c>
      <c r="S560" s="71">
        <v>1989.73</v>
      </c>
      <c r="T560" s="71">
        <v>1925.94</v>
      </c>
      <c r="U560" s="71">
        <v>1904.82</v>
      </c>
      <c r="V560" s="71">
        <v>1811.76</v>
      </c>
      <c r="W560" s="71">
        <v>1702.57</v>
      </c>
      <c r="X560" s="71">
        <v>1817.16</v>
      </c>
      <c r="Y560" s="71">
        <v>1909.72</v>
      </c>
      <c r="Z560" s="71">
        <v>1602.3</v>
      </c>
      <c r="AA560" s="71">
        <v>1385.34</v>
      </c>
    </row>
    <row r="561" spans="1:27" ht="12.75" hidden="1" customHeight="1" outlineLevel="1" x14ac:dyDescent="0.2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784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785</v>
      </c>
      <c r="B563" s="94" t="s">
        <v>81</v>
      </c>
      <c r="C563" s="70" t="s">
        <v>79</v>
      </c>
      <c r="D563" s="71">
        <f>$D$11</f>
        <v>216.36</v>
      </c>
      <c r="E563" s="71">
        <f t="shared" ref="E563:AA563" si="326">$D$11</f>
        <v>216.36</v>
      </c>
      <c r="F563" s="71">
        <f t="shared" si="326"/>
        <v>216.36</v>
      </c>
      <c r="G563" s="71">
        <f t="shared" si="326"/>
        <v>216.36</v>
      </c>
      <c r="H563" s="71">
        <f t="shared" si="326"/>
        <v>216.36</v>
      </c>
      <c r="I563" s="71">
        <f t="shared" si="326"/>
        <v>216.36</v>
      </c>
      <c r="J563" s="71">
        <f t="shared" si="326"/>
        <v>216.36</v>
      </c>
      <c r="K563" s="71">
        <f t="shared" si="326"/>
        <v>216.36</v>
      </c>
      <c r="L563" s="71">
        <f t="shared" si="326"/>
        <v>216.36</v>
      </c>
      <c r="M563" s="71">
        <f t="shared" si="326"/>
        <v>216.36</v>
      </c>
      <c r="N563" s="71">
        <f t="shared" si="326"/>
        <v>216.36</v>
      </c>
      <c r="O563" s="71">
        <f t="shared" si="326"/>
        <v>216.36</v>
      </c>
      <c r="P563" s="71">
        <f t="shared" si="326"/>
        <v>216.36</v>
      </c>
      <c r="Q563" s="71">
        <f t="shared" si="326"/>
        <v>216.36</v>
      </c>
      <c r="R563" s="71">
        <f t="shared" si="326"/>
        <v>216.36</v>
      </c>
      <c r="S563" s="71">
        <f t="shared" si="326"/>
        <v>216.36</v>
      </c>
      <c r="T563" s="71">
        <f t="shared" si="326"/>
        <v>216.36</v>
      </c>
      <c r="U563" s="71">
        <f t="shared" si="326"/>
        <v>216.36</v>
      </c>
      <c r="V563" s="71">
        <f t="shared" si="326"/>
        <v>216.36</v>
      </c>
      <c r="W563" s="71">
        <f t="shared" si="326"/>
        <v>216.36</v>
      </c>
      <c r="X563" s="71">
        <f t="shared" si="326"/>
        <v>216.36</v>
      </c>
      <c r="Y563" s="71">
        <f t="shared" si="326"/>
        <v>216.36</v>
      </c>
      <c r="Z563" s="71">
        <f t="shared" si="326"/>
        <v>216.36</v>
      </c>
      <c r="AA563" s="71">
        <f t="shared" si="326"/>
        <v>216.36</v>
      </c>
    </row>
    <row r="564" spans="1:27" collapsed="1" x14ac:dyDescent="0.2">
      <c r="A564" s="162" t="s">
        <v>786</v>
      </c>
      <c r="B564" s="54" t="str">
        <f>"17"&amp;"."&amp;$B$662&amp;"."&amp;$B$663</f>
        <v>17.05.2024</v>
      </c>
      <c r="C564" s="134" t="s">
        <v>76</v>
      </c>
      <c r="D564" s="135">
        <f>ROUND(((D565+D566+D568+D567)/1000),5)</f>
        <v>5.1457499999999996</v>
      </c>
      <c r="E564" s="135">
        <f>ROUND(((E565+E566+E568+E567)/1000),5)</f>
        <v>5.01227</v>
      </c>
      <c r="F564" s="135">
        <f>ROUND(((F565+F566+F568+F567)/1000),5)</f>
        <v>4.9757899999999999</v>
      </c>
      <c r="G564" s="135">
        <f t="shared" ref="G564:AA564" si="327">ROUND(((G565+G566+G568+G567)/1000),5)</f>
        <v>4.9132499999999997</v>
      </c>
      <c r="H564" s="135">
        <f t="shared" si="327"/>
        <v>4.9778900000000004</v>
      </c>
      <c r="I564" s="135">
        <f t="shared" si="327"/>
        <v>5.0670299999999999</v>
      </c>
      <c r="J564" s="135">
        <f t="shared" si="327"/>
        <v>5.2382900000000001</v>
      </c>
      <c r="K564" s="135">
        <f t="shared" si="327"/>
        <v>5.51065</v>
      </c>
      <c r="L564" s="135">
        <f t="shared" si="327"/>
        <v>5.8201400000000003</v>
      </c>
      <c r="M564" s="135">
        <f t="shared" si="327"/>
        <v>5.8786899999999997</v>
      </c>
      <c r="N564" s="135">
        <f t="shared" si="327"/>
        <v>5.8913700000000002</v>
      </c>
      <c r="O564" s="135">
        <f t="shared" si="327"/>
        <v>5.8961899999999998</v>
      </c>
      <c r="P564" s="135">
        <f t="shared" si="327"/>
        <v>5.9313000000000002</v>
      </c>
      <c r="Q564" s="135">
        <f t="shared" si="327"/>
        <v>5.9618599999999997</v>
      </c>
      <c r="R564" s="135">
        <f t="shared" si="327"/>
        <v>5.9379099999999996</v>
      </c>
      <c r="S564" s="135">
        <f t="shared" si="327"/>
        <v>5.9472899999999997</v>
      </c>
      <c r="T564" s="135">
        <f t="shared" si="327"/>
        <v>5.89825</v>
      </c>
      <c r="U564" s="135">
        <f t="shared" si="327"/>
        <v>5.8856999999999999</v>
      </c>
      <c r="V564" s="135">
        <f t="shared" si="327"/>
        <v>5.8543200000000004</v>
      </c>
      <c r="W564" s="135">
        <f t="shared" si="327"/>
        <v>5.8165500000000003</v>
      </c>
      <c r="X564" s="135">
        <f t="shared" si="327"/>
        <v>5.83162</v>
      </c>
      <c r="Y564" s="135">
        <f t="shared" si="327"/>
        <v>5.8916300000000001</v>
      </c>
      <c r="Z564" s="135">
        <f t="shared" si="327"/>
        <v>5.7993100000000002</v>
      </c>
      <c r="AA564" s="135">
        <f t="shared" si="327"/>
        <v>5.3899900000000001</v>
      </c>
    </row>
    <row r="565" spans="1:27" ht="12.75" hidden="1" customHeight="1" outlineLevel="1" x14ac:dyDescent="0.2">
      <c r="A565" s="163" t="s">
        <v>787</v>
      </c>
      <c r="B565" s="94" t="s">
        <v>238</v>
      </c>
      <c r="C565" s="70" t="s">
        <v>79</v>
      </c>
      <c r="D565" s="71">
        <v>1365.32</v>
      </c>
      <c r="E565" s="71">
        <v>1231.8399999999999</v>
      </c>
      <c r="F565" s="71">
        <v>1195.3599999999999</v>
      </c>
      <c r="G565" s="71">
        <v>1132.82</v>
      </c>
      <c r="H565" s="71">
        <v>1197.46</v>
      </c>
      <c r="I565" s="71">
        <v>1286.5999999999999</v>
      </c>
      <c r="J565" s="71">
        <v>1457.86</v>
      </c>
      <c r="K565" s="71">
        <v>1730.22</v>
      </c>
      <c r="L565" s="71">
        <v>2039.71</v>
      </c>
      <c r="M565" s="71">
        <v>2098.2600000000002</v>
      </c>
      <c r="N565" s="71">
        <v>2110.94</v>
      </c>
      <c r="O565" s="71">
        <v>2115.7600000000002</v>
      </c>
      <c r="P565" s="71">
        <v>2150.87</v>
      </c>
      <c r="Q565" s="71">
        <v>2181.4299999999998</v>
      </c>
      <c r="R565" s="71">
        <v>2157.48</v>
      </c>
      <c r="S565" s="71">
        <v>2166.86</v>
      </c>
      <c r="T565" s="71">
        <v>2117.8200000000002</v>
      </c>
      <c r="U565" s="71">
        <v>2105.27</v>
      </c>
      <c r="V565" s="71">
        <v>2073.89</v>
      </c>
      <c r="W565" s="71">
        <v>2036.12</v>
      </c>
      <c r="X565" s="71">
        <v>2051.19</v>
      </c>
      <c r="Y565" s="71">
        <v>2111.1999999999998</v>
      </c>
      <c r="Z565" s="71">
        <v>2018.88</v>
      </c>
      <c r="AA565" s="71">
        <v>1609.56</v>
      </c>
    </row>
    <row r="566" spans="1:27" ht="12.75" hidden="1" customHeight="1" outlineLevel="1" x14ac:dyDescent="0.2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789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790</v>
      </c>
      <c r="B568" s="94" t="s">
        <v>81</v>
      </c>
      <c r="C568" s="70" t="s">
        <v>79</v>
      </c>
      <c r="D568" s="71">
        <f>$D$11</f>
        <v>216.36</v>
      </c>
      <c r="E568" s="71">
        <f t="shared" ref="E568:AA568" si="329">$D$11</f>
        <v>216.36</v>
      </c>
      <c r="F568" s="71">
        <f t="shared" si="329"/>
        <v>216.36</v>
      </c>
      <c r="G568" s="71">
        <f t="shared" si="329"/>
        <v>216.36</v>
      </c>
      <c r="H568" s="71">
        <f t="shared" si="329"/>
        <v>216.36</v>
      </c>
      <c r="I568" s="71">
        <f t="shared" si="329"/>
        <v>216.36</v>
      </c>
      <c r="J568" s="71">
        <f t="shared" si="329"/>
        <v>216.36</v>
      </c>
      <c r="K568" s="71">
        <f t="shared" si="329"/>
        <v>216.36</v>
      </c>
      <c r="L568" s="71">
        <f t="shared" si="329"/>
        <v>216.36</v>
      </c>
      <c r="M568" s="71">
        <f t="shared" si="329"/>
        <v>216.36</v>
      </c>
      <c r="N568" s="71">
        <f t="shared" si="329"/>
        <v>216.36</v>
      </c>
      <c r="O568" s="71">
        <f t="shared" si="329"/>
        <v>216.36</v>
      </c>
      <c r="P568" s="71">
        <f t="shared" si="329"/>
        <v>216.36</v>
      </c>
      <c r="Q568" s="71">
        <f t="shared" si="329"/>
        <v>216.36</v>
      </c>
      <c r="R568" s="71">
        <f t="shared" si="329"/>
        <v>216.36</v>
      </c>
      <c r="S568" s="71">
        <f t="shared" si="329"/>
        <v>216.36</v>
      </c>
      <c r="T568" s="71">
        <f t="shared" si="329"/>
        <v>216.36</v>
      </c>
      <c r="U568" s="71">
        <f t="shared" si="329"/>
        <v>216.36</v>
      </c>
      <c r="V568" s="71">
        <f t="shared" si="329"/>
        <v>216.36</v>
      </c>
      <c r="W568" s="71">
        <f t="shared" si="329"/>
        <v>216.36</v>
      </c>
      <c r="X568" s="71">
        <f t="shared" si="329"/>
        <v>216.36</v>
      </c>
      <c r="Y568" s="71">
        <f t="shared" si="329"/>
        <v>216.36</v>
      </c>
      <c r="Z568" s="71">
        <f t="shared" si="329"/>
        <v>216.36</v>
      </c>
      <c r="AA568" s="71">
        <f t="shared" si="329"/>
        <v>216.36</v>
      </c>
    </row>
    <row r="569" spans="1:27" collapsed="1" x14ac:dyDescent="0.2">
      <c r="A569" s="162" t="s">
        <v>791</v>
      </c>
      <c r="B569" s="54" t="str">
        <f>"18"&amp;"."&amp;$B$662&amp;"."&amp;$B$663</f>
        <v>18.05.2024</v>
      </c>
      <c r="C569" s="134" t="s">
        <v>76</v>
      </c>
      <c r="D569" s="135">
        <f>ROUND(((D570+D571+D573+D572)/1000),5)</f>
        <v>5.3431199999999999</v>
      </c>
      <c r="E569" s="135">
        <f>ROUND(((E570+E571+E573+E572)/1000),5)</f>
        <v>5.2694700000000001</v>
      </c>
      <c r="F569" s="135">
        <f>ROUND(((F570+F571+F573+F572)/1000),5)</f>
        <v>5.1270199999999999</v>
      </c>
      <c r="G569" s="135">
        <f t="shared" ref="G569:AA569" si="330">ROUND(((G570+G571+G573+G572)/1000),5)</f>
        <v>5.0751299999999997</v>
      </c>
      <c r="H569" s="135">
        <f t="shared" si="330"/>
        <v>5.0301900000000002</v>
      </c>
      <c r="I569" s="135">
        <f t="shared" si="330"/>
        <v>5.0471000000000004</v>
      </c>
      <c r="J569" s="135">
        <f t="shared" si="330"/>
        <v>5.1174099999999996</v>
      </c>
      <c r="K569" s="135">
        <f t="shared" si="330"/>
        <v>5.3275600000000001</v>
      </c>
      <c r="L569" s="135">
        <f t="shared" si="330"/>
        <v>5.6116200000000003</v>
      </c>
      <c r="M569" s="135">
        <f t="shared" si="330"/>
        <v>5.7735500000000002</v>
      </c>
      <c r="N569" s="135">
        <f t="shared" si="330"/>
        <v>5.8748899999999997</v>
      </c>
      <c r="O569" s="135">
        <f t="shared" si="330"/>
        <v>5.8808400000000001</v>
      </c>
      <c r="P569" s="135">
        <f t="shared" si="330"/>
        <v>5.9196799999999996</v>
      </c>
      <c r="Q569" s="135">
        <f t="shared" si="330"/>
        <v>5.9117600000000001</v>
      </c>
      <c r="R569" s="135">
        <f t="shared" si="330"/>
        <v>5.8899699999999999</v>
      </c>
      <c r="S569" s="135">
        <f t="shared" si="330"/>
        <v>5.8704599999999996</v>
      </c>
      <c r="T569" s="135">
        <f t="shared" si="330"/>
        <v>5.85839</v>
      </c>
      <c r="U569" s="135">
        <f t="shared" si="330"/>
        <v>5.8305300000000004</v>
      </c>
      <c r="V569" s="135">
        <f t="shared" si="330"/>
        <v>5.81656</v>
      </c>
      <c r="W569" s="135">
        <f t="shared" si="330"/>
        <v>5.9269800000000004</v>
      </c>
      <c r="X569" s="135">
        <f t="shared" si="330"/>
        <v>6.0493699999999997</v>
      </c>
      <c r="Y569" s="135">
        <f t="shared" si="330"/>
        <v>5.8668500000000003</v>
      </c>
      <c r="Z569" s="135">
        <f t="shared" si="330"/>
        <v>5.7009100000000004</v>
      </c>
      <c r="AA569" s="135">
        <f t="shared" si="330"/>
        <v>5.3320699999999999</v>
      </c>
    </row>
    <row r="570" spans="1:27" ht="12.75" hidden="1" customHeight="1" outlineLevel="1" x14ac:dyDescent="0.2">
      <c r="A570" s="163" t="s">
        <v>792</v>
      </c>
      <c r="B570" s="94" t="s">
        <v>238</v>
      </c>
      <c r="C570" s="70" t="s">
        <v>79</v>
      </c>
      <c r="D570" s="71">
        <v>1562.69</v>
      </c>
      <c r="E570" s="71">
        <v>1489.04</v>
      </c>
      <c r="F570" s="71">
        <v>1346.59</v>
      </c>
      <c r="G570" s="71">
        <v>1294.7</v>
      </c>
      <c r="H570" s="71">
        <v>1249.76</v>
      </c>
      <c r="I570" s="71">
        <v>1266.67</v>
      </c>
      <c r="J570" s="71">
        <v>1336.98</v>
      </c>
      <c r="K570" s="71">
        <v>1547.13</v>
      </c>
      <c r="L570" s="71">
        <v>1831.19</v>
      </c>
      <c r="M570" s="71">
        <v>1993.12</v>
      </c>
      <c r="N570" s="71">
        <v>2094.46</v>
      </c>
      <c r="O570" s="71">
        <v>2100.41</v>
      </c>
      <c r="P570" s="71">
        <v>2139.25</v>
      </c>
      <c r="Q570" s="71">
        <v>2131.33</v>
      </c>
      <c r="R570" s="71">
        <v>2109.54</v>
      </c>
      <c r="S570" s="71">
        <v>2090.0300000000002</v>
      </c>
      <c r="T570" s="71">
        <v>2077.96</v>
      </c>
      <c r="U570" s="71">
        <v>2050.1</v>
      </c>
      <c r="V570" s="71">
        <v>2036.13</v>
      </c>
      <c r="W570" s="71">
        <v>2146.5500000000002</v>
      </c>
      <c r="X570" s="71">
        <v>2268.94</v>
      </c>
      <c r="Y570" s="71">
        <v>2086.42</v>
      </c>
      <c r="Z570" s="71">
        <v>1920.48</v>
      </c>
      <c r="AA570" s="71">
        <v>1551.64</v>
      </c>
    </row>
    <row r="571" spans="1:27" ht="12.75" hidden="1" customHeight="1" outlineLevel="1" x14ac:dyDescent="0.2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794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795</v>
      </c>
      <c r="B573" s="94" t="s">
        <v>81</v>
      </c>
      <c r="C573" s="70" t="s">
        <v>79</v>
      </c>
      <c r="D573" s="71">
        <f>$D$11</f>
        <v>216.36</v>
      </c>
      <c r="E573" s="71">
        <f t="shared" ref="E573:AA573" si="332">$D$11</f>
        <v>216.36</v>
      </c>
      <c r="F573" s="71">
        <f t="shared" si="332"/>
        <v>216.36</v>
      </c>
      <c r="G573" s="71">
        <f t="shared" si="332"/>
        <v>216.36</v>
      </c>
      <c r="H573" s="71">
        <f t="shared" si="332"/>
        <v>216.36</v>
      </c>
      <c r="I573" s="71">
        <f t="shared" si="332"/>
        <v>216.36</v>
      </c>
      <c r="J573" s="71">
        <f t="shared" si="332"/>
        <v>216.36</v>
      </c>
      <c r="K573" s="71">
        <f t="shared" si="332"/>
        <v>216.36</v>
      </c>
      <c r="L573" s="71">
        <f t="shared" si="332"/>
        <v>216.36</v>
      </c>
      <c r="M573" s="71">
        <f t="shared" si="332"/>
        <v>216.36</v>
      </c>
      <c r="N573" s="71">
        <f t="shared" si="332"/>
        <v>216.36</v>
      </c>
      <c r="O573" s="71">
        <f t="shared" si="332"/>
        <v>216.36</v>
      </c>
      <c r="P573" s="71">
        <f t="shared" si="332"/>
        <v>216.36</v>
      </c>
      <c r="Q573" s="71">
        <f t="shared" si="332"/>
        <v>216.36</v>
      </c>
      <c r="R573" s="71">
        <f t="shared" si="332"/>
        <v>216.36</v>
      </c>
      <c r="S573" s="71">
        <f t="shared" si="332"/>
        <v>216.36</v>
      </c>
      <c r="T573" s="71">
        <f t="shared" si="332"/>
        <v>216.36</v>
      </c>
      <c r="U573" s="71">
        <f t="shared" si="332"/>
        <v>216.36</v>
      </c>
      <c r="V573" s="71">
        <f t="shared" si="332"/>
        <v>216.36</v>
      </c>
      <c r="W573" s="71">
        <f t="shared" si="332"/>
        <v>216.36</v>
      </c>
      <c r="X573" s="71">
        <f t="shared" si="332"/>
        <v>216.36</v>
      </c>
      <c r="Y573" s="71">
        <f t="shared" si="332"/>
        <v>216.36</v>
      </c>
      <c r="Z573" s="71">
        <f t="shared" si="332"/>
        <v>216.36</v>
      </c>
      <c r="AA573" s="71">
        <f t="shared" si="332"/>
        <v>216.36</v>
      </c>
    </row>
    <row r="574" spans="1:27" collapsed="1" x14ac:dyDescent="0.2">
      <c r="A574" s="162" t="s">
        <v>796</v>
      </c>
      <c r="B574" s="54" t="str">
        <f>"19"&amp;"."&amp;$B$662&amp;"."&amp;$B$663</f>
        <v>19.05.2024</v>
      </c>
      <c r="C574" s="134" t="s">
        <v>76</v>
      </c>
      <c r="D574" s="135">
        <f>ROUND(((D575+D576+D578+D577)/1000),5)</f>
        <v>5.3087099999999996</v>
      </c>
      <c r="E574" s="135">
        <f>ROUND(((E575+E576+E578+E577)/1000),5)</f>
        <v>5.1621300000000003</v>
      </c>
      <c r="F574" s="135">
        <f>ROUND(((F575+F576+F578+F577)/1000),5)</f>
        <v>5.0252499999999998</v>
      </c>
      <c r="G574" s="135">
        <f t="shared" ref="G574:AA574" si="333">ROUND(((G575+G576+G578+G577)/1000),5)</f>
        <v>5.00976</v>
      </c>
      <c r="H574" s="135">
        <f t="shared" si="333"/>
        <v>4.9897299999999998</v>
      </c>
      <c r="I574" s="135">
        <f t="shared" si="333"/>
        <v>4.9657299999999998</v>
      </c>
      <c r="J574" s="135">
        <f t="shared" si="333"/>
        <v>4.8954599999999999</v>
      </c>
      <c r="K574" s="135">
        <f t="shared" si="333"/>
        <v>5.1393800000000001</v>
      </c>
      <c r="L574" s="135">
        <f t="shared" si="333"/>
        <v>5.3679600000000001</v>
      </c>
      <c r="M574" s="135">
        <f t="shared" si="333"/>
        <v>5.5807900000000004</v>
      </c>
      <c r="N574" s="135">
        <f t="shared" si="333"/>
        <v>5.7495799999999999</v>
      </c>
      <c r="O574" s="135">
        <f t="shared" si="333"/>
        <v>5.7932800000000002</v>
      </c>
      <c r="P574" s="135">
        <f t="shared" si="333"/>
        <v>5.7431799999999997</v>
      </c>
      <c r="Q574" s="135">
        <f t="shared" si="333"/>
        <v>5.7421899999999999</v>
      </c>
      <c r="R574" s="135">
        <f t="shared" si="333"/>
        <v>5.73306</v>
      </c>
      <c r="S574" s="135">
        <f t="shared" si="333"/>
        <v>5.7220500000000003</v>
      </c>
      <c r="T574" s="135">
        <f t="shared" si="333"/>
        <v>5.7298900000000001</v>
      </c>
      <c r="U574" s="135">
        <f t="shared" si="333"/>
        <v>5.7744799999999996</v>
      </c>
      <c r="V574" s="135">
        <f t="shared" si="333"/>
        <v>5.7732099999999997</v>
      </c>
      <c r="W574" s="135">
        <f t="shared" si="333"/>
        <v>5.8323400000000003</v>
      </c>
      <c r="X574" s="135">
        <f t="shared" si="333"/>
        <v>5.9853800000000001</v>
      </c>
      <c r="Y574" s="135">
        <f t="shared" si="333"/>
        <v>5.9509699999999999</v>
      </c>
      <c r="Z574" s="135">
        <f t="shared" si="333"/>
        <v>5.6732100000000001</v>
      </c>
      <c r="AA574" s="135">
        <f t="shared" si="333"/>
        <v>5.3048799999999998</v>
      </c>
    </row>
    <row r="575" spans="1:27" ht="12.75" hidden="1" customHeight="1" outlineLevel="1" x14ac:dyDescent="0.2">
      <c r="A575" s="163" t="s">
        <v>797</v>
      </c>
      <c r="B575" s="94" t="s">
        <v>238</v>
      </c>
      <c r="C575" s="70" t="s">
        <v>79</v>
      </c>
      <c r="D575" s="71">
        <v>1528.28</v>
      </c>
      <c r="E575" s="71">
        <v>1381.7</v>
      </c>
      <c r="F575" s="71">
        <v>1244.82</v>
      </c>
      <c r="G575" s="71">
        <v>1229.33</v>
      </c>
      <c r="H575" s="71">
        <v>1209.3</v>
      </c>
      <c r="I575" s="71">
        <v>1185.3</v>
      </c>
      <c r="J575" s="71">
        <v>1115.03</v>
      </c>
      <c r="K575" s="71">
        <v>1358.95</v>
      </c>
      <c r="L575" s="71">
        <v>1587.53</v>
      </c>
      <c r="M575" s="71">
        <v>1800.36</v>
      </c>
      <c r="N575" s="71">
        <v>1969.15</v>
      </c>
      <c r="O575" s="71">
        <v>2012.85</v>
      </c>
      <c r="P575" s="71">
        <v>1962.75</v>
      </c>
      <c r="Q575" s="71">
        <v>1961.76</v>
      </c>
      <c r="R575" s="71">
        <v>1952.63</v>
      </c>
      <c r="S575" s="71">
        <v>1941.62</v>
      </c>
      <c r="T575" s="71">
        <v>1949.46</v>
      </c>
      <c r="U575" s="71">
        <v>1994.05</v>
      </c>
      <c r="V575" s="71">
        <v>1992.78</v>
      </c>
      <c r="W575" s="71">
        <v>2051.91</v>
      </c>
      <c r="X575" s="71">
        <v>2204.9499999999998</v>
      </c>
      <c r="Y575" s="71">
        <v>2170.54</v>
      </c>
      <c r="Z575" s="71">
        <v>1892.78</v>
      </c>
      <c r="AA575" s="71">
        <v>1524.45</v>
      </c>
    </row>
    <row r="576" spans="1:27" ht="12.75" hidden="1" customHeight="1" outlineLevel="1" x14ac:dyDescent="0.2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799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800</v>
      </c>
      <c r="B578" s="94" t="s">
        <v>81</v>
      </c>
      <c r="C578" s="70" t="s">
        <v>79</v>
      </c>
      <c r="D578" s="71">
        <f>$D$11</f>
        <v>216.36</v>
      </c>
      <c r="E578" s="71">
        <f t="shared" ref="E578:AA578" si="335">$D$11</f>
        <v>216.36</v>
      </c>
      <c r="F578" s="71">
        <f t="shared" si="335"/>
        <v>216.36</v>
      </c>
      <c r="G578" s="71">
        <f t="shared" si="335"/>
        <v>216.36</v>
      </c>
      <c r="H578" s="71">
        <f t="shared" si="335"/>
        <v>216.36</v>
      </c>
      <c r="I578" s="71">
        <f t="shared" si="335"/>
        <v>216.36</v>
      </c>
      <c r="J578" s="71">
        <f t="shared" si="335"/>
        <v>216.36</v>
      </c>
      <c r="K578" s="71">
        <f t="shared" si="335"/>
        <v>216.36</v>
      </c>
      <c r="L578" s="71">
        <f t="shared" si="335"/>
        <v>216.36</v>
      </c>
      <c r="M578" s="71">
        <f t="shared" si="335"/>
        <v>216.36</v>
      </c>
      <c r="N578" s="71">
        <f t="shared" si="335"/>
        <v>216.36</v>
      </c>
      <c r="O578" s="71">
        <f t="shared" si="335"/>
        <v>216.36</v>
      </c>
      <c r="P578" s="71">
        <f t="shared" si="335"/>
        <v>216.36</v>
      </c>
      <c r="Q578" s="71">
        <f t="shared" si="335"/>
        <v>216.36</v>
      </c>
      <c r="R578" s="71">
        <f t="shared" si="335"/>
        <v>216.36</v>
      </c>
      <c r="S578" s="71">
        <f t="shared" si="335"/>
        <v>216.36</v>
      </c>
      <c r="T578" s="71">
        <f t="shared" si="335"/>
        <v>216.36</v>
      </c>
      <c r="U578" s="71">
        <f t="shared" si="335"/>
        <v>216.36</v>
      </c>
      <c r="V578" s="71">
        <f t="shared" si="335"/>
        <v>216.36</v>
      </c>
      <c r="W578" s="71">
        <f t="shared" si="335"/>
        <v>216.36</v>
      </c>
      <c r="X578" s="71">
        <f t="shared" si="335"/>
        <v>216.36</v>
      </c>
      <c r="Y578" s="71">
        <f t="shared" si="335"/>
        <v>216.36</v>
      </c>
      <c r="Z578" s="71">
        <f t="shared" si="335"/>
        <v>216.36</v>
      </c>
      <c r="AA578" s="71">
        <f t="shared" si="335"/>
        <v>216.36</v>
      </c>
    </row>
    <row r="579" spans="1:27" collapsed="1" x14ac:dyDescent="0.2">
      <c r="A579" s="162" t="s">
        <v>801</v>
      </c>
      <c r="B579" s="54" t="str">
        <f>"20"&amp;"."&amp;$B$662&amp;"."&amp;$B$663</f>
        <v>20.05.2024</v>
      </c>
      <c r="C579" s="134" t="s">
        <v>76</v>
      </c>
      <c r="D579" s="135">
        <f>ROUND(((D580+D581+D583+D582)/1000),5)</f>
        <v>5.1612900000000002</v>
      </c>
      <c r="E579" s="135">
        <f>ROUND(((E580+E581+E583+E582)/1000),5)</f>
        <v>5.0097399999999999</v>
      </c>
      <c r="F579" s="135">
        <f>ROUND(((F580+F581+F583+F582)/1000),5)</f>
        <v>4.9039799999999998</v>
      </c>
      <c r="G579" s="135">
        <f t="shared" ref="G579:AA579" si="336">ROUND(((G580+G581+G583+G582)/1000),5)</f>
        <v>4.8860299999999999</v>
      </c>
      <c r="H579" s="135">
        <f t="shared" si="336"/>
        <v>4.8785600000000002</v>
      </c>
      <c r="I579" s="135">
        <f t="shared" si="336"/>
        <v>4.9736900000000004</v>
      </c>
      <c r="J579" s="135">
        <f t="shared" si="336"/>
        <v>5.1624299999999996</v>
      </c>
      <c r="K579" s="135">
        <f t="shared" si="336"/>
        <v>5.50671</v>
      </c>
      <c r="L579" s="135">
        <f t="shared" si="336"/>
        <v>5.78409</v>
      </c>
      <c r="M579" s="135">
        <f t="shared" si="336"/>
        <v>5.9079100000000002</v>
      </c>
      <c r="N579" s="135">
        <f t="shared" si="336"/>
        <v>5.9142099999999997</v>
      </c>
      <c r="O579" s="135">
        <f t="shared" si="336"/>
        <v>5.9122500000000002</v>
      </c>
      <c r="P579" s="135">
        <f t="shared" si="336"/>
        <v>5.9109699999999998</v>
      </c>
      <c r="Q579" s="135">
        <f t="shared" si="336"/>
        <v>5.9306999999999999</v>
      </c>
      <c r="R579" s="135">
        <f t="shared" si="336"/>
        <v>5.93222</v>
      </c>
      <c r="S579" s="135">
        <f t="shared" si="336"/>
        <v>5.9187399999999997</v>
      </c>
      <c r="T579" s="135">
        <f t="shared" si="336"/>
        <v>5.9074499999999999</v>
      </c>
      <c r="U579" s="135">
        <f t="shared" si="336"/>
        <v>5.8785100000000003</v>
      </c>
      <c r="V579" s="135">
        <f t="shared" si="336"/>
        <v>5.8355399999999999</v>
      </c>
      <c r="W579" s="135">
        <f t="shared" si="336"/>
        <v>5.7155300000000002</v>
      </c>
      <c r="X579" s="135">
        <f t="shared" si="336"/>
        <v>5.7605899999999997</v>
      </c>
      <c r="Y579" s="135">
        <f t="shared" si="336"/>
        <v>5.7867600000000001</v>
      </c>
      <c r="Z579" s="135">
        <f t="shared" si="336"/>
        <v>5.3959099999999998</v>
      </c>
      <c r="AA579" s="135">
        <f t="shared" si="336"/>
        <v>5.16751</v>
      </c>
    </row>
    <row r="580" spans="1:27" ht="12.75" hidden="1" customHeight="1" outlineLevel="1" x14ac:dyDescent="0.2">
      <c r="A580" s="163" t="s">
        <v>802</v>
      </c>
      <c r="B580" s="94" t="s">
        <v>238</v>
      </c>
      <c r="C580" s="70" t="s">
        <v>79</v>
      </c>
      <c r="D580" s="71">
        <v>1380.86</v>
      </c>
      <c r="E580" s="71">
        <v>1229.31</v>
      </c>
      <c r="F580" s="71">
        <v>1123.55</v>
      </c>
      <c r="G580" s="71">
        <v>1105.5999999999999</v>
      </c>
      <c r="H580" s="71">
        <v>1098.1300000000001</v>
      </c>
      <c r="I580" s="71">
        <v>1193.26</v>
      </c>
      <c r="J580" s="71">
        <v>1382</v>
      </c>
      <c r="K580" s="71">
        <v>1726.28</v>
      </c>
      <c r="L580" s="71">
        <v>2003.66</v>
      </c>
      <c r="M580" s="71">
        <v>2127.48</v>
      </c>
      <c r="N580" s="71">
        <v>2133.7800000000002</v>
      </c>
      <c r="O580" s="71">
        <v>2131.8200000000002</v>
      </c>
      <c r="P580" s="71">
        <v>2130.54</v>
      </c>
      <c r="Q580" s="71">
        <v>2150.27</v>
      </c>
      <c r="R580" s="71">
        <v>2151.79</v>
      </c>
      <c r="S580" s="71">
        <v>2138.31</v>
      </c>
      <c r="T580" s="71">
        <v>2127.02</v>
      </c>
      <c r="U580" s="71">
        <v>2098.08</v>
      </c>
      <c r="V580" s="71">
        <v>2055.11</v>
      </c>
      <c r="W580" s="71">
        <v>1935.1</v>
      </c>
      <c r="X580" s="71">
        <v>1980.16</v>
      </c>
      <c r="Y580" s="71">
        <v>2006.33</v>
      </c>
      <c r="Z580" s="71">
        <v>1615.48</v>
      </c>
      <c r="AA580" s="71">
        <v>1387.08</v>
      </c>
    </row>
    <row r="581" spans="1:27" ht="12.75" hidden="1" customHeight="1" outlineLevel="1" x14ac:dyDescent="0.2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804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805</v>
      </c>
      <c r="B583" s="94" t="s">
        <v>81</v>
      </c>
      <c r="C583" s="70" t="s">
        <v>79</v>
      </c>
      <c r="D583" s="71">
        <f>$D$11</f>
        <v>216.36</v>
      </c>
      <c r="E583" s="71">
        <f t="shared" ref="E583:AA583" si="338">$D$11</f>
        <v>216.36</v>
      </c>
      <c r="F583" s="71">
        <f t="shared" si="338"/>
        <v>216.36</v>
      </c>
      <c r="G583" s="71">
        <f t="shared" si="338"/>
        <v>216.36</v>
      </c>
      <c r="H583" s="71">
        <f t="shared" si="338"/>
        <v>216.36</v>
      </c>
      <c r="I583" s="71">
        <f t="shared" si="338"/>
        <v>216.36</v>
      </c>
      <c r="J583" s="71">
        <f t="shared" si="338"/>
        <v>216.36</v>
      </c>
      <c r="K583" s="71">
        <f t="shared" si="338"/>
        <v>216.36</v>
      </c>
      <c r="L583" s="71">
        <f t="shared" si="338"/>
        <v>216.36</v>
      </c>
      <c r="M583" s="71">
        <f t="shared" si="338"/>
        <v>216.36</v>
      </c>
      <c r="N583" s="71">
        <f t="shared" si="338"/>
        <v>216.36</v>
      </c>
      <c r="O583" s="71">
        <f t="shared" si="338"/>
        <v>216.36</v>
      </c>
      <c r="P583" s="71">
        <f t="shared" si="338"/>
        <v>216.36</v>
      </c>
      <c r="Q583" s="71">
        <f t="shared" si="338"/>
        <v>216.36</v>
      </c>
      <c r="R583" s="71">
        <f t="shared" si="338"/>
        <v>216.36</v>
      </c>
      <c r="S583" s="71">
        <f t="shared" si="338"/>
        <v>216.36</v>
      </c>
      <c r="T583" s="71">
        <f t="shared" si="338"/>
        <v>216.36</v>
      </c>
      <c r="U583" s="71">
        <f t="shared" si="338"/>
        <v>216.36</v>
      </c>
      <c r="V583" s="71">
        <f t="shared" si="338"/>
        <v>216.36</v>
      </c>
      <c r="W583" s="71">
        <f t="shared" si="338"/>
        <v>216.36</v>
      </c>
      <c r="X583" s="71">
        <f t="shared" si="338"/>
        <v>216.36</v>
      </c>
      <c r="Y583" s="71">
        <f t="shared" si="338"/>
        <v>216.36</v>
      </c>
      <c r="Z583" s="71">
        <f t="shared" si="338"/>
        <v>216.36</v>
      </c>
      <c r="AA583" s="71">
        <f t="shared" si="338"/>
        <v>216.36</v>
      </c>
    </row>
    <row r="584" spans="1:27" collapsed="1" x14ac:dyDescent="0.2">
      <c r="A584" s="162" t="s">
        <v>806</v>
      </c>
      <c r="B584" s="54" t="str">
        <f>"21"&amp;"."&amp;$B$662&amp;"."&amp;$B$663</f>
        <v>21.05.2024</v>
      </c>
      <c r="C584" s="134" t="s">
        <v>76</v>
      </c>
      <c r="D584" s="135">
        <f>ROUND(((D585+D586+D588+D587)/1000),5)</f>
        <v>5.1343899999999998</v>
      </c>
      <c r="E584" s="135">
        <f>ROUND(((E585+E586+E588+E587)/1000),5)</f>
        <v>5.0007900000000003</v>
      </c>
      <c r="F584" s="135">
        <f>ROUND(((F585+F586+F588+F587)/1000),5)</f>
        <v>4.8854600000000001</v>
      </c>
      <c r="G584" s="135">
        <f t="shared" ref="G584:AA584" si="339">ROUND(((G585+G586+G588+G587)/1000),5)</f>
        <v>4.8000100000000003</v>
      </c>
      <c r="H584" s="135">
        <f t="shared" si="339"/>
        <v>4.8527800000000001</v>
      </c>
      <c r="I584" s="135">
        <f t="shared" si="339"/>
        <v>4.9767599999999996</v>
      </c>
      <c r="J584" s="135">
        <f t="shared" si="339"/>
        <v>5.1775399999999996</v>
      </c>
      <c r="K584" s="135">
        <f t="shared" si="339"/>
        <v>5.3506099999999996</v>
      </c>
      <c r="L584" s="135">
        <f t="shared" si="339"/>
        <v>5.7088700000000001</v>
      </c>
      <c r="M584" s="135">
        <f t="shared" si="339"/>
        <v>5.8371599999999999</v>
      </c>
      <c r="N584" s="135">
        <f t="shared" si="339"/>
        <v>5.8933</v>
      </c>
      <c r="O584" s="135">
        <f t="shared" si="339"/>
        <v>5.8984399999999999</v>
      </c>
      <c r="P584" s="135">
        <f t="shared" si="339"/>
        <v>5.91073</v>
      </c>
      <c r="Q584" s="135">
        <f t="shared" si="339"/>
        <v>5.9180099999999998</v>
      </c>
      <c r="R584" s="135">
        <f t="shared" si="339"/>
        <v>5.90449</v>
      </c>
      <c r="S584" s="135">
        <f t="shared" si="339"/>
        <v>5.8935700000000004</v>
      </c>
      <c r="T584" s="135">
        <f t="shared" si="339"/>
        <v>5.7581600000000002</v>
      </c>
      <c r="U584" s="135">
        <f t="shared" si="339"/>
        <v>5.6763700000000004</v>
      </c>
      <c r="V584" s="135">
        <f t="shared" si="339"/>
        <v>5.7060199999999996</v>
      </c>
      <c r="W584" s="135">
        <f t="shared" si="339"/>
        <v>5.66967</v>
      </c>
      <c r="X584" s="135">
        <f t="shared" si="339"/>
        <v>5.69346</v>
      </c>
      <c r="Y584" s="135">
        <f t="shared" si="339"/>
        <v>5.7378999999999998</v>
      </c>
      <c r="Z584" s="135">
        <f t="shared" si="339"/>
        <v>5.4316199999999997</v>
      </c>
      <c r="AA584" s="135">
        <f t="shared" si="339"/>
        <v>5.16153</v>
      </c>
    </row>
    <row r="585" spans="1:27" ht="12.75" hidden="1" customHeight="1" outlineLevel="1" x14ac:dyDescent="0.2">
      <c r="A585" s="163" t="s">
        <v>807</v>
      </c>
      <c r="B585" s="94" t="s">
        <v>238</v>
      </c>
      <c r="C585" s="70" t="s">
        <v>79</v>
      </c>
      <c r="D585" s="71">
        <v>1353.96</v>
      </c>
      <c r="E585" s="71">
        <v>1220.3599999999999</v>
      </c>
      <c r="F585" s="71">
        <v>1105.03</v>
      </c>
      <c r="G585" s="71">
        <v>1019.58</v>
      </c>
      <c r="H585" s="71">
        <v>1072.3499999999999</v>
      </c>
      <c r="I585" s="71">
        <v>1196.33</v>
      </c>
      <c r="J585" s="71">
        <v>1397.11</v>
      </c>
      <c r="K585" s="71">
        <v>1570.18</v>
      </c>
      <c r="L585" s="71">
        <v>1928.44</v>
      </c>
      <c r="M585" s="71">
        <v>2056.73</v>
      </c>
      <c r="N585" s="71">
        <v>2112.87</v>
      </c>
      <c r="O585" s="71">
        <v>2118.0100000000002</v>
      </c>
      <c r="P585" s="71">
        <v>2130.3000000000002</v>
      </c>
      <c r="Q585" s="71">
        <v>2137.58</v>
      </c>
      <c r="R585" s="71">
        <v>2124.06</v>
      </c>
      <c r="S585" s="71">
        <v>2113.14</v>
      </c>
      <c r="T585" s="71">
        <v>1977.73</v>
      </c>
      <c r="U585" s="71">
        <v>1895.94</v>
      </c>
      <c r="V585" s="71">
        <v>1925.59</v>
      </c>
      <c r="W585" s="71">
        <v>1889.24</v>
      </c>
      <c r="X585" s="71">
        <v>1913.03</v>
      </c>
      <c r="Y585" s="71">
        <v>1957.47</v>
      </c>
      <c r="Z585" s="71">
        <v>1651.19</v>
      </c>
      <c r="AA585" s="71">
        <v>1381.1</v>
      </c>
    </row>
    <row r="586" spans="1:27" ht="12.75" hidden="1" customHeight="1" outlineLevel="1" x14ac:dyDescent="0.2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809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810</v>
      </c>
      <c r="B588" s="94" t="s">
        <v>81</v>
      </c>
      <c r="C588" s="70" t="s">
        <v>79</v>
      </c>
      <c r="D588" s="71">
        <f>$D$11</f>
        <v>216.36</v>
      </c>
      <c r="E588" s="71">
        <f t="shared" ref="E588:AA588" si="341">$D$11</f>
        <v>216.36</v>
      </c>
      <c r="F588" s="71">
        <f t="shared" si="341"/>
        <v>216.36</v>
      </c>
      <c r="G588" s="71">
        <f t="shared" si="341"/>
        <v>216.36</v>
      </c>
      <c r="H588" s="71">
        <f t="shared" si="341"/>
        <v>216.36</v>
      </c>
      <c r="I588" s="71">
        <f t="shared" si="341"/>
        <v>216.36</v>
      </c>
      <c r="J588" s="71">
        <f t="shared" si="341"/>
        <v>216.36</v>
      </c>
      <c r="K588" s="71">
        <f t="shared" si="341"/>
        <v>216.36</v>
      </c>
      <c r="L588" s="71">
        <f t="shared" si="341"/>
        <v>216.36</v>
      </c>
      <c r="M588" s="71">
        <f t="shared" si="341"/>
        <v>216.36</v>
      </c>
      <c r="N588" s="71">
        <f t="shared" si="341"/>
        <v>216.36</v>
      </c>
      <c r="O588" s="71">
        <f t="shared" si="341"/>
        <v>216.36</v>
      </c>
      <c r="P588" s="71">
        <f t="shared" si="341"/>
        <v>216.36</v>
      </c>
      <c r="Q588" s="71">
        <f t="shared" si="341"/>
        <v>216.36</v>
      </c>
      <c r="R588" s="71">
        <f t="shared" si="341"/>
        <v>216.36</v>
      </c>
      <c r="S588" s="71">
        <f t="shared" si="341"/>
        <v>216.36</v>
      </c>
      <c r="T588" s="71">
        <f t="shared" si="341"/>
        <v>216.36</v>
      </c>
      <c r="U588" s="71">
        <f t="shared" si="341"/>
        <v>216.36</v>
      </c>
      <c r="V588" s="71">
        <f t="shared" si="341"/>
        <v>216.36</v>
      </c>
      <c r="W588" s="71">
        <f t="shared" si="341"/>
        <v>216.36</v>
      </c>
      <c r="X588" s="71">
        <f t="shared" si="341"/>
        <v>216.36</v>
      </c>
      <c r="Y588" s="71">
        <f t="shared" si="341"/>
        <v>216.36</v>
      </c>
      <c r="Z588" s="71">
        <f t="shared" si="341"/>
        <v>216.36</v>
      </c>
      <c r="AA588" s="71">
        <f t="shared" si="341"/>
        <v>216.36</v>
      </c>
    </row>
    <row r="589" spans="1:27" collapsed="1" x14ac:dyDescent="0.2">
      <c r="A589" s="162" t="s">
        <v>811</v>
      </c>
      <c r="B589" s="54" t="str">
        <f>"22"&amp;"."&amp;$B$662&amp;"."&amp;$B$663</f>
        <v>22.05.2024</v>
      </c>
      <c r="C589" s="134" t="s">
        <v>76</v>
      </c>
      <c r="D589" s="135">
        <f>ROUND(((D590+D591+D593+D592)/1000),5)</f>
        <v>5.0433300000000001</v>
      </c>
      <c r="E589" s="135">
        <f>ROUND(((E590+E591+E593+E592)/1000),5)</f>
        <v>4.8666999999999998</v>
      </c>
      <c r="F589" s="135">
        <f>ROUND(((F590+F591+F593+F592)/1000),5)</f>
        <v>4.7510300000000001</v>
      </c>
      <c r="G589" s="135">
        <f t="shared" ref="G589:AA589" si="342">ROUND(((G590+G591+G593+G592)/1000),5)</f>
        <v>4.7050400000000003</v>
      </c>
      <c r="H589" s="135">
        <f t="shared" si="342"/>
        <v>4.7076500000000001</v>
      </c>
      <c r="I589" s="135">
        <f t="shared" si="342"/>
        <v>4.8588699999999996</v>
      </c>
      <c r="J589" s="135">
        <f t="shared" si="342"/>
        <v>5.1138599999999999</v>
      </c>
      <c r="K589" s="135">
        <f t="shared" si="342"/>
        <v>5.33948</v>
      </c>
      <c r="L589" s="135">
        <f t="shared" si="342"/>
        <v>5.6027100000000001</v>
      </c>
      <c r="M589" s="135">
        <f t="shared" si="342"/>
        <v>5.9047099999999997</v>
      </c>
      <c r="N589" s="135">
        <f t="shared" si="342"/>
        <v>5.9110500000000004</v>
      </c>
      <c r="O589" s="135">
        <f t="shared" si="342"/>
        <v>5.91533</v>
      </c>
      <c r="P589" s="135">
        <f t="shared" si="342"/>
        <v>5.9169700000000001</v>
      </c>
      <c r="Q589" s="135">
        <f t="shared" si="342"/>
        <v>5.9332799999999999</v>
      </c>
      <c r="R589" s="135">
        <f t="shared" si="342"/>
        <v>5.9245900000000002</v>
      </c>
      <c r="S589" s="135">
        <f t="shared" si="342"/>
        <v>5.9125899999999998</v>
      </c>
      <c r="T589" s="135">
        <f t="shared" si="342"/>
        <v>5.9034300000000002</v>
      </c>
      <c r="U589" s="135">
        <f t="shared" si="342"/>
        <v>5.8183800000000003</v>
      </c>
      <c r="V589" s="135">
        <f t="shared" si="342"/>
        <v>5.6721300000000001</v>
      </c>
      <c r="W589" s="135">
        <f t="shared" si="342"/>
        <v>5.57247</v>
      </c>
      <c r="X589" s="135">
        <f t="shared" si="342"/>
        <v>5.5934200000000001</v>
      </c>
      <c r="Y589" s="135">
        <f t="shared" si="342"/>
        <v>5.6677400000000002</v>
      </c>
      <c r="Z589" s="135">
        <f t="shared" si="342"/>
        <v>5.3781400000000001</v>
      </c>
      <c r="AA589" s="135">
        <f t="shared" si="342"/>
        <v>5.1325000000000003</v>
      </c>
    </row>
    <row r="590" spans="1:27" ht="12.75" hidden="1" customHeight="1" outlineLevel="1" x14ac:dyDescent="0.2">
      <c r="A590" s="163" t="s">
        <v>812</v>
      </c>
      <c r="B590" s="94" t="s">
        <v>238</v>
      </c>
      <c r="C590" s="70" t="s">
        <v>79</v>
      </c>
      <c r="D590" s="71">
        <v>1262.9000000000001</v>
      </c>
      <c r="E590" s="71">
        <v>1086.27</v>
      </c>
      <c r="F590" s="71">
        <v>970.6</v>
      </c>
      <c r="G590" s="71">
        <v>924.61</v>
      </c>
      <c r="H590" s="71">
        <v>927.22</v>
      </c>
      <c r="I590" s="71">
        <v>1078.44</v>
      </c>
      <c r="J590" s="71">
        <v>1333.43</v>
      </c>
      <c r="K590" s="71">
        <v>1559.05</v>
      </c>
      <c r="L590" s="71">
        <v>1822.28</v>
      </c>
      <c r="M590" s="71">
        <v>2124.2800000000002</v>
      </c>
      <c r="N590" s="71">
        <v>2130.62</v>
      </c>
      <c r="O590" s="71">
        <v>2134.9</v>
      </c>
      <c r="P590" s="71">
        <v>2136.54</v>
      </c>
      <c r="Q590" s="71">
        <v>2152.85</v>
      </c>
      <c r="R590" s="71">
        <v>2144.16</v>
      </c>
      <c r="S590" s="71">
        <v>2132.16</v>
      </c>
      <c r="T590" s="71">
        <v>2123</v>
      </c>
      <c r="U590" s="71">
        <v>2037.95</v>
      </c>
      <c r="V590" s="71">
        <v>1891.7</v>
      </c>
      <c r="W590" s="71">
        <v>1792.04</v>
      </c>
      <c r="X590" s="71">
        <v>1812.99</v>
      </c>
      <c r="Y590" s="71">
        <v>1887.31</v>
      </c>
      <c r="Z590" s="71">
        <v>1597.71</v>
      </c>
      <c r="AA590" s="71">
        <v>1352.07</v>
      </c>
    </row>
    <row r="591" spans="1:27" ht="12.75" hidden="1" customHeight="1" outlineLevel="1" x14ac:dyDescent="0.2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814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815</v>
      </c>
      <c r="B593" s="94" t="s">
        <v>81</v>
      </c>
      <c r="C593" s="70" t="s">
        <v>79</v>
      </c>
      <c r="D593" s="71">
        <f>$D$11</f>
        <v>216.36</v>
      </c>
      <c r="E593" s="71">
        <f t="shared" ref="E593:AA593" si="344">$D$11</f>
        <v>216.36</v>
      </c>
      <c r="F593" s="71">
        <f t="shared" si="344"/>
        <v>216.36</v>
      </c>
      <c r="G593" s="71">
        <f t="shared" si="344"/>
        <v>216.36</v>
      </c>
      <c r="H593" s="71">
        <f t="shared" si="344"/>
        <v>216.36</v>
      </c>
      <c r="I593" s="71">
        <f t="shared" si="344"/>
        <v>216.36</v>
      </c>
      <c r="J593" s="71">
        <f t="shared" si="344"/>
        <v>216.36</v>
      </c>
      <c r="K593" s="71">
        <f t="shared" si="344"/>
        <v>216.36</v>
      </c>
      <c r="L593" s="71">
        <f t="shared" si="344"/>
        <v>216.36</v>
      </c>
      <c r="M593" s="71">
        <f t="shared" si="344"/>
        <v>216.36</v>
      </c>
      <c r="N593" s="71">
        <f t="shared" si="344"/>
        <v>216.36</v>
      </c>
      <c r="O593" s="71">
        <f t="shared" si="344"/>
        <v>216.36</v>
      </c>
      <c r="P593" s="71">
        <f t="shared" si="344"/>
        <v>216.36</v>
      </c>
      <c r="Q593" s="71">
        <f t="shared" si="344"/>
        <v>216.36</v>
      </c>
      <c r="R593" s="71">
        <f t="shared" si="344"/>
        <v>216.36</v>
      </c>
      <c r="S593" s="71">
        <f t="shared" si="344"/>
        <v>216.36</v>
      </c>
      <c r="T593" s="71">
        <f t="shared" si="344"/>
        <v>216.36</v>
      </c>
      <c r="U593" s="71">
        <f t="shared" si="344"/>
        <v>216.36</v>
      </c>
      <c r="V593" s="71">
        <f t="shared" si="344"/>
        <v>216.36</v>
      </c>
      <c r="W593" s="71">
        <f t="shared" si="344"/>
        <v>216.36</v>
      </c>
      <c r="X593" s="71">
        <f t="shared" si="344"/>
        <v>216.36</v>
      </c>
      <c r="Y593" s="71">
        <f t="shared" si="344"/>
        <v>216.36</v>
      </c>
      <c r="Z593" s="71">
        <f t="shared" si="344"/>
        <v>216.36</v>
      </c>
      <c r="AA593" s="71">
        <f t="shared" si="344"/>
        <v>216.36</v>
      </c>
    </row>
    <row r="594" spans="1:27" collapsed="1" x14ac:dyDescent="0.2">
      <c r="A594" s="162" t="s">
        <v>816</v>
      </c>
      <c r="B594" s="54" t="str">
        <f>"23"&amp;"."&amp;$B$662&amp;"."&amp;$B$663</f>
        <v>23.05.2024</v>
      </c>
      <c r="C594" s="134" t="s">
        <v>76</v>
      </c>
      <c r="D594" s="135">
        <f>ROUND(((D595+D596+D598+D597)/1000),5)</f>
        <v>5.0995600000000003</v>
      </c>
      <c r="E594" s="135">
        <f>ROUND(((E595+E596+E598+E597)/1000),5)</f>
        <v>4.9361499999999996</v>
      </c>
      <c r="F594" s="135">
        <f>ROUND(((F595+F596+F598+F597)/1000),5)</f>
        <v>4.8555900000000003</v>
      </c>
      <c r="G594" s="135">
        <f t="shared" ref="G594:AA594" si="345">ROUND(((G595+G596+G598+G597)/1000),5)</f>
        <v>4.8195699999999997</v>
      </c>
      <c r="H594" s="135">
        <f t="shared" si="345"/>
        <v>4.7459499999999997</v>
      </c>
      <c r="I594" s="135">
        <f t="shared" si="345"/>
        <v>4.8824100000000001</v>
      </c>
      <c r="J594" s="135">
        <f t="shared" si="345"/>
        <v>5.2641600000000004</v>
      </c>
      <c r="K594" s="135">
        <f t="shared" si="345"/>
        <v>5.3657199999999996</v>
      </c>
      <c r="L594" s="135">
        <f t="shared" si="345"/>
        <v>5.6945800000000002</v>
      </c>
      <c r="M594" s="135">
        <f t="shared" si="345"/>
        <v>5.8964699999999999</v>
      </c>
      <c r="N594" s="135">
        <f t="shared" si="345"/>
        <v>5.91282</v>
      </c>
      <c r="O594" s="135">
        <f t="shared" si="345"/>
        <v>5.9192900000000002</v>
      </c>
      <c r="P594" s="135">
        <f t="shared" si="345"/>
        <v>5.9222999999999999</v>
      </c>
      <c r="Q594" s="135">
        <f t="shared" si="345"/>
        <v>5.9516299999999998</v>
      </c>
      <c r="R594" s="135">
        <f t="shared" si="345"/>
        <v>5.9493499999999999</v>
      </c>
      <c r="S594" s="135">
        <f t="shared" si="345"/>
        <v>5.9349699999999999</v>
      </c>
      <c r="T594" s="135">
        <f t="shared" si="345"/>
        <v>5.92347</v>
      </c>
      <c r="U594" s="135">
        <f t="shared" si="345"/>
        <v>5.9029299999999996</v>
      </c>
      <c r="V594" s="135">
        <f t="shared" si="345"/>
        <v>5.8077500000000004</v>
      </c>
      <c r="W594" s="135">
        <f t="shared" si="345"/>
        <v>5.64358</v>
      </c>
      <c r="X594" s="135">
        <f t="shared" si="345"/>
        <v>5.6153300000000002</v>
      </c>
      <c r="Y594" s="135">
        <f t="shared" si="345"/>
        <v>5.7536699999999996</v>
      </c>
      <c r="Z594" s="135">
        <f t="shared" si="345"/>
        <v>5.4175300000000002</v>
      </c>
      <c r="AA594" s="135">
        <f t="shared" si="345"/>
        <v>5.2976200000000002</v>
      </c>
    </row>
    <row r="595" spans="1:27" ht="12.75" hidden="1" customHeight="1" outlineLevel="1" x14ac:dyDescent="0.2">
      <c r="A595" s="163" t="s">
        <v>817</v>
      </c>
      <c r="B595" s="94" t="s">
        <v>238</v>
      </c>
      <c r="C595" s="70" t="s">
        <v>79</v>
      </c>
      <c r="D595" s="71">
        <v>1319.13</v>
      </c>
      <c r="E595" s="71">
        <v>1155.72</v>
      </c>
      <c r="F595" s="71">
        <v>1075.1600000000001</v>
      </c>
      <c r="G595" s="71">
        <v>1039.1400000000001</v>
      </c>
      <c r="H595" s="71">
        <v>965.52</v>
      </c>
      <c r="I595" s="71">
        <v>1101.98</v>
      </c>
      <c r="J595" s="71">
        <v>1483.73</v>
      </c>
      <c r="K595" s="71">
        <v>1585.29</v>
      </c>
      <c r="L595" s="71">
        <v>1914.15</v>
      </c>
      <c r="M595" s="71">
        <v>2116.04</v>
      </c>
      <c r="N595" s="71">
        <v>2132.39</v>
      </c>
      <c r="O595" s="71">
        <v>2138.86</v>
      </c>
      <c r="P595" s="71">
        <v>2141.87</v>
      </c>
      <c r="Q595" s="71">
        <v>2171.1999999999998</v>
      </c>
      <c r="R595" s="71">
        <v>2168.92</v>
      </c>
      <c r="S595" s="71">
        <v>2154.54</v>
      </c>
      <c r="T595" s="71">
        <v>2143.04</v>
      </c>
      <c r="U595" s="71">
        <v>2122.5</v>
      </c>
      <c r="V595" s="71">
        <v>2027.32</v>
      </c>
      <c r="W595" s="71">
        <v>1863.15</v>
      </c>
      <c r="X595" s="71">
        <v>1834.9</v>
      </c>
      <c r="Y595" s="71">
        <v>1973.24</v>
      </c>
      <c r="Z595" s="71">
        <v>1637.1</v>
      </c>
      <c r="AA595" s="71">
        <v>1517.19</v>
      </c>
    </row>
    <row r="596" spans="1:27" ht="12.75" hidden="1" customHeight="1" outlineLevel="1" x14ac:dyDescent="0.2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819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820</v>
      </c>
      <c r="B598" s="94" t="s">
        <v>81</v>
      </c>
      <c r="C598" s="70" t="s">
        <v>79</v>
      </c>
      <c r="D598" s="71">
        <f>$D$11</f>
        <v>216.36</v>
      </c>
      <c r="E598" s="71">
        <f t="shared" ref="E598:AA598" si="347">$D$11</f>
        <v>216.36</v>
      </c>
      <c r="F598" s="71">
        <f t="shared" si="347"/>
        <v>216.36</v>
      </c>
      <c r="G598" s="71">
        <f t="shared" si="347"/>
        <v>216.36</v>
      </c>
      <c r="H598" s="71">
        <f t="shared" si="347"/>
        <v>216.36</v>
      </c>
      <c r="I598" s="71">
        <f t="shared" si="347"/>
        <v>216.36</v>
      </c>
      <c r="J598" s="71">
        <f t="shared" si="347"/>
        <v>216.36</v>
      </c>
      <c r="K598" s="71">
        <f t="shared" si="347"/>
        <v>216.36</v>
      </c>
      <c r="L598" s="71">
        <f t="shared" si="347"/>
        <v>216.36</v>
      </c>
      <c r="M598" s="71">
        <f t="shared" si="347"/>
        <v>216.36</v>
      </c>
      <c r="N598" s="71">
        <f t="shared" si="347"/>
        <v>216.36</v>
      </c>
      <c r="O598" s="71">
        <f t="shared" si="347"/>
        <v>216.36</v>
      </c>
      <c r="P598" s="71">
        <f t="shared" si="347"/>
        <v>216.36</v>
      </c>
      <c r="Q598" s="71">
        <f t="shared" si="347"/>
        <v>216.36</v>
      </c>
      <c r="R598" s="71">
        <f t="shared" si="347"/>
        <v>216.36</v>
      </c>
      <c r="S598" s="71">
        <f t="shared" si="347"/>
        <v>216.36</v>
      </c>
      <c r="T598" s="71">
        <f t="shared" si="347"/>
        <v>216.36</v>
      </c>
      <c r="U598" s="71">
        <f t="shared" si="347"/>
        <v>216.36</v>
      </c>
      <c r="V598" s="71">
        <f t="shared" si="347"/>
        <v>216.36</v>
      </c>
      <c r="W598" s="71">
        <f t="shared" si="347"/>
        <v>216.36</v>
      </c>
      <c r="X598" s="71">
        <f t="shared" si="347"/>
        <v>216.36</v>
      </c>
      <c r="Y598" s="71">
        <f t="shared" si="347"/>
        <v>216.36</v>
      </c>
      <c r="Z598" s="71">
        <f t="shared" si="347"/>
        <v>216.36</v>
      </c>
      <c r="AA598" s="71">
        <f t="shared" si="347"/>
        <v>216.36</v>
      </c>
    </row>
    <row r="599" spans="1:27" collapsed="1" x14ac:dyDescent="0.2">
      <c r="A599" s="162" t="s">
        <v>821</v>
      </c>
      <c r="B599" s="54" t="str">
        <f>"24"&amp;"."&amp;$B$662&amp;"."&amp;$B$663</f>
        <v>24.05.2024</v>
      </c>
      <c r="C599" s="134" t="s">
        <v>76</v>
      </c>
      <c r="D599" s="135">
        <f>ROUND(((D600+D601+D603+D602)/1000),5)</f>
        <v>5.1712400000000001</v>
      </c>
      <c r="E599" s="135">
        <f>ROUND(((E600+E601+E603+E602)/1000),5)</f>
        <v>4.9762500000000003</v>
      </c>
      <c r="F599" s="135">
        <f>ROUND(((F600+F601+F603+F602)/1000),5)</f>
        <v>4.8865800000000004</v>
      </c>
      <c r="G599" s="135">
        <f t="shared" ref="G599:AA599" si="348">ROUND(((G600+G601+G603+G602)/1000),5)</f>
        <v>4.8364799999999999</v>
      </c>
      <c r="H599" s="135">
        <f t="shared" si="348"/>
        <v>4.7723899999999997</v>
      </c>
      <c r="I599" s="135">
        <f t="shared" si="348"/>
        <v>4.9671599999999998</v>
      </c>
      <c r="J599" s="135">
        <f t="shared" si="348"/>
        <v>5.2373599999999998</v>
      </c>
      <c r="K599" s="135">
        <f t="shared" si="348"/>
        <v>5.49986</v>
      </c>
      <c r="L599" s="135">
        <f t="shared" si="348"/>
        <v>5.8956299999999997</v>
      </c>
      <c r="M599" s="135">
        <f t="shared" si="348"/>
        <v>5.9472500000000004</v>
      </c>
      <c r="N599" s="135">
        <f t="shared" si="348"/>
        <v>5.9586300000000003</v>
      </c>
      <c r="O599" s="135">
        <f t="shared" si="348"/>
        <v>5.9927599999999996</v>
      </c>
      <c r="P599" s="135">
        <f t="shared" si="348"/>
        <v>6.0606200000000001</v>
      </c>
      <c r="Q599" s="135">
        <f t="shared" si="348"/>
        <v>6.1095699999999997</v>
      </c>
      <c r="R599" s="135">
        <f t="shared" si="348"/>
        <v>6.1060499999999998</v>
      </c>
      <c r="S599" s="135">
        <f t="shared" si="348"/>
        <v>6.0934499999999998</v>
      </c>
      <c r="T599" s="135">
        <f t="shared" si="348"/>
        <v>6.0834099999999998</v>
      </c>
      <c r="U599" s="135">
        <f t="shared" si="348"/>
        <v>5.9713500000000002</v>
      </c>
      <c r="V599" s="135">
        <f t="shared" si="348"/>
        <v>5.9187799999999999</v>
      </c>
      <c r="W599" s="135">
        <f t="shared" si="348"/>
        <v>5.8776999999999999</v>
      </c>
      <c r="X599" s="135">
        <f t="shared" si="348"/>
        <v>5.8886200000000004</v>
      </c>
      <c r="Y599" s="135">
        <f t="shared" si="348"/>
        <v>5.9423199999999996</v>
      </c>
      <c r="Z599" s="135">
        <f t="shared" si="348"/>
        <v>5.9136199999999999</v>
      </c>
      <c r="AA599" s="135">
        <f t="shared" si="348"/>
        <v>5.4688100000000004</v>
      </c>
    </row>
    <row r="600" spans="1:27" ht="12.75" hidden="1" customHeight="1" outlineLevel="1" x14ac:dyDescent="0.2">
      <c r="A600" s="163" t="s">
        <v>822</v>
      </c>
      <c r="B600" s="94" t="s">
        <v>238</v>
      </c>
      <c r="C600" s="70" t="s">
        <v>79</v>
      </c>
      <c r="D600" s="71">
        <v>1390.81</v>
      </c>
      <c r="E600" s="71">
        <v>1195.82</v>
      </c>
      <c r="F600" s="71">
        <v>1106.1500000000001</v>
      </c>
      <c r="G600" s="71">
        <v>1056.05</v>
      </c>
      <c r="H600" s="71">
        <v>991.96</v>
      </c>
      <c r="I600" s="71">
        <v>1186.73</v>
      </c>
      <c r="J600" s="71">
        <v>1456.93</v>
      </c>
      <c r="K600" s="71">
        <v>1719.43</v>
      </c>
      <c r="L600" s="71">
        <v>2115.1999999999998</v>
      </c>
      <c r="M600" s="71">
        <v>2166.8200000000002</v>
      </c>
      <c r="N600" s="71">
        <v>2178.1999999999998</v>
      </c>
      <c r="O600" s="71">
        <v>2212.33</v>
      </c>
      <c r="P600" s="71">
        <v>2280.19</v>
      </c>
      <c r="Q600" s="71">
        <v>2329.14</v>
      </c>
      <c r="R600" s="71">
        <v>2325.62</v>
      </c>
      <c r="S600" s="71">
        <v>2313.02</v>
      </c>
      <c r="T600" s="71">
        <v>2302.98</v>
      </c>
      <c r="U600" s="71">
        <v>2190.92</v>
      </c>
      <c r="V600" s="71">
        <v>2138.35</v>
      </c>
      <c r="W600" s="71">
        <v>2097.27</v>
      </c>
      <c r="X600" s="71">
        <v>2108.19</v>
      </c>
      <c r="Y600" s="71">
        <v>2161.89</v>
      </c>
      <c r="Z600" s="71">
        <v>2133.19</v>
      </c>
      <c r="AA600" s="71">
        <v>1688.38</v>
      </c>
    </row>
    <row r="601" spans="1:27" ht="12.75" hidden="1" customHeight="1" outlineLevel="1" x14ac:dyDescent="0.2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824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825</v>
      </c>
      <c r="B603" s="94" t="s">
        <v>81</v>
      </c>
      <c r="C603" s="70" t="s">
        <v>79</v>
      </c>
      <c r="D603" s="71">
        <f>$D$11</f>
        <v>216.36</v>
      </c>
      <c r="E603" s="71">
        <f t="shared" ref="E603:AA603" si="350">$D$11</f>
        <v>216.36</v>
      </c>
      <c r="F603" s="71">
        <f t="shared" si="350"/>
        <v>216.36</v>
      </c>
      <c r="G603" s="71">
        <f t="shared" si="350"/>
        <v>216.36</v>
      </c>
      <c r="H603" s="71">
        <f t="shared" si="350"/>
        <v>216.36</v>
      </c>
      <c r="I603" s="71">
        <f t="shared" si="350"/>
        <v>216.36</v>
      </c>
      <c r="J603" s="71">
        <f t="shared" si="350"/>
        <v>216.36</v>
      </c>
      <c r="K603" s="71">
        <f t="shared" si="350"/>
        <v>216.36</v>
      </c>
      <c r="L603" s="71">
        <f t="shared" si="350"/>
        <v>216.36</v>
      </c>
      <c r="M603" s="71">
        <f t="shared" si="350"/>
        <v>216.36</v>
      </c>
      <c r="N603" s="71">
        <f t="shared" si="350"/>
        <v>216.36</v>
      </c>
      <c r="O603" s="71">
        <f t="shared" si="350"/>
        <v>216.36</v>
      </c>
      <c r="P603" s="71">
        <f t="shared" si="350"/>
        <v>216.36</v>
      </c>
      <c r="Q603" s="71">
        <f t="shared" si="350"/>
        <v>216.36</v>
      </c>
      <c r="R603" s="71">
        <f t="shared" si="350"/>
        <v>216.36</v>
      </c>
      <c r="S603" s="71">
        <f t="shared" si="350"/>
        <v>216.36</v>
      </c>
      <c r="T603" s="71">
        <f t="shared" si="350"/>
        <v>216.36</v>
      </c>
      <c r="U603" s="71">
        <f t="shared" si="350"/>
        <v>216.36</v>
      </c>
      <c r="V603" s="71">
        <f t="shared" si="350"/>
        <v>216.36</v>
      </c>
      <c r="W603" s="71">
        <f t="shared" si="350"/>
        <v>216.36</v>
      </c>
      <c r="X603" s="71">
        <f t="shared" si="350"/>
        <v>216.36</v>
      </c>
      <c r="Y603" s="71">
        <f t="shared" si="350"/>
        <v>216.36</v>
      </c>
      <c r="Z603" s="71">
        <f t="shared" si="350"/>
        <v>216.36</v>
      </c>
      <c r="AA603" s="71">
        <f t="shared" si="350"/>
        <v>216.36</v>
      </c>
    </row>
    <row r="604" spans="1:27" collapsed="1" x14ac:dyDescent="0.2">
      <c r="A604" s="162" t="s">
        <v>826</v>
      </c>
      <c r="B604" s="54" t="str">
        <f>"25"&amp;"."&amp;$B$662&amp;"."&amp;$B$663</f>
        <v>25.05.2024</v>
      </c>
      <c r="C604" s="134" t="s">
        <v>76</v>
      </c>
      <c r="D604" s="135">
        <f>ROUND(((D605+D606+D608+D607)/1000),5)</f>
        <v>5.5954899999999999</v>
      </c>
      <c r="E604" s="135">
        <f>ROUND(((E605+E606+E608+E607)/1000),5)</f>
        <v>5.4136800000000003</v>
      </c>
      <c r="F604" s="135">
        <f>ROUND(((F605+F606+F608+F607)/1000),5)</f>
        <v>5.3573199999999996</v>
      </c>
      <c r="G604" s="135">
        <f t="shared" ref="G604:AA604" si="351">ROUND(((G605+G606+G608+G607)/1000),5)</f>
        <v>5.2993399999999999</v>
      </c>
      <c r="H604" s="135">
        <f t="shared" si="351"/>
        <v>5.1561399999999997</v>
      </c>
      <c r="I604" s="135">
        <f t="shared" si="351"/>
        <v>5.1914100000000003</v>
      </c>
      <c r="J604" s="135">
        <f t="shared" si="351"/>
        <v>5.2304700000000004</v>
      </c>
      <c r="K604" s="135">
        <f t="shared" si="351"/>
        <v>5.3973000000000004</v>
      </c>
      <c r="L604" s="135">
        <f t="shared" si="351"/>
        <v>5.8979200000000001</v>
      </c>
      <c r="M604" s="135">
        <f t="shared" si="351"/>
        <v>5.93058</v>
      </c>
      <c r="N604" s="135">
        <f t="shared" si="351"/>
        <v>6.0121200000000004</v>
      </c>
      <c r="O604" s="135">
        <f t="shared" si="351"/>
        <v>6.01234</v>
      </c>
      <c r="P604" s="135">
        <f t="shared" si="351"/>
        <v>6.13246</v>
      </c>
      <c r="Q604" s="135">
        <f t="shared" si="351"/>
        <v>6.1592099999999999</v>
      </c>
      <c r="R604" s="135">
        <f t="shared" si="351"/>
        <v>6.1315900000000001</v>
      </c>
      <c r="S604" s="135">
        <f t="shared" si="351"/>
        <v>6.0616399999999997</v>
      </c>
      <c r="T604" s="135">
        <f t="shared" si="351"/>
        <v>6.0207199999999998</v>
      </c>
      <c r="U604" s="135">
        <f t="shared" si="351"/>
        <v>5.9364800000000004</v>
      </c>
      <c r="V604" s="135">
        <f t="shared" si="351"/>
        <v>5.9113600000000002</v>
      </c>
      <c r="W604" s="135">
        <f t="shared" si="351"/>
        <v>5.9039400000000004</v>
      </c>
      <c r="X604" s="135">
        <f t="shared" si="351"/>
        <v>5.9030100000000001</v>
      </c>
      <c r="Y604" s="135">
        <f t="shared" si="351"/>
        <v>5.9681600000000001</v>
      </c>
      <c r="Z604" s="135">
        <f t="shared" si="351"/>
        <v>5.88347</v>
      </c>
      <c r="AA604" s="135">
        <f t="shared" si="351"/>
        <v>5.5064200000000003</v>
      </c>
    </row>
    <row r="605" spans="1:27" ht="12.75" hidden="1" customHeight="1" outlineLevel="1" x14ac:dyDescent="0.2">
      <c r="A605" s="163" t="s">
        <v>827</v>
      </c>
      <c r="B605" s="94" t="s">
        <v>238</v>
      </c>
      <c r="C605" s="70" t="s">
        <v>79</v>
      </c>
      <c r="D605" s="71">
        <v>1815.06</v>
      </c>
      <c r="E605" s="71">
        <v>1633.25</v>
      </c>
      <c r="F605" s="71">
        <v>1576.89</v>
      </c>
      <c r="G605" s="71">
        <v>1518.91</v>
      </c>
      <c r="H605" s="71">
        <v>1375.71</v>
      </c>
      <c r="I605" s="71">
        <v>1410.98</v>
      </c>
      <c r="J605" s="71">
        <v>1450.04</v>
      </c>
      <c r="K605" s="71">
        <v>1616.87</v>
      </c>
      <c r="L605" s="71">
        <v>2117.4899999999998</v>
      </c>
      <c r="M605" s="71">
        <v>2150.15</v>
      </c>
      <c r="N605" s="71">
        <v>2231.69</v>
      </c>
      <c r="O605" s="71">
        <v>2231.91</v>
      </c>
      <c r="P605" s="71">
        <v>2352.0300000000002</v>
      </c>
      <c r="Q605" s="71">
        <v>2378.7800000000002</v>
      </c>
      <c r="R605" s="71">
        <v>2351.16</v>
      </c>
      <c r="S605" s="71">
        <v>2281.21</v>
      </c>
      <c r="T605" s="71">
        <v>2240.29</v>
      </c>
      <c r="U605" s="71">
        <v>2156.0500000000002</v>
      </c>
      <c r="V605" s="71">
        <v>2130.9299999999998</v>
      </c>
      <c r="W605" s="71">
        <v>2123.5100000000002</v>
      </c>
      <c r="X605" s="71">
        <v>2122.58</v>
      </c>
      <c r="Y605" s="71">
        <v>2187.73</v>
      </c>
      <c r="Z605" s="71">
        <v>2103.04</v>
      </c>
      <c r="AA605" s="71">
        <v>1725.99</v>
      </c>
    </row>
    <row r="606" spans="1:27" ht="12.75" hidden="1" customHeight="1" outlineLevel="1" x14ac:dyDescent="0.2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829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830</v>
      </c>
      <c r="B608" s="94" t="s">
        <v>81</v>
      </c>
      <c r="C608" s="70" t="s">
        <v>79</v>
      </c>
      <c r="D608" s="71">
        <f>$D$11</f>
        <v>216.36</v>
      </c>
      <c r="E608" s="71">
        <f t="shared" ref="E608:AA608" si="353">$D$11</f>
        <v>216.36</v>
      </c>
      <c r="F608" s="71">
        <f t="shared" si="353"/>
        <v>216.36</v>
      </c>
      <c r="G608" s="71">
        <f t="shared" si="353"/>
        <v>216.36</v>
      </c>
      <c r="H608" s="71">
        <f t="shared" si="353"/>
        <v>216.36</v>
      </c>
      <c r="I608" s="71">
        <f t="shared" si="353"/>
        <v>216.36</v>
      </c>
      <c r="J608" s="71">
        <f t="shared" si="353"/>
        <v>216.36</v>
      </c>
      <c r="K608" s="71">
        <f t="shared" si="353"/>
        <v>216.36</v>
      </c>
      <c r="L608" s="71">
        <f t="shared" si="353"/>
        <v>216.36</v>
      </c>
      <c r="M608" s="71">
        <f t="shared" si="353"/>
        <v>216.36</v>
      </c>
      <c r="N608" s="71">
        <f t="shared" si="353"/>
        <v>216.36</v>
      </c>
      <c r="O608" s="71">
        <f t="shared" si="353"/>
        <v>216.36</v>
      </c>
      <c r="P608" s="71">
        <f t="shared" si="353"/>
        <v>216.36</v>
      </c>
      <c r="Q608" s="71">
        <f t="shared" si="353"/>
        <v>216.36</v>
      </c>
      <c r="R608" s="71">
        <f t="shared" si="353"/>
        <v>216.36</v>
      </c>
      <c r="S608" s="71">
        <f t="shared" si="353"/>
        <v>216.36</v>
      </c>
      <c r="T608" s="71">
        <f t="shared" si="353"/>
        <v>216.36</v>
      </c>
      <c r="U608" s="71">
        <f t="shared" si="353"/>
        <v>216.36</v>
      </c>
      <c r="V608" s="71">
        <f t="shared" si="353"/>
        <v>216.36</v>
      </c>
      <c r="W608" s="71">
        <f t="shared" si="353"/>
        <v>216.36</v>
      </c>
      <c r="X608" s="71">
        <f t="shared" si="353"/>
        <v>216.36</v>
      </c>
      <c r="Y608" s="71">
        <f t="shared" si="353"/>
        <v>216.36</v>
      </c>
      <c r="Z608" s="71">
        <f t="shared" si="353"/>
        <v>216.36</v>
      </c>
      <c r="AA608" s="71">
        <f t="shared" si="353"/>
        <v>216.36</v>
      </c>
    </row>
    <row r="609" spans="1:27" collapsed="1" x14ac:dyDescent="0.2">
      <c r="A609" s="162" t="s">
        <v>831</v>
      </c>
      <c r="B609" s="54" t="str">
        <f>"26"&amp;"."&amp;$B$662&amp;"."&amp;$B$663</f>
        <v>26.05.2024</v>
      </c>
      <c r="C609" s="134" t="s">
        <v>76</v>
      </c>
      <c r="D609" s="135">
        <f>ROUND(((D610+D611+D613+D612)/1000),5)</f>
        <v>5.4248599999999998</v>
      </c>
      <c r="E609" s="135">
        <f>ROUND(((E610+E611+E613+E612)/1000),5)</f>
        <v>5.3292400000000004</v>
      </c>
      <c r="F609" s="135">
        <f>ROUND(((F610+F611+F613+F612)/1000),5)</f>
        <v>5.2394600000000002</v>
      </c>
      <c r="G609" s="135">
        <f t="shared" ref="G609:AA609" si="354">ROUND(((G610+G611+G613+G612)/1000),5)</f>
        <v>5.0992699999999997</v>
      </c>
      <c r="H609" s="135">
        <f t="shared" si="354"/>
        <v>4.9965599999999997</v>
      </c>
      <c r="I609" s="135">
        <f t="shared" si="354"/>
        <v>5.1070900000000004</v>
      </c>
      <c r="J609" s="135">
        <f t="shared" si="354"/>
        <v>4.9028799999999997</v>
      </c>
      <c r="K609" s="135">
        <f t="shared" si="354"/>
        <v>5.2561799999999996</v>
      </c>
      <c r="L609" s="135">
        <f t="shared" si="354"/>
        <v>5.5460599999999998</v>
      </c>
      <c r="M609" s="135">
        <f t="shared" si="354"/>
        <v>5.9085799999999997</v>
      </c>
      <c r="N609" s="135">
        <f t="shared" si="354"/>
        <v>5.9316599999999999</v>
      </c>
      <c r="O609" s="135">
        <f t="shared" si="354"/>
        <v>5.9387999999999996</v>
      </c>
      <c r="P609" s="135">
        <f t="shared" si="354"/>
        <v>5.9391600000000002</v>
      </c>
      <c r="Q609" s="135">
        <f t="shared" si="354"/>
        <v>5.9759700000000002</v>
      </c>
      <c r="R609" s="135">
        <f t="shared" si="354"/>
        <v>5.9752599999999996</v>
      </c>
      <c r="S609" s="135">
        <f t="shared" si="354"/>
        <v>5.9427700000000003</v>
      </c>
      <c r="T609" s="135">
        <f t="shared" si="354"/>
        <v>5.9125699999999997</v>
      </c>
      <c r="U609" s="135">
        <f t="shared" si="354"/>
        <v>5.8980300000000003</v>
      </c>
      <c r="V609" s="135">
        <f t="shared" si="354"/>
        <v>5.87127</v>
      </c>
      <c r="W609" s="135">
        <f t="shared" si="354"/>
        <v>5.8875599999999997</v>
      </c>
      <c r="X609" s="135">
        <f t="shared" si="354"/>
        <v>5.9071699999999998</v>
      </c>
      <c r="Y609" s="135">
        <f t="shared" si="354"/>
        <v>5.9054599999999997</v>
      </c>
      <c r="Z609" s="135">
        <f t="shared" si="354"/>
        <v>5.79467</v>
      </c>
      <c r="AA609" s="135">
        <f t="shared" si="354"/>
        <v>5.3784799999999997</v>
      </c>
    </row>
    <row r="610" spans="1:27" ht="12.75" hidden="1" customHeight="1" outlineLevel="1" x14ac:dyDescent="0.2">
      <c r="A610" s="163" t="s">
        <v>832</v>
      </c>
      <c r="B610" s="94" t="s">
        <v>238</v>
      </c>
      <c r="C610" s="70" t="s">
        <v>79</v>
      </c>
      <c r="D610" s="71">
        <v>1644.43</v>
      </c>
      <c r="E610" s="71">
        <v>1548.81</v>
      </c>
      <c r="F610" s="71">
        <v>1459.03</v>
      </c>
      <c r="G610" s="71">
        <v>1318.84</v>
      </c>
      <c r="H610" s="71">
        <v>1216.1300000000001</v>
      </c>
      <c r="I610" s="71">
        <v>1326.66</v>
      </c>
      <c r="J610" s="71">
        <v>1122.45</v>
      </c>
      <c r="K610" s="71">
        <v>1475.75</v>
      </c>
      <c r="L610" s="71">
        <v>1765.63</v>
      </c>
      <c r="M610" s="71">
        <v>2128.15</v>
      </c>
      <c r="N610" s="71">
        <v>2151.23</v>
      </c>
      <c r="O610" s="71">
        <v>2158.37</v>
      </c>
      <c r="P610" s="71">
        <v>2158.73</v>
      </c>
      <c r="Q610" s="71">
        <v>2195.54</v>
      </c>
      <c r="R610" s="71">
        <v>2194.83</v>
      </c>
      <c r="S610" s="71">
        <v>2162.34</v>
      </c>
      <c r="T610" s="71">
        <v>2132.14</v>
      </c>
      <c r="U610" s="71">
        <v>2117.6</v>
      </c>
      <c r="V610" s="71">
        <v>2090.84</v>
      </c>
      <c r="W610" s="71">
        <v>2107.13</v>
      </c>
      <c r="X610" s="71">
        <v>2126.7399999999998</v>
      </c>
      <c r="Y610" s="71">
        <v>2125.0300000000002</v>
      </c>
      <c r="Z610" s="71">
        <v>2014.24</v>
      </c>
      <c r="AA610" s="71">
        <v>1598.05</v>
      </c>
    </row>
    <row r="611" spans="1:27" ht="12.75" hidden="1" customHeight="1" outlineLevel="1" x14ac:dyDescent="0.2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834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835</v>
      </c>
      <c r="B613" s="94" t="s">
        <v>81</v>
      </c>
      <c r="C613" s="70" t="s">
        <v>79</v>
      </c>
      <c r="D613" s="71">
        <f>$D$11</f>
        <v>216.36</v>
      </c>
      <c r="E613" s="71">
        <f t="shared" ref="E613:AA613" si="356">$D$11</f>
        <v>216.36</v>
      </c>
      <c r="F613" s="71">
        <f t="shared" si="356"/>
        <v>216.36</v>
      </c>
      <c r="G613" s="71">
        <f t="shared" si="356"/>
        <v>216.36</v>
      </c>
      <c r="H613" s="71">
        <f t="shared" si="356"/>
        <v>216.36</v>
      </c>
      <c r="I613" s="71">
        <f t="shared" si="356"/>
        <v>216.36</v>
      </c>
      <c r="J613" s="71">
        <f t="shared" si="356"/>
        <v>216.36</v>
      </c>
      <c r="K613" s="71">
        <f t="shared" si="356"/>
        <v>216.36</v>
      </c>
      <c r="L613" s="71">
        <f t="shared" si="356"/>
        <v>216.36</v>
      </c>
      <c r="M613" s="71">
        <f t="shared" si="356"/>
        <v>216.36</v>
      </c>
      <c r="N613" s="71">
        <f t="shared" si="356"/>
        <v>216.36</v>
      </c>
      <c r="O613" s="71">
        <f t="shared" si="356"/>
        <v>216.36</v>
      </c>
      <c r="P613" s="71">
        <f t="shared" si="356"/>
        <v>216.36</v>
      </c>
      <c r="Q613" s="71">
        <f t="shared" si="356"/>
        <v>216.36</v>
      </c>
      <c r="R613" s="71">
        <f t="shared" si="356"/>
        <v>216.36</v>
      </c>
      <c r="S613" s="71">
        <f t="shared" si="356"/>
        <v>216.36</v>
      </c>
      <c r="T613" s="71">
        <f t="shared" si="356"/>
        <v>216.36</v>
      </c>
      <c r="U613" s="71">
        <f t="shared" si="356"/>
        <v>216.36</v>
      </c>
      <c r="V613" s="71">
        <f t="shared" si="356"/>
        <v>216.36</v>
      </c>
      <c r="W613" s="71">
        <f t="shared" si="356"/>
        <v>216.36</v>
      </c>
      <c r="X613" s="71">
        <f t="shared" si="356"/>
        <v>216.36</v>
      </c>
      <c r="Y613" s="71">
        <f t="shared" si="356"/>
        <v>216.36</v>
      </c>
      <c r="Z613" s="71">
        <f t="shared" si="356"/>
        <v>216.36</v>
      </c>
      <c r="AA613" s="71">
        <f t="shared" si="356"/>
        <v>216.36</v>
      </c>
    </row>
    <row r="614" spans="1:27" collapsed="1" x14ac:dyDescent="0.2">
      <c r="A614" s="162" t="s">
        <v>836</v>
      </c>
      <c r="B614" s="54" t="str">
        <f>"27"&amp;"."&amp;$B$662&amp;"."&amp;$B$663</f>
        <v>27.05.2024</v>
      </c>
      <c r="C614" s="134" t="s">
        <v>76</v>
      </c>
      <c r="D614" s="135">
        <f>ROUND(((D615+D616+D618+D617)/1000),5)</f>
        <v>5.1169099999999998</v>
      </c>
      <c r="E614" s="135">
        <f>ROUND(((E615+E616+E618+E617)/1000),5)</f>
        <v>5.01126</v>
      </c>
      <c r="F614" s="135">
        <f>ROUND(((F615+F616+F618+F617)/1000),5)</f>
        <v>4.8224299999999998</v>
      </c>
      <c r="G614" s="135">
        <f t="shared" ref="G614:AA614" si="357">ROUND(((G615+G616+G618+G617)/1000),5)</f>
        <v>4.7558100000000003</v>
      </c>
      <c r="H614" s="135">
        <f t="shared" si="357"/>
        <v>4.68832</v>
      </c>
      <c r="I614" s="135">
        <f t="shared" si="357"/>
        <v>4.8841599999999996</v>
      </c>
      <c r="J614" s="135">
        <f t="shared" si="357"/>
        <v>5.0411599999999996</v>
      </c>
      <c r="K614" s="135">
        <f t="shared" si="357"/>
        <v>5.3280700000000003</v>
      </c>
      <c r="L614" s="135">
        <f t="shared" si="357"/>
        <v>5.6850500000000004</v>
      </c>
      <c r="M614" s="135">
        <f t="shared" si="357"/>
        <v>5.8918699999999999</v>
      </c>
      <c r="N614" s="135">
        <f t="shared" si="357"/>
        <v>5.8993500000000001</v>
      </c>
      <c r="O614" s="135">
        <f t="shared" si="357"/>
        <v>5.86449</v>
      </c>
      <c r="P614" s="135">
        <f t="shared" si="357"/>
        <v>5.8222399999999999</v>
      </c>
      <c r="Q614" s="135">
        <f t="shared" si="357"/>
        <v>5.8956499999999998</v>
      </c>
      <c r="R614" s="135">
        <f t="shared" si="357"/>
        <v>5.9149700000000003</v>
      </c>
      <c r="S614" s="135">
        <f t="shared" si="357"/>
        <v>5.8948099999999997</v>
      </c>
      <c r="T614" s="135">
        <f t="shared" si="357"/>
        <v>5.86022</v>
      </c>
      <c r="U614" s="135">
        <f t="shared" si="357"/>
        <v>5.7905300000000004</v>
      </c>
      <c r="V614" s="135">
        <f t="shared" si="357"/>
        <v>5.7382</v>
      </c>
      <c r="W614" s="135">
        <f t="shared" si="357"/>
        <v>5.6624800000000004</v>
      </c>
      <c r="X614" s="135">
        <f t="shared" si="357"/>
        <v>5.66181</v>
      </c>
      <c r="Y614" s="135">
        <f t="shared" si="357"/>
        <v>5.6148300000000004</v>
      </c>
      <c r="Z614" s="135">
        <f t="shared" si="357"/>
        <v>5.30647</v>
      </c>
      <c r="AA614" s="135">
        <f t="shared" si="357"/>
        <v>5.1652699999999996</v>
      </c>
    </row>
    <row r="615" spans="1:27" ht="12.75" hidden="1" customHeight="1" outlineLevel="1" x14ac:dyDescent="0.2">
      <c r="A615" s="163" t="s">
        <v>837</v>
      </c>
      <c r="B615" s="94" t="s">
        <v>238</v>
      </c>
      <c r="C615" s="70" t="s">
        <v>79</v>
      </c>
      <c r="D615" s="71">
        <v>1336.48</v>
      </c>
      <c r="E615" s="71">
        <v>1230.83</v>
      </c>
      <c r="F615" s="71">
        <v>1042</v>
      </c>
      <c r="G615" s="71">
        <v>975.38</v>
      </c>
      <c r="H615" s="71">
        <v>907.89</v>
      </c>
      <c r="I615" s="71">
        <v>1103.73</v>
      </c>
      <c r="J615" s="71">
        <v>1260.73</v>
      </c>
      <c r="K615" s="71">
        <v>1547.64</v>
      </c>
      <c r="L615" s="71">
        <v>1904.62</v>
      </c>
      <c r="M615" s="71">
        <v>2111.44</v>
      </c>
      <c r="N615" s="71">
        <v>2118.92</v>
      </c>
      <c r="O615" s="71">
        <v>2084.06</v>
      </c>
      <c r="P615" s="71">
        <v>2041.81</v>
      </c>
      <c r="Q615" s="71">
        <v>2115.2199999999998</v>
      </c>
      <c r="R615" s="71">
        <v>2134.54</v>
      </c>
      <c r="S615" s="71">
        <v>2114.38</v>
      </c>
      <c r="T615" s="71">
        <v>2079.79</v>
      </c>
      <c r="U615" s="71">
        <v>2010.1</v>
      </c>
      <c r="V615" s="71">
        <v>1957.77</v>
      </c>
      <c r="W615" s="71">
        <v>1882.05</v>
      </c>
      <c r="X615" s="71">
        <v>1881.38</v>
      </c>
      <c r="Y615" s="71">
        <v>1834.4</v>
      </c>
      <c r="Z615" s="71">
        <v>1526.04</v>
      </c>
      <c r="AA615" s="71">
        <v>1384.84</v>
      </c>
    </row>
    <row r="616" spans="1:27" ht="12.75" hidden="1" customHeight="1" outlineLevel="1" x14ac:dyDescent="0.2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839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840</v>
      </c>
      <c r="B618" s="94" t="s">
        <v>81</v>
      </c>
      <c r="C618" s="70" t="s">
        <v>79</v>
      </c>
      <c r="D618" s="71">
        <f>$D$11</f>
        <v>216.36</v>
      </c>
      <c r="E618" s="71">
        <f t="shared" ref="E618:AA618" si="359">$D$11</f>
        <v>216.36</v>
      </c>
      <c r="F618" s="71">
        <f t="shared" si="359"/>
        <v>216.36</v>
      </c>
      <c r="G618" s="71">
        <f t="shared" si="359"/>
        <v>216.36</v>
      </c>
      <c r="H618" s="71">
        <f t="shared" si="359"/>
        <v>216.36</v>
      </c>
      <c r="I618" s="71">
        <f t="shared" si="359"/>
        <v>216.36</v>
      </c>
      <c r="J618" s="71">
        <f t="shared" si="359"/>
        <v>216.36</v>
      </c>
      <c r="K618" s="71">
        <f t="shared" si="359"/>
        <v>216.36</v>
      </c>
      <c r="L618" s="71">
        <f t="shared" si="359"/>
        <v>216.36</v>
      </c>
      <c r="M618" s="71">
        <f t="shared" si="359"/>
        <v>216.36</v>
      </c>
      <c r="N618" s="71">
        <f t="shared" si="359"/>
        <v>216.36</v>
      </c>
      <c r="O618" s="71">
        <f t="shared" si="359"/>
        <v>216.36</v>
      </c>
      <c r="P618" s="71">
        <f t="shared" si="359"/>
        <v>216.36</v>
      </c>
      <c r="Q618" s="71">
        <f t="shared" si="359"/>
        <v>216.36</v>
      </c>
      <c r="R618" s="71">
        <f t="shared" si="359"/>
        <v>216.36</v>
      </c>
      <c r="S618" s="71">
        <f t="shared" si="359"/>
        <v>216.36</v>
      </c>
      <c r="T618" s="71">
        <f t="shared" si="359"/>
        <v>216.36</v>
      </c>
      <c r="U618" s="71">
        <f t="shared" si="359"/>
        <v>216.36</v>
      </c>
      <c r="V618" s="71">
        <f t="shared" si="359"/>
        <v>216.36</v>
      </c>
      <c r="W618" s="71">
        <f t="shared" si="359"/>
        <v>216.36</v>
      </c>
      <c r="X618" s="71">
        <f t="shared" si="359"/>
        <v>216.36</v>
      </c>
      <c r="Y618" s="71">
        <f t="shared" si="359"/>
        <v>216.36</v>
      </c>
      <c r="Z618" s="71">
        <f t="shared" si="359"/>
        <v>216.36</v>
      </c>
      <c r="AA618" s="71">
        <f t="shared" si="359"/>
        <v>216.36</v>
      </c>
    </row>
    <row r="619" spans="1:27" collapsed="1" x14ac:dyDescent="0.2">
      <c r="A619" s="162" t="s">
        <v>841</v>
      </c>
      <c r="B619" s="54" t="str">
        <f>"28"&amp;"."&amp;$B$662&amp;"."&amp;$B$663</f>
        <v>28.05.2024</v>
      </c>
      <c r="C619" s="134" t="s">
        <v>76</v>
      </c>
      <c r="D619" s="135">
        <f>ROUND(((D620+D621+D623+D622)/1000),5)</f>
        <v>4.8711399999999996</v>
      </c>
      <c r="E619" s="135">
        <f>ROUND(((E620+E621+E623+E622)/1000),5)</f>
        <v>4.7370200000000002</v>
      </c>
      <c r="F619" s="135">
        <f>ROUND(((F620+F621+F623+F622)/1000),5)</f>
        <v>4.62683</v>
      </c>
      <c r="G619" s="135">
        <f t="shared" ref="G619:AA619" si="360">ROUND(((G620+G621+G623+G622)/1000),5)</f>
        <v>4.0189599999999999</v>
      </c>
      <c r="H619" s="135">
        <f t="shared" si="360"/>
        <v>4.0175700000000001</v>
      </c>
      <c r="I619" s="135">
        <f t="shared" si="360"/>
        <v>4.6594699999999998</v>
      </c>
      <c r="J619" s="135">
        <f t="shared" si="360"/>
        <v>5.0422700000000003</v>
      </c>
      <c r="K619" s="135">
        <f t="shared" si="360"/>
        <v>5.3205799999999996</v>
      </c>
      <c r="L619" s="135">
        <f t="shared" si="360"/>
        <v>5.6724100000000002</v>
      </c>
      <c r="M619" s="135">
        <f t="shared" si="360"/>
        <v>6.0152299999999999</v>
      </c>
      <c r="N619" s="135">
        <f t="shared" si="360"/>
        <v>6.0738599999999998</v>
      </c>
      <c r="O619" s="135">
        <f t="shared" si="360"/>
        <v>6.0735799999999998</v>
      </c>
      <c r="P619" s="135">
        <f t="shared" si="360"/>
        <v>6.0021899999999997</v>
      </c>
      <c r="Q619" s="135">
        <f t="shared" si="360"/>
        <v>6.0432499999999996</v>
      </c>
      <c r="R619" s="135">
        <f t="shared" si="360"/>
        <v>5.9236899999999997</v>
      </c>
      <c r="S619" s="135">
        <f t="shared" si="360"/>
        <v>5.92422</v>
      </c>
      <c r="T619" s="135">
        <f t="shared" si="360"/>
        <v>5.9814800000000004</v>
      </c>
      <c r="U619" s="135">
        <f t="shared" si="360"/>
        <v>5.9450000000000003</v>
      </c>
      <c r="V619" s="135">
        <f t="shared" si="360"/>
        <v>5.8313800000000002</v>
      </c>
      <c r="W619" s="135">
        <f t="shared" si="360"/>
        <v>5.7307100000000002</v>
      </c>
      <c r="X619" s="135">
        <f t="shared" si="360"/>
        <v>5.7258699999999996</v>
      </c>
      <c r="Y619" s="135">
        <f t="shared" si="360"/>
        <v>5.7431000000000001</v>
      </c>
      <c r="Z619" s="135">
        <f t="shared" si="360"/>
        <v>5.44381</v>
      </c>
      <c r="AA619" s="135">
        <f t="shared" si="360"/>
        <v>5.1879499999999998</v>
      </c>
    </row>
    <row r="620" spans="1:27" ht="12.75" hidden="1" customHeight="1" outlineLevel="1" x14ac:dyDescent="0.2">
      <c r="A620" s="163" t="s">
        <v>842</v>
      </c>
      <c r="B620" s="94" t="s">
        <v>238</v>
      </c>
      <c r="C620" s="70" t="s">
        <v>79</v>
      </c>
      <c r="D620" s="71">
        <v>1090.71</v>
      </c>
      <c r="E620" s="71">
        <v>956.59</v>
      </c>
      <c r="F620" s="71">
        <v>846.4</v>
      </c>
      <c r="G620" s="71">
        <v>238.53</v>
      </c>
      <c r="H620" s="71">
        <v>237.14</v>
      </c>
      <c r="I620" s="71">
        <v>879.04</v>
      </c>
      <c r="J620" s="71">
        <v>1261.8399999999999</v>
      </c>
      <c r="K620" s="71">
        <v>1540.15</v>
      </c>
      <c r="L620" s="71">
        <v>1891.98</v>
      </c>
      <c r="M620" s="71">
        <v>2234.8000000000002</v>
      </c>
      <c r="N620" s="71">
        <v>2293.4299999999998</v>
      </c>
      <c r="O620" s="71">
        <v>2293.15</v>
      </c>
      <c r="P620" s="71">
        <v>2221.7600000000002</v>
      </c>
      <c r="Q620" s="71">
        <v>2262.8200000000002</v>
      </c>
      <c r="R620" s="71">
        <v>2143.2600000000002</v>
      </c>
      <c r="S620" s="71">
        <v>2143.79</v>
      </c>
      <c r="T620" s="71">
        <v>2201.0500000000002</v>
      </c>
      <c r="U620" s="71">
        <v>2164.5700000000002</v>
      </c>
      <c r="V620" s="71">
        <v>2050.9499999999998</v>
      </c>
      <c r="W620" s="71">
        <v>1950.28</v>
      </c>
      <c r="X620" s="71">
        <v>1945.44</v>
      </c>
      <c r="Y620" s="71">
        <v>1962.67</v>
      </c>
      <c r="Z620" s="71">
        <v>1663.38</v>
      </c>
      <c r="AA620" s="71">
        <v>1407.52</v>
      </c>
    </row>
    <row r="621" spans="1:27" ht="12.75" hidden="1" customHeight="1" outlineLevel="1" x14ac:dyDescent="0.2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844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845</v>
      </c>
      <c r="B623" s="94" t="s">
        <v>81</v>
      </c>
      <c r="C623" s="70" t="s">
        <v>79</v>
      </c>
      <c r="D623" s="71">
        <f>$D$11</f>
        <v>216.36</v>
      </c>
      <c r="E623" s="71">
        <f t="shared" ref="E623:AA623" si="362">$D$11</f>
        <v>216.36</v>
      </c>
      <c r="F623" s="71">
        <f t="shared" si="362"/>
        <v>216.36</v>
      </c>
      <c r="G623" s="71">
        <f t="shared" si="362"/>
        <v>216.36</v>
      </c>
      <c r="H623" s="71">
        <f t="shared" si="362"/>
        <v>216.36</v>
      </c>
      <c r="I623" s="71">
        <f t="shared" si="362"/>
        <v>216.36</v>
      </c>
      <c r="J623" s="71">
        <f t="shared" si="362"/>
        <v>216.36</v>
      </c>
      <c r="K623" s="71">
        <f t="shared" si="362"/>
        <v>216.36</v>
      </c>
      <c r="L623" s="71">
        <f t="shared" si="362"/>
        <v>216.36</v>
      </c>
      <c r="M623" s="71">
        <f t="shared" si="362"/>
        <v>216.36</v>
      </c>
      <c r="N623" s="71">
        <f t="shared" si="362"/>
        <v>216.36</v>
      </c>
      <c r="O623" s="71">
        <f t="shared" si="362"/>
        <v>216.36</v>
      </c>
      <c r="P623" s="71">
        <f t="shared" si="362"/>
        <v>216.36</v>
      </c>
      <c r="Q623" s="71">
        <f t="shared" si="362"/>
        <v>216.36</v>
      </c>
      <c r="R623" s="71">
        <f t="shared" si="362"/>
        <v>216.36</v>
      </c>
      <c r="S623" s="71">
        <f t="shared" si="362"/>
        <v>216.36</v>
      </c>
      <c r="T623" s="71">
        <f t="shared" si="362"/>
        <v>216.36</v>
      </c>
      <c r="U623" s="71">
        <f t="shared" si="362"/>
        <v>216.36</v>
      </c>
      <c r="V623" s="71">
        <f t="shared" si="362"/>
        <v>216.36</v>
      </c>
      <c r="W623" s="71">
        <f t="shared" si="362"/>
        <v>216.36</v>
      </c>
      <c r="X623" s="71">
        <f t="shared" si="362"/>
        <v>216.36</v>
      </c>
      <c r="Y623" s="71">
        <f t="shared" si="362"/>
        <v>216.36</v>
      </c>
      <c r="Z623" s="71">
        <f t="shared" si="362"/>
        <v>216.36</v>
      </c>
      <c r="AA623" s="71">
        <f t="shared" si="362"/>
        <v>216.36</v>
      </c>
    </row>
    <row r="624" spans="1:27" collapsed="1" x14ac:dyDescent="0.2">
      <c r="A624" s="162" t="s">
        <v>846</v>
      </c>
      <c r="B624" s="54" t="str">
        <f>"29"&amp;"."&amp;$B$662&amp;"."&amp;$B$663</f>
        <v>29.05.2024</v>
      </c>
      <c r="C624" s="134" t="s">
        <v>76</v>
      </c>
      <c r="D624" s="135">
        <f>ROUND(((D625+D626+D628+D627)/1000),5)</f>
        <v>5.0271499999999998</v>
      </c>
      <c r="E624" s="135">
        <f>ROUND(((E625+E626+E628+E627)/1000),5)</f>
        <v>4.8797100000000002</v>
      </c>
      <c r="F624" s="135">
        <f>ROUND(((F625+F626+F628+F627)/1000),5)</f>
        <v>4.6631200000000002</v>
      </c>
      <c r="G624" s="135">
        <f t="shared" ref="G624:AA624" si="363">ROUND(((G625+G626+G628+G627)/1000),5)</f>
        <v>4.5482199999999997</v>
      </c>
      <c r="H624" s="135">
        <f t="shared" si="363"/>
        <v>4.5362499999999999</v>
      </c>
      <c r="I624" s="135">
        <f t="shared" si="363"/>
        <v>4.8415800000000004</v>
      </c>
      <c r="J624" s="135">
        <f t="shared" si="363"/>
        <v>4.9614599999999998</v>
      </c>
      <c r="K624" s="135">
        <f t="shared" si="363"/>
        <v>5.24777</v>
      </c>
      <c r="L624" s="135">
        <f t="shared" si="363"/>
        <v>5.5339900000000002</v>
      </c>
      <c r="M624" s="135">
        <f t="shared" si="363"/>
        <v>5.8822900000000002</v>
      </c>
      <c r="N624" s="135">
        <f t="shared" si="363"/>
        <v>5.8877300000000004</v>
      </c>
      <c r="O624" s="135">
        <f t="shared" si="363"/>
        <v>5.89879</v>
      </c>
      <c r="P624" s="135">
        <f t="shared" si="363"/>
        <v>5.8918699999999999</v>
      </c>
      <c r="Q624" s="135">
        <f t="shared" si="363"/>
        <v>5.9166999999999996</v>
      </c>
      <c r="R624" s="135">
        <f t="shared" si="363"/>
        <v>5.9375499999999999</v>
      </c>
      <c r="S624" s="135">
        <f t="shared" si="363"/>
        <v>5.9346500000000004</v>
      </c>
      <c r="T624" s="135">
        <f t="shared" si="363"/>
        <v>5.9201800000000002</v>
      </c>
      <c r="U624" s="135">
        <f t="shared" si="363"/>
        <v>5.8924700000000003</v>
      </c>
      <c r="V624" s="135">
        <f t="shared" si="363"/>
        <v>5.7998000000000003</v>
      </c>
      <c r="W624" s="135">
        <f t="shared" si="363"/>
        <v>5.6566400000000003</v>
      </c>
      <c r="X624" s="135">
        <f t="shared" si="363"/>
        <v>5.6040400000000004</v>
      </c>
      <c r="Y624" s="135">
        <f t="shared" si="363"/>
        <v>5.5685099999999998</v>
      </c>
      <c r="Z624" s="135">
        <f t="shared" si="363"/>
        <v>5.3192899999999996</v>
      </c>
      <c r="AA624" s="135">
        <f t="shared" si="363"/>
        <v>5.1761900000000001</v>
      </c>
    </row>
    <row r="625" spans="1:27" ht="12.75" hidden="1" customHeight="1" outlineLevel="1" x14ac:dyDescent="0.2">
      <c r="A625" s="163" t="s">
        <v>847</v>
      </c>
      <c r="B625" s="94" t="s">
        <v>238</v>
      </c>
      <c r="C625" s="70" t="s">
        <v>79</v>
      </c>
      <c r="D625" s="71">
        <v>1246.72</v>
      </c>
      <c r="E625" s="71">
        <v>1099.28</v>
      </c>
      <c r="F625" s="71">
        <v>882.69</v>
      </c>
      <c r="G625" s="71">
        <v>767.79</v>
      </c>
      <c r="H625" s="71">
        <v>755.82</v>
      </c>
      <c r="I625" s="71">
        <v>1061.1500000000001</v>
      </c>
      <c r="J625" s="71">
        <v>1181.03</v>
      </c>
      <c r="K625" s="71">
        <v>1467.34</v>
      </c>
      <c r="L625" s="71">
        <v>1753.56</v>
      </c>
      <c r="M625" s="71">
        <v>2101.86</v>
      </c>
      <c r="N625" s="71">
        <v>2107.3000000000002</v>
      </c>
      <c r="O625" s="71">
        <v>2118.36</v>
      </c>
      <c r="P625" s="71">
        <v>2111.44</v>
      </c>
      <c r="Q625" s="71">
        <v>2136.27</v>
      </c>
      <c r="R625" s="71">
        <v>2157.12</v>
      </c>
      <c r="S625" s="71">
        <v>2154.2199999999998</v>
      </c>
      <c r="T625" s="71">
        <v>2139.75</v>
      </c>
      <c r="U625" s="71">
        <v>2112.04</v>
      </c>
      <c r="V625" s="71">
        <v>2019.37</v>
      </c>
      <c r="W625" s="71">
        <v>1876.21</v>
      </c>
      <c r="X625" s="71">
        <v>1823.61</v>
      </c>
      <c r="Y625" s="71">
        <v>1788.08</v>
      </c>
      <c r="Z625" s="71">
        <v>1538.86</v>
      </c>
      <c r="AA625" s="71">
        <v>1395.76</v>
      </c>
    </row>
    <row r="626" spans="1:27" ht="12.75" hidden="1" customHeight="1" outlineLevel="1" x14ac:dyDescent="0.2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849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850</v>
      </c>
      <c r="B628" s="94" t="s">
        <v>81</v>
      </c>
      <c r="C628" s="70" t="s">
        <v>79</v>
      </c>
      <c r="D628" s="71">
        <f>$D$11</f>
        <v>216.36</v>
      </c>
      <c r="E628" s="71">
        <f t="shared" ref="E628:AA628" si="365">$D$11</f>
        <v>216.36</v>
      </c>
      <c r="F628" s="71">
        <f t="shared" si="365"/>
        <v>216.36</v>
      </c>
      <c r="G628" s="71">
        <f t="shared" si="365"/>
        <v>216.36</v>
      </c>
      <c r="H628" s="71">
        <f t="shared" si="365"/>
        <v>216.36</v>
      </c>
      <c r="I628" s="71">
        <f t="shared" si="365"/>
        <v>216.36</v>
      </c>
      <c r="J628" s="71">
        <f t="shared" si="365"/>
        <v>216.36</v>
      </c>
      <c r="K628" s="71">
        <f t="shared" si="365"/>
        <v>216.36</v>
      </c>
      <c r="L628" s="71">
        <f t="shared" si="365"/>
        <v>216.36</v>
      </c>
      <c r="M628" s="71">
        <f t="shared" si="365"/>
        <v>216.36</v>
      </c>
      <c r="N628" s="71">
        <f t="shared" si="365"/>
        <v>216.36</v>
      </c>
      <c r="O628" s="71">
        <f t="shared" si="365"/>
        <v>216.36</v>
      </c>
      <c r="P628" s="71">
        <f t="shared" si="365"/>
        <v>216.36</v>
      </c>
      <c r="Q628" s="71">
        <f t="shared" si="365"/>
        <v>216.36</v>
      </c>
      <c r="R628" s="71">
        <f t="shared" si="365"/>
        <v>216.36</v>
      </c>
      <c r="S628" s="71">
        <f t="shared" si="365"/>
        <v>216.36</v>
      </c>
      <c r="T628" s="71">
        <f t="shared" si="365"/>
        <v>216.36</v>
      </c>
      <c r="U628" s="71">
        <f t="shared" si="365"/>
        <v>216.36</v>
      </c>
      <c r="V628" s="71">
        <f t="shared" si="365"/>
        <v>216.36</v>
      </c>
      <c r="W628" s="71">
        <f t="shared" si="365"/>
        <v>216.36</v>
      </c>
      <c r="X628" s="71">
        <f t="shared" si="365"/>
        <v>216.36</v>
      </c>
      <c r="Y628" s="71">
        <f t="shared" si="365"/>
        <v>216.36</v>
      </c>
      <c r="Z628" s="71">
        <f t="shared" si="365"/>
        <v>216.36</v>
      </c>
      <c r="AA628" s="71">
        <f t="shared" si="365"/>
        <v>216.36</v>
      </c>
    </row>
    <row r="629" spans="1:27" collapsed="1" x14ac:dyDescent="0.2">
      <c r="A629" s="162" t="s">
        <v>851</v>
      </c>
      <c r="B629" s="54" t="str">
        <f>"30"&amp;"."&amp;$B$662&amp;"."&amp;$B$663</f>
        <v>30.05.2024</v>
      </c>
      <c r="C629" s="134" t="s">
        <v>76</v>
      </c>
      <c r="D629" s="135">
        <f>ROUND(((D630+D631+D633+D632)/1000),5)</f>
        <v>4.9836999999999998</v>
      </c>
      <c r="E629" s="135">
        <f>ROUND(((E630+E631+E633+E632)/1000),5)</f>
        <v>4.8404999999999996</v>
      </c>
      <c r="F629" s="135">
        <f>ROUND(((F630+F631+F633+F632)/1000),5)</f>
        <v>4.6877700000000004</v>
      </c>
      <c r="G629" s="135">
        <f t="shared" ref="G629:AA629" si="366">ROUND(((G630+G631+G633+G632)/1000),5)</f>
        <v>4.5870199999999999</v>
      </c>
      <c r="H629" s="135">
        <f t="shared" si="366"/>
        <v>4.5909300000000002</v>
      </c>
      <c r="I629" s="135">
        <f t="shared" si="366"/>
        <v>4.8780799999999997</v>
      </c>
      <c r="J629" s="135">
        <f t="shared" si="366"/>
        <v>4.9661799999999996</v>
      </c>
      <c r="K629" s="135">
        <f t="shared" si="366"/>
        <v>5.2854299999999999</v>
      </c>
      <c r="L629" s="135">
        <f t="shared" si="366"/>
        <v>5.6805300000000001</v>
      </c>
      <c r="M629" s="135">
        <f t="shared" si="366"/>
        <v>5.8970500000000001</v>
      </c>
      <c r="N629" s="135">
        <f t="shared" si="366"/>
        <v>5.9454700000000003</v>
      </c>
      <c r="O629" s="135">
        <f t="shared" si="366"/>
        <v>5.9365600000000001</v>
      </c>
      <c r="P629" s="135">
        <f t="shared" si="366"/>
        <v>5.9563800000000002</v>
      </c>
      <c r="Q629" s="135">
        <f t="shared" si="366"/>
        <v>5.9463299999999997</v>
      </c>
      <c r="R629" s="135">
        <f t="shared" si="366"/>
        <v>5.9494100000000003</v>
      </c>
      <c r="S629" s="135">
        <f t="shared" si="366"/>
        <v>5.9484700000000004</v>
      </c>
      <c r="T629" s="135">
        <f t="shared" si="366"/>
        <v>6.2406699999999997</v>
      </c>
      <c r="U629" s="135">
        <f t="shared" si="366"/>
        <v>6.2341600000000001</v>
      </c>
      <c r="V629" s="135">
        <f t="shared" si="366"/>
        <v>5.8660800000000002</v>
      </c>
      <c r="W629" s="135">
        <f t="shared" si="366"/>
        <v>5.7432299999999996</v>
      </c>
      <c r="X629" s="135">
        <f t="shared" si="366"/>
        <v>5.7005100000000004</v>
      </c>
      <c r="Y629" s="135">
        <f t="shared" si="366"/>
        <v>5.6810099999999997</v>
      </c>
      <c r="Z629" s="135">
        <f t="shared" si="366"/>
        <v>5.3039199999999997</v>
      </c>
      <c r="AA629" s="135">
        <f t="shared" si="366"/>
        <v>5.1435500000000003</v>
      </c>
    </row>
    <row r="630" spans="1:27" ht="12.75" hidden="1" customHeight="1" outlineLevel="1" x14ac:dyDescent="0.2">
      <c r="A630" s="163" t="s">
        <v>852</v>
      </c>
      <c r="B630" s="94" t="s">
        <v>238</v>
      </c>
      <c r="C630" s="70" t="s">
        <v>79</v>
      </c>
      <c r="D630" s="71">
        <v>1203.27</v>
      </c>
      <c r="E630" s="71">
        <v>1060.07</v>
      </c>
      <c r="F630" s="71">
        <v>907.34</v>
      </c>
      <c r="G630" s="71">
        <v>806.59</v>
      </c>
      <c r="H630" s="71">
        <v>810.5</v>
      </c>
      <c r="I630" s="71">
        <v>1097.6500000000001</v>
      </c>
      <c r="J630" s="71">
        <v>1185.75</v>
      </c>
      <c r="K630" s="71">
        <v>1505</v>
      </c>
      <c r="L630" s="71">
        <v>1900.1</v>
      </c>
      <c r="M630" s="71">
        <v>2116.62</v>
      </c>
      <c r="N630" s="71">
        <v>2165.04</v>
      </c>
      <c r="O630" s="71">
        <v>2156.13</v>
      </c>
      <c r="P630" s="71">
        <v>2175.9499999999998</v>
      </c>
      <c r="Q630" s="71">
        <v>2165.9</v>
      </c>
      <c r="R630" s="71">
        <v>2168.98</v>
      </c>
      <c r="S630" s="71">
        <v>2168.04</v>
      </c>
      <c r="T630" s="71">
        <v>2460.2399999999998</v>
      </c>
      <c r="U630" s="71">
        <v>2453.73</v>
      </c>
      <c r="V630" s="71">
        <v>2085.65</v>
      </c>
      <c r="W630" s="71">
        <v>1962.8</v>
      </c>
      <c r="X630" s="71">
        <v>1920.08</v>
      </c>
      <c r="Y630" s="71">
        <v>1900.58</v>
      </c>
      <c r="Z630" s="71">
        <v>1523.49</v>
      </c>
      <c r="AA630" s="71">
        <v>1363.12</v>
      </c>
    </row>
    <row r="631" spans="1:27" ht="12.75" hidden="1" customHeight="1" outlineLevel="1" x14ac:dyDescent="0.2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854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855</v>
      </c>
      <c r="B633" s="94" t="s">
        <v>81</v>
      </c>
      <c r="C633" s="70" t="s">
        <v>79</v>
      </c>
      <c r="D633" s="71">
        <f>$D$11</f>
        <v>216.36</v>
      </c>
      <c r="E633" s="71">
        <f t="shared" ref="E633:AA633" si="368">$D$11</f>
        <v>216.36</v>
      </c>
      <c r="F633" s="71">
        <f t="shared" si="368"/>
        <v>216.36</v>
      </c>
      <c r="G633" s="71">
        <f t="shared" si="368"/>
        <v>216.36</v>
      </c>
      <c r="H633" s="71">
        <f t="shared" si="368"/>
        <v>216.36</v>
      </c>
      <c r="I633" s="71">
        <f t="shared" si="368"/>
        <v>216.36</v>
      </c>
      <c r="J633" s="71">
        <f t="shared" si="368"/>
        <v>216.36</v>
      </c>
      <c r="K633" s="71">
        <f t="shared" si="368"/>
        <v>216.36</v>
      </c>
      <c r="L633" s="71">
        <f t="shared" si="368"/>
        <v>216.36</v>
      </c>
      <c r="M633" s="71">
        <f t="shared" si="368"/>
        <v>216.36</v>
      </c>
      <c r="N633" s="71">
        <f t="shared" si="368"/>
        <v>216.36</v>
      </c>
      <c r="O633" s="71">
        <f t="shared" si="368"/>
        <v>216.36</v>
      </c>
      <c r="P633" s="71">
        <f t="shared" si="368"/>
        <v>216.36</v>
      </c>
      <c r="Q633" s="71">
        <f t="shared" si="368"/>
        <v>216.36</v>
      </c>
      <c r="R633" s="71">
        <f t="shared" si="368"/>
        <v>216.36</v>
      </c>
      <c r="S633" s="71">
        <f t="shared" si="368"/>
        <v>216.36</v>
      </c>
      <c r="T633" s="71">
        <f t="shared" si="368"/>
        <v>216.36</v>
      </c>
      <c r="U633" s="71">
        <f t="shared" si="368"/>
        <v>216.36</v>
      </c>
      <c r="V633" s="71">
        <f t="shared" si="368"/>
        <v>216.36</v>
      </c>
      <c r="W633" s="71">
        <f t="shared" si="368"/>
        <v>216.36</v>
      </c>
      <c r="X633" s="71">
        <f t="shared" si="368"/>
        <v>216.36</v>
      </c>
      <c r="Y633" s="71">
        <f t="shared" si="368"/>
        <v>216.36</v>
      </c>
      <c r="Z633" s="71">
        <f t="shared" si="368"/>
        <v>216.36</v>
      </c>
      <c r="AA633" s="71">
        <f t="shared" si="368"/>
        <v>216.36</v>
      </c>
    </row>
    <row r="634" spans="1:27" collapsed="1" x14ac:dyDescent="0.2">
      <c r="A634" s="162" t="s">
        <v>856</v>
      </c>
      <c r="B634" s="54" t="str">
        <f>"31"&amp;"."&amp;$B$662&amp;"."&amp;$B$663</f>
        <v>31.05.2024</v>
      </c>
      <c r="C634" s="134" t="s">
        <v>76</v>
      </c>
      <c r="D634" s="135">
        <f>ROUND(((D635+D636+D638+D637)/1000),5)</f>
        <v>4.9720300000000002</v>
      </c>
      <c r="E634" s="135">
        <f>ROUND(((E635+E636+E638+E637)/1000),5)</f>
        <v>4.7578399999999998</v>
      </c>
      <c r="F634" s="135">
        <f>ROUND(((F635+F636+F638+F637)/1000),5)</f>
        <v>4.6868499999999997</v>
      </c>
      <c r="G634" s="135">
        <f t="shared" ref="G634:AA634" si="369">ROUND(((G635+G636+G638+G637)/1000),5)</f>
        <v>4.5930799999999996</v>
      </c>
      <c r="H634" s="135">
        <f t="shared" si="369"/>
        <v>4.5438900000000002</v>
      </c>
      <c r="I634" s="135">
        <f t="shared" si="369"/>
        <v>4.8663800000000004</v>
      </c>
      <c r="J634" s="135">
        <f t="shared" si="369"/>
        <v>5.0109700000000004</v>
      </c>
      <c r="K634" s="135">
        <f t="shared" si="369"/>
        <v>5.3485300000000002</v>
      </c>
      <c r="L634" s="135">
        <f t="shared" si="369"/>
        <v>5.7280100000000003</v>
      </c>
      <c r="M634" s="135">
        <f t="shared" si="369"/>
        <v>5.9238</v>
      </c>
      <c r="N634" s="135">
        <f t="shared" si="369"/>
        <v>6.0970700000000004</v>
      </c>
      <c r="O634" s="135">
        <f t="shared" si="369"/>
        <v>6.1101099999999997</v>
      </c>
      <c r="P634" s="135">
        <f t="shared" si="369"/>
        <v>5.9693800000000001</v>
      </c>
      <c r="Q634" s="135">
        <f t="shared" si="369"/>
        <v>6.1260000000000003</v>
      </c>
      <c r="R634" s="135">
        <f t="shared" si="369"/>
        <v>6.1345599999999996</v>
      </c>
      <c r="S634" s="135">
        <f t="shared" si="369"/>
        <v>6.1775599999999997</v>
      </c>
      <c r="T634" s="135">
        <f t="shared" si="369"/>
        <v>6.1615799999999998</v>
      </c>
      <c r="U634" s="135">
        <f t="shared" si="369"/>
        <v>5.9237399999999996</v>
      </c>
      <c r="V634" s="135">
        <f t="shared" si="369"/>
        <v>5.9018699999999997</v>
      </c>
      <c r="W634" s="135">
        <f t="shared" si="369"/>
        <v>5.8510999999999997</v>
      </c>
      <c r="X634" s="135">
        <f t="shared" si="369"/>
        <v>5.85867</v>
      </c>
      <c r="Y634" s="135">
        <f t="shared" si="369"/>
        <v>5.8068099999999996</v>
      </c>
      <c r="Z634" s="135">
        <f t="shared" si="369"/>
        <v>5.56785</v>
      </c>
      <c r="AA634" s="135">
        <f t="shared" si="369"/>
        <v>5.2839</v>
      </c>
    </row>
    <row r="635" spans="1:27" ht="12.75" hidden="1" customHeight="1" outlineLevel="1" x14ac:dyDescent="0.2">
      <c r="A635" s="163" t="s">
        <v>857</v>
      </c>
      <c r="B635" s="94" t="s">
        <v>238</v>
      </c>
      <c r="C635" s="70" t="s">
        <v>79</v>
      </c>
      <c r="D635" s="71">
        <v>1191.5999999999999</v>
      </c>
      <c r="E635" s="71">
        <v>977.41</v>
      </c>
      <c r="F635" s="71">
        <v>906.42</v>
      </c>
      <c r="G635" s="71">
        <v>812.65</v>
      </c>
      <c r="H635" s="71">
        <v>763.46</v>
      </c>
      <c r="I635" s="71">
        <v>1085.95</v>
      </c>
      <c r="J635" s="71">
        <v>1230.54</v>
      </c>
      <c r="K635" s="71">
        <v>1568.1</v>
      </c>
      <c r="L635" s="71">
        <v>1947.58</v>
      </c>
      <c r="M635" s="71">
        <v>2143.37</v>
      </c>
      <c r="N635" s="71">
        <v>2316.64</v>
      </c>
      <c r="O635" s="71">
        <v>2329.6799999999998</v>
      </c>
      <c r="P635" s="71">
        <v>2188.9499999999998</v>
      </c>
      <c r="Q635" s="71">
        <v>2345.5700000000002</v>
      </c>
      <c r="R635" s="71">
        <v>2354.13</v>
      </c>
      <c r="S635" s="71">
        <v>2397.13</v>
      </c>
      <c r="T635" s="71">
        <v>2381.15</v>
      </c>
      <c r="U635" s="71">
        <v>2143.31</v>
      </c>
      <c r="V635" s="71">
        <v>2121.44</v>
      </c>
      <c r="W635" s="71">
        <v>2070.67</v>
      </c>
      <c r="X635" s="71">
        <v>2078.2399999999998</v>
      </c>
      <c r="Y635" s="71">
        <v>2026.38</v>
      </c>
      <c r="Z635" s="71">
        <v>1787.42</v>
      </c>
      <c r="AA635" s="71">
        <v>1503.47</v>
      </c>
    </row>
    <row r="636" spans="1:27" ht="12.75" hidden="1" customHeight="1" outlineLevel="1" x14ac:dyDescent="0.2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859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860</v>
      </c>
      <c r="B638" s="94" t="s">
        <v>81</v>
      </c>
      <c r="C638" s="70" t="s">
        <v>79</v>
      </c>
      <c r="D638" s="71">
        <f>$D$11</f>
        <v>216.36</v>
      </c>
      <c r="E638" s="71">
        <f t="shared" ref="E638:AA638" si="371">$D$11</f>
        <v>216.36</v>
      </c>
      <c r="F638" s="71">
        <f t="shared" si="371"/>
        <v>216.36</v>
      </c>
      <c r="G638" s="71">
        <f t="shared" si="371"/>
        <v>216.36</v>
      </c>
      <c r="H638" s="71">
        <f t="shared" si="371"/>
        <v>216.36</v>
      </c>
      <c r="I638" s="71">
        <f t="shared" si="371"/>
        <v>216.36</v>
      </c>
      <c r="J638" s="71">
        <f t="shared" si="371"/>
        <v>216.36</v>
      </c>
      <c r="K638" s="71">
        <f t="shared" si="371"/>
        <v>216.36</v>
      </c>
      <c r="L638" s="71">
        <f t="shared" si="371"/>
        <v>216.36</v>
      </c>
      <c r="M638" s="71">
        <f t="shared" si="371"/>
        <v>216.36</v>
      </c>
      <c r="N638" s="71">
        <f t="shared" si="371"/>
        <v>216.36</v>
      </c>
      <c r="O638" s="71">
        <f t="shared" si="371"/>
        <v>216.36</v>
      </c>
      <c r="P638" s="71">
        <f t="shared" si="371"/>
        <v>216.36</v>
      </c>
      <c r="Q638" s="71">
        <f t="shared" si="371"/>
        <v>216.36</v>
      </c>
      <c r="R638" s="71">
        <f t="shared" si="371"/>
        <v>216.36</v>
      </c>
      <c r="S638" s="71">
        <f t="shared" si="371"/>
        <v>216.36</v>
      </c>
      <c r="T638" s="71">
        <f t="shared" si="371"/>
        <v>216.36</v>
      </c>
      <c r="U638" s="71">
        <f t="shared" si="371"/>
        <v>216.36</v>
      </c>
      <c r="V638" s="71">
        <f t="shared" si="371"/>
        <v>216.36</v>
      </c>
      <c r="W638" s="71">
        <f t="shared" si="371"/>
        <v>216.36</v>
      </c>
      <c r="X638" s="71">
        <f t="shared" si="371"/>
        <v>216.36</v>
      </c>
      <c r="Y638" s="71">
        <f t="shared" si="371"/>
        <v>216.36</v>
      </c>
      <c r="Z638" s="71">
        <f t="shared" si="371"/>
        <v>216.36</v>
      </c>
      <c r="AA638" s="71">
        <f t="shared" si="371"/>
        <v>216.36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x14ac:dyDescent="0.2">
      <c r="A643" s="172"/>
      <c r="B643" s="173"/>
      <c r="C643" s="174"/>
      <c r="D643" s="175">
        <f>D644</f>
        <v>846494.76</v>
      </c>
      <c r="E643" s="175">
        <f t="shared" ref="E643:G643" si="372">E644</f>
        <v>846494.76</v>
      </c>
      <c r="F643" s="175">
        <f t="shared" si="372"/>
        <v>846494.76</v>
      </c>
      <c r="G643" s="175">
        <f t="shared" si="372"/>
        <v>846494.76</v>
      </c>
    </row>
    <row r="644" spans="1:27" ht="12.75" hidden="1" customHeight="1" outlineLevel="1" x14ac:dyDescent="0.2">
      <c r="A644" s="176" t="s">
        <v>867</v>
      </c>
      <c r="B644" s="177" t="s">
        <v>868</v>
      </c>
      <c r="C644" s="178" t="s">
        <v>864</v>
      </c>
      <c r="D644" s="71">
        <v>846494.76</v>
      </c>
      <c r="E644" s="71">
        <f>$D644</f>
        <v>846494.76</v>
      </c>
      <c r="F644" s="71">
        <f>$D644</f>
        <v>846494.76</v>
      </c>
      <c r="G644" s="71">
        <f>$D644</f>
        <v>846494.76</v>
      </c>
    </row>
    <row r="645" spans="1:27" collapsed="1" x14ac:dyDescent="0.2"/>
    <row r="647" spans="1:27" ht="12.75" customHeight="1" x14ac:dyDescent="0.25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83"/>
      <c r="B650" s="84"/>
    </row>
    <row r="651" spans="1:27" x14ac:dyDescent="0.2">
      <c r="A651" s="83"/>
      <c r="B651" s="85"/>
    </row>
    <row r="662" spans="2:2" hidden="1" x14ac:dyDescent="0.2">
      <c r="B662" s="181" t="s">
        <v>3164</v>
      </c>
    </row>
    <row r="663" spans="2:2" hidden="1" x14ac:dyDescent="0.2">
      <c r="B663" s="182" t="s">
        <v>3165</v>
      </c>
    </row>
  </sheetData>
  <autoFilter ref="B6:C584" xr:uid="{00000000-0001-0000-06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B9C-2D75-446A-A569-B23454D9C806}">
  <sheetPr>
    <tabColor rgb="FF00B0F0"/>
    <pageSetUpPr fitToPage="1"/>
  </sheetPr>
  <dimension ref="A1:AA219"/>
  <sheetViews>
    <sheetView view="pageBreakPreview" zoomScale="75" zoomScaleNormal="100" zoomScaleSheetLayoutView="75" workbookViewId="0">
      <selection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870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869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ht="12.75" customHeight="1" x14ac:dyDescent="0.2">
      <c r="A5" s="157" t="s">
        <v>549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5.5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0"/>
      <c r="B7" s="161"/>
      <c r="C7" s="160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</row>
    <row r="8" spans="1:27" ht="12.75" customHeight="1" x14ac:dyDescent="0.2">
      <c r="A8" s="162" t="s">
        <v>5</v>
      </c>
      <c r="B8" s="54" t="str">
        <f>"01"&amp;"."&amp;$B$218&amp;"."&amp;$B$219</f>
        <v>01.05.2024</v>
      </c>
      <c r="C8" s="134" t="s">
        <v>76</v>
      </c>
      <c r="D8" s="135">
        <f>ROUND(((D9+D10+D12+D11+D13)/1000),5)</f>
        <v>3.9817499999999999</v>
      </c>
      <c r="E8" s="135">
        <f t="shared" ref="E8:AA8" si="0">ROUND(((E9+E10+E12+E11+E13)/1000),5)</f>
        <v>3.9458000000000002</v>
      </c>
      <c r="F8" s="135">
        <f t="shared" si="0"/>
        <v>3.80701</v>
      </c>
      <c r="G8" s="135">
        <f t="shared" si="0"/>
        <v>3.7855599999999998</v>
      </c>
      <c r="H8" s="135">
        <f t="shared" si="0"/>
        <v>3.7378900000000002</v>
      </c>
      <c r="I8" s="135">
        <f t="shared" si="0"/>
        <v>3.7014499999999999</v>
      </c>
      <c r="J8" s="135">
        <f t="shared" si="0"/>
        <v>3.7073900000000002</v>
      </c>
      <c r="K8" s="135">
        <f t="shared" si="0"/>
        <v>3.8671799999999998</v>
      </c>
      <c r="L8" s="135">
        <f t="shared" si="0"/>
        <v>4.0275999999999996</v>
      </c>
      <c r="M8" s="135">
        <f t="shared" si="0"/>
        <v>4.2656499999999999</v>
      </c>
      <c r="N8" s="135">
        <f t="shared" si="0"/>
        <v>4.4100799999999998</v>
      </c>
      <c r="O8" s="135">
        <f t="shared" si="0"/>
        <v>4.3395000000000001</v>
      </c>
      <c r="P8" s="135">
        <f t="shared" si="0"/>
        <v>4.3189000000000002</v>
      </c>
      <c r="Q8" s="135">
        <f t="shared" si="0"/>
        <v>4.3504300000000002</v>
      </c>
      <c r="R8" s="135">
        <f t="shared" si="0"/>
        <v>4.3087999999999997</v>
      </c>
      <c r="S8" s="135">
        <f t="shared" si="0"/>
        <v>4.2585600000000001</v>
      </c>
      <c r="T8" s="135">
        <f t="shared" si="0"/>
        <v>4.2662399999999998</v>
      </c>
      <c r="U8" s="135">
        <f t="shared" si="0"/>
        <v>4.2851999999999997</v>
      </c>
      <c r="V8" s="135">
        <f t="shared" si="0"/>
        <v>4.3454199999999998</v>
      </c>
      <c r="W8" s="135">
        <f t="shared" si="0"/>
        <v>4.4696800000000003</v>
      </c>
      <c r="X8" s="135">
        <f t="shared" si="0"/>
        <v>4.5887700000000002</v>
      </c>
      <c r="Y8" s="135">
        <f t="shared" si="0"/>
        <v>4.4784499999999996</v>
      </c>
      <c r="Z8" s="135">
        <f t="shared" si="0"/>
        <v>4.1589</v>
      </c>
      <c r="AA8" s="135">
        <f t="shared" si="0"/>
        <v>3.9667699999999999</v>
      </c>
    </row>
    <row r="9" spans="1:27" ht="12.75" hidden="1" customHeight="1" outlineLevel="1" x14ac:dyDescent="0.2">
      <c r="A9" s="187" t="s">
        <v>87</v>
      </c>
      <c r="B9" s="94" t="s">
        <v>238</v>
      </c>
      <c r="C9" s="70" t="s">
        <v>79</v>
      </c>
      <c r="D9" s="71">
        <v>1362.85</v>
      </c>
      <c r="E9" s="71">
        <v>1326.9</v>
      </c>
      <c r="F9" s="71">
        <v>1188.1099999999999</v>
      </c>
      <c r="G9" s="71">
        <v>1166.6600000000001</v>
      </c>
      <c r="H9" s="71">
        <v>1118.99</v>
      </c>
      <c r="I9" s="71">
        <v>1082.55</v>
      </c>
      <c r="J9" s="71">
        <v>1088.49</v>
      </c>
      <c r="K9" s="71">
        <v>1248.28</v>
      </c>
      <c r="L9" s="71">
        <v>1408.7</v>
      </c>
      <c r="M9" s="71">
        <v>1646.75</v>
      </c>
      <c r="N9" s="71">
        <v>1791.18</v>
      </c>
      <c r="O9" s="71">
        <v>1720.6</v>
      </c>
      <c r="P9" s="71">
        <v>1700</v>
      </c>
      <c r="Q9" s="71">
        <v>1731.53</v>
      </c>
      <c r="R9" s="71">
        <v>1689.9</v>
      </c>
      <c r="S9" s="71">
        <v>1639.66</v>
      </c>
      <c r="T9" s="71">
        <v>1647.34</v>
      </c>
      <c r="U9" s="71">
        <v>1666.3</v>
      </c>
      <c r="V9" s="71">
        <v>1726.52</v>
      </c>
      <c r="W9" s="71">
        <v>1850.78</v>
      </c>
      <c r="X9" s="71">
        <v>1969.87</v>
      </c>
      <c r="Y9" s="71">
        <v>1859.55</v>
      </c>
      <c r="Z9" s="71">
        <v>1540</v>
      </c>
      <c r="AA9" s="71">
        <v>1347.87</v>
      </c>
    </row>
    <row r="10" spans="1:27" ht="12.75" hidden="1" customHeight="1" outlineLevel="1" x14ac:dyDescent="0.2">
      <c r="A10" s="187" t="s">
        <v>87</v>
      </c>
      <c r="B10" s="94" t="s">
        <v>90</v>
      </c>
      <c r="C10" s="70" t="s">
        <v>79</v>
      </c>
      <c r="D10" s="71">
        <v>2222.89</v>
      </c>
      <c r="E10" s="71">
        <f>$D$10</f>
        <v>2222.89</v>
      </c>
      <c r="F10" s="71">
        <f t="shared" ref="F10:AA10" si="1">$D$10</f>
        <v>2222.89</v>
      </c>
      <c r="G10" s="71">
        <f t="shared" si="1"/>
        <v>2222.89</v>
      </c>
      <c r="H10" s="71">
        <f t="shared" si="1"/>
        <v>2222.89</v>
      </c>
      <c r="I10" s="71">
        <f t="shared" si="1"/>
        <v>2222.89</v>
      </c>
      <c r="J10" s="71">
        <f t="shared" si="1"/>
        <v>2222.89</v>
      </c>
      <c r="K10" s="71">
        <f t="shared" si="1"/>
        <v>2222.89</v>
      </c>
      <c r="L10" s="71">
        <f t="shared" si="1"/>
        <v>2222.89</v>
      </c>
      <c r="M10" s="71">
        <f t="shared" si="1"/>
        <v>2222.89</v>
      </c>
      <c r="N10" s="71">
        <f t="shared" si="1"/>
        <v>2222.89</v>
      </c>
      <c r="O10" s="71">
        <f t="shared" si="1"/>
        <v>2222.89</v>
      </c>
      <c r="P10" s="71">
        <f t="shared" si="1"/>
        <v>2222.89</v>
      </c>
      <c r="Q10" s="71">
        <f t="shared" si="1"/>
        <v>2222.89</v>
      </c>
      <c r="R10" s="71">
        <f t="shared" si="1"/>
        <v>2222.89</v>
      </c>
      <c r="S10" s="71">
        <f t="shared" si="1"/>
        <v>2222.89</v>
      </c>
      <c r="T10" s="71">
        <f t="shared" si="1"/>
        <v>2222.89</v>
      </c>
      <c r="U10" s="71">
        <f t="shared" si="1"/>
        <v>2222.89</v>
      </c>
      <c r="V10" s="71">
        <f t="shared" si="1"/>
        <v>2222.89</v>
      </c>
      <c r="W10" s="71">
        <f t="shared" si="1"/>
        <v>2222.89</v>
      </c>
      <c r="X10" s="71">
        <f t="shared" si="1"/>
        <v>2222.89</v>
      </c>
      <c r="Y10" s="71">
        <f t="shared" si="1"/>
        <v>2222.89</v>
      </c>
      <c r="Z10" s="71">
        <f t="shared" si="1"/>
        <v>2222.89</v>
      </c>
      <c r="AA10" s="71">
        <f t="shared" si="1"/>
        <v>2222.89</v>
      </c>
    </row>
    <row r="11" spans="1:27" ht="12.75" hidden="1" customHeight="1" outlineLevel="1" x14ac:dyDescent="0.2">
      <c r="A11" s="187" t="s">
        <v>87</v>
      </c>
      <c r="B11" s="94" t="s">
        <v>83</v>
      </c>
      <c r="C11" s="70" t="s">
        <v>79</v>
      </c>
      <c r="D11" s="71">
        <v>4.29</v>
      </c>
      <c r="E11" s="71">
        <v>4.29</v>
      </c>
      <c r="F11" s="71">
        <v>4.29</v>
      </c>
      <c r="G11" s="71">
        <v>4.29</v>
      </c>
      <c r="H11" s="71">
        <v>4.29</v>
      </c>
      <c r="I11" s="71">
        <v>4.29</v>
      </c>
      <c r="J11" s="71">
        <v>4.29</v>
      </c>
      <c r="K11" s="71">
        <v>4.29</v>
      </c>
      <c r="L11" s="71">
        <v>4.29</v>
      </c>
      <c r="M11" s="71">
        <v>4.29</v>
      </c>
      <c r="N11" s="71">
        <v>4.29</v>
      </c>
      <c r="O11" s="71">
        <v>4.29</v>
      </c>
      <c r="P11" s="71">
        <v>4.29</v>
      </c>
      <c r="Q11" s="71">
        <v>4.29</v>
      </c>
      <c r="R11" s="71">
        <v>4.29</v>
      </c>
      <c r="S11" s="71">
        <v>4.29</v>
      </c>
      <c r="T11" s="71">
        <v>4.29</v>
      </c>
      <c r="U11" s="71">
        <v>4.29</v>
      </c>
      <c r="V11" s="71">
        <v>4.29</v>
      </c>
      <c r="W11" s="71">
        <v>4.29</v>
      </c>
      <c r="X11" s="71">
        <v>4.29</v>
      </c>
      <c r="Y11" s="71">
        <v>4.29</v>
      </c>
      <c r="Z11" s="71">
        <v>4.29</v>
      </c>
      <c r="AA11" s="71">
        <v>4.29</v>
      </c>
    </row>
    <row r="12" spans="1:27" ht="12.75" hidden="1" customHeight="1" outlineLevel="1" x14ac:dyDescent="0.2">
      <c r="A12" s="163" t="s">
        <v>871</v>
      </c>
      <c r="B12" s="94" t="s">
        <v>872</v>
      </c>
      <c r="C12" s="70" t="s">
        <v>79</v>
      </c>
      <c r="D12" s="71">
        <v>175.36</v>
      </c>
      <c r="E12" s="71">
        <f>$D$12</f>
        <v>175.36</v>
      </c>
      <c r="F12" s="71">
        <f t="shared" ref="F12:AA12" si="2">$D$12</f>
        <v>175.36</v>
      </c>
      <c r="G12" s="71">
        <f t="shared" si="2"/>
        <v>175.36</v>
      </c>
      <c r="H12" s="71">
        <f t="shared" si="2"/>
        <v>175.36</v>
      </c>
      <c r="I12" s="71">
        <f t="shared" si="2"/>
        <v>175.36</v>
      </c>
      <c r="J12" s="71">
        <f t="shared" si="2"/>
        <v>175.36</v>
      </c>
      <c r="K12" s="71">
        <f t="shared" si="2"/>
        <v>175.36</v>
      </c>
      <c r="L12" s="71">
        <f t="shared" si="2"/>
        <v>175.36</v>
      </c>
      <c r="M12" s="71">
        <f t="shared" si="2"/>
        <v>175.36</v>
      </c>
      <c r="N12" s="71">
        <f t="shared" si="2"/>
        <v>175.36</v>
      </c>
      <c r="O12" s="71">
        <f t="shared" si="2"/>
        <v>175.36</v>
      </c>
      <c r="P12" s="71">
        <f t="shared" si="2"/>
        <v>175.36</v>
      </c>
      <c r="Q12" s="71">
        <f t="shared" si="2"/>
        <v>175.36</v>
      </c>
      <c r="R12" s="71">
        <f t="shared" si="2"/>
        <v>175.36</v>
      </c>
      <c r="S12" s="71">
        <f t="shared" si="2"/>
        <v>175.36</v>
      </c>
      <c r="T12" s="71">
        <f t="shared" si="2"/>
        <v>175.36</v>
      </c>
      <c r="U12" s="71">
        <f t="shared" si="2"/>
        <v>175.36</v>
      </c>
      <c r="V12" s="71">
        <f t="shared" si="2"/>
        <v>175.36</v>
      </c>
      <c r="W12" s="71">
        <f t="shared" si="2"/>
        <v>175.36</v>
      </c>
      <c r="X12" s="71">
        <f t="shared" si="2"/>
        <v>175.36</v>
      </c>
      <c r="Y12" s="71">
        <f t="shared" si="2"/>
        <v>175.36</v>
      </c>
      <c r="Z12" s="71">
        <f t="shared" si="2"/>
        <v>175.36</v>
      </c>
      <c r="AA12" s="71">
        <f t="shared" si="2"/>
        <v>175.36</v>
      </c>
    </row>
    <row r="13" spans="1:27" ht="12.75" hidden="1" customHeight="1" outlineLevel="1" x14ac:dyDescent="0.2">
      <c r="A13" s="163" t="s">
        <v>873</v>
      </c>
      <c r="B13" s="94" t="s">
        <v>874</v>
      </c>
      <c r="C13" s="70" t="s">
        <v>79</v>
      </c>
      <c r="D13" s="71">
        <v>216.36</v>
      </c>
      <c r="E13" s="71">
        <f>$D$13</f>
        <v>216.36</v>
      </c>
      <c r="F13" s="71">
        <f t="shared" ref="F13:AA13" si="3">$D$13</f>
        <v>216.36</v>
      </c>
      <c r="G13" s="71">
        <f t="shared" si="3"/>
        <v>216.36</v>
      </c>
      <c r="H13" s="71">
        <f t="shared" si="3"/>
        <v>216.36</v>
      </c>
      <c r="I13" s="71">
        <f t="shared" si="3"/>
        <v>216.36</v>
      </c>
      <c r="J13" s="71">
        <f t="shared" si="3"/>
        <v>216.36</v>
      </c>
      <c r="K13" s="71">
        <f t="shared" si="3"/>
        <v>216.36</v>
      </c>
      <c r="L13" s="71">
        <f t="shared" si="3"/>
        <v>216.36</v>
      </c>
      <c r="M13" s="71">
        <f t="shared" si="3"/>
        <v>216.36</v>
      </c>
      <c r="N13" s="71">
        <f t="shared" si="3"/>
        <v>216.36</v>
      </c>
      <c r="O13" s="71">
        <f t="shared" si="3"/>
        <v>216.36</v>
      </c>
      <c r="P13" s="71">
        <f t="shared" si="3"/>
        <v>216.36</v>
      </c>
      <c r="Q13" s="71">
        <f t="shared" si="3"/>
        <v>216.36</v>
      </c>
      <c r="R13" s="71">
        <f t="shared" si="3"/>
        <v>216.36</v>
      </c>
      <c r="S13" s="71">
        <f t="shared" si="3"/>
        <v>216.36</v>
      </c>
      <c r="T13" s="71">
        <f t="shared" si="3"/>
        <v>216.36</v>
      </c>
      <c r="U13" s="71">
        <f t="shared" si="3"/>
        <v>216.36</v>
      </c>
      <c r="V13" s="71">
        <f t="shared" si="3"/>
        <v>216.36</v>
      </c>
      <c r="W13" s="71">
        <f t="shared" si="3"/>
        <v>216.36</v>
      </c>
      <c r="X13" s="71">
        <f t="shared" si="3"/>
        <v>216.36</v>
      </c>
      <c r="Y13" s="71">
        <f t="shared" si="3"/>
        <v>216.36</v>
      </c>
      <c r="Z13" s="71">
        <f t="shared" si="3"/>
        <v>216.36</v>
      </c>
      <c r="AA13" s="71">
        <f t="shared" si="3"/>
        <v>216.36</v>
      </c>
    </row>
    <row r="14" spans="1:27" ht="12.75" customHeight="1" collapsed="1" x14ac:dyDescent="0.2">
      <c r="A14" s="162" t="s">
        <v>8</v>
      </c>
      <c r="B14" s="54" t="str">
        <f>"02"&amp;"."&amp;$B$218&amp;"."&amp;$B$219</f>
        <v>02.05.2024</v>
      </c>
      <c r="C14" s="134" t="s">
        <v>76</v>
      </c>
      <c r="D14" s="135">
        <f>ROUND(((D15+D16+D18+D17+D19)/1000),5)</f>
        <v>3.9570099999999999</v>
      </c>
      <c r="E14" s="135">
        <f t="shared" ref="E14:AA14" si="4">ROUND(((E15+E16+E18+E17+E19)/1000),5)</f>
        <v>3.8445</v>
      </c>
      <c r="F14" s="135">
        <f t="shared" si="4"/>
        <v>3.8117700000000001</v>
      </c>
      <c r="G14" s="135">
        <f t="shared" si="4"/>
        <v>3.7566600000000001</v>
      </c>
      <c r="H14" s="135">
        <f t="shared" si="4"/>
        <v>3.7838400000000001</v>
      </c>
      <c r="I14" s="135">
        <f t="shared" si="4"/>
        <v>3.8287</v>
      </c>
      <c r="J14" s="135">
        <f t="shared" si="4"/>
        <v>3.9557699999999998</v>
      </c>
      <c r="K14" s="135">
        <f t="shared" si="4"/>
        <v>4.1903300000000003</v>
      </c>
      <c r="L14" s="135">
        <f t="shared" si="4"/>
        <v>4.5169899999999998</v>
      </c>
      <c r="M14" s="135">
        <f t="shared" si="4"/>
        <v>4.6175800000000002</v>
      </c>
      <c r="N14" s="135">
        <f t="shared" si="4"/>
        <v>4.6357499999999998</v>
      </c>
      <c r="O14" s="135">
        <f t="shared" si="4"/>
        <v>4.5917300000000001</v>
      </c>
      <c r="P14" s="135">
        <f t="shared" si="4"/>
        <v>4.6192000000000002</v>
      </c>
      <c r="Q14" s="135">
        <f t="shared" si="4"/>
        <v>4.6544600000000003</v>
      </c>
      <c r="R14" s="135">
        <f t="shared" si="4"/>
        <v>4.6737299999999999</v>
      </c>
      <c r="S14" s="135">
        <f t="shared" si="4"/>
        <v>4.6126300000000002</v>
      </c>
      <c r="T14" s="135">
        <f t="shared" si="4"/>
        <v>4.60886</v>
      </c>
      <c r="U14" s="135">
        <f t="shared" si="4"/>
        <v>4.5625099999999996</v>
      </c>
      <c r="V14" s="135">
        <f t="shared" si="4"/>
        <v>4.5712099999999998</v>
      </c>
      <c r="W14" s="135">
        <f t="shared" si="4"/>
        <v>4.5977100000000002</v>
      </c>
      <c r="X14" s="135">
        <f t="shared" si="4"/>
        <v>4.66242</v>
      </c>
      <c r="Y14" s="135">
        <f t="shared" si="4"/>
        <v>4.5344499999999996</v>
      </c>
      <c r="Z14" s="135">
        <f t="shared" si="4"/>
        <v>4.17774</v>
      </c>
      <c r="AA14" s="135">
        <f t="shared" si="4"/>
        <v>4.0007400000000004</v>
      </c>
    </row>
    <row r="15" spans="1:27" ht="12.75" hidden="1" customHeight="1" outlineLevel="1" x14ac:dyDescent="0.2">
      <c r="A15" s="163" t="s">
        <v>113</v>
      </c>
      <c r="B15" s="94" t="s">
        <v>238</v>
      </c>
      <c r="C15" s="70" t="s">
        <v>79</v>
      </c>
      <c r="D15" s="71">
        <v>1338.11</v>
      </c>
      <c r="E15" s="71">
        <v>1225.5999999999999</v>
      </c>
      <c r="F15" s="71">
        <v>1192.8699999999999</v>
      </c>
      <c r="G15" s="71">
        <v>1137.76</v>
      </c>
      <c r="H15" s="71">
        <v>1164.94</v>
      </c>
      <c r="I15" s="71">
        <v>1209.8</v>
      </c>
      <c r="J15" s="71">
        <v>1336.87</v>
      </c>
      <c r="K15" s="71">
        <v>1571.43</v>
      </c>
      <c r="L15" s="71">
        <v>1898.09</v>
      </c>
      <c r="M15" s="71">
        <v>1998.68</v>
      </c>
      <c r="N15" s="71">
        <v>2016.85</v>
      </c>
      <c r="O15" s="71">
        <v>1972.83</v>
      </c>
      <c r="P15" s="71">
        <v>2000.3</v>
      </c>
      <c r="Q15" s="71">
        <v>2035.56</v>
      </c>
      <c r="R15" s="71">
        <v>2054.83</v>
      </c>
      <c r="S15" s="71">
        <v>1993.73</v>
      </c>
      <c r="T15" s="71">
        <v>1989.96</v>
      </c>
      <c r="U15" s="71">
        <v>1943.61</v>
      </c>
      <c r="V15" s="71">
        <v>1952.31</v>
      </c>
      <c r="W15" s="71">
        <v>1978.81</v>
      </c>
      <c r="X15" s="71">
        <v>2043.52</v>
      </c>
      <c r="Y15" s="71">
        <v>1915.55</v>
      </c>
      <c r="Z15" s="71">
        <v>1558.84</v>
      </c>
      <c r="AA15" s="71">
        <v>1381.84</v>
      </c>
    </row>
    <row r="16" spans="1:27" ht="12.75" hidden="1" customHeight="1" outlineLevel="1" x14ac:dyDescent="0.2">
      <c r="A16" s="163" t="s">
        <v>875</v>
      </c>
      <c r="B16" s="94" t="s">
        <v>90</v>
      </c>
      <c r="C16" s="70" t="s">
        <v>79</v>
      </c>
      <c r="D16" s="71">
        <f>$D$10</f>
        <v>2222.89</v>
      </c>
      <c r="E16" s="71">
        <f t="shared" ref="E16:AA16" si="5">$D$10</f>
        <v>2222.89</v>
      </c>
      <c r="F16" s="71">
        <f t="shared" si="5"/>
        <v>2222.89</v>
      </c>
      <c r="G16" s="71">
        <f t="shared" si="5"/>
        <v>2222.89</v>
      </c>
      <c r="H16" s="71">
        <f t="shared" si="5"/>
        <v>2222.89</v>
      </c>
      <c r="I16" s="71">
        <f t="shared" si="5"/>
        <v>2222.89</v>
      </c>
      <c r="J16" s="71">
        <f t="shared" si="5"/>
        <v>2222.89</v>
      </c>
      <c r="K16" s="71">
        <f t="shared" si="5"/>
        <v>2222.89</v>
      </c>
      <c r="L16" s="71">
        <f t="shared" si="5"/>
        <v>2222.89</v>
      </c>
      <c r="M16" s="71">
        <f t="shared" si="5"/>
        <v>2222.89</v>
      </c>
      <c r="N16" s="71">
        <f t="shared" si="5"/>
        <v>2222.89</v>
      </c>
      <c r="O16" s="71">
        <f t="shared" si="5"/>
        <v>2222.89</v>
      </c>
      <c r="P16" s="71">
        <f t="shared" si="5"/>
        <v>2222.89</v>
      </c>
      <c r="Q16" s="71">
        <f t="shared" si="5"/>
        <v>2222.89</v>
      </c>
      <c r="R16" s="71">
        <f t="shared" si="5"/>
        <v>2222.89</v>
      </c>
      <c r="S16" s="71">
        <f t="shared" si="5"/>
        <v>2222.89</v>
      </c>
      <c r="T16" s="71">
        <f t="shared" si="5"/>
        <v>2222.89</v>
      </c>
      <c r="U16" s="71">
        <f t="shared" si="5"/>
        <v>2222.89</v>
      </c>
      <c r="V16" s="71">
        <f t="shared" si="5"/>
        <v>2222.89</v>
      </c>
      <c r="W16" s="71">
        <f t="shared" si="5"/>
        <v>2222.89</v>
      </c>
      <c r="X16" s="71">
        <f t="shared" si="5"/>
        <v>2222.89</v>
      </c>
      <c r="Y16" s="71">
        <f t="shared" si="5"/>
        <v>2222.89</v>
      </c>
      <c r="Z16" s="71">
        <f t="shared" si="5"/>
        <v>2222.89</v>
      </c>
      <c r="AA16" s="71">
        <f t="shared" si="5"/>
        <v>2222.89</v>
      </c>
    </row>
    <row r="17" spans="1:27" ht="12.75" hidden="1" customHeight="1" outlineLevel="1" x14ac:dyDescent="0.2">
      <c r="A17" s="163" t="s">
        <v>876</v>
      </c>
      <c r="B17" s="94" t="s">
        <v>83</v>
      </c>
      <c r="C17" s="70" t="s">
        <v>79</v>
      </c>
      <c r="D17" s="71">
        <v>4.29</v>
      </c>
      <c r="E17" s="71">
        <v>4.29</v>
      </c>
      <c r="F17" s="71">
        <v>4.29</v>
      </c>
      <c r="G17" s="71">
        <v>4.29</v>
      </c>
      <c r="H17" s="71">
        <v>4.29</v>
      </c>
      <c r="I17" s="71">
        <v>4.29</v>
      </c>
      <c r="J17" s="71">
        <v>4.29</v>
      </c>
      <c r="K17" s="71">
        <v>4.29</v>
      </c>
      <c r="L17" s="71">
        <v>4.29</v>
      </c>
      <c r="M17" s="71">
        <v>4.29</v>
      </c>
      <c r="N17" s="71">
        <v>4.29</v>
      </c>
      <c r="O17" s="71">
        <v>4.29</v>
      </c>
      <c r="P17" s="71">
        <v>4.29</v>
      </c>
      <c r="Q17" s="71">
        <v>4.29</v>
      </c>
      <c r="R17" s="71">
        <v>4.29</v>
      </c>
      <c r="S17" s="71">
        <v>4.29</v>
      </c>
      <c r="T17" s="71">
        <v>4.29</v>
      </c>
      <c r="U17" s="71">
        <v>4.29</v>
      </c>
      <c r="V17" s="71">
        <v>4.29</v>
      </c>
      <c r="W17" s="71">
        <v>4.29</v>
      </c>
      <c r="X17" s="71">
        <v>4.29</v>
      </c>
      <c r="Y17" s="71">
        <v>4.29</v>
      </c>
      <c r="Z17" s="71">
        <v>4.29</v>
      </c>
      <c r="AA17" s="71">
        <v>4.29</v>
      </c>
    </row>
    <row r="18" spans="1:27" ht="12.75" hidden="1" customHeight="1" outlineLevel="1" x14ac:dyDescent="0.2">
      <c r="A18" s="163" t="s">
        <v>877</v>
      </c>
      <c r="B18" s="94" t="s">
        <v>878</v>
      </c>
      <c r="C18" s="70" t="s">
        <v>79</v>
      </c>
      <c r="D18" s="71">
        <f>$D$12</f>
        <v>175.36</v>
      </c>
      <c r="E18" s="71">
        <f t="shared" ref="E18:AA18" si="6">$D$12</f>
        <v>175.36</v>
      </c>
      <c r="F18" s="71">
        <f t="shared" si="6"/>
        <v>175.36</v>
      </c>
      <c r="G18" s="71">
        <f t="shared" si="6"/>
        <v>175.36</v>
      </c>
      <c r="H18" s="71">
        <f t="shared" si="6"/>
        <v>175.36</v>
      </c>
      <c r="I18" s="71">
        <f t="shared" si="6"/>
        <v>175.36</v>
      </c>
      <c r="J18" s="71">
        <f t="shared" si="6"/>
        <v>175.36</v>
      </c>
      <c r="K18" s="71">
        <f t="shared" si="6"/>
        <v>175.36</v>
      </c>
      <c r="L18" s="71">
        <f t="shared" si="6"/>
        <v>175.36</v>
      </c>
      <c r="M18" s="71">
        <f t="shared" si="6"/>
        <v>175.36</v>
      </c>
      <c r="N18" s="71">
        <f t="shared" si="6"/>
        <v>175.36</v>
      </c>
      <c r="O18" s="71">
        <f t="shared" si="6"/>
        <v>175.36</v>
      </c>
      <c r="P18" s="71">
        <f t="shared" si="6"/>
        <v>175.36</v>
      </c>
      <c r="Q18" s="71">
        <f t="shared" si="6"/>
        <v>175.36</v>
      </c>
      <c r="R18" s="71">
        <f t="shared" si="6"/>
        <v>175.36</v>
      </c>
      <c r="S18" s="71">
        <f t="shared" si="6"/>
        <v>175.36</v>
      </c>
      <c r="T18" s="71">
        <f t="shared" si="6"/>
        <v>175.36</v>
      </c>
      <c r="U18" s="71">
        <f t="shared" si="6"/>
        <v>175.36</v>
      </c>
      <c r="V18" s="71">
        <f t="shared" si="6"/>
        <v>175.36</v>
      </c>
      <c r="W18" s="71">
        <f t="shared" si="6"/>
        <v>175.36</v>
      </c>
      <c r="X18" s="71">
        <f t="shared" si="6"/>
        <v>175.36</v>
      </c>
      <c r="Y18" s="71">
        <f t="shared" si="6"/>
        <v>175.36</v>
      </c>
      <c r="Z18" s="71">
        <f t="shared" si="6"/>
        <v>175.36</v>
      </c>
      <c r="AA18" s="71">
        <f t="shared" si="6"/>
        <v>175.36</v>
      </c>
    </row>
    <row r="19" spans="1:27" ht="12.75" hidden="1" customHeight="1" outlineLevel="1" x14ac:dyDescent="0.2">
      <c r="A19" s="163" t="s">
        <v>879</v>
      </c>
      <c r="B19" s="94" t="s">
        <v>874</v>
      </c>
      <c r="C19" s="70" t="s">
        <v>79</v>
      </c>
      <c r="D19" s="71">
        <f>$D$13</f>
        <v>216.36</v>
      </c>
      <c r="E19" s="71">
        <f t="shared" ref="E19:AA19" si="7">$D$13</f>
        <v>216.36</v>
      </c>
      <c r="F19" s="71">
        <f t="shared" si="7"/>
        <v>216.36</v>
      </c>
      <c r="G19" s="71">
        <f t="shared" si="7"/>
        <v>216.36</v>
      </c>
      <c r="H19" s="71">
        <f t="shared" si="7"/>
        <v>216.36</v>
      </c>
      <c r="I19" s="71">
        <f t="shared" si="7"/>
        <v>216.36</v>
      </c>
      <c r="J19" s="71">
        <f t="shared" si="7"/>
        <v>216.36</v>
      </c>
      <c r="K19" s="71">
        <f t="shared" si="7"/>
        <v>216.36</v>
      </c>
      <c r="L19" s="71">
        <f t="shared" si="7"/>
        <v>216.36</v>
      </c>
      <c r="M19" s="71">
        <f t="shared" si="7"/>
        <v>216.36</v>
      </c>
      <c r="N19" s="71">
        <f t="shared" si="7"/>
        <v>216.36</v>
      </c>
      <c r="O19" s="71">
        <f t="shared" si="7"/>
        <v>216.36</v>
      </c>
      <c r="P19" s="71">
        <f t="shared" si="7"/>
        <v>216.36</v>
      </c>
      <c r="Q19" s="71">
        <f t="shared" si="7"/>
        <v>216.36</v>
      </c>
      <c r="R19" s="71">
        <f t="shared" si="7"/>
        <v>216.36</v>
      </c>
      <c r="S19" s="71">
        <f t="shared" si="7"/>
        <v>216.36</v>
      </c>
      <c r="T19" s="71">
        <f t="shared" si="7"/>
        <v>216.36</v>
      </c>
      <c r="U19" s="71">
        <f t="shared" si="7"/>
        <v>216.36</v>
      </c>
      <c r="V19" s="71">
        <f t="shared" si="7"/>
        <v>216.36</v>
      </c>
      <c r="W19" s="71">
        <f t="shared" si="7"/>
        <v>216.36</v>
      </c>
      <c r="X19" s="71">
        <f t="shared" si="7"/>
        <v>216.36</v>
      </c>
      <c r="Y19" s="71">
        <f t="shared" si="7"/>
        <v>216.36</v>
      </c>
      <c r="Z19" s="71">
        <f t="shared" si="7"/>
        <v>216.36</v>
      </c>
      <c r="AA19" s="71">
        <f t="shared" si="7"/>
        <v>216.36</v>
      </c>
    </row>
    <row r="20" spans="1:27" ht="12.75" customHeight="1" collapsed="1" x14ac:dyDescent="0.2">
      <c r="A20" s="162" t="s">
        <v>11</v>
      </c>
      <c r="B20" s="54" t="str">
        <f>"03"&amp;"."&amp;$B$218&amp;"."&amp;$B$219</f>
        <v>03.05.2024</v>
      </c>
      <c r="C20" s="134" t="s">
        <v>76</v>
      </c>
      <c r="D20" s="135">
        <f>ROUND(((D21+D22+D24+D23+D25)/1000),5)</f>
        <v>3.8764799999999999</v>
      </c>
      <c r="E20" s="135">
        <f t="shared" ref="E20:AA20" si="8">ROUND(((E21+E22+E24+E23+E25)/1000),5)</f>
        <v>3.8036300000000001</v>
      </c>
      <c r="F20" s="135">
        <f t="shared" si="8"/>
        <v>3.7041300000000001</v>
      </c>
      <c r="G20" s="135">
        <f t="shared" si="8"/>
        <v>3.7017799999999998</v>
      </c>
      <c r="H20" s="135">
        <f t="shared" si="8"/>
        <v>3.7435499999999999</v>
      </c>
      <c r="I20" s="135">
        <f t="shared" si="8"/>
        <v>3.8401399999999999</v>
      </c>
      <c r="J20" s="135">
        <f t="shared" si="8"/>
        <v>4.0197500000000002</v>
      </c>
      <c r="K20" s="135">
        <f t="shared" si="8"/>
        <v>4.30389</v>
      </c>
      <c r="L20" s="135">
        <f t="shared" si="8"/>
        <v>4.5056399999999996</v>
      </c>
      <c r="M20" s="135">
        <f t="shared" si="8"/>
        <v>4.6356400000000004</v>
      </c>
      <c r="N20" s="135">
        <f t="shared" si="8"/>
        <v>4.6918300000000004</v>
      </c>
      <c r="O20" s="135">
        <f t="shared" si="8"/>
        <v>4.6263300000000003</v>
      </c>
      <c r="P20" s="135">
        <f t="shared" si="8"/>
        <v>4.6207700000000003</v>
      </c>
      <c r="Q20" s="135">
        <f t="shared" si="8"/>
        <v>4.6396600000000001</v>
      </c>
      <c r="R20" s="135">
        <f t="shared" si="8"/>
        <v>4.6063700000000001</v>
      </c>
      <c r="S20" s="135">
        <f t="shared" si="8"/>
        <v>4.6025999999999998</v>
      </c>
      <c r="T20" s="135">
        <f t="shared" si="8"/>
        <v>4.6033299999999997</v>
      </c>
      <c r="U20" s="135">
        <f t="shared" si="8"/>
        <v>4.5796000000000001</v>
      </c>
      <c r="V20" s="135">
        <f t="shared" si="8"/>
        <v>4.54887</v>
      </c>
      <c r="W20" s="135">
        <f t="shared" si="8"/>
        <v>4.5534299999999996</v>
      </c>
      <c r="X20" s="135">
        <f t="shared" si="8"/>
        <v>4.6450800000000001</v>
      </c>
      <c r="Y20" s="135">
        <f t="shared" si="8"/>
        <v>4.5552400000000004</v>
      </c>
      <c r="Z20" s="135">
        <f t="shared" si="8"/>
        <v>4.2504600000000003</v>
      </c>
      <c r="AA20" s="135">
        <f t="shared" si="8"/>
        <v>4.0309699999999999</v>
      </c>
    </row>
    <row r="21" spans="1:27" ht="12.75" hidden="1" customHeight="1" outlineLevel="1" x14ac:dyDescent="0.2">
      <c r="A21" s="163" t="s">
        <v>880</v>
      </c>
      <c r="B21" s="94" t="s">
        <v>238</v>
      </c>
      <c r="C21" s="70" t="s">
        <v>79</v>
      </c>
      <c r="D21" s="71">
        <v>1257.58</v>
      </c>
      <c r="E21" s="71">
        <v>1184.73</v>
      </c>
      <c r="F21" s="71">
        <v>1085.23</v>
      </c>
      <c r="G21" s="71">
        <v>1082.8800000000001</v>
      </c>
      <c r="H21" s="71">
        <v>1124.6500000000001</v>
      </c>
      <c r="I21" s="71">
        <v>1221.24</v>
      </c>
      <c r="J21" s="71">
        <v>1400.85</v>
      </c>
      <c r="K21" s="71">
        <v>1684.99</v>
      </c>
      <c r="L21" s="71">
        <v>1886.74</v>
      </c>
      <c r="M21" s="71">
        <v>2016.74</v>
      </c>
      <c r="N21" s="71">
        <v>2072.9299999999998</v>
      </c>
      <c r="O21" s="71">
        <v>2007.43</v>
      </c>
      <c r="P21" s="71">
        <v>2001.87</v>
      </c>
      <c r="Q21" s="71">
        <v>2020.76</v>
      </c>
      <c r="R21" s="71">
        <v>1987.47</v>
      </c>
      <c r="S21" s="71">
        <v>1983.7</v>
      </c>
      <c r="T21" s="71">
        <v>1984.43</v>
      </c>
      <c r="U21" s="71">
        <v>1960.7</v>
      </c>
      <c r="V21" s="71">
        <v>1929.97</v>
      </c>
      <c r="W21" s="71">
        <v>1934.53</v>
      </c>
      <c r="X21" s="71">
        <v>2026.18</v>
      </c>
      <c r="Y21" s="71">
        <v>1936.34</v>
      </c>
      <c r="Z21" s="71">
        <v>1631.56</v>
      </c>
      <c r="AA21" s="71">
        <v>1412.07</v>
      </c>
    </row>
    <row r="22" spans="1:27" ht="12.75" hidden="1" customHeight="1" outlineLevel="1" x14ac:dyDescent="0.2">
      <c r="A22" s="163" t="s">
        <v>881</v>
      </c>
      <c r="B22" s="94" t="s">
        <v>90</v>
      </c>
      <c r="C22" s="70" t="s">
        <v>79</v>
      </c>
      <c r="D22" s="71">
        <f>$D$10</f>
        <v>2222.89</v>
      </c>
      <c r="E22" s="71">
        <f t="shared" ref="E22:AA22" si="9">$D$10</f>
        <v>2222.89</v>
      </c>
      <c r="F22" s="71">
        <f t="shared" si="9"/>
        <v>2222.89</v>
      </c>
      <c r="G22" s="71">
        <f t="shared" si="9"/>
        <v>2222.89</v>
      </c>
      <c r="H22" s="71">
        <f t="shared" si="9"/>
        <v>2222.89</v>
      </c>
      <c r="I22" s="71">
        <f t="shared" si="9"/>
        <v>2222.89</v>
      </c>
      <c r="J22" s="71">
        <f t="shared" si="9"/>
        <v>2222.89</v>
      </c>
      <c r="K22" s="71">
        <f t="shared" si="9"/>
        <v>2222.89</v>
      </c>
      <c r="L22" s="71">
        <f t="shared" si="9"/>
        <v>2222.89</v>
      </c>
      <c r="M22" s="71">
        <f t="shared" si="9"/>
        <v>2222.89</v>
      </c>
      <c r="N22" s="71">
        <f t="shared" si="9"/>
        <v>2222.89</v>
      </c>
      <c r="O22" s="71">
        <f t="shared" si="9"/>
        <v>2222.89</v>
      </c>
      <c r="P22" s="71">
        <f t="shared" si="9"/>
        <v>2222.89</v>
      </c>
      <c r="Q22" s="71">
        <f t="shared" si="9"/>
        <v>2222.89</v>
      </c>
      <c r="R22" s="71">
        <f t="shared" si="9"/>
        <v>2222.89</v>
      </c>
      <c r="S22" s="71">
        <f t="shared" si="9"/>
        <v>2222.89</v>
      </c>
      <c r="T22" s="71">
        <f t="shared" si="9"/>
        <v>2222.89</v>
      </c>
      <c r="U22" s="71">
        <f t="shared" si="9"/>
        <v>2222.89</v>
      </c>
      <c r="V22" s="71">
        <f t="shared" si="9"/>
        <v>2222.89</v>
      </c>
      <c r="W22" s="71">
        <f t="shared" si="9"/>
        <v>2222.89</v>
      </c>
      <c r="X22" s="71">
        <f t="shared" si="9"/>
        <v>2222.89</v>
      </c>
      <c r="Y22" s="71">
        <f t="shared" si="9"/>
        <v>2222.89</v>
      </c>
      <c r="Z22" s="71">
        <f t="shared" si="9"/>
        <v>2222.89</v>
      </c>
      <c r="AA22" s="71">
        <f t="shared" si="9"/>
        <v>2222.89</v>
      </c>
    </row>
    <row r="23" spans="1:27" ht="12.75" hidden="1" customHeight="1" outlineLevel="1" x14ac:dyDescent="0.2">
      <c r="A23" s="163" t="s">
        <v>882</v>
      </c>
      <c r="B23" s="94" t="s">
        <v>83</v>
      </c>
      <c r="C23" s="70" t="s">
        <v>79</v>
      </c>
      <c r="D23" s="71">
        <v>4.29</v>
      </c>
      <c r="E23" s="71">
        <v>4.29</v>
      </c>
      <c r="F23" s="71">
        <v>4.29</v>
      </c>
      <c r="G23" s="71">
        <v>4.29</v>
      </c>
      <c r="H23" s="71">
        <v>4.29</v>
      </c>
      <c r="I23" s="71">
        <v>4.29</v>
      </c>
      <c r="J23" s="71">
        <v>4.29</v>
      </c>
      <c r="K23" s="71">
        <v>4.29</v>
      </c>
      <c r="L23" s="71">
        <v>4.29</v>
      </c>
      <c r="M23" s="71">
        <v>4.29</v>
      </c>
      <c r="N23" s="71">
        <v>4.29</v>
      </c>
      <c r="O23" s="71">
        <v>4.29</v>
      </c>
      <c r="P23" s="71">
        <v>4.29</v>
      </c>
      <c r="Q23" s="71">
        <v>4.29</v>
      </c>
      <c r="R23" s="71">
        <v>4.29</v>
      </c>
      <c r="S23" s="71">
        <v>4.29</v>
      </c>
      <c r="T23" s="71">
        <v>4.29</v>
      </c>
      <c r="U23" s="71">
        <v>4.29</v>
      </c>
      <c r="V23" s="71">
        <v>4.29</v>
      </c>
      <c r="W23" s="71">
        <v>4.29</v>
      </c>
      <c r="X23" s="71">
        <v>4.29</v>
      </c>
      <c r="Y23" s="71">
        <v>4.29</v>
      </c>
      <c r="Z23" s="71">
        <v>4.29</v>
      </c>
      <c r="AA23" s="71">
        <v>4.29</v>
      </c>
    </row>
    <row r="24" spans="1:27" ht="12.75" hidden="1" customHeight="1" outlineLevel="1" x14ac:dyDescent="0.2">
      <c r="A24" s="163" t="s">
        <v>883</v>
      </c>
      <c r="B24" s="94" t="s">
        <v>878</v>
      </c>
      <c r="C24" s="70" t="s">
        <v>79</v>
      </c>
      <c r="D24" s="71">
        <f>$D$12</f>
        <v>175.36</v>
      </c>
      <c r="E24" s="71">
        <f t="shared" ref="E24:AA24" si="10">$D$12</f>
        <v>175.36</v>
      </c>
      <c r="F24" s="71">
        <f t="shared" si="10"/>
        <v>175.36</v>
      </c>
      <c r="G24" s="71">
        <f t="shared" si="10"/>
        <v>175.36</v>
      </c>
      <c r="H24" s="71">
        <f t="shared" si="10"/>
        <v>175.36</v>
      </c>
      <c r="I24" s="71">
        <f t="shared" si="10"/>
        <v>175.36</v>
      </c>
      <c r="J24" s="71">
        <f t="shared" si="10"/>
        <v>175.36</v>
      </c>
      <c r="K24" s="71">
        <f t="shared" si="10"/>
        <v>175.36</v>
      </c>
      <c r="L24" s="71">
        <f t="shared" si="10"/>
        <v>175.36</v>
      </c>
      <c r="M24" s="71">
        <f t="shared" si="10"/>
        <v>175.36</v>
      </c>
      <c r="N24" s="71">
        <f t="shared" si="10"/>
        <v>175.36</v>
      </c>
      <c r="O24" s="71">
        <f t="shared" si="10"/>
        <v>175.36</v>
      </c>
      <c r="P24" s="71">
        <f t="shared" si="10"/>
        <v>175.36</v>
      </c>
      <c r="Q24" s="71">
        <f t="shared" si="10"/>
        <v>175.36</v>
      </c>
      <c r="R24" s="71">
        <f t="shared" si="10"/>
        <v>175.36</v>
      </c>
      <c r="S24" s="71">
        <f t="shared" si="10"/>
        <v>175.36</v>
      </c>
      <c r="T24" s="71">
        <f t="shared" si="10"/>
        <v>175.36</v>
      </c>
      <c r="U24" s="71">
        <f t="shared" si="10"/>
        <v>175.36</v>
      </c>
      <c r="V24" s="71">
        <f t="shared" si="10"/>
        <v>175.36</v>
      </c>
      <c r="W24" s="71">
        <f t="shared" si="10"/>
        <v>175.36</v>
      </c>
      <c r="X24" s="71">
        <f t="shared" si="10"/>
        <v>175.36</v>
      </c>
      <c r="Y24" s="71">
        <f t="shared" si="10"/>
        <v>175.36</v>
      </c>
      <c r="Z24" s="71">
        <f t="shared" si="10"/>
        <v>175.36</v>
      </c>
      <c r="AA24" s="71">
        <f t="shared" si="10"/>
        <v>175.36</v>
      </c>
    </row>
    <row r="25" spans="1:27" ht="12.75" hidden="1" customHeight="1" outlineLevel="1" x14ac:dyDescent="0.2">
      <c r="A25" s="163" t="s">
        <v>884</v>
      </c>
      <c r="B25" s="94" t="s">
        <v>874</v>
      </c>
      <c r="C25" s="70" t="s">
        <v>79</v>
      </c>
      <c r="D25" s="71">
        <f>$D$13</f>
        <v>216.36</v>
      </c>
      <c r="E25" s="71">
        <f t="shared" ref="E25:AA25" si="11">$D$13</f>
        <v>216.36</v>
      </c>
      <c r="F25" s="71">
        <f t="shared" si="11"/>
        <v>216.36</v>
      </c>
      <c r="G25" s="71">
        <f t="shared" si="11"/>
        <v>216.36</v>
      </c>
      <c r="H25" s="71">
        <f t="shared" si="11"/>
        <v>216.36</v>
      </c>
      <c r="I25" s="71">
        <f t="shared" si="11"/>
        <v>216.36</v>
      </c>
      <c r="J25" s="71">
        <f t="shared" si="11"/>
        <v>216.36</v>
      </c>
      <c r="K25" s="71">
        <f t="shared" si="11"/>
        <v>216.36</v>
      </c>
      <c r="L25" s="71">
        <f t="shared" si="11"/>
        <v>216.36</v>
      </c>
      <c r="M25" s="71">
        <f t="shared" si="11"/>
        <v>216.36</v>
      </c>
      <c r="N25" s="71">
        <f t="shared" si="11"/>
        <v>216.36</v>
      </c>
      <c r="O25" s="71">
        <f t="shared" si="11"/>
        <v>216.36</v>
      </c>
      <c r="P25" s="71">
        <f t="shared" si="11"/>
        <v>216.36</v>
      </c>
      <c r="Q25" s="71">
        <f t="shared" si="11"/>
        <v>216.36</v>
      </c>
      <c r="R25" s="71">
        <f t="shared" si="11"/>
        <v>216.36</v>
      </c>
      <c r="S25" s="71">
        <f t="shared" si="11"/>
        <v>216.36</v>
      </c>
      <c r="T25" s="71">
        <f t="shared" si="11"/>
        <v>216.36</v>
      </c>
      <c r="U25" s="71">
        <f t="shared" si="11"/>
        <v>216.36</v>
      </c>
      <c r="V25" s="71">
        <f t="shared" si="11"/>
        <v>216.36</v>
      </c>
      <c r="W25" s="71">
        <f t="shared" si="11"/>
        <v>216.36</v>
      </c>
      <c r="X25" s="71">
        <f t="shared" si="11"/>
        <v>216.36</v>
      </c>
      <c r="Y25" s="71">
        <f t="shared" si="11"/>
        <v>216.36</v>
      </c>
      <c r="Z25" s="71">
        <f t="shared" si="11"/>
        <v>216.36</v>
      </c>
      <c r="AA25" s="71">
        <f t="shared" si="11"/>
        <v>216.36</v>
      </c>
    </row>
    <row r="26" spans="1:27" ht="12.75" customHeight="1" collapsed="1" x14ac:dyDescent="0.2">
      <c r="A26" s="162" t="s">
        <v>14</v>
      </c>
      <c r="B26" s="54" t="str">
        <f>"04"&amp;"."&amp;$B$218&amp;"."&amp;$B$219</f>
        <v>04.05.2024</v>
      </c>
      <c r="C26" s="134" t="s">
        <v>76</v>
      </c>
      <c r="D26" s="135">
        <f>ROUND(((D27+D28+D30+D29+D31)/1000),5)</f>
        <v>4.1185999999999998</v>
      </c>
      <c r="E26" s="135">
        <f t="shared" ref="E26:AA26" si="12">ROUND(((E27+E28+E30+E29+E31)/1000),5)</f>
        <v>4.0259299999999998</v>
      </c>
      <c r="F26" s="135">
        <f t="shared" si="12"/>
        <v>3.8988100000000001</v>
      </c>
      <c r="G26" s="135">
        <f t="shared" si="12"/>
        <v>3.8488899999999999</v>
      </c>
      <c r="H26" s="135">
        <f t="shared" si="12"/>
        <v>3.82877</v>
      </c>
      <c r="I26" s="135">
        <f t="shared" si="12"/>
        <v>3.8476300000000001</v>
      </c>
      <c r="J26" s="135">
        <f t="shared" si="12"/>
        <v>3.9401199999999998</v>
      </c>
      <c r="K26" s="135">
        <f t="shared" si="12"/>
        <v>4.1716100000000003</v>
      </c>
      <c r="L26" s="135">
        <f t="shared" si="12"/>
        <v>4.4657</v>
      </c>
      <c r="M26" s="135">
        <f t="shared" si="12"/>
        <v>4.6411199999999999</v>
      </c>
      <c r="N26" s="135">
        <f t="shared" si="12"/>
        <v>4.6952400000000001</v>
      </c>
      <c r="O26" s="135">
        <f t="shared" si="12"/>
        <v>4.6953300000000002</v>
      </c>
      <c r="P26" s="135">
        <f t="shared" si="12"/>
        <v>4.6856799999999996</v>
      </c>
      <c r="Q26" s="135">
        <f t="shared" si="12"/>
        <v>4.6958900000000003</v>
      </c>
      <c r="R26" s="135">
        <f t="shared" si="12"/>
        <v>4.6408100000000001</v>
      </c>
      <c r="S26" s="135">
        <f t="shared" si="12"/>
        <v>4.4710000000000001</v>
      </c>
      <c r="T26" s="135">
        <f t="shared" si="12"/>
        <v>4.4854200000000004</v>
      </c>
      <c r="U26" s="135">
        <f t="shared" si="12"/>
        <v>4.39405</v>
      </c>
      <c r="V26" s="135">
        <f t="shared" si="12"/>
        <v>4.4417</v>
      </c>
      <c r="W26" s="135">
        <f t="shared" si="12"/>
        <v>4.5277200000000004</v>
      </c>
      <c r="X26" s="135">
        <f t="shared" si="12"/>
        <v>4.6129899999999999</v>
      </c>
      <c r="Y26" s="135">
        <f t="shared" si="12"/>
        <v>4.54427</v>
      </c>
      <c r="Z26" s="135">
        <f t="shared" si="12"/>
        <v>4.2109199999999998</v>
      </c>
      <c r="AA26" s="135">
        <f t="shared" si="12"/>
        <v>4.1047200000000004</v>
      </c>
    </row>
    <row r="27" spans="1:27" ht="12.75" hidden="1" customHeight="1" outlineLevel="1" x14ac:dyDescent="0.2">
      <c r="A27" s="163" t="s">
        <v>885</v>
      </c>
      <c r="B27" s="94" t="s">
        <v>238</v>
      </c>
      <c r="C27" s="70" t="s">
        <v>79</v>
      </c>
      <c r="D27" s="71">
        <v>1499.7</v>
      </c>
      <c r="E27" s="71">
        <v>1407.03</v>
      </c>
      <c r="F27" s="71">
        <v>1279.9100000000001</v>
      </c>
      <c r="G27" s="71">
        <v>1229.99</v>
      </c>
      <c r="H27" s="71">
        <v>1209.8699999999999</v>
      </c>
      <c r="I27" s="71">
        <v>1228.73</v>
      </c>
      <c r="J27" s="71">
        <v>1321.22</v>
      </c>
      <c r="K27" s="71">
        <v>1552.71</v>
      </c>
      <c r="L27" s="71">
        <v>1846.8</v>
      </c>
      <c r="M27" s="71">
        <v>2022.22</v>
      </c>
      <c r="N27" s="71">
        <v>2076.34</v>
      </c>
      <c r="O27" s="71">
        <v>2076.4299999999998</v>
      </c>
      <c r="P27" s="71">
        <v>2066.7800000000002</v>
      </c>
      <c r="Q27" s="71">
        <v>2076.9899999999998</v>
      </c>
      <c r="R27" s="71">
        <v>2021.91</v>
      </c>
      <c r="S27" s="71">
        <v>1852.1</v>
      </c>
      <c r="T27" s="71">
        <v>1866.52</v>
      </c>
      <c r="U27" s="71">
        <v>1775.15</v>
      </c>
      <c r="V27" s="71">
        <v>1822.8</v>
      </c>
      <c r="W27" s="71">
        <v>1908.82</v>
      </c>
      <c r="X27" s="71">
        <v>1994.09</v>
      </c>
      <c r="Y27" s="71">
        <v>1925.37</v>
      </c>
      <c r="Z27" s="71">
        <v>1592.02</v>
      </c>
      <c r="AA27" s="71">
        <v>1485.82</v>
      </c>
    </row>
    <row r="28" spans="1:27" ht="12.75" hidden="1" customHeight="1" outlineLevel="1" x14ac:dyDescent="0.2">
      <c r="A28" s="163" t="s">
        <v>886</v>
      </c>
      <c r="B28" s="94" t="s">
        <v>90</v>
      </c>
      <c r="C28" s="70" t="s">
        <v>79</v>
      </c>
      <c r="D28" s="71">
        <f>$D$10</f>
        <v>2222.89</v>
      </c>
      <c r="E28" s="71">
        <f t="shared" ref="E28:AA28" si="13">$D$10</f>
        <v>2222.89</v>
      </c>
      <c r="F28" s="71">
        <f t="shared" si="13"/>
        <v>2222.89</v>
      </c>
      <c r="G28" s="71">
        <f t="shared" si="13"/>
        <v>2222.89</v>
      </c>
      <c r="H28" s="71">
        <f t="shared" si="13"/>
        <v>2222.89</v>
      </c>
      <c r="I28" s="71">
        <f t="shared" si="13"/>
        <v>2222.89</v>
      </c>
      <c r="J28" s="71">
        <f t="shared" si="13"/>
        <v>2222.89</v>
      </c>
      <c r="K28" s="71">
        <f t="shared" si="13"/>
        <v>2222.89</v>
      </c>
      <c r="L28" s="71">
        <f t="shared" si="13"/>
        <v>2222.89</v>
      </c>
      <c r="M28" s="71">
        <f t="shared" si="13"/>
        <v>2222.89</v>
      </c>
      <c r="N28" s="71">
        <f t="shared" si="13"/>
        <v>2222.89</v>
      </c>
      <c r="O28" s="71">
        <f t="shared" si="13"/>
        <v>2222.89</v>
      </c>
      <c r="P28" s="71">
        <f t="shared" si="13"/>
        <v>2222.89</v>
      </c>
      <c r="Q28" s="71">
        <f t="shared" si="13"/>
        <v>2222.89</v>
      </c>
      <c r="R28" s="71">
        <f t="shared" si="13"/>
        <v>2222.89</v>
      </c>
      <c r="S28" s="71">
        <f t="shared" si="13"/>
        <v>2222.89</v>
      </c>
      <c r="T28" s="71">
        <f t="shared" si="13"/>
        <v>2222.89</v>
      </c>
      <c r="U28" s="71">
        <f t="shared" si="13"/>
        <v>2222.89</v>
      </c>
      <c r="V28" s="71">
        <f t="shared" si="13"/>
        <v>2222.89</v>
      </c>
      <c r="W28" s="71">
        <f t="shared" si="13"/>
        <v>2222.89</v>
      </c>
      <c r="X28" s="71">
        <f t="shared" si="13"/>
        <v>2222.89</v>
      </c>
      <c r="Y28" s="71">
        <f t="shared" si="13"/>
        <v>2222.89</v>
      </c>
      <c r="Z28" s="71">
        <f t="shared" si="13"/>
        <v>2222.89</v>
      </c>
      <c r="AA28" s="71">
        <f t="shared" si="13"/>
        <v>2222.89</v>
      </c>
    </row>
    <row r="29" spans="1:27" ht="12.75" hidden="1" customHeight="1" outlineLevel="1" x14ac:dyDescent="0.2">
      <c r="A29" s="163" t="s">
        <v>887</v>
      </c>
      <c r="B29" s="94" t="s">
        <v>83</v>
      </c>
      <c r="C29" s="70" t="s">
        <v>79</v>
      </c>
      <c r="D29" s="71">
        <v>4.29</v>
      </c>
      <c r="E29" s="71">
        <v>4.29</v>
      </c>
      <c r="F29" s="71">
        <v>4.29</v>
      </c>
      <c r="G29" s="71">
        <v>4.29</v>
      </c>
      <c r="H29" s="71">
        <v>4.29</v>
      </c>
      <c r="I29" s="71">
        <v>4.29</v>
      </c>
      <c r="J29" s="71">
        <v>4.29</v>
      </c>
      <c r="K29" s="71">
        <v>4.29</v>
      </c>
      <c r="L29" s="71">
        <v>4.29</v>
      </c>
      <c r="M29" s="71">
        <v>4.29</v>
      </c>
      <c r="N29" s="71">
        <v>4.29</v>
      </c>
      <c r="O29" s="71">
        <v>4.29</v>
      </c>
      <c r="P29" s="71">
        <v>4.29</v>
      </c>
      <c r="Q29" s="71">
        <v>4.29</v>
      </c>
      <c r="R29" s="71">
        <v>4.29</v>
      </c>
      <c r="S29" s="71">
        <v>4.29</v>
      </c>
      <c r="T29" s="71">
        <v>4.29</v>
      </c>
      <c r="U29" s="71">
        <v>4.29</v>
      </c>
      <c r="V29" s="71">
        <v>4.29</v>
      </c>
      <c r="W29" s="71">
        <v>4.29</v>
      </c>
      <c r="X29" s="71">
        <v>4.29</v>
      </c>
      <c r="Y29" s="71">
        <v>4.29</v>
      </c>
      <c r="Z29" s="71">
        <v>4.29</v>
      </c>
      <c r="AA29" s="71">
        <v>4.29</v>
      </c>
    </row>
    <row r="30" spans="1:27" ht="12.75" hidden="1" customHeight="1" outlineLevel="1" x14ac:dyDescent="0.2">
      <c r="A30" s="163" t="s">
        <v>888</v>
      </c>
      <c r="B30" s="94" t="s">
        <v>878</v>
      </c>
      <c r="C30" s="70" t="s">
        <v>79</v>
      </c>
      <c r="D30" s="71">
        <f>$D$12</f>
        <v>175.36</v>
      </c>
      <c r="E30" s="71">
        <f t="shared" ref="E30:AA30" si="14">$D$12</f>
        <v>175.36</v>
      </c>
      <c r="F30" s="71">
        <f t="shared" si="14"/>
        <v>175.36</v>
      </c>
      <c r="G30" s="71">
        <f t="shared" si="14"/>
        <v>175.36</v>
      </c>
      <c r="H30" s="71">
        <f t="shared" si="14"/>
        <v>175.36</v>
      </c>
      <c r="I30" s="71">
        <f t="shared" si="14"/>
        <v>175.36</v>
      </c>
      <c r="J30" s="71">
        <f t="shared" si="14"/>
        <v>175.36</v>
      </c>
      <c r="K30" s="71">
        <f t="shared" si="14"/>
        <v>175.36</v>
      </c>
      <c r="L30" s="71">
        <f t="shared" si="14"/>
        <v>175.36</v>
      </c>
      <c r="M30" s="71">
        <f t="shared" si="14"/>
        <v>175.36</v>
      </c>
      <c r="N30" s="71">
        <f t="shared" si="14"/>
        <v>175.36</v>
      </c>
      <c r="O30" s="71">
        <f t="shared" si="14"/>
        <v>175.36</v>
      </c>
      <c r="P30" s="71">
        <f t="shared" si="14"/>
        <v>175.36</v>
      </c>
      <c r="Q30" s="71">
        <f t="shared" si="14"/>
        <v>175.36</v>
      </c>
      <c r="R30" s="71">
        <f t="shared" si="14"/>
        <v>175.36</v>
      </c>
      <c r="S30" s="71">
        <f t="shared" si="14"/>
        <v>175.36</v>
      </c>
      <c r="T30" s="71">
        <f t="shared" si="14"/>
        <v>175.36</v>
      </c>
      <c r="U30" s="71">
        <f t="shared" si="14"/>
        <v>175.36</v>
      </c>
      <c r="V30" s="71">
        <f t="shared" si="14"/>
        <v>175.36</v>
      </c>
      <c r="W30" s="71">
        <f t="shared" si="14"/>
        <v>175.36</v>
      </c>
      <c r="X30" s="71">
        <f t="shared" si="14"/>
        <v>175.36</v>
      </c>
      <c r="Y30" s="71">
        <f t="shared" si="14"/>
        <v>175.36</v>
      </c>
      <c r="Z30" s="71">
        <f t="shared" si="14"/>
        <v>175.36</v>
      </c>
      <c r="AA30" s="71">
        <f t="shared" si="14"/>
        <v>175.36</v>
      </c>
    </row>
    <row r="31" spans="1:27" ht="12.75" hidden="1" customHeight="1" outlineLevel="1" x14ac:dyDescent="0.2">
      <c r="A31" s="163" t="s">
        <v>889</v>
      </c>
      <c r="B31" s="94" t="s">
        <v>874</v>
      </c>
      <c r="C31" s="70" t="s">
        <v>79</v>
      </c>
      <c r="D31" s="71">
        <f>$D$13</f>
        <v>216.36</v>
      </c>
      <c r="E31" s="71">
        <f t="shared" ref="E31:AA31" si="15">$D$13</f>
        <v>216.36</v>
      </c>
      <c r="F31" s="71">
        <f t="shared" si="15"/>
        <v>216.36</v>
      </c>
      <c r="G31" s="71">
        <f t="shared" si="15"/>
        <v>216.36</v>
      </c>
      <c r="H31" s="71">
        <f t="shared" si="15"/>
        <v>216.36</v>
      </c>
      <c r="I31" s="71">
        <f t="shared" si="15"/>
        <v>216.36</v>
      </c>
      <c r="J31" s="71">
        <f t="shared" si="15"/>
        <v>216.36</v>
      </c>
      <c r="K31" s="71">
        <f t="shared" si="15"/>
        <v>216.36</v>
      </c>
      <c r="L31" s="71">
        <f t="shared" si="15"/>
        <v>216.36</v>
      </c>
      <c r="M31" s="71">
        <f t="shared" si="15"/>
        <v>216.36</v>
      </c>
      <c r="N31" s="71">
        <f t="shared" si="15"/>
        <v>216.36</v>
      </c>
      <c r="O31" s="71">
        <f t="shared" si="15"/>
        <v>216.36</v>
      </c>
      <c r="P31" s="71">
        <f t="shared" si="15"/>
        <v>216.36</v>
      </c>
      <c r="Q31" s="71">
        <f t="shared" si="15"/>
        <v>216.36</v>
      </c>
      <c r="R31" s="71">
        <f t="shared" si="15"/>
        <v>216.36</v>
      </c>
      <c r="S31" s="71">
        <f t="shared" si="15"/>
        <v>216.36</v>
      </c>
      <c r="T31" s="71">
        <f t="shared" si="15"/>
        <v>216.36</v>
      </c>
      <c r="U31" s="71">
        <f t="shared" si="15"/>
        <v>216.36</v>
      </c>
      <c r="V31" s="71">
        <f t="shared" si="15"/>
        <v>216.36</v>
      </c>
      <c r="W31" s="71">
        <f t="shared" si="15"/>
        <v>216.36</v>
      </c>
      <c r="X31" s="71">
        <f t="shared" si="15"/>
        <v>216.36</v>
      </c>
      <c r="Y31" s="71">
        <f t="shared" si="15"/>
        <v>216.36</v>
      </c>
      <c r="Z31" s="71">
        <f t="shared" si="15"/>
        <v>216.36</v>
      </c>
      <c r="AA31" s="71">
        <f t="shared" si="15"/>
        <v>216.36</v>
      </c>
    </row>
    <row r="32" spans="1:27" ht="12.75" customHeight="1" collapsed="1" x14ac:dyDescent="0.2">
      <c r="A32" s="162" t="s">
        <v>17</v>
      </c>
      <c r="B32" s="54" t="str">
        <f>"05"&amp;"."&amp;$B$218&amp;"."&amp;$B$219</f>
        <v>05.05.2024</v>
      </c>
      <c r="C32" s="134" t="s">
        <v>76</v>
      </c>
      <c r="D32" s="135">
        <f>ROUND(((D33+D34+D36+D35+D37)/1000),5)</f>
        <v>4.0441500000000001</v>
      </c>
      <c r="E32" s="135">
        <f t="shared" ref="E32:AA32" si="16">ROUND(((E33+E34+E36+E35+E37)/1000),5)</f>
        <v>3.84789</v>
      </c>
      <c r="F32" s="135">
        <f t="shared" si="16"/>
        <v>3.8207499999999999</v>
      </c>
      <c r="G32" s="135">
        <f t="shared" si="16"/>
        <v>3.7890999999999999</v>
      </c>
      <c r="H32" s="135">
        <f t="shared" si="16"/>
        <v>3.7677200000000002</v>
      </c>
      <c r="I32" s="135">
        <f t="shared" si="16"/>
        <v>3.7907799999999998</v>
      </c>
      <c r="J32" s="135">
        <f t="shared" si="16"/>
        <v>3.7031800000000001</v>
      </c>
      <c r="K32" s="135">
        <f t="shared" si="16"/>
        <v>3.84057</v>
      </c>
      <c r="L32" s="135">
        <f t="shared" si="16"/>
        <v>4.11592</v>
      </c>
      <c r="M32" s="135">
        <f t="shared" si="16"/>
        <v>4.2882100000000003</v>
      </c>
      <c r="N32" s="135">
        <f t="shared" si="16"/>
        <v>4.3361000000000001</v>
      </c>
      <c r="O32" s="135">
        <f t="shared" si="16"/>
        <v>4.3640800000000004</v>
      </c>
      <c r="P32" s="135">
        <f t="shared" si="16"/>
        <v>4.3163400000000003</v>
      </c>
      <c r="Q32" s="135">
        <f t="shared" si="16"/>
        <v>4.3140499999999999</v>
      </c>
      <c r="R32" s="135">
        <f t="shared" si="16"/>
        <v>4.3109299999999999</v>
      </c>
      <c r="S32" s="135">
        <f t="shared" si="16"/>
        <v>4.1961199999999996</v>
      </c>
      <c r="T32" s="135">
        <f t="shared" si="16"/>
        <v>4.1791700000000001</v>
      </c>
      <c r="U32" s="135">
        <f t="shared" si="16"/>
        <v>4.1851799999999999</v>
      </c>
      <c r="V32" s="135">
        <f t="shared" si="16"/>
        <v>4.2479100000000001</v>
      </c>
      <c r="W32" s="135">
        <f t="shared" si="16"/>
        <v>4.4179300000000001</v>
      </c>
      <c r="X32" s="135">
        <f t="shared" si="16"/>
        <v>4.5417500000000004</v>
      </c>
      <c r="Y32" s="135">
        <f t="shared" si="16"/>
        <v>4.5150699999999997</v>
      </c>
      <c r="Z32" s="135">
        <f t="shared" si="16"/>
        <v>4.1693899999999999</v>
      </c>
      <c r="AA32" s="135">
        <f t="shared" si="16"/>
        <v>4.1023199999999997</v>
      </c>
    </row>
    <row r="33" spans="1:27" ht="12.75" hidden="1" customHeight="1" outlineLevel="1" x14ac:dyDescent="0.2">
      <c r="A33" s="163" t="s">
        <v>890</v>
      </c>
      <c r="B33" s="94" t="s">
        <v>238</v>
      </c>
      <c r="C33" s="70" t="s">
        <v>79</v>
      </c>
      <c r="D33" s="71">
        <v>1425.25</v>
      </c>
      <c r="E33" s="71">
        <v>1228.99</v>
      </c>
      <c r="F33" s="71">
        <v>1201.8499999999999</v>
      </c>
      <c r="G33" s="71">
        <v>1170.2</v>
      </c>
      <c r="H33" s="71">
        <v>1148.82</v>
      </c>
      <c r="I33" s="71">
        <v>1171.8800000000001</v>
      </c>
      <c r="J33" s="71">
        <v>1084.28</v>
      </c>
      <c r="K33" s="71">
        <v>1221.67</v>
      </c>
      <c r="L33" s="71">
        <v>1497.02</v>
      </c>
      <c r="M33" s="71">
        <v>1669.31</v>
      </c>
      <c r="N33" s="71">
        <v>1717.2</v>
      </c>
      <c r="O33" s="71">
        <v>1745.18</v>
      </c>
      <c r="P33" s="71">
        <v>1697.44</v>
      </c>
      <c r="Q33" s="71">
        <v>1695.15</v>
      </c>
      <c r="R33" s="71">
        <v>1692.03</v>
      </c>
      <c r="S33" s="71">
        <v>1577.22</v>
      </c>
      <c r="T33" s="71">
        <v>1560.27</v>
      </c>
      <c r="U33" s="71">
        <v>1566.28</v>
      </c>
      <c r="V33" s="71">
        <v>1629.01</v>
      </c>
      <c r="W33" s="71">
        <v>1799.03</v>
      </c>
      <c r="X33" s="71">
        <v>1922.85</v>
      </c>
      <c r="Y33" s="71">
        <v>1896.17</v>
      </c>
      <c r="Z33" s="71">
        <v>1550.49</v>
      </c>
      <c r="AA33" s="71">
        <v>1483.42</v>
      </c>
    </row>
    <row r="34" spans="1:27" ht="12.75" hidden="1" customHeight="1" outlineLevel="1" x14ac:dyDescent="0.2">
      <c r="A34" s="163" t="s">
        <v>891</v>
      </c>
      <c r="B34" s="94" t="s">
        <v>90</v>
      </c>
      <c r="C34" s="70" t="s">
        <v>79</v>
      </c>
      <c r="D34" s="71">
        <f>$D$10</f>
        <v>2222.89</v>
      </c>
      <c r="E34" s="71">
        <f t="shared" ref="E34:AA34" si="17">$D$10</f>
        <v>2222.89</v>
      </c>
      <c r="F34" s="71">
        <f t="shared" si="17"/>
        <v>2222.89</v>
      </c>
      <c r="G34" s="71">
        <f t="shared" si="17"/>
        <v>2222.89</v>
      </c>
      <c r="H34" s="71">
        <f t="shared" si="17"/>
        <v>2222.89</v>
      </c>
      <c r="I34" s="71">
        <f t="shared" si="17"/>
        <v>2222.89</v>
      </c>
      <c r="J34" s="71">
        <f t="shared" si="17"/>
        <v>2222.89</v>
      </c>
      <c r="K34" s="71">
        <f t="shared" si="17"/>
        <v>2222.89</v>
      </c>
      <c r="L34" s="71">
        <f t="shared" si="17"/>
        <v>2222.89</v>
      </c>
      <c r="M34" s="71">
        <f t="shared" si="17"/>
        <v>2222.89</v>
      </c>
      <c r="N34" s="71">
        <f t="shared" si="17"/>
        <v>2222.89</v>
      </c>
      <c r="O34" s="71">
        <f t="shared" si="17"/>
        <v>2222.89</v>
      </c>
      <c r="P34" s="71">
        <f t="shared" si="17"/>
        <v>2222.89</v>
      </c>
      <c r="Q34" s="71">
        <f t="shared" si="17"/>
        <v>2222.89</v>
      </c>
      <c r="R34" s="71">
        <f t="shared" si="17"/>
        <v>2222.89</v>
      </c>
      <c r="S34" s="71">
        <f t="shared" si="17"/>
        <v>2222.89</v>
      </c>
      <c r="T34" s="71">
        <f t="shared" si="17"/>
        <v>2222.89</v>
      </c>
      <c r="U34" s="71">
        <f t="shared" si="17"/>
        <v>2222.89</v>
      </c>
      <c r="V34" s="71">
        <f t="shared" si="17"/>
        <v>2222.89</v>
      </c>
      <c r="W34" s="71">
        <f t="shared" si="17"/>
        <v>2222.89</v>
      </c>
      <c r="X34" s="71">
        <f t="shared" si="17"/>
        <v>2222.89</v>
      </c>
      <c r="Y34" s="71">
        <f t="shared" si="17"/>
        <v>2222.89</v>
      </c>
      <c r="Z34" s="71">
        <f t="shared" si="17"/>
        <v>2222.89</v>
      </c>
      <c r="AA34" s="71">
        <f t="shared" si="17"/>
        <v>2222.89</v>
      </c>
    </row>
    <row r="35" spans="1:27" ht="12.75" hidden="1" customHeight="1" outlineLevel="1" x14ac:dyDescent="0.2">
      <c r="A35" s="163" t="s">
        <v>892</v>
      </c>
      <c r="B35" s="94" t="s">
        <v>83</v>
      </c>
      <c r="C35" s="70" t="s">
        <v>79</v>
      </c>
      <c r="D35" s="71">
        <v>4.29</v>
      </c>
      <c r="E35" s="71">
        <v>4.29</v>
      </c>
      <c r="F35" s="71">
        <v>4.29</v>
      </c>
      <c r="G35" s="71">
        <v>4.29</v>
      </c>
      <c r="H35" s="71">
        <v>4.29</v>
      </c>
      <c r="I35" s="71">
        <v>4.29</v>
      </c>
      <c r="J35" s="71">
        <v>4.29</v>
      </c>
      <c r="K35" s="71">
        <v>4.29</v>
      </c>
      <c r="L35" s="71">
        <v>4.29</v>
      </c>
      <c r="M35" s="71">
        <v>4.29</v>
      </c>
      <c r="N35" s="71">
        <v>4.29</v>
      </c>
      <c r="O35" s="71">
        <v>4.29</v>
      </c>
      <c r="P35" s="71">
        <v>4.29</v>
      </c>
      <c r="Q35" s="71">
        <v>4.29</v>
      </c>
      <c r="R35" s="71">
        <v>4.29</v>
      </c>
      <c r="S35" s="71">
        <v>4.29</v>
      </c>
      <c r="T35" s="71">
        <v>4.29</v>
      </c>
      <c r="U35" s="71">
        <v>4.29</v>
      </c>
      <c r="V35" s="71">
        <v>4.29</v>
      </c>
      <c r="W35" s="71">
        <v>4.29</v>
      </c>
      <c r="X35" s="71">
        <v>4.29</v>
      </c>
      <c r="Y35" s="71">
        <v>4.29</v>
      </c>
      <c r="Z35" s="71">
        <v>4.29</v>
      </c>
      <c r="AA35" s="71">
        <v>4.29</v>
      </c>
    </row>
    <row r="36" spans="1:27" ht="12.75" hidden="1" customHeight="1" outlineLevel="1" x14ac:dyDescent="0.2">
      <c r="A36" s="163" t="s">
        <v>893</v>
      </c>
      <c r="B36" s="94" t="s">
        <v>878</v>
      </c>
      <c r="C36" s="70" t="s">
        <v>79</v>
      </c>
      <c r="D36" s="71">
        <f>$D$12</f>
        <v>175.36</v>
      </c>
      <c r="E36" s="71">
        <f t="shared" ref="E36:AA36" si="18">$D$12</f>
        <v>175.36</v>
      </c>
      <c r="F36" s="71">
        <f t="shared" si="18"/>
        <v>175.36</v>
      </c>
      <c r="G36" s="71">
        <f t="shared" si="18"/>
        <v>175.36</v>
      </c>
      <c r="H36" s="71">
        <f t="shared" si="18"/>
        <v>175.36</v>
      </c>
      <c r="I36" s="71">
        <f t="shared" si="18"/>
        <v>175.36</v>
      </c>
      <c r="J36" s="71">
        <f t="shared" si="18"/>
        <v>175.36</v>
      </c>
      <c r="K36" s="71">
        <f t="shared" si="18"/>
        <v>175.36</v>
      </c>
      <c r="L36" s="71">
        <f t="shared" si="18"/>
        <v>175.36</v>
      </c>
      <c r="M36" s="71">
        <f t="shared" si="18"/>
        <v>175.36</v>
      </c>
      <c r="N36" s="71">
        <f t="shared" si="18"/>
        <v>175.36</v>
      </c>
      <c r="O36" s="71">
        <f t="shared" si="18"/>
        <v>175.36</v>
      </c>
      <c r="P36" s="71">
        <f t="shared" si="18"/>
        <v>175.36</v>
      </c>
      <c r="Q36" s="71">
        <f t="shared" si="18"/>
        <v>175.36</v>
      </c>
      <c r="R36" s="71">
        <f t="shared" si="18"/>
        <v>175.36</v>
      </c>
      <c r="S36" s="71">
        <f t="shared" si="18"/>
        <v>175.36</v>
      </c>
      <c r="T36" s="71">
        <f t="shared" si="18"/>
        <v>175.36</v>
      </c>
      <c r="U36" s="71">
        <f t="shared" si="18"/>
        <v>175.36</v>
      </c>
      <c r="V36" s="71">
        <f t="shared" si="18"/>
        <v>175.36</v>
      </c>
      <c r="W36" s="71">
        <f t="shared" si="18"/>
        <v>175.36</v>
      </c>
      <c r="X36" s="71">
        <f t="shared" si="18"/>
        <v>175.36</v>
      </c>
      <c r="Y36" s="71">
        <f t="shared" si="18"/>
        <v>175.36</v>
      </c>
      <c r="Z36" s="71">
        <f t="shared" si="18"/>
        <v>175.36</v>
      </c>
      <c r="AA36" s="71">
        <f t="shared" si="18"/>
        <v>175.36</v>
      </c>
    </row>
    <row r="37" spans="1:27" ht="12.75" hidden="1" customHeight="1" outlineLevel="1" x14ac:dyDescent="0.2">
      <c r="A37" s="163" t="s">
        <v>894</v>
      </c>
      <c r="B37" s="94" t="s">
        <v>874</v>
      </c>
      <c r="C37" s="70" t="s">
        <v>79</v>
      </c>
      <c r="D37" s="71">
        <f>$D$13</f>
        <v>216.36</v>
      </c>
      <c r="E37" s="71">
        <f t="shared" ref="E37:AA37" si="19">$D$13</f>
        <v>216.36</v>
      </c>
      <c r="F37" s="71">
        <f t="shared" si="19"/>
        <v>216.36</v>
      </c>
      <c r="G37" s="71">
        <f t="shared" si="19"/>
        <v>216.36</v>
      </c>
      <c r="H37" s="71">
        <f t="shared" si="19"/>
        <v>216.36</v>
      </c>
      <c r="I37" s="71">
        <f t="shared" si="19"/>
        <v>216.36</v>
      </c>
      <c r="J37" s="71">
        <f t="shared" si="19"/>
        <v>216.36</v>
      </c>
      <c r="K37" s="71">
        <f t="shared" si="19"/>
        <v>216.36</v>
      </c>
      <c r="L37" s="71">
        <f t="shared" si="19"/>
        <v>216.36</v>
      </c>
      <c r="M37" s="71">
        <f t="shared" si="19"/>
        <v>216.36</v>
      </c>
      <c r="N37" s="71">
        <f t="shared" si="19"/>
        <v>216.36</v>
      </c>
      <c r="O37" s="71">
        <f t="shared" si="19"/>
        <v>216.36</v>
      </c>
      <c r="P37" s="71">
        <f t="shared" si="19"/>
        <v>216.36</v>
      </c>
      <c r="Q37" s="71">
        <f t="shared" si="19"/>
        <v>216.36</v>
      </c>
      <c r="R37" s="71">
        <f t="shared" si="19"/>
        <v>216.36</v>
      </c>
      <c r="S37" s="71">
        <f t="shared" si="19"/>
        <v>216.36</v>
      </c>
      <c r="T37" s="71">
        <f t="shared" si="19"/>
        <v>216.36</v>
      </c>
      <c r="U37" s="71">
        <f t="shared" si="19"/>
        <v>216.36</v>
      </c>
      <c r="V37" s="71">
        <f t="shared" si="19"/>
        <v>216.36</v>
      </c>
      <c r="W37" s="71">
        <f t="shared" si="19"/>
        <v>216.36</v>
      </c>
      <c r="X37" s="71">
        <f t="shared" si="19"/>
        <v>216.36</v>
      </c>
      <c r="Y37" s="71">
        <f t="shared" si="19"/>
        <v>216.36</v>
      </c>
      <c r="Z37" s="71">
        <f t="shared" si="19"/>
        <v>216.36</v>
      </c>
      <c r="AA37" s="71">
        <f t="shared" si="19"/>
        <v>216.36</v>
      </c>
    </row>
    <row r="38" spans="1:27" ht="12.75" customHeight="1" collapsed="1" x14ac:dyDescent="0.2">
      <c r="A38" s="162" t="s">
        <v>19</v>
      </c>
      <c r="B38" s="54" t="str">
        <f>"06"&amp;"."&amp;$B$218&amp;"."&amp;$B$219</f>
        <v>06.05.2024</v>
      </c>
      <c r="C38" s="134" t="s">
        <v>76</v>
      </c>
      <c r="D38" s="135">
        <f>ROUND(((D39+D40+D42+D41+D43)/1000),5)</f>
        <v>3.8952</v>
      </c>
      <c r="E38" s="135">
        <f t="shared" ref="E38:AA38" si="20">ROUND(((E39+E40+E42+E41+E43)/1000),5)</f>
        <v>3.8027700000000002</v>
      </c>
      <c r="F38" s="135">
        <f t="shared" si="20"/>
        <v>3.71326</v>
      </c>
      <c r="G38" s="135">
        <f t="shared" si="20"/>
        <v>3.7045699999999999</v>
      </c>
      <c r="H38" s="135">
        <f t="shared" si="20"/>
        <v>3.7071200000000002</v>
      </c>
      <c r="I38" s="135">
        <f t="shared" si="20"/>
        <v>3.8428499999999999</v>
      </c>
      <c r="J38" s="135">
        <f t="shared" si="20"/>
        <v>4.0146499999999996</v>
      </c>
      <c r="K38" s="135">
        <f t="shared" si="20"/>
        <v>4.3032300000000001</v>
      </c>
      <c r="L38" s="135">
        <f t="shared" si="20"/>
        <v>4.5922299999999998</v>
      </c>
      <c r="M38" s="135">
        <f t="shared" si="20"/>
        <v>4.6769499999999997</v>
      </c>
      <c r="N38" s="135">
        <f t="shared" si="20"/>
        <v>4.6850300000000002</v>
      </c>
      <c r="O38" s="135">
        <f t="shared" si="20"/>
        <v>4.6872800000000003</v>
      </c>
      <c r="P38" s="135">
        <f t="shared" si="20"/>
        <v>4.69137</v>
      </c>
      <c r="Q38" s="135">
        <f t="shared" si="20"/>
        <v>4.6880300000000004</v>
      </c>
      <c r="R38" s="135">
        <f t="shared" si="20"/>
        <v>4.6849100000000004</v>
      </c>
      <c r="S38" s="135">
        <f t="shared" si="20"/>
        <v>4.6852600000000004</v>
      </c>
      <c r="T38" s="135">
        <f t="shared" si="20"/>
        <v>4.6745999999999999</v>
      </c>
      <c r="U38" s="135">
        <f t="shared" si="20"/>
        <v>4.6387200000000002</v>
      </c>
      <c r="V38" s="135">
        <f t="shared" si="20"/>
        <v>4.60304</v>
      </c>
      <c r="W38" s="135">
        <f t="shared" si="20"/>
        <v>4.6245700000000003</v>
      </c>
      <c r="X38" s="135">
        <f t="shared" si="20"/>
        <v>4.6775500000000001</v>
      </c>
      <c r="Y38" s="135">
        <f t="shared" si="20"/>
        <v>4.6110199999999999</v>
      </c>
      <c r="Z38" s="135">
        <f t="shared" si="20"/>
        <v>4.2678500000000001</v>
      </c>
      <c r="AA38" s="135">
        <f t="shared" si="20"/>
        <v>4.0977499999999996</v>
      </c>
    </row>
    <row r="39" spans="1:27" ht="12.75" hidden="1" customHeight="1" outlineLevel="1" x14ac:dyDescent="0.2">
      <c r="A39" s="163" t="s">
        <v>21</v>
      </c>
      <c r="B39" s="94" t="s">
        <v>238</v>
      </c>
      <c r="C39" s="70" t="s">
        <v>79</v>
      </c>
      <c r="D39" s="71">
        <v>1276.3</v>
      </c>
      <c r="E39" s="71">
        <v>1183.8699999999999</v>
      </c>
      <c r="F39" s="71">
        <v>1094.3599999999999</v>
      </c>
      <c r="G39" s="71">
        <v>1085.67</v>
      </c>
      <c r="H39" s="71">
        <v>1088.22</v>
      </c>
      <c r="I39" s="71">
        <v>1223.95</v>
      </c>
      <c r="J39" s="71">
        <v>1395.75</v>
      </c>
      <c r="K39" s="71">
        <v>1684.33</v>
      </c>
      <c r="L39" s="71">
        <v>1973.33</v>
      </c>
      <c r="M39" s="71">
        <v>2058.0500000000002</v>
      </c>
      <c r="N39" s="71">
        <v>2066.13</v>
      </c>
      <c r="O39" s="71">
        <v>2068.38</v>
      </c>
      <c r="P39" s="71">
        <v>2072.4699999999998</v>
      </c>
      <c r="Q39" s="71">
        <v>2069.13</v>
      </c>
      <c r="R39" s="71">
        <v>2066.0100000000002</v>
      </c>
      <c r="S39" s="71">
        <v>2066.36</v>
      </c>
      <c r="T39" s="71">
        <v>2055.6999999999998</v>
      </c>
      <c r="U39" s="71">
        <v>2019.82</v>
      </c>
      <c r="V39" s="71">
        <v>1984.14</v>
      </c>
      <c r="W39" s="71">
        <v>2005.67</v>
      </c>
      <c r="X39" s="71">
        <v>2058.65</v>
      </c>
      <c r="Y39" s="71">
        <v>1992.12</v>
      </c>
      <c r="Z39" s="71">
        <v>1648.95</v>
      </c>
      <c r="AA39" s="71">
        <v>1478.85</v>
      </c>
    </row>
    <row r="40" spans="1:27" ht="12.75" hidden="1" customHeight="1" outlineLevel="1" x14ac:dyDescent="0.2">
      <c r="A40" s="163" t="s">
        <v>23</v>
      </c>
      <c r="B40" s="94" t="s">
        <v>90</v>
      </c>
      <c r="C40" s="70" t="s">
        <v>79</v>
      </c>
      <c r="D40" s="71">
        <f>$D$10</f>
        <v>2222.89</v>
      </c>
      <c r="E40" s="71">
        <f t="shared" ref="E40:AA40" si="21">$D$10</f>
        <v>2222.89</v>
      </c>
      <c r="F40" s="71">
        <f t="shared" si="21"/>
        <v>2222.89</v>
      </c>
      <c r="G40" s="71">
        <f t="shared" si="21"/>
        <v>2222.89</v>
      </c>
      <c r="H40" s="71">
        <f t="shared" si="21"/>
        <v>2222.89</v>
      </c>
      <c r="I40" s="71">
        <f t="shared" si="21"/>
        <v>2222.89</v>
      </c>
      <c r="J40" s="71">
        <f t="shared" si="21"/>
        <v>2222.89</v>
      </c>
      <c r="K40" s="71">
        <f t="shared" si="21"/>
        <v>2222.89</v>
      </c>
      <c r="L40" s="71">
        <f t="shared" si="21"/>
        <v>2222.89</v>
      </c>
      <c r="M40" s="71">
        <f t="shared" si="21"/>
        <v>2222.89</v>
      </c>
      <c r="N40" s="71">
        <f t="shared" si="21"/>
        <v>2222.89</v>
      </c>
      <c r="O40" s="71">
        <f t="shared" si="21"/>
        <v>2222.89</v>
      </c>
      <c r="P40" s="71">
        <f t="shared" si="21"/>
        <v>2222.89</v>
      </c>
      <c r="Q40" s="71">
        <f t="shared" si="21"/>
        <v>2222.89</v>
      </c>
      <c r="R40" s="71">
        <f t="shared" si="21"/>
        <v>2222.89</v>
      </c>
      <c r="S40" s="71">
        <f t="shared" si="21"/>
        <v>2222.89</v>
      </c>
      <c r="T40" s="71">
        <f t="shared" si="21"/>
        <v>2222.89</v>
      </c>
      <c r="U40" s="71">
        <f t="shared" si="21"/>
        <v>2222.89</v>
      </c>
      <c r="V40" s="71">
        <f t="shared" si="21"/>
        <v>2222.89</v>
      </c>
      <c r="W40" s="71">
        <f t="shared" si="21"/>
        <v>2222.89</v>
      </c>
      <c r="X40" s="71">
        <f t="shared" si="21"/>
        <v>2222.89</v>
      </c>
      <c r="Y40" s="71">
        <f t="shared" si="21"/>
        <v>2222.89</v>
      </c>
      <c r="Z40" s="71">
        <f t="shared" si="21"/>
        <v>2222.89</v>
      </c>
      <c r="AA40" s="71">
        <f t="shared" si="21"/>
        <v>2222.89</v>
      </c>
    </row>
    <row r="41" spans="1:27" ht="12.75" hidden="1" customHeight="1" outlineLevel="1" x14ac:dyDescent="0.2">
      <c r="A41" s="163" t="s">
        <v>25</v>
      </c>
      <c r="B41" s="94" t="s">
        <v>83</v>
      </c>
      <c r="C41" s="70" t="s">
        <v>79</v>
      </c>
      <c r="D41" s="71">
        <v>4.29</v>
      </c>
      <c r="E41" s="71">
        <v>4.29</v>
      </c>
      <c r="F41" s="71">
        <v>4.29</v>
      </c>
      <c r="G41" s="71">
        <v>4.29</v>
      </c>
      <c r="H41" s="71">
        <v>4.29</v>
      </c>
      <c r="I41" s="71">
        <v>4.29</v>
      </c>
      <c r="J41" s="71">
        <v>4.29</v>
      </c>
      <c r="K41" s="71">
        <v>4.29</v>
      </c>
      <c r="L41" s="71">
        <v>4.29</v>
      </c>
      <c r="M41" s="71">
        <v>4.29</v>
      </c>
      <c r="N41" s="71">
        <v>4.29</v>
      </c>
      <c r="O41" s="71">
        <v>4.29</v>
      </c>
      <c r="P41" s="71">
        <v>4.29</v>
      </c>
      <c r="Q41" s="71">
        <v>4.29</v>
      </c>
      <c r="R41" s="71">
        <v>4.29</v>
      </c>
      <c r="S41" s="71">
        <v>4.29</v>
      </c>
      <c r="T41" s="71">
        <v>4.29</v>
      </c>
      <c r="U41" s="71">
        <v>4.29</v>
      </c>
      <c r="V41" s="71">
        <v>4.29</v>
      </c>
      <c r="W41" s="71">
        <v>4.29</v>
      </c>
      <c r="X41" s="71">
        <v>4.29</v>
      </c>
      <c r="Y41" s="71">
        <v>4.29</v>
      </c>
      <c r="Z41" s="71">
        <v>4.29</v>
      </c>
      <c r="AA41" s="71">
        <v>4.29</v>
      </c>
    </row>
    <row r="42" spans="1:27" ht="12.75" hidden="1" customHeight="1" outlineLevel="1" x14ac:dyDescent="0.2">
      <c r="A42" s="163" t="s">
        <v>27</v>
      </c>
      <c r="B42" s="94" t="s">
        <v>878</v>
      </c>
      <c r="C42" s="70" t="s">
        <v>79</v>
      </c>
      <c r="D42" s="71">
        <f>$D$12</f>
        <v>175.36</v>
      </c>
      <c r="E42" s="71">
        <f t="shared" ref="E42:AA42" si="22">$D$12</f>
        <v>175.36</v>
      </c>
      <c r="F42" s="71">
        <f t="shared" si="22"/>
        <v>175.36</v>
      </c>
      <c r="G42" s="71">
        <f t="shared" si="22"/>
        <v>175.36</v>
      </c>
      <c r="H42" s="71">
        <f t="shared" si="22"/>
        <v>175.36</v>
      </c>
      <c r="I42" s="71">
        <f t="shared" si="22"/>
        <v>175.36</v>
      </c>
      <c r="J42" s="71">
        <f t="shared" si="22"/>
        <v>175.36</v>
      </c>
      <c r="K42" s="71">
        <f t="shared" si="22"/>
        <v>175.36</v>
      </c>
      <c r="L42" s="71">
        <f t="shared" si="22"/>
        <v>175.36</v>
      </c>
      <c r="M42" s="71">
        <f t="shared" si="22"/>
        <v>175.36</v>
      </c>
      <c r="N42" s="71">
        <f t="shared" si="22"/>
        <v>175.36</v>
      </c>
      <c r="O42" s="71">
        <f t="shared" si="22"/>
        <v>175.36</v>
      </c>
      <c r="P42" s="71">
        <f t="shared" si="22"/>
        <v>175.36</v>
      </c>
      <c r="Q42" s="71">
        <f t="shared" si="22"/>
        <v>175.36</v>
      </c>
      <c r="R42" s="71">
        <f t="shared" si="22"/>
        <v>175.36</v>
      </c>
      <c r="S42" s="71">
        <f t="shared" si="22"/>
        <v>175.36</v>
      </c>
      <c r="T42" s="71">
        <f t="shared" si="22"/>
        <v>175.36</v>
      </c>
      <c r="U42" s="71">
        <f t="shared" si="22"/>
        <v>175.36</v>
      </c>
      <c r="V42" s="71">
        <f t="shared" si="22"/>
        <v>175.36</v>
      </c>
      <c r="W42" s="71">
        <f t="shared" si="22"/>
        <v>175.36</v>
      </c>
      <c r="X42" s="71">
        <f t="shared" si="22"/>
        <v>175.36</v>
      </c>
      <c r="Y42" s="71">
        <f t="shared" si="22"/>
        <v>175.36</v>
      </c>
      <c r="Z42" s="71">
        <f t="shared" si="22"/>
        <v>175.36</v>
      </c>
      <c r="AA42" s="71">
        <f t="shared" si="22"/>
        <v>175.36</v>
      </c>
    </row>
    <row r="43" spans="1:27" ht="12.75" hidden="1" customHeight="1" outlineLevel="1" x14ac:dyDescent="0.2">
      <c r="A43" s="163" t="s">
        <v>29</v>
      </c>
      <c r="B43" s="94" t="s">
        <v>874</v>
      </c>
      <c r="C43" s="70" t="s">
        <v>79</v>
      </c>
      <c r="D43" s="71">
        <f>$D$13</f>
        <v>216.36</v>
      </c>
      <c r="E43" s="71">
        <f t="shared" ref="E43:AA43" si="23">$D$13</f>
        <v>216.36</v>
      </c>
      <c r="F43" s="71">
        <f t="shared" si="23"/>
        <v>216.36</v>
      </c>
      <c r="G43" s="71">
        <f t="shared" si="23"/>
        <v>216.36</v>
      </c>
      <c r="H43" s="71">
        <f t="shared" si="23"/>
        <v>216.36</v>
      </c>
      <c r="I43" s="71">
        <f t="shared" si="23"/>
        <v>216.36</v>
      </c>
      <c r="J43" s="71">
        <f t="shared" si="23"/>
        <v>216.36</v>
      </c>
      <c r="K43" s="71">
        <f t="shared" si="23"/>
        <v>216.36</v>
      </c>
      <c r="L43" s="71">
        <f t="shared" si="23"/>
        <v>216.36</v>
      </c>
      <c r="M43" s="71">
        <f t="shared" si="23"/>
        <v>216.36</v>
      </c>
      <c r="N43" s="71">
        <f t="shared" si="23"/>
        <v>216.36</v>
      </c>
      <c r="O43" s="71">
        <f t="shared" si="23"/>
        <v>216.36</v>
      </c>
      <c r="P43" s="71">
        <f t="shared" si="23"/>
        <v>216.36</v>
      </c>
      <c r="Q43" s="71">
        <f t="shared" si="23"/>
        <v>216.36</v>
      </c>
      <c r="R43" s="71">
        <f t="shared" si="23"/>
        <v>216.36</v>
      </c>
      <c r="S43" s="71">
        <f t="shared" si="23"/>
        <v>216.36</v>
      </c>
      <c r="T43" s="71">
        <f t="shared" si="23"/>
        <v>216.36</v>
      </c>
      <c r="U43" s="71">
        <f t="shared" si="23"/>
        <v>216.36</v>
      </c>
      <c r="V43" s="71">
        <f t="shared" si="23"/>
        <v>216.36</v>
      </c>
      <c r="W43" s="71">
        <f t="shared" si="23"/>
        <v>216.36</v>
      </c>
      <c r="X43" s="71">
        <f t="shared" si="23"/>
        <v>216.36</v>
      </c>
      <c r="Y43" s="71">
        <f t="shared" si="23"/>
        <v>216.36</v>
      </c>
      <c r="Z43" s="71">
        <f t="shared" si="23"/>
        <v>216.36</v>
      </c>
      <c r="AA43" s="71">
        <f t="shared" si="23"/>
        <v>216.36</v>
      </c>
    </row>
    <row r="44" spans="1:27" ht="12.75" customHeight="1" collapsed="1" x14ac:dyDescent="0.2">
      <c r="A44" s="162" t="s">
        <v>31</v>
      </c>
      <c r="B44" s="54" t="str">
        <f>"07"&amp;"."&amp;$B$218&amp;"."&amp;$B$219</f>
        <v>07.05.2024</v>
      </c>
      <c r="C44" s="134" t="s">
        <v>76</v>
      </c>
      <c r="D44" s="135">
        <f>ROUND(((D45+D46+D48+D47+D49)/1000),5)</f>
        <v>4.0853299999999999</v>
      </c>
      <c r="E44" s="135">
        <f t="shared" ref="E44:AA44" si="24">ROUND(((E45+E46+E48+E47+E49)/1000),5)</f>
        <v>3.89188</v>
      </c>
      <c r="F44" s="135">
        <f t="shared" si="24"/>
        <v>3.8190200000000001</v>
      </c>
      <c r="G44" s="135">
        <f t="shared" si="24"/>
        <v>3.8030599999999999</v>
      </c>
      <c r="H44" s="135">
        <f t="shared" si="24"/>
        <v>3.7980900000000002</v>
      </c>
      <c r="I44" s="135">
        <f t="shared" si="24"/>
        <v>3.8706900000000002</v>
      </c>
      <c r="J44" s="135">
        <f t="shared" si="24"/>
        <v>4.0221400000000003</v>
      </c>
      <c r="K44" s="135">
        <f t="shared" si="24"/>
        <v>4.2599200000000002</v>
      </c>
      <c r="L44" s="135">
        <f t="shared" si="24"/>
        <v>4.52996</v>
      </c>
      <c r="M44" s="135">
        <f t="shared" si="24"/>
        <v>4.6499699999999997</v>
      </c>
      <c r="N44" s="135">
        <f t="shared" si="24"/>
        <v>4.6974299999999998</v>
      </c>
      <c r="O44" s="135">
        <f t="shared" si="24"/>
        <v>4.7143899999999999</v>
      </c>
      <c r="P44" s="135">
        <f t="shared" si="24"/>
        <v>4.7293500000000002</v>
      </c>
      <c r="Q44" s="135">
        <f t="shared" si="24"/>
        <v>4.7423099999999998</v>
      </c>
      <c r="R44" s="135">
        <f t="shared" si="24"/>
        <v>4.6978999999999997</v>
      </c>
      <c r="S44" s="135">
        <f t="shared" si="24"/>
        <v>4.6788800000000004</v>
      </c>
      <c r="T44" s="135">
        <f t="shared" si="24"/>
        <v>4.6466799999999999</v>
      </c>
      <c r="U44" s="135">
        <f t="shared" si="24"/>
        <v>4.6016500000000002</v>
      </c>
      <c r="V44" s="135">
        <f t="shared" si="24"/>
        <v>4.62737</v>
      </c>
      <c r="W44" s="135">
        <f t="shared" si="24"/>
        <v>4.6382899999999996</v>
      </c>
      <c r="X44" s="135">
        <f t="shared" si="24"/>
        <v>4.6809700000000003</v>
      </c>
      <c r="Y44" s="135">
        <f t="shared" si="24"/>
        <v>4.5330399999999997</v>
      </c>
      <c r="Z44" s="135">
        <f t="shared" si="24"/>
        <v>4.3343600000000002</v>
      </c>
      <c r="AA44" s="135">
        <f t="shared" si="24"/>
        <v>4.2092599999999996</v>
      </c>
    </row>
    <row r="45" spans="1:27" ht="12.75" hidden="1" customHeight="1" outlineLevel="1" x14ac:dyDescent="0.2">
      <c r="A45" s="163" t="s">
        <v>895</v>
      </c>
      <c r="B45" s="94" t="s">
        <v>238</v>
      </c>
      <c r="C45" s="70" t="s">
        <v>79</v>
      </c>
      <c r="D45" s="71">
        <v>1466.43</v>
      </c>
      <c r="E45" s="71">
        <v>1272.98</v>
      </c>
      <c r="F45" s="71">
        <v>1200.1199999999999</v>
      </c>
      <c r="G45" s="71">
        <v>1184.1600000000001</v>
      </c>
      <c r="H45" s="71">
        <v>1179.19</v>
      </c>
      <c r="I45" s="71">
        <v>1251.79</v>
      </c>
      <c r="J45" s="71">
        <v>1403.24</v>
      </c>
      <c r="K45" s="71">
        <v>1641.02</v>
      </c>
      <c r="L45" s="71">
        <v>1911.06</v>
      </c>
      <c r="M45" s="71">
        <v>2031.07</v>
      </c>
      <c r="N45" s="71">
        <v>2078.5300000000002</v>
      </c>
      <c r="O45" s="71">
        <v>2095.4899999999998</v>
      </c>
      <c r="P45" s="71">
        <v>2110.4499999999998</v>
      </c>
      <c r="Q45" s="71">
        <v>2123.41</v>
      </c>
      <c r="R45" s="71">
        <v>2079</v>
      </c>
      <c r="S45" s="71">
        <v>2059.98</v>
      </c>
      <c r="T45" s="71">
        <v>2027.78</v>
      </c>
      <c r="U45" s="71">
        <v>1982.75</v>
      </c>
      <c r="V45" s="71">
        <v>2008.47</v>
      </c>
      <c r="W45" s="71">
        <v>2019.39</v>
      </c>
      <c r="X45" s="71">
        <v>2062.0700000000002</v>
      </c>
      <c r="Y45" s="71">
        <v>1914.14</v>
      </c>
      <c r="Z45" s="71">
        <v>1715.46</v>
      </c>
      <c r="AA45" s="71">
        <v>1590.36</v>
      </c>
    </row>
    <row r="46" spans="1:27" ht="12.75" hidden="1" customHeight="1" outlineLevel="1" x14ac:dyDescent="0.2">
      <c r="A46" s="163" t="s">
        <v>896</v>
      </c>
      <c r="B46" s="94" t="s">
        <v>90</v>
      </c>
      <c r="C46" s="70" t="s">
        <v>79</v>
      </c>
      <c r="D46" s="71">
        <f>$D$10</f>
        <v>2222.89</v>
      </c>
      <c r="E46" s="71">
        <f t="shared" ref="E46:AA46" si="25">$D$10</f>
        <v>2222.89</v>
      </c>
      <c r="F46" s="71">
        <f t="shared" si="25"/>
        <v>2222.89</v>
      </c>
      <c r="G46" s="71">
        <f t="shared" si="25"/>
        <v>2222.89</v>
      </c>
      <c r="H46" s="71">
        <f t="shared" si="25"/>
        <v>2222.89</v>
      </c>
      <c r="I46" s="71">
        <f t="shared" si="25"/>
        <v>2222.89</v>
      </c>
      <c r="J46" s="71">
        <f t="shared" si="25"/>
        <v>2222.89</v>
      </c>
      <c r="K46" s="71">
        <f t="shared" si="25"/>
        <v>2222.89</v>
      </c>
      <c r="L46" s="71">
        <f t="shared" si="25"/>
        <v>2222.89</v>
      </c>
      <c r="M46" s="71">
        <f t="shared" si="25"/>
        <v>2222.89</v>
      </c>
      <c r="N46" s="71">
        <f t="shared" si="25"/>
        <v>2222.89</v>
      </c>
      <c r="O46" s="71">
        <f t="shared" si="25"/>
        <v>2222.89</v>
      </c>
      <c r="P46" s="71">
        <f t="shared" si="25"/>
        <v>2222.89</v>
      </c>
      <c r="Q46" s="71">
        <f t="shared" si="25"/>
        <v>2222.89</v>
      </c>
      <c r="R46" s="71">
        <f t="shared" si="25"/>
        <v>2222.89</v>
      </c>
      <c r="S46" s="71">
        <f t="shared" si="25"/>
        <v>2222.89</v>
      </c>
      <c r="T46" s="71">
        <f t="shared" si="25"/>
        <v>2222.89</v>
      </c>
      <c r="U46" s="71">
        <f t="shared" si="25"/>
        <v>2222.89</v>
      </c>
      <c r="V46" s="71">
        <f t="shared" si="25"/>
        <v>2222.89</v>
      </c>
      <c r="W46" s="71">
        <f t="shared" si="25"/>
        <v>2222.89</v>
      </c>
      <c r="X46" s="71">
        <f t="shared" si="25"/>
        <v>2222.89</v>
      </c>
      <c r="Y46" s="71">
        <f t="shared" si="25"/>
        <v>2222.89</v>
      </c>
      <c r="Z46" s="71">
        <f t="shared" si="25"/>
        <v>2222.89</v>
      </c>
      <c r="AA46" s="71">
        <f t="shared" si="25"/>
        <v>2222.89</v>
      </c>
    </row>
    <row r="47" spans="1:27" ht="12.75" hidden="1" customHeight="1" outlineLevel="1" x14ac:dyDescent="0.2">
      <c r="A47" s="163" t="s">
        <v>897</v>
      </c>
      <c r="B47" s="94" t="s">
        <v>83</v>
      </c>
      <c r="C47" s="70" t="s">
        <v>79</v>
      </c>
      <c r="D47" s="71">
        <v>4.29</v>
      </c>
      <c r="E47" s="71">
        <v>4.29</v>
      </c>
      <c r="F47" s="71">
        <v>4.29</v>
      </c>
      <c r="G47" s="71">
        <v>4.29</v>
      </c>
      <c r="H47" s="71">
        <v>4.29</v>
      </c>
      <c r="I47" s="71">
        <v>4.29</v>
      </c>
      <c r="J47" s="71">
        <v>4.29</v>
      </c>
      <c r="K47" s="71">
        <v>4.29</v>
      </c>
      <c r="L47" s="71">
        <v>4.29</v>
      </c>
      <c r="M47" s="71">
        <v>4.29</v>
      </c>
      <c r="N47" s="71">
        <v>4.29</v>
      </c>
      <c r="O47" s="71">
        <v>4.29</v>
      </c>
      <c r="P47" s="71">
        <v>4.29</v>
      </c>
      <c r="Q47" s="71">
        <v>4.29</v>
      </c>
      <c r="R47" s="71">
        <v>4.29</v>
      </c>
      <c r="S47" s="71">
        <v>4.29</v>
      </c>
      <c r="T47" s="71">
        <v>4.29</v>
      </c>
      <c r="U47" s="71">
        <v>4.29</v>
      </c>
      <c r="V47" s="71">
        <v>4.29</v>
      </c>
      <c r="W47" s="71">
        <v>4.29</v>
      </c>
      <c r="X47" s="71">
        <v>4.29</v>
      </c>
      <c r="Y47" s="71">
        <v>4.29</v>
      </c>
      <c r="Z47" s="71">
        <v>4.29</v>
      </c>
      <c r="AA47" s="71">
        <v>4.29</v>
      </c>
    </row>
    <row r="48" spans="1:27" ht="12.75" hidden="1" customHeight="1" outlineLevel="1" x14ac:dyDescent="0.2">
      <c r="A48" s="163" t="s">
        <v>898</v>
      </c>
      <c r="B48" s="94" t="s">
        <v>878</v>
      </c>
      <c r="C48" s="70" t="s">
        <v>79</v>
      </c>
      <c r="D48" s="71">
        <f>$D$12</f>
        <v>175.36</v>
      </c>
      <c r="E48" s="71">
        <f t="shared" ref="E48:AA48" si="26">$D$12</f>
        <v>175.36</v>
      </c>
      <c r="F48" s="71">
        <f t="shared" si="26"/>
        <v>175.36</v>
      </c>
      <c r="G48" s="71">
        <f t="shared" si="26"/>
        <v>175.36</v>
      </c>
      <c r="H48" s="71">
        <f t="shared" si="26"/>
        <v>175.36</v>
      </c>
      <c r="I48" s="71">
        <f t="shared" si="26"/>
        <v>175.36</v>
      </c>
      <c r="J48" s="71">
        <f t="shared" si="26"/>
        <v>175.36</v>
      </c>
      <c r="K48" s="71">
        <f t="shared" si="26"/>
        <v>175.36</v>
      </c>
      <c r="L48" s="71">
        <f t="shared" si="26"/>
        <v>175.36</v>
      </c>
      <c r="M48" s="71">
        <f t="shared" si="26"/>
        <v>175.36</v>
      </c>
      <c r="N48" s="71">
        <f t="shared" si="26"/>
        <v>175.36</v>
      </c>
      <c r="O48" s="71">
        <f t="shared" si="26"/>
        <v>175.36</v>
      </c>
      <c r="P48" s="71">
        <f t="shared" si="26"/>
        <v>175.36</v>
      </c>
      <c r="Q48" s="71">
        <f t="shared" si="26"/>
        <v>175.36</v>
      </c>
      <c r="R48" s="71">
        <f t="shared" si="26"/>
        <v>175.36</v>
      </c>
      <c r="S48" s="71">
        <f t="shared" si="26"/>
        <v>175.36</v>
      </c>
      <c r="T48" s="71">
        <f t="shared" si="26"/>
        <v>175.36</v>
      </c>
      <c r="U48" s="71">
        <f t="shared" si="26"/>
        <v>175.36</v>
      </c>
      <c r="V48" s="71">
        <f t="shared" si="26"/>
        <v>175.36</v>
      </c>
      <c r="W48" s="71">
        <f t="shared" si="26"/>
        <v>175.36</v>
      </c>
      <c r="X48" s="71">
        <f t="shared" si="26"/>
        <v>175.36</v>
      </c>
      <c r="Y48" s="71">
        <f t="shared" si="26"/>
        <v>175.36</v>
      </c>
      <c r="Z48" s="71">
        <f t="shared" si="26"/>
        <v>175.36</v>
      </c>
      <c r="AA48" s="71">
        <f t="shared" si="26"/>
        <v>175.36</v>
      </c>
    </row>
    <row r="49" spans="1:27" ht="12.75" hidden="1" customHeight="1" outlineLevel="1" x14ac:dyDescent="0.2">
      <c r="A49" s="163" t="s">
        <v>899</v>
      </c>
      <c r="B49" s="94" t="s">
        <v>874</v>
      </c>
      <c r="C49" s="70" t="s">
        <v>79</v>
      </c>
      <c r="D49" s="71">
        <f>$D$13</f>
        <v>216.36</v>
      </c>
      <c r="E49" s="71">
        <f t="shared" ref="E49:AA49" si="27">$D$13</f>
        <v>216.36</v>
      </c>
      <c r="F49" s="71">
        <f t="shared" si="27"/>
        <v>216.36</v>
      </c>
      <c r="G49" s="71">
        <f t="shared" si="27"/>
        <v>216.36</v>
      </c>
      <c r="H49" s="71">
        <f t="shared" si="27"/>
        <v>216.36</v>
      </c>
      <c r="I49" s="71">
        <f t="shared" si="27"/>
        <v>216.36</v>
      </c>
      <c r="J49" s="71">
        <f t="shared" si="27"/>
        <v>216.36</v>
      </c>
      <c r="K49" s="71">
        <f t="shared" si="27"/>
        <v>216.36</v>
      </c>
      <c r="L49" s="71">
        <f t="shared" si="27"/>
        <v>216.36</v>
      </c>
      <c r="M49" s="71">
        <f t="shared" si="27"/>
        <v>216.36</v>
      </c>
      <c r="N49" s="71">
        <f t="shared" si="27"/>
        <v>216.36</v>
      </c>
      <c r="O49" s="71">
        <f t="shared" si="27"/>
        <v>216.36</v>
      </c>
      <c r="P49" s="71">
        <f t="shared" si="27"/>
        <v>216.36</v>
      </c>
      <c r="Q49" s="71">
        <f t="shared" si="27"/>
        <v>216.36</v>
      </c>
      <c r="R49" s="71">
        <f t="shared" si="27"/>
        <v>216.36</v>
      </c>
      <c r="S49" s="71">
        <f t="shared" si="27"/>
        <v>216.36</v>
      </c>
      <c r="T49" s="71">
        <f t="shared" si="27"/>
        <v>216.36</v>
      </c>
      <c r="U49" s="71">
        <f t="shared" si="27"/>
        <v>216.36</v>
      </c>
      <c r="V49" s="71">
        <f t="shared" si="27"/>
        <v>216.36</v>
      </c>
      <c r="W49" s="71">
        <f t="shared" si="27"/>
        <v>216.36</v>
      </c>
      <c r="X49" s="71">
        <f t="shared" si="27"/>
        <v>216.36</v>
      </c>
      <c r="Y49" s="71">
        <f t="shared" si="27"/>
        <v>216.36</v>
      </c>
      <c r="Z49" s="71">
        <f t="shared" si="27"/>
        <v>216.36</v>
      </c>
      <c r="AA49" s="71">
        <f t="shared" si="27"/>
        <v>216.36</v>
      </c>
    </row>
    <row r="50" spans="1:27" ht="12.75" customHeight="1" collapsed="1" x14ac:dyDescent="0.2">
      <c r="A50" s="162" t="s">
        <v>33</v>
      </c>
      <c r="B50" s="54" t="str">
        <f>"08"&amp;"."&amp;$B$218&amp;"."&amp;$B$219</f>
        <v>08.05.2024</v>
      </c>
      <c r="C50" s="134" t="s">
        <v>76</v>
      </c>
      <c r="D50" s="135">
        <f>ROUND(((D51+D52+D54+D53+D55)/1000),5)</f>
        <v>4.0829700000000004</v>
      </c>
      <c r="E50" s="135">
        <f t="shared" ref="E50:AA50" si="28">ROUND(((E51+E52+E54+E53+E55)/1000),5)</f>
        <v>3.9141400000000002</v>
      </c>
      <c r="F50" s="135">
        <f t="shared" si="28"/>
        <v>3.8415900000000001</v>
      </c>
      <c r="G50" s="135">
        <f t="shared" si="28"/>
        <v>3.8314900000000001</v>
      </c>
      <c r="H50" s="135">
        <f t="shared" si="28"/>
        <v>3.8323800000000001</v>
      </c>
      <c r="I50" s="135">
        <f t="shared" si="28"/>
        <v>3.9318200000000001</v>
      </c>
      <c r="J50" s="135">
        <f t="shared" si="28"/>
        <v>3.9779200000000001</v>
      </c>
      <c r="K50" s="135">
        <f t="shared" si="28"/>
        <v>4.20641</v>
      </c>
      <c r="L50" s="135">
        <f t="shared" si="28"/>
        <v>4.4833600000000002</v>
      </c>
      <c r="M50" s="135">
        <f t="shared" si="28"/>
        <v>4.6342400000000001</v>
      </c>
      <c r="N50" s="135">
        <f t="shared" si="28"/>
        <v>4.6876499999999997</v>
      </c>
      <c r="O50" s="135">
        <f t="shared" si="28"/>
        <v>4.7105399999999999</v>
      </c>
      <c r="P50" s="135">
        <f t="shared" si="28"/>
        <v>4.7187900000000003</v>
      </c>
      <c r="Q50" s="135">
        <f t="shared" si="28"/>
        <v>4.7178100000000001</v>
      </c>
      <c r="R50" s="135">
        <f t="shared" si="28"/>
        <v>4.6690100000000001</v>
      </c>
      <c r="S50" s="135">
        <f t="shared" si="28"/>
        <v>4.6143099999999997</v>
      </c>
      <c r="T50" s="135">
        <f t="shared" si="28"/>
        <v>4.5472400000000004</v>
      </c>
      <c r="U50" s="135">
        <f t="shared" si="28"/>
        <v>4.5058699999999998</v>
      </c>
      <c r="V50" s="135">
        <f t="shared" si="28"/>
        <v>4.5059899999999997</v>
      </c>
      <c r="W50" s="135">
        <f t="shared" si="28"/>
        <v>4.5244299999999997</v>
      </c>
      <c r="X50" s="135">
        <f t="shared" si="28"/>
        <v>4.5677000000000003</v>
      </c>
      <c r="Y50" s="135">
        <f t="shared" si="28"/>
        <v>4.5331999999999999</v>
      </c>
      <c r="Z50" s="135">
        <f t="shared" si="28"/>
        <v>4.4527799999999997</v>
      </c>
      <c r="AA50" s="135">
        <f t="shared" si="28"/>
        <v>4.1766800000000002</v>
      </c>
    </row>
    <row r="51" spans="1:27" ht="12.75" hidden="1" customHeight="1" outlineLevel="1" x14ac:dyDescent="0.2">
      <c r="A51" s="163" t="s">
        <v>36</v>
      </c>
      <c r="B51" s="94" t="s">
        <v>238</v>
      </c>
      <c r="C51" s="70" t="s">
        <v>79</v>
      </c>
      <c r="D51" s="71">
        <v>1464.07</v>
      </c>
      <c r="E51" s="71">
        <v>1295.24</v>
      </c>
      <c r="F51" s="71">
        <v>1222.69</v>
      </c>
      <c r="G51" s="71">
        <v>1212.5899999999999</v>
      </c>
      <c r="H51" s="71">
        <v>1213.48</v>
      </c>
      <c r="I51" s="71">
        <v>1312.92</v>
      </c>
      <c r="J51" s="71">
        <v>1359.02</v>
      </c>
      <c r="K51" s="71">
        <v>1587.51</v>
      </c>
      <c r="L51" s="71">
        <v>1864.46</v>
      </c>
      <c r="M51" s="71">
        <v>2015.34</v>
      </c>
      <c r="N51" s="71">
        <v>2068.75</v>
      </c>
      <c r="O51" s="71">
        <v>2091.64</v>
      </c>
      <c r="P51" s="71">
        <v>2099.89</v>
      </c>
      <c r="Q51" s="71">
        <v>2098.91</v>
      </c>
      <c r="R51" s="71">
        <v>2050.11</v>
      </c>
      <c r="S51" s="71">
        <v>1995.41</v>
      </c>
      <c r="T51" s="71">
        <v>1928.34</v>
      </c>
      <c r="U51" s="71">
        <v>1886.97</v>
      </c>
      <c r="V51" s="71">
        <v>1887.09</v>
      </c>
      <c r="W51" s="71">
        <v>1905.53</v>
      </c>
      <c r="X51" s="71">
        <v>1948.8</v>
      </c>
      <c r="Y51" s="71">
        <v>1914.3</v>
      </c>
      <c r="Z51" s="71">
        <v>1833.88</v>
      </c>
      <c r="AA51" s="71">
        <v>1557.78</v>
      </c>
    </row>
    <row r="52" spans="1:27" ht="12.75" hidden="1" customHeight="1" outlineLevel="1" x14ac:dyDescent="0.2">
      <c r="A52" s="163" t="s">
        <v>44</v>
      </c>
      <c r="B52" s="94" t="s">
        <v>90</v>
      </c>
      <c r="C52" s="70" t="s">
        <v>79</v>
      </c>
      <c r="D52" s="71">
        <f>$D$10</f>
        <v>2222.89</v>
      </c>
      <c r="E52" s="71">
        <f t="shared" ref="E52:AA52" si="29">$D$10</f>
        <v>2222.89</v>
      </c>
      <c r="F52" s="71">
        <f t="shared" si="29"/>
        <v>2222.89</v>
      </c>
      <c r="G52" s="71">
        <f t="shared" si="29"/>
        <v>2222.89</v>
      </c>
      <c r="H52" s="71">
        <f t="shared" si="29"/>
        <v>2222.89</v>
      </c>
      <c r="I52" s="71">
        <f t="shared" si="29"/>
        <v>2222.89</v>
      </c>
      <c r="J52" s="71">
        <f t="shared" si="29"/>
        <v>2222.89</v>
      </c>
      <c r="K52" s="71">
        <f t="shared" si="29"/>
        <v>2222.89</v>
      </c>
      <c r="L52" s="71">
        <f t="shared" si="29"/>
        <v>2222.89</v>
      </c>
      <c r="M52" s="71">
        <f t="shared" si="29"/>
        <v>2222.89</v>
      </c>
      <c r="N52" s="71">
        <f t="shared" si="29"/>
        <v>2222.89</v>
      </c>
      <c r="O52" s="71">
        <f t="shared" si="29"/>
        <v>2222.89</v>
      </c>
      <c r="P52" s="71">
        <f t="shared" si="29"/>
        <v>2222.89</v>
      </c>
      <c r="Q52" s="71">
        <f t="shared" si="29"/>
        <v>2222.89</v>
      </c>
      <c r="R52" s="71">
        <f t="shared" si="29"/>
        <v>2222.89</v>
      </c>
      <c r="S52" s="71">
        <f t="shared" si="29"/>
        <v>2222.89</v>
      </c>
      <c r="T52" s="71">
        <f t="shared" si="29"/>
        <v>2222.89</v>
      </c>
      <c r="U52" s="71">
        <f t="shared" si="29"/>
        <v>2222.89</v>
      </c>
      <c r="V52" s="71">
        <f t="shared" si="29"/>
        <v>2222.89</v>
      </c>
      <c r="W52" s="71">
        <f t="shared" si="29"/>
        <v>2222.89</v>
      </c>
      <c r="X52" s="71">
        <f t="shared" si="29"/>
        <v>2222.89</v>
      </c>
      <c r="Y52" s="71">
        <f t="shared" si="29"/>
        <v>2222.89</v>
      </c>
      <c r="Z52" s="71">
        <f t="shared" si="29"/>
        <v>2222.89</v>
      </c>
      <c r="AA52" s="71">
        <f t="shared" si="29"/>
        <v>2222.89</v>
      </c>
    </row>
    <row r="53" spans="1:27" ht="12.75" hidden="1" customHeight="1" outlineLevel="1" x14ac:dyDescent="0.2">
      <c r="A53" s="163" t="s">
        <v>900</v>
      </c>
      <c r="B53" s="94" t="s">
        <v>83</v>
      </c>
      <c r="C53" s="70" t="s">
        <v>79</v>
      </c>
      <c r="D53" s="71">
        <v>4.29</v>
      </c>
      <c r="E53" s="71">
        <v>4.29</v>
      </c>
      <c r="F53" s="71">
        <v>4.29</v>
      </c>
      <c r="G53" s="71">
        <v>4.29</v>
      </c>
      <c r="H53" s="71">
        <v>4.29</v>
      </c>
      <c r="I53" s="71">
        <v>4.29</v>
      </c>
      <c r="J53" s="71">
        <v>4.29</v>
      </c>
      <c r="K53" s="71">
        <v>4.29</v>
      </c>
      <c r="L53" s="71">
        <v>4.29</v>
      </c>
      <c r="M53" s="71">
        <v>4.29</v>
      </c>
      <c r="N53" s="71">
        <v>4.29</v>
      </c>
      <c r="O53" s="71">
        <v>4.29</v>
      </c>
      <c r="P53" s="71">
        <v>4.29</v>
      </c>
      <c r="Q53" s="71">
        <v>4.29</v>
      </c>
      <c r="R53" s="71">
        <v>4.29</v>
      </c>
      <c r="S53" s="71">
        <v>4.29</v>
      </c>
      <c r="T53" s="71">
        <v>4.29</v>
      </c>
      <c r="U53" s="71">
        <v>4.29</v>
      </c>
      <c r="V53" s="71">
        <v>4.29</v>
      </c>
      <c r="W53" s="71">
        <v>4.29</v>
      </c>
      <c r="X53" s="71">
        <v>4.29</v>
      </c>
      <c r="Y53" s="71">
        <v>4.29</v>
      </c>
      <c r="Z53" s="71">
        <v>4.29</v>
      </c>
      <c r="AA53" s="71">
        <v>4.29</v>
      </c>
    </row>
    <row r="54" spans="1:27" ht="12.75" hidden="1" customHeight="1" outlineLevel="1" x14ac:dyDescent="0.2">
      <c r="A54" s="163" t="s">
        <v>901</v>
      </c>
      <c r="B54" s="94" t="s">
        <v>878</v>
      </c>
      <c r="C54" s="70" t="s">
        <v>79</v>
      </c>
      <c r="D54" s="71">
        <f>$D$12</f>
        <v>175.36</v>
      </c>
      <c r="E54" s="71">
        <f t="shared" ref="E54:AA54" si="30">$D$12</f>
        <v>175.36</v>
      </c>
      <c r="F54" s="71">
        <f t="shared" si="30"/>
        <v>175.36</v>
      </c>
      <c r="G54" s="71">
        <f t="shared" si="30"/>
        <v>175.36</v>
      </c>
      <c r="H54" s="71">
        <f t="shared" si="30"/>
        <v>175.36</v>
      </c>
      <c r="I54" s="71">
        <f t="shared" si="30"/>
        <v>175.36</v>
      </c>
      <c r="J54" s="71">
        <f t="shared" si="30"/>
        <v>175.36</v>
      </c>
      <c r="K54" s="71">
        <f t="shared" si="30"/>
        <v>175.36</v>
      </c>
      <c r="L54" s="71">
        <f t="shared" si="30"/>
        <v>175.36</v>
      </c>
      <c r="M54" s="71">
        <f t="shared" si="30"/>
        <v>175.36</v>
      </c>
      <c r="N54" s="71">
        <f t="shared" si="30"/>
        <v>175.36</v>
      </c>
      <c r="O54" s="71">
        <f t="shared" si="30"/>
        <v>175.36</v>
      </c>
      <c r="P54" s="71">
        <f t="shared" si="30"/>
        <v>175.36</v>
      </c>
      <c r="Q54" s="71">
        <f t="shared" si="30"/>
        <v>175.36</v>
      </c>
      <c r="R54" s="71">
        <f t="shared" si="30"/>
        <v>175.36</v>
      </c>
      <c r="S54" s="71">
        <f t="shared" si="30"/>
        <v>175.36</v>
      </c>
      <c r="T54" s="71">
        <f t="shared" si="30"/>
        <v>175.36</v>
      </c>
      <c r="U54" s="71">
        <f t="shared" si="30"/>
        <v>175.36</v>
      </c>
      <c r="V54" s="71">
        <f t="shared" si="30"/>
        <v>175.36</v>
      </c>
      <c r="W54" s="71">
        <f t="shared" si="30"/>
        <v>175.36</v>
      </c>
      <c r="X54" s="71">
        <f t="shared" si="30"/>
        <v>175.36</v>
      </c>
      <c r="Y54" s="71">
        <f t="shared" si="30"/>
        <v>175.36</v>
      </c>
      <c r="Z54" s="71">
        <f t="shared" si="30"/>
        <v>175.36</v>
      </c>
      <c r="AA54" s="71">
        <f t="shared" si="30"/>
        <v>175.36</v>
      </c>
    </row>
    <row r="55" spans="1:27" ht="12.75" hidden="1" customHeight="1" outlineLevel="1" x14ac:dyDescent="0.2">
      <c r="A55" s="163" t="s">
        <v>902</v>
      </c>
      <c r="B55" s="94" t="s">
        <v>874</v>
      </c>
      <c r="C55" s="70" t="s">
        <v>79</v>
      </c>
      <c r="D55" s="71">
        <f>$D$13</f>
        <v>216.36</v>
      </c>
      <c r="E55" s="71">
        <f t="shared" ref="E55:AA55" si="31">$D$13</f>
        <v>216.36</v>
      </c>
      <c r="F55" s="71">
        <f t="shared" si="31"/>
        <v>216.36</v>
      </c>
      <c r="G55" s="71">
        <f t="shared" si="31"/>
        <v>216.36</v>
      </c>
      <c r="H55" s="71">
        <f t="shared" si="31"/>
        <v>216.36</v>
      </c>
      <c r="I55" s="71">
        <f t="shared" si="31"/>
        <v>216.36</v>
      </c>
      <c r="J55" s="71">
        <f t="shared" si="31"/>
        <v>216.36</v>
      </c>
      <c r="K55" s="71">
        <f t="shared" si="31"/>
        <v>216.36</v>
      </c>
      <c r="L55" s="71">
        <f t="shared" si="31"/>
        <v>216.36</v>
      </c>
      <c r="M55" s="71">
        <f t="shared" si="31"/>
        <v>216.36</v>
      </c>
      <c r="N55" s="71">
        <f t="shared" si="31"/>
        <v>216.36</v>
      </c>
      <c r="O55" s="71">
        <f t="shared" si="31"/>
        <v>216.36</v>
      </c>
      <c r="P55" s="71">
        <f t="shared" si="31"/>
        <v>216.36</v>
      </c>
      <c r="Q55" s="71">
        <f t="shared" si="31"/>
        <v>216.36</v>
      </c>
      <c r="R55" s="71">
        <f t="shared" si="31"/>
        <v>216.36</v>
      </c>
      <c r="S55" s="71">
        <f t="shared" si="31"/>
        <v>216.36</v>
      </c>
      <c r="T55" s="71">
        <f t="shared" si="31"/>
        <v>216.36</v>
      </c>
      <c r="U55" s="71">
        <f t="shared" si="31"/>
        <v>216.36</v>
      </c>
      <c r="V55" s="71">
        <f t="shared" si="31"/>
        <v>216.36</v>
      </c>
      <c r="W55" s="71">
        <f t="shared" si="31"/>
        <v>216.36</v>
      </c>
      <c r="X55" s="71">
        <f t="shared" si="31"/>
        <v>216.36</v>
      </c>
      <c r="Y55" s="71">
        <f t="shared" si="31"/>
        <v>216.36</v>
      </c>
      <c r="Z55" s="71">
        <f t="shared" si="31"/>
        <v>216.36</v>
      </c>
      <c r="AA55" s="71">
        <f t="shared" si="31"/>
        <v>216.36</v>
      </c>
    </row>
    <row r="56" spans="1:27" ht="12.75" customHeight="1" collapsed="1" x14ac:dyDescent="0.2">
      <c r="A56" s="162" t="s">
        <v>48</v>
      </c>
      <c r="B56" s="54" t="str">
        <f>"09"&amp;"."&amp;$B$218&amp;"."&amp;$B$219</f>
        <v>09.05.2024</v>
      </c>
      <c r="C56" s="134" t="s">
        <v>76</v>
      </c>
      <c r="D56" s="135">
        <f>ROUND(((D57+D58+D60+D59+D61)/1000),5)</f>
        <v>3.9946600000000001</v>
      </c>
      <c r="E56" s="135">
        <f t="shared" ref="E56:AA56" si="32">ROUND(((E57+E58+E60+E59+E61)/1000),5)</f>
        <v>3.8672499999999999</v>
      </c>
      <c r="F56" s="135">
        <f t="shared" si="32"/>
        <v>3.8309600000000001</v>
      </c>
      <c r="G56" s="135">
        <f t="shared" si="32"/>
        <v>3.8037100000000001</v>
      </c>
      <c r="H56" s="135">
        <f t="shared" si="32"/>
        <v>3.7977400000000001</v>
      </c>
      <c r="I56" s="135">
        <f t="shared" si="32"/>
        <v>3.8005900000000001</v>
      </c>
      <c r="J56" s="135">
        <f t="shared" si="32"/>
        <v>3.7680400000000001</v>
      </c>
      <c r="K56" s="135">
        <f t="shared" si="32"/>
        <v>3.83195</v>
      </c>
      <c r="L56" s="135">
        <f t="shared" si="32"/>
        <v>4.0677300000000001</v>
      </c>
      <c r="M56" s="135">
        <f t="shared" si="32"/>
        <v>4.2773500000000002</v>
      </c>
      <c r="N56" s="135">
        <f t="shared" si="32"/>
        <v>4.3139500000000002</v>
      </c>
      <c r="O56" s="135">
        <f t="shared" si="32"/>
        <v>4.3167799999999996</v>
      </c>
      <c r="P56" s="135">
        <f t="shared" si="32"/>
        <v>4.3149300000000004</v>
      </c>
      <c r="Q56" s="135">
        <f t="shared" si="32"/>
        <v>4.3116599999999998</v>
      </c>
      <c r="R56" s="135">
        <f t="shared" si="32"/>
        <v>4.31128</v>
      </c>
      <c r="S56" s="135">
        <f t="shared" si="32"/>
        <v>4.3121400000000003</v>
      </c>
      <c r="T56" s="135">
        <f t="shared" si="32"/>
        <v>4.3087200000000001</v>
      </c>
      <c r="U56" s="135">
        <f t="shared" si="32"/>
        <v>4.3098400000000003</v>
      </c>
      <c r="V56" s="135">
        <f t="shared" si="32"/>
        <v>4.3176899999999998</v>
      </c>
      <c r="W56" s="135">
        <f t="shared" si="32"/>
        <v>4.3421200000000004</v>
      </c>
      <c r="X56" s="135">
        <f t="shared" si="32"/>
        <v>4.4506300000000003</v>
      </c>
      <c r="Y56" s="135">
        <f t="shared" si="32"/>
        <v>4.32254</v>
      </c>
      <c r="Z56" s="135">
        <f t="shared" si="32"/>
        <v>4.1817799999999998</v>
      </c>
      <c r="AA56" s="135">
        <f t="shared" si="32"/>
        <v>3.99444</v>
      </c>
    </row>
    <row r="57" spans="1:27" ht="12.75" hidden="1" customHeight="1" outlineLevel="1" x14ac:dyDescent="0.2">
      <c r="A57" s="163" t="s">
        <v>903</v>
      </c>
      <c r="B57" s="94" t="s">
        <v>238</v>
      </c>
      <c r="C57" s="70" t="s">
        <v>79</v>
      </c>
      <c r="D57" s="71">
        <v>1375.76</v>
      </c>
      <c r="E57" s="71">
        <v>1248.3499999999999</v>
      </c>
      <c r="F57" s="71">
        <v>1212.06</v>
      </c>
      <c r="G57" s="71">
        <v>1184.81</v>
      </c>
      <c r="H57" s="71">
        <v>1178.8399999999999</v>
      </c>
      <c r="I57" s="71">
        <v>1181.69</v>
      </c>
      <c r="J57" s="71">
        <v>1149.1400000000001</v>
      </c>
      <c r="K57" s="71">
        <v>1213.05</v>
      </c>
      <c r="L57" s="71">
        <v>1448.83</v>
      </c>
      <c r="M57" s="71">
        <v>1658.45</v>
      </c>
      <c r="N57" s="71">
        <v>1695.05</v>
      </c>
      <c r="O57" s="71">
        <v>1697.88</v>
      </c>
      <c r="P57" s="71">
        <v>1696.03</v>
      </c>
      <c r="Q57" s="71">
        <v>1692.76</v>
      </c>
      <c r="R57" s="71">
        <v>1692.38</v>
      </c>
      <c r="S57" s="71">
        <v>1693.24</v>
      </c>
      <c r="T57" s="71">
        <v>1689.82</v>
      </c>
      <c r="U57" s="71">
        <v>1690.94</v>
      </c>
      <c r="V57" s="71">
        <v>1698.79</v>
      </c>
      <c r="W57" s="71">
        <v>1723.22</v>
      </c>
      <c r="X57" s="71">
        <v>1831.73</v>
      </c>
      <c r="Y57" s="71">
        <v>1703.64</v>
      </c>
      <c r="Z57" s="71">
        <v>1562.88</v>
      </c>
      <c r="AA57" s="71">
        <v>1375.54</v>
      </c>
    </row>
    <row r="58" spans="1:27" ht="12.75" hidden="1" customHeight="1" outlineLevel="1" x14ac:dyDescent="0.2">
      <c r="A58" s="163" t="s">
        <v>904</v>
      </c>
      <c r="B58" s="94" t="s">
        <v>90</v>
      </c>
      <c r="C58" s="70" t="s">
        <v>79</v>
      </c>
      <c r="D58" s="71">
        <f>$D$10</f>
        <v>2222.89</v>
      </c>
      <c r="E58" s="71">
        <f t="shared" ref="E58:AA58" si="33">$D$10</f>
        <v>2222.89</v>
      </c>
      <c r="F58" s="71">
        <f t="shared" si="33"/>
        <v>2222.89</v>
      </c>
      <c r="G58" s="71">
        <f t="shared" si="33"/>
        <v>2222.89</v>
      </c>
      <c r="H58" s="71">
        <f t="shared" si="33"/>
        <v>2222.89</v>
      </c>
      <c r="I58" s="71">
        <f t="shared" si="33"/>
        <v>2222.89</v>
      </c>
      <c r="J58" s="71">
        <f t="shared" si="33"/>
        <v>2222.89</v>
      </c>
      <c r="K58" s="71">
        <f t="shared" si="33"/>
        <v>2222.89</v>
      </c>
      <c r="L58" s="71">
        <f t="shared" si="33"/>
        <v>2222.89</v>
      </c>
      <c r="M58" s="71">
        <f t="shared" si="33"/>
        <v>2222.89</v>
      </c>
      <c r="N58" s="71">
        <f t="shared" si="33"/>
        <v>2222.89</v>
      </c>
      <c r="O58" s="71">
        <f t="shared" si="33"/>
        <v>2222.89</v>
      </c>
      <c r="P58" s="71">
        <f t="shared" si="33"/>
        <v>2222.89</v>
      </c>
      <c r="Q58" s="71">
        <f t="shared" si="33"/>
        <v>2222.89</v>
      </c>
      <c r="R58" s="71">
        <f t="shared" si="33"/>
        <v>2222.89</v>
      </c>
      <c r="S58" s="71">
        <f t="shared" si="33"/>
        <v>2222.89</v>
      </c>
      <c r="T58" s="71">
        <f t="shared" si="33"/>
        <v>2222.89</v>
      </c>
      <c r="U58" s="71">
        <f t="shared" si="33"/>
        <v>2222.89</v>
      </c>
      <c r="V58" s="71">
        <f t="shared" si="33"/>
        <v>2222.89</v>
      </c>
      <c r="W58" s="71">
        <f t="shared" si="33"/>
        <v>2222.89</v>
      </c>
      <c r="X58" s="71">
        <f t="shared" si="33"/>
        <v>2222.89</v>
      </c>
      <c r="Y58" s="71">
        <f t="shared" si="33"/>
        <v>2222.89</v>
      </c>
      <c r="Z58" s="71">
        <f t="shared" si="33"/>
        <v>2222.89</v>
      </c>
      <c r="AA58" s="71">
        <f t="shared" si="33"/>
        <v>2222.89</v>
      </c>
    </row>
    <row r="59" spans="1:27" ht="12.75" hidden="1" customHeight="1" outlineLevel="1" x14ac:dyDescent="0.2">
      <c r="A59" s="163" t="s">
        <v>905</v>
      </c>
      <c r="B59" s="94" t="s">
        <v>83</v>
      </c>
      <c r="C59" s="70" t="s">
        <v>79</v>
      </c>
      <c r="D59" s="71">
        <v>4.29</v>
      </c>
      <c r="E59" s="71">
        <v>4.29</v>
      </c>
      <c r="F59" s="71">
        <v>4.29</v>
      </c>
      <c r="G59" s="71">
        <v>4.29</v>
      </c>
      <c r="H59" s="71">
        <v>4.29</v>
      </c>
      <c r="I59" s="71">
        <v>4.29</v>
      </c>
      <c r="J59" s="71">
        <v>4.29</v>
      </c>
      <c r="K59" s="71">
        <v>4.29</v>
      </c>
      <c r="L59" s="71">
        <v>4.29</v>
      </c>
      <c r="M59" s="71">
        <v>4.29</v>
      </c>
      <c r="N59" s="71">
        <v>4.29</v>
      </c>
      <c r="O59" s="71">
        <v>4.29</v>
      </c>
      <c r="P59" s="71">
        <v>4.29</v>
      </c>
      <c r="Q59" s="71">
        <v>4.29</v>
      </c>
      <c r="R59" s="71">
        <v>4.29</v>
      </c>
      <c r="S59" s="71">
        <v>4.29</v>
      </c>
      <c r="T59" s="71">
        <v>4.29</v>
      </c>
      <c r="U59" s="71">
        <v>4.29</v>
      </c>
      <c r="V59" s="71">
        <v>4.29</v>
      </c>
      <c r="W59" s="71">
        <v>4.29</v>
      </c>
      <c r="X59" s="71">
        <v>4.29</v>
      </c>
      <c r="Y59" s="71">
        <v>4.29</v>
      </c>
      <c r="Z59" s="71">
        <v>4.29</v>
      </c>
      <c r="AA59" s="71">
        <v>4.29</v>
      </c>
    </row>
    <row r="60" spans="1:27" ht="12.75" hidden="1" customHeight="1" outlineLevel="1" x14ac:dyDescent="0.2">
      <c r="A60" s="163" t="s">
        <v>906</v>
      </c>
      <c r="B60" s="94" t="s">
        <v>878</v>
      </c>
      <c r="C60" s="70" t="s">
        <v>79</v>
      </c>
      <c r="D60" s="71">
        <f>$D$12</f>
        <v>175.36</v>
      </c>
      <c r="E60" s="71">
        <f t="shared" ref="E60:AA60" si="34">$D$12</f>
        <v>175.36</v>
      </c>
      <c r="F60" s="71">
        <f t="shared" si="34"/>
        <v>175.36</v>
      </c>
      <c r="G60" s="71">
        <f t="shared" si="34"/>
        <v>175.36</v>
      </c>
      <c r="H60" s="71">
        <f t="shared" si="34"/>
        <v>175.36</v>
      </c>
      <c r="I60" s="71">
        <f t="shared" si="34"/>
        <v>175.36</v>
      </c>
      <c r="J60" s="71">
        <f t="shared" si="34"/>
        <v>175.36</v>
      </c>
      <c r="K60" s="71">
        <f t="shared" si="34"/>
        <v>175.36</v>
      </c>
      <c r="L60" s="71">
        <f t="shared" si="34"/>
        <v>175.36</v>
      </c>
      <c r="M60" s="71">
        <f t="shared" si="34"/>
        <v>175.36</v>
      </c>
      <c r="N60" s="71">
        <f t="shared" si="34"/>
        <v>175.36</v>
      </c>
      <c r="O60" s="71">
        <f t="shared" si="34"/>
        <v>175.36</v>
      </c>
      <c r="P60" s="71">
        <f t="shared" si="34"/>
        <v>175.36</v>
      </c>
      <c r="Q60" s="71">
        <f t="shared" si="34"/>
        <v>175.36</v>
      </c>
      <c r="R60" s="71">
        <f t="shared" si="34"/>
        <v>175.36</v>
      </c>
      <c r="S60" s="71">
        <f t="shared" si="34"/>
        <v>175.36</v>
      </c>
      <c r="T60" s="71">
        <f t="shared" si="34"/>
        <v>175.36</v>
      </c>
      <c r="U60" s="71">
        <f t="shared" si="34"/>
        <v>175.36</v>
      </c>
      <c r="V60" s="71">
        <f t="shared" si="34"/>
        <v>175.36</v>
      </c>
      <c r="W60" s="71">
        <f t="shared" si="34"/>
        <v>175.36</v>
      </c>
      <c r="X60" s="71">
        <f t="shared" si="34"/>
        <v>175.36</v>
      </c>
      <c r="Y60" s="71">
        <f t="shared" si="34"/>
        <v>175.36</v>
      </c>
      <c r="Z60" s="71">
        <f t="shared" si="34"/>
        <v>175.36</v>
      </c>
      <c r="AA60" s="71">
        <f t="shared" si="34"/>
        <v>175.36</v>
      </c>
    </row>
    <row r="61" spans="1:27" ht="12.75" hidden="1" customHeight="1" outlineLevel="1" x14ac:dyDescent="0.2">
      <c r="A61" s="163" t="s">
        <v>907</v>
      </c>
      <c r="B61" s="94" t="s">
        <v>874</v>
      </c>
      <c r="C61" s="70" t="s">
        <v>79</v>
      </c>
      <c r="D61" s="71">
        <f>$D$13</f>
        <v>216.36</v>
      </c>
      <c r="E61" s="71">
        <f t="shared" ref="E61:AA61" si="35">$D$13</f>
        <v>216.36</v>
      </c>
      <c r="F61" s="71">
        <f t="shared" si="35"/>
        <v>216.36</v>
      </c>
      <c r="G61" s="71">
        <f t="shared" si="35"/>
        <v>216.36</v>
      </c>
      <c r="H61" s="71">
        <f t="shared" si="35"/>
        <v>216.36</v>
      </c>
      <c r="I61" s="71">
        <f t="shared" si="35"/>
        <v>216.36</v>
      </c>
      <c r="J61" s="71">
        <f t="shared" si="35"/>
        <v>216.36</v>
      </c>
      <c r="K61" s="71">
        <f t="shared" si="35"/>
        <v>216.36</v>
      </c>
      <c r="L61" s="71">
        <f t="shared" si="35"/>
        <v>216.36</v>
      </c>
      <c r="M61" s="71">
        <f t="shared" si="35"/>
        <v>216.36</v>
      </c>
      <c r="N61" s="71">
        <f t="shared" si="35"/>
        <v>216.36</v>
      </c>
      <c r="O61" s="71">
        <f t="shared" si="35"/>
        <v>216.36</v>
      </c>
      <c r="P61" s="71">
        <f t="shared" si="35"/>
        <v>216.36</v>
      </c>
      <c r="Q61" s="71">
        <f t="shared" si="35"/>
        <v>216.36</v>
      </c>
      <c r="R61" s="71">
        <f t="shared" si="35"/>
        <v>216.36</v>
      </c>
      <c r="S61" s="71">
        <f t="shared" si="35"/>
        <v>216.36</v>
      </c>
      <c r="T61" s="71">
        <f t="shared" si="35"/>
        <v>216.36</v>
      </c>
      <c r="U61" s="71">
        <f t="shared" si="35"/>
        <v>216.36</v>
      </c>
      <c r="V61" s="71">
        <f t="shared" si="35"/>
        <v>216.36</v>
      </c>
      <c r="W61" s="71">
        <f t="shared" si="35"/>
        <v>216.36</v>
      </c>
      <c r="X61" s="71">
        <f t="shared" si="35"/>
        <v>216.36</v>
      </c>
      <c r="Y61" s="71">
        <f t="shared" si="35"/>
        <v>216.36</v>
      </c>
      <c r="Z61" s="71">
        <f t="shared" si="35"/>
        <v>216.36</v>
      </c>
      <c r="AA61" s="71">
        <f t="shared" si="35"/>
        <v>216.36</v>
      </c>
    </row>
    <row r="62" spans="1:27" ht="12.75" customHeight="1" collapsed="1" x14ac:dyDescent="0.2">
      <c r="A62" s="162" t="s">
        <v>50</v>
      </c>
      <c r="B62" s="54" t="str">
        <f>"10"&amp;"."&amp;$B$218&amp;"."&amp;$B$219</f>
        <v>10.05.2024</v>
      </c>
      <c r="C62" s="134" t="s">
        <v>76</v>
      </c>
      <c r="D62" s="135">
        <f>ROUND(((D63+D64+D66+D65+D67)/1000),5)</f>
        <v>3.99682</v>
      </c>
      <c r="E62" s="135">
        <f t="shared" ref="E62:AA62" si="36">ROUND(((E63+E64+E66+E65+E67)/1000),5)</f>
        <v>3.8645900000000002</v>
      </c>
      <c r="F62" s="135">
        <f t="shared" si="36"/>
        <v>3.8025899999999999</v>
      </c>
      <c r="G62" s="135">
        <f t="shared" si="36"/>
        <v>3.79481</v>
      </c>
      <c r="H62" s="135">
        <f t="shared" si="36"/>
        <v>3.7928999999999999</v>
      </c>
      <c r="I62" s="135">
        <f t="shared" si="36"/>
        <v>3.79217</v>
      </c>
      <c r="J62" s="135">
        <f t="shared" si="36"/>
        <v>3.7855500000000002</v>
      </c>
      <c r="K62" s="135">
        <f t="shared" si="36"/>
        <v>3.8616600000000001</v>
      </c>
      <c r="L62" s="135">
        <f t="shared" si="36"/>
        <v>4.1226599999999998</v>
      </c>
      <c r="M62" s="135">
        <f t="shared" si="36"/>
        <v>4.3122999999999996</v>
      </c>
      <c r="N62" s="135">
        <f t="shared" si="36"/>
        <v>4.3531899999999997</v>
      </c>
      <c r="O62" s="135">
        <f t="shared" si="36"/>
        <v>4.3544999999999998</v>
      </c>
      <c r="P62" s="135">
        <f t="shared" si="36"/>
        <v>4.3323</v>
      </c>
      <c r="Q62" s="135">
        <f t="shared" si="36"/>
        <v>4.3305899999999999</v>
      </c>
      <c r="R62" s="135">
        <f t="shared" si="36"/>
        <v>4.3261000000000003</v>
      </c>
      <c r="S62" s="135">
        <f t="shared" si="36"/>
        <v>4.3210300000000004</v>
      </c>
      <c r="T62" s="135">
        <f t="shared" si="36"/>
        <v>4.31332</v>
      </c>
      <c r="U62" s="135">
        <f t="shared" si="36"/>
        <v>4.3150399999999998</v>
      </c>
      <c r="V62" s="135">
        <f t="shared" si="36"/>
        <v>4.3193400000000004</v>
      </c>
      <c r="W62" s="135">
        <f t="shared" si="36"/>
        <v>4.3332100000000002</v>
      </c>
      <c r="X62" s="135">
        <f t="shared" si="36"/>
        <v>4.4341499999999998</v>
      </c>
      <c r="Y62" s="135">
        <f t="shared" si="36"/>
        <v>4.3340800000000002</v>
      </c>
      <c r="Z62" s="135">
        <f t="shared" si="36"/>
        <v>4.2296199999999997</v>
      </c>
      <c r="AA62" s="135">
        <f t="shared" si="36"/>
        <v>4.0239000000000003</v>
      </c>
    </row>
    <row r="63" spans="1:27" ht="12.75" hidden="1" customHeight="1" outlineLevel="1" x14ac:dyDescent="0.2">
      <c r="A63" s="163" t="s">
        <v>908</v>
      </c>
      <c r="B63" s="94" t="s">
        <v>238</v>
      </c>
      <c r="C63" s="70" t="s">
        <v>79</v>
      </c>
      <c r="D63" s="71">
        <v>1377.92</v>
      </c>
      <c r="E63" s="71">
        <v>1245.69</v>
      </c>
      <c r="F63" s="71">
        <v>1183.69</v>
      </c>
      <c r="G63" s="71">
        <v>1175.9100000000001</v>
      </c>
      <c r="H63" s="71">
        <v>1174</v>
      </c>
      <c r="I63" s="71">
        <v>1173.27</v>
      </c>
      <c r="J63" s="71">
        <v>1166.6500000000001</v>
      </c>
      <c r="K63" s="71">
        <v>1242.76</v>
      </c>
      <c r="L63" s="71">
        <v>1503.76</v>
      </c>
      <c r="M63" s="71">
        <v>1693.4</v>
      </c>
      <c r="N63" s="71">
        <v>1734.29</v>
      </c>
      <c r="O63" s="71">
        <v>1735.6</v>
      </c>
      <c r="P63" s="71">
        <v>1713.4</v>
      </c>
      <c r="Q63" s="71">
        <v>1711.69</v>
      </c>
      <c r="R63" s="71">
        <v>1707.2</v>
      </c>
      <c r="S63" s="71">
        <v>1702.13</v>
      </c>
      <c r="T63" s="71">
        <v>1694.42</v>
      </c>
      <c r="U63" s="71">
        <v>1696.14</v>
      </c>
      <c r="V63" s="71">
        <v>1700.44</v>
      </c>
      <c r="W63" s="71">
        <v>1714.31</v>
      </c>
      <c r="X63" s="71">
        <v>1815.25</v>
      </c>
      <c r="Y63" s="71">
        <v>1715.18</v>
      </c>
      <c r="Z63" s="71">
        <v>1610.72</v>
      </c>
      <c r="AA63" s="71">
        <v>1405</v>
      </c>
    </row>
    <row r="64" spans="1:27" ht="12.75" hidden="1" customHeight="1" outlineLevel="1" x14ac:dyDescent="0.2">
      <c r="A64" s="163" t="s">
        <v>909</v>
      </c>
      <c r="B64" s="94" t="s">
        <v>90</v>
      </c>
      <c r="C64" s="70" t="s">
        <v>79</v>
      </c>
      <c r="D64" s="71">
        <f>$D$10</f>
        <v>2222.89</v>
      </c>
      <c r="E64" s="71">
        <f t="shared" ref="E64:AA64" si="37">$D$10</f>
        <v>2222.89</v>
      </c>
      <c r="F64" s="71">
        <f t="shared" si="37"/>
        <v>2222.89</v>
      </c>
      <c r="G64" s="71">
        <f t="shared" si="37"/>
        <v>2222.89</v>
      </c>
      <c r="H64" s="71">
        <f t="shared" si="37"/>
        <v>2222.89</v>
      </c>
      <c r="I64" s="71">
        <f t="shared" si="37"/>
        <v>2222.89</v>
      </c>
      <c r="J64" s="71">
        <f t="shared" si="37"/>
        <v>2222.89</v>
      </c>
      <c r="K64" s="71">
        <f t="shared" si="37"/>
        <v>2222.89</v>
      </c>
      <c r="L64" s="71">
        <f t="shared" si="37"/>
        <v>2222.89</v>
      </c>
      <c r="M64" s="71">
        <f t="shared" si="37"/>
        <v>2222.89</v>
      </c>
      <c r="N64" s="71">
        <f t="shared" si="37"/>
        <v>2222.89</v>
      </c>
      <c r="O64" s="71">
        <f t="shared" si="37"/>
        <v>2222.89</v>
      </c>
      <c r="P64" s="71">
        <f t="shared" si="37"/>
        <v>2222.89</v>
      </c>
      <c r="Q64" s="71">
        <f t="shared" si="37"/>
        <v>2222.89</v>
      </c>
      <c r="R64" s="71">
        <f t="shared" si="37"/>
        <v>2222.89</v>
      </c>
      <c r="S64" s="71">
        <f t="shared" si="37"/>
        <v>2222.89</v>
      </c>
      <c r="T64" s="71">
        <f t="shared" si="37"/>
        <v>2222.89</v>
      </c>
      <c r="U64" s="71">
        <f t="shared" si="37"/>
        <v>2222.89</v>
      </c>
      <c r="V64" s="71">
        <f t="shared" si="37"/>
        <v>2222.89</v>
      </c>
      <c r="W64" s="71">
        <f t="shared" si="37"/>
        <v>2222.89</v>
      </c>
      <c r="X64" s="71">
        <f t="shared" si="37"/>
        <v>2222.89</v>
      </c>
      <c r="Y64" s="71">
        <f t="shared" si="37"/>
        <v>2222.89</v>
      </c>
      <c r="Z64" s="71">
        <f t="shared" si="37"/>
        <v>2222.89</v>
      </c>
      <c r="AA64" s="71">
        <f t="shared" si="37"/>
        <v>2222.89</v>
      </c>
    </row>
    <row r="65" spans="1:27" ht="12.75" hidden="1" customHeight="1" outlineLevel="1" x14ac:dyDescent="0.2">
      <c r="A65" s="163" t="s">
        <v>910</v>
      </c>
      <c r="B65" s="94" t="s">
        <v>83</v>
      </c>
      <c r="C65" s="70" t="s">
        <v>79</v>
      </c>
      <c r="D65" s="71">
        <v>4.29</v>
      </c>
      <c r="E65" s="71">
        <v>4.29</v>
      </c>
      <c r="F65" s="71">
        <v>4.29</v>
      </c>
      <c r="G65" s="71">
        <v>4.29</v>
      </c>
      <c r="H65" s="71">
        <v>4.29</v>
      </c>
      <c r="I65" s="71">
        <v>4.29</v>
      </c>
      <c r="J65" s="71">
        <v>4.29</v>
      </c>
      <c r="K65" s="71">
        <v>4.29</v>
      </c>
      <c r="L65" s="71">
        <v>4.29</v>
      </c>
      <c r="M65" s="71">
        <v>4.29</v>
      </c>
      <c r="N65" s="71">
        <v>4.29</v>
      </c>
      <c r="O65" s="71">
        <v>4.29</v>
      </c>
      <c r="P65" s="71">
        <v>4.29</v>
      </c>
      <c r="Q65" s="71">
        <v>4.29</v>
      </c>
      <c r="R65" s="71">
        <v>4.29</v>
      </c>
      <c r="S65" s="71">
        <v>4.29</v>
      </c>
      <c r="T65" s="71">
        <v>4.29</v>
      </c>
      <c r="U65" s="71">
        <v>4.29</v>
      </c>
      <c r="V65" s="71">
        <v>4.29</v>
      </c>
      <c r="W65" s="71">
        <v>4.29</v>
      </c>
      <c r="X65" s="71">
        <v>4.29</v>
      </c>
      <c r="Y65" s="71">
        <v>4.29</v>
      </c>
      <c r="Z65" s="71">
        <v>4.29</v>
      </c>
      <c r="AA65" s="71">
        <v>4.29</v>
      </c>
    </row>
    <row r="66" spans="1:27" ht="12.75" hidden="1" customHeight="1" outlineLevel="1" x14ac:dyDescent="0.2">
      <c r="A66" s="163" t="s">
        <v>911</v>
      </c>
      <c r="B66" s="94" t="s">
        <v>878</v>
      </c>
      <c r="C66" s="70" t="s">
        <v>79</v>
      </c>
      <c r="D66" s="71">
        <f>$D$12</f>
        <v>175.36</v>
      </c>
      <c r="E66" s="71">
        <f t="shared" ref="E66:AA66" si="38">$D$12</f>
        <v>175.36</v>
      </c>
      <c r="F66" s="71">
        <f t="shared" si="38"/>
        <v>175.36</v>
      </c>
      <c r="G66" s="71">
        <f t="shared" si="38"/>
        <v>175.36</v>
      </c>
      <c r="H66" s="71">
        <f t="shared" si="38"/>
        <v>175.36</v>
      </c>
      <c r="I66" s="71">
        <f t="shared" si="38"/>
        <v>175.36</v>
      </c>
      <c r="J66" s="71">
        <f t="shared" si="38"/>
        <v>175.36</v>
      </c>
      <c r="K66" s="71">
        <f t="shared" si="38"/>
        <v>175.36</v>
      </c>
      <c r="L66" s="71">
        <f t="shared" si="38"/>
        <v>175.36</v>
      </c>
      <c r="M66" s="71">
        <f t="shared" si="38"/>
        <v>175.36</v>
      </c>
      <c r="N66" s="71">
        <f t="shared" si="38"/>
        <v>175.36</v>
      </c>
      <c r="O66" s="71">
        <f t="shared" si="38"/>
        <v>175.36</v>
      </c>
      <c r="P66" s="71">
        <f t="shared" si="38"/>
        <v>175.36</v>
      </c>
      <c r="Q66" s="71">
        <f t="shared" si="38"/>
        <v>175.36</v>
      </c>
      <c r="R66" s="71">
        <f t="shared" si="38"/>
        <v>175.36</v>
      </c>
      <c r="S66" s="71">
        <f t="shared" si="38"/>
        <v>175.36</v>
      </c>
      <c r="T66" s="71">
        <f t="shared" si="38"/>
        <v>175.36</v>
      </c>
      <c r="U66" s="71">
        <f t="shared" si="38"/>
        <v>175.36</v>
      </c>
      <c r="V66" s="71">
        <f t="shared" si="38"/>
        <v>175.36</v>
      </c>
      <c r="W66" s="71">
        <f t="shared" si="38"/>
        <v>175.36</v>
      </c>
      <c r="X66" s="71">
        <f t="shared" si="38"/>
        <v>175.36</v>
      </c>
      <c r="Y66" s="71">
        <f t="shared" si="38"/>
        <v>175.36</v>
      </c>
      <c r="Z66" s="71">
        <f t="shared" si="38"/>
        <v>175.36</v>
      </c>
      <c r="AA66" s="71">
        <f t="shared" si="38"/>
        <v>175.36</v>
      </c>
    </row>
    <row r="67" spans="1:27" ht="12.75" hidden="1" customHeight="1" outlineLevel="1" x14ac:dyDescent="0.2">
      <c r="A67" s="163" t="s">
        <v>912</v>
      </c>
      <c r="B67" s="94" t="s">
        <v>874</v>
      </c>
      <c r="C67" s="70" t="s">
        <v>79</v>
      </c>
      <c r="D67" s="71">
        <f>$D$13</f>
        <v>216.36</v>
      </c>
      <c r="E67" s="71">
        <f t="shared" ref="E67:AA67" si="39">$D$13</f>
        <v>216.36</v>
      </c>
      <c r="F67" s="71">
        <f t="shared" si="39"/>
        <v>216.36</v>
      </c>
      <c r="G67" s="71">
        <f t="shared" si="39"/>
        <v>216.36</v>
      </c>
      <c r="H67" s="71">
        <f t="shared" si="39"/>
        <v>216.36</v>
      </c>
      <c r="I67" s="71">
        <f t="shared" si="39"/>
        <v>216.36</v>
      </c>
      <c r="J67" s="71">
        <f t="shared" si="39"/>
        <v>216.36</v>
      </c>
      <c r="K67" s="71">
        <f t="shared" si="39"/>
        <v>216.36</v>
      </c>
      <c r="L67" s="71">
        <f t="shared" si="39"/>
        <v>216.36</v>
      </c>
      <c r="M67" s="71">
        <f t="shared" si="39"/>
        <v>216.36</v>
      </c>
      <c r="N67" s="71">
        <f t="shared" si="39"/>
        <v>216.36</v>
      </c>
      <c r="O67" s="71">
        <f t="shared" si="39"/>
        <v>216.36</v>
      </c>
      <c r="P67" s="71">
        <f t="shared" si="39"/>
        <v>216.36</v>
      </c>
      <c r="Q67" s="71">
        <f t="shared" si="39"/>
        <v>216.36</v>
      </c>
      <c r="R67" s="71">
        <f t="shared" si="39"/>
        <v>216.36</v>
      </c>
      <c r="S67" s="71">
        <f t="shared" si="39"/>
        <v>216.36</v>
      </c>
      <c r="T67" s="71">
        <f t="shared" si="39"/>
        <v>216.36</v>
      </c>
      <c r="U67" s="71">
        <f t="shared" si="39"/>
        <v>216.36</v>
      </c>
      <c r="V67" s="71">
        <f t="shared" si="39"/>
        <v>216.36</v>
      </c>
      <c r="W67" s="71">
        <f t="shared" si="39"/>
        <v>216.36</v>
      </c>
      <c r="X67" s="71">
        <f t="shared" si="39"/>
        <v>216.36</v>
      </c>
      <c r="Y67" s="71">
        <f t="shared" si="39"/>
        <v>216.36</v>
      </c>
      <c r="Z67" s="71">
        <f t="shared" si="39"/>
        <v>216.36</v>
      </c>
      <c r="AA67" s="71">
        <f t="shared" si="39"/>
        <v>216.36</v>
      </c>
    </row>
    <row r="68" spans="1:27" ht="12.75" customHeight="1" collapsed="1" x14ac:dyDescent="0.2">
      <c r="A68" s="162" t="s">
        <v>52</v>
      </c>
      <c r="B68" s="54" t="str">
        <f>"11"&amp;"."&amp;$B$218&amp;"."&amp;$B$219</f>
        <v>11.05.2024</v>
      </c>
      <c r="C68" s="134" t="s">
        <v>76</v>
      </c>
      <c r="D68" s="135">
        <f>ROUND(((D69+D70+D72+D71+D73)/1000),5)</f>
        <v>4.0484200000000001</v>
      </c>
      <c r="E68" s="135">
        <f t="shared" ref="E68:AA68" si="40">ROUND(((E69+E70+E72+E71+E73)/1000),5)</f>
        <v>3.89453</v>
      </c>
      <c r="F68" s="135">
        <f t="shared" si="40"/>
        <v>3.8471600000000001</v>
      </c>
      <c r="G68" s="135">
        <f t="shared" si="40"/>
        <v>3.8278300000000001</v>
      </c>
      <c r="H68" s="135">
        <f t="shared" si="40"/>
        <v>3.8075000000000001</v>
      </c>
      <c r="I68" s="135">
        <f t="shared" si="40"/>
        <v>3.8079100000000001</v>
      </c>
      <c r="J68" s="135">
        <f t="shared" si="40"/>
        <v>3.8053900000000001</v>
      </c>
      <c r="K68" s="135">
        <f t="shared" si="40"/>
        <v>3.94217</v>
      </c>
      <c r="L68" s="135">
        <f t="shared" si="40"/>
        <v>4.1270699999999998</v>
      </c>
      <c r="M68" s="135">
        <f t="shared" si="40"/>
        <v>4.4596200000000001</v>
      </c>
      <c r="N68" s="135">
        <f t="shared" si="40"/>
        <v>4.4957799999999999</v>
      </c>
      <c r="O68" s="135">
        <f t="shared" si="40"/>
        <v>4.4962799999999996</v>
      </c>
      <c r="P68" s="135">
        <f t="shared" si="40"/>
        <v>4.4691000000000001</v>
      </c>
      <c r="Q68" s="135">
        <f t="shared" si="40"/>
        <v>4.4639199999999999</v>
      </c>
      <c r="R68" s="135">
        <f t="shared" si="40"/>
        <v>4.4541700000000004</v>
      </c>
      <c r="S68" s="135">
        <f t="shared" si="40"/>
        <v>4.45641</v>
      </c>
      <c r="T68" s="135">
        <f t="shared" si="40"/>
        <v>4.4229399999999996</v>
      </c>
      <c r="U68" s="135">
        <f t="shared" si="40"/>
        <v>4.4137399999999998</v>
      </c>
      <c r="V68" s="135">
        <f t="shared" si="40"/>
        <v>4.4246100000000004</v>
      </c>
      <c r="W68" s="135">
        <f t="shared" si="40"/>
        <v>4.4619099999999996</v>
      </c>
      <c r="X68" s="135">
        <f t="shared" si="40"/>
        <v>4.59171</v>
      </c>
      <c r="Y68" s="135">
        <f t="shared" si="40"/>
        <v>4.5559099999999999</v>
      </c>
      <c r="Z68" s="135">
        <f t="shared" si="40"/>
        <v>4.3882300000000001</v>
      </c>
      <c r="AA68" s="135">
        <f t="shared" si="40"/>
        <v>4.0900800000000004</v>
      </c>
    </row>
    <row r="69" spans="1:27" ht="12.75" hidden="1" customHeight="1" outlineLevel="1" x14ac:dyDescent="0.2">
      <c r="A69" s="163" t="s">
        <v>54</v>
      </c>
      <c r="B69" s="94" t="s">
        <v>238</v>
      </c>
      <c r="C69" s="70" t="s">
        <v>79</v>
      </c>
      <c r="D69" s="71">
        <v>1429.52</v>
      </c>
      <c r="E69" s="71">
        <v>1275.6300000000001</v>
      </c>
      <c r="F69" s="71">
        <v>1228.26</v>
      </c>
      <c r="G69" s="71">
        <v>1208.93</v>
      </c>
      <c r="H69" s="71">
        <v>1188.5999999999999</v>
      </c>
      <c r="I69" s="71">
        <v>1189.01</v>
      </c>
      <c r="J69" s="71">
        <v>1186.49</v>
      </c>
      <c r="K69" s="71">
        <v>1323.27</v>
      </c>
      <c r="L69" s="71">
        <v>1508.17</v>
      </c>
      <c r="M69" s="71">
        <v>1840.72</v>
      </c>
      <c r="N69" s="71">
        <v>1876.88</v>
      </c>
      <c r="O69" s="71">
        <v>1877.38</v>
      </c>
      <c r="P69" s="71">
        <v>1850.2</v>
      </c>
      <c r="Q69" s="71">
        <v>1845.02</v>
      </c>
      <c r="R69" s="71">
        <v>1835.27</v>
      </c>
      <c r="S69" s="71">
        <v>1837.51</v>
      </c>
      <c r="T69" s="71">
        <v>1804.04</v>
      </c>
      <c r="U69" s="71">
        <v>1794.84</v>
      </c>
      <c r="V69" s="71">
        <v>1805.71</v>
      </c>
      <c r="W69" s="71">
        <v>1843.01</v>
      </c>
      <c r="X69" s="71">
        <v>1972.81</v>
      </c>
      <c r="Y69" s="71">
        <v>1937.01</v>
      </c>
      <c r="Z69" s="71">
        <v>1769.33</v>
      </c>
      <c r="AA69" s="71">
        <v>1471.18</v>
      </c>
    </row>
    <row r="70" spans="1:27" ht="12.75" hidden="1" customHeight="1" outlineLevel="1" x14ac:dyDescent="0.2">
      <c r="A70" s="163" t="s">
        <v>55</v>
      </c>
      <c r="B70" s="94" t="s">
        <v>90</v>
      </c>
      <c r="C70" s="70" t="s">
        <v>79</v>
      </c>
      <c r="D70" s="71">
        <f>$D$10</f>
        <v>2222.89</v>
      </c>
      <c r="E70" s="71">
        <f t="shared" ref="E70:AA70" si="41">$D$10</f>
        <v>2222.89</v>
      </c>
      <c r="F70" s="71">
        <f t="shared" si="41"/>
        <v>2222.89</v>
      </c>
      <c r="G70" s="71">
        <f t="shared" si="41"/>
        <v>2222.89</v>
      </c>
      <c r="H70" s="71">
        <f t="shared" si="41"/>
        <v>2222.89</v>
      </c>
      <c r="I70" s="71">
        <f t="shared" si="41"/>
        <v>2222.89</v>
      </c>
      <c r="J70" s="71">
        <f t="shared" si="41"/>
        <v>2222.89</v>
      </c>
      <c r="K70" s="71">
        <f t="shared" si="41"/>
        <v>2222.89</v>
      </c>
      <c r="L70" s="71">
        <f t="shared" si="41"/>
        <v>2222.89</v>
      </c>
      <c r="M70" s="71">
        <f t="shared" si="41"/>
        <v>2222.89</v>
      </c>
      <c r="N70" s="71">
        <f t="shared" si="41"/>
        <v>2222.89</v>
      </c>
      <c r="O70" s="71">
        <f t="shared" si="41"/>
        <v>2222.89</v>
      </c>
      <c r="P70" s="71">
        <f t="shared" si="41"/>
        <v>2222.89</v>
      </c>
      <c r="Q70" s="71">
        <f t="shared" si="41"/>
        <v>2222.89</v>
      </c>
      <c r="R70" s="71">
        <f t="shared" si="41"/>
        <v>2222.89</v>
      </c>
      <c r="S70" s="71">
        <f t="shared" si="41"/>
        <v>2222.89</v>
      </c>
      <c r="T70" s="71">
        <f t="shared" si="41"/>
        <v>2222.89</v>
      </c>
      <c r="U70" s="71">
        <f t="shared" si="41"/>
        <v>2222.89</v>
      </c>
      <c r="V70" s="71">
        <f t="shared" si="41"/>
        <v>2222.89</v>
      </c>
      <c r="W70" s="71">
        <f t="shared" si="41"/>
        <v>2222.89</v>
      </c>
      <c r="X70" s="71">
        <f t="shared" si="41"/>
        <v>2222.89</v>
      </c>
      <c r="Y70" s="71">
        <f t="shared" si="41"/>
        <v>2222.89</v>
      </c>
      <c r="Z70" s="71">
        <f t="shared" si="41"/>
        <v>2222.89</v>
      </c>
      <c r="AA70" s="71">
        <f t="shared" si="41"/>
        <v>2222.89</v>
      </c>
    </row>
    <row r="71" spans="1:27" ht="12.75" hidden="1" customHeight="1" outlineLevel="1" x14ac:dyDescent="0.2">
      <c r="A71" s="163" t="s">
        <v>56</v>
      </c>
      <c r="B71" s="94" t="s">
        <v>83</v>
      </c>
      <c r="C71" s="70" t="s">
        <v>79</v>
      </c>
      <c r="D71" s="71">
        <v>4.29</v>
      </c>
      <c r="E71" s="71">
        <v>4.29</v>
      </c>
      <c r="F71" s="71">
        <v>4.29</v>
      </c>
      <c r="G71" s="71">
        <v>4.29</v>
      </c>
      <c r="H71" s="71">
        <v>4.29</v>
      </c>
      <c r="I71" s="71">
        <v>4.29</v>
      </c>
      <c r="J71" s="71">
        <v>4.29</v>
      </c>
      <c r="K71" s="71">
        <v>4.29</v>
      </c>
      <c r="L71" s="71">
        <v>4.29</v>
      </c>
      <c r="M71" s="71">
        <v>4.29</v>
      </c>
      <c r="N71" s="71">
        <v>4.29</v>
      </c>
      <c r="O71" s="71">
        <v>4.29</v>
      </c>
      <c r="P71" s="71">
        <v>4.29</v>
      </c>
      <c r="Q71" s="71">
        <v>4.29</v>
      </c>
      <c r="R71" s="71">
        <v>4.29</v>
      </c>
      <c r="S71" s="71">
        <v>4.29</v>
      </c>
      <c r="T71" s="71">
        <v>4.29</v>
      </c>
      <c r="U71" s="71">
        <v>4.29</v>
      </c>
      <c r="V71" s="71">
        <v>4.29</v>
      </c>
      <c r="W71" s="71">
        <v>4.29</v>
      </c>
      <c r="X71" s="71">
        <v>4.29</v>
      </c>
      <c r="Y71" s="71">
        <v>4.29</v>
      </c>
      <c r="Z71" s="71">
        <v>4.29</v>
      </c>
      <c r="AA71" s="71">
        <v>4.29</v>
      </c>
    </row>
    <row r="72" spans="1:27" ht="12.75" hidden="1" customHeight="1" outlineLevel="1" x14ac:dyDescent="0.2">
      <c r="A72" s="163" t="s">
        <v>57</v>
      </c>
      <c r="B72" s="94" t="s">
        <v>878</v>
      </c>
      <c r="C72" s="70" t="s">
        <v>79</v>
      </c>
      <c r="D72" s="71">
        <f>$D$12</f>
        <v>175.36</v>
      </c>
      <c r="E72" s="71">
        <f t="shared" ref="E72:AA72" si="42">$D$12</f>
        <v>175.36</v>
      </c>
      <c r="F72" s="71">
        <f t="shared" si="42"/>
        <v>175.36</v>
      </c>
      <c r="G72" s="71">
        <f t="shared" si="42"/>
        <v>175.36</v>
      </c>
      <c r="H72" s="71">
        <f t="shared" si="42"/>
        <v>175.36</v>
      </c>
      <c r="I72" s="71">
        <f t="shared" si="42"/>
        <v>175.36</v>
      </c>
      <c r="J72" s="71">
        <f t="shared" si="42"/>
        <v>175.36</v>
      </c>
      <c r="K72" s="71">
        <f t="shared" si="42"/>
        <v>175.36</v>
      </c>
      <c r="L72" s="71">
        <f t="shared" si="42"/>
        <v>175.36</v>
      </c>
      <c r="M72" s="71">
        <f t="shared" si="42"/>
        <v>175.36</v>
      </c>
      <c r="N72" s="71">
        <f t="shared" si="42"/>
        <v>175.36</v>
      </c>
      <c r="O72" s="71">
        <f t="shared" si="42"/>
        <v>175.36</v>
      </c>
      <c r="P72" s="71">
        <f t="shared" si="42"/>
        <v>175.36</v>
      </c>
      <c r="Q72" s="71">
        <f t="shared" si="42"/>
        <v>175.36</v>
      </c>
      <c r="R72" s="71">
        <f t="shared" si="42"/>
        <v>175.36</v>
      </c>
      <c r="S72" s="71">
        <f t="shared" si="42"/>
        <v>175.36</v>
      </c>
      <c r="T72" s="71">
        <f t="shared" si="42"/>
        <v>175.36</v>
      </c>
      <c r="U72" s="71">
        <f t="shared" si="42"/>
        <v>175.36</v>
      </c>
      <c r="V72" s="71">
        <f t="shared" si="42"/>
        <v>175.36</v>
      </c>
      <c r="W72" s="71">
        <f t="shared" si="42"/>
        <v>175.36</v>
      </c>
      <c r="X72" s="71">
        <f t="shared" si="42"/>
        <v>175.36</v>
      </c>
      <c r="Y72" s="71">
        <f t="shared" si="42"/>
        <v>175.36</v>
      </c>
      <c r="Z72" s="71">
        <f t="shared" si="42"/>
        <v>175.36</v>
      </c>
      <c r="AA72" s="71">
        <f t="shared" si="42"/>
        <v>175.36</v>
      </c>
    </row>
    <row r="73" spans="1:27" ht="12.75" hidden="1" customHeight="1" outlineLevel="1" x14ac:dyDescent="0.2">
      <c r="A73" s="163" t="s">
        <v>58</v>
      </c>
      <c r="B73" s="94" t="s">
        <v>874</v>
      </c>
      <c r="C73" s="70" t="s">
        <v>79</v>
      </c>
      <c r="D73" s="71">
        <f>$D$13</f>
        <v>216.36</v>
      </c>
      <c r="E73" s="71">
        <f t="shared" ref="E73:AA73" si="43">$D$13</f>
        <v>216.36</v>
      </c>
      <c r="F73" s="71">
        <f t="shared" si="43"/>
        <v>216.36</v>
      </c>
      <c r="G73" s="71">
        <f t="shared" si="43"/>
        <v>216.36</v>
      </c>
      <c r="H73" s="71">
        <f t="shared" si="43"/>
        <v>216.36</v>
      </c>
      <c r="I73" s="71">
        <f t="shared" si="43"/>
        <v>216.36</v>
      </c>
      <c r="J73" s="71">
        <f t="shared" si="43"/>
        <v>216.36</v>
      </c>
      <c r="K73" s="71">
        <f t="shared" si="43"/>
        <v>216.36</v>
      </c>
      <c r="L73" s="71">
        <f t="shared" si="43"/>
        <v>216.36</v>
      </c>
      <c r="M73" s="71">
        <f t="shared" si="43"/>
        <v>216.36</v>
      </c>
      <c r="N73" s="71">
        <f t="shared" si="43"/>
        <v>216.36</v>
      </c>
      <c r="O73" s="71">
        <f t="shared" si="43"/>
        <v>216.36</v>
      </c>
      <c r="P73" s="71">
        <f t="shared" si="43"/>
        <v>216.36</v>
      </c>
      <c r="Q73" s="71">
        <f t="shared" si="43"/>
        <v>216.36</v>
      </c>
      <c r="R73" s="71">
        <f t="shared" si="43"/>
        <v>216.36</v>
      </c>
      <c r="S73" s="71">
        <f t="shared" si="43"/>
        <v>216.36</v>
      </c>
      <c r="T73" s="71">
        <f t="shared" si="43"/>
        <v>216.36</v>
      </c>
      <c r="U73" s="71">
        <f t="shared" si="43"/>
        <v>216.36</v>
      </c>
      <c r="V73" s="71">
        <f t="shared" si="43"/>
        <v>216.36</v>
      </c>
      <c r="W73" s="71">
        <f t="shared" si="43"/>
        <v>216.36</v>
      </c>
      <c r="X73" s="71">
        <f t="shared" si="43"/>
        <v>216.36</v>
      </c>
      <c r="Y73" s="71">
        <f t="shared" si="43"/>
        <v>216.36</v>
      </c>
      <c r="Z73" s="71">
        <f t="shared" si="43"/>
        <v>216.36</v>
      </c>
      <c r="AA73" s="71">
        <f t="shared" si="43"/>
        <v>216.36</v>
      </c>
    </row>
    <row r="74" spans="1:27" ht="12.75" customHeight="1" collapsed="1" x14ac:dyDescent="0.2">
      <c r="A74" s="162" t="s">
        <v>59</v>
      </c>
      <c r="B74" s="54" t="str">
        <f>"12"&amp;"."&amp;$B$218&amp;"."&amp;$B$219</f>
        <v>12.05.2024</v>
      </c>
      <c r="C74" s="134" t="s">
        <v>76</v>
      </c>
      <c r="D74" s="135">
        <f>ROUND(((D75+D76+D78+D77+D79)/1000),5)</f>
        <v>4.1002799999999997</v>
      </c>
      <c r="E74" s="135">
        <f t="shared" ref="E74:AA74" si="44">ROUND(((E75+E76+E78+E77+E79)/1000),5)</f>
        <v>3.94841</v>
      </c>
      <c r="F74" s="135">
        <f t="shared" si="44"/>
        <v>3.8472499999999998</v>
      </c>
      <c r="G74" s="135">
        <f t="shared" si="44"/>
        <v>3.80836</v>
      </c>
      <c r="H74" s="135">
        <f t="shared" si="44"/>
        <v>3.7940900000000002</v>
      </c>
      <c r="I74" s="135">
        <f t="shared" si="44"/>
        <v>3.79487</v>
      </c>
      <c r="J74" s="135">
        <f t="shared" si="44"/>
        <v>3.7298499999999999</v>
      </c>
      <c r="K74" s="135">
        <f t="shared" si="44"/>
        <v>3.8313700000000002</v>
      </c>
      <c r="L74" s="135">
        <f t="shared" si="44"/>
        <v>4.0676800000000002</v>
      </c>
      <c r="M74" s="135">
        <f t="shared" si="44"/>
        <v>4.2223199999999999</v>
      </c>
      <c r="N74" s="135">
        <f t="shared" si="44"/>
        <v>4.2991099999999998</v>
      </c>
      <c r="O74" s="135">
        <f t="shared" si="44"/>
        <v>4.3097700000000003</v>
      </c>
      <c r="P74" s="135">
        <f t="shared" si="44"/>
        <v>4.3093700000000004</v>
      </c>
      <c r="Q74" s="135">
        <f t="shared" si="44"/>
        <v>4.3087400000000002</v>
      </c>
      <c r="R74" s="135">
        <f t="shared" si="44"/>
        <v>4.3089599999999999</v>
      </c>
      <c r="S74" s="135">
        <f t="shared" si="44"/>
        <v>4.3103400000000001</v>
      </c>
      <c r="T74" s="135">
        <f t="shared" si="44"/>
        <v>4.3423400000000001</v>
      </c>
      <c r="U74" s="135">
        <f t="shared" si="44"/>
        <v>4.3605999999999998</v>
      </c>
      <c r="V74" s="135">
        <f t="shared" si="44"/>
        <v>4.3446800000000003</v>
      </c>
      <c r="W74" s="135">
        <f t="shared" si="44"/>
        <v>4.3622500000000004</v>
      </c>
      <c r="X74" s="135">
        <f t="shared" si="44"/>
        <v>4.39215</v>
      </c>
      <c r="Y74" s="135">
        <f t="shared" si="44"/>
        <v>4.3792499999999999</v>
      </c>
      <c r="Z74" s="135">
        <f t="shared" si="44"/>
        <v>4.1945800000000002</v>
      </c>
      <c r="AA74" s="135">
        <f t="shared" si="44"/>
        <v>3.9963899999999999</v>
      </c>
    </row>
    <row r="75" spans="1:27" ht="12.75" hidden="1" customHeight="1" outlineLevel="1" x14ac:dyDescent="0.2">
      <c r="A75" s="163" t="s">
        <v>913</v>
      </c>
      <c r="B75" s="94" t="s">
        <v>238</v>
      </c>
      <c r="C75" s="70" t="s">
        <v>79</v>
      </c>
      <c r="D75" s="71">
        <v>1481.38</v>
      </c>
      <c r="E75" s="71">
        <v>1329.51</v>
      </c>
      <c r="F75" s="71">
        <v>1228.3499999999999</v>
      </c>
      <c r="G75" s="71">
        <v>1189.46</v>
      </c>
      <c r="H75" s="71">
        <v>1175.19</v>
      </c>
      <c r="I75" s="71">
        <v>1175.97</v>
      </c>
      <c r="J75" s="71">
        <v>1110.95</v>
      </c>
      <c r="K75" s="71">
        <v>1212.47</v>
      </c>
      <c r="L75" s="71">
        <v>1448.78</v>
      </c>
      <c r="M75" s="71">
        <v>1603.42</v>
      </c>
      <c r="N75" s="71">
        <v>1680.21</v>
      </c>
      <c r="O75" s="71">
        <v>1690.87</v>
      </c>
      <c r="P75" s="71">
        <v>1690.47</v>
      </c>
      <c r="Q75" s="71">
        <v>1689.84</v>
      </c>
      <c r="R75" s="71">
        <v>1690.06</v>
      </c>
      <c r="S75" s="71">
        <v>1691.44</v>
      </c>
      <c r="T75" s="71">
        <v>1723.44</v>
      </c>
      <c r="U75" s="71">
        <v>1741.7</v>
      </c>
      <c r="V75" s="71">
        <v>1725.78</v>
      </c>
      <c r="W75" s="71">
        <v>1743.35</v>
      </c>
      <c r="X75" s="71">
        <v>1773.25</v>
      </c>
      <c r="Y75" s="71">
        <v>1760.35</v>
      </c>
      <c r="Z75" s="71">
        <v>1575.68</v>
      </c>
      <c r="AA75" s="71">
        <v>1377.49</v>
      </c>
    </row>
    <row r="76" spans="1:27" ht="12.75" hidden="1" customHeight="1" outlineLevel="1" x14ac:dyDescent="0.2">
      <c r="A76" s="163" t="s">
        <v>914</v>
      </c>
      <c r="B76" s="94" t="s">
        <v>90</v>
      </c>
      <c r="C76" s="70" t="s">
        <v>79</v>
      </c>
      <c r="D76" s="71">
        <f>$D$10</f>
        <v>2222.89</v>
      </c>
      <c r="E76" s="71">
        <f t="shared" ref="E76:AA76" si="45">$D$10</f>
        <v>2222.89</v>
      </c>
      <c r="F76" s="71">
        <f t="shared" si="45"/>
        <v>2222.89</v>
      </c>
      <c r="G76" s="71">
        <f t="shared" si="45"/>
        <v>2222.89</v>
      </c>
      <c r="H76" s="71">
        <f t="shared" si="45"/>
        <v>2222.89</v>
      </c>
      <c r="I76" s="71">
        <f t="shared" si="45"/>
        <v>2222.89</v>
      </c>
      <c r="J76" s="71">
        <f t="shared" si="45"/>
        <v>2222.89</v>
      </c>
      <c r="K76" s="71">
        <f t="shared" si="45"/>
        <v>2222.89</v>
      </c>
      <c r="L76" s="71">
        <f t="shared" si="45"/>
        <v>2222.89</v>
      </c>
      <c r="M76" s="71">
        <f t="shared" si="45"/>
        <v>2222.89</v>
      </c>
      <c r="N76" s="71">
        <f t="shared" si="45"/>
        <v>2222.89</v>
      </c>
      <c r="O76" s="71">
        <f t="shared" si="45"/>
        <v>2222.89</v>
      </c>
      <c r="P76" s="71">
        <f t="shared" si="45"/>
        <v>2222.89</v>
      </c>
      <c r="Q76" s="71">
        <f t="shared" si="45"/>
        <v>2222.89</v>
      </c>
      <c r="R76" s="71">
        <f t="shared" si="45"/>
        <v>2222.89</v>
      </c>
      <c r="S76" s="71">
        <f t="shared" si="45"/>
        <v>2222.89</v>
      </c>
      <c r="T76" s="71">
        <f t="shared" si="45"/>
        <v>2222.89</v>
      </c>
      <c r="U76" s="71">
        <f t="shared" si="45"/>
        <v>2222.89</v>
      </c>
      <c r="V76" s="71">
        <f t="shared" si="45"/>
        <v>2222.89</v>
      </c>
      <c r="W76" s="71">
        <f t="shared" si="45"/>
        <v>2222.89</v>
      </c>
      <c r="X76" s="71">
        <f t="shared" si="45"/>
        <v>2222.89</v>
      </c>
      <c r="Y76" s="71">
        <f t="shared" si="45"/>
        <v>2222.89</v>
      </c>
      <c r="Z76" s="71">
        <f t="shared" si="45"/>
        <v>2222.89</v>
      </c>
      <c r="AA76" s="71">
        <f t="shared" si="45"/>
        <v>2222.89</v>
      </c>
    </row>
    <row r="77" spans="1:27" ht="12.75" hidden="1" customHeight="1" outlineLevel="1" x14ac:dyDescent="0.2">
      <c r="A77" s="163" t="s">
        <v>915</v>
      </c>
      <c r="B77" s="94" t="s">
        <v>83</v>
      </c>
      <c r="C77" s="70" t="s">
        <v>79</v>
      </c>
      <c r="D77" s="71">
        <v>4.29</v>
      </c>
      <c r="E77" s="71">
        <v>4.29</v>
      </c>
      <c r="F77" s="71">
        <v>4.29</v>
      </c>
      <c r="G77" s="71">
        <v>4.29</v>
      </c>
      <c r="H77" s="71">
        <v>4.29</v>
      </c>
      <c r="I77" s="71">
        <v>4.29</v>
      </c>
      <c r="J77" s="71">
        <v>4.29</v>
      </c>
      <c r="K77" s="71">
        <v>4.29</v>
      </c>
      <c r="L77" s="71">
        <v>4.29</v>
      </c>
      <c r="M77" s="71">
        <v>4.29</v>
      </c>
      <c r="N77" s="71">
        <v>4.29</v>
      </c>
      <c r="O77" s="71">
        <v>4.29</v>
      </c>
      <c r="P77" s="71">
        <v>4.29</v>
      </c>
      <c r="Q77" s="71">
        <v>4.29</v>
      </c>
      <c r="R77" s="71">
        <v>4.29</v>
      </c>
      <c r="S77" s="71">
        <v>4.29</v>
      </c>
      <c r="T77" s="71">
        <v>4.29</v>
      </c>
      <c r="U77" s="71">
        <v>4.29</v>
      </c>
      <c r="V77" s="71">
        <v>4.29</v>
      </c>
      <c r="W77" s="71">
        <v>4.29</v>
      </c>
      <c r="X77" s="71">
        <v>4.29</v>
      </c>
      <c r="Y77" s="71">
        <v>4.29</v>
      </c>
      <c r="Z77" s="71">
        <v>4.29</v>
      </c>
      <c r="AA77" s="71">
        <v>4.29</v>
      </c>
    </row>
    <row r="78" spans="1:27" ht="12.75" hidden="1" customHeight="1" outlineLevel="1" x14ac:dyDescent="0.2">
      <c r="A78" s="163" t="s">
        <v>916</v>
      </c>
      <c r="B78" s="94" t="s">
        <v>878</v>
      </c>
      <c r="C78" s="70" t="s">
        <v>79</v>
      </c>
      <c r="D78" s="71">
        <f>$D$12</f>
        <v>175.36</v>
      </c>
      <c r="E78" s="71">
        <f t="shared" ref="E78:AA78" si="46">$D$12</f>
        <v>175.36</v>
      </c>
      <c r="F78" s="71">
        <f t="shared" si="46"/>
        <v>175.36</v>
      </c>
      <c r="G78" s="71">
        <f t="shared" si="46"/>
        <v>175.36</v>
      </c>
      <c r="H78" s="71">
        <f t="shared" si="46"/>
        <v>175.36</v>
      </c>
      <c r="I78" s="71">
        <f t="shared" si="46"/>
        <v>175.36</v>
      </c>
      <c r="J78" s="71">
        <f t="shared" si="46"/>
        <v>175.36</v>
      </c>
      <c r="K78" s="71">
        <f t="shared" si="46"/>
        <v>175.36</v>
      </c>
      <c r="L78" s="71">
        <f t="shared" si="46"/>
        <v>175.36</v>
      </c>
      <c r="M78" s="71">
        <f t="shared" si="46"/>
        <v>175.36</v>
      </c>
      <c r="N78" s="71">
        <f t="shared" si="46"/>
        <v>175.36</v>
      </c>
      <c r="O78" s="71">
        <f t="shared" si="46"/>
        <v>175.36</v>
      </c>
      <c r="P78" s="71">
        <f t="shared" si="46"/>
        <v>175.36</v>
      </c>
      <c r="Q78" s="71">
        <f t="shared" si="46"/>
        <v>175.36</v>
      </c>
      <c r="R78" s="71">
        <f t="shared" si="46"/>
        <v>175.36</v>
      </c>
      <c r="S78" s="71">
        <f t="shared" si="46"/>
        <v>175.36</v>
      </c>
      <c r="T78" s="71">
        <f t="shared" si="46"/>
        <v>175.36</v>
      </c>
      <c r="U78" s="71">
        <f t="shared" si="46"/>
        <v>175.36</v>
      </c>
      <c r="V78" s="71">
        <f t="shared" si="46"/>
        <v>175.36</v>
      </c>
      <c r="W78" s="71">
        <f t="shared" si="46"/>
        <v>175.36</v>
      </c>
      <c r="X78" s="71">
        <f t="shared" si="46"/>
        <v>175.36</v>
      </c>
      <c r="Y78" s="71">
        <f t="shared" si="46"/>
        <v>175.36</v>
      </c>
      <c r="Z78" s="71">
        <f t="shared" si="46"/>
        <v>175.36</v>
      </c>
      <c r="AA78" s="71">
        <f t="shared" si="46"/>
        <v>175.36</v>
      </c>
    </row>
    <row r="79" spans="1:27" ht="12.75" hidden="1" customHeight="1" outlineLevel="1" x14ac:dyDescent="0.2">
      <c r="A79" s="163" t="s">
        <v>917</v>
      </c>
      <c r="B79" s="94" t="s">
        <v>874</v>
      </c>
      <c r="C79" s="70" t="s">
        <v>79</v>
      </c>
      <c r="D79" s="71">
        <f>$D$13</f>
        <v>216.36</v>
      </c>
      <c r="E79" s="71">
        <f t="shared" ref="E79:AA79" si="47">$D$13</f>
        <v>216.36</v>
      </c>
      <c r="F79" s="71">
        <f t="shared" si="47"/>
        <v>216.36</v>
      </c>
      <c r="G79" s="71">
        <f t="shared" si="47"/>
        <v>216.36</v>
      </c>
      <c r="H79" s="71">
        <f t="shared" si="47"/>
        <v>216.36</v>
      </c>
      <c r="I79" s="71">
        <f t="shared" si="47"/>
        <v>216.36</v>
      </c>
      <c r="J79" s="71">
        <f t="shared" si="47"/>
        <v>216.36</v>
      </c>
      <c r="K79" s="71">
        <f t="shared" si="47"/>
        <v>216.36</v>
      </c>
      <c r="L79" s="71">
        <f t="shared" si="47"/>
        <v>216.36</v>
      </c>
      <c r="M79" s="71">
        <f t="shared" si="47"/>
        <v>216.36</v>
      </c>
      <c r="N79" s="71">
        <f t="shared" si="47"/>
        <v>216.36</v>
      </c>
      <c r="O79" s="71">
        <f t="shared" si="47"/>
        <v>216.36</v>
      </c>
      <c r="P79" s="71">
        <f t="shared" si="47"/>
        <v>216.36</v>
      </c>
      <c r="Q79" s="71">
        <f t="shared" si="47"/>
        <v>216.36</v>
      </c>
      <c r="R79" s="71">
        <f t="shared" si="47"/>
        <v>216.36</v>
      </c>
      <c r="S79" s="71">
        <f t="shared" si="47"/>
        <v>216.36</v>
      </c>
      <c r="T79" s="71">
        <f t="shared" si="47"/>
        <v>216.36</v>
      </c>
      <c r="U79" s="71">
        <f t="shared" si="47"/>
        <v>216.36</v>
      </c>
      <c r="V79" s="71">
        <f t="shared" si="47"/>
        <v>216.36</v>
      </c>
      <c r="W79" s="71">
        <f t="shared" si="47"/>
        <v>216.36</v>
      </c>
      <c r="X79" s="71">
        <f t="shared" si="47"/>
        <v>216.36</v>
      </c>
      <c r="Y79" s="71">
        <f t="shared" si="47"/>
        <v>216.36</v>
      </c>
      <c r="Z79" s="71">
        <f t="shared" si="47"/>
        <v>216.36</v>
      </c>
      <c r="AA79" s="71">
        <f t="shared" si="47"/>
        <v>216.36</v>
      </c>
    </row>
    <row r="80" spans="1:27" ht="12.75" customHeight="1" collapsed="1" x14ac:dyDescent="0.2">
      <c r="A80" s="162" t="s">
        <v>61</v>
      </c>
      <c r="B80" s="54" t="str">
        <f>"13"&amp;"."&amp;$B$218&amp;"."&amp;$B$219</f>
        <v>13.05.2024</v>
      </c>
      <c r="C80" s="134" t="s">
        <v>76</v>
      </c>
      <c r="D80" s="135">
        <f>ROUND(((D81+D82+D84+D83+D85)/1000),5)</f>
        <v>4.0157999999999996</v>
      </c>
      <c r="E80" s="135">
        <f t="shared" ref="E80:AA80" si="48">ROUND(((E81+E82+E84+E83+E85)/1000),5)</f>
        <v>3.87514</v>
      </c>
      <c r="F80" s="135">
        <f t="shared" si="48"/>
        <v>3.8168000000000002</v>
      </c>
      <c r="G80" s="135">
        <f t="shared" si="48"/>
        <v>3.8073199999999998</v>
      </c>
      <c r="H80" s="135">
        <f t="shared" si="48"/>
        <v>3.7934399999999999</v>
      </c>
      <c r="I80" s="135">
        <f t="shared" si="48"/>
        <v>3.8431199999999999</v>
      </c>
      <c r="J80" s="135">
        <f t="shared" si="48"/>
        <v>4.0330199999999996</v>
      </c>
      <c r="K80" s="135">
        <f t="shared" si="48"/>
        <v>4.2663799999999998</v>
      </c>
      <c r="L80" s="135">
        <f t="shared" si="48"/>
        <v>4.5780399999999997</v>
      </c>
      <c r="M80" s="135">
        <f t="shared" si="48"/>
        <v>4.8640499999999998</v>
      </c>
      <c r="N80" s="135">
        <f t="shared" si="48"/>
        <v>5.0155599999999998</v>
      </c>
      <c r="O80" s="135">
        <f t="shared" si="48"/>
        <v>4.7171200000000004</v>
      </c>
      <c r="P80" s="135">
        <f t="shared" si="48"/>
        <v>4.6566000000000001</v>
      </c>
      <c r="Q80" s="135">
        <f t="shared" si="48"/>
        <v>4.6725899999999996</v>
      </c>
      <c r="R80" s="135">
        <f t="shared" si="48"/>
        <v>4.6573099999999998</v>
      </c>
      <c r="S80" s="135">
        <f t="shared" si="48"/>
        <v>4.5951300000000002</v>
      </c>
      <c r="T80" s="135">
        <f t="shared" si="48"/>
        <v>4.5781599999999996</v>
      </c>
      <c r="U80" s="135">
        <f t="shared" si="48"/>
        <v>4.5216700000000003</v>
      </c>
      <c r="V80" s="135">
        <f t="shared" si="48"/>
        <v>4.5208899999999996</v>
      </c>
      <c r="W80" s="135">
        <f t="shared" si="48"/>
        <v>4.60832</v>
      </c>
      <c r="X80" s="135">
        <f t="shared" si="48"/>
        <v>4.6598100000000002</v>
      </c>
      <c r="Y80" s="135">
        <f t="shared" si="48"/>
        <v>4.5006300000000001</v>
      </c>
      <c r="Z80" s="135">
        <f t="shared" si="48"/>
        <v>4.1539400000000004</v>
      </c>
      <c r="AA80" s="135">
        <f t="shared" si="48"/>
        <v>3.9795699999999998</v>
      </c>
    </row>
    <row r="81" spans="1:27" ht="12.75" hidden="1" customHeight="1" outlineLevel="1" x14ac:dyDescent="0.2">
      <c r="A81" s="163" t="s">
        <v>918</v>
      </c>
      <c r="B81" s="94" t="s">
        <v>238</v>
      </c>
      <c r="C81" s="70" t="s">
        <v>79</v>
      </c>
      <c r="D81" s="71">
        <v>1396.9</v>
      </c>
      <c r="E81" s="71">
        <v>1256.24</v>
      </c>
      <c r="F81" s="71">
        <v>1197.9000000000001</v>
      </c>
      <c r="G81" s="71">
        <v>1188.42</v>
      </c>
      <c r="H81" s="71">
        <v>1174.54</v>
      </c>
      <c r="I81" s="71">
        <v>1224.22</v>
      </c>
      <c r="J81" s="71">
        <v>1414.12</v>
      </c>
      <c r="K81" s="71">
        <v>1647.48</v>
      </c>
      <c r="L81" s="71">
        <v>1959.14</v>
      </c>
      <c r="M81" s="71">
        <v>2245.15</v>
      </c>
      <c r="N81" s="71">
        <v>2396.66</v>
      </c>
      <c r="O81" s="71">
        <v>2098.2199999999998</v>
      </c>
      <c r="P81" s="71">
        <v>2037.7</v>
      </c>
      <c r="Q81" s="71">
        <v>2053.69</v>
      </c>
      <c r="R81" s="71">
        <v>2038.41</v>
      </c>
      <c r="S81" s="71">
        <v>1976.23</v>
      </c>
      <c r="T81" s="71">
        <v>1959.26</v>
      </c>
      <c r="U81" s="71">
        <v>1902.77</v>
      </c>
      <c r="V81" s="71">
        <v>1901.99</v>
      </c>
      <c r="W81" s="71">
        <v>1989.42</v>
      </c>
      <c r="X81" s="71">
        <v>2040.91</v>
      </c>
      <c r="Y81" s="71">
        <v>1881.73</v>
      </c>
      <c r="Z81" s="71">
        <v>1535.04</v>
      </c>
      <c r="AA81" s="71">
        <v>1360.67</v>
      </c>
    </row>
    <row r="82" spans="1:27" ht="12.75" hidden="1" customHeight="1" outlineLevel="1" x14ac:dyDescent="0.2">
      <c r="A82" s="163" t="s">
        <v>919</v>
      </c>
      <c r="B82" s="94" t="s">
        <v>90</v>
      </c>
      <c r="C82" s="70" t="s">
        <v>79</v>
      </c>
      <c r="D82" s="71">
        <f>$D$10</f>
        <v>2222.89</v>
      </c>
      <c r="E82" s="71">
        <f t="shared" ref="E82:AA82" si="49">$D$10</f>
        <v>2222.89</v>
      </c>
      <c r="F82" s="71">
        <f t="shared" si="49"/>
        <v>2222.89</v>
      </c>
      <c r="G82" s="71">
        <f t="shared" si="49"/>
        <v>2222.89</v>
      </c>
      <c r="H82" s="71">
        <f t="shared" si="49"/>
        <v>2222.89</v>
      </c>
      <c r="I82" s="71">
        <f t="shared" si="49"/>
        <v>2222.89</v>
      </c>
      <c r="J82" s="71">
        <f t="shared" si="49"/>
        <v>2222.89</v>
      </c>
      <c r="K82" s="71">
        <f t="shared" si="49"/>
        <v>2222.89</v>
      </c>
      <c r="L82" s="71">
        <f t="shared" si="49"/>
        <v>2222.89</v>
      </c>
      <c r="M82" s="71">
        <f t="shared" si="49"/>
        <v>2222.89</v>
      </c>
      <c r="N82" s="71">
        <f t="shared" si="49"/>
        <v>2222.89</v>
      </c>
      <c r="O82" s="71">
        <f t="shared" si="49"/>
        <v>2222.89</v>
      </c>
      <c r="P82" s="71">
        <f t="shared" si="49"/>
        <v>2222.89</v>
      </c>
      <c r="Q82" s="71">
        <f t="shared" si="49"/>
        <v>2222.89</v>
      </c>
      <c r="R82" s="71">
        <f t="shared" si="49"/>
        <v>2222.89</v>
      </c>
      <c r="S82" s="71">
        <f t="shared" si="49"/>
        <v>2222.89</v>
      </c>
      <c r="T82" s="71">
        <f t="shared" si="49"/>
        <v>2222.89</v>
      </c>
      <c r="U82" s="71">
        <f t="shared" si="49"/>
        <v>2222.89</v>
      </c>
      <c r="V82" s="71">
        <f t="shared" si="49"/>
        <v>2222.89</v>
      </c>
      <c r="W82" s="71">
        <f t="shared" si="49"/>
        <v>2222.89</v>
      </c>
      <c r="X82" s="71">
        <f t="shared" si="49"/>
        <v>2222.89</v>
      </c>
      <c r="Y82" s="71">
        <f t="shared" si="49"/>
        <v>2222.89</v>
      </c>
      <c r="Z82" s="71">
        <f t="shared" si="49"/>
        <v>2222.89</v>
      </c>
      <c r="AA82" s="71">
        <f t="shared" si="49"/>
        <v>2222.89</v>
      </c>
    </row>
    <row r="83" spans="1:27" ht="12.75" hidden="1" customHeight="1" outlineLevel="1" x14ac:dyDescent="0.2">
      <c r="A83" s="163" t="s">
        <v>920</v>
      </c>
      <c r="B83" s="94" t="s">
        <v>83</v>
      </c>
      <c r="C83" s="70" t="s">
        <v>79</v>
      </c>
      <c r="D83" s="71">
        <v>4.29</v>
      </c>
      <c r="E83" s="71">
        <v>4.29</v>
      </c>
      <c r="F83" s="71">
        <v>4.29</v>
      </c>
      <c r="G83" s="71">
        <v>4.29</v>
      </c>
      <c r="H83" s="71">
        <v>4.29</v>
      </c>
      <c r="I83" s="71">
        <v>4.29</v>
      </c>
      <c r="J83" s="71">
        <v>4.29</v>
      </c>
      <c r="K83" s="71">
        <v>4.29</v>
      </c>
      <c r="L83" s="71">
        <v>4.29</v>
      </c>
      <c r="M83" s="71">
        <v>4.29</v>
      </c>
      <c r="N83" s="71">
        <v>4.29</v>
      </c>
      <c r="O83" s="71">
        <v>4.29</v>
      </c>
      <c r="P83" s="71">
        <v>4.29</v>
      </c>
      <c r="Q83" s="71">
        <v>4.29</v>
      </c>
      <c r="R83" s="71">
        <v>4.29</v>
      </c>
      <c r="S83" s="71">
        <v>4.29</v>
      </c>
      <c r="T83" s="71">
        <v>4.29</v>
      </c>
      <c r="U83" s="71">
        <v>4.29</v>
      </c>
      <c r="V83" s="71">
        <v>4.29</v>
      </c>
      <c r="W83" s="71">
        <v>4.29</v>
      </c>
      <c r="X83" s="71">
        <v>4.29</v>
      </c>
      <c r="Y83" s="71">
        <v>4.29</v>
      </c>
      <c r="Z83" s="71">
        <v>4.29</v>
      </c>
      <c r="AA83" s="71">
        <v>4.29</v>
      </c>
    </row>
    <row r="84" spans="1:27" ht="12.75" hidden="1" customHeight="1" outlineLevel="1" x14ac:dyDescent="0.2">
      <c r="A84" s="163" t="s">
        <v>921</v>
      </c>
      <c r="B84" s="94" t="s">
        <v>878</v>
      </c>
      <c r="C84" s="70" t="s">
        <v>79</v>
      </c>
      <c r="D84" s="71">
        <f>$D$12</f>
        <v>175.36</v>
      </c>
      <c r="E84" s="71">
        <f t="shared" ref="E84:AA84" si="50">$D$12</f>
        <v>175.36</v>
      </c>
      <c r="F84" s="71">
        <f t="shared" si="50"/>
        <v>175.36</v>
      </c>
      <c r="G84" s="71">
        <f t="shared" si="50"/>
        <v>175.36</v>
      </c>
      <c r="H84" s="71">
        <f t="shared" si="50"/>
        <v>175.36</v>
      </c>
      <c r="I84" s="71">
        <f t="shared" si="50"/>
        <v>175.36</v>
      </c>
      <c r="J84" s="71">
        <f t="shared" si="50"/>
        <v>175.36</v>
      </c>
      <c r="K84" s="71">
        <f t="shared" si="50"/>
        <v>175.36</v>
      </c>
      <c r="L84" s="71">
        <f t="shared" si="50"/>
        <v>175.36</v>
      </c>
      <c r="M84" s="71">
        <f t="shared" si="50"/>
        <v>175.36</v>
      </c>
      <c r="N84" s="71">
        <f t="shared" si="50"/>
        <v>175.36</v>
      </c>
      <c r="O84" s="71">
        <f t="shared" si="50"/>
        <v>175.36</v>
      </c>
      <c r="P84" s="71">
        <f t="shared" si="50"/>
        <v>175.36</v>
      </c>
      <c r="Q84" s="71">
        <f t="shared" si="50"/>
        <v>175.36</v>
      </c>
      <c r="R84" s="71">
        <f t="shared" si="50"/>
        <v>175.36</v>
      </c>
      <c r="S84" s="71">
        <f t="shared" si="50"/>
        <v>175.36</v>
      </c>
      <c r="T84" s="71">
        <f t="shared" si="50"/>
        <v>175.36</v>
      </c>
      <c r="U84" s="71">
        <f t="shared" si="50"/>
        <v>175.36</v>
      </c>
      <c r="V84" s="71">
        <f t="shared" si="50"/>
        <v>175.36</v>
      </c>
      <c r="W84" s="71">
        <f t="shared" si="50"/>
        <v>175.36</v>
      </c>
      <c r="X84" s="71">
        <f t="shared" si="50"/>
        <v>175.36</v>
      </c>
      <c r="Y84" s="71">
        <f t="shared" si="50"/>
        <v>175.36</v>
      </c>
      <c r="Z84" s="71">
        <f t="shared" si="50"/>
        <v>175.36</v>
      </c>
      <c r="AA84" s="71">
        <f t="shared" si="50"/>
        <v>175.36</v>
      </c>
    </row>
    <row r="85" spans="1:27" ht="12.75" hidden="1" customHeight="1" outlineLevel="1" x14ac:dyDescent="0.2">
      <c r="A85" s="188" t="s">
        <v>922</v>
      </c>
      <c r="B85" s="94" t="s">
        <v>874</v>
      </c>
      <c r="C85" s="70" t="s">
        <v>79</v>
      </c>
      <c r="D85" s="71">
        <f>$D$13</f>
        <v>216.36</v>
      </c>
      <c r="E85" s="71">
        <f t="shared" ref="E85:AA85" si="51">$D$13</f>
        <v>216.36</v>
      </c>
      <c r="F85" s="71">
        <f t="shared" si="51"/>
        <v>216.36</v>
      </c>
      <c r="G85" s="71">
        <f t="shared" si="51"/>
        <v>216.36</v>
      </c>
      <c r="H85" s="71">
        <f t="shared" si="51"/>
        <v>216.36</v>
      </c>
      <c r="I85" s="71">
        <f t="shared" si="51"/>
        <v>216.36</v>
      </c>
      <c r="J85" s="71">
        <f t="shared" si="51"/>
        <v>216.36</v>
      </c>
      <c r="K85" s="71">
        <f t="shared" si="51"/>
        <v>216.36</v>
      </c>
      <c r="L85" s="71">
        <f t="shared" si="51"/>
        <v>216.36</v>
      </c>
      <c r="M85" s="71">
        <f t="shared" si="51"/>
        <v>216.36</v>
      </c>
      <c r="N85" s="71">
        <f t="shared" si="51"/>
        <v>216.36</v>
      </c>
      <c r="O85" s="71">
        <f t="shared" si="51"/>
        <v>216.36</v>
      </c>
      <c r="P85" s="71">
        <f t="shared" si="51"/>
        <v>216.36</v>
      </c>
      <c r="Q85" s="71">
        <f t="shared" si="51"/>
        <v>216.36</v>
      </c>
      <c r="R85" s="71">
        <f t="shared" si="51"/>
        <v>216.36</v>
      </c>
      <c r="S85" s="71">
        <f t="shared" si="51"/>
        <v>216.36</v>
      </c>
      <c r="T85" s="71">
        <f t="shared" si="51"/>
        <v>216.36</v>
      </c>
      <c r="U85" s="71">
        <f t="shared" si="51"/>
        <v>216.36</v>
      </c>
      <c r="V85" s="71">
        <f t="shared" si="51"/>
        <v>216.36</v>
      </c>
      <c r="W85" s="71">
        <f t="shared" si="51"/>
        <v>216.36</v>
      </c>
      <c r="X85" s="71">
        <f t="shared" si="51"/>
        <v>216.36</v>
      </c>
      <c r="Y85" s="71">
        <f t="shared" si="51"/>
        <v>216.36</v>
      </c>
      <c r="Z85" s="71">
        <f t="shared" si="51"/>
        <v>216.36</v>
      </c>
      <c r="AA85" s="71">
        <f t="shared" si="51"/>
        <v>216.36</v>
      </c>
    </row>
    <row r="86" spans="1:27" ht="12.75" customHeight="1" collapsed="1" x14ac:dyDescent="0.2">
      <c r="A86" s="162" t="s">
        <v>923</v>
      </c>
      <c r="B86" s="54" t="str">
        <f>"14"&amp;"."&amp;$B$218&amp;"."&amp;$B$219</f>
        <v>14.05.2024</v>
      </c>
      <c r="C86" s="134" t="s">
        <v>76</v>
      </c>
      <c r="D86" s="135">
        <f>ROUND(((D87+D88+D90+D89+D91)/1000),5)</f>
        <v>3.9128400000000001</v>
      </c>
      <c r="E86" s="135">
        <f t="shared" ref="E86:AA86" si="52">ROUND(((E87+E88+E90+E89+E91)/1000),5)</f>
        <v>3.82429</v>
      </c>
      <c r="F86" s="135">
        <f t="shared" si="52"/>
        <v>3.7845399999999998</v>
      </c>
      <c r="G86" s="135">
        <f t="shared" si="52"/>
        <v>3.7803100000000001</v>
      </c>
      <c r="H86" s="135">
        <f t="shared" si="52"/>
        <v>3.7829700000000002</v>
      </c>
      <c r="I86" s="135">
        <f t="shared" si="52"/>
        <v>3.8244199999999999</v>
      </c>
      <c r="J86" s="135">
        <f t="shared" si="52"/>
        <v>3.9954399999999999</v>
      </c>
      <c r="K86" s="135">
        <f t="shared" si="52"/>
        <v>4.1189999999999998</v>
      </c>
      <c r="L86" s="135">
        <f t="shared" si="52"/>
        <v>4.4274500000000003</v>
      </c>
      <c r="M86" s="135">
        <f t="shared" si="52"/>
        <v>4.6331899999999999</v>
      </c>
      <c r="N86" s="135">
        <f t="shared" si="52"/>
        <v>4.6611099999999999</v>
      </c>
      <c r="O86" s="135">
        <f t="shared" si="52"/>
        <v>4.5873200000000001</v>
      </c>
      <c r="P86" s="135">
        <f t="shared" si="52"/>
        <v>4.5891200000000003</v>
      </c>
      <c r="Q86" s="135">
        <f t="shared" si="52"/>
        <v>4.5934100000000004</v>
      </c>
      <c r="R86" s="135">
        <f t="shared" si="52"/>
        <v>4.5829599999999999</v>
      </c>
      <c r="S86" s="135">
        <f t="shared" si="52"/>
        <v>4.5637100000000004</v>
      </c>
      <c r="T86" s="135">
        <f t="shared" si="52"/>
        <v>4.5284199999999997</v>
      </c>
      <c r="U86" s="135">
        <f t="shared" si="52"/>
        <v>4.5192800000000002</v>
      </c>
      <c r="V86" s="135">
        <f t="shared" si="52"/>
        <v>4.5021899999999997</v>
      </c>
      <c r="W86" s="135">
        <f t="shared" si="52"/>
        <v>4.4276400000000002</v>
      </c>
      <c r="X86" s="135">
        <f t="shared" si="52"/>
        <v>4.5963900000000004</v>
      </c>
      <c r="Y86" s="135">
        <f t="shared" si="52"/>
        <v>4.53451</v>
      </c>
      <c r="Z86" s="135">
        <f t="shared" si="52"/>
        <v>4.2092700000000001</v>
      </c>
      <c r="AA86" s="135">
        <f t="shared" si="52"/>
        <v>4.0747799999999996</v>
      </c>
    </row>
    <row r="87" spans="1:27" ht="12.75" hidden="1" customHeight="1" outlineLevel="1" x14ac:dyDescent="0.2">
      <c r="A87" s="163" t="s">
        <v>924</v>
      </c>
      <c r="B87" s="94" t="s">
        <v>238</v>
      </c>
      <c r="C87" s="70" t="s">
        <v>79</v>
      </c>
      <c r="D87" s="71">
        <v>1293.94</v>
      </c>
      <c r="E87" s="71">
        <v>1205.3900000000001</v>
      </c>
      <c r="F87" s="71">
        <v>1165.6400000000001</v>
      </c>
      <c r="G87" s="71">
        <v>1161.4100000000001</v>
      </c>
      <c r="H87" s="71">
        <v>1164.07</v>
      </c>
      <c r="I87" s="71">
        <v>1205.52</v>
      </c>
      <c r="J87" s="71">
        <v>1376.54</v>
      </c>
      <c r="K87" s="71">
        <v>1500.1</v>
      </c>
      <c r="L87" s="71">
        <v>1808.55</v>
      </c>
      <c r="M87" s="71">
        <v>2014.29</v>
      </c>
      <c r="N87" s="71">
        <v>2042.21</v>
      </c>
      <c r="O87" s="71">
        <v>1968.42</v>
      </c>
      <c r="P87" s="71">
        <v>1970.22</v>
      </c>
      <c r="Q87" s="71">
        <v>1974.51</v>
      </c>
      <c r="R87" s="71">
        <v>1964.06</v>
      </c>
      <c r="S87" s="71">
        <v>1944.81</v>
      </c>
      <c r="T87" s="71">
        <v>1909.52</v>
      </c>
      <c r="U87" s="71">
        <v>1900.38</v>
      </c>
      <c r="V87" s="71">
        <v>1883.29</v>
      </c>
      <c r="W87" s="71">
        <v>1808.74</v>
      </c>
      <c r="X87" s="71">
        <v>1977.49</v>
      </c>
      <c r="Y87" s="71">
        <v>1915.61</v>
      </c>
      <c r="Z87" s="71">
        <v>1590.37</v>
      </c>
      <c r="AA87" s="71">
        <v>1455.88</v>
      </c>
    </row>
    <row r="88" spans="1:27" ht="12.75" hidden="1" customHeight="1" outlineLevel="1" x14ac:dyDescent="0.2">
      <c r="A88" s="163" t="s">
        <v>925</v>
      </c>
      <c r="B88" s="94" t="s">
        <v>90</v>
      </c>
      <c r="C88" s="70" t="s">
        <v>79</v>
      </c>
      <c r="D88" s="71">
        <f>$D$10</f>
        <v>2222.89</v>
      </c>
      <c r="E88" s="71">
        <f t="shared" ref="E88:AA88" si="53">$D$10</f>
        <v>2222.89</v>
      </c>
      <c r="F88" s="71">
        <f t="shared" si="53"/>
        <v>2222.89</v>
      </c>
      <c r="G88" s="71">
        <f t="shared" si="53"/>
        <v>2222.89</v>
      </c>
      <c r="H88" s="71">
        <f t="shared" si="53"/>
        <v>2222.89</v>
      </c>
      <c r="I88" s="71">
        <f t="shared" si="53"/>
        <v>2222.89</v>
      </c>
      <c r="J88" s="71">
        <f t="shared" si="53"/>
        <v>2222.89</v>
      </c>
      <c r="K88" s="71">
        <f t="shared" si="53"/>
        <v>2222.89</v>
      </c>
      <c r="L88" s="71">
        <f t="shared" si="53"/>
        <v>2222.89</v>
      </c>
      <c r="M88" s="71">
        <f t="shared" si="53"/>
        <v>2222.89</v>
      </c>
      <c r="N88" s="71">
        <f t="shared" si="53"/>
        <v>2222.89</v>
      </c>
      <c r="O88" s="71">
        <f t="shared" si="53"/>
        <v>2222.89</v>
      </c>
      <c r="P88" s="71">
        <f t="shared" si="53"/>
        <v>2222.89</v>
      </c>
      <c r="Q88" s="71">
        <f t="shared" si="53"/>
        <v>2222.89</v>
      </c>
      <c r="R88" s="71">
        <f t="shared" si="53"/>
        <v>2222.89</v>
      </c>
      <c r="S88" s="71">
        <f t="shared" si="53"/>
        <v>2222.89</v>
      </c>
      <c r="T88" s="71">
        <f t="shared" si="53"/>
        <v>2222.89</v>
      </c>
      <c r="U88" s="71">
        <f t="shared" si="53"/>
        <v>2222.89</v>
      </c>
      <c r="V88" s="71">
        <f t="shared" si="53"/>
        <v>2222.89</v>
      </c>
      <c r="W88" s="71">
        <f t="shared" si="53"/>
        <v>2222.89</v>
      </c>
      <c r="X88" s="71">
        <f t="shared" si="53"/>
        <v>2222.89</v>
      </c>
      <c r="Y88" s="71">
        <f t="shared" si="53"/>
        <v>2222.89</v>
      </c>
      <c r="Z88" s="71">
        <f t="shared" si="53"/>
        <v>2222.89</v>
      </c>
      <c r="AA88" s="71">
        <f t="shared" si="53"/>
        <v>2222.89</v>
      </c>
    </row>
    <row r="89" spans="1:27" ht="12.75" hidden="1" customHeight="1" outlineLevel="1" x14ac:dyDescent="0.2">
      <c r="A89" s="163" t="s">
        <v>926</v>
      </c>
      <c r="B89" s="94" t="s">
        <v>83</v>
      </c>
      <c r="C89" s="70" t="s">
        <v>79</v>
      </c>
      <c r="D89" s="71">
        <v>4.29</v>
      </c>
      <c r="E89" s="71">
        <v>4.29</v>
      </c>
      <c r="F89" s="71">
        <v>4.29</v>
      </c>
      <c r="G89" s="71">
        <v>4.29</v>
      </c>
      <c r="H89" s="71">
        <v>4.29</v>
      </c>
      <c r="I89" s="71">
        <v>4.29</v>
      </c>
      <c r="J89" s="71">
        <v>4.29</v>
      </c>
      <c r="K89" s="71">
        <v>4.29</v>
      </c>
      <c r="L89" s="71">
        <v>4.29</v>
      </c>
      <c r="M89" s="71">
        <v>4.29</v>
      </c>
      <c r="N89" s="71">
        <v>4.29</v>
      </c>
      <c r="O89" s="71">
        <v>4.29</v>
      </c>
      <c r="P89" s="71">
        <v>4.29</v>
      </c>
      <c r="Q89" s="71">
        <v>4.29</v>
      </c>
      <c r="R89" s="71">
        <v>4.29</v>
      </c>
      <c r="S89" s="71">
        <v>4.29</v>
      </c>
      <c r="T89" s="71">
        <v>4.29</v>
      </c>
      <c r="U89" s="71">
        <v>4.29</v>
      </c>
      <c r="V89" s="71">
        <v>4.29</v>
      </c>
      <c r="W89" s="71">
        <v>4.29</v>
      </c>
      <c r="X89" s="71">
        <v>4.29</v>
      </c>
      <c r="Y89" s="71">
        <v>4.29</v>
      </c>
      <c r="Z89" s="71">
        <v>4.29</v>
      </c>
      <c r="AA89" s="71">
        <v>4.29</v>
      </c>
    </row>
    <row r="90" spans="1:27" ht="12.75" hidden="1" customHeight="1" outlineLevel="1" x14ac:dyDescent="0.2">
      <c r="A90" s="163" t="s">
        <v>927</v>
      </c>
      <c r="B90" s="94" t="s">
        <v>878</v>
      </c>
      <c r="C90" s="70" t="s">
        <v>79</v>
      </c>
      <c r="D90" s="71">
        <f>$D$12</f>
        <v>175.36</v>
      </c>
      <c r="E90" s="71">
        <f t="shared" ref="E90:AA90" si="54">$D$12</f>
        <v>175.36</v>
      </c>
      <c r="F90" s="71">
        <f t="shared" si="54"/>
        <v>175.36</v>
      </c>
      <c r="G90" s="71">
        <f t="shared" si="54"/>
        <v>175.36</v>
      </c>
      <c r="H90" s="71">
        <f t="shared" si="54"/>
        <v>175.36</v>
      </c>
      <c r="I90" s="71">
        <f t="shared" si="54"/>
        <v>175.36</v>
      </c>
      <c r="J90" s="71">
        <f t="shared" si="54"/>
        <v>175.36</v>
      </c>
      <c r="K90" s="71">
        <f t="shared" si="54"/>
        <v>175.36</v>
      </c>
      <c r="L90" s="71">
        <f t="shared" si="54"/>
        <v>175.36</v>
      </c>
      <c r="M90" s="71">
        <f t="shared" si="54"/>
        <v>175.36</v>
      </c>
      <c r="N90" s="71">
        <f t="shared" si="54"/>
        <v>175.36</v>
      </c>
      <c r="O90" s="71">
        <f t="shared" si="54"/>
        <v>175.36</v>
      </c>
      <c r="P90" s="71">
        <f t="shared" si="54"/>
        <v>175.36</v>
      </c>
      <c r="Q90" s="71">
        <f t="shared" si="54"/>
        <v>175.36</v>
      </c>
      <c r="R90" s="71">
        <f t="shared" si="54"/>
        <v>175.36</v>
      </c>
      <c r="S90" s="71">
        <f t="shared" si="54"/>
        <v>175.36</v>
      </c>
      <c r="T90" s="71">
        <f t="shared" si="54"/>
        <v>175.36</v>
      </c>
      <c r="U90" s="71">
        <f t="shared" si="54"/>
        <v>175.36</v>
      </c>
      <c r="V90" s="71">
        <f t="shared" si="54"/>
        <v>175.36</v>
      </c>
      <c r="W90" s="71">
        <f t="shared" si="54"/>
        <v>175.36</v>
      </c>
      <c r="X90" s="71">
        <f t="shared" si="54"/>
        <v>175.36</v>
      </c>
      <c r="Y90" s="71">
        <f t="shared" si="54"/>
        <v>175.36</v>
      </c>
      <c r="Z90" s="71">
        <f t="shared" si="54"/>
        <v>175.36</v>
      </c>
      <c r="AA90" s="71">
        <f t="shared" si="54"/>
        <v>175.36</v>
      </c>
    </row>
    <row r="91" spans="1:27" ht="12.75" hidden="1" customHeight="1" outlineLevel="1" x14ac:dyDescent="0.2">
      <c r="A91" s="163" t="s">
        <v>928</v>
      </c>
      <c r="B91" s="94" t="s">
        <v>874</v>
      </c>
      <c r="C91" s="70" t="s">
        <v>79</v>
      </c>
      <c r="D91" s="71">
        <f>$D$13</f>
        <v>216.36</v>
      </c>
      <c r="E91" s="71">
        <f t="shared" ref="E91:AA91" si="55">$D$13</f>
        <v>216.36</v>
      </c>
      <c r="F91" s="71">
        <f t="shared" si="55"/>
        <v>216.36</v>
      </c>
      <c r="G91" s="71">
        <f t="shared" si="55"/>
        <v>216.36</v>
      </c>
      <c r="H91" s="71">
        <f t="shared" si="55"/>
        <v>216.36</v>
      </c>
      <c r="I91" s="71">
        <f t="shared" si="55"/>
        <v>216.36</v>
      </c>
      <c r="J91" s="71">
        <f t="shared" si="55"/>
        <v>216.36</v>
      </c>
      <c r="K91" s="71">
        <f t="shared" si="55"/>
        <v>216.36</v>
      </c>
      <c r="L91" s="71">
        <f t="shared" si="55"/>
        <v>216.36</v>
      </c>
      <c r="M91" s="71">
        <f t="shared" si="55"/>
        <v>216.36</v>
      </c>
      <c r="N91" s="71">
        <f t="shared" si="55"/>
        <v>216.36</v>
      </c>
      <c r="O91" s="71">
        <f t="shared" si="55"/>
        <v>216.36</v>
      </c>
      <c r="P91" s="71">
        <f t="shared" si="55"/>
        <v>216.36</v>
      </c>
      <c r="Q91" s="71">
        <f t="shared" si="55"/>
        <v>216.36</v>
      </c>
      <c r="R91" s="71">
        <f t="shared" si="55"/>
        <v>216.36</v>
      </c>
      <c r="S91" s="71">
        <f t="shared" si="55"/>
        <v>216.36</v>
      </c>
      <c r="T91" s="71">
        <f t="shared" si="55"/>
        <v>216.36</v>
      </c>
      <c r="U91" s="71">
        <f t="shared" si="55"/>
        <v>216.36</v>
      </c>
      <c r="V91" s="71">
        <f t="shared" si="55"/>
        <v>216.36</v>
      </c>
      <c r="W91" s="71">
        <f t="shared" si="55"/>
        <v>216.36</v>
      </c>
      <c r="X91" s="71">
        <f t="shared" si="55"/>
        <v>216.36</v>
      </c>
      <c r="Y91" s="71">
        <f t="shared" si="55"/>
        <v>216.36</v>
      </c>
      <c r="Z91" s="71">
        <f t="shared" si="55"/>
        <v>216.36</v>
      </c>
      <c r="AA91" s="71">
        <f t="shared" si="55"/>
        <v>216.36</v>
      </c>
    </row>
    <row r="92" spans="1:27" ht="12.75" customHeight="1" collapsed="1" x14ac:dyDescent="0.2">
      <c r="A92" s="162" t="s">
        <v>929</v>
      </c>
      <c r="B92" s="54" t="str">
        <f>"15"&amp;"."&amp;$B$218&amp;"."&amp;$B$219</f>
        <v>15.05.2024</v>
      </c>
      <c r="C92" s="134" t="s">
        <v>76</v>
      </c>
      <c r="D92" s="135">
        <f>ROUND(((D93+D94+D96+D95+D97)/1000),5)</f>
        <v>3.9625599999999999</v>
      </c>
      <c r="E92" s="135">
        <f t="shared" ref="E92:AA92" si="56">ROUND(((E93+E94+E96+E95+E97)/1000),5)</f>
        <v>3.8344299999999998</v>
      </c>
      <c r="F92" s="135">
        <f t="shared" si="56"/>
        <v>3.8261599999999998</v>
      </c>
      <c r="G92" s="135">
        <f t="shared" si="56"/>
        <v>3.8208700000000002</v>
      </c>
      <c r="H92" s="135">
        <f t="shared" si="56"/>
        <v>3.8259799999999999</v>
      </c>
      <c r="I92" s="135">
        <f t="shared" si="56"/>
        <v>3.8364600000000002</v>
      </c>
      <c r="J92" s="135">
        <f t="shared" si="56"/>
        <v>4.0586799999999998</v>
      </c>
      <c r="K92" s="135">
        <f t="shared" si="56"/>
        <v>4.3208200000000003</v>
      </c>
      <c r="L92" s="135">
        <f t="shared" si="56"/>
        <v>4.5553699999999999</v>
      </c>
      <c r="M92" s="135">
        <f t="shared" si="56"/>
        <v>4.7544599999999999</v>
      </c>
      <c r="N92" s="135">
        <f t="shared" si="56"/>
        <v>4.7645099999999996</v>
      </c>
      <c r="O92" s="135">
        <f t="shared" si="56"/>
        <v>4.6768599999999996</v>
      </c>
      <c r="P92" s="135">
        <f t="shared" si="56"/>
        <v>4.6790900000000004</v>
      </c>
      <c r="Q92" s="135">
        <f t="shared" si="56"/>
        <v>4.7097100000000003</v>
      </c>
      <c r="R92" s="135">
        <f t="shared" si="56"/>
        <v>4.6823800000000002</v>
      </c>
      <c r="S92" s="135">
        <f t="shared" si="56"/>
        <v>4.6748399999999997</v>
      </c>
      <c r="T92" s="135">
        <f t="shared" si="56"/>
        <v>4.6484399999999999</v>
      </c>
      <c r="U92" s="135">
        <f t="shared" si="56"/>
        <v>4.5935600000000001</v>
      </c>
      <c r="V92" s="135">
        <f t="shared" si="56"/>
        <v>4.5535800000000002</v>
      </c>
      <c r="W92" s="135">
        <f t="shared" si="56"/>
        <v>4.5198299999999998</v>
      </c>
      <c r="X92" s="135">
        <f t="shared" si="56"/>
        <v>4.6030100000000003</v>
      </c>
      <c r="Y92" s="135">
        <f t="shared" si="56"/>
        <v>4.56792</v>
      </c>
      <c r="Z92" s="135">
        <f t="shared" si="56"/>
        <v>4.1994899999999999</v>
      </c>
      <c r="AA92" s="135">
        <f t="shared" si="56"/>
        <v>4.0802199999999997</v>
      </c>
    </row>
    <row r="93" spans="1:27" ht="12.75" hidden="1" customHeight="1" outlineLevel="1" x14ac:dyDescent="0.2">
      <c r="A93" s="163" t="s">
        <v>930</v>
      </c>
      <c r="B93" s="94" t="s">
        <v>238</v>
      </c>
      <c r="C93" s="70" t="s">
        <v>79</v>
      </c>
      <c r="D93" s="71">
        <v>1343.66</v>
      </c>
      <c r="E93" s="71">
        <v>1215.53</v>
      </c>
      <c r="F93" s="71">
        <v>1207.26</v>
      </c>
      <c r="G93" s="71">
        <v>1201.97</v>
      </c>
      <c r="H93" s="71">
        <v>1207.08</v>
      </c>
      <c r="I93" s="71">
        <v>1217.56</v>
      </c>
      <c r="J93" s="71">
        <v>1439.78</v>
      </c>
      <c r="K93" s="71">
        <v>1701.92</v>
      </c>
      <c r="L93" s="71">
        <v>1936.47</v>
      </c>
      <c r="M93" s="71">
        <v>2135.56</v>
      </c>
      <c r="N93" s="71">
        <v>2145.61</v>
      </c>
      <c r="O93" s="71">
        <v>2057.96</v>
      </c>
      <c r="P93" s="71">
        <v>2060.19</v>
      </c>
      <c r="Q93" s="71">
        <v>2090.81</v>
      </c>
      <c r="R93" s="71">
        <v>2063.48</v>
      </c>
      <c r="S93" s="71">
        <v>2055.94</v>
      </c>
      <c r="T93" s="71">
        <v>2029.54</v>
      </c>
      <c r="U93" s="71">
        <v>1974.66</v>
      </c>
      <c r="V93" s="71">
        <v>1934.68</v>
      </c>
      <c r="W93" s="71">
        <v>1900.93</v>
      </c>
      <c r="X93" s="71">
        <v>1984.11</v>
      </c>
      <c r="Y93" s="71">
        <v>1949.02</v>
      </c>
      <c r="Z93" s="71">
        <v>1580.59</v>
      </c>
      <c r="AA93" s="71">
        <v>1461.32</v>
      </c>
    </row>
    <row r="94" spans="1:27" ht="12.75" hidden="1" customHeight="1" outlineLevel="1" x14ac:dyDescent="0.2">
      <c r="A94" s="163" t="s">
        <v>931</v>
      </c>
      <c r="B94" s="94" t="s">
        <v>90</v>
      </c>
      <c r="C94" s="70" t="s">
        <v>79</v>
      </c>
      <c r="D94" s="71">
        <f>$D$10</f>
        <v>2222.89</v>
      </c>
      <c r="E94" s="71">
        <f t="shared" ref="E94:AA94" si="57">$D$10</f>
        <v>2222.89</v>
      </c>
      <c r="F94" s="71">
        <f t="shared" si="57"/>
        <v>2222.89</v>
      </c>
      <c r="G94" s="71">
        <f t="shared" si="57"/>
        <v>2222.89</v>
      </c>
      <c r="H94" s="71">
        <f t="shared" si="57"/>
        <v>2222.89</v>
      </c>
      <c r="I94" s="71">
        <f t="shared" si="57"/>
        <v>2222.89</v>
      </c>
      <c r="J94" s="71">
        <f t="shared" si="57"/>
        <v>2222.89</v>
      </c>
      <c r="K94" s="71">
        <f t="shared" si="57"/>
        <v>2222.89</v>
      </c>
      <c r="L94" s="71">
        <f t="shared" si="57"/>
        <v>2222.89</v>
      </c>
      <c r="M94" s="71">
        <f t="shared" si="57"/>
        <v>2222.89</v>
      </c>
      <c r="N94" s="71">
        <f t="shared" si="57"/>
        <v>2222.89</v>
      </c>
      <c r="O94" s="71">
        <f t="shared" si="57"/>
        <v>2222.89</v>
      </c>
      <c r="P94" s="71">
        <f t="shared" si="57"/>
        <v>2222.89</v>
      </c>
      <c r="Q94" s="71">
        <f t="shared" si="57"/>
        <v>2222.89</v>
      </c>
      <c r="R94" s="71">
        <f t="shared" si="57"/>
        <v>2222.89</v>
      </c>
      <c r="S94" s="71">
        <f t="shared" si="57"/>
        <v>2222.89</v>
      </c>
      <c r="T94" s="71">
        <f t="shared" si="57"/>
        <v>2222.89</v>
      </c>
      <c r="U94" s="71">
        <f t="shared" si="57"/>
        <v>2222.89</v>
      </c>
      <c r="V94" s="71">
        <f t="shared" si="57"/>
        <v>2222.89</v>
      </c>
      <c r="W94" s="71">
        <f t="shared" si="57"/>
        <v>2222.89</v>
      </c>
      <c r="X94" s="71">
        <f t="shared" si="57"/>
        <v>2222.89</v>
      </c>
      <c r="Y94" s="71">
        <f t="shared" si="57"/>
        <v>2222.89</v>
      </c>
      <c r="Z94" s="71">
        <f t="shared" si="57"/>
        <v>2222.89</v>
      </c>
      <c r="AA94" s="71">
        <f t="shared" si="57"/>
        <v>2222.89</v>
      </c>
    </row>
    <row r="95" spans="1:27" ht="12.75" hidden="1" customHeight="1" outlineLevel="1" x14ac:dyDescent="0.2">
      <c r="A95" s="163" t="s">
        <v>932</v>
      </c>
      <c r="B95" s="94" t="s">
        <v>83</v>
      </c>
      <c r="C95" s="70" t="s">
        <v>79</v>
      </c>
      <c r="D95" s="71">
        <v>4.29</v>
      </c>
      <c r="E95" s="71">
        <v>4.29</v>
      </c>
      <c r="F95" s="71">
        <v>4.29</v>
      </c>
      <c r="G95" s="71">
        <v>4.29</v>
      </c>
      <c r="H95" s="71">
        <v>4.29</v>
      </c>
      <c r="I95" s="71">
        <v>4.29</v>
      </c>
      <c r="J95" s="71">
        <v>4.29</v>
      </c>
      <c r="K95" s="71">
        <v>4.29</v>
      </c>
      <c r="L95" s="71">
        <v>4.29</v>
      </c>
      <c r="M95" s="71">
        <v>4.29</v>
      </c>
      <c r="N95" s="71">
        <v>4.29</v>
      </c>
      <c r="O95" s="71">
        <v>4.29</v>
      </c>
      <c r="P95" s="71">
        <v>4.29</v>
      </c>
      <c r="Q95" s="71">
        <v>4.29</v>
      </c>
      <c r="R95" s="71">
        <v>4.29</v>
      </c>
      <c r="S95" s="71">
        <v>4.29</v>
      </c>
      <c r="T95" s="71">
        <v>4.29</v>
      </c>
      <c r="U95" s="71">
        <v>4.29</v>
      </c>
      <c r="V95" s="71">
        <v>4.29</v>
      </c>
      <c r="W95" s="71">
        <v>4.29</v>
      </c>
      <c r="X95" s="71">
        <v>4.29</v>
      </c>
      <c r="Y95" s="71">
        <v>4.29</v>
      </c>
      <c r="Z95" s="71">
        <v>4.29</v>
      </c>
      <c r="AA95" s="71">
        <v>4.29</v>
      </c>
    </row>
    <row r="96" spans="1:27" ht="12.75" hidden="1" customHeight="1" outlineLevel="1" x14ac:dyDescent="0.2">
      <c r="A96" s="163" t="s">
        <v>933</v>
      </c>
      <c r="B96" s="94" t="s">
        <v>878</v>
      </c>
      <c r="C96" s="70" t="s">
        <v>79</v>
      </c>
      <c r="D96" s="71">
        <f>$D$12</f>
        <v>175.36</v>
      </c>
      <c r="E96" s="71">
        <f t="shared" ref="E96:AA96" si="58">$D$12</f>
        <v>175.36</v>
      </c>
      <c r="F96" s="71">
        <f t="shared" si="58"/>
        <v>175.36</v>
      </c>
      <c r="G96" s="71">
        <f t="shared" si="58"/>
        <v>175.36</v>
      </c>
      <c r="H96" s="71">
        <f t="shared" si="58"/>
        <v>175.36</v>
      </c>
      <c r="I96" s="71">
        <f t="shared" si="58"/>
        <v>175.36</v>
      </c>
      <c r="J96" s="71">
        <f t="shared" si="58"/>
        <v>175.36</v>
      </c>
      <c r="K96" s="71">
        <f t="shared" si="58"/>
        <v>175.36</v>
      </c>
      <c r="L96" s="71">
        <f t="shared" si="58"/>
        <v>175.36</v>
      </c>
      <c r="M96" s="71">
        <f t="shared" si="58"/>
        <v>175.36</v>
      </c>
      <c r="N96" s="71">
        <f t="shared" si="58"/>
        <v>175.36</v>
      </c>
      <c r="O96" s="71">
        <f t="shared" si="58"/>
        <v>175.36</v>
      </c>
      <c r="P96" s="71">
        <f t="shared" si="58"/>
        <v>175.36</v>
      </c>
      <c r="Q96" s="71">
        <f t="shared" si="58"/>
        <v>175.36</v>
      </c>
      <c r="R96" s="71">
        <f t="shared" si="58"/>
        <v>175.36</v>
      </c>
      <c r="S96" s="71">
        <f t="shared" si="58"/>
        <v>175.36</v>
      </c>
      <c r="T96" s="71">
        <f t="shared" si="58"/>
        <v>175.36</v>
      </c>
      <c r="U96" s="71">
        <f t="shared" si="58"/>
        <v>175.36</v>
      </c>
      <c r="V96" s="71">
        <f t="shared" si="58"/>
        <v>175.36</v>
      </c>
      <c r="W96" s="71">
        <f t="shared" si="58"/>
        <v>175.36</v>
      </c>
      <c r="X96" s="71">
        <f t="shared" si="58"/>
        <v>175.36</v>
      </c>
      <c r="Y96" s="71">
        <f t="shared" si="58"/>
        <v>175.36</v>
      </c>
      <c r="Z96" s="71">
        <f t="shared" si="58"/>
        <v>175.36</v>
      </c>
      <c r="AA96" s="71">
        <f t="shared" si="58"/>
        <v>175.36</v>
      </c>
    </row>
    <row r="97" spans="1:27" ht="12.75" hidden="1" customHeight="1" outlineLevel="1" x14ac:dyDescent="0.2">
      <c r="A97" s="163" t="s">
        <v>934</v>
      </c>
      <c r="B97" s="94" t="s">
        <v>874</v>
      </c>
      <c r="C97" s="70" t="s">
        <v>79</v>
      </c>
      <c r="D97" s="71">
        <f>$D$13</f>
        <v>216.36</v>
      </c>
      <c r="E97" s="71">
        <f t="shared" ref="E97:AA97" si="59">$D$13</f>
        <v>216.36</v>
      </c>
      <c r="F97" s="71">
        <f t="shared" si="59"/>
        <v>216.36</v>
      </c>
      <c r="G97" s="71">
        <f t="shared" si="59"/>
        <v>216.36</v>
      </c>
      <c r="H97" s="71">
        <f t="shared" si="59"/>
        <v>216.36</v>
      </c>
      <c r="I97" s="71">
        <f t="shared" si="59"/>
        <v>216.36</v>
      </c>
      <c r="J97" s="71">
        <f t="shared" si="59"/>
        <v>216.36</v>
      </c>
      <c r="K97" s="71">
        <f t="shared" si="59"/>
        <v>216.36</v>
      </c>
      <c r="L97" s="71">
        <f t="shared" si="59"/>
        <v>216.36</v>
      </c>
      <c r="M97" s="71">
        <f t="shared" si="59"/>
        <v>216.36</v>
      </c>
      <c r="N97" s="71">
        <f t="shared" si="59"/>
        <v>216.36</v>
      </c>
      <c r="O97" s="71">
        <f t="shared" si="59"/>
        <v>216.36</v>
      </c>
      <c r="P97" s="71">
        <f t="shared" si="59"/>
        <v>216.36</v>
      </c>
      <c r="Q97" s="71">
        <f t="shared" si="59"/>
        <v>216.36</v>
      </c>
      <c r="R97" s="71">
        <f t="shared" si="59"/>
        <v>216.36</v>
      </c>
      <c r="S97" s="71">
        <f t="shared" si="59"/>
        <v>216.36</v>
      </c>
      <c r="T97" s="71">
        <f t="shared" si="59"/>
        <v>216.36</v>
      </c>
      <c r="U97" s="71">
        <f t="shared" si="59"/>
        <v>216.36</v>
      </c>
      <c r="V97" s="71">
        <f t="shared" si="59"/>
        <v>216.36</v>
      </c>
      <c r="W97" s="71">
        <f t="shared" si="59"/>
        <v>216.36</v>
      </c>
      <c r="X97" s="71">
        <f t="shared" si="59"/>
        <v>216.36</v>
      </c>
      <c r="Y97" s="71">
        <f t="shared" si="59"/>
        <v>216.36</v>
      </c>
      <c r="Z97" s="71">
        <f t="shared" si="59"/>
        <v>216.36</v>
      </c>
      <c r="AA97" s="71">
        <f t="shared" si="59"/>
        <v>216.36</v>
      </c>
    </row>
    <row r="98" spans="1:27" ht="12.75" customHeight="1" collapsed="1" x14ac:dyDescent="0.2">
      <c r="A98" s="162" t="s">
        <v>935</v>
      </c>
      <c r="B98" s="54" t="str">
        <f>"16"&amp;"."&amp;$B$218&amp;"."&amp;$B$219</f>
        <v>16.05.2024</v>
      </c>
      <c r="C98" s="134" t="s">
        <v>76</v>
      </c>
      <c r="D98" s="135">
        <f>ROUND(((D99+D100+D102+D101+D103)/1000),5)</f>
        <v>3.9100600000000001</v>
      </c>
      <c r="E98" s="135">
        <f t="shared" ref="E98:AA98" si="60">ROUND(((E99+E100+E102+E101+E103)/1000),5)</f>
        <v>3.8174700000000001</v>
      </c>
      <c r="F98" s="135">
        <f t="shared" si="60"/>
        <v>3.7862200000000001</v>
      </c>
      <c r="G98" s="135">
        <f t="shared" si="60"/>
        <v>3.7830599999999999</v>
      </c>
      <c r="H98" s="135">
        <f t="shared" si="60"/>
        <v>3.7953999999999999</v>
      </c>
      <c r="I98" s="135">
        <f t="shared" si="60"/>
        <v>3.8303400000000001</v>
      </c>
      <c r="J98" s="135">
        <f t="shared" si="60"/>
        <v>3.9916700000000001</v>
      </c>
      <c r="K98" s="135">
        <f t="shared" si="60"/>
        <v>4.2563800000000001</v>
      </c>
      <c r="L98" s="135">
        <f t="shared" si="60"/>
        <v>4.5139800000000001</v>
      </c>
      <c r="M98" s="135">
        <f t="shared" si="60"/>
        <v>4.6365800000000004</v>
      </c>
      <c r="N98" s="135">
        <f t="shared" si="60"/>
        <v>4.6602699999999997</v>
      </c>
      <c r="O98" s="135">
        <f t="shared" si="60"/>
        <v>4.6786399999999997</v>
      </c>
      <c r="P98" s="135">
        <f t="shared" si="60"/>
        <v>4.6593200000000001</v>
      </c>
      <c r="Q98" s="135">
        <f t="shared" si="60"/>
        <v>4.6750299999999996</v>
      </c>
      <c r="R98" s="135">
        <f t="shared" si="60"/>
        <v>4.6715799999999996</v>
      </c>
      <c r="S98" s="135">
        <f t="shared" si="60"/>
        <v>4.6018100000000004</v>
      </c>
      <c r="T98" s="135">
        <f t="shared" si="60"/>
        <v>4.5382899999999999</v>
      </c>
      <c r="U98" s="135">
        <f t="shared" si="60"/>
        <v>4.5181199999999997</v>
      </c>
      <c r="V98" s="135">
        <f t="shared" si="60"/>
        <v>4.4579199999999997</v>
      </c>
      <c r="W98" s="135">
        <f t="shared" si="60"/>
        <v>4.4292199999999999</v>
      </c>
      <c r="X98" s="135">
        <f t="shared" si="60"/>
        <v>4.5212199999999996</v>
      </c>
      <c r="Y98" s="135">
        <f t="shared" si="60"/>
        <v>4.5236799999999997</v>
      </c>
      <c r="Z98" s="135">
        <f t="shared" si="60"/>
        <v>4.2120100000000003</v>
      </c>
      <c r="AA98" s="135">
        <f t="shared" si="60"/>
        <v>3.9896500000000001</v>
      </c>
    </row>
    <row r="99" spans="1:27" ht="12.75" hidden="1" customHeight="1" outlineLevel="1" x14ac:dyDescent="0.2">
      <c r="A99" s="163" t="s">
        <v>936</v>
      </c>
      <c r="B99" s="94" t="s">
        <v>238</v>
      </c>
      <c r="C99" s="70" t="s">
        <v>79</v>
      </c>
      <c r="D99" s="71">
        <v>1291.1600000000001</v>
      </c>
      <c r="E99" s="71">
        <v>1198.57</v>
      </c>
      <c r="F99" s="71">
        <v>1167.32</v>
      </c>
      <c r="G99" s="71">
        <v>1164.1600000000001</v>
      </c>
      <c r="H99" s="71">
        <v>1176.5</v>
      </c>
      <c r="I99" s="71">
        <v>1211.44</v>
      </c>
      <c r="J99" s="71">
        <v>1372.77</v>
      </c>
      <c r="K99" s="71">
        <v>1637.48</v>
      </c>
      <c r="L99" s="71">
        <v>1895.08</v>
      </c>
      <c r="M99" s="71">
        <v>2017.68</v>
      </c>
      <c r="N99" s="71">
        <v>2041.37</v>
      </c>
      <c r="O99" s="71">
        <v>2059.7399999999998</v>
      </c>
      <c r="P99" s="71">
        <v>2040.42</v>
      </c>
      <c r="Q99" s="71">
        <v>2056.13</v>
      </c>
      <c r="R99" s="71">
        <v>2052.6799999999998</v>
      </c>
      <c r="S99" s="71">
        <v>1982.91</v>
      </c>
      <c r="T99" s="71">
        <v>1919.39</v>
      </c>
      <c r="U99" s="71">
        <v>1899.22</v>
      </c>
      <c r="V99" s="71">
        <v>1839.02</v>
      </c>
      <c r="W99" s="71">
        <v>1810.32</v>
      </c>
      <c r="X99" s="71">
        <v>1902.32</v>
      </c>
      <c r="Y99" s="71">
        <v>1904.78</v>
      </c>
      <c r="Z99" s="71">
        <v>1593.11</v>
      </c>
      <c r="AA99" s="71">
        <v>1370.75</v>
      </c>
    </row>
    <row r="100" spans="1:27" ht="12.75" hidden="1" customHeight="1" outlineLevel="1" x14ac:dyDescent="0.2">
      <c r="A100" s="163" t="s">
        <v>937</v>
      </c>
      <c r="B100" s="94" t="s">
        <v>90</v>
      </c>
      <c r="C100" s="70" t="s">
        <v>79</v>
      </c>
      <c r="D100" s="71">
        <f>$D$10</f>
        <v>2222.89</v>
      </c>
      <c r="E100" s="71">
        <f t="shared" ref="E100:AA100" si="61">$D$10</f>
        <v>2222.89</v>
      </c>
      <c r="F100" s="71">
        <f t="shared" si="61"/>
        <v>2222.89</v>
      </c>
      <c r="G100" s="71">
        <f t="shared" si="61"/>
        <v>2222.89</v>
      </c>
      <c r="H100" s="71">
        <f t="shared" si="61"/>
        <v>2222.89</v>
      </c>
      <c r="I100" s="71">
        <f t="shared" si="61"/>
        <v>2222.89</v>
      </c>
      <c r="J100" s="71">
        <f t="shared" si="61"/>
        <v>2222.89</v>
      </c>
      <c r="K100" s="71">
        <f t="shared" si="61"/>
        <v>2222.89</v>
      </c>
      <c r="L100" s="71">
        <f t="shared" si="61"/>
        <v>2222.89</v>
      </c>
      <c r="M100" s="71">
        <f t="shared" si="61"/>
        <v>2222.89</v>
      </c>
      <c r="N100" s="71">
        <f t="shared" si="61"/>
        <v>2222.89</v>
      </c>
      <c r="O100" s="71">
        <f t="shared" si="61"/>
        <v>2222.89</v>
      </c>
      <c r="P100" s="71">
        <f t="shared" si="61"/>
        <v>2222.89</v>
      </c>
      <c r="Q100" s="71">
        <f t="shared" si="61"/>
        <v>2222.89</v>
      </c>
      <c r="R100" s="71">
        <f t="shared" si="61"/>
        <v>2222.89</v>
      </c>
      <c r="S100" s="71">
        <f t="shared" si="61"/>
        <v>2222.89</v>
      </c>
      <c r="T100" s="71">
        <f t="shared" si="61"/>
        <v>2222.89</v>
      </c>
      <c r="U100" s="71">
        <f t="shared" si="61"/>
        <v>2222.89</v>
      </c>
      <c r="V100" s="71">
        <f t="shared" si="61"/>
        <v>2222.89</v>
      </c>
      <c r="W100" s="71">
        <f t="shared" si="61"/>
        <v>2222.89</v>
      </c>
      <c r="X100" s="71">
        <f t="shared" si="61"/>
        <v>2222.89</v>
      </c>
      <c r="Y100" s="71">
        <f t="shared" si="61"/>
        <v>2222.89</v>
      </c>
      <c r="Z100" s="71">
        <f t="shared" si="61"/>
        <v>2222.89</v>
      </c>
      <c r="AA100" s="71">
        <f t="shared" si="61"/>
        <v>2222.89</v>
      </c>
    </row>
    <row r="101" spans="1:27" ht="12.75" hidden="1" customHeight="1" outlineLevel="1" x14ac:dyDescent="0.2">
      <c r="A101" s="163" t="s">
        <v>938</v>
      </c>
      <c r="B101" s="94" t="s">
        <v>83</v>
      </c>
      <c r="C101" s="70" t="s">
        <v>79</v>
      </c>
      <c r="D101" s="71">
        <v>4.29</v>
      </c>
      <c r="E101" s="71">
        <v>4.29</v>
      </c>
      <c r="F101" s="71">
        <v>4.29</v>
      </c>
      <c r="G101" s="71">
        <v>4.29</v>
      </c>
      <c r="H101" s="71">
        <v>4.29</v>
      </c>
      <c r="I101" s="71">
        <v>4.29</v>
      </c>
      <c r="J101" s="71">
        <v>4.29</v>
      </c>
      <c r="K101" s="71">
        <v>4.29</v>
      </c>
      <c r="L101" s="71">
        <v>4.29</v>
      </c>
      <c r="M101" s="71">
        <v>4.29</v>
      </c>
      <c r="N101" s="71">
        <v>4.29</v>
      </c>
      <c r="O101" s="71">
        <v>4.29</v>
      </c>
      <c r="P101" s="71">
        <v>4.29</v>
      </c>
      <c r="Q101" s="71">
        <v>4.29</v>
      </c>
      <c r="R101" s="71">
        <v>4.29</v>
      </c>
      <c r="S101" s="71">
        <v>4.29</v>
      </c>
      <c r="T101" s="71">
        <v>4.29</v>
      </c>
      <c r="U101" s="71">
        <v>4.29</v>
      </c>
      <c r="V101" s="71">
        <v>4.29</v>
      </c>
      <c r="W101" s="71">
        <v>4.29</v>
      </c>
      <c r="X101" s="71">
        <v>4.29</v>
      </c>
      <c r="Y101" s="71">
        <v>4.29</v>
      </c>
      <c r="Z101" s="71">
        <v>4.29</v>
      </c>
      <c r="AA101" s="71">
        <v>4.29</v>
      </c>
    </row>
    <row r="102" spans="1:27" ht="12.75" hidden="1" customHeight="1" outlineLevel="1" x14ac:dyDescent="0.2">
      <c r="A102" s="163" t="s">
        <v>939</v>
      </c>
      <c r="B102" s="94" t="s">
        <v>878</v>
      </c>
      <c r="C102" s="70" t="s">
        <v>79</v>
      </c>
      <c r="D102" s="71">
        <f>$D$12</f>
        <v>175.36</v>
      </c>
      <c r="E102" s="71">
        <f t="shared" ref="E102:AA102" si="62">$D$12</f>
        <v>175.36</v>
      </c>
      <c r="F102" s="71">
        <f t="shared" si="62"/>
        <v>175.36</v>
      </c>
      <c r="G102" s="71">
        <f t="shared" si="62"/>
        <v>175.36</v>
      </c>
      <c r="H102" s="71">
        <f t="shared" si="62"/>
        <v>175.36</v>
      </c>
      <c r="I102" s="71">
        <f t="shared" si="62"/>
        <v>175.36</v>
      </c>
      <c r="J102" s="71">
        <f t="shared" si="62"/>
        <v>175.36</v>
      </c>
      <c r="K102" s="71">
        <f t="shared" si="62"/>
        <v>175.36</v>
      </c>
      <c r="L102" s="71">
        <f t="shared" si="62"/>
        <v>175.36</v>
      </c>
      <c r="M102" s="71">
        <f t="shared" si="62"/>
        <v>175.36</v>
      </c>
      <c r="N102" s="71">
        <f t="shared" si="62"/>
        <v>175.36</v>
      </c>
      <c r="O102" s="71">
        <f t="shared" si="62"/>
        <v>175.36</v>
      </c>
      <c r="P102" s="71">
        <f t="shared" si="62"/>
        <v>175.36</v>
      </c>
      <c r="Q102" s="71">
        <f t="shared" si="62"/>
        <v>175.36</v>
      </c>
      <c r="R102" s="71">
        <f t="shared" si="62"/>
        <v>175.36</v>
      </c>
      <c r="S102" s="71">
        <f t="shared" si="62"/>
        <v>175.36</v>
      </c>
      <c r="T102" s="71">
        <f t="shared" si="62"/>
        <v>175.36</v>
      </c>
      <c r="U102" s="71">
        <f t="shared" si="62"/>
        <v>175.36</v>
      </c>
      <c r="V102" s="71">
        <f t="shared" si="62"/>
        <v>175.36</v>
      </c>
      <c r="W102" s="71">
        <f t="shared" si="62"/>
        <v>175.36</v>
      </c>
      <c r="X102" s="71">
        <f t="shared" si="62"/>
        <v>175.36</v>
      </c>
      <c r="Y102" s="71">
        <f t="shared" si="62"/>
        <v>175.36</v>
      </c>
      <c r="Z102" s="71">
        <f t="shared" si="62"/>
        <v>175.36</v>
      </c>
      <c r="AA102" s="71">
        <f t="shared" si="62"/>
        <v>175.36</v>
      </c>
    </row>
    <row r="103" spans="1:27" ht="12.75" hidden="1" customHeight="1" outlineLevel="1" x14ac:dyDescent="0.2">
      <c r="A103" s="163" t="s">
        <v>940</v>
      </c>
      <c r="B103" s="94" t="s">
        <v>874</v>
      </c>
      <c r="C103" s="70" t="s">
        <v>79</v>
      </c>
      <c r="D103" s="71">
        <f>$D$13</f>
        <v>216.36</v>
      </c>
      <c r="E103" s="71">
        <f t="shared" ref="E103:AA103" si="63">$D$13</f>
        <v>216.36</v>
      </c>
      <c r="F103" s="71">
        <f t="shared" si="63"/>
        <v>216.36</v>
      </c>
      <c r="G103" s="71">
        <f t="shared" si="63"/>
        <v>216.36</v>
      </c>
      <c r="H103" s="71">
        <f t="shared" si="63"/>
        <v>216.36</v>
      </c>
      <c r="I103" s="71">
        <f t="shared" si="63"/>
        <v>216.36</v>
      </c>
      <c r="J103" s="71">
        <f t="shared" si="63"/>
        <v>216.36</v>
      </c>
      <c r="K103" s="71">
        <f t="shared" si="63"/>
        <v>216.36</v>
      </c>
      <c r="L103" s="71">
        <f t="shared" si="63"/>
        <v>216.36</v>
      </c>
      <c r="M103" s="71">
        <f t="shared" si="63"/>
        <v>216.36</v>
      </c>
      <c r="N103" s="71">
        <f t="shared" si="63"/>
        <v>216.36</v>
      </c>
      <c r="O103" s="71">
        <f t="shared" si="63"/>
        <v>216.36</v>
      </c>
      <c r="P103" s="71">
        <f t="shared" si="63"/>
        <v>216.36</v>
      </c>
      <c r="Q103" s="71">
        <f t="shared" si="63"/>
        <v>216.36</v>
      </c>
      <c r="R103" s="71">
        <f t="shared" si="63"/>
        <v>216.36</v>
      </c>
      <c r="S103" s="71">
        <f t="shared" si="63"/>
        <v>216.36</v>
      </c>
      <c r="T103" s="71">
        <f t="shared" si="63"/>
        <v>216.36</v>
      </c>
      <c r="U103" s="71">
        <f t="shared" si="63"/>
        <v>216.36</v>
      </c>
      <c r="V103" s="71">
        <f t="shared" si="63"/>
        <v>216.36</v>
      </c>
      <c r="W103" s="71">
        <f t="shared" si="63"/>
        <v>216.36</v>
      </c>
      <c r="X103" s="71">
        <f t="shared" si="63"/>
        <v>216.36</v>
      </c>
      <c r="Y103" s="71">
        <f t="shared" si="63"/>
        <v>216.36</v>
      </c>
      <c r="Z103" s="71">
        <f t="shared" si="63"/>
        <v>216.36</v>
      </c>
      <c r="AA103" s="71">
        <f t="shared" si="63"/>
        <v>216.36</v>
      </c>
    </row>
    <row r="104" spans="1:27" ht="12.75" customHeight="1" collapsed="1" x14ac:dyDescent="0.2">
      <c r="A104" s="162" t="s">
        <v>941</v>
      </c>
      <c r="B104" s="54" t="str">
        <f>"17"&amp;"."&amp;$B$218&amp;"."&amp;$B$219</f>
        <v>17.05.2024</v>
      </c>
      <c r="C104" s="134" t="s">
        <v>76</v>
      </c>
      <c r="D104" s="135">
        <f>ROUND(((D105+D106+D108+D107+D109)/1000),5)</f>
        <v>3.9645199999999998</v>
      </c>
      <c r="E104" s="135">
        <f t="shared" ref="E104:AA104" si="64">ROUND(((E105+E106+E108+E107+E109)/1000),5)</f>
        <v>3.8301699999999999</v>
      </c>
      <c r="F104" s="135">
        <f t="shared" si="64"/>
        <v>3.7936000000000001</v>
      </c>
      <c r="G104" s="135">
        <f t="shared" si="64"/>
        <v>3.7305100000000002</v>
      </c>
      <c r="H104" s="135">
        <f t="shared" si="64"/>
        <v>3.7964000000000002</v>
      </c>
      <c r="I104" s="135">
        <f t="shared" si="64"/>
        <v>3.8860399999999999</v>
      </c>
      <c r="J104" s="135">
        <f t="shared" si="64"/>
        <v>4.0603899999999999</v>
      </c>
      <c r="K104" s="135">
        <f t="shared" si="64"/>
        <v>4.33561</v>
      </c>
      <c r="L104" s="135">
        <f t="shared" si="64"/>
        <v>4.6490400000000003</v>
      </c>
      <c r="M104" s="135">
        <f t="shared" si="64"/>
        <v>4.7168799999999997</v>
      </c>
      <c r="N104" s="135">
        <f t="shared" si="64"/>
        <v>4.7358500000000001</v>
      </c>
      <c r="O104" s="135">
        <f t="shared" si="64"/>
        <v>4.7382</v>
      </c>
      <c r="P104" s="135">
        <f t="shared" si="64"/>
        <v>4.77956</v>
      </c>
      <c r="Q104" s="135">
        <f t="shared" si="64"/>
        <v>4.8099100000000004</v>
      </c>
      <c r="R104" s="135">
        <f t="shared" si="64"/>
        <v>4.7844899999999999</v>
      </c>
      <c r="S104" s="135">
        <f t="shared" si="64"/>
        <v>4.7946099999999996</v>
      </c>
      <c r="T104" s="135">
        <f t="shared" si="64"/>
        <v>4.7339099999999998</v>
      </c>
      <c r="U104" s="135">
        <f t="shared" si="64"/>
        <v>4.7208300000000003</v>
      </c>
      <c r="V104" s="135">
        <f t="shared" si="64"/>
        <v>4.6844099999999997</v>
      </c>
      <c r="W104" s="135">
        <f t="shared" si="64"/>
        <v>4.6481599999999998</v>
      </c>
      <c r="X104" s="135">
        <f t="shared" si="64"/>
        <v>4.6683199999999996</v>
      </c>
      <c r="Y104" s="135">
        <f t="shared" si="64"/>
        <v>4.7373599999999998</v>
      </c>
      <c r="Z104" s="135">
        <f t="shared" si="64"/>
        <v>4.6260899999999996</v>
      </c>
      <c r="AA104" s="135">
        <f t="shared" si="64"/>
        <v>4.2129700000000003</v>
      </c>
    </row>
    <row r="105" spans="1:27" ht="12.75" hidden="1" customHeight="1" outlineLevel="1" x14ac:dyDescent="0.2">
      <c r="A105" s="163" t="s">
        <v>942</v>
      </c>
      <c r="B105" s="94" t="s">
        <v>238</v>
      </c>
      <c r="C105" s="70" t="s">
        <v>79</v>
      </c>
      <c r="D105" s="71">
        <v>1345.62</v>
      </c>
      <c r="E105" s="71">
        <v>1211.27</v>
      </c>
      <c r="F105" s="71">
        <v>1174.7</v>
      </c>
      <c r="G105" s="71">
        <v>1111.6099999999999</v>
      </c>
      <c r="H105" s="71">
        <v>1177.5</v>
      </c>
      <c r="I105" s="71">
        <v>1267.1400000000001</v>
      </c>
      <c r="J105" s="71">
        <v>1441.49</v>
      </c>
      <c r="K105" s="71">
        <v>1716.71</v>
      </c>
      <c r="L105" s="71">
        <v>2030.14</v>
      </c>
      <c r="M105" s="71">
        <v>2097.98</v>
      </c>
      <c r="N105" s="71">
        <v>2116.9499999999998</v>
      </c>
      <c r="O105" s="71">
        <v>2119.3000000000002</v>
      </c>
      <c r="P105" s="71">
        <v>2160.66</v>
      </c>
      <c r="Q105" s="71">
        <v>2191.0100000000002</v>
      </c>
      <c r="R105" s="71">
        <v>2165.59</v>
      </c>
      <c r="S105" s="71">
        <v>2175.71</v>
      </c>
      <c r="T105" s="71">
        <v>2115.0100000000002</v>
      </c>
      <c r="U105" s="71">
        <v>2101.9299999999998</v>
      </c>
      <c r="V105" s="71">
        <v>2065.5100000000002</v>
      </c>
      <c r="W105" s="71">
        <v>2029.26</v>
      </c>
      <c r="X105" s="71">
        <v>2049.42</v>
      </c>
      <c r="Y105" s="71">
        <v>2118.46</v>
      </c>
      <c r="Z105" s="71">
        <v>2007.19</v>
      </c>
      <c r="AA105" s="71">
        <v>1594.07</v>
      </c>
    </row>
    <row r="106" spans="1:27" ht="12.75" hidden="1" customHeight="1" outlineLevel="1" x14ac:dyDescent="0.2">
      <c r="A106" s="163" t="s">
        <v>943</v>
      </c>
      <c r="B106" s="94" t="s">
        <v>90</v>
      </c>
      <c r="C106" s="70" t="s">
        <v>79</v>
      </c>
      <c r="D106" s="71">
        <f>$D$10</f>
        <v>2222.89</v>
      </c>
      <c r="E106" s="71">
        <f t="shared" ref="E106:AA106" si="65">$D$10</f>
        <v>2222.89</v>
      </c>
      <c r="F106" s="71">
        <f t="shared" si="65"/>
        <v>2222.89</v>
      </c>
      <c r="G106" s="71">
        <f t="shared" si="65"/>
        <v>2222.89</v>
      </c>
      <c r="H106" s="71">
        <f t="shared" si="65"/>
        <v>2222.89</v>
      </c>
      <c r="I106" s="71">
        <f t="shared" si="65"/>
        <v>2222.89</v>
      </c>
      <c r="J106" s="71">
        <f t="shared" si="65"/>
        <v>2222.89</v>
      </c>
      <c r="K106" s="71">
        <f t="shared" si="65"/>
        <v>2222.89</v>
      </c>
      <c r="L106" s="71">
        <f t="shared" si="65"/>
        <v>2222.89</v>
      </c>
      <c r="M106" s="71">
        <f t="shared" si="65"/>
        <v>2222.89</v>
      </c>
      <c r="N106" s="71">
        <f t="shared" si="65"/>
        <v>2222.89</v>
      </c>
      <c r="O106" s="71">
        <f t="shared" si="65"/>
        <v>2222.89</v>
      </c>
      <c r="P106" s="71">
        <f t="shared" si="65"/>
        <v>2222.89</v>
      </c>
      <c r="Q106" s="71">
        <f t="shared" si="65"/>
        <v>2222.89</v>
      </c>
      <c r="R106" s="71">
        <f t="shared" si="65"/>
        <v>2222.89</v>
      </c>
      <c r="S106" s="71">
        <f t="shared" si="65"/>
        <v>2222.89</v>
      </c>
      <c r="T106" s="71">
        <f t="shared" si="65"/>
        <v>2222.89</v>
      </c>
      <c r="U106" s="71">
        <f t="shared" si="65"/>
        <v>2222.89</v>
      </c>
      <c r="V106" s="71">
        <f t="shared" si="65"/>
        <v>2222.89</v>
      </c>
      <c r="W106" s="71">
        <f t="shared" si="65"/>
        <v>2222.89</v>
      </c>
      <c r="X106" s="71">
        <f t="shared" si="65"/>
        <v>2222.89</v>
      </c>
      <c r="Y106" s="71">
        <f t="shared" si="65"/>
        <v>2222.89</v>
      </c>
      <c r="Z106" s="71">
        <f t="shared" si="65"/>
        <v>2222.89</v>
      </c>
      <c r="AA106" s="71">
        <f t="shared" si="65"/>
        <v>2222.89</v>
      </c>
    </row>
    <row r="107" spans="1:27" ht="12.75" hidden="1" customHeight="1" outlineLevel="1" x14ac:dyDescent="0.2">
      <c r="A107" s="163" t="s">
        <v>944</v>
      </c>
      <c r="B107" s="94" t="s">
        <v>83</v>
      </c>
      <c r="C107" s="70" t="s">
        <v>79</v>
      </c>
      <c r="D107" s="71">
        <v>4.29</v>
      </c>
      <c r="E107" s="71">
        <v>4.29</v>
      </c>
      <c r="F107" s="71">
        <v>4.29</v>
      </c>
      <c r="G107" s="71">
        <v>4.29</v>
      </c>
      <c r="H107" s="71">
        <v>4.29</v>
      </c>
      <c r="I107" s="71">
        <v>4.29</v>
      </c>
      <c r="J107" s="71">
        <v>4.29</v>
      </c>
      <c r="K107" s="71">
        <v>4.29</v>
      </c>
      <c r="L107" s="71">
        <v>4.29</v>
      </c>
      <c r="M107" s="71">
        <v>4.29</v>
      </c>
      <c r="N107" s="71">
        <v>4.29</v>
      </c>
      <c r="O107" s="71">
        <v>4.29</v>
      </c>
      <c r="P107" s="71">
        <v>4.29</v>
      </c>
      <c r="Q107" s="71">
        <v>4.29</v>
      </c>
      <c r="R107" s="71">
        <v>4.29</v>
      </c>
      <c r="S107" s="71">
        <v>4.29</v>
      </c>
      <c r="T107" s="71">
        <v>4.29</v>
      </c>
      <c r="U107" s="71">
        <v>4.29</v>
      </c>
      <c r="V107" s="71">
        <v>4.29</v>
      </c>
      <c r="W107" s="71">
        <v>4.29</v>
      </c>
      <c r="X107" s="71">
        <v>4.29</v>
      </c>
      <c r="Y107" s="71">
        <v>4.29</v>
      </c>
      <c r="Z107" s="71">
        <v>4.29</v>
      </c>
      <c r="AA107" s="71">
        <v>4.29</v>
      </c>
    </row>
    <row r="108" spans="1:27" ht="12.75" hidden="1" customHeight="1" outlineLevel="1" x14ac:dyDescent="0.2">
      <c r="A108" s="163" t="s">
        <v>945</v>
      </c>
      <c r="B108" s="94" t="s">
        <v>878</v>
      </c>
      <c r="C108" s="70" t="s">
        <v>79</v>
      </c>
      <c r="D108" s="71">
        <f>$D$12</f>
        <v>175.36</v>
      </c>
      <c r="E108" s="71">
        <f t="shared" ref="E108:AA108" si="66">$D$12</f>
        <v>175.36</v>
      </c>
      <c r="F108" s="71">
        <f t="shared" si="66"/>
        <v>175.36</v>
      </c>
      <c r="G108" s="71">
        <f t="shared" si="66"/>
        <v>175.36</v>
      </c>
      <c r="H108" s="71">
        <f t="shared" si="66"/>
        <v>175.36</v>
      </c>
      <c r="I108" s="71">
        <f t="shared" si="66"/>
        <v>175.36</v>
      </c>
      <c r="J108" s="71">
        <f t="shared" si="66"/>
        <v>175.36</v>
      </c>
      <c r="K108" s="71">
        <f t="shared" si="66"/>
        <v>175.36</v>
      </c>
      <c r="L108" s="71">
        <f t="shared" si="66"/>
        <v>175.36</v>
      </c>
      <c r="M108" s="71">
        <f t="shared" si="66"/>
        <v>175.36</v>
      </c>
      <c r="N108" s="71">
        <f t="shared" si="66"/>
        <v>175.36</v>
      </c>
      <c r="O108" s="71">
        <f t="shared" si="66"/>
        <v>175.36</v>
      </c>
      <c r="P108" s="71">
        <f t="shared" si="66"/>
        <v>175.36</v>
      </c>
      <c r="Q108" s="71">
        <f t="shared" si="66"/>
        <v>175.36</v>
      </c>
      <c r="R108" s="71">
        <f t="shared" si="66"/>
        <v>175.36</v>
      </c>
      <c r="S108" s="71">
        <f t="shared" si="66"/>
        <v>175.36</v>
      </c>
      <c r="T108" s="71">
        <f t="shared" si="66"/>
        <v>175.36</v>
      </c>
      <c r="U108" s="71">
        <f t="shared" si="66"/>
        <v>175.36</v>
      </c>
      <c r="V108" s="71">
        <f t="shared" si="66"/>
        <v>175.36</v>
      </c>
      <c r="W108" s="71">
        <f t="shared" si="66"/>
        <v>175.36</v>
      </c>
      <c r="X108" s="71">
        <f t="shared" si="66"/>
        <v>175.36</v>
      </c>
      <c r="Y108" s="71">
        <f t="shared" si="66"/>
        <v>175.36</v>
      </c>
      <c r="Z108" s="71">
        <f t="shared" si="66"/>
        <v>175.36</v>
      </c>
      <c r="AA108" s="71">
        <f t="shared" si="66"/>
        <v>175.36</v>
      </c>
    </row>
    <row r="109" spans="1:27" ht="12.75" hidden="1" customHeight="1" outlineLevel="1" x14ac:dyDescent="0.2">
      <c r="A109" s="163" t="s">
        <v>946</v>
      </c>
      <c r="B109" s="94" t="s">
        <v>874</v>
      </c>
      <c r="C109" s="70" t="s">
        <v>79</v>
      </c>
      <c r="D109" s="71">
        <f>$D$13</f>
        <v>216.36</v>
      </c>
      <c r="E109" s="71">
        <f t="shared" ref="E109:AA109" si="67">$D$13</f>
        <v>216.36</v>
      </c>
      <c r="F109" s="71">
        <f t="shared" si="67"/>
        <v>216.36</v>
      </c>
      <c r="G109" s="71">
        <f t="shared" si="67"/>
        <v>216.36</v>
      </c>
      <c r="H109" s="71">
        <f t="shared" si="67"/>
        <v>216.36</v>
      </c>
      <c r="I109" s="71">
        <f t="shared" si="67"/>
        <v>216.36</v>
      </c>
      <c r="J109" s="71">
        <f t="shared" si="67"/>
        <v>216.36</v>
      </c>
      <c r="K109" s="71">
        <f t="shared" si="67"/>
        <v>216.36</v>
      </c>
      <c r="L109" s="71">
        <f t="shared" si="67"/>
        <v>216.36</v>
      </c>
      <c r="M109" s="71">
        <f t="shared" si="67"/>
        <v>216.36</v>
      </c>
      <c r="N109" s="71">
        <f t="shared" si="67"/>
        <v>216.36</v>
      </c>
      <c r="O109" s="71">
        <f t="shared" si="67"/>
        <v>216.36</v>
      </c>
      <c r="P109" s="71">
        <f t="shared" si="67"/>
        <v>216.36</v>
      </c>
      <c r="Q109" s="71">
        <f t="shared" si="67"/>
        <v>216.36</v>
      </c>
      <c r="R109" s="71">
        <f t="shared" si="67"/>
        <v>216.36</v>
      </c>
      <c r="S109" s="71">
        <f t="shared" si="67"/>
        <v>216.36</v>
      </c>
      <c r="T109" s="71">
        <f t="shared" si="67"/>
        <v>216.36</v>
      </c>
      <c r="U109" s="71">
        <f t="shared" si="67"/>
        <v>216.36</v>
      </c>
      <c r="V109" s="71">
        <f t="shared" si="67"/>
        <v>216.36</v>
      </c>
      <c r="W109" s="71">
        <f t="shared" si="67"/>
        <v>216.36</v>
      </c>
      <c r="X109" s="71">
        <f t="shared" si="67"/>
        <v>216.36</v>
      </c>
      <c r="Y109" s="71">
        <f t="shared" si="67"/>
        <v>216.36</v>
      </c>
      <c r="Z109" s="71">
        <f t="shared" si="67"/>
        <v>216.36</v>
      </c>
      <c r="AA109" s="71">
        <f t="shared" si="67"/>
        <v>216.36</v>
      </c>
    </row>
    <row r="110" spans="1:27" ht="12.75" customHeight="1" collapsed="1" x14ac:dyDescent="0.2">
      <c r="A110" s="162" t="s">
        <v>947</v>
      </c>
      <c r="B110" s="54" t="str">
        <f>"18"&amp;"."&amp;$B$218&amp;"."&amp;$B$219</f>
        <v>18.05.2024</v>
      </c>
      <c r="C110" s="134" t="s">
        <v>76</v>
      </c>
      <c r="D110" s="135">
        <f>ROUND(((D111+D112+D114+D113+D115)/1000),5)</f>
        <v>4.1610399999999998</v>
      </c>
      <c r="E110" s="135">
        <f t="shared" ref="E110:AA110" si="68">ROUND(((E111+E112+E114+E113+E115)/1000),5)</f>
        <v>4.0866699999999998</v>
      </c>
      <c r="F110" s="135">
        <f t="shared" si="68"/>
        <v>3.94278</v>
      </c>
      <c r="G110" s="135">
        <f t="shared" si="68"/>
        <v>3.8904999999999998</v>
      </c>
      <c r="H110" s="135">
        <f t="shared" si="68"/>
        <v>3.8452799999999998</v>
      </c>
      <c r="I110" s="135">
        <f t="shared" si="68"/>
        <v>3.8624999999999998</v>
      </c>
      <c r="J110" s="135">
        <f t="shared" si="68"/>
        <v>3.9346399999999999</v>
      </c>
      <c r="K110" s="135">
        <f t="shared" si="68"/>
        <v>4.1462700000000003</v>
      </c>
      <c r="L110" s="135">
        <f t="shared" si="68"/>
        <v>4.4348599999999996</v>
      </c>
      <c r="M110" s="135">
        <f t="shared" si="68"/>
        <v>4.5989399999999998</v>
      </c>
      <c r="N110" s="135">
        <f t="shared" si="68"/>
        <v>4.6925299999999996</v>
      </c>
      <c r="O110" s="135">
        <f t="shared" si="68"/>
        <v>4.7021600000000001</v>
      </c>
      <c r="P110" s="135">
        <f t="shared" si="68"/>
        <v>4.74465</v>
      </c>
      <c r="Q110" s="135">
        <f t="shared" si="68"/>
        <v>4.7354200000000004</v>
      </c>
      <c r="R110" s="135">
        <f t="shared" si="68"/>
        <v>4.7126700000000001</v>
      </c>
      <c r="S110" s="135">
        <f t="shared" si="68"/>
        <v>4.69306</v>
      </c>
      <c r="T110" s="135">
        <f t="shared" si="68"/>
        <v>4.6806200000000002</v>
      </c>
      <c r="U110" s="135">
        <f t="shared" si="68"/>
        <v>4.6449499999999997</v>
      </c>
      <c r="V110" s="135">
        <f t="shared" si="68"/>
        <v>4.6310399999999996</v>
      </c>
      <c r="W110" s="135">
        <f t="shared" si="68"/>
        <v>4.6867999999999999</v>
      </c>
      <c r="X110" s="135">
        <f t="shared" si="68"/>
        <v>4.7830199999999996</v>
      </c>
      <c r="Y110" s="135">
        <f t="shared" si="68"/>
        <v>4.6812300000000002</v>
      </c>
      <c r="Z110" s="135">
        <f t="shared" si="68"/>
        <v>4.5011000000000001</v>
      </c>
      <c r="AA110" s="135">
        <f t="shared" si="68"/>
        <v>4.1505999999999998</v>
      </c>
    </row>
    <row r="111" spans="1:27" ht="12.75" hidden="1" customHeight="1" outlineLevel="1" x14ac:dyDescent="0.2">
      <c r="A111" s="163" t="s">
        <v>948</v>
      </c>
      <c r="B111" s="94" t="s">
        <v>238</v>
      </c>
      <c r="C111" s="70" t="s">
        <v>79</v>
      </c>
      <c r="D111" s="71">
        <v>1542.14</v>
      </c>
      <c r="E111" s="71">
        <v>1467.77</v>
      </c>
      <c r="F111" s="71">
        <v>1323.88</v>
      </c>
      <c r="G111" s="71">
        <v>1271.5999999999999</v>
      </c>
      <c r="H111" s="71">
        <v>1226.3800000000001</v>
      </c>
      <c r="I111" s="71">
        <v>1243.5999999999999</v>
      </c>
      <c r="J111" s="71">
        <v>1315.74</v>
      </c>
      <c r="K111" s="71">
        <v>1527.37</v>
      </c>
      <c r="L111" s="71">
        <v>1815.96</v>
      </c>
      <c r="M111" s="71">
        <v>1980.04</v>
      </c>
      <c r="N111" s="71">
        <v>2073.63</v>
      </c>
      <c r="O111" s="71">
        <v>2083.2600000000002</v>
      </c>
      <c r="P111" s="71">
        <v>2125.75</v>
      </c>
      <c r="Q111" s="71">
        <v>2116.52</v>
      </c>
      <c r="R111" s="71">
        <v>2093.77</v>
      </c>
      <c r="S111" s="71">
        <v>2074.16</v>
      </c>
      <c r="T111" s="71">
        <v>2061.7199999999998</v>
      </c>
      <c r="U111" s="71">
        <v>2026.05</v>
      </c>
      <c r="V111" s="71">
        <v>2012.14</v>
      </c>
      <c r="W111" s="71">
        <v>2067.9</v>
      </c>
      <c r="X111" s="71">
        <v>2164.12</v>
      </c>
      <c r="Y111" s="71">
        <v>2062.33</v>
      </c>
      <c r="Z111" s="71">
        <v>1882.2</v>
      </c>
      <c r="AA111" s="71">
        <v>1531.7</v>
      </c>
    </row>
    <row r="112" spans="1:27" ht="12.75" hidden="1" customHeight="1" outlineLevel="1" x14ac:dyDescent="0.2">
      <c r="A112" s="163" t="s">
        <v>949</v>
      </c>
      <c r="B112" s="94" t="s">
        <v>90</v>
      </c>
      <c r="C112" s="70" t="s">
        <v>79</v>
      </c>
      <c r="D112" s="71">
        <f>$D$10</f>
        <v>2222.89</v>
      </c>
      <c r="E112" s="71">
        <f t="shared" ref="E112:AA112" si="69">$D$10</f>
        <v>2222.89</v>
      </c>
      <c r="F112" s="71">
        <f t="shared" si="69"/>
        <v>2222.89</v>
      </c>
      <c r="G112" s="71">
        <f t="shared" si="69"/>
        <v>2222.89</v>
      </c>
      <c r="H112" s="71">
        <f t="shared" si="69"/>
        <v>2222.89</v>
      </c>
      <c r="I112" s="71">
        <f t="shared" si="69"/>
        <v>2222.89</v>
      </c>
      <c r="J112" s="71">
        <f t="shared" si="69"/>
        <v>2222.89</v>
      </c>
      <c r="K112" s="71">
        <f t="shared" si="69"/>
        <v>2222.89</v>
      </c>
      <c r="L112" s="71">
        <f t="shared" si="69"/>
        <v>2222.89</v>
      </c>
      <c r="M112" s="71">
        <f t="shared" si="69"/>
        <v>2222.89</v>
      </c>
      <c r="N112" s="71">
        <f t="shared" si="69"/>
        <v>2222.89</v>
      </c>
      <c r="O112" s="71">
        <f t="shared" si="69"/>
        <v>2222.89</v>
      </c>
      <c r="P112" s="71">
        <f t="shared" si="69"/>
        <v>2222.89</v>
      </c>
      <c r="Q112" s="71">
        <f t="shared" si="69"/>
        <v>2222.89</v>
      </c>
      <c r="R112" s="71">
        <f t="shared" si="69"/>
        <v>2222.89</v>
      </c>
      <c r="S112" s="71">
        <f t="shared" si="69"/>
        <v>2222.89</v>
      </c>
      <c r="T112" s="71">
        <f t="shared" si="69"/>
        <v>2222.89</v>
      </c>
      <c r="U112" s="71">
        <f t="shared" si="69"/>
        <v>2222.89</v>
      </c>
      <c r="V112" s="71">
        <f t="shared" si="69"/>
        <v>2222.89</v>
      </c>
      <c r="W112" s="71">
        <f t="shared" si="69"/>
        <v>2222.89</v>
      </c>
      <c r="X112" s="71">
        <f t="shared" si="69"/>
        <v>2222.89</v>
      </c>
      <c r="Y112" s="71">
        <f t="shared" si="69"/>
        <v>2222.89</v>
      </c>
      <c r="Z112" s="71">
        <f t="shared" si="69"/>
        <v>2222.89</v>
      </c>
      <c r="AA112" s="71">
        <f t="shared" si="69"/>
        <v>2222.89</v>
      </c>
    </row>
    <row r="113" spans="1:27" ht="12.75" hidden="1" customHeight="1" outlineLevel="1" x14ac:dyDescent="0.2">
      <c r="A113" s="163" t="s">
        <v>950</v>
      </c>
      <c r="B113" s="94" t="s">
        <v>83</v>
      </c>
      <c r="C113" s="70" t="s">
        <v>79</v>
      </c>
      <c r="D113" s="71">
        <v>4.29</v>
      </c>
      <c r="E113" s="71">
        <v>4.29</v>
      </c>
      <c r="F113" s="71">
        <v>4.29</v>
      </c>
      <c r="G113" s="71">
        <v>4.29</v>
      </c>
      <c r="H113" s="71">
        <v>4.29</v>
      </c>
      <c r="I113" s="71">
        <v>4.29</v>
      </c>
      <c r="J113" s="71">
        <v>4.29</v>
      </c>
      <c r="K113" s="71">
        <v>4.29</v>
      </c>
      <c r="L113" s="71">
        <v>4.29</v>
      </c>
      <c r="M113" s="71">
        <v>4.29</v>
      </c>
      <c r="N113" s="71">
        <v>4.29</v>
      </c>
      <c r="O113" s="71">
        <v>4.29</v>
      </c>
      <c r="P113" s="71">
        <v>4.29</v>
      </c>
      <c r="Q113" s="71">
        <v>4.29</v>
      </c>
      <c r="R113" s="71">
        <v>4.29</v>
      </c>
      <c r="S113" s="71">
        <v>4.29</v>
      </c>
      <c r="T113" s="71">
        <v>4.29</v>
      </c>
      <c r="U113" s="71">
        <v>4.29</v>
      </c>
      <c r="V113" s="71">
        <v>4.29</v>
      </c>
      <c r="W113" s="71">
        <v>4.29</v>
      </c>
      <c r="X113" s="71">
        <v>4.29</v>
      </c>
      <c r="Y113" s="71">
        <v>4.29</v>
      </c>
      <c r="Z113" s="71">
        <v>4.29</v>
      </c>
      <c r="AA113" s="71">
        <v>4.29</v>
      </c>
    </row>
    <row r="114" spans="1:27" ht="12.75" hidden="1" customHeight="1" outlineLevel="1" x14ac:dyDescent="0.2">
      <c r="A114" s="163" t="s">
        <v>951</v>
      </c>
      <c r="B114" s="94" t="s">
        <v>878</v>
      </c>
      <c r="C114" s="70" t="s">
        <v>79</v>
      </c>
      <c r="D114" s="71">
        <f>$D$12</f>
        <v>175.36</v>
      </c>
      <c r="E114" s="71">
        <f t="shared" ref="E114:AA114" si="70">$D$12</f>
        <v>175.36</v>
      </c>
      <c r="F114" s="71">
        <f t="shared" si="70"/>
        <v>175.36</v>
      </c>
      <c r="G114" s="71">
        <f t="shared" si="70"/>
        <v>175.36</v>
      </c>
      <c r="H114" s="71">
        <f t="shared" si="70"/>
        <v>175.36</v>
      </c>
      <c r="I114" s="71">
        <f t="shared" si="70"/>
        <v>175.36</v>
      </c>
      <c r="J114" s="71">
        <f t="shared" si="70"/>
        <v>175.36</v>
      </c>
      <c r="K114" s="71">
        <f t="shared" si="70"/>
        <v>175.36</v>
      </c>
      <c r="L114" s="71">
        <f t="shared" si="70"/>
        <v>175.36</v>
      </c>
      <c r="M114" s="71">
        <f t="shared" si="70"/>
        <v>175.36</v>
      </c>
      <c r="N114" s="71">
        <f t="shared" si="70"/>
        <v>175.36</v>
      </c>
      <c r="O114" s="71">
        <f t="shared" si="70"/>
        <v>175.36</v>
      </c>
      <c r="P114" s="71">
        <f t="shared" si="70"/>
        <v>175.36</v>
      </c>
      <c r="Q114" s="71">
        <f t="shared" si="70"/>
        <v>175.36</v>
      </c>
      <c r="R114" s="71">
        <f t="shared" si="70"/>
        <v>175.36</v>
      </c>
      <c r="S114" s="71">
        <f t="shared" si="70"/>
        <v>175.36</v>
      </c>
      <c r="T114" s="71">
        <f t="shared" si="70"/>
        <v>175.36</v>
      </c>
      <c r="U114" s="71">
        <f t="shared" si="70"/>
        <v>175.36</v>
      </c>
      <c r="V114" s="71">
        <f t="shared" si="70"/>
        <v>175.36</v>
      </c>
      <c r="W114" s="71">
        <f t="shared" si="70"/>
        <v>175.36</v>
      </c>
      <c r="X114" s="71">
        <f t="shared" si="70"/>
        <v>175.36</v>
      </c>
      <c r="Y114" s="71">
        <f t="shared" si="70"/>
        <v>175.36</v>
      </c>
      <c r="Z114" s="71">
        <f t="shared" si="70"/>
        <v>175.36</v>
      </c>
      <c r="AA114" s="71">
        <f t="shared" si="70"/>
        <v>175.36</v>
      </c>
    </row>
    <row r="115" spans="1:27" ht="12.75" hidden="1" customHeight="1" outlineLevel="1" x14ac:dyDescent="0.2">
      <c r="A115" s="163" t="s">
        <v>952</v>
      </c>
      <c r="B115" s="94" t="s">
        <v>874</v>
      </c>
      <c r="C115" s="70" t="s">
        <v>79</v>
      </c>
      <c r="D115" s="71">
        <f>$D$13</f>
        <v>216.36</v>
      </c>
      <c r="E115" s="71">
        <f t="shared" ref="E115:AA115" si="71">$D$13</f>
        <v>216.36</v>
      </c>
      <c r="F115" s="71">
        <f t="shared" si="71"/>
        <v>216.36</v>
      </c>
      <c r="G115" s="71">
        <f t="shared" si="71"/>
        <v>216.36</v>
      </c>
      <c r="H115" s="71">
        <f t="shared" si="71"/>
        <v>216.36</v>
      </c>
      <c r="I115" s="71">
        <f t="shared" si="71"/>
        <v>216.36</v>
      </c>
      <c r="J115" s="71">
        <f t="shared" si="71"/>
        <v>216.36</v>
      </c>
      <c r="K115" s="71">
        <f t="shared" si="71"/>
        <v>216.36</v>
      </c>
      <c r="L115" s="71">
        <f t="shared" si="71"/>
        <v>216.36</v>
      </c>
      <c r="M115" s="71">
        <f t="shared" si="71"/>
        <v>216.36</v>
      </c>
      <c r="N115" s="71">
        <f t="shared" si="71"/>
        <v>216.36</v>
      </c>
      <c r="O115" s="71">
        <f t="shared" si="71"/>
        <v>216.36</v>
      </c>
      <c r="P115" s="71">
        <f t="shared" si="71"/>
        <v>216.36</v>
      </c>
      <c r="Q115" s="71">
        <f t="shared" si="71"/>
        <v>216.36</v>
      </c>
      <c r="R115" s="71">
        <f t="shared" si="71"/>
        <v>216.36</v>
      </c>
      <c r="S115" s="71">
        <f t="shared" si="71"/>
        <v>216.36</v>
      </c>
      <c r="T115" s="71">
        <f t="shared" si="71"/>
        <v>216.36</v>
      </c>
      <c r="U115" s="71">
        <f t="shared" si="71"/>
        <v>216.36</v>
      </c>
      <c r="V115" s="71">
        <f t="shared" si="71"/>
        <v>216.36</v>
      </c>
      <c r="W115" s="71">
        <f t="shared" si="71"/>
        <v>216.36</v>
      </c>
      <c r="X115" s="71">
        <f t="shared" si="71"/>
        <v>216.36</v>
      </c>
      <c r="Y115" s="71">
        <f t="shared" si="71"/>
        <v>216.36</v>
      </c>
      <c r="Z115" s="71">
        <f t="shared" si="71"/>
        <v>216.36</v>
      </c>
      <c r="AA115" s="71">
        <f t="shared" si="71"/>
        <v>216.36</v>
      </c>
    </row>
    <row r="116" spans="1:27" ht="12.75" customHeight="1" collapsed="1" x14ac:dyDescent="0.2">
      <c r="A116" s="162" t="s">
        <v>953</v>
      </c>
      <c r="B116" s="54" t="str">
        <f>"19"&amp;"."&amp;$B$218&amp;"."&amp;$B$219</f>
        <v>19.05.2024</v>
      </c>
      <c r="C116" s="134" t="s">
        <v>76</v>
      </c>
      <c r="D116" s="135">
        <f>ROUND(((D117+D118+D120+D119+D121)/1000),5)</f>
        <v>4.1249500000000001</v>
      </c>
      <c r="E116" s="135">
        <f t="shared" ref="E116:AA116" si="72">ROUND(((E117+E118+E120+E119+E121)/1000),5)</f>
        <v>3.9772599999999998</v>
      </c>
      <c r="F116" s="135">
        <f t="shared" si="72"/>
        <v>3.83962</v>
      </c>
      <c r="G116" s="135">
        <f t="shared" si="72"/>
        <v>3.8246500000000001</v>
      </c>
      <c r="H116" s="135">
        <f t="shared" si="72"/>
        <v>3.8043999999999998</v>
      </c>
      <c r="I116" s="135">
        <f t="shared" si="72"/>
        <v>3.7799299999999998</v>
      </c>
      <c r="J116" s="135">
        <f t="shared" si="72"/>
        <v>3.7105000000000001</v>
      </c>
      <c r="K116" s="135">
        <f t="shared" si="72"/>
        <v>3.9555600000000002</v>
      </c>
      <c r="L116" s="135">
        <f t="shared" si="72"/>
        <v>4.1867200000000002</v>
      </c>
      <c r="M116" s="135">
        <f t="shared" si="72"/>
        <v>4.4020900000000003</v>
      </c>
      <c r="N116" s="135">
        <f t="shared" si="72"/>
        <v>4.5702100000000003</v>
      </c>
      <c r="O116" s="135">
        <f t="shared" si="72"/>
        <v>4.6139299999999999</v>
      </c>
      <c r="P116" s="135">
        <f t="shared" si="72"/>
        <v>4.5637800000000004</v>
      </c>
      <c r="Q116" s="135">
        <f t="shared" si="72"/>
        <v>4.5628500000000001</v>
      </c>
      <c r="R116" s="135">
        <f t="shared" si="72"/>
        <v>4.5535600000000001</v>
      </c>
      <c r="S116" s="135">
        <f t="shared" si="72"/>
        <v>4.5429000000000004</v>
      </c>
      <c r="T116" s="135">
        <f t="shared" si="72"/>
        <v>4.5175900000000002</v>
      </c>
      <c r="U116" s="135">
        <f t="shared" si="72"/>
        <v>4.5380000000000003</v>
      </c>
      <c r="V116" s="135">
        <f t="shared" si="72"/>
        <v>4.5649499999999996</v>
      </c>
      <c r="W116" s="135">
        <f t="shared" si="72"/>
        <v>4.6187800000000001</v>
      </c>
      <c r="X116" s="135">
        <f t="shared" si="72"/>
        <v>4.7233900000000002</v>
      </c>
      <c r="Y116" s="135">
        <f t="shared" si="72"/>
        <v>4.68574</v>
      </c>
      <c r="Z116" s="135">
        <f t="shared" si="72"/>
        <v>4.4892399999999997</v>
      </c>
      <c r="AA116" s="135">
        <f t="shared" si="72"/>
        <v>4.1235900000000001</v>
      </c>
    </row>
    <row r="117" spans="1:27" ht="12.75" hidden="1" customHeight="1" outlineLevel="1" x14ac:dyDescent="0.2">
      <c r="A117" s="163" t="s">
        <v>954</v>
      </c>
      <c r="B117" s="94" t="s">
        <v>238</v>
      </c>
      <c r="C117" s="70" t="s">
        <v>79</v>
      </c>
      <c r="D117" s="71">
        <v>1506.05</v>
      </c>
      <c r="E117" s="71">
        <v>1358.36</v>
      </c>
      <c r="F117" s="71">
        <v>1220.72</v>
      </c>
      <c r="G117" s="71">
        <v>1205.75</v>
      </c>
      <c r="H117" s="71">
        <v>1185.5</v>
      </c>
      <c r="I117" s="71">
        <v>1161.03</v>
      </c>
      <c r="J117" s="71">
        <v>1091.5999999999999</v>
      </c>
      <c r="K117" s="71">
        <v>1336.66</v>
      </c>
      <c r="L117" s="71">
        <v>1567.82</v>
      </c>
      <c r="M117" s="71">
        <v>1783.19</v>
      </c>
      <c r="N117" s="71">
        <v>1951.31</v>
      </c>
      <c r="O117" s="71">
        <v>1995.03</v>
      </c>
      <c r="P117" s="71">
        <v>1944.88</v>
      </c>
      <c r="Q117" s="71">
        <v>1943.95</v>
      </c>
      <c r="R117" s="71">
        <v>1934.66</v>
      </c>
      <c r="S117" s="71">
        <v>1924</v>
      </c>
      <c r="T117" s="71">
        <v>1898.69</v>
      </c>
      <c r="U117" s="71">
        <v>1919.1</v>
      </c>
      <c r="V117" s="71">
        <v>1946.05</v>
      </c>
      <c r="W117" s="71">
        <v>1999.88</v>
      </c>
      <c r="X117" s="71">
        <v>2104.4899999999998</v>
      </c>
      <c r="Y117" s="71">
        <v>2066.84</v>
      </c>
      <c r="Z117" s="71">
        <v>1870.34</v>
      </c>
      <c r="AA117" s="71">
        <v>1504.69</v>
      </c>
    </row>
    <row r="118" spans="1:27" ht="12.75" hidden="1" customHeight="1" outlineLevel="1" x14ac:dyDescent="0.2">
      <c r="A118" s="163" t="s">
        <v>955</v>
      </c>
      <c r="B118" s="94" t="s">
        <v>90</v>
      </c>
      <c r="C118" s="70" t="s">
        <v>79</v>
      </c>
      <c r="D118" s="71">
        <f>$D$10</f>
        <v>2222.89</v>
      </c>
      <c r="E118" s="71">
        <f t="shared" ref="E118:AA118" si="73">$D$10</f>
        <v>2222.89</v>
      </c>
      <c r="F118" s="71">
        <f t="shared" si="73"/>
        <v>2222.89</v>
      </c>
      <c r="G118" s="71">
        <f t="shared" si="73"/>
        <v>2222.89</v>
      </c>
      <c r="H118" s="71">
        <f t="shared" si="73"/>
        <v>2222.89</v>
      </c>
      <c r="I118" s="71">
        <f t="shared" si="73"/>
        <v>2222.89</v>
      </c>
      <c r="J118" s="71">
        <f t="shared" si="73"/>
        <v>2222.89</v>
      </c>
      <c r="K118" s="71">
        <f t="shared" si="73"/>
        <v>2222.89</v>
      </c>
      <c r="L118" s="71">
        <f t="shared" si="73"/>
        <v>2222.89</v>
      </c>
      <c r="M118" s="71">
        <f t="shared" si="73"/>
        <v>2222.89</v>
      </c>
      <c r="N118" s="71">
        <f t="shared" si="73"/>
        <v>2222.89</v>
      </c>
      <c r="O118" s="71">
        <f t="shared" si="73"/>
        <v>2222.89</v>
      </c>
      <c r="P118" s="71">
        <f t="shared" si="73"/>
        <v>2222.89</v>
      </c>
      <c r="Q118" s="71">
        <f t="shared" si="73"/>
        <v>2222.89</v>
      </c>
      <c r="R118" s="71">
        <f t="shared" si="73"/>
        <v>2222.89</v>
      </c>
      <c r="S118" s="71">
        <f t="shared" si="73"/>
        <v>2222.89</v>
      </c>
      <c r="T118" s="71">
        <f t="shared" si="73"/>
        <v>2222.89</v>
      </c>
      <c r="U118" s="71">
        <f t="shared" si="73"/>
        <v>2222.89</v>
      </c>
      <c r="V118" s="71">
        <f t="shared" si="73"/>
        <v>2222.89</v>
      </c>
      <c r="W118" s="71">
        <f t="shared" si="73"/>
        <v>2222.89</v>
      </c>
      <c r="X118" s="71">
        <f t="shared" si="73"/>
        <v>2222.89</v>
      </c>
      <c r="Y118" s="71">
        <f t="shared" si="73"/>
        <v>2222.89</v>
      </c>
      <c r="Z118" s="71">
        <f t="shared" si="73"/>
        <v>2222.89</v>
      </c>
      <c r="AA118" s="71">
        <f t="shared" si="73"/>
        <v>2222.89</v>
      </c>
    </row>
    <row r="119" spans="1:27" ht="12.75" hidden="1" customHeight="1" outlineLevel="1" x14ac:dyDescent="0.2">
      <c r="A119" s="163" t="s">
        <v>956</v>
      </c>
      <c r="B119" s="94" t="s">
        <v>83</v>
      </c>
      <c r="C119" s="70" t="s">
        <v>79</v>
      </c>
      <c r="D119" s="71">
        <v>4.29</v>
      </c>
      <c r="E119" s="71">
        <v>4.29</v>
      </c>
      <c r="F119" s="71">
        <v>4.29</v>
      </c>
      <c r="G119" s="71">
        <v>4.29</v>
      </c>
      <c r="H119" s="71">
        <v>4.29</v>
      </c>
      <c r="I119" s="71">
        <v>4.29</v>
      </c>
      <c r="J119" s="71">
        <v>4.29</v>
      </c>
      <c r="K119" s="71">
        <v>4.29</v>
      </c>
      <c r="L119" s="71">
        <v>4.29</v>
      </c>
      <c r="M119" s="71">
        <v>4.29</v>
      </c>
      <c r="N119" s="71">
        <v>4.29</v>
      </c>
      <c r="O119" s="71">
        <v>4.29</v>
      </c>
      <c r="P119" s="71">
        <v>4.29</v>
      </c>
      <c r="Q119" s="71">
        <v>4.29</v>
      </c>
      <c r="R119" s="71">
        <v>4.29</v>
      </c>
      <c r="S119" s="71">
        <v>4.29</v>
      </c>
      <c r="T119" s="71">
        <v>4.29</v>
      </c>
      <c r="U119" s="71">
        <v>4.29</v>
      </c>
      <c r="V119" s="71">
        <v>4.29</v>
      </c>
      <c r="W119" s="71">
        <v>4.29</v>
      </c>
      <c r="X119" s="71">
        <v>4.29</v>
      </c>
      <c r="Y119" s="71">
        <v>4.29</v>
      </c>
      <c r="Z119" s="71">
        <v>4.29</v>
      </c>
      <c r="AA119" s="71">
        <v>4.29</v>
      </c>
    </row>
    <row r="120" spans="1:27" ht="12.75" hidden="1" customHeight="1" outlineLevel="1" x14ac:dyDescent="0.2">
      <c r="A120" s="163" t="s">
        <v>957</v>
      </c>
      <c r="B120" s="94" t="s">
        <v>878</v>
      </c>
      <c r="C120" s="70" t="s">
        <v>79</v>
      </c>
      <c r="D120" s="71">
        <f>$D$12</f>
        <v>175.36</v>
      </c>
      <c r="E120" s="71">
        <f t="shared" ref="E120:AA120" si="74">$D$12</f>
        <v>175.36</v>
      </c>
      <c r="F120" s="71">
        <f t="shared" si="74"/>
        <v>175.36</v>
      </c>
      <c r="G120" s="71">
        <f t="shared" si="74"/>
        <v>175.36</v>
      </c>
      <c r="H120" s="71">
        <f t="shared" si="74"/>
        <v>175.36</v>
      </c>
      <c r="I120" s="71">
        <f t="shared" si="74"/>
        <v>175.36</v>
      </c>
      <c r="J120" s="71">
        <f t="shared" si="74"/>
        <v>175.36</v>
      </c>
      <c r="K120" s="71">
        <f t="shared" si="74"/>
        <v>175.36</v>
      </c>
      <c r="L120" s="71">
        <f t="shared" si="74"/>
        <v>175.36</v>
      </c>
      <c r="M120" s="71">
        <f t="shared" si="74"/>
        <v>175.36</v>
      </c>
      <c r="N120" s="71">
        <f t="shared" si="74"/>
        <v>175.36</v>
      </c>
      <c r="O120" s="71">
        <f t="shared" si="74"/>
        <v>175.36</v>
      </c>
      <c r="P120" s="71">
        <f t="shared" si="74"/>
        <v>175.36</v>
      </c>
      <c r="Q120" s="71">
        <f t="shared" si="74"/>
        <v>175.36</v>
      </c>
      <c r="R120" s="71">
        <f t="shared" si="74"/>
        <v>175.36</v>
      </c>
      <c r="S120" s="71">
        <f t="shared" si="74"/>
        <v>175.36</v>
      </c>
      <c r="T120" s="71">
        <f t="shared" si="74"/>
        <v>175.36</v>
      </c>
      <c r="U120" s="71">
        <f t="shared" si="74"/>
        <v>175.36</v>
      </c>
      <c r="V120" s="71">
        <f t="shared" si="74"/>
        <v>175.36</v>
      </c>
      <c r="W120" s="71">
        <f t="shared" si="74"/>
        <v>175.36</v>
      </c>
      <c r="X120" s="71">
        <f t="shared" si="74"/>
        <v>175.36</v>
      </c>
      <c r="Y120" s="71">
        <f t="shared" si="74"/>
        <v>175.36</v>
      </c>
      <c r="Z120" s="71">
        <f t="shared" si="74"/>
        <v>175.36</v>
      </c>
      <c r="AA120" s="71">
        <f t="shared" si="74"/>
        <v>175.36</v>
      </c>
    </row>
    <row r="121" spans="1:27" ht="12.75" hidden="1" customHeight="1" outlineLevel="1" x14ac:dyDescent="0.2">
      <c r="A121" s="163" t="s">
        <v>958</v>
      </c>
      <c r="B121" s="94" t="s">
        <v>874</v>
      </c>
      <c r="C121" s="70" t="s">
        <v>79</v>
      </c>
      <c r="D121" s="71">
        <f>$D$13</f>
        <v>216.36</v>
      </c>
      <c r="E121" s="71">
        <f t="shared" ref="E121:AA121" si="75">$D$13</f>
        <v>216.36</v>
      </c>
      <c r="F121" s="71">
        <f t="shared" si="75"/>
        <v>216.36</v>
      </c>
      <c r="G121" s="71">
        <f t="shared" si="75"/>
        <v>216.36</v>
      </c>
      <c r="H121" s="71">
        <f t="shared" si="75"/>
        <v>216.36</v>
      </c>
      <c r="I121" s="71">
        <f t="shared" si="75"/>
        <v>216.36</v>
      </c>
      <c r="J121" s="71">
        <f t="shared" si="75"/>
        <v>216.36</v>
      </c>
      <c r="K121" s="71">
        <f t="shared" si="75"/>
        <v>216.36</v>
      </c>
      <c r="L121" s="71">
        <f t="shared" si="75"/>
        <v>216.36</v>
      </c>
      <c r="M121" s="71">
        <f t="shared" si="75"/>
        <v>216.36</v>
      </c>
      <c r="N121" s="71">
        <f t="shared" si="75"/>
        <v>216.36</v>
      </c>
      <c r="O121" s="71">
        <f t="shared" si="75"/>
        <v>216.36</v>
      </c>
      <c r="P121" s="71">
        <f t="shared" si="75"/>
        <v>216.36</v>
      </c>
      <c r="Q121" s="71">
        <f t="shared" si="75"/>
        <v>216.36</v>
      </c>
      <c r="R121" s="71">
        <f t="shared" si="75"/>
        <v>216.36</v>
      </c>
      <c r="S121" s="71">
        <f t="shared" si="75"/>
        <v>216.36</v>
      </c>
      <c r="T121" s="71">
        <f t="shared" si="75"/>
        <v>216.36</v>
      </c>
      <c r="U121" s="71">
        <f t="shared" si="75"/>
        <v>216.36</v>
      </c>
      <c r="V121" s="71">
        <f t="shared" si="75"/>
        <v>216.36</v>
      </c>
      <c r="W121" s="71">
        <f t="shared" si="75"/>
        <v>216.36</v>
      </c>
      <c r="X121" s="71">
        <f t="shared" si="75"/>
        <v>216.36</v>
      </c>
      <c r="Y121" s="71">
        <f t="shared" si="75"/>
        <v>216.36</v>
      </c>
      <c r="Z121" s="71">
        <f t="shared" si="75"/>
        <v>216.36</v>
      </c>
      <c r="AA121" s="71">
        <f t="shared" si="75"/>
        <v>216.36</v>
      </c>
    </row>
    <row r="122" spans="1:27" ht="12.75" customHeight="1" collapsed="1" x14ac:dyDescent="0.2">
      <c r="A122" s="162" t="s">
        <v>959</v>
      </c>
      <c r="B122" s="54" t="str">
        <f>"20"&amp;"."&amp;$B$218&amp;"."&amp;$B$219</f>
        <v>20.05.2024</v>
      </c>
      <c r="C122" s="134" t="s">
        <v>76</v>
      </c>
      <c r="D122" s="135">
        <f>ROUND(((D123+D124+D126+D125+D127)/1000),5)</f>
        <v>3.9761899999999999</v>
      </c>
      <c r="E122" s="135">
        <f t="shared" ref="E122:AA122" si="76">ROUND(((E123+E124+E126+E125+E127)/1000),5)</f>
        <v>3.8242099999999999</v>
      </c>
      <c r="F122" s="135">
        <f t="shared" si="76"/>
        <v>3.7179500000000001</v>
      </c>
      <c r="G122" s="135">
        <f t="shared" si="76"/>
        <v>3.6996600000000002</v>
      </c>
      <c r="H122" s="135">
        <f t="shared" si="76"/>
        <v>3.69197</v>
      </c>
      <c r="I122" s="135">
        <f t="shared" si="76"/>
        <v>3.7873999999999999</v>
      </c>
      <c r="J122" s="135">
        <f t="shared" si="76"/>
        <v>3.9773700000000001</v>
      </c>
      <c r="K122" s="135">
        <f t="shared" si="76"/>
        <v>4.3239299999999998</v>
      </c>
      <c r="L122" s="135">
        <f t="shared" si="76"/>
        <v>4.6022699999999999</v>
      </c>
      <c r="M122" s="135">
        <f t="shared" si="76"/>
        <v>4.7276699999999998</v>
      </c>
      <c r="N122" s="135">
        <f t="shared" si="76"/>
        <v>4.7386900000000001</v>
      </c>
      <c r="O122" s="135">
        <f t="shared" si="76"/>
        <v>4.7313599999999996</v>
      </c>
      <c r="P122" s="135">
        <f t="shared" si="76"/>
        <v>4.7320900000000004</v>
      </c>
      <c r="Q122" s="135">
        <f t="shared" si="76"/>
        <v>4.7507299999999999</v>
      </c>
      <c r="R122" s="135">
        <f t="shared" si="76"/>
        <v>4.7599099999999996</v>
      </c>
      <c r="S122" s="135">
        <f t="shared" si="76"/>
        <v>4.7465700000000002</v>
      </c>
      <c r="T122" s="135">
        <f t="shared" si="76"/>
        <v>4.7332099999999997</v>
      </c>
      <c r="U122" s="135">
        <f t="shared" si="76"/>
        <v>4.6993400000000003</v>
      </c>
      <c r="V122" s="135">
        <f t="shared" si="76"/>
        <v>4.6554900000000004</v>
      </c>
      <c r="W122" s="135">
        <f t="shared" si="76"/>
        <v>4.5352100000000002</v>
      </c>
      <c r="X122" s="135">
        <f t="shared" si="76"/>
        <v>4.5830799999999998</v>
      </c>
      <c r="Y122" s="135">
        <f t="shared" si="76"/>
        <v>4.6080500000000004</v>
      </c>
      <c r="Z122" s="135">
        <f t="shared" si="76"/>
        <v>4.2153400000000003</v>
      </c>
      <c r="AA122" s="135">
        <f t="shared" si="76"/>
        <v>3.9839099999999998</v>
      </c>
    </row>
    <row r="123" spans="1:27" ht="12.75" hidden="1" customHeight="1" outlineLevel="1" x14ac:dyDescent="0.2">
      <c r="A123" s="163" t="s">
        <v>960</v>
      </c>
      <c r="B123" s="94" t="s">
        <v>238</v>
      </c>
      <c r="C123" s="70" t="s">
        <v>79</v>
      </c>
      <c r="D123" s="71">
        <v>1357.29</v>
      </c>
      <c r="E123" s="71">
        <v>1205.31</v>
      </c>
      <c r="F123" s="71">
        <v>1099.05</v>
      </c>
      <c r="G123" s="71">
        <v>1080.76</v>
      </c>
      <c r="H123" s="71">
        <v>1073.07</v>
      </c>
      <c r="I123" s="71">
        <v>1168.5</v>
      </c>
      <c r="J123" s="71">
        <v>1358.47</v>
      </c>
      <c r="K123" s="71">
        <v>1705.03</v>
      </c>
      <c r="L123" s="71">
        <v>1983.37</v>
      </c>
      <c r="M123" s="71">
        <v>2108.77</v>
      </c>
      <c r="N123" s="71">
        <v>2119.79</v>
      </c>
      <c r="O123" s="71">
        <v>2112.46</v>
      </c>
      <c r="P123" s="71">
        <v>2113.19</v>
      </c>
      <c r="Q123" s="71">
        <v>2131.83</v>
      </c>
      <c r="R123" s="71">
        <v>2141.0100000000002</v>
      </c>
      <c r="S123" s="71">
        <v>2127.67</v>
      </c>
      <c r="T123" s="71">
        <v>2114.31</v>
      </c>
      <c r="U123" s="71">
        <v>2080.44</v>
      </c>
      <c r="V123" s="71">
        <v>2036.59</v>
      </c>
      <c r="W123" s="71">
        <v>1916.31</v>
      </c>
      <c r="X123" s="71">
        <v>1964.18</v>
      </c>
      <c r="Y123" s="71">
        <v>1989.15</v>
      </c>
      <c r="Z123" s="71">
        <v>1596.44</v>
      </c>
      <c r="AA123" s="71">
        <v>1365.01</v>
      </c>
    </row>
    <row r="124" spans="1:27" ht="12.75" hidden="1" customHeight="1" outlineLevel="1" x14ac:dyDescent="0.2">
      <c r="A124" s="163" t="s">
        <v>961</v>
      </c>
      <c r="B124" s="94" t="s">
        <v>90</v>
      </c>
      <c r="C124" s="70" t="s">
        <v>79</v>
      </c>
      <c r="D124" s="71">
        <f>$D$10</f>
        <v>2222.89</v>
      </c>
      <c r="E124" s="71">
        <f t="shared" ref="E124:AA124" si="77">$D$10</f>
        <v>2222.89</v>
      </c>
      <c r="F124" s="71">
        <f t="shared" si="77"/>
        <v>2222.89</v>
      </c>
      <c r="G124" s="71">
        <f t="shared" si="77"/>
        <v>2222.89</v>
      </c>
      <c r="H124" s="71">
        <f t="shared" si="77"/>
        <v>2222.89</v>
      </c>
      <c r="I124" s="71">
        <f t="shared" si="77"/>
        <v>2222.89</v>
      </c>
      <c r="J124" s="71">
        <f t="shared" si="77"/>
        <v>2222.89</v>
      </c>
      <c r="K124" s="71">
        <f t="shared" si="77"/>
        <v>2222.89</v>
      </c>
      <c r="L124" s="71">
        <f t="shared" si="77"/>
        <v>2222.89</v>
      </c>
      <c r="M124" s="71">
        <f t="shared" si="77"/>
        <v>2222.89</v>
      </c>
      <c r="N124" s="71">
        <f t="shared" si="77"/>
        <v>2222.89</v>
      </c>
      <c r="O124" s="71">
        <f t="shared" si="77"/>
        <v>2222.89</v>
      </c>
      <c r="P124" s="71">
        <f t="shared" si="77"/>
        <v>2222.89</v>
      </c>
      <c r="Q124" s="71">
        <f t="shared" si="77"/>
        <v>2222.89</v>
      </c>
      <c r="R124" s="71">
        <f t="shared" si="77"/>
        <v>2222.89</v>
      </c>
      <c r="S124" s="71">
        <f t="shared" si="77"/>
        <v>2222.89</v>
      </c>
      <c r="T124" s="71">
        <f t="shared" si="77"/>
        <v>2222.89</v>
      </c>
      <c r="U124" s="71">
        <f t="shared" si="77"/>
        <v>2222.89</v>
      </c>
      <c r="V124" s="71">
        <f t="shared" si="77"/>
        <v>2222.89</v>
      </c>
      <c r="W124" s="71">
        <f t="shared" si="77"/>
        <v>2222.89</v>
      </c>
      <c r="X124" s="71">
        <f t="shared" si="77"/>
        <v>2222.89</v>
      </c>
      <c r="Y124" s="71">
        <f t="shared" si="77"/>
        <v>2222.89</v>
      </c>
      <c r="Z124" s="71">
        <f t="shared" si="77"/>
        <v>2222.89</v>
      </c>
      <c r="AA124" s="71">
        <f t="shared" si="77"/>
        <v>2222.89</v>
      </c>
    </row>
    <row r="125" spans="1:27" ht="12.75" hidden="1" customHeight="1" outlineLevel="1" x14ac:dyDescent="0.2">
      <c r="A125" s="163" t="s">
        <v>962</v>
      </c>
      <c r="B125" s="94" t="s">
        <v>83</v>
      </c>
      <c r="C125" s="70" t="s">
        <v>79</v>
      </c>
      <c r="D125" s="71">
        <v>4.29</v>
      </c>
      <c r="E125" s="71">
        <v>4.29</v>
      </c>
      <c r="F125" s="71">
        <v>4.29</v>
      </c>
      <c r="G125" s="71">
        <v>4.29</v>
      </c>
      <c r="H125" s="71">
        <v>4.29</v>
      </c>
      <c r="I125" s="71">
        <v>4.29</v>
      </c>
      <c r="J125" s="71">
        <v>4.29</v>
      </c>
      <c r="K125" s="71">
        <v>4.29</v>
      </c>
      <c r="L125" s="71">
        <v>4.29</v>
      </c>
      <c r="M125" s="71">
        <v>4.29</v>
      </c>
      <c r="N125" s="71">
        <v>4.29</v>
      </c>
      <c r="O125" s="71">
        <v>4.29</v>
      </c>
      <c r="P125" s="71">
        <v>4.29</v>
      </c>
      <c r="Q125" s="71">
        <v>4.29</v>
      </c>
      <c r="R125" s="71">
        <v>4.29</v>
      </c>
      <c r="S125" s="71">
        <v>4.29</v>
      </c>
      <c r="T125" s="71">
        <v>4.29</v>
      </c>
      <c r="U125" s="71">
        <v>4.29</v>
      </c>
      <c r="V125" s="71">
        <v>4.29</v>
      </c>
      <c r="W125" s="71">
        <v>4.29</v>
      </c>
      <c r="X125" s="71">
        <v>4.29</v>
      </c>
      <c r="Y125" s="71">
        <v>4.29</v>
      </c>
      <c r="Z125" s="71">
        <v>4.29</v>
      </c>
      <c r="AA125" s="71">
        <v>4.29</v>
      </c>
    </row>
    <row r="126" spans="1:27" ht="12.75" hidden="1" customHeight="1" outlineLevel="1" x14ac:dyDescent="0.2">
      <c r="A126" s="163" t="s">
        <v>963</v>
      </c>
      <c r="B126" s="94" t="s">
        <v>878</v>
      </c>
      <c r="C126" s="70" t="s">
        <v>79</v>
      </c>
      <c r="D126" s="71">
        <f>$D$12</f>
        <v>175.36</v>
      </c>
      <c r="E126" s="71">
        <f t="shared" ref="E126:AA126" si="78">$D$12</f>
        <v>175.36</v>
      </c>
      <c r="F126" s="71">
        <f t="shared" si="78"/>
        <v>175.36</v>
      </c>
      <c r="G126" s="71">
        <f t="shared" si="78"/>
        <v>175.36</v>
      </c>
      <c r="H126" s="71">
        <f t="shared" si="78"/>
        <v>175.36</v>
      </c>
      <c r="I126" s="71">
        <f t="shared" si="78"/>
        <v>175.36</v>
      </c>
      <c r="J126" s="71">
        <f t="shared" si="78"/>
        <v>175.36</v>
      </c>
      <c r="K126" s="71">
        <f t="shared" si="78"/>
        <v>175.36</v>
      </c>
      <c r="L126" s="71">
        <f t="shared" si="78"/>
        <v>175.36</v>
      </c>
      <c r="M126" s="71">
        <f t="shared" si="78"/>
        <v>175.36</v>
      </c>
      <c r="N126" s="71">
        <f t="shared" si="78"/>
        <v>175.36</v>
      </c>
      <c r="O126" s="71">
        <f t="shared" si="78"/>
        <v>175.36</v>
      </c>
      <c r="P126" s="71">
        <f t="shared" si="78"/>
        <v>175.36</v>
      </c>
      <c r="Q126" s="71">
        <f t="shared" si="78"/>
        <v>175.36</v>
      </c>
      <c r="R126" s="71">
        <f t="shared" si="78"/>
        <v>175.36</v>
      </c>
      <c r="S126" s="71">
        <f t="shared" si="78"/>
        <v>175.36</v>
      </c>
      <c r="T126" s="71">
        <f t="shared" si="78"/>
        <v>175.36</v>
      </c>
      <c r="U126" s="71">
        <f t="shared" si="78"/>
        <v>175.36</v>
      </c>
      <c r="V126" s="71">
        <f t="shared" si="78"/>
        <v>175.36</v>
      </c>
      <c r="W126" s="71">
        <f t="shared" si="78"/>
        <v>175.36</v>
      </c>
      <c r="X126" s="71">
        <f t="shared" si="78"/>
        <v>175.36</v>
      </c>
      <c r="Y126" s="71">
        <f t="shared" si="78"/>
        <v>175.36</v>
      </c>
      <c r="Z126" s="71">
        <f t="shared" si="78"/>
        <v>175.36</v>
      </c>
      <c r="AA126" s="71">
        <f t="shared" si="78"/>
        <v>175.36</v>
      </c>
    </row>
    <row r="127" spans="1:27" ht="12.75" hidden="1" customHeight="1" outlineLevel="1" x14ac:dyDescent="0.2">
      <c r="A127" s="163" t="s">
        <v>964</v>
      </c>
      <c r="B127" s="94" t="s">
        <v>874</v>
      </c>
      <c r="C127" s="70" t="s">
        <v>79</v>
      </c>
      <c r="D127" s="71">
        <f>$D$13</f>
        <v>216.36</v>
      </c>
      <c r="E127" s="71">
        <f t="shared" ref="E127:AA127" si="79">$D$13</f>
        <v>216.36</v>
      </c>
      <c r="F127" s="71">
        <f t="shared" si="79"/>
        <v>216.36</v>
      </c>
      <c r="G127" s="71">
        <f t="shared" si="79"/>
        <v>216.36</v>
      </c>
      <c r="H127" s="71">
        <f t="shared" si="79"/>
        <v>216.36</v>
      </c>
      <c r="I127" s="71">
        <f t="shared" si="79"/>
        <v>216.36</v>
      </c>
      <c r="J127" s="71">
        <f t="shared" si="79"/>
        <v>216.36</v>
      </c>
      <c r="K127" s="71">
        <f t="shared" si="79"/>
        <v>216.36</v>
      </c>
      <c r="L127" s="71">
        <f t="shared" si="79"/>
        <v>216.36</v>
      </c>
      <c r="M127" s="71">
        <f t="shared" si="79"/>
        <v>216.36</v>
      </c>
      <c r="N127" s="71">
        <f t="shared" si="79"/>
        <v>216.36</v>
      </c>
      <c r="O127" s="71">
        <f t="shared" si="79"/>
        <v>216.36</v>
      </c>
      <c r="P127" s="71">
        <f t="shared" si="79"/>
        <v>216.36</v>
      </c>
      <c r="Q127" s="71">
        <f t="shared" si="79"/>
        <v>216.36</v>
      </c>
      <c r="R127" s="71">
        <f t="shared" si="79"/>
        <v>216.36</v>
      </c>
      <c r="S127" s="71">
        <f t="shared" si="79"/>
        <v>216.36</v>
      </c>
      <c r="T127" s="71">
        <f t="shared" si="79"/>
        <v>216.36</v>
      </c>
      <c r="U127" s="71">
        <f t="shared" si="79"/>
        <v>216.36</v>
      </c>
      <c r="V127" s="71">
        <f t="shared" si="79"/>
        <v>216.36</v>
      </c>
      <c r="W127" s="71">
        <f t="shared" si="79"/>
        <v>216.36</v>
      </c>
      <c r="X127" s="71">
        <f t="shared" si="79"/>
        <v>216.36</v>
      </c>
      <c r="Y127" s="71">
        <f t="shared" si="79"/>
        <v>216.36</v>
      </c>
      <c r="Z127" s="71">
        <f t="shared" si="79"/>
        <v>216.36</v>
      </c>
      <c r="AA127" s="71">
        <f t="shared" si="79"/>
        <v>216.36</v>
      </c>
    </row>
    <row r="128" spans="1:27" ht="12.75" customHeight="1" collapsed="1" x14ac:dyDescent="0.2">
      <c r="A128" s="162" t="s">
        <v>965</v>
      </c>
      <c r="B128" s="54" t="str">
        <f>"21"&amp;"."&amp;$B$218&amp;"."&amp;$B$219</f>
        <v>21.05.2024</v>
      </c>
      <c r="C128" s="134" t="s">
        <v>76</v>
      </c>
      <c r="D128" s="135">
        <f>ROUND(((D129+D130+D132+D131+D133)/1000),5)</f>
        <v>3.9479500000000001</v>
      </c>
      <c r="E128" s="135">
        <f t="shared" ref="E128:AA128" si="80">ROUND(((E129+E130+E132+E131+E133)/1000),5)</f>
        <v>3.8140999999999998</v>
      </c>
      <c r="F128" s="135">
        <f t="shared" si="80"/>
        <v>3.69815</v>
      </c>
      <c r="G128" s="135">
        <f t="shared" si="80"/>
        <v>3.61219</v>
      </c>
      <c r="H128" s="135">
        <f t="shared" si="80"/>
        <v>3.6651600000000002</v>
      </c>
      <c r="I128" s="135">
        <f t="shared" si="80"/>
        <v>3.7894700000000001</v>
      </c>
      <c r="J128" s="135">
        <f t="shared" si="80"/>
        <v>3.9923700000000002</v>
      </c>
      <c r="K128" s="135">
        <f t="shared" si="80"/>
        <v>4.1674800000000003</v>
      </c>
      <c r="L128" s="135">
        <f t="shared" si="80"/>
        <v>4.5081899999999999</v>
      </c>
      <c r="M128" s="135">
        <f t="shared" si="80"/>
        <v>4.6175499999999996</v>
      </c>
      <c r="N128" s="135">
        <f t="shared" si="80"/>
        <v>4.65496</v>
      </c>
      <c r="O128" s="135">
        <f t="shared" si="80"/>
        <v>4.7360100000000003</v>
      </c>
      <c r="P128" s="135">
        <f t="shared" si="80"/>
        <v>4.7602799999999998</v>
      </c>
      <c r="Q128" s="135">
        <f t="shared" si="80"/>
        <v>4.7526000000000002</v>
      </c>
      <c r="R128" s="135">
        <f t="shared" si="80"/>
        <v>4.7388300000000001</v>
      </c>
      <c r="S128" s="135">
        <f t="shared" si="80"/>
        <v>4.7436400000000001</v>
      </c>
      <c r="T128" s="135">
        <f t="shared" si="80"/>
        <v>4.5830799999999998</v>
      </c>
      <c r="U128" s="135">
        <f t="shared" si="80"/>
        <v>4.4965099999999998</v>
      </c>
      <c r="V128" s="135">
        <f t="shared" si="80"/>
        <v>4.5049099999999997</v>
      </c>
      <c r="W128" s="135">
        <f t="shared" si="80"/>
        <v>4.4398400000000002</v>
      </c>
      <c r="X128" s="135">
        <f t="shared" si="80"/>
        <v>4.4698399999999996</v>
      </c>
      <c r="Y128" s="135">
        <f t="shared" si="80"/>
        <v>4.5406599999999999</v>
      </c>
      <c r="Z128" s="135">
        <f t="shared" si="80"/>
        <v>4.2503500000000001</v>
      </c>
      <c r="AA128" s="135">
        <f t="shared" si="80"/>
        <v>3.9769600000000001</v>
      </c>
    </row>
    <row r="129" spans="1:27" ht="12.75" hidden="1" customHeight="1" outlineLevel="1" x14ac:dyDescent="0.2">
      <c r="A129" s="163" t="s">
        <v>966</v>
      </c>
      <c r="B129" s="94" t="s">
        <v>238</v>
      </c>
      <c r="C129" s="70" t="s">
        <v>79</v>
      </c>
      <c r="D129" s="71">
        <v>1329.05</v>
      </c>
      <c r="E129" s="71">
        <v>1195.2</v>
      </c>
      <c r="F129" s="71">
        <v>1079.25</v>
      </c>
      <c r="G129" s="71">
        <v>993.29</v>
      </c>
      <c r="H129" s="71">
        <v>1046.26</v>
      </c>
      <c r="I129" s="71">
        <v>1170.57</v>
      </c>
      <c r="J129" s="71">
        <v>1373.47</v>
      </c>
      <c r="K129" s="71">
        <v>1548.58</v>
      </c>
      <c r="L129" s="71">
        <v>1889.29</v>
      </c>
      <c r="M129" s="71">
        <v>1998.65</v>
      </c>
      <c r="N129" s="71">
        <v>2036.06</v>
      </c>
      <c r="O129" s="71">
        <v>2117.11</v>
      </c>
      <c r="P129" s="71">
        <v>2141.38</v>
      </c>
      <c r="Q129" s="71">
        <v>2133.6999999999998</v>
      </c>
      <c r="R129" s="71">
        <v>2119.9299999999998</v>
      </c>
      <c r="S129" s="71">
        <v>2124.7399999999998</v>
      </c>
      <c r="T129" s="71">
        <v>1964.18</v>
      </c>
      <c r="U129" s="71">
        <v>1877.61</v>
      </c>
      <c r="V129" s="71">
        <v>1886.01</v>
      </c>
      <c r="W129" s="71">
        <v>1820.94</v>
      </c>
      <c r="X129" s="71">
        <v>1850.94</v>
      </c>
      <c r="Y129" s="71">
        <v>1921.76</v>
      </c>
      <c r="Z129" s="71">
        <v>1631.45</v>
      </c>
      <c r="AA129" s="71">
        <v>1358.06</v>
      </c>
    </row>
    <row r="130" spans="1:27" ht="12.75" hidden="1" customHeight="1" outlineLevel="1" x14ac:dyDescent="0.2">
      <c r="A130" s="163" t="s">
        <v>967</v>
      </c>
      <c r="B130" s="94" t="s">
        <v>90</v>
      </c>
      <c r="C130" s="70" t="s">
        <v>79</v>
      </c>
      <c r="D130" s="71">
        <f>$D$10</f>
        <v>2222.89</v>
      </c>
      <c r="E130" s="71">
        <f t="shared" ref="E130:AA130" si="81">$D$10</f>
        <v>2222.89</v>
      </c>
      <c r="F130" s="71">
        <f t="shared" si="81"/>
        <v>2222.89</v>
      </c>
      <c r="G130" s="71">
        <f t="shared" si="81"/>
        <v>2222.89</v>
      </c>
      <c r="H130" s="71">
        <f t="shared" si="81"/>
        <v>2222.89</v>
      </c>
      <c r="I130" s="71">
        <f t="shared" si="81"/>
        <v>2222.89</v>
      </c>
      <c r="J130" s="71">
        <f t="shared" si="81"/>
        <v>2222.89</v>
      </c>
      <c r="K130" s="71">
        <f t="shared" si="81"/>
        <v>2222.89</v>
      </c>
      <c r="L130" s="71">
        <f t="shared" si="81"/>
        <v>2222.89</v>
      </c>
      <c r="M130" s="71">
        <f t="shared" si="81"/>
        <v>2222.89</v>
      </c>
      <c r="N130" s="71">
        <f t="shared" si="81"/>
        <v>2222.89</v>
      </c>
      <c r="O130" s="71">
        <f t="shared" si="81"/>
        <v>2222.89</v>
      </c>
      <c r="P130" s="71">
        <f t="shared" si="81"/>
        <v>2222.89</v>
      </c>
      <c r="Q130" s="71">
        <f t="shared" si="81"/>
        <v>2222.89</v>
      </c>
      <c r="R130" s="71">
        <f t="shared" si="81"/>
        <v>2222.89</v>
      </c>
      <c r="S130" s="71">
        <f t="shared" si="81"/>
        <v>2222.89</v>
      </c>
      <c r="T130" s="71">
        <f t="shared" si="81"/>
        <v>2222.89</v>
      </c>
      <c r="U130" s="71">
        <f t="shared" si="81"/>
        <v>2222.89</v>
      </c>
      <c r="V130" s="71">
        <f t="shared" si="81"/>
        <v>2222.89</v>
      </c>
      <c r="W130" s="71">
        <f t="shared" si="81"/>
        <v>2222.89</v>
      </c>
      <c r="X130" s="71">
        <f t="shared" si="81"/>
        <v>2222.89</v>
      </c>
      <c r="Y130" s="71">
        <f t="shared" si="81"/>
        <v>2222.89</v>
      </c>
      <c r="Z130" s="71">
        <f t="shared" si="81"/>
        <v>2222.89</v>
      </c>
      <c r="AA130" s="71">
        <f t="shared" si="81"/>
        <v>2222.89</v>
      </c>
    </row>
    <row r="131" spans="1:27" ht="12.75" hidden="1" customHeight="1" outlineLevel="1" x14ac:dyDescent="0.2">
      <c r="A131" s="163" t="s">
        <v>968</v>
      </c>
      <c r="B131" s="94" t="s">
        <v>83</v>
      </c>
      <c r="C131" s="70" t="s">
        <v>79</v>
      </c>
      <c r="D131" s="71">
        <v>4.29</v>
      </c>
      <c r="E131" s="71">
        <v>4.29</v>
      </c>
      <c r="F131" s="71">
        <v>4.29</v>
      </c>
      <c r="G131" s="71">
        <v>4.29</v>
      </c>
      <c r="H131" s="71">
        <v>4.29</v>
      </c>
      <c r="I131" s="71">
        <v>4.29</v>
      </c>
      <c r="J131" s="71">
        <v>4.29</v>
      </c>
      <c r="K131" s="71">
        <v>4.29</v>
      </c>
      <c r="L131" s="71">
        <v>4.29</v>
      </c>
      <c r="M131" s="71">
        <v>4.29</v>
      </c>
      <c r="N131" s="71">
        <v>4.29</v>
      </c>
      <c r="O131" s="71">
        <v>4.29</v>
      </c>
      <c r="P131" s="71">
        <v>4.29</v>
      </c>
      <c r="Q131" s="71">
        <v>4.29</v>
      </c>
      <c r="R131" s="71">
        <v>4.29</v>
      </c>
      <c r="S131" s="71">
        <v>4.29</v>
      </c>
      <c r="T131" s="71">
        <v>4.29</v>
      </c>
      <c r="U131" s="71">
        <v>4.29</v>
      </c>
      <c r="V131" s="71">
        <v>4.29</v>
      </c>
      <c r="W131" s="71">
        <v>4.29</v>
      </c>
      <c r="X131" s="71">
        <v>4.29</v>
      </c>
      <c r="Y131" s="71">
        <v>4.29</v>
      </c>
      <c r="Z131" s="71">
        <v>4.29</v>
      </c>
      <c r="AA131" s="71">
        <v>4.29</v>
      </c>
    </row>
    <row r="132" spans="1:27" ht="12.75" hidden="1" customHeight="1" outlineLevel="1" x14ac:dyDescent="0.2">
      <c r="A132" s="163" t="s">
        <v>969</v>
      </c>
      <c r="B132" s="94" t="s">
        <v>878</v>
      </c>
      <c r="C132" s="70" t="s">
        <v>79</v>
      </c>
      <c r="D132" s="71">
        <f>$D$12</f>
        <v>175.36</v>
      </c>
      <c r="E132" s="71">
        <f t="shared" ref="E132:AA132" si="82">$D$12</f>
        <v>175.36</v>
      </c>
      <c r="F132" s="71">
        <f t="shared" si="82"/>
        <v>175.36</v>
      </c>
      <c r="G132" s="71">
        <f t="shared" si="82"/>
        <v>175.36</v>
      </c>
      <c r="H132" s="71">
        <f t="shared" si="82"/>
        <v>175.36</v>
      </c>
      <c r="I132" s="71">
        <f t="shared" si="82"/>
        <v>175.36</v>
      </c>
      <c r="J132" s="71">
        <f t="shared" si="82"/>
        <v>175.36</v>
      </c>
      <c r="K132" s="71">
        <f t="shared" si="82"/>
        <v>175.36</v>
      </c>
      <c r="L132" s="71">
        <f t="shared" si="82"/>
        <v>175.36</v>
      </c>
      <c r="M132" s="71">
        <f t="shared" si="82"/>
        <v>175.36</v>
      </c>
      <c r="N132" s="71">
        <f t="shared" si="82"/>
        <v>175.36</v>
      </c>
      <c r="O132" s="71">
        <f t="shared" si="82"/>
        <v>175.36</v>
      </c>
      <c r="P132" s="71">
        <f t="shared" si="82"/>
        <v>175.36</v>
      </c>
      <c r="Q132" s="71">
        <f t="shared" si="82"/>
        <v>175.36</v>
      </c>
      <c r="R132" s="71">
        <f t="shared" si="82"/>
        <v>175.36</v>
      </c>
      <c r="S132" s="71">
        <f t="shared" si="82"/>
        <v>175.36</v>
      </c>
      <c r="T132" s="71">
        <f t="shared" si="82"/>
        <v>175.36</v>
      </c>
      <c r="U132" s="71">
        <f t="shared" si="82"/>
        <v>175.36</v>
      </c>
      <c r="V132" s="71">
        <f t="shared" si="82"/>
        <v>175.36</v>
      </c>
      <c r="W132" s="71">
        <f t="shared" si="82"/>
        <v>175.36</v>
      </c>
      <c r="X132" s="71">
        <f t="shared" si="82"/>
        <v>175.36</v>
      </c>
      <c r="Y132" s="71">
        <f t="shared" si="82"/>
        <v>175.36</v>
      </c>
      <c r="Z132" s="71">
        <f t="shared" si="82"/>
        <v>175.36</v>
      </c>
      <c r="AA132" s="71">
        <f t="shared" si="82"/>
        <v>175.36</v>
      </c>
    </row>
    <row r="133" spans="1:27" ht="12.75" hidden="1" customHeight="1" outlineLevel="1" x14ac:dyDescent="0.2">
      <c r="A133" s="163" t="s">
        <v>970</v>
      </c>
      <c r="B133" s="94" t="s">
        <v>874</v>
      </c>
      <c r="C133" s="70" t="s">
        <v>79</v>
      </c>
      <c r="D133" s="71">
        <f>$D$13</f>
        <v>216.36</v>
      </c>
      <c r="E133" s="71">
        <f t="shared" ref="E133:AA133" si="83">$D$13</f>
        <v>216.36</v>
      </c>
      <c r="F133" s="71">
        <f t="shared" si="83"/>
        <v>216.36</v>
      </c>
      <c r="G133" s="71">
        <f t="shared" si="83"/>
        <v>216.36</v>
      </c>
      <c r="H133" s="71">
        <f t="shared" si="83"/>
        <v>216.36</v>
      </c>
      <c r="I133" s="71">
        <f t="shared" si="83"/>
        <v>216.36</v>
      </c>
      <c r="J133" s="71">
        <f t="shared" si="83"/>
        <v>216.36</v>
      </c>
      <c r="K133" s="71">
        <f t="shared" si="83"/>
        <v>216.36</v>
      </c>
      <c r="L133" s="71">
        <f t="shared" si="83"/>
        <v>216.36</v>
      </c>
      <c r="M133" s="71">
        <f t="shared" si="83"/>
        <v>216.36</v>
      </c>
      <c r="N133" s="71">
        <f t="shared" si="83"/>
        <v>216.36</v>
      </c>
      <c r="O133" s="71">
        <f t="shared" si="83"/>
        <v>216.36</v>
      </c>
      <c r="P133" s="71">
        <f t="shared" si="83"/>
        <v>216.36</v>
      </c>
      <c r="Q133" s="71">
        <f t="shared" si="83"/>
        <v>216.36</v>
      </c>
      <c r="R133" s="71">
        <f t="shared" si="83"/>
        <v>216.36</v>
      </c>
      <c r="S133" s="71">
        <f t="shared" si="83"/>
        <v>216.36</v>
      </c>
      <c r="T133" s="71">
        <f t="shared" si="83"/>
        <v>216.36</v>
      </c>
      <c r="U133" s="71">
        <f t="shared" si="83"/>
        <v>216.36</v>
      </c>
      <c r="V133" s="71">
        <f t="shared" si="83"/>
        <v>216.36</v>
      </c>
      <c r="W133" s="71">
        <f t="shared" si="83"/>
        <v>216.36</v>
      </c>
      <c r="X133" s="71">
        <f t="shared" si="83"/>
        <v>216.36</v>
      </c>
      <c r="Y133" s="71">
        <f t="shared" si="83"/>
        <v>216.36</v>
      </c>
      <c r="Z133" s="71">
        <f t="shared" si="83"/>
        <v>216.36</v>
      </c>
      <c r="AA133" s="71">
        <f t="shared" si="83"/>
        <v>216.36</v>
      </c>
    </row>
    <row r="134" spans="1:27" ht="12.75" customHeight="1" collapsed="1" x14ac:dyDescent="0.2">
      <c r="A134" s="162" t="s">
        <v>971</v>
      </c>
      <c r="B134" s="54" t="str">
        <f>"22"&amp;"."&amp;$B$218&amp;"."&amp;$B$219</f>
        <v>22.05.2024</v>
      </c>
      <c r="C134" s="134" t="s">
        <v>76</v>
      </c>
      <c r="D134" s="135">
        <f>ROUND(((D135+D136+D138+D137+D139)/1000),5)</f>
        <v>3.8566699999999998</v>
      </c>
      <c r="E134" s="135">
        <f t="shared" ref="E134:AA134" si="84">ROUND(((E135+E136+E138+E137+E139)/1000),5)</f>
        <v>3.6795900000000001</v>
      </c>
      <c r="F134" s="135">
        <f t="shared" si="84"/>
        <v>3.5631300000000001</v>
      </c>
      <c r="G134" s="135">
        <f t="shared" si="84"/>
        <v>3.5169899999999998</v>
      </c>
      <c r="H134" s="135">
        <f t="shared" si="84"/>
        <v>3.5196700000000001</v>
      </c>
      <c r="I134" s="135">
        <f t="shared" si="84"/>
        <v>3.6710400000000001</v>
      </c>
      <c r="J134" s="135">
        <f t="shared" si="84"/>
        <v>3.92848</v>
      </c>
      <c r="K134" s="135">
        <f t="shared" si="84"/>
        <v>4.1562000000000001</v>
      </c>
      <c r="L134" s="135">
        <f t="shared" si="84"/>
        <v>4.4235699999999998</v>
      </c>
      <c r="M134" s="135">
        <f t="shared" si="84"/>
        <v>4.7276499999999997</v>
      </c>
      <c r="N134" s="135">
        <f t="shared" si="84"/>
        <v>4.7344400000000002</v>
      </c>
      <c r="O134" s="135">
        <f t="shared" si="84"/>
        <v>4.7394999999999996</v>
      </c>
      <c r="P134" s="135">
        <f t="shared" si="84"/>
        <v>4.74024</v>
      </c>
      <c r="Q134" s="135">
        <f t="shared" si="84"/>
        <v>4.7572999999999999</v>
      </c>
      <c r="R134" s="135">
        <f t="shared" si="84"/>
        <v>4.7484200000000003</v>
      </c>
      <c r="S134" s="135">
        <f t="shared" si="84"/>
        <v>4.7354799999999999</v>
      </c>
      <c r="T134" s="135">
        <f t="shared" si="84"/>
        <v>4.7240799999999998</v>
      </c>
      <c r="U134" s="135">
        <f t="shared" si="84"/>
        <v>4.6382700000000003</v>
      </c>
      <c r="V134" s="135">
        <f t="shared" si="84"/>
        <v>4.4927299999999999</v>
      </c>
      <c r="W134" s="135">
        <f t="shared" si="84"/>
        <v>4.3934800000000003</v>
      </c>
      <c r="X134" s="135">
        <f t="shared" si="84"/>
        <v>4.4149900000000004</v>
      </c>
      <c r="Y134" s="135">
        <f t="shared" si="84"/>
        <v>4.4886200000000001</v>
      </c>
      <c r="Z134" s="135">
        <f t="shared" si="84"/>
        <v>4.1961300000000001</v>
      </c>
      <c r="AA134" s="135">
        <f t="shared" si="84"/>
        <v>3.9478399999999998</v>
      </c>
    </row>
    <row r="135" spans="1:27" ht="12.75" hidden="1" customHeight="1" outlineLevel="1" x14ac:dyDescent="0.2">
      <c r="A135" s="163" t="s">
        <v>972</v>
      </c>
      <c r="B135" s="94" t="s">
        <v>238</v>
      </c>
      <c r="C135" s="70" t="s">
        <v>79</v>
      </c>
      <c r="D135" s="71">
        <v>1237.77</v>
      </c>
      <c r="E135" s="71">
        <v>1060.69</v>
      </c>
      <c r="F135" s="71">
        <v>944.23</v>
      </c>
      <c r="G135" s="71">
        <v>898.09</v>
      </c>
      <c r="H135" s="71">
        <v>900.77</v>
      </c>
      <c r="I135" s="71">
        <v>1052.1400000000001</v>
      </c>
      <c r="J135" s="71">
        <v>1309.58</v>
      </c>
      <c r="K135" s="71">
        <v>1537.3</v>
      </c>
      <c r="L135" s="71">
        <v>1804.67</v>
      </c>
      <c r="M135" s="71">
        <v>2108.75</v>
      </c>
      <c r="N135" s="71">
        <v>2115.54</v>
      </c>
      <c r="O135" s="71">
        <v>2120.6</v>
      </c>
      <c r="P135" s="71">
        <v>2121.34</v>
      </c>
      <c r="Q135" s="71">
        <v>2138.4</v>
      </c>
      <c r="R135" s="71">
        <v>2129.52</v>
      </c>
      <c r="S135" s="71">
        <v>2116.58</v>
      </c>
      <c r="T135" s="71">
        <v>2105.1799999999998</v>
      </c>
      <c r="U135" s="71">
        <v>2019.37</v>
      </c>
      <c r="V135" s="71">
        <v>1873.83</v>
      </c>
      <c r="W135" s="71">
        <v>1774.58</v>
      </c>
      <c r="X135" s="71">
        <v>1796.09</v>
      </c>
      <c r="Y135" s="71">
        <v>1869.72</v>
      </c>
      <c r="Z135" s="71">
        <v>1577.23</v>
      </c>
      <c r="AA135" s="71">
        <v>1328.94</v>
      </c>
    </row>
    <row r="136" spans="1:27" ht="12.75" hidden="1" customHeight="1" outlineLevel="1" x14ac:dyDescent="0.2">
      <c r="A136" s="163" t="s">
        <v>973</v>
      </c>
      <c r="B136" s="94" t="s">
        <v>90</v>
      </c>
      <c r="C136" s="70" t="s">
        <v>79</v>
      </c>
      <c r="D136" s="71">
        <f>$D$10</f>
        <v>2222.89</v>
      </c>
      <c r="E136" s="71">
        <f t="shared" ref="E136:AA136" si="85">$D$10</f>
        <v>2222.89</v>
      </c>
      <c r="F136" s="71">
        <f t="shared" si="85"/>
        <v>2222.89</v>
      </c>
      <c r="G136" s="71">
        <f t="shared" si="85"/>
        <v>2222.89</v>
      </c>
      <c r="H136" s="71">
        <f t="shared" si="85"/>
        <v>2222.89</v>
      </c>
      <c r="I136" s="71">
        <f t="shared" si="85"/>
        <v>2222.89</v>
      </c>
      <c r="J136" s="71">
        <f t="shared" si="85"/>
        <v>2222.89</v>
      </c>
      <c r="K136" s="71">
        <f t="shared" si="85"/>
        <v>2222.89</v>
      </c>
      <c r="L136" s="71">
        <f t="shared" si="85"/>
        <v>2222.89</v>
      </c>
      <c r="M136" s="71">
        <f t="shared" si="85"/>
        <v>2222.89</v>
      </c>
      <c r="N136" s="71">
        <f t="shared" si="85"/>
        <v>2222.89</v>
      </c>
      <c r="O136" s="71">
        <f t="shared" si="85"/>
        <v>2222.89</v>
      </c>
      <c r="P136" s="71">
        <f t="shared" si="85"/>
        <v>2222.89</v>
      </c>
      <c r="Q136" s="71">
        <f t="shared" si="85"/>
        <v>2222.89</v>
      </c>
      <c r="R136" s="71">
        <f t="shared" si="85"/>
        <v>2222.89</v>
      </c>
      <c r="S136" s="71">
        <f t="shared" si="85"/>
        <v>2222.89</v>
      </c>
      <c r="T136" s="71">
        <f t="shared" si="85"/>
        <v>2222.89</v>
      </c>
      <c r="U136" s="71">
        <f t="shared" si="85"/>
        <v>2222.89</v>
      </c>
      <c r="V136" s="71">
        <f t="shared" si="85"/>
        <v>2222.89</v>
      </c>
      <c r="W136" s="71">
        <f t="shared" si="85"/>
        <v>2222.89</v>
      </c>
      <c r="X136" s="71">
        <f t="shared" si="85"/>
        <v>2222.89</v>
      </c>
      <c r="Y136" s="71">
        <f t="shared" si="85"/>
        <v>2222.89</v>
      </c>
      <c r="Z136" s="71">
        <f t="shared" si="85"/>
        <v>2222.89</v>
      </c>
      <c r="AA136" s="71">
        <f t="shared" si="85"/>
        <v>2222.89</v>
      </c>
    </row>
    <row r="137" spans="1:27" ht="12.75" hidden="1" customHeight="1" outlineLevel="1" x14ac:dyDescent="0.2">
      <c r="A137" s="163" t="s">
        <v>974</v>
      </c>
      <c r="B137" s="94" t="s">
        <v>83</v>
      </c>
      <c r="C137" s="70" t="s">
        <v>79</v>
      </c>
      <c r="D137" s="71">
        <v>4.29</v>
      </c>
      <c r="E137" s="71">
        <v>4.29</v>
      </c>
      <c r="F137" s="71">
        <v>4.29</v>
      </c>
      <c r="G137" s="71">
        <v>4.29</v>
      </c>
      <c r="H137" s="71">
        <v>4.29</v>
      </c>
      <c r="I137" s="71">
        <v>4.29</v>
      </c>
      <c r="J137" s="71">
        <v>4.29</v>
      </c>
      <c r="K137" s="71">
        <v>4.29</v>
      </c>
      <c r="L137" s="71">
        <v>4.29</v>
      </c>
      <c r="M137" s="71">
        <v>4.29</v>
      </c>
      <c r="N137" s="71">
        <v>4.29</v>
      </c>
      <c r="O137" s="71">
        <v>4.29</v>
      </c>
      <c r="P137" s="71">
        <v>4.29</v>
      </c>
      <c r="Q137" s="71">
        <v>4.29</v>
      </c>
      <c r="R137" s="71">
        <v>4.29</v>
      </c>
      <c r="S137" s="71">
        <v>4.29</v>
      </c>
      <c r="T137" s="71">
        <v>4.29</v>
      </c>
      <c r="U137" s="71">
        <v>4.29</v>
      </c>
      <c r="V137" s="71">
        <v>4.29</v>
      </c>
      <c r="W137" s="71">
        <v>4.29</v>
      </c>
      <c r="X137" s="71">
        <v>4.29</v>
      </c>
      <c r="Y137" s="71">
        <v>4.29</v>
      </c>
      <c r="Z137" s="71">
        <v>4.29</v>
      </c>
      <c r="AA137" s="71">
        <v>4.29</v>
      </c>
    </row>
    <row r="138" spans="1:27" ht="12.75" hidden="1" customHeight="1" outlineLevel="1" x14ac:dyDescent="0.2">
      <c r="A138" s="163" t="s">
        <v>975</v>
      </c>
      <c r="B138" s="94" t="s">
        <v>878</v>
      </c>
      <c r="C138" s="70" t="s">
        <v>79</v>
      </c>
      <c r="D138" s="71">
        <f>$D$12</f>
        <v>175.36</v>
      </c>
      <c r="E138" s="71">
        <f t="shared" ref="E138:AA138" si="86">$D$12</f>
        <v>175.36</v>
      </c>
      <c r="F138" s="71">
        <f t="shared" si="86"/>
        <v>175.36</v>
      </c>
      <c r="G138" s="71">
        <f t="shared" si="86"/>
        <v>175.36</v>
      </c>
      <c r="H138" s="71">
        <f t="shared" si="86"/>
        <v>175.36</v>
      </c>
      <c r="I138" s="71">
        <f t="shared" si="86"/>
        <v>175.36</v>
      </c>
      <c r="J138" s="71">
        <f t="shared" si="86"/>
        <v>175.36</v>
      </c>
      <c r="K138" s="71">
        <f t="shared" si="86"/>
        <v>175.36</v>
      </c>
      <c r="L138" s="71">
        <f t="shared" si="86"/>
        <v>175.36</v>
      </c>
      <c r="M138" s="71">
        <f t="shared" si="86"/>
        <v>175.36</v>
      </c>
      <c r="N138" s="71">
        <f t="shared" si="86"/>
        <v>175.36</v>
      </c>
      <c r="O138" s="71">
        <f t="shared" si="86"/>
        <v>175.36</v>
      </c>
      <c r="P138" s="71">
        <f t="shared" si="86"/>
        <v>175.36</v>
      </c>
      <c r="Q138" s="71">
        <f t="shared" si="86"/>
        <v>175.36</v>
      </c>
      <c r="R138" s="71">
        <f t="shared" si="86"/>
        <v>175.36</v>
      </c>
      <c r="S138" s="71">
        <f t="shared" si="86"/>
        <v>175.36</v>
      </c>
      <c r="T138" s="71">
        <f t="shared" si="86"/>
        <v>175.36</v>
      </c>
      <c r="U138" s="71">
        <f t="shared" si="86"/>
        <v>175.36</v>
      </c>
      <c r="V138" s="71">
        <f t="shared" si="86"/>
        <v>175.36</v>
      </c>
      <c r="W138" s="71">
        <f t="shared" si="86"/>
        <v>175.36</v>
      </c>
      <c r="X138" s="71">
        <f t="shared" si="86"/>
        <v>175.36</v>
      </c>
      <c r="Y138" s="71">
        <f t="shared" si="86"/>
        <v>175.36</v>
      </c>
      <c r="Z138" s="71">
        <f t="shared" si="86"/>
        <v>175.36</v>
      </c>
      <c r="AA138" s="71">
        <f t="shared" si="86"/>
        <v>175.36</v>
      </c>
    </row>
    <row r="139" spans="1:27" ht="12.75" hidden="1" customHeight="1" outlineLevel="1" x14ac:dyDescent="0.2">
      <c r="A139" s="163" t="s">
        <v>976</v>
      </c>
      <c r="B139" s="94" t="s">
        <v>874</v>
      </c>
      <c r="C139" s="70" t="s">
        <v>79</v>
      </c>
      <c r="D139" s="71">
        <f>$D$13</f>
        <v>216.36</v>
      </c>
      <c r="E139" s="71">
        <f t="shared" ref="E139:AA139" si="87">$D$13</f>
        <v>216.36</v>
      </c>
      <c r="F139" s="71">
        <f t="shared" si="87"/>
        <v>216.36</v>
      </c>
      <c r="G139" s="71">
        <f t="shared" si="87"/>
        <v>216.36</v>
      </c>
      <c r="H139" s="71">
        <f t="shared" si="87"/>
        <v>216.36</v>
      </c>
      <c r="I139" s="71">
        <f t="shared" si="87"/>
        <v>216.36</v>
      </c>
      <c r="J139" s="71">
        <f t="shared" si="87"/>
        <v>216.36</v>
      </c>
      <c r="K139" s="71">
        <f t="shared" si="87"/>
        <v>216.36</v>
      </c>
      <c r="L139" s="71">
        <f t="shared" si="87"/>
        <v>216.36</v>
      </c>
      <c r="M139" s="71">
        <f t="shared" si="87"/>
        <v>216.36</v>
      </c>
      <c r="N139" s="71">
        <f t="shared" si="87"/>
        <v>216.36</v>
      </c>
      <c r="O139" s="71">
        <f t="shared" si="87"/>
        <v>216.36</v>
      </c>
      <c r="P139" s="71">
        <f t="shared" si="87"/>
        <v>216.36</v>
      </c>
      <c r="Q139" s="71">
        <f t="shared" si="87"/>
        <v>216.36</v>
      </c>
      <c r="R139" s="71">
        <f t="shared" si="87"/>
        <v>216.36</v>
      </c>
      <c r="S139" s="71">
        <f t="shared" si="87"/>
        <v>216.36</v>
      </c>
      <c r="T139" s="71">
        <f t="shared" si="87"/>
        <v>216.36</v>
      </c>
      <c r="U139" s="71">
        <f t="shared" si="87"/>
        <v>216.36</v>
      </c>
      <c r="V139" s="71">
        <f t="shared" si="87"/>
        <v>216.36</v>
      </c>
      <c r="W139" s="71">
        <f t="shared" si="87"/>
        <v>216.36</v>
      </c>
      <c r="X139" s="71">
        <f t="shared" si="87"/>
        <v>216.36</v>
      </c>
      <c r="Y139" s="71">
        <f t="shared" si="87"/>
        <v>216.36</v>
      </c>
      <c r="Z139" s="71">
        <f t="shared" si="87"/>
        <v>216.36</v>
      </c>
      <c r="AA139" s="71">
        <f t="shared" si="87"/>
        <v>216.36</v>
      </c>
    </row>
    <row r="140" spans="1:27" ht="12.75" customHeight="1" collapsed="1" x14ac:dyDescent="0.2">
      <c r="A140" s="162" t="s">
        <v>977</v>
      </c>
      <c r="B140" s="54" t="str">
        <f>"23"&amp;"."&amp;$B$218&amp;"."&amp;$B$219</f>
        <v>23.05.2024</v>
      </c>
      <c r="C140" s="134" t="s">
        <v>76</v>
      </c>
      <c r="D140" s="135">
        <f>ROUND(((D141+D142+D144+D143+D145)/1000),5)</f>
        <v>3.9154499999999999</v>
      </c>
      <c r="E140" s="135">
        <f t="shared" ref="E140:AA140" si="88">ROUND(((E141+E142+E144+E143+E145)/1000),5)</f>
        <v>3.7518199999999999</v>
      </c>
      <c r="F140" s="135">
        <f t="shared" si="88"/>
        <v>3.6701100000000002</v>
      </c>
      <c r="G140" s="135">
        <f t="shared" si="88"/>
        <v>3.6339100000000002</v>
      </c>
      <c r="H140" s="135">
        <f t="shared" si="88"/>
        <v>3.5599500000000002</v>
      </c>
      <c r="I140" s="135">
        <f t="shared" si="88"/>
        <v>3.6967599999999998</v>
      </c>
      <c r="J140" s="135">
        <f t="shared" si="88"/>
        <v>4.0823400000000003</v>
      </c>
      <c r="K140" s="135">
        <f t="shared" si="88"/>
        <v>4.1830400000000001</v>
      </c>
      <c r="L140" s="135">
        <f t="shared" si="88"/>
        <v>4.5153299999999996</v>
      </c>
      <c r="M140" s="135">
        <f t="shared" si="88"/>
        <v>4.7196899999999999</v>
      </c>
      <c r="N140" s="135">
        <f t="shared" si="88"/>
        <v>4.73536</v>
      </c>
      <c r="O140" s="135">
        <f t="shared" si="88"/>
        <v>4.7440800000000003</v>
      </c>
      <c r="P140" s="135">
        <f t="shared" si="88"/>
        <v>4.7461200000000003</v>
      </c>
      <c r="Q140" s="135">
        <f t="shared" si="88"/>
        <v>4.7761800000000001</v>
      </c>
      <c r="R140" s="135">
        <f t="shared" si="88"/>
        <v>4.7737800000000004</v>
      </c>
      <c r="S140" s="135">
        <f t="shared" si="88"/>
        <v>4.7595099999999997</v>
      </c>
      <c r="T140" s="135">
        <f t="shared" si="88"/>
        <v>4.74735</v>
      </c>
      <c r="U140" s="135">
        <f t="shared" si="88"/>
        <v>4.7253699999999998</v>
      </c>
      <c r="V140" s="135">
        <f t="shared" si="88"/>
        <v>4.6289499999999997</v>
      </c>
      <c r="W140" s="135">
        <f t="shared" si="88"/>
        <v>4.4653099999999997</v>
      </c>
      <c r="X140" s="135">
        <f t="shared" si="88"/>
        <v>4.4364299999999997</v>
      </c>
      <c r="Y140" s="135">
        <f t="shared" si="88"/>
        <v>4.5743900000000002</v>
      </c>
      <c r="Z140" s="135">
        <f t="shared" si="88"/>
        <v>4.2368300000000003</v>
      </c>
      <c r="AA140" s="135">
        <f t="shared" si="88"/>
        <v>4.11754</v>
      </c>
    </row>
    <row r="141" spans="1:27" ht="12.75" hidden="1" customHeight="1" outlineLevel="1" x14ac:dyDescent="0.2">
      <c r="A141" s="163" t="s">
        <v>978</v>
      </c>
      <c r="B141" s="94" t="s">
        <v>238</v>
      </c>
      <c r="C141" s="70" t="s">
        <v>79</v>
      </c>
      <c r="D141" s="71">
        <v>1296.55</v>
      </c>
      <c r="E141" s="71">
        <v>1132.92</v>
      </c>
      <c r="F141" s="71">
        <v>1051.21</v>
      </c>
      <c r="G141" s="71">
        <v>1015.01</v>
      </c>
      <c r="H141" s="71">
        <v>941.05</v>
      </c>
      <c r="I141" s="71">
        <v>1077.8599999999999</v>
      </c>
      <c r="J141" s="71">
        <v>1463.44</v>
      </c>
      <c r="K141" s="71">
        <v>1564.14</v>
      </c>
      <c r="L141" s="71">
        <v>1896.43</v>
      </c>
      <c r="M141" s="71">
        <v>2100.79</v>
      </c>
      <c r="N141" s="71">
        <v>2116.46</v>
      </c>
      <c r="O141" s="71">
        <v>2125.1799999999998</v>
      </c>
      <c r="P141" s="71">
        <v>2127.2199999999998</v>
      </c>
      <c r="Q141" s="71">
        <v>2157.2800000000002</v>
      </c>
      <c r="R141" s="71">
        <v>2154.88</v>
      </c>
      <c r="S141" s="71">
        <v>2140.61</v>
      </c>
      <c r="T141" s="71">
        <v>2128.4499999999998</v>
      </c>
      <c r="U141" s="71">
        <v>2106.4699999999998</v>
      </c>
      <c r="V141" s="71">
        <v>2010.05</v>
      </c>
      <c r="W141" s="71">
        <v>1846.41</v>
      </c>
      <c r="X141" s="71">
        <v>1817.53</v>
      </c>
      <c r="Y141" s="71">
        <v>1955.49</v>
      </c>
      <c r="Z141" s="71">
        <v>1617.93</v>
      </c>
      <c r="AA141" s="71">
        <v>1498.64</v>
      </c>
    </row>
    <row r="142" spans="1:27" ht="12.75" hidden="1" customHeight="1" outlineLevel="1" x14ac:dyDescent="0.2">
      <c r="A142" s="163" t="s">
        <v>979</v>
      </c>
      <c r="B142" s="94" t="s">
        <v>90</v>
      </c>
      <c r="C142" s="70" t="s">
        <v>79</v>
      </c>
      <c r="D142" s="71">
        <f>$D$10</f>
        <v>2222.89</v>
      </c>
      <c r="E142" s="71">
        <f t="shared" ref="E142:AA142" si="89">$D$10</f>
        <v>2222.89</v>
      </c>
      <c r="F142" s="71">
        <f t="shared" si="89"/>
        <v>2222.89</v>
      </c>
      <c r="G142" s="71">
        <f t="shared" si="89"/>
        <v>2222.89</v>
      </c>
      <c r="H142" s="71">
        <f t="shared" si="89"/>
        <v>2222.89</v>
      </c>
      <c r="I142" s="71">
        <f t="shared" si="89"/>
        <v>2222.89</v>
      </c>
      <c r="J142" s="71">
        <f t="shared" si="89"/>
        <v>2222.89</v>
      </c>
      <c r="K142" s="71">
        <f t="shared" si="89"/>
        <v>2222.89</v>
      </c>
      <c r="L142" s="71">
        <f t="shared" si="89"/>
        <v>2222.89</v>
      </c>
      <c r="M142" s="71">
        <f t="shared" si="89"/>
        <v>2222.89</v>
      </c>
      <c r="N142" s="71">
        <f t="shared" si="89"/>
        <v>2222.89</v>
      </c>
      <c r="O142" s="71">
        <f t="shared" si="89"/>
        <v>2222.89</v>
      </c>
      <c r="P142" s="71">
        <f t="shared" si="89"/>
        <v>2222.89</v>
      </c>
      <c r="Q142" s="71">
        <f t="shared" si="89"/>
        <v>2222.89</v>
      </c>
      <c r="R142" s="71">
        <f t="shared" si="89"/>
        <v>2222.89</v>
      </c>
      <c r="S142" s="71">
        <f t="shared" si="89"/>
        <v>2222.89</v>
      </c>
      <c r="T142" s="71">
        <f t="shared" si="89"/>
        <v>2222.89</v>
      </c>
      <c r="U142" s="71">
        <f t="shared" si="89"/>
        <v>2222.89</v>
      </c>
      <c r="V142" s="71">
        <f t="shared" si="89"/>
        <v>2222.89</v>
      </c>
      <c r="W142" s="71">
        <f t="shared" si="89"/>
        <v>2222.89</v>
      </c>
      <c r="X142" s="71">
        <f t="shared" si="89"/>
        <v>2222.89</v>
      </c>
      <c r="Y142" s="71">
        <f t="shared" si="89"/>
        <v>2222.89</v>
      </c>
      <c r="Z142" s="71">
        <f t="shared" si="89"/>
        <v>2222.89</v>
      </c>
      <c r="AA142" s="71">
        <f t="shared" si="89"/>
        <v>2222.89</v>
      </c>
    </row>
    <row r="143" spans="1:27" ht="12.75" hidden="1" customHeight="1" outlineLevel="1" x14ac:dyDescent="0.2">
      <c r="A143" s="163" t="s">
        <v>980</v>
      </c>
      <c r="B143" s="94" t="s">
        <v>83</v>
      </c>
      <c r="C143" s="70" t="s">
        <v>79</v>
      </c>
      <c r="D143" s="71">
        <v>4.29</v>
      </c>
      <c r="E143" s="71">
        <v>4.29</v>
      </c>
      <c r="F143" s="71">
        <v>4.29</v>
      </c>
      <c r="G143" s="71">
        <v>4.29</v>
      </c>
      <c r="H143" s="71">
        <v>4.29</v>
      </c>
      <c r="I143" s="71">
        <v>4.29</v>
      </c>
      <c r="J143" s="71">
        <v>4.29</v>
      </c>
      <c r="K143" s="71">
        <v>4.29</v>
      </c>
      <c r="L143" s="71">
        <v>4.29</v>
      </c>
      <c r="M143" s="71">
        <v>4.29</v>
      </c>
      <c r="N143" s="71">
        <v>4.29</v>
      </c>
      <c r="O143" s="71">
        <v>4.29</v>
      </c>
      <c r="P143" s="71">
        <v>4.29</v>
      </c>
      <c r="Q143" s="71">
        <v>4.29</v>
      </c>
      <c r="R143" s="71">
        <v>4.29</v>
      </c>
      <c r="S143" s="71">
        <v>4.29</v>
      </c>
      <c r="T143" s="71">
        <v>4.29</v>
      </c>
      <c r="U143" s="71">
        <v>4.29</v>
      </c>
      <c r="V143" s="71">
        <v>4.29</v>
      </c>
      <c r="W143" s="71">
        <v>4.29</v>
      </c>
      <c r="X143" s="71">
        <v>4.29</v>
      </c>
      <c r="Y143" s="71">
        <v>4.29</v>
      </c>
      <c r="Z143" s="71">
        <v>4.29</v>
      </c>
      <c r="AA143" s="71">
        <v>4.29</v>
      </c>
    </row>
    <row r="144" spans="1:27" ht="12.75" hidden="1" customHeight="1" outlineLevel="1" x14ac:dyDescent="0.2">
      <c r="A144" s="163" t="s">
        <v>981</v>
      </c>
      <c r="B144" s="94" t="s">
        <v>878</v>
      </c>
      <c r="C144" s="70" t="s">
        <v>79</v>
      </c>
      <c r="D144" s="71">
        <f>$D$12</f>
        <v>175.36</v>
      </c>
      <c r="E144" s="71">
        <f t="shared" ref="E144:AA144" si="90">$D$12</f>
        <v>175.36</v>
      </c>
      <c r="F144" s="71">
        <f t="shared" si="90"/>
        <v>175.36</v>
      </c>
      <c r="G144" s="71">
        <f t="shared" si="90"/>
        <v>175.36</v>
      </c>
      <c r="H144" s="71">
        <f t="shared" si="90"/>
        <v>175.36</v>
      </c>
      <c r="I144" s="71">
        <f t="shared" si="90"/>
        <v>175.36</v>
      </c>
      <c r="J144" s="71">
        <f t="shared" si="90"/>
        <v>175.36</v>
      </c>
      <c r="K144" s="71">
        <f t="shared" si="90"/>
        <v>175.36</v>
      </c>
      <c r="L144" s="71">
        <f t="shared" si="90"/>
        <v>175.36</v>
      </c>
      <c r="M144" s="71">
        <f t="shared" si="90"/>
        <v>175.36</v>
      </c>
      <c r="N144" s="71">
        <f t="shared" si="90"/>
        <v>175.36</v>
      </c>
      <c r="O144" s="71">
        <f t="shared" si="90"/>
        <v>175.36</v>
      </c>
      <c r="P144" s="71">
        <f t="shared" si="90"/>
        <v>175.36</v>
      </c>
      <c r="Q144" s="71">
        <f t="shared" si="90"/>
        <v>175.36</v>
      </c>
      <c r="R144" s="71">
        <f t="shared" si="90"/>
        <v>175.36</v>
      </c>
      <c r="S144" s="71">
        <f t="shared" si="90"/>
        <v>175.36</v>
      </c>
      <c r="T144" s="71">
        <f t="shared" si="90"/>
        <v>175.36</v>
      </c>
      <c r="U144" s="71">
        <f t="shared" si="90"/>
        <v>175.36</v>
      </c>
      <c r="V144" s="71">
        <f t="shared" si="90"/>
        <v>175.36</v>
      </c>
      <c r="W144" s="71">
        <f t="shared" si="90"/>
        <v>175.36</v>
      </c>
      <c r="X144" s="71">
        <f t="shared" si="90"/>
        <v>175.36</v>
      </c>
      <c r="Y144" s="71">
        <f t="shared" si="90"/>
        <v>175.36</v>
      </c>
      <c r="Z144" s="71">
        <f t="shared" si="90"/>
        <v>175.36</v>
      </c>
      <c r="AA144" s="71">
        <f t="shared" si="90"/>
        <v>175.36</v>
      </c>
    </row>
    <row r="145" spans="1:27" ht="12.75" hidden="1" customHeight="1" outlineLevel="1" x14ac:dyDescent="0.2">
      <c r="A145" s="163" t="s">
        <v>982</v>
      </c>
      <c r="B145" s="94" t="s">
        <v>874</v>
      </c>
      <c r="C145" s="70" t="s">
        <v>79</v>
      </c>
      <c r="D145" s="71">
        <f>$D$13</f>
        <v>216.36</v>
      </c>
      <c r="E145" s="71">
        <f t="shared" ref="E145:AA145" si="91">$D$13</f>
        <v>216.36</v>
      </c>
      <c r="F145" s="71">
        <f t="shared" si="91"/>
        <v>216.36</v>
      </c>
      <c r="G145" s="71">
        <f t="shared" si="91"/>
        <v>216.36</v>
      </c>
      <c r="H145" s="71">
        <f t="shared" si="91"/>
        <v>216.36</v>
      </c>
      <c r="I145" s="71">
        <f t="shared" si="91"/>
        <v>216.36</v>
      </c>
      <c r="J145" s="71">
        <f t="shared" si="91"/>
        <v>216.36</v>
      </c>
      <c r="K145" s="71">
        <f t="shared" si="91"/>
        <v>216.36</v>
      </c>
      <c r="L145" s="71">
        <f t="shared" si="91"/>
        <v>216.36</v>
      </c>
      <c r="M145" s="71">
        <f t="shared" si="91"/>
        <v>216.36</v>
      </c>
      <c r="N145" s="71">
        <f t="shared" si="91"/>
        <v>216.36</v>
      </c>
      <c r="O145" s="71">
        <f t="shared" si="91"/>
        <v>216.36</v>
      </c>
      <c r="P145" s="71">
        <f t="shared" si="91"/>
        <v>216.36</v>
      </c>
      <c r="Q145" s="71">
        <f t="shared" si="91"/>
        <v>216.36</v>
      </c>
      <c r="R145" s="71">
        <f t="shared" si="91"/>
        <v>216.36</v>
      </c>
      <c r="S145" s="71">
        <f t="shared" si="91"/>
        <v>216.36</v>
      </c>
      <c r="T145" s="71">
        <f t="shared" si="91"/>
        <v>216.36</v>
      </c>
      <c r="U145" s="71">
        <f t="shared" si="91"/>
        <v>216.36</v>
      </c>
      <c r="V145" s="71">
        <f t="shared" si="91"/>
        <v>216.36</v>
      </c>
      <c r="W145" s="71">
        <f t="shared" si="91"/>
        <v>216.36</v>
      </c>
      <c r="X145" s="71">
        <f t="shared" si="91"/>
        <v>216.36</v>
      </c>
      <c r="Y145" s="71">
        <f t="shared" si="91"/>
        <v>216.36</v>
      </c>
      <c r="Z145" s="71">
        <f t="shared" si="91"/>
        <v>216.36</v>
      </c>
      <c r="AA145" s="71">
        <f t="shared" si="91"/>
        <v>216.36</v>
      </c>
    </row>
    <row r="146" spans="1:27" ht="12.75" customHeight="1" collapsed="1" x14ac:dyDescent="0.2">
      <c r="A146" s="162" t="s">
        <v>983</v>
      </c>
      <c r="B146" s="54" t="str">
        <f>"24"&amp;"."&amp;$B$218&amp;"."&amp;$B$219</f>
        <v>24.05.2024</v>
      </c>
      <c r="C146" s="134" t="s">
        <v>76</v>
      </c>
      <c r="D146" s="135">
        <f>ROUND(((D147+D148+D150+D149+D151)/1000),5)</f>
        <v>3.9886599999999999</v>
      </c>
      <c r="E146" s="135">
        <f t="shared" ref="E146:AA146" si="92">ROUND(((E147+E148+E150+E149+E151)/1000),5)</f>
        <v>3.7916599999999998</v>
      </c>
      <c r="F146" s="135">
        <f t="shared" si="92"/>
        <v>3.7012999999999998</v>
      </c>
      <c r="G146" s="135">
        <f t="shared" si="92"/>
        <v>3.6508600000000002</v>
      </c>
      <c r="H146" s="135">
        <f t="shared" si="92"/>
        <v>3.5860500000000002</v>
      </c>
      <c r="I146" s="135">
        <f t="shared" si="92"/>
        <v>3.7816100000000001</v>
      </c>
      <c r="J146" s="135">
        <f t="shared" si="92"/>
        <v>4.0551700000000004</v>
      </c>
      <c r="K146" s="135">
        <f t="shared" si="92"/>
        <v>4.3211199999999996</v>
      </c>
      <c r="L146" s="135">
        <f t="shared" si="92"/>
        <v>4.7184600000000003</v>
      </c>
      <c r="M146" s="135">
        <f t="shared" si="92"/>
        <v>4.7746700000000004</v>
      </c>
      <c r="N146" s="135">
        <f t="shared" si="92"/>
        <v>4.7877900000000002</v>
      </c>
      <c r="O146" s="135">
        <f t="shared" si="92"/>
        <v>4.8216599999999996</v>
      </c>
      <c r="P146" s="135">
        <f t="shared" si="92"/>
        <v>4.8891499999999999</v>
      </c>
      <c r="Q146" s="135">
        <f t="shared" si="92"/>
        <v>4.9408899999999996</v>
      </c>
      <c r="R146" s="135">
        <f t="shared" si="92"/>
        <v>4.9360999999999997</v>
      </c>
      <c r="S146" s="135">
        <f t="shared" si="92"/>
        <v>4.9220800000000002</v>
      </c>
      <c r="T146" s="135">
        <f t="shared" si="92"/>
        <v>4.9137399999999998</v>
      </c>
      <c r="U146" s="135">
        <f t="shared" si="92"/>
        <v>4.79833</v>
      </c>
      <c r="V146" s="135">
        <f t="shared" si="92"/>
        <v>4.7438700000000003</v>
      </c>
      <c r="W146" s="135">
        <f t="shared" si="92"/>
        <v>4.6854199999999997</v>
      </c>
      <c r="X146" s="135">
        <f t="shared" si="92"/>
        <v>4.6999500000000003</v>
      </c>
      <c r="Y146" s="135">
        <f t="shared" si="92"/>
        <v>4.7662599999999999</v>
      </c>
      <c r="Z146" s="135">
        <f t="shared" si="92"/>
        <v>4.7393299999999998</v>
      </c>
      <c r="AA146" s="135">
        <f t="shared" si="92"/>
        <v>4.2919600000000004</v>
      </c>
    </row>
    <row r="147" spans="1:27" ht="12.75" hidden="1" customHeight="1" outlineLevel="1" x14ac:dyDescent="0.2">
      <c r="A147" s="163" t="s">
        <v>984</v>
      </c>
      <c r="B147" s="94" t="s">
        <v>238</v>
      </c>
      <c r="C147" s="70" t="s">
        <v>79</v>
      </c>
      <c r="D147" s="71">
        <v>1369.76</v>
      </c>
      <c r="E147" s="71">
        <v>1172.76</v>
      </c>
      <c r="F147" s="71">
        <v>1082.4000000000001</v>
      </c>
      <c r="G147" s="71">
        <v>1031.96</v>
      </c>
      <c r="H147" s="71">
        <v>967.15</v>
      </c>
      <c r="I147" s="71">
        <v>1162.71</v>
      </c>
      <c r="J147" s="71">
        <v>1436.27</v>
      </c>
      <c r="K147" s="71">
        <v>1702.22</v>
      </c>
      <c r="L147" s="71">
        <v>2099.56</v>
      </c>
      <c r="M147" s="71">
        <v>2155.77</v>
      </c>
      <c r="N147" s="71">
        <v>2168.89</v>
      </c>
      <c r="O147" s="71">
        <v>2202.7600000000002</v>
      </c>
      <c r="P147" s="71">
        <v>2270.25</v>
      </c>
      <c r="Q147" s="71">
        <v>2321.9899999999998</v>
      </c>
      <c r="R147" s="71">
        <v>2317.1999999999998</v>
      </c>
      <c r="S147" s="71">
        <v>2303.1799999999998</v>
      </c>
      <c r="T147" s="71">
        <v>2294.84</v>
      </c>
      <c r="U147" s="71">
        <v>2179.4299999999998</v>
      </c>
      <c r="V147" s="71">
        <v>2124.9699999999998</v>
      </c>
      <c r="W147" s="71">
        <v>2066.52</v>
      </c>
      <c r="X147" s="71">
        <v>2081.0500000000002</v>
      </c>
      <c r="Y147" s="71">
        <v>2147.36</v>
      </c>
      <c r="Z147" s="71">
        <v>2120.4299999999998</v>
      </c>
      <c r="AA147" s="71">
        <v>1673.06</v>
      </c>
    </row>
    <row r="148" spans="1:27" ht="12.75" hidden="1" customHeight="1" outlineLevel="1" x14ac:dyDescent="0.2">
      <c r="A148" s="163" t="s">
        <v>985</v>
      </c>
      <c r="B148" s="94" t="s">
        <v>90</v>
      </c>
      <c r="C148" s="70" t="s">
        <v>79</v>
      </c>
      <c r="D148" s="71">
        <f>$D$10</f>
        <v>2222.89</v>
      </c>
      <c r="E148" s="71">
        <f t="shared" ref="E148:AA148" si="93">$D$10</f>
        <v>2222.89</v>
      </c>
      <c r="F148" s="71">
        <f t="shared" si="93"/>
        <v>2222.89</v>
      </c>
      <c r="G148" s="71">
        <f t="shared" si="93"/>
        <v>2222.89</v>
      </c>
      <c r="H148" s="71">
        <f t="shared" si="93"/>
        <v>2222.89</v>
      </c>
      <c r="I148" s="71">
        <f t="shared" si="93"/>
        <v>2222.89</v>
      </c>
      <c r="J148" s="71">
        <f t="shared" si="93"/>
        <v>2222.89</v>
      </c>
      <c r="K148" s="71">
        <f t="shared" si="93"/>
        <v>2222.89</v>
      </c>
      <c r="L148" s="71">
        <f t="shared" si="93"/>
        <v>2222.89</v>
      </c>
      <c r="M148" s="71">
        <f t="shared" si="93"/>
        <v>2222.89</v>
      </c>
      <c r="N148" s="71">
        <f t="shared" si="93"/>
        <v>2222.89</v>
      </c>
      <c r="O148" s="71">
        <f t="shared" si="93"/>
        <v>2222.89</v>
      </c>
      <c r="P148" s="71">
        <f t="shared" si="93"/>
        <v>2222.89</v>
      </c>
      <c r="Q148" s="71">
        <f t="shared" si="93"/>
        <v>2222.89</v>
      </c>
      <c r="R148" s="71">
        <f t="shared" si="93"/>
        <v>2222.89</v>
      </c>
      <c r="S148" s="71">
        <f t="shared" si="93"/>
        <v>2222.89</v>
      </c>
      <c r="T148" s="71">
        <f t="shared" si="93"/>
        <v>2222.89</v>
      </c>
      <c r="U148" s="71">
        <f t="shared" si="93"/>
        <v>2222.89</v>
      </c>
      <c r="V148" s="71">
        <f t="shared" si="93"/>
        <v>2222.89</v>
      </c>
      <c r="W148" s="71">
        <f t="shared" si="93"/>
        <v>2222.89</v>
      </c>
      <c r="X148" s="71">
        <f t="shared" si="93"/>
        <v>2222.89</v>
      </c>
      <c r="Y148" s="71">
        <f t="shared" si="93"/>
        <v>2222.89</v>
      </c>
      <c r="Z148" s="71">
        <f t="shared" si="93"/>
        <v>2222.89</v>
      </c>
      <c r="AA148" s="71">
        <f t="shared" si="93"/>
        <v>2222.89</v>
      </c>
    </row>
    <row r="149" spans="1:27" ht="12.75" hidden="1" customHeight="1" outlineLevel="1" x14ac:dyDescent="0.2">
      <c r="A149" s="163" t="s">
        <v>986</v>
      </c>
      <c r="B149" s="94" t="s">
        <v>83</v>
      </c>
      <c r="C149" s="70" t="s">
        <v>79</v>
      </c>
      <c r="D149" s="71">
        <v>4.29</v>
      </c>
      <c r="E149" s="71">
        <v>4.29</v>
      </c>
      <c r="F149" s="71">
        <v>4.29</v>
      </c>
      <c r="G149" s="71">
        <v>4.29</v>
      </c>
      <c r="H149" s="71">
        <v>4.29</v>
      </c>
      <c r="I149" s="71">
        <v>4.29</v>
      </c>
      <c r="J149" s="71">
        <v>4.29</v>
      </c>
      <c r="K149" s="71">
        <v>4.29</v>
      </c>
      <c r="L149" s="71">
        <v>4.29</v>
      </c>
      <c r="M149" s="71">
        <v>4.29</v>
      </c>
      <c r="N149" s="71">
        <v>4.29</v>
      </c>
      <c r="O149" s="71">
        <v>4.29</v>
      </c>
      <c r="P149" s="71">
        <v>4.29</v>
      </c>
      <c r="Q149" s="71">
        <v>4.29</v>
      </c>
      <c r="R149" s="71">
        <v>4.29</v>
      </c>
      <c r="S149" s="71">
        <v>4.29</v>
      </c>
      <c r="T149" s="71">
        <v>4.29</v>
      </c>
      <c r="U149" s="71">
        <v>4.29</v>
      </c>
      <c r="V149" s="71">
        <v>4.29</v>
      </c>
      <c r="W149" s="71">
        <v>4.29</v>
      </c>
      <c r="X149" s="71">
        <v>4.29</v>
      </c>
      <c r="Y149" s="71">
        <v>4.29</v>
      </c>
      <c r="Z149" s="71">
        <v>4.29</v>
      </c>
      <c r="AA149" s="71">
        <v>4.29</v>
      </c>
    </row>
    <row r="150" spans="1:27" ht="12.75" hidden="1" customHeight="1" outlineLevel="1" x14ac:dyDescent="0.2">
      <c r="A150" s="163" t="s">
        <v>987</v>
      </c>
      <c r="B150" s="94" t="s">
        <v>878</v>
      </c>
      <c r="C150" s="70" t="s">
        <v>79</v>
      </c>
      <c r="D150" s="71">
        <f>$D$12</f>
        <v>175.36</v>
      </c>
      <c r="E150" s="71">
        <f t="shared" ref="E150:AA150" si="94">$D$12</f>
        <v>175.36</v>
      </c>
      <c r="F150" s="71">
        <f t="shared" si="94"/>
        <v>175.36</v>
      </c>
      <c r="G150" s="71">
        <f t="shared" si="94"/>
        <v>175.36</v>
      </c>
      <c r="H150" s="71">
        <f t="shared" si="94"/>
        <v>175.36</v>
      </c>
      <c r="I150" s="71">
        <f t="shared" si="94"/>
        <v>175.36</v>
      </c>
      <c r="J150" s="71">
        <f t="shared" si="94"/>
        <v>175.36</v>
      </c>
      <c r="K150" s="71">
        <f t="shared" si="94"/>
        <v>175.36</v>
      </c>
      <c r="L150" s="71">
        <f t="shared" si="94"/>
        <v>175.36</v>
      </c>
      <c r="M150" s="71">
        <f t="shared" si="94"/>
        <v>175.36</v>
      </c>
      <c r="N150" s="71">
        <f t="shared" si="94"/>
        <v>175.36</v>
      </c>
      <c r="O150" s="71">
        <f t="shared" si="94"/>
        <v>175.36</v>
      </c>
      <c r="P150" s="71">
        <f t="shared" si="94"/>
        <v>175.36</v>
      </c>
      <c r="Q150" s="71">
        <f t="shared" si="94"/>
        <v>175.36</v>
      </c>
      <c r="R150" s="71">
        <f t="shared" si="94"/>
        <v>175.36</v>
      </c>
      <c r="S150" s="71">
        <f t="shared" si="94"/>
        <v>175.36</v>
      </c>
      <c r="T150" s="71">
        <f t="shared" si="94"/>
        <v>175.36</v>
      </c>
      <c r="U150" s="71">
        <f t="shared" si="94"/>
        <v>175.36</v>
      </c>
      <c r="V150" s="71">
        <f t="shared" si="94"/>
        <v>175.36</v>
      </c>
      <c r="W150" s="71">
        <f t="shared" si="94"/>
        <v>175.36</v>
      </c>
      <c r="X150" s="71">
        <f t="shared" si="94"/>
        <v>175.36</v>
      </c>
      <c r="Y150" s="71">
        <f t="shared" si="94"/>
        <v>175.36</v>
      </c>
      <c r="Z150" s="71">
        <f t="shared" si="94"/>
        <v>175.36</v>
      </c>
      <c r="AA150" s="71">
        <f t="shared" si="94"/>
        <v>175.36</v>
      </c>
    </row>
    <row r="151" spans="1:27" ht="12.75" hidden="1" customHeight="1" outlineLevel="1" x14ac:dyDescent="0.2">
      <c r="A151" s="163" t="s">
        <v>988</v>
      </c>
      <c r="B151" s="94" t="s">
        <v>874</v>
      </c>
      <c r="C151" s="70" t="s">
        <v>79</v>
      </c>
      <c r="D151" s="71">
        <f>$D$13</f>
        <v>216.36</v>
      </c>
      <c r="E151" s="71">
        <f t="shared" ref="E151:AA151" si="95">$D$13</f>
        <v>216.36</v>
      </c>
      <c r="F151" s="71">
        <f t="shared" si="95"/>
        <v>216.36</v>
      </c>
      <c r="G151" s="71">
        <f t="shared" si="95"/>
        <v>216.36</v>
      </c>
      <c r="H151" s="71">
        <f t="shared" si="95"/>
        <v>216.36</v>
      </c>
      <c r="I151" s="71">
        <f t="shared" si="95"/>
        <v>216.36</v>
      </c>
      <c r="J151" s="71">
        <f t="shared" si="95"/>
        <v>216.36</v>
      </c>
      <c r="K151" s="71">
        <f t="shared" si="95"/>
        <v>216.36</v>
      </c>
      <c r="L151" s="71">
        <f t="shared" si="95"/>
        <v>216.36</v>
      </c>
      <c r="M151" s="71">
        <f t="shared" si="95"/>
        <v>216.36</v>
      </c>
      <c r="N151" s="71">
        <f t="shared" si="95"/>
        <v>216.36</v>
      </c>
      <c r="O151" s="71">
        <f t="shared" si="95"/>
        <v>216.36</v>
      </c>
      <c r="P151" s="71">
        <f t="shared" si="95"/>
        <v>216.36</v>
      </c>
      <c r="Q151" s="71">
        <f t="shared" si="95"/>
        <v>216.36</v>
      </c>
      <c r="R151" s="71">
        <f t="shared" si="95"/>
        <v>216.36</v>
      </c>
      <c r="S151" s="71">
        <f t="shared" si="95"/>
        <v>216.36</v>
      </c>
      <c r="T151" s="71">
        <f t="shared" si="95"/>
        <v>216.36</v>
      </c>
      <c r="U151" s="71">
        <f t="shared" si="95"/>
        <v>216.36</v>
      </c>
      <c r="V151" s="71">
        <f t="shared" si="95"/>
        <v>216.36</v>
      </c>
      <c r="W151" s="71">
        <f t="shared" si="95"/>
        <v>216.36</v>
      </c>
      <c r="X151" s="71">
        <f t="shared" si="95"/>
        <v>216.36</v>
      </c>
      <c r="Y151" s="71">
        <f t="shared" si="95"/>
        <v>216.36</v>
      </c>
      <c r="Z151" s="71">
        <f t="shared" si="95"/>
        <v>216.36</v>
      </c>
      <c r="AA151" s="71">
        <f t="shared" si="95"/>
        <v>216.36</v>
      </c>
    </row>
    <row r="152" spans="1:27" collapsed="1" x14ac:dyDescent="0.2">
      <c r="A152" s="162" t="s">
        <v>989</v>
      </c>
      <c r="B152" s="54" t="str">
        <f>"25"&amp;"."&amp;$B$218&amp;"."&amp;$B$219</f>
        <v>25.05.2024</v>
      </c>
      <c r="C152" s="134" t="s">
        <v>76</v>
      </c>
      <c r="D152" s="135">
        <f>ROUND(((D153+D154+D156+D155+D157)/1000),5)</f>
        <v>4.4176700000000002</v>
      </c>
      <c r="E152" s="135">
        <f t="shared" ref="E152:AA152" si="96">ROUND(((E153+E154+E156+E155+E157)/1000),5)</f>
        <v>4.2332799999999997</v>
      </c>
      <c r="F152" s="135">
        <f t="shared" si="96"/>
        <v>4.1758899999999999</v>
      </c>
      <c r="G152" s="135">
        <f t="shared" si="96"/>
        <v>4.11714</v>
      </c>
      <c r="H152" s="135">
        <f t="shared" si="96"/>
        <v>3.9713099999999999</v>
      </c>
      <c r="I152" s="135">
        <f t="shared" si="96"/>
        <v>4.0070300000000003</v>
      </c>
      <c r="J152" s="135">
        <f t="shared" si="96"/>
        <v>4.0480799999999997</v>
      </c>
      <c r="K152" s="135">
        <f t="shared" si="96"/>
        <v>4.2171700000000003</v>
      </c>
      <c r="L152" s="135">
        <f t="shared" si="96"/>
        <v>4.7186399999999997</v>
      </c>
      <c r="M152" s="135">
        <f t="shared" si="96"/>
        <v>4.7546200000000001</v>
      </c>
      <c r="N152" s="135">
        <f t="shared" si="96"/>
        <v>4.8416800000000002</v>
      </c>
      <c r="O152" s="135">
        <f t="shared" si="96"/>
        <v>4.8418599999999996</v>
      </c>
      <c r="P152" s="135">
        <f t="shared" si="96"/>
        <v>4.9598300000000002</v>
      </c>
      <c r="Q152" s="135">
        <f t="shared" si="96"/>
        <v>4.9851599999999996</v>
      </c>
      <c r="R152" s="135">
        <f t="shared" si="96"/>
        <v>4.9586600000000001</v>
      </c>
      <c r="S152" s="135">
        <f t="shared" si="96"/>
        <v>4.8866899999999998</v>
      </c>
      <c r="T152" s="135">
        <f t="shared" si="96"/>
        <v>4.8472299999999997</v>
      </c>
      <c r="U152" s="135">
        <f t="shared" si="96"/>
        <v>4.7524899999999999</v>
      </c>
      <c r="V152" s="135">
        <f t="shared" si="96"/>
        <v>4.72987</v>
      </c>
      <c r="W152" s="135">
        <f t="shared" si="96"/>
        <v>4.7210200000000002</v>
      </c>
      <c r="X152" s="135">
        <f t="shared" si="96"/>
        <v>4.7246199999999998</v>
      </c>
      <c r="Y152" s="135">
        <f t="shared" si="96"/>
        <v>4.7935400000000001</v>
      </c>
      <c r="Z152" s="135">
        <f t="shared" si="96"/>
        <v>4.7076099999999999</v>
      </c>
      <c r="AA152" s="135">
        <f t="shared" si="96"/>
        <v>4.33101</v>
      </c>
    </row>
    <row r="153" spans="1:27" ht="12.75" hidden="1" customHeight="1" outlineLevel="1" x14ac:dyDescent="0.2">
      <c r="A153" s="163" t="s">
        <v>990</v>
      </c>
      <c r="B153" s="94" t="s">
        <v>238</v>
      </c>
      <c r="C153" s="70" t="s">
        <v>79</v>
      </c>
      <c r="D153" s="71">
        <v>1798.77</v>
      </c>
      <c r="E153" s="71">
        <v>1614.38</v>
      </c>
      <c r="F153" s="71">
        <v>1556.99</v>
      </c>
      <c r="G153" s="71">
        <v>1498.24</v>
      </c>
      <c r="H153" s="71">
        <v>1352.41</v>
      </c>
      <c r="I153" s="71">
        <v>1388.13</v>
      </c>
      <c r="J153" s="71">
        <v>1429.18</v>
      </c>
      <c r="K153" s="71">
        <v>1598.27</v>
      </c>
      <c r="L153" s="71">
        <v>2099.7399999999998</v>
      </c>
      <c r="M153" s="71">
        <v>2135.7199999999998</v>
      </c>
      <c r="N153" s="71">
        <v>2222.7800000000002</v>
      </c>
      <c r="O153" s="71">
        <v>2222.96</v>
      </c>
      <c r="P153" s="71">
        <v>2340.9299999999998</v>
      </c>
      <c r="Q153" s="71">
        <v>2366.2600000000002</v>
      </c>
      <c r="R153" s="71">
        <v>2339.7600000000002</v>
      </c>
      <c r="S153" s="71">
        <v>2267.79</v>
      </c>
      <c r="T153" s="71">
        <v>2228.33</v>
      </c>
      <c r="U153" s="71">
        <v>2133.59</v>
      </c>
      <c r="V153" s="71">
        <v>2110.9699999999998</v>
      </c>
      <c r="W153" s="71">
        <v>2102.12</v>
      </c>
      <c r="X153" s="71">
        <v>2105.7199999999998</v>
      </c>
      <c r="Y153" s="71">
        <v>2174.64</v>
      </c>
      <c r="Z153" s="71">
        <v>2088.71</v>
      </c>
      <c r="AA153" s="71">
        <v>1712.11</v>
      </c>
    </row>
    <row r="154" spans="1:27" ht="12.75" hidden="1" customHeight="1" outlineLevel="1" x14ac:dyDescent="0.2">
      <c r="A154" s="163" t="s">
        <v>991</v>
      </c>
      <c r="B154" s="94" t="s">
        <v>90</v>
      </c>
      <c r="C154" s="70" t="s">
        <v>79</v>
      </c>
      <c r="D154" s="71">
        <f>$D$10</f>
        <v>2222.89</v>
      </c>
      <c r="E154" s="71">
        <f t="shared" ref="E154:AA154" si="97">$D$10</f>
        <v>2222.89</v>
      </c>
      <c r="F154" s="71">
        <f t="shared" si="97"/>
        <v>2222.89</v>
      </c>
      <c r="G154" s="71">
        <f t="shared" si="97"/>
        <v>2222.89</v>
      </c>
      <c r="H154" s="71">
        <f t="shared" si="97"/>
        <v>2222.89</v>
      </c>
      <c r="I154" s="71">
        <f t="shared" si="97"/>
        <v>2222.89</v>
      </c>
      <c r="J154" s="71">
        <f t="shared" si="97"/>
        <v>2222.89</v>
      </c>
      <c r="K154" s="71">
        <f t="shared" si="97"/>
        <v>2222.89</v>
      </c>
      <c r="L154" s="71">
        <f t="shared" si="97"/>
        <v>2222.89</v>
      </c>
      <c r="M154" s="71">
        <f t="shared" si="97"/>
        <v>2222.89</v>
      </c>
      <c r="N154" s="71">
        <f t="shared" si="97"/>
        <v>2222.89</v>
      </c>
      <c r="O154" s="71">
        <f t="shared" si="97"/>
        <v>2222.89</v>
      </c>
      <c r="P154" s="71">
        <f t="shared" si="97"/>
        <v>2222.89</v>
      </c>
      <c r="Q154" s="71">
        <f t="shared" si="97"/>
        <v>2222.89</v>
      </c>
      <c r="R154" s="71">
        <f t="shared" si="97"/>
        <v>2222.89</v>
      </c>
      <c r="S154" s="71">
        <f t="shared" si="97"/>
        <v>2222.89</v>
      </c>
      <c r="T154" s="71">
        <f t="shared" si="97"/>
        <v>2222.89</v>
      </c>
      <c r="U154" s="71">
        <f t="shared" si="97"/>
        <v>2222.89</v>
      </c>
      <c r="V154" s="71">
        <f t="shared" si="97"/>
        <v>2222.89</v>
      </c>
      <c r="W154" s="71">
        <f t="shared" si="97"/>
        <v>2222.89</v>
      </c>
      <c r="X154" s="71">
        <f t="shared" si="97"/>
        <v>2222.89</v>
      </c>
      <c r="Y154" s="71">
        <f t="shared" si="97"/>
        <v>2222.89</v>
      </c>
      <c r="Z154" s="71">
        <f t="shared" si="97"/>
        <v>2222.89</v>
      </c>
      <c r="AA154" s="71">
        <f t="shared" si="97"/>
        <v>2222.89</v>
      </c>
    </row>
    <row r="155" spans="1:27" ht="12.75" hidden="1" customHeight="1" outlineLevel="1" x14ac:dyDescent="0.2">
      <c r="A155" s="163" t="s">
        <v>992</v>
      </c>
      <c r="B155" s="94" t="s">
        <v>83</v>
      </c>
      <c r="C155" s="70" t="s">
        <v>79</v>
      </c>
      <c r="D155" s="71">
        <v>4.29</v>
      </c>
      <c r="E155" s="71">
        <v>4.29</v>
      </c>
      <c r="F155" s="71">
        <v>4.29</v>
      </c>
      <c r="G155" s="71">
        <v>4.29</v>
      </c>
      <c r="H155" s="71">
        <v>4.29</v>
      </c>
      <c r="I155" s="71">
        <v>4.29</v>
      </c>
      <c r="J155" s="71">
        <v>4.29</v>
      </c>
      <c r="K155" s="71">
        <v>4.29</v>
      </c>
      <c r="L155" s="71">
        <v>4.29</v>
      </c>
      <c r="M155" s="71">
        <v>4.29</v>
      </c>
      <c r="N155" s="71">
        <v>4.29</v>
      </c>
      <c r="O155" s="71">
        <v>4.29</v>
      </c>
      <c r="P155" s="71">
        <v>4.29</v>
      </c>
      <c r="Q155" s="71">
        <v>4.29</v>
      </c>
      <c r="R155" s="71">
        <v>4.29</v>
      </c>
      <c r="S155" s="71">
        <v>4.29</v>
      </c>
      <c r="T155" s="71">
        <v>4.29</v>
      </c>
      <c r="U155" s="71">
        <v>4.29</v>
      </c>
      <c r="V155" s="71">
        <v>4.29</v>
      </c>
      <c r="W155" s="71">
        <v>4.29</v>
      </c>
      <c r="X155" s="71">
        <v>4.29</v>
      </c>
      <c r="Y155" s="71">
        <v>4.29</v>
      </c>
      <c r="Z155" s="71">
        <v>4.29</v>
      </c>
      <c r="AA155" s="71">
        <v>4.29</v>
      </c>
    </row>
    <row r="156" spans="1:27" ht="12.75" hidden="1" customHeight="1" outlineLevel="1" x14ac:dyDescent="0.2">
      <c r="A156" s="163" t="s">
        <v>993</v>
      </c>
      <c r="B156" s="94" t="s">
        <v>878</v>
      </c>
      <c r="C156" s="70" t="s">
        <v>79</v>
      </c>
      <c r="D156" s="71">
        <f>$D$12</f>
        <v>175.36</v>
      </c>
      <c r="E156" s="71">
        <f t="shared" ref="E156:AA156" si="98">$D$12</f>
        <v>175.36</v>
      </c>
      <c r="F156" s="71">
        <f t="shared" si="98"/>
        <v>175.36</v>
      </c>
      <c r="G156" s="71">
        <f t="shared" si="98"/>
        <v>175.36</v>
      </c>
      <c r="H156" s="71">
        <f t="shared" si="98"/>
        <v>175.36</v>
      </c>
      <c r="I156" s="71">
        <f t="shared" si="98"/>
        <v>175.36</v>
      </c>
      <c r="J156" s="71">
        <f t="shared" si="98"/>
        <v>175.36</v>
      </c>
      <c r="K156" s="71">
        <f t="shared" si="98"/>
        <v>175.36</v>
      </c>
      <c r="L156" s="71">
        <f t="shared" si="98"/>
        <v>175.36</v>
      </c>
      <c r="M156" s="71">
        <f t="shared" si="98"/>
        <v>175.36</v>
      </c>
      <c r="N156" s="71">
        <f t="shared" si="98"/>
        <v>175.36</v>
      </c>
      <c r="O156" s="71">
        <f t="shared" si="98"/>
        <v>175.36</v>
      </c>
      <c r="P156" s="71">
        <f t="shared" si="98"/>
        <v>175.36</v>
      </c>
      <c r="Q156" s="71">
        <f t="shared" si="98"/>
        <v>175.36</v>
      </c>
      <c r="R156" s="71">
        <f t="shared" si="98"/>
        <v>175.36</v>
      </c>
      <c r="S156" s="71">
        <f t="shared" si="98"/>
        <v>175.36</v>
      </c>
      <c r="T156" s="71">
        <f t="shared" si="98"/>
        <v>175.36</v>
      </c>
      <c r="U156" s="71">
        <f t="shared" si="98"/>
        <v>175.36</v>
      </c>
      <c r="V156" s="71">
        <f t="shared" si="98"/>
        <v>175.36</v>
      </c>
      <c r="W156" s="71">
        <f t="shared" si="98"/>
        <v>175.36</v>
      </c>
      <c r="X156" s="71">
        <f t="shared" si="98"/>
        <v>175.36</v>
      </c>
      <c r="Y156" s="71">
        <f t="shared" si="98"/>
        <v>175.36</v>
      </c>
      <c r="Z156" s="71">
        <f t="shared" si="98"/>
        <v>175.36</v>
      </c>
      <c r="AA156" s="71">
        <f t="shared" si="98"/>
        <v>175.36</v>
      </c>
    </row>
    <row r="157" spans="1:27" ht="12.75" hidden="1" customHeight="1" outlineLevel="1" x14ac:dyDescent="0.2">
      <c r="A157" s="163" t="s">
        <v>994</v>
      </c>
      <c r="B157" s="94" t="s">
        <v>874</v>
      </c>
      <c r="C157" s="70" t="s">
        <v>79</v>
      </c>
      <c r="D157" s="71">
        <f>$D$13</f>
        <v>216.36</v>
      </c>
      <c r="E157" s="71">
        <f t="shared" ref="E157:AA157" si="99">$D$13</f>
        <v>216.36</v>
      </c>
      <c r="F157" s="71">
        <f t="shared" si="99"/>
        <v>216.36</v>
      </c>
      <c r="G157" s="71">
        <f t="shared" si="99"/>
        <v>216.36</v>
      </c>
      <c r="H157" s="71">
        <f t="shared" si="99"/>
        <v>216.36</v>
      </c>
      <c r="I157" s="71">
        <f t="shared" si="99"/>
        <v>216.36</v>
      </c>
      <c r="J157" s="71">
        <f t="shared" si="99"/>
        <v>216.36</v>
      </c>
      <c r="K157" s="71">
        <f t="shared" si="99"/>
        <v>216.36</v>
      </c>
      <c r="L157" s="71">
        <f t="shared" si="99"/>
        <v>216.36</v>
      </c>
      <c r="M157" s="71">
        <f t="shared" si="99"/>
        <v>216.36</v>
      </c>
      <c r="N157" s="71">
        <f t="shared" si="99"/>
        <v>216.36</v>
      </c>
      <c r="O157" s="71">
        <f t="shared" si="99"/>
        <v>216.36</v>
      </c>
      <c r="P157" s="71">
        <f t="shared" si="99"/>
        <v>216.36</v>
      </c>
      <c r="Q157" s="71">
        <f t="shared" si="99"/>
        <v>216.36</v>
      </c>
      <c r="R157" s="71">
        <f t="shared" si="99"/>
        <v>216.36</v>
      </c>
      <c r="S157" s="71">
        <f t="shared" si="99"/>
        <v>216.36</v>
      </c>
      <c r="T157" s="71">
        <f t="shared" si="99"/>
        <v>216.36</v>
      </c>
      <c r="U157" s="71">
        <f t="shared" si="99"/>
        <v>216.36</v>
      </c>
      <c r="V157" s="71">
        <f t="shared" si="99"/>
        <v>216.36</v>
      </c>
      <c r="W157" s="71">
        <f t="shared" si="99"/>
        <v>216.36</v>
      </c>
      <c r="X157" s="71">
        <f t="shared" si="99"/>
        <v>216.36</v>
      </c>
      <c r="Y157" s="71">
        <f t="shared" si="99"/>
        <v>216.36</v>
      </c>
      <c r="Z157" s="71">
        <f t="shared" si="99"/>
        <v>216.36</v>
      </c>
      <c r="AA157" s="71">
        <f t="shared" si="99"/>
        <v>216.36</v>
      </c>
    </row>
    <row r="158" spans="1:27" collapsed="1" x14ac:dyDescent="0.2">
      <c r="A158" s="162" t="s">
        <v>995</v>
      </c>
      <c r="B158" s="54" t="str">
        <f>"26"&amp;"."&amp;$B$218&amp;"."&amp;$B$219</f>
        <v>26.05.2024</v>
      </c>
      <c r="C158" s="134" t="s">
        <v>76</v>
      </c>
      <c r="D158" s="135">
        <f>ROUND(((D159+D160+D162+D161+D163)/1000),5)</f>
        <v>4.2390699999999999</v>
      </c>
      <c r="E158" s="135">
        <f t="shared" ref="E158:AA158" si="100">ROUND(((E159+E160+E162+E161+E163)/1000),5)</f>
        <v>4.1478299999999999</v>
      </c>
      <c r="F158" s="135">
        <f t="shared" si="100"/>
        <v>4.0564499999999999</v>
      </c>
      <c r="G158" s="135">
        <f t="shared" si="100"/>
        <v>3.9158400000000002</v>
      </c>
      <c r="H158" s="135">
        <f t="shared" si="100"/>
        <v>3.8115700000000001</v>
      </c>
      <c r="I158" s="135">
        <f t="shared" si="100"/>
        <v>3.9222399999999999</v>
      </c>
      <c r="J158" s="135">
        <f t="shared" si="100"/>
        <v>3.7185999999999999</v>
      </c>
      <c r="K158" s="135">
        <f t="shared" si="100"/>
        <v>4.0743799999999997</v>
      </c>
      <c r="L158" s="135">
        <f t="shared" si="100"/>
        <v>4.3680599999999998</v>
      </c>
      <c r="M158" s="135">
        <f t="shared" si="100"/>
        <v>4.7253699999999998</v>
      </c>
      <c r="N158" s="135">
        <f t="shared" si="100"/>
        <v>4.74885</v>
      </c>
      <c r="O158" s="135">
        <f t="shared" si="100"/>
        <v>4.7556000000000003</v>
      </c>
      <c r="P158" s="135">
        <f t="shared" si="100"/>
        <v>4.7561200000000001</v>
      </c>
      <c r="Q158" s="135">
        <f t="shared" si="100"/>
        <v>4.7998200000000004</v>
      </c>
      <c r="R158" s="135">
        <f t="shared" si="100"/>
        <v>4.7993699999999997</v>
      </c>
      <c r="S158" s="135">
        <f t="shared" si="100"/>
        <v>4.7616500000000004</v>
      </c>
      <c r="T158" s="135">
        <f t="shared" si="100"/>
        <v>4.7319800000000001</v>
      </c>
      <c r="U158" s="135">
        <f t="shared" si="100"/>
        <v>4.7150499999999997</v>
      </c>
      <c r="V158" s="135">
        <f t="shared" si="100"/>
        <v>4.6831199999999997</v>
      </c>
      <c r="W158" s="135">
        <f t="shared" si="100"/>
        <v>4.7018500000000003</v>
      </c>
      <c r="X158" s="135">
        <f t="shared" si="100"/>
        <v>4.7267999999999999</v>
      </c>
      <c r="Y158" s="135">
        <f t="shared" si="100"/>
        <v>4.7246699999999997</v>
      </c>
      <c r="Z158" s="135">
        <f t="shared" si="100"/>
        <v>4.6163299999999996</v>
      </c>
      <c r="AA158" s="135">
        <f t="shared" si="100"/>
        <v>4.1946399999999997</v>
      </c>
    </row>
    <row r="159" spans="1:27" ht="12.75" hidden="1" customHeight="1" outlineLevel="1" x14ac:dyDescent="0.2">
      <c r="A159" s="163" t="s">
        <v>996</v>
      </c>
      <c r="B159" s="94" t="s">
        <v>238</v>
      </c>
      <c r="C159" s="70" t="s">
        <v>79</v>
      </c>
      <c r="D159" s="71">
        <v>1620.17</v>
      </c>
      <c r="E159" s="71">
        <v>1528.93</v>
      </c>
      <c r="F159" s="71">
        <v>1437.55</v>
      </c>
      <c r="G159" s="71">
        <v>1296.94</v>
      </c>
      <c r="H159" s="71">
        <v>1192.67</v>
      </c>
      <c r="I159" s="71">
        <v>1303.3399999999999</v>
      </c>
      <c r="J159" s="71">
        <v>1099.7</v>
      </c>
      <c r="K159" s="71">
        <v>1455.48</v>
      </c>
      <c r="L159" s="71">
        <v>1749.16</v>
      </c>
      <c r="M159" s="71">
        <v>2106.4699999999998</v>
      </c>
      <c r="N159" s="71">
        <v>2129.9499999999998</v>
      </c>
      <c r="O159" s="71">
        <v>2136.6999999999998</v>
      </c>
      <c r="P159" s="71">
        <v>2137.2199999999998</v>
      </c>
      <c r="Q159" s="71">
        <v>2180.92</v>
      </c>
      <c r="R159" s="71">
        <v>2180.4699999999998</v>
      </c>
      <c r="S159" s="71">
        <v>2142.75</v>
      </c>
      <c r="T159" s="71">
        <v>2113.08</v>
      </c>
      <c r="U159" s="71">
        <v>2096.15</v>
      </c>
      <c r="V159" s="71">
        <v>2064.2199999999998</v>
      </c>
      <c r="W159" s="71">
        <v>2082.9499999999998</v>
      </c>
      <c r="X159" s="71">
        <v>2107.9</v>
      </c>
      <c r="Y159" s="71">
        <v>2105.77</v>
      </c>
      <c r="Z159" s="71">
        <v>1997.43</v>
      </c>
      <c r="AA159" s="71">
        <v>1575.74</v>
      </c>
    </row>
    <row r="160" spans="1:27" ht="12.75" hidden="1" customHeight="1" outlineLevel="1" x14ac:dyDescent="0.2">
      <c r="A160" s="163" t="s">
        <v>997</v>
      </c>
      <c r="B160" s="94" t="s">
        <v>90</v>
      </c>
      <c r="C160" s="70" t="s">
        <v>79</v>
      </c>
      <c r="D160" s="71">
        <f>$D$10</f>
        <v>2222.89</v>
      </c>
      <c r="E160" s="71">
        <f t="shared" ref="E160:AA160" si="101">$D$10</f>
        <v>2222.89</v>
      </c>
      <c r="F160" s="71">
        <f t="shared" si="101"/>
        <v>2222.89</v>
      </c>
      <c r="G160" s="71">
        <f t="shared" si="101"/>
        <v>2222.89</v>
      </c>
      <c r="H160" s="71">
        <f t="shared" si="101"/>
        <v>2222.89</v>
      </c>
      <c r="I160" s="71">
        <f t="shared" si="101"/>
        <v>2222.89</v>
      </c>
      <c r="J160" s="71">
        <f t="shared" si="101"/>
        <v>2222.89</v>
      </c>
      <c r="K160" s="71">
        <f t="shared" si="101"/>
        <v>2222.89</v>
      </c>
      <c r="L160" s="71">
        <f t="shared" si="101"/>
        <v>2222.89</v>
      </c>
      <c r="M160" s="71">
        <f t="shared" si="101"/>
        <v>2222.89</v>
      </c>
      <c r="N160" s="71">
        <f t="shared" si="101"/>
        <v>2222.89</v>
      </c>
      <c r="O160" s="71">
        <f t="shared" si="101"/>
        <v>2222.89</v>
      </c>
      <c r="P160" s="71">
        <f t="shared" si="101"/>
        <v>2222.89</v>
      </c>
      <c r="Q160" s="71">
        <f t="shared" si="101"/>
        <v>2222.89</v>
      </c>
      <c r="R160" s="71">
        <f t="shared" si="101"/>
        <v>2222.89</v>
      </c>
      <c r="S160" s="71">
        <f t="shared" si="101"/>
        <v>2222.89</v>
      </c>
      <c r="T160" s="71">
        <f t="shared" si="101"/>
        <v>2222.89</v>
      </c>
      <c r="U160" s="71">
        <f t="shared" si="101"/>
        <v>2222.89</v>
      </c>
      <c r="V160" s="71">
        <f t="shared" si="101"/>
        <v>2222.89</v>
      </c>
      <c r="W160" s="71">
        <f t="shared" si="101"/>
        <v>2222.89</v>
      </c>
      <c r="X160" s="71">
        <f t="shared" si="101"/>
        <v>2222.89</v>
      </c>
      <c r="Y160" s="71">
        <f t="shared" si="101"/>
        <v>2222.89</v>
      </c>
      <c r="Z160" s="71">
        <f t="shared" si="101"/>
        <v>2222.89</v>
      </c>
      <c r="AA160" s="71">
        <f t="shared" si="101"/>
        <v>2222.89</v>
      </c>
    </row>
    <row r="161" spans="1:27" ht="12.75" hidden="1" customHeight="1" outlineLevel="1" x14ac:dyDescent="0.2">
      <c r="A161" s="163" t="s">
        <v>998</v>
      </c>
      <c r="B161" s="94" t="s">
        <v>83</v>
      </c>
      <c r="C161" s="70" t="s">
        <v>79</v>
      </c>
      <c r="D161" s="71">
        <v>4.29</v>
      </c>
      <c r="E161" s="71">
        <v>4.29</v>
      </c>
      <c r="F161" s="71">
        <v>4.29</v>
      </c>
      <c r="G161" s="71">
        <v>4.29</v>
      </c>
      <c r="H161" s="71">
        <v>4.29</v>
      </c>
      <c r="I161" s="71">
        <v>4.29</v>
      </c>
      <c r="J161" s="71">
        <v>4.29</v>
      </c>
      <c r="K161" s="71">
        <v>4.29</v>
      </c>
      <c r="L161" s="71">
        <v>4.29</v>
      </c>
      <c r="M161" s="71">
        <v>4.29</v>
      </c>
      <c r="N161" s="71">
        <v>4.29</v>
      </c>
      <c r="O161" s="71">
        <v>4.29</v>
      </c>
      <c r="P161" s="71">
        <v>4.29</v>
      </c>
      <c r="Q161" s="71">
        <v>4.29</v>
      </c>
      <c r="R161" s="71">
        <v>4.29</v>
      </c>
      <c r="S161" s="71">
        <v>4.29</v>
      </c>
      <c r="T161" s="71">
        <v>4.29</v>
      </c>
      <c r="U161" s="71">
        <v>4.29</v>
      </c>
      <c r="V161" s="71">
        <v>4.29</v>
      </c>
      <c r="W161" s="71">
        <v>4.29</v>
      </c>
      <c r="X161" s="71">
        <v>4.29</v>
      </c>
      <c r="Y161" s="71">
        <v>4.29</v>
      </c>
      <c r="Z161" s="71">
        <v>4.29</v>
      </c>
      <c r="AA161" s="71">
        <v>4.29</v>
      </c>
    </row>
    <row r="162" spans="1:27" ht="12.75" hidden="1" customHeight="1" outlineLevel="1" x14ac:dyDescent="0.2">
      <c r="A162" s="163" t="s">
        <v>999</v>
      </c>
      <c r="B162" s="94" t="s">
        <v>878</v>
      </c>
      <c r="C162" s="70" t="s">
        <v>79</v>
      </c>
      <c r="D162" s="71">
        <f>$D$12</f>
        <v>175.36</v>
      </c>
      <c r="E162" s="71">
        <f t="shared" ref="E162:AA162" si="102">$D$12</f>
        <v>175.36</v>
      </c>
      <c r="F162" s="71">
        <f t="shared" si="102"/>
        <v>175.36</v>
      </c>
      <c r="G162" s="71">
        <f t="shared" si="102"/>
        <v>175.36</v>
      </c>
      <c r="H162" s="71">
        <f t="shared" si="102"/>
        <v>175.36</v>
      </c>
      <c r="I162" s="71">
        <f t="shared" si="102"/>
        <v>175.36</v>
      </c>
      <c r="J162" s="71">
        <f t="shared" si="102"/>
        <v>175.36</v>
      </c>
      <c r="K162" s="71">
        <f t="shared" si="102"/>
        <v>175.36</v>
      </c>
      <c r="L162" s="71">
        <f t="shared" si="102"/>
        <v>175.36</v>
      </c>
      <c r="M162" s="71">
        <f t="shared" si="102"/>
        <v>175.36</v>
      </c>
      <c r="N162" s="71">
        <f t="shared" si="102"/>
        <v>175.36</v>
      </c>
      <c r="O162" s="71">
        <f t="shared" si="102"/>
        <v>175.36</v>
      </c>
      <c r="P162" s="71">
        <f t="shared" si="102"/>
        <v>175.36</v>
      </c>
      <c r="Q162" s="71">
        <f t="shared" si="102"/>
        <v>175.36</v>
      </c>
      <c r="R162" s="71">
        <f t="shared" si="102"/>
        <v>175.36</v>
      </c>
      <c r="S162" s="71">
        <f t="shared" si="102"/>
        <v>175.36</v>
      </c>
      <c r="T162" s="71">
        <f t="shared" si="102"/>
        <v>175.36</v>
      </c>
      <c r="U162" s="71">
        <f t="shared" si="102"/>
        <v>175.36</v>
      </c>
      <c r="V162" s="71">
        <f t="shared" si="102"/>
        <v>175.36</v>
      </c>
      <c r="W162" s="71">
        <f t="shared" si="102"/>
        <v>175.36</v>
      </c>
      <c r="X162" s="71">
        <f t="shared" si="102"/>
        <v>175.36</v>
      </c>
      <c r="Y162" s="71">
        <f t="shared" si="102"/>
        <v>175.36</v>
      </c>
      <c r="Z162" s="71">
        <f t="shared" si="102"/>
        <v>175.36</v>
      </c>
      <c r="AA162" s="71">
        <f t="shared" si="102"/>
        <v>175.36</v>
      </c>
    </row>
    <row r="163" spans="1:27" ht="12.75" hidden="1" customHeight="1" outlineLevel="1" x14ac:dyDescent="0.2">
      <c r="A163" s="163" t="s">
        <v>1000</v>
      </c>
      <c r="B163" s="94" t="s">
        <v>874</v>
      </c>
      <c r="C163" s="70" t="s">
        <v>79</v>
      </c>
      <c r="D163" s="71">
        <f>$D$13</f>
        <v>216.36</v>
      </c>
      <c r="E163" s="71">
        <f t="shared" ref="E163:AA163" si="103">$D$13</f>
        <v>216.36</v>
      </c>
      <c r="F163" s="71">
        <f t="shared" si="103"/>
        <v>216.36</v>
      </c>
      <c r="G163" s="71">
        <f t="shared" si="103"/>
        <v>216.36</v>
      </c>
      <c r="H163" s="71">
        <f t="shared" si="103"/>
        <v>216.36</v>
      </c>
      <c r="I163" s="71">
        <f t="shared" si="103"/>
        <v>216.36</v>
      </c>
      <c r="J163" s="71">
        <f t="shared" si="103"/>
        <v>216.36</v>
      </c>
      <c r="K163" s="71">
        <f t="shared" si="103"/>
        <v>216.36</v>
      </c>
      <c r="L163" s="71">
        <f t="shared" si="103"/>
        <v>216.36</v>
      </c>
      <c r="M163" s="71">
        <f t="shared" si="103"/>
        <v>216.36</v>
      </c>
      <c r="N163" s="71">
        <f t="shared" si="103"/>
        <v>216.36</v>
      </c>
      <c r="O163" s="71">
        <f t="shared" si="103"/>
        <v>216.36</v>
      </c>
      <c r="P163" s="71">
        <f t="shared" si="103"/>
        <v>216.36</v>
      </c>
      <c r="Q163" s="71">
        <f t="shared" si="103"/>
        <v>216.36</v>
      </c>
      <c r="R163" s="71">
        <f t="shared" si="103"/>
        <v>216.36</v>
      </c>
      <c r="S163" s="71">
        <f t="shared" si="103"/>
        <v>216.36</v>
      </c>
      <c r="T163" s="71">
        <f t="shared" si="103"/>
        <v>216.36</v>
      </c>
      <c r="U163" s="71">
        <f t="shared" si="103"/>
        <v>216.36</v>
      </c>
      <c r="V163" s="71">
        <f t="shared" si="103"/>
        <v>216.36</v>
      </c>
      <c r="W163" s="71">
        <f t="shared" si="103"/>
        <v>216.36</v>
      </c>
      <c r="X163" s="71">
        <f t="shared" si="103"/>
        <v>216.36</v>
      </c>
      <c r="Y163" s="71">
        <f t="shared" si="103"/>
        <v>216.36</v>
      </c>
      <c r="Z163" s="71">
        <f t="shared" si="103"/>
        <v>216.36</v>
      </c>
      <c r="AA163" s="71">
        <f t="shared" si="103"/>
        <v>216.36</v>
      </c>
    </row>
    <row r="164" spans="1:27" collapsed="1" x14ac:dyDescent="0.2">
      <c r="A164" s="162" t="s">
        <v>1001</v>
      </c>
      <c r="B164" s="54" t="str">
        <f>"27"&amp;"."&amp;$B$218&amp;"."&amp;$B$219</f>
        <v>27.05.2024</v>
      </c>
      <c r="C164" s="134" t="s">
        <v>76</v>
      </c>
      <c r="D164" s="135">
        <f>ROUND(((D165+D166+D168+D167+D169)/1000),5)</f>
        <v>3.9291499999999999</v>
      </c>
      <c r="E164" s="135">
        <f t="shared" ref="E164:AA164" si="104">ROUND(((E165+E166+E168+E167+E169)/1000),5)</f>
        <v>3.8226399999999998</v>
      </c>
      <c r="F164" s="135">
        <f t="shared" si="104"/>
        <v>3.6341999999999999</v>
      </c>
      <c r="G164" s="135">
        <f t="shared" si="104"/>
        <v>3.5670700000000002</v>
      </c>
      <c r="H164" s="135">
        <f t="shared" si="104"/>
        <v>3.4995599999999998</v>
      </c>
      <c r="I164" s="135">
        <f t="shared" si="104"/>
        <v>3.6958099999999998</v>
      </c>
      <c r="J164" s="135">
        <f t="shared" si="104"/>
        <v>3.8557600000000001</v>
      </c>
      <c r="K164" s="135">
        <f t="shared" si="104"/>
        <v>4.14527</v>
      </c>
      <c r="L164" s="135">
        <f t="shared" si="104"/>
        <v>4.5054499999999997</v>
      </c>
      <c r="M164" s="135">
        <f t="shared" si="104"/>
        <v>4.7132100000000001</v>
      </c>
      <c r="N164" s="135">
        <f t="shared" si="104"/>
        <v>4.72194</v>
      </c>
      <c r="O164" s="135">
        <f t="shared" si="104"/>
        <v>4.6825700000000001</v>
      </c>
      <c r="P164" s="135">
        <f t="shared" si="104"/>
        <v>4.6351599999999999</v>
      </c>
      <c r="Q164" s="135">
        <f t="shared" si="104"/>
        <v>4.7176299999999998</v>
      </c>
      <c r="R164" s="135">
        <f t="shared" si="104"/>
        <v>4.7380100000000001</v>
      </c>
      <c r="S164" s="135">
        <f t="shared" si="104"/>
        <v>4.7161900000000001</v>
      </c>
      <c r="T164" s="135">
        <f t="shared" si="104"/>
        <v>4.6803800000000004</v>
      </c>
      <c r="U164" s="135">
        <f t="shared" si="104"/>
        <v>4.6107100000000001</v>
      </c>
      <c r="V164" s="135">
        <f t="shared" si="104"/>
        <v>4.5579599999999996</v>
      </c>
      <c r="W164" s="135">
        <f t="shared" si="104"/>
        <v>4.4797700000000003</v>
      </c>
      <c r="X164" s="135">
        <f t="shared" si="104"/>
        <v>4.4833999999999996</v>
      </c>
      <c r="Y164" s="135">
        <f t="shared" si="104"/>
        <v>4.4365300000000003</v>
      </c>
      <c r="Z164" s="135">
        <f t="shared" si="104"/>
        <v>4.1250900000000001</v>
      </c>
      <c r="AA164" s="135">
        <f t="shared" si="104"/>
        <v>3.98055</v>
      </c>
    </row>
    <row r="165" spans="1:27" ht="12.75" hidden="1" customHeight="1" outlineLevel="1" x14ac:dyDescent="0.2">
      <c r="A165" s="163" t="s">
        <v>1002</v>
      </c>
      <c r="B165" s="94" t="s">
        <v>238</v>
      </c>
      <c r="C165" s="70" t="s">
        <v>79</v>
      </c>
      <c r="D165" s="71">
        <v>1310.25</v>
      </c>
      <c r="E165" s="71">
        <v>1203.74</v>
      </c>
      <c r="F165" s="71">
        <v>1015.3</v>
      </c>
      <c r="G165" s="71">
        <v>948.17</v>
      </c>
      <c r="H165" s="71">
        <v>880.66</v>
      </c>
      <c r="I165" s="71">
        <v>1076.9100000000001</v>
      </c>
      <c r="J165" s="71">
        <v>1236.8599999999999</v>
      </c>
      <c r="K165" s="71">
        <v>1526.37</v>
      </c>
      <c r="L165" s="71">
        <v>1886.55</v>
      </c>
      <c r="M165" s="71">
        <v>2094.31</v>
      </c>
      <c r="N165" s="71">
        <v>2103.04</v>
      </c>
      <c r="O165" s="71">
        <v>2063.67</v>
      </c>
      <c r="P165" s="71">
        <v>2016.26</v>
      </c>
      <c r="Q165" s="71">
        <v>2098.73</v>
      </c>
      <c r="R165" s="71">
        <v>2119.11</v>
      </c>
      <c r="S165" s="71">
        <v>2097.29</v>
      </c>
      <c r="T165" s="71">
        <v>2061.48</v>
      </c>
      <c r="U165" s="71">
        <v>1991.81</v>
      </c>
      <c r="V165" s="71">
        <v>1939.06</v>
      </c>
      <c r="W165" s="71">
        <v>1860.87</v>
      </c>
      <c r="X165" s="71">
        <v>1864.5</v>
      </c>
      <c r="Y165" s="71">
        <v>1817.63</v>
      </c>
      <c r="Z165" s="71">
        <v>1506.19</v>
      </c>
      <c r="AA165" s="71">
        <v>1361.65</v>
      </c>
    </row>
    <row r="166" spans="1:27" ht="12.75" hidden="1" customHeight="1" outlineLevel="1" x14ac:dyDescent="0.2">
      <c r="A166" s="163" t="s">
        <v>1003</v>
      </c>
      <c r="B166" s="94" t="s">
        <v>90</v>
      </c>
      <c r="C166" s="70" t="s">
        <v>79</v>
      </c>
      <c r="D166" s="71">
        <f>$D$10</f>
        <v>2222.89</v>
      </c>
      <c r="E166" s="71">
        <f t="shared" ref="E166:AA166" si="105">$D$10</f>
        <v>2222.89</v>
      </c>
      <c r="F166" s="71">
        <f t="shared" si="105"/>
        <v>2222.89</v>
      </c>
      <c r="G166" s="71">
        <f t="shared" si="105"/>
        <v>2222.89</v>
      </c>
      <c r="H166" s="71">
        <f t="shared" si="105"/>
        <v>2222.89</v>
      </c>
      <c r="I166" s="71">
        <f t="shared" si="105"/>
        <v>2222.89</v>
      </c>
      <c r="J166" s="71">
        <f t="shared" si="105"/>
        <v>2222.89</v>
      </c>
      <c r="K166" s="71">
        <f t="shared" si="105"/>
        <v>2222.89</v>
      </c>
      <c r="L166" s="71">
        <f t="shared" si="105"/>
        <v>2222.89</v>
      </c>
      <c r="M166" s="71">
        <f t="shared" si="105"/>
        <v>2222.89</v>
      </c>
      <c r="N166" s="71">
        <f t="shared" si="105"/>
        <v>2222.89</v>
      </c>
      <c r="O166" s="71">
        <f t="shared" si="105"/>
        <v>2222.89</v>
      </c>
      <c r="P166" s="71">
        <f t="shared" si="105"/>
        <v>2222.89</v>
      </c>
      <c r="Q166" s="71">
        <f t="shared" si="105"/>
        <v>2222.89</v>
      </c>
      <c r="R166" s="71">
        <f t="shared" si="105"/>
        <v>2222.89</v>
      </c>
      <c r="S166" s="71">
        <f t="shared" si="105"/>
        <v>2222.89</v>
      </c>
      <c r="T166" s="71">
        <f t="shared" si="105"/>
        <v>2222.89</v>
      </c>
      <c r="U166" s="71">
        <f t="shared" si="105"/>
        <v>2222.89</v>
      </c>
      <c r="V166" s="71">
        <f t="shared" si="105"/>
        <v>2222.89</v>
      </c>
      <c r="W166" s="71">
        <f t="shared" si="105"/>
        <v>2222.89</v>
      </c>
      <c r="X166" s="71">
        <f t="shared" si="105"/>
        <v>2222.89</v>
      </c>
      <c r="Y166" s="71">
        <f t="shared" si="105"/>
        <v>2222.89</v>
      </c>
      <c r="Z166" s="71">
        <f t="shared" si="105"/>
        <v>2222.89</v>
      </c>
      <c r="AA166" s="71">
        <f t="shared" si="105"/>
        <v>2222.89</v>
      </c>
    </row>
    <row r="167" spans="1:27" ht="12.75" hidden="1" customHeight="1" outlineLevel="1" x14ac:dyDescent="0.2">
      <c r="A167" s="163" t="s">
        <v>1004</v>
      </c>
      <c r="B167" s="94" t="s">
        <v>83</v>
      </c>
      <c r="C167" s="70" t="s">
        <v>79</v>
      </c>
      <c r="D167" s="71">
        <v>4.29</v>
      </c>
      <c r="E167" s="71">
        <v>4.29</v>
      </c>
      <c r="F167" s="71">
        <v>4.29</v>
      </c>
      <c r="G167" s="71">
        <v>4.29</v>
      </c>
      <c r="H167" s="71">
        <v>4.29</v>
      </c>
      <c r="I167" s="71">
        <v>4.29</v>
      </c>
      <c r="J167" s="71">
        <v>4.29</v>
      </c>
      <c r="K167" s="71">
        <v>4.29</v>
      </c>
      <c r="L167" s="71">
        <v>4.29</v>
      </c>
      <c r="M167" s="71">
        <v>4.29</v>
      </c>
      <c r="N167" s="71">
        <v>4.29</v>
      </c>
      <c r="O167" s="71">
        <v>4.29</v>
      </c>
      <c r="P167" s="71">
        <v>4.29</v>
      </c>
      <c r="Q167" s="71">
        <v>4.29</v>
      </c>
      <c r="R167" s="71">
        <v>4.29</v>
      </c>
      <c r="S167" s="71">
        <v>4.29</v>
      </c>
      <c r="T167" s="71">
        <v>4.29</v>
      </c>
      <c r="U167" s="71">
        <v>4.29</v>
      </c>
      <c r="V167" s="71">
        <v>4.29</v>
      </c>
      <c r="W167" s="71">
        <v>4.29</v>
      </c>
      <c r="X167" s="71">
        <v>4.29</v>
      </c>
      <c r="Y167" s="71">
        <v>4.29</v>
      </c>
      <c r="Z167" s="71">
        <v>4.29</v>
      </c>
      <c r="AA167" s="71">
        <v>4.29</v>
      </c>
    </row>
    <row r="168" spans="1:27" ht="12.75" hidden="1" customHeight="1" outlineLevel="1" x14ac:dyDescent="0.2">
      <c r="A168" s="163" t="s">
        <v>1005</v>
      </c>
      <c r="B168" s="94" t="s">
        <v>878</v>
      </c>
      <c r="C168" s="70" t="s">
        <v>79</v>
      </c>
      <c r="D168" s="71">
        <f>$D$12</f>
        <v>175.36</v>
      </c>
      <c r="E168" s="71">
        <f t="shared" ref="E168:AA168" si="106">$D$12</f>
        <v>175.36</v>
      </c>
      <c r="F168" s="71">
        <f t="shared" si="106"/>
        <v>175.36</v>
      </c>
      <c r="G168" s="71">
        <f t="shared" si="106"/>
        <v>175.36</v>
      </c>
      <c r="H168" s="71">
        <f t="shared" si="106"/>
        <v>175.36</v>
      </c>
      <c r="I168" s="71">
        <f t="shared" si="106"/>
        <v>175.36</v>
      </c>
      <c r="J168" s="71">
        <f t="shared" si="106"/>
        <v>175.36</v>
      </c>
      <c r="K168" s="71">
        <f t="shared" si="106"/>
        <v>175.36</v>
      </c>
      <c r="L168" s="71">
        <f t="shared" si="106"/>
        <v>175.36</v>
      </c>
      <c r="M168" s="71">
        <f t="shared" si="106"/>
        <v>175.36</v>
      </c>
      <c r="N168" s="71">
        <f t="shared" si="106"/>
        <v>175.36</v>
      </c>
      <c r="O168" s="71">
        <f t="shared" si="106"/>
        <v>175.36</v>
      </c>
      <c r="P168" s="71">
        <f t="shared" si="106"/>
        <v>175.36</v>
      </c>
      <c r="Q168" s="71">
        <f t="shared" si="106"/>
        <v>175.36</v>
      </c>
      <c r="R168" s="71">
        <f t="shared" si="106"/>
        <v>175.36</v>
      </c>
      <c r="S168" s="71">
        <f t="shared" si="106"/>
        <v>175.36</v>
      </c>
      <c r="T168" s="71">
        <f t="shared" si="106"/>
        <v>175.36</v>
      </c>
      <c r="U168" s="71">
        <f t="shared" si="106"/>
        <v>175.36</v>
      </c>
      <c r="V168" s="71">
        <f t="shared" si="106"/>
        <v>175.36</v>
      </c>
      <c r="W168" s="71">
        <f t="shared" si="106"/>
        <v>175.36</v>
      </c>
      <c r="X168" s="71">
        <f t="shared" si="106"/>
        <v>175.36</v>
      </c>
      <c r="Y168" s="71">
        <f t="shared" si="106"/>
        <v>175.36</v>
      </c>
      <c r="Z168" s="71">
        <f t="shared" si="106"/>
        <v>175.36</v>
      </c>
      <c r="AA168" s="71">
        <f t="shared" si="106"/>
        <v>175.36</v>
      </c>
    </row>
    <row r="169" spans="1:27" ht="12.75" hidden="1" customHeight="1" outlineLevel="1" x14ac:dyDescent="0.2">
      <c r="A169" s="163" t="s">
        <v>1006</v>
      </c>
      <c r="B169" s="94" t="s">
        <v>874</v>
      </c>
      <c r="C169" s="70" t="s">
        <v>79</v>
      </c>
      <c r="D169" s="71">
        <f>$D$13</f>
        <v>216.36</v>
      </c>
      <c r="E169" s="71">
        <f t="shared" ref="E169:AA169" si="107">$D$13</f>
        <v>216.36</v>
      </c>
      <c r="F169" s="71">
        <f t="shared" si="107"/>
        <v>216.36</v>
      </c>
      <c r="G169" s="71">
        <f t="shared" si="107"/>
        <v>216.36</v>
      </c>
      <c r="H169" s="71">
        <f t="shared" si="107"/>
        <v>216.36</v>
      </c>
      <c r="I169" s="71">
        <f t="shared" si="107"/>
        <v>216.36</v>
      </c>
      <c r="J169" s="71">
        <f t="shared" si="107"/>
        <v>216.36</v>
      </c>
      <c r="K169" s="71">
        <f t="shared" si="107"/>
        <v>216.36</v>
      </c>
      <c r="L169" s="71">
        <f t="shared" si="107"/>
        <v>216.36</v>
      </c>
      <c r="M169" s="71">
        <f t="shared" si="107"/>
        <v>216.36</v>
      </c>
      <c r="N169" s="71">
        <f t="shared" si="107"/>
        <v>216.36</v>
      </c>
      <c r="O169" s="71">
        <f t="shared" si="107"/>
        <v>216.36</v>
      </c>
      <c r="P169" s="71">
        <f t="shared" si="107"/>
        <v>216.36</v>
      </c>
      <c r="Q169" s="71">
        <f t="shared" si="107"/>
        <v>216.36</v>
      </c>
      <c r="R169" s="71">
        <f t="shared" si="107"/>
        <v>216.36</v>
      </c>
      <c r="S169" s="71">
        <f t="shared" si="107"/>
        <v>216.36</v>
      </c>
      <c r="T169" s="71">
        <f t="shared" si="107"/>
        <v>216.36</v>
      </c>
      <c r="U169" s="71">
        <f t="shared" si="107"/>
        <v>216.36</v>
      </c>
      <c r="V169" s="71">
        <f t="shared" si="107"/>
        <v>216.36</v>
      </c>
      <c r="W169" s="71">
        <f t="shared" si="107"/>
        <v>216.36</v>
      </c>
      <c r="X169" s="71">
        <f t="shared" si="107"/>
        <v>216.36</v>
      </c>
      <c r="Y169" s="71">
        <f t="shared" si="107"/>
        <v>216.36</v>
      </c>
      <c r="Z169" s="71">
        <f t="shared" si="107"/>
        <v>216.36</v>
      </c>
      <c r="AA169" s="71">
        <f t="shared" si="107"/>
        <v>216.36</v>
      </c>
    </row>
    <row r="170" spans="1:27" collapsed="1" x14ac:dyDescent="0.2">
      <c r="A170" s="162" t="s">
        <v>1007</v>
      </c>
      <c r="B170" s="54" t="str">
        <f>"28"&amp;"."&amp;$B$218&amp;"."&amp;$B$219</f>
        <v>28.05.2024</v>
      </c>
      <c r="C170" s="134" t="s">
        <v>76</v>
      </c>
      <c r="D170" s="135">
        <f>ROUND(((D171+D172+D174+D173+D175)/1000),5)</f>
        <v>3.68527</v>
      </c>
      <c r="E170" s="135">
        <f t="shared" ref="E170:AA170" si="108">ROUND(((E171+E172+E174+E173+E175)/1000),5)</f>
        <v>3.5520999999999998</v>
      </c>
      <c r="F170" s="135">
        <f t="shared" si="108"/>
        <v>3.4411</v>
      </c>
      <c r="G170" s="135">
        <f t="shared" si="108"/>
        <v>2.8284699999999998</v>
      </c>
      <c r="H170" s="135">
        <f t="shared" si="108"/>
        <v>2.8268599999999999</v>
      </c>
      <c r="I170" s="135">
        <f t="shared" si="108"/>
        <v>3.47254</v>
      </c>
      <c r="J170" s="135">
        <f t="shared" si="108"/>
        <v>3.85988</v>
      </c>
      <c r="K170" s="135">
        <f t="shared" si="108"/>
        <v>4.1415699999999998</v>
      </c>
      <c r="L170" s="135">
        <f t="shared" si="108"/>
        <v>4.4394999999999998</v>
      </c>
      <c r="M170" s="135">
        <f t="shared" si="108"/>
        <v>4.7614900000000002</v>
      </c>
      <c r="N170" s="135">
        <f t="shared" si="108"/>
        <v>4.7945399999999996</v>
      </c>
      <c r="O170" s="135">
        <f t="shared" si="108"/>
        <v>4.7938900000000002</v>
      </c>
      <c r="P170" s="135">
        <f t="shared" si="108"/>
        <v>4.7287800000000004</v>
      </c>
      <c r="Q170" s="135">
        <f t="shared" si="108"/>
        <v>4.7919400000000003</v>
      </c>
      <c r="R170" s="135">
        <f t="shared" si="108"/>
        <v>4.74796</v>
      </c>
      <c r="S170" s="135">
        <f t="shared" si="108"/>
        <v>4.7455699999999998</v>
      </c>
      <c r="T170" s="135">
        <f t="shared" si="108"/>
        <v>4.7670399999999997</v>
      </c>
      <c r="U170" s="135">
        <f t="shared" si="108"/>
        <v>4.7241799999999996</v>
      </c>
      <c r="V170" s="135">
        <f t="shared" si="108"/>
        <v>4.6335699999999997</v>
      </c>
      <c r="W170" s="135">
        <f t="shared" si="108"/>
        <v>4.5267900000000001</v>
      </c>
      <c r="X170" s="135">
        <f t="shared" si="108"/>
        <v>4.5223500000000003</v>
      </c>
      <c r="Y170" s="135">
        <f t="shared" si="108"/>
        <v>4.5251799999999998</v>
      </c>
      <c r="Z170" s="135">
        <f t="shared" si="108"/>
        <v>4.2239699999999996</v>
      </c>
      <c r="AA170" s="135">
        <f t="shared" si="108"/>
        <v>4.0032199999999998</v>
      </c>
    </row>
    <row r="171" spans="1:27" ht="12.75" hidden="1" customHeight="1" outlineLevel="1" x14ac:dyDescent="0.2">
      <c r="A171" s="163" t="s">
        <v>1008</v>
      </c>
      <c r="B171" s="94" t="s">
        <v>238</v>
      </c>
      <c r="C171" s="70" t="s">
        <v>79</v>
      </c>
      <c r="D171" s="71">
        <v>1066.3699999999999</v>
      </c>
      <c r="E171" s="71">
        <v>933.2</v>
      </c>
      <c r="F171" s="71">
        <v>822.2</v>
      </c>
      <c r="G171" s="71">
        <v>209.57</v>
      </c>
      <c r="H171" s="71">
        <v>207.96</v>
      </c>
      <c r="I171" s="71">
        <v>853.64</v>
      </c>
      <c r="J171" s="71">
        <v>1240.98</v>
      </c>
      <c r="K171" s="71">
        <v>1522.67</v>
      </c>
      <c r="L171" s="71">
        <v>1820.6</v>
      </c>
      <c r="M171" s="71">
        <v>2142.59</v>
      </c>
      <c r="N171" s="71">
        <v>2175.64</v>
      </c>
      <c r="O171" s="71">
        <v>2174.9899999999998</v>
      </c>
      <c r="P171" s="71">
        <v>2109.88</v>
      </c>
      <c r="Q171" s="71">
        <v>2173.04</v>
      </c>
      <c r="R171" s="71">
        <v>2129.06</v>
      </c>
      <c r="S171" s="71">
        <v>2126.67</v>
      </c>
      <c r="T171" s="71">
        <v>2148.14</v>
      </c>
      <c r="U171" s="71">
        <v>2105.2800000000002</v>
      </c>
      <c r="V171" s="71">
        <v>2014.67</v>
      </c>
      <c r="W171" s="71">
        <v>1907.89</v>
      </c>
      <c r="X171" s="71">
        <v>1903.45</v>
      </c>
      <c r="Y171" s="71">
        <v>1906.28</v>
      </c>
      <c r="Z171" s="71">
        <v>1605.07</v>
      </c>
      <c r="AA171" s="71">
        <v>1384.32</v>
      </c>
    </row>
    <row r="172" spans="1:27" ht="12.75" hidden="1" customHeight="1" outlineLevel="1" x14ac:dyDescent="0.2">
      <c r="A172" s="163" t="s">
        <v>1009</v>
      </c>
      <c r="B172" s="94" t="s">
        <v>90</v>
      </c>
      <c r="C172" s="70" t="s">
        <v>79</v>
      </c>
      <c r="D172" s="71">
        <f>$D$10</f>
        <v>2222.89</v>
      </c>
      <c r="E172" s="71">
        <f t="shared" ref="E172:AA172" si="109">$D$10</f>
        <v>2222.89</v>
      </c>
      <c r="F172" s="71">
        <f t="shared" si="109"/>
        <v>2222.89</v>
      </c>
      <c r="G172" s="71">
        <f t="shared" si="109"/>
        <v>2222.89</v>
      </c>
      <c r="H172" s="71">
        <f t="shared" si="109"/>
        <v>2222.89</v>
      </c>
      <c r="I172" s="71">
        <f t="shared" si="109"/>
        <v>2222.89</v>
      </c>
      <c r="J172" s="71">
        <f t="shared" si="109"/>
        <v>2222.89</v>
      </c>
      <c r="K172" s="71">
        <f t="shared" si="109"/>
        <v>2222.89</v>
      </c>
      <c r="L172" s="71">
        <f t="shared" si="109"/>
        <v>2222.89</v>
      </c>
      <c r="M172" s="71">
        <f t="shared" si="109"/>
        <v>2222.89</v>
      </c>
      <c r="N172" s="71">
        <f t="shared" si="109"/>
        <v>2222.89</v>
      </c>
      <c r="O172" s="71">
        <f t="shared" si="109"/>
        <v>2222.89</v>
      </c>
      <c r="P172" s="71">
        <f t="shared" si="109"/>
        <v>2222.89</v>
      </c>
      <c r="Q172" s="71">
        <f t="shared" si="109"/>
        <v>2222.89</v>
      </c>
      <c r="R172" s="71">
        <f t="shared" si="109"/>
        <v>2222.89</v>
      </c>
      <c r="S172" s="71">
        <f t="shared" si="109"/>
        <v>2222.89</v>
      </c>
      <c r="T172" s="71">
        <f t="shared" si="109"/>
        <v>2222.89</v>
      </c>
      <c r="U172" s="71">
        <f t="shared" si="109"/>
        <v>2222.89</v>
      </c>
      <c r="V172" s="71">
        <f t="shared" si="109"/>
        <v>2222.89</v>
      </c>
      <c r="W172" s="71">
        <f t="shared" si="109"/>
        <v>2222.89</v>
      </c>
      <c r="X172" s="71">
        <f t="shared" si="109"/>
        <v>2222.89</v>
      </c>
      <c r="Y172" s="71">
        <f t="shared" si="109"/>
        <v>2222.89</v>
      </c>
      <c r="Z172" s="71">
        <f t="shared" si="109"/>
        <v>2222.89</v>
      </c>
      <c r="AA172" s="71">
        <f t="shared" si="109"/>
        <v>2222.89</v>
      </c>
    </row>
    <row r="173" spans="1:27" ht="12.75" hidden="1" customHeight="1" outlineLevel="1" x14ac:dyDescent="0.2">
      <c r="A173" s="163" t="s">
        <v>1010</v>
      </c>
      <c r="B173" s="94" t="s">
        <v>83</v>
      </c>
      <c r="C173" s="70" t="s">
        <v>79</v>
      </c>
      <c r="D173" s="71">
        <v>4.29</v>
      </c>
      <c r="E173" s="71">
        <v>4.29</v>
      </c>
      <c r="F173" s="71">
        <v>4.29</v>
      </c>
      <c r="G173" s="71">
        <v>4.29</v>
      </c>
      <c r="H173" s="71">
        <v>4.29</v>
      </c>
      <c r="I173" s="71">
        <v>4.29</v>
      </c>
      <c r="J173" s="71">
        <v>4.29</v>
      </c>
      <c r="K173" s="71">
        <v>4.29</v>
      </c>
      <c r="L173" s="71">
        <v>4.29</v>
      </c>
      <c r="M173" s="71">
        <v>4.29</v>
      </c>
      <c r="N173" s="71">
        <v>4.29</v>
      </c>
      <c r="O173" s="71">
        <v>4.29</v>
      </c>
      <c r="P173" s="71">
        <v>4.29</v>
      </c>
      <c r="Q173" s="71">
        <v>4.29</v>
      </c>
      <c r="R173" s="71">
        <v>4.29</v>
      </c>
      <c r="S173" s="71">
        <v>4.29</v>
      </c>
      <c r="T173" s="71">
        <v>4.29</v>
      </c>
      <c r="U173" s="71">
        <v>4.29</v>
      </c>
      <c r="V173" s="71">
        <v>4.29</v>
      </c>
      <c r="W173" s="71">
        <v>4.29</v>
      </c>
      <c r="X173" s="71">
        <v>4.29</v>
      </c>
      <c r="Y173" s="71">
        <v>4.29</v>
      </c>
      <c r="Z173" s="71">
        <v>4.29</v>
      </c>
      <c r="AA173" s="71">
        <v>4.29</v>
      </c>
    </row>
    <row r="174" spans="1:27" ht="12.75" hidden="1" customHeight="1" outlineLevel="1" x14ac:dyDescent="0.2">
      <c r="A174" s="163" t="s">
        <v>1011</v>
      </c>
      <c r="B174" s="94" t="s">
        <v>878</v>
      </c>
      <c r="C174" s="70" t="s">
        <v>79</v>
      </c>
      <c r="D174" s="71">
        <f>$D$12</f>
        <v>175.36</v>
      </c>
      <c r="E174" s="71">
        <f t="shared" ref="E174:AA174" si="110">$D$12</f>
        <v>175.36</v>
      </c>
      <c r="F174" s="71">
        <f t="shared" si="110"/>
        <v>175.36</v>
      </c>
      <c r="G174" s="71">
        <f t="shared" si="110"/>
        <v>175.36</v>
      </c>
      <c r="H174" s="71">
        <f t="shared" si="110"/>
        <v>175.36</v>
      </c>
      <c r="I174" s="71">
        <f t="shared" si="110"/>
        <v>175.36</v>
      </c>
      <c r="J174" s="71">
        <f t="shared" si="110"/>
        <v>175.36</v>
      </c>
      <c r="K174" s="71">
        <f t="shared" si="110"/>
        <v>175.36</v>
      </c>
      <c r="L174" s="71">
        <f t="shared" si="110"/>
        <v>175.36</v>
      </c>
      <c r="M174" s="71">
        <f t="shared" si="110"/>
        <v>175.36</v>
      </c>
      <c r="N174" s="71">
        <f t="shared" si="110"/>
        <v>175.36</v>
      </c>
      <c r="O174" s="71">
        <f t="shared" si="110"/>
        <v>175.36</v>
      </c>
      <c r="P174" s="71">
        <f t="shared" si="110"/>
        <v>175.36</v>
      </c>
      <c r="Q174" s="71">
        <f t="shared" si="110"/>
        <v>175.36</v>
      </c>
      <c r="R174" s="71">
        <f t="shared" si="110"/>
        <v>175.36</v>
      </c>
      <c r="S174" s="71">
        <f t="shared" si="110"/>
        <v>175.36</v>
      </c>
      <c r="T174" s="71">
        <f t="shared" si="110"/>
        <v>175.36</v>
      </c>
      <c r="U174" s="71">
        <f t="shared" si="110"/>
        <v>175.36</v>
      </c>
      <c r="V174" s="71">
        <f t="shared" si="110"/>
        <v>175.36</v>
      </c>
      <c r="W174" s="71">
        <f t="shared" si="110"/>
        <v>175.36</v>
      </c>
      <c r="X174" s="71">
        <f t="shared" si="110"/>
        <v>175.36</v>
      </c>
      <c r="Y174" s="71">
        <f t="shared" si="110"/>
        <v>175.36</v>
      </c>
      <c r="Z174" s="71">
        <f t="shared" si="110"/>
        <v>175.36</v>
      </c>
      <c r="AA174" s="71">
        <f t="shared" si="110"/>
        <v>175.36</v>
      </c>
    </row>
    <row r="175" spans="1:27" ht="12.75" hidden="1" customHeight="1" outlineLevel="1" x14ac:dyDescent="0.2">
      <c r="A175" s="163" t="s">
        <v>1012</v>
      </c>
      <c r="B175" s="94" t="s">
        <v>874</v>
      </c>
      <c r="C175" s="70" t="s">
        <v>79</v>
      </c>
      <c r="D175" s="71">
        <f>$D$13</f>
        <v>216.36</v>
      </c>
      <c r="E175" s="71">
        <f t="shared" ref="E175:AA175" si="111">$D$13</f>
        <v>216.36</v>
      </c>
      <c r="F175" s="71">
        <f t="shared" si="111"/>
        <v>216.36</v>
      </c>
      <c r="G175" s="71">
        <f t="shared" si="111"/>
        <v>216.36</v>
      </c>
      <c r="H175" s="71">
        <f t="shared" si="111"/>
        <v>216.36</v>
      </c>
      <c r="I175" s="71">
        <f t="shared" si="111"/>
        <v>216.36</v>
      </c>
      <c r="J175" s="71">
        <f t="shared" si="111"/>
        <v>216.36</v>
      </c>
      <c r="K175" s="71">
        <f t="shared" si="111"/>
        <v>216.36</v>
      </c>
      <c r="L175" s="71">
        <f t="shared" si="111"/>
        <v>216.36</v>
      </c>
      <c r="M175" s="71">
        <f t="shared" si="111"/>
        <v>216.36</v>
      </c>
      <c r="N175" s="71">
        <f t="shared" si="111"/>
        <v>216.36</v>
      </c>
      <c r="O175" s="71">
        <f t="shared" si="111"/>
        <v>216.36</v>
      </c>
      <c r="P175" s="71">
        <f t="shared" si="111"/>
        <v>216.36</v>
      </c>
      <c r="Q175" s="71">
        <f t="shared" si="111"/>
        <v>216.36</v>
      </c>
      <c r="R175" s="71">
        <f t="shared" si="111"/>
        <v>216.36</v>
      </c>
      <c r="S175" s="71">
        <f t="shared" si="111"/>
        <v>216.36</v>
      </c>
      <c r="T175" s="71">
        <f t="shared" si="111"/>
        <v>216.36</v>
      </c>
      <c r="U175" s="71">
        <f t="shared" si="111"/>
        <v>216.36</v>
      </c>
      <c r="V175" s="71">
        <f t="shared" si="111"/>
        <v>216.36</v>
      </c>
      <c r="W175" s="71">
        <f t="shared" si="111"/>
        <v>216.36</v>
      </c>
      <c r="X175" s="71">
        <f t="shared" si="111"/>
        <v>216.36</v>
      </c>
      <c r="Y175" s="71">
        <f t="shared" si="111"/>
        <v>216.36</v>
      </c>
      <c r="Z175" s="71">
        <f t="shared" si="111"/>
        <v>216.36</v>
      </c>
      <c r="AA175" s="71">
        <f t="shared" si="111"/>
        <v>216.36</v>
      </c>
    </row>
    <row r="176" spans="1:27" collapsed="1" x14ac:dyDescent="0.2">
      <c r="A176" s="162" t="s">
        <v>1013</v>
      </c>
      <c r="B176" s="54" t="str">
        <f>"29"&amp;"."&amp;$B$218&amp;"."&amp;$B$219</f>
        <v>29.05.2024</v>
      </c>
      <c r="C176" s="134" t="s">
        <v>76</v>
      </c>
      <c r="D176" s="135">
        <f>ROUND(((D177+D178+D180+D179+D181)/1000),5)</f>
        <v>3.8418999999999999</v>
      </c>
      <c r="E176" s="135">
        <f t="shared" ref="E176:AA176" si="112">ROUND(((E177+E178+E180+E179+E181)/1000),5)</f>
        <v>3.69293</v>
      </c>
      <c r="F176" s="135">
        <f t="shared" si="112"/>
        <v>3.4754499999999999</v>
      </c>
      <c r="G176" s="135">
        <f t="shared" si="112"/>
        <v>3.3600300000000001</v>
      </c>
      <c r="H176" s="135">
        <f t="shared" si="112"/>
        <v>3.3477899999999998</v>
      </c>
      <c r="I176" s="135">
        <f t="shared" si="112"/>
        <v>3.6537899999999999</v>
      </c>
      <c r="J176" s="135">
        <f t="shared" si="112"/>
        <v>3.7775400000000001</v>
      </c>
      <c r="K176" s="135">
        <f t="shared" si="112"/>
        <v>4.06501</v>
      </c>
      <c r="L176" s="135">
        <f t="shared" si="112"/>
        <v>4.3568800000000003</v>
      </c>
      <c r="M176" s="135">
        <f t="shared" si="112"/>
        <v>4.7072700000000003</v>
      </c>
      <c r="N176" s="135">
        <f t="shared" si="112"/>
        <v>4.7203999999999997</v>
      </c>
      <c r="O176" s="135">
        <f t="shared" si="112"/>
        <v>4.7391399999999999</v>
      </c>
      <c r="P176" s="135">
        <f t="shared" si="112"/>
        <v>4.7303300000000004</v>
      </c>
      <c r="Q176" s="135">
        <f t="shared" si="112"/>
        <v>4.7574699999999996</v>
      </c>
      <c r="R176" s="135">
        <f t="shared" si="112"/>
        <v>4.7793900000000002</v>
      </c>
      <c r="S176" s="135">
        <f t="shared" si="112"/>
        <v>4.7775600000000003</v>
      </c>
      <c r="T176" s="135">
        <f t="shared" si="112"/>
        <v>4.7594799999999999</v>
      </c>
      <c r="U176" s="135">
        <f t="shared" si="112"/>
        <v>4.7297799999999999</v>
      </c>
      <c r="V176" s="135">
        <f t="shared" si="112"/>
        <v>4.6089200000000003</v>
      </c>
      <c r="W176" s="135">
        <f t="shared" si="112"/>
        <v>4.4802499999999998</v>
      </c>
      <c r="X176" s="135">
        <f t="shared" si="112"/>
        <v>4.4282300000000001</v>
      </c>
      <c r="Y176" s="135">
        <f t="shared" si="112"/>
        <v>4.3928099999999999</v>
      </c>
      <c r="Z176" s="135">
        <f t="shared" si="112"/>
        <v>4.1395799999999996</v>
      </c>
      <c r="AA176" s="135">
        <f t="shared" si="112"/>
        <v>3.9927899999999998</v>
      </c>
    </row>
    <row r="177" spans="1:27" ht="12.75" hidden="1" customHeight="1" outlineLevel="1" x14ac:dyDescent="0.2">
      <c r="A177" s="163" t="s">
        <v>1014</v>
      </c>
      <c r="B177" s="94" t="s">
        <v>238</v>
      </c>
      <c r="C177" s="70" t="s">
        <v>79</v>
      </c>
      <c r="D177" s="71">
        <v>1223</v>
      </c>
      <c r="E177" s="71">
        <v>1074.03</v>
      </c>
      <c r="F177" s="71">
        <v>856.55</v>
      </c>
      <c r="G177" s="71">
        <v>741.13</v>
      </c>
      <c r="H177" s="71">
        <v>728.89</v>
      </c>
      <c r="I177" s="71">
        <v>1034.8900000000001</v>
      </c>
      <c r="J177" s="71">
        <v>1158.6400000000001</v>
      </c>
      <c r="K177" s="71">
        <v>1446.11</v>
      </c>
      <c r="L177" s="71">
        <v>1737.98</v>
      </c>
      <c r="M177" s="71">
        <v>2088.37</v>
      </c>
      <c r="N177" s="71">
        <v>2101.5</v>
      </c>
      <c r="O177" s="71">
        <v>2120.2399999999998</v>
      </c>
      <c r="P177" s="71">
        <v>2111.4299999999998</v>
      </c>
      <c r="Q177" s="71">
        <v>2138.5700000000002</v>
      </c>
      <c r="R177" s="71">
        <v>2160.4899999999998</v>
      </c>
      <c r="S177" s="71">
        <v>2158.66</v>
      </c>
      <c r="T177" s="71">
        <v>2140.58</v>
      </c>
      <c r="U177" s="71">
        <v>2110.88</v>
      </c>
      <c r="V177" s="71">
        <v>1990.02</v>
      </c>
      <c r="W177" s="71">
        <v>1861.35</v>
      </c>
      <c r="X177" s="71">
        <v>1809.33</v>
      </c>
      <c r="Y177" s="71">
        <v>1773.91</v>
      </c>
      <c r="Z177" s="71">
        <v>1520.68</v>
      </c>
      <c r="AA177" s="71">
        <v>1373.89</v>
      </c>
    </row>
    <row r="178" spans="1:27" ht="12.75" hidden="1" customHeight="1" outlineLevel="1" x14ac:dyDescent="0.2">
      <c r="A178" s="163" t="s">
        <v>1015</v>
      </c>
      <c r="B178" s="94" t="s">
        <v>90</v>
      </c>
      <c r="C178" s="70" t="s">
        <v>79</v>
      </c>
      <c r="D178" s="71">
        <f>$D$10</f>
        <v>2222.89</v>
      </c>
      <c r="E178" s="71">
        <f t="shared" ref="E178:AA178" si="113">$D$10</f>
        <v>2222.89</v>
      </c>
      <c r="F178" s="71">
        <f t="shared" si="113"/>
        <v>2222.89</v>
      </c>
      <c r="G178" s="71">
        <f t="shared" si="113"/>
        <v>2222.89</v>
      </c>
      <c r="H178" s="71">
        <f t="shared" si="113"/>
        <v>2222.89</v>
      </c>
      <c r="I178" s="71">
        <f t="shared" si="113"/>
        <v>2222.89</v>
      </c>
      <c r="J178" s="71">
        <f t="shared" si="113"/>
        <v>2222.89</v>
      </c>
      <c r="K178" s="71">
        <f t="shared" si="113"/>
        <v>2222.89</v>
      </c>
      <c r="L178" s="71">
        <f t="shared" si="113"/>
        <v>2222.89</v>
      </c>
      <c r="M178" s="71">
        <f t="shared" si="113"/>
        <v>2222.89</v>
      </c>
      <c r="N178" s="71">
        <f t="shared" si="113"/>
        <v>2222.89</v>
      </c>
      <c r="O178" s="71">
        <f t="shared" si="113"/>
        <v>2222.89</v>
      </c>
      <c r="P178" s="71">
        <f t="shared" si="113"/>
        <v>2222.89</v>
      </c>
      <c r="Q178" s="71">
        <f t="shared" si="113"/>
        <v>2222.89</v>
      </c>
      <c r="R178" s="71">
        <f t="shared" si="113"/>
        <v>2222.89</v>
      </c>
      <c r="S178" s="71">
        <f t="shared" si="113"/>
        <v>2222.89</v>
      </c>
      <c r="T178" s="71">
        <f t="shared" si="113"/>
        <v>2222.89</v>
      </c>
      <c r="U178" s="71">
        <f t="shared" si="113"/>
        <v>2222.89</v>
      </c>
      <c r="V178" s="71">
        <f t="shared" si="113"/>
        <v>2222.89</v>
      </c>
      <c r="W178" s="71">
        <f t="shared" si="113"/>
        <v>2222.89</v>
      </c>
      <c r="X178" s="71">
        <f t="shared" si="113"/>
        <v>2222.89</v>
      </c>
      <c r="Y178" s="71">
        <f t="shared" si="113"/>
        <v>2222.89</v>
      </c>
      <c r="Z178" s="71">
        <f t="shared" si="113"/>
        <v>2222.89</v>
      </c>
      <c r="AA178" s="71">
        <f t="shared" si="113"/>
        <v>2222.89</v>
      </c>
    </row>
    <row r="179" spans="1:27" ht="12.75" hidden="1" customHeight="1" outlineLevel="1" x14ac:dyDescent="0.2">
      <c r="A179" s="163" t="s">
        <v>1016</v>
      </c>
      <c r="B179" s="94" t="s">
        <v>83</v>
      </c>
      <c r="C179" s="70" t="s">
        <v>79</v>
      </c>
      <c r="D179" s="71">
        <v>4.29</v>
      </c>
      <c r="E179" s="71">
        <v>4.29</v>
      </c>
      <c r="F179" s="71">
        <v>4.29</v>
      </c>
      <c r="G179" s="71">
        <v>4.29</v>
      </c>
      <c r="H179" s="71">
        <v>4.29</v>
      </c>
      <c r="I179" s="71">
        <v>4.29</v>
      </c>
      <c r="J179" s="71">
        <v>4.29</v>
      </c>
      <c r="K179" s="71">
        <v>4.29</v>
      </c>
      <c r="L179" s="71">
        <v>4.29</v>
      </c>
      <c r="M179" s="71">
        <v>4.29</v>
      </c>
      <c r="N179" s="71">
        <v>4.29</v>
      </c>
      <c r="O179" s="71">
        <v>4.29</v>
      </c>
      <c r="P179" s="71">
        <v>4.29</v>
      </c>
      <c r="Q179" s="71">
        <v>4.29</v>
      </c>
      <c r="R179" s="71">
        <v>4.29</v>
      </c>
      <c r="S179" s="71">
        <v>4.29</v>
      </c>
      <c r="T179" s="71">
        <v>4.29</v>
      </c>
      <c r="U179" s="71">
        <v>4.29</v>
      </c>
      <c r="V179" s="71">
        <v>4.29</v>
      </c>
      <c r="W179" s="71">
        <v>4.29</v>
      </c>
      <c r="X179" s="71">
        <v>4.29</v>
      </c>
      <c r="Y179" s="71">
        <v>4.29</v>
      </c>
      <c r="Z179" s="71">
        <v>4.29</v>
      </c>
      <c r="AA179" s="71">
        <v>4.29</v>
      </c>
    </row>
    <row r="180" spans="1:27" ht="12.75" hidden="1" customHeight="1" outlineLevel="1" x14ac:dyDescent="0.2">
      <c r="A180" s="163" t="s">
        <v>1017</v>
      </c>
      <c r="B180" s="94" t="s">
        <v>878</v>
      </c>
      <c r="C180" s="70" t="s">
        <v>79</v>
      </c>
      <c r="D180" s="71">
        <f>$D$12</f>
        <v>175.36</v>
      </c>
      <c r="E180" s="71">
        <f t="shared" ref="E180:AA180" si="114">$D$12</f>
        <v>175.36</v>
      </c>
      <c r="F180" s="71">
        <f t="shared" si="114"/>
        <v>175.36</v>
      </c>
      <c r="G180" s="71">
        <f t="shared" si="114"/>
        <v>175.36</v>
      </c>
      <c r="H180" s="71">
        <f t="shared" si="114"/>
        <v>175.36</v>
      </c>
      <c r="I180" s="71">
        <f t="shared" si="114"/>
        <v>175.36</v>
      </c>
      <c r="J180" s="71">
        <f t="shared" si="114"/>
        <v>175.36</v>
      </c>
      <c r="K180" s="71">
        <f t="shared" si="114"/>
        <v>175.36</v>
      </c>
      <c r="L180" s="71">
        <f t="shared" si="114"/>
        <v>175.36</v>
      </c>
      <c r="M180" s="71">
        <f t="shared" si="114"/>
        <v>175.36</v>
      </c>
      <c r="N180" s="71">
        <f t="shared" si="114"/>
        <v>175.36</v>
      </c>
      <c r="O180" s="71">
        <f t="shared" si="114"/>
        <v>175.36</v>
      </c>
      <c r="P180" s="71">
        <f t="shared" si="114"/>
        <v>175.36</v>
      </c>
      <c r="Q180" s="71">
        <f t="shared" si="114"/>
        <v>175.36</v>
      </c>
      <c r="R180" s="71">
        <f t="shared" si="114"/>
        <v>175.36</v>
      </c>
      <c r="S180" s="71">
        <f t="shared" si="114"/>
        <v>175.36</v>
      </c>
      <c r="T180" s="71">
        <f t="shared" si="114"/>
        <v>175.36</v>
      </c>
      <c r="U180" s="71">
        <f t="shared" si="114"/>
        <v>175.36</v>
      </c>
      <c r="V180" s="71">
        <f t="shared" si="114"/>
        <v>175.36</v>
      </c>
      <c r="W180" s="71">
        <f t="shared" si="114"/>
        <v>175.36</v>
      </c>
      <c r="X180" s="71">
        <f t="shared" si="114"/>
        <v>175.36</v>
      </c>
      <c r="Y180" s="71">
        <f t="shared" si="114"/>
        <v>175.36</v>
      </c>
      <c r="Z180" s="71">
        <f t="shared" si="114"/>
        <v>175.36</v>
      </c>
      <c r="AA180" s="71">
        <f t="shared" si="114"/>
        <v>175.36</v>
      </c>
    </row>
    <row r="181" spans="1:27" ht="12.75" hidden="1" customHeight="1" outlineLevel="1" x14ac:dyDescent="0.2">
      <c r="A181" s="163" t="s">
        <v>1018</v>
      </c>
      <c r="B181" s="94" t="s">
        <v>874</v>
      </c>
      <c r="C181" s="70" t="s">
        <v>79</v>
      </c>
      <c r="D181" s="71">
        <f>$D$13</f>
        <v>216.36</v>
      </c>
      <c r="E181" s="71">
        <f t="shared" ref="E181:AA181" si="115">$D$13</f>
        <v>216.36</v>
      </c>
      <c r="F181" s="71">
        <f t="shared" si="115"/>
        <v>216.36</v>
      </c>
      <c r="G181" s="71">
        <f t="shared" si="115"/>
        <v>216.36</v>
      </c>
      <c r="H181" s="71">
        <f t="shared" si="115"/>
        <v>216.36</v>
      </c>
      <c r="I181" s="71">
        <f t="shared" si="115"/>
        <v>216.36</v>
      </c>
      <c r="J181" s="71">
        <f t="shared" si="115"/>
        <v>216.36</v>
      </c>
      <c r="K181" s="71">
        <f t="shared" si="115"/>
        <v>216.36</v>
      </c>
      <c r="L181" s="71">
        <f t="shared" si="115"/>
        <v>216.36</v>
      </c>
      <c r="M181" s="71">
        <f t="shared" si="115"/>
        <v>216.36</v>
      </c>
      <c r="N181" s="71">
        <f t="shared" si="115"/>
        <v>216.36</v>
      </c>
      <c r="O181" s="71">
        <f t="shared" si="115"/>
        <v>216.36</v>
      </c>
      <c r="P181" s="71">
        <f t="shared" si="115"/>
        <v>216.36</v>
      </c>
      <c r="Q181" s="71">
        <f t="shared" si="115"/>
        <v>216.36</v>
      </c>
      <c r="R181" s="71">
        <f t="shared" si="115"/>
        <v>216.36</v>
      </c>
      <c r="S181" s="71">
        <f t="shared" si="115"/>
        <v>216.36</v>
      </c>
      <c r="T181" s="71">
        <f t="shared" si="115"/>
        <v>216.36</v>
      </c>
      <c r="U181" s="71">
        <f t="shared" si="115"/>
        <v>216.36</v>
      </c>
      <c r="V181" s="71">
        <f t="shared" si="115"/>
        <v>216.36</v>
      </c>
      <c r="W181" s="71">
        <f t="shared" si="115"/>
        <v>216.36</v>
      </c>
      <c r="X181" s="71">
        <f t="shared" si="115"/>
        <v>216.36</v>
      </c>
      <c r="Y181" s="71">
        <f t="shared" si="115"/>
        <v>216.36</v>
      </c>
      <c r="Z181" s="71">
        <f t="shared" si="115"/>
        <v>216.36</v>
      </c>
      <c r="AA181" s="71">
        <f t="shared" si="115"/>
        <v>216.36</v>
      </c>
    </row>
    <row r="182" spans="1:27" collapsed="1" x14ac:dyDescent="0.2">
      <c r="A182" s="162" t="s">
        <v>1019</v>
      </c>
      <c r="B182" s="54" t="str">
        <f>"30"&amp;"."&amp;$B$218&amp;"."&amp;$B$219</f>
        <v>30.05.2024</v>
      </c>
      <c r="C182" s="134" t="s">
        <v>76</v>
      </c>
      <c r="D182" s="135">
        <f>ROUND(((D183+D184+D186+D185+D187)/1000),5)</f>
        <v>3.79983</v>
      </c>
      <c r="E182" s="135">
        <f t="shared" ref="E182:AA182" si="116">ROUND(((E183+E184+E186+E185+E187)/1000),5)</f>
        <v>3.6543299999999999</v>
      </c>
      <c r="F182" s="135">
        <f t="shared" si="116"/>
        <v>3.5006599999999999</v>
      </c>
      <c r="G182" s="135">
        <f t="shared" si="116"/>
        <v>3.3992300000000002</v>
      </c>
      <c r="H182" s="135">
        <f t="shared" si="116"/>
        <v>3.4031099999999999</v>
      </c>
      <c r="I182" s="135">
        <f t="shared" si="116"/>
        <v>3.6910099999999999</v>
      </c>
      <c r="J182" s="135">
        <f t="shared" si="116"/>
        <v>3.7821699999999998</v>
      </c>
      <c r="K182" s="135">
        <f t="shared" si="116"/>
        <v>4.1039199999999996</v>
      </c>
      <c r="L182" s="135">
        <f t="shared" si="116"/>
        <v>4.5036899999999997</v>
      </c>
      <c r="M182" s="135">
        <f t="shared" si="116"/>
        <v>4.7296199999999997</v>
      </c>
      <c r="N182" s="135">
        <f t="shared" si="116"/>
        <v>4.7895000000000003</v>
      </c>
      <c r="O182" s="135">
        <f t="shared" si="116"/>
        <v>4.7813999999999997</v>
      </c>
      <c r="P182" s="135">
        <f t="shared" si="116"/>
        <v>4.7736599999999996</v>
      </c>
      <c r="Q182" s="135">
        <f t="shared" si="116"/>
        <v>4.7902399999999998</v>
      </c>
      <c r="R182" s="135">
        <f t="shared" si="116"/>
        <v>4.7928699999999997</v>
      </c>
      <c r="S182" s="135">
        <f t="shared" si="116"/>
        <v>4.7913899999999998</v>
      </c>
      <c r="T182" s="135">
        <f t="shared" si="116"/>
        <v>4.96136</v>
      </c>
      <c r="U182" s="135">
        <f t="shared" si="116"/>
        <v>4.9500400000000004</v>
      </c>
      <c r="V182" s="135">
        <f t="shared" si="116"/>
        <v>4.6528</v>
      </c>
      <c r="W182" s="135">
        <f t="shared" si="116"/>
        <v>4.5567900000000003</v>
      </c>
      <c r="X182" s="135">
        <f t="shared" si="116"/>
        <v>4.51288</v>
      </c>
      <c r="Y182" s="135">
        <f t="shared" si="116"/>
        <v>4.4938000000000002</v>
      </c>
      <c r="Z182" s="135">
        <f t="shared" si="116"/>
        <v>4.1238999999999999</v>
      </c>
      <c r="AA182" s="135">
        <f t="shared" si="116"/>
        <v>3.9596499999999999</v>
      </c>
    </row>
    <row r="183" spans="1:27" ht="12.75" hidden="1" customHeight="1" outlineLevel="1" x14ac:dyDescent="0.2">
      <c r="A183" s="163" t="s">
        <v>1020</v>
      </c>
      <c r="B183" s="94" t="s">
        <v>238</v>
      </c>
      <c r="C183" s="70" t="s">
        <v>79</v>
      </c>
      <c r="D183" s="71">
        <v>1180.93</v>
      </c>
      <c r="E183" s="71">
        <v>1035.43</v>
      </c>
      <c r="F183" s="71">
        <v>881.76</v>
      </c>
      <c r="G183" s="71">
        <v>780.33</v>
      </c>
      <c r="H183" s="71">
        <v>784.21</v>
      </c>
      <c r="I183" s="71">
        <v>1072.1099999999999</v>
      </c>
      <c r="J183" s="71">
        <v>1163.27</v>
      </c>
      <c r="K183" s="71">
        <v>1485.02</v>
      </c>
      <c r="L183" s="71">
        <v>1884.79</v>
      </c>
      <c r="M183" s="71">
        <v>2110.7199999999998</v>
      </c>
      <c r="N183" s="71">
        <v>2170.6</v>
      </c>
      <c r="O183" s="71">
        <v>2162.5</v>
      </c>
      <c r="P183" s="71">
        <v>2154.7600000000002</v>
      </c>
      <c r="Q183" s="71">
        <v>2171.34</v>
      </c>
      <c r="R183" s="71">
        <v>2173.9699999999998</v>
      </c>
      <c r="S183" s="71">
        <v>2172.4899999999998</v>
      </c>
      <c r="T183" s="71">
        <v>2342.46</v>
      </c>
      <c r="U183" s="71">
        <v>2331.14</v>
      </c>
      <c r="V183" s="71">
        <v>2033.9</v>
      </c>
      <c r="W183" s="71">
        <v>1937.89</v>
      </c>
      <c r="X183" s="71">
        <v>1893.98</v>
      </c>
      <c r="Y183" s="71">
        <v>1874.9</v>
      </c>
      <c r="Z183" s="71">
        <v>1505</v>
      </c>
      <c r="AA183" s="71">
        <v>1340.75</v>
      </c>
    </row>
    <row r="184" spans="1:27" ht="12.75" hidden="1" customHeight="1" outlineLevel="1" x14ac:dyDescent="0.2">
      <c r="A184" s="163" t="s">
        <v>1021</v>
      </c>
      <c r="B184" s="94" t="s">
        <v>90</v>
      </c>
      <c r="C184" s="70" t="s">
        <v>79</v>
      </c>
      <c r="D184" s="71">
        <f>$D$10</f>
        <v>2222.89</v>
      </c>
      <c r="E184" s="71">
        <f t="shared" ref="E184:AA184" si="117">$D$10</f>
        <v>2222.89</v>
      </c>
      <c r="F184" s="71">
        <f t="shared" si="117"/>
        <v>2222.89</v>
      </c>
      <c r="G184" s="71">
        <f t="shared" si="117"/>
        <v>2222.89</v>
      </c>
      <c r="H184" s="71">
        <f t="shared" si="117"/>
        <v>2222.89</v>
      </c>
      <c r="I184" s="71">
        <f t="shared" si="117"/>
        <v>2222.89</v>
      </c>
      <c r="J184" s="71">
        <f t="shared" si="117"/>
        <v>2222.89</v>
      </c>
      <c r="K184" s="71">
        <f t="shared" si="117"/>
        <v>2222.89</v>
      </c>
      <c r="L184" s="71">
        <f t="shared" si="117"/>
        <v>2222.89</v>
      </c>
      <c r="M184" s="71">
        <f t="shared" si="117"/>
        <v>2222.89</v>
      </c>
      <c r="N184" s="71">
        <f t="shared" si="117"/>
        <v>2222.89</v>
      </c>
      <c r="O184" s="71">
        <f t="shared" si="117"/>
        <v>2222.89</v>
      </c>
      <c r="P184" s="71">
        <f t="shared" si="117"/>
        <v>2222.89</v>
      </c>
      <c r="Q184" s="71">
        <f t="shared" si="117"/>
        <v>2222.89</v>
      </c>
      <c r="R184" s="71">
        <f t="shared" si="117"/>
        <v>2222.89</v>
      </c>
      <c r="S184" s="71">
        <f t="shared" si="117"/>
        <v>2222.89</v>
      </c>
      <c r="T184" s="71">
        <f t="shared" si="117"/>
        <v>2222.89</v>
      </c>
      <c r="U184" s="71">
        <f t="shared" si="117"/>
        <v>2222.89</v>
      </c>
      <c r="V184" s="71">
        <f t="shared" si="117"/>
        <v>2222.89</v>
      </c>
      <c r="W184" s="71">
        <f t="shared" si="117"/>
        <v>2222.89</v>
      </c>
      <c r="X184" s="71">
        <f t="shared" si="117"/>
        <v>2222.89</v>
      </c>
      <c r="Y184" s="71">
        <f t="shared" si="117"/>
        <v>2222.89</v>
      </c>
      <c r="Z184" s="71">
        <f t="shared" si="117"/>
        <v>2222.89</v>
      </c>
      <c r="AA184" s="71">
        <f t="shared" si="117"/>
        <v>2222.89</v>
      </c>
    </row>
    <row r="185" spans="1:27" ht="12.75" hidden="1" customHeight="1" outlineLevel="1" x14ac:dyDescent="0.2">
      <c r="A185" s="163" t="s">
        <v>1022</v>
      </c>
      <c r="B185" s="94" t="s">
        <v>83</v>
      </c>
      <c r="C185" s="70" t="s">
        <v>79</v>
      </c>
      <c r="D185" s="71">
        <v>4.29</v>
      </c>
      <c r="E185" s="71">
        <v>4.29</v>
      </c>
      <c r="F185" s="71">
        <v>4.29</v>
      </c>
      <c r="G185" s="71">
        <v>4.29</v>
      </c>
      <c r="H185" s="71">
        <v>4.29</v>
      </c>
      <c r="I185" s="71">
        <v>4.29</v>
      </c>
      <c r="J185" s="71">
        <v>4.29</v>
      </c>
      <c r="K185" s="71">
        <v>4.29</v>
      </c>
      <c r="L185" s="71">
        <v>4.29</v>
      </c>
      <c r="M185" s="71">
        <v>4.29</v>
      </c>
      <c r="N185" s="71">
        <v>4.29</v>
      </c>
      <c r="O185" s="71">
        <v>4.29</v>
      </c>
      <c r="P185" s="71">
        <v>4.29</v>
      </c>
      <c r="Q185" s="71">
        <v>4.29</v>
      </c>
      <c r="R185" s="71">
        <v>4.29</v>
      </c>
      <c r="S185" s="71">
        <v>4.29</v>
      </c>
      <c r="T185" s="71">
        <v>4.29</v>
      </c>
      <c r="U185" s="71">
        <v>4.29</v>
      </c>
      <c r="V185" s="71">
        <v>4.29</v>
      </c>
      <c r="W185" s="71">
        <v>4.29</v>
      </c>
      <c r="X185" s="71">
        <v>4.29</v>
      </c>
      <c r="Y185" s="71">
        <v>4.29</v>
      </c>
      <c r="Z185" s="71">
        <v>4.29</v>
      </c>
      <c r="AA185" s="71">
        <v>4.29</v>
      </c>
    </row>
    <row r="186" spans="1:27" ht="12.75" hidden="1" customHeight="1" outlineLevel="1" x14ac:dyDescent="0.2">
      <c r="A186" s="163" t="s">
        <v>1023</v>
      </c>
      <c r="B186" s="94" t="s">
        <v>878</v>
      </c>
      <c r="C186" s="70" t="s">
        <v>79</v>
      </c>
      <c r="D186" s="71">
        <f>$D$12</f>
        <v>175.36</v>
      </c>
      <c r="E186" s="71">
        <f t="shared" ref="E186:AA186" si="118">$D$12</f>
        <v>175.36</v>
      </c>
      <c r="F186" s="71">
        <f t="shared" si="118"/>
        <v>175.36</v>
      </c>
      <c r="G186" s="71">
        <f t="shared" si="118"/>
        <v>175.36</v>
      </c>
      <c r="H186" s="71">
        <f t="shared" si="118"/>
        <v>175.36</v>
      </c>
      <c r="I186" s="71">
        <f t="shared" si="118"/>
        <v>175.36</v>
      </c>
      <c r="J186" s="71">
        <f t="shared" si="118"/>
        <v>175.36</v>
      </c>
      <c r="K186" s="71">
        <f t="shared" si="118"/>
        <v>175.36</v>
      </c>
      <c r="L186" s="71">
        <f t="shared" si="118"/>
        <v>175.36</v>
      </c>
      <c r="M186" s="71">
        <f t="shared" si="118"/>
        <v>175.36</v>
      </c>
      <c r="N186" s="71">
        <f t="shared" si="118"/>
        <v>175.36</v>
      </c>
      <c r="O186" s="71">
        <f t="shared" si="118"/>
        <v>175.36</v>
      </c>
      <c r="P186" s="71">
        <f t="shared" si="118"/>
        <v>175.36</v>
      </c>
      <c r="Q186" s="71">
        <f t="shared" si="118"/>
        <v>175.36</v>
      </c>
      <c r="R186" s="71">
        <f t="shared" si="118"/>
        <v>175.36</v>
      </c>
      <c r="S186" s="71">
        <f t="shared" si="118"/>
        <v>175.36</v>
      </c>
      <c r="T186" s="71">
        <f t="shared" si="118"/>
        <v>175.36</v>
      </c>
      <c r="U186" s="71">
        <f t="shared" si="118"/>
        <v>175.36</v>
      </c>
      <c r="V186" s="71">
        <f t="shared" si="118"/>
        <v>175.36</v>
      </c>
      <c r="W186" s="71">
        <f t="shared" si="118"/>
        <v>175.36</v>
      </c>
      <c r="X186" s="71">
        <f t="shared" si="118"/>
        <v>175.36</v>
      </c>
      <c r="Y186" s="71">
        <f t="shared" si="118"/>
        <v>175.36</v>
      </c>
      <c r="Z186" s="71">
        <f t="shared" si="118"/>
        <v>175.36</v>
      </c>
      <c r="AA186" s="71">
        <f t="shared" si="118"/>
        <v>175.36</v>
      </c>
    </row>
    <row r="187" spans="1:27" ht="12.75" hidden="1" customHeight="1" outlineLevel="1" x14ac:dyDescent="0.2">
      <c r="A187" s="163" t="s">
        <v>1024</v>
      </c>
      <c r="B187" s="94" t="s">
        <v>874</v>
      </c>
      <c r="C187" s="70" t="s">
        <v>79</v>
      </c>
      <c r="D187" s="71">
        <f>$D$13</f>
        <v>216.36</v>
      </c>
      <c r="E187" s="71">
        <f t="shared" ref="E187:AA187" si="119">$D$13</f>
        <v>216.36</v>
      </c>
      <c r="F187" s="71">
        <f t="shared" si="119"/>
        <v>216.36</v>
      </c>
      <c r="G187" s="71">
        <f t="shared" si="119"/>
        <v>216.36</v>
      </c>
      <c r="H187" s="71">
        <f t="shared" si="119"/>
        <v>216.36</v>
      </c>
      <c r="I187" s="71">
        <f t="shared" si="119"/>
        <v>216.36</v>
      </c>
      <c r="J187" s="71">
        <f t="shared" si="119"/>
        <v>216.36</v>
      </c>
      <c r="K187" s="71">
        <f t="shared" si="119"/>
        <v>216.36</v>
      </c>
      <c r="L187" s="71">
        <f t="shared" si="119"/>
        <v>216.36</v>
      </c>
      <c r="M187" s="71">
        <f t="shared" si="119"/>
        <v>216.36</v>
      </c>
      <c r="N187" s="71">
        <f t="shared" si="119"/>
        <v>216.36</v>
      </c>
      <c r="O187" s="71">
        <f t="shared" si="119"/>
        <v>216.36</v>
      </c>
      <c r="P187" s="71">
        <f t="shared" si="119"/>
        <v>216.36</v>
      </c>
      <c r="Q187" s="71">
        <f t="shared" si="119"/>
        <v>216.36</v>
      </c>
      <c r="R187" s="71">
        <f t="shared" si="119"/>
        <v>216.36</v>
      </c>
      <c r="S187" s="71">
        <f t="shared" si="119"/>
        <v>216.36</v>
      </c>
      <c r="T187" s="71">
        <f t="shared" si="119"/>
        <v>216.36</v>
      </c>
      <c r="U187" s="71">
        <f t="shared" si="119"/>
        <v>216.36</v>
      </c>
      <c r="V187" s="71">
        <f t="shared" si="119"/>
        <v>216.36</v>
      </c>
      <c r="W187" s="71">
        <f t="shared" si="119"/>
        <v>216.36</v>
      </c>
      <c r="X187" s="71">
        <f t="shared" si="119"/>
        <v>216.36</v>
      </c>
      <c r="Y187" s="71">
        <f t="shared" si="119"/>
        <v>216.36</v>
      </c>
      <c r="Z187" s="71">
        <f t="shared" si="119"/>
        <v>216.36</v>
      </c>
      <c r="AA187" s="71">
        <f t="shared" si="119"/>
        <v>216.36</v>
      </c>
    </row>
    <row r="188" spans="1:27" collapsed="1" x14ac:dyDescent="0.2">
      <c r="A188" s="162" t="s">
        <v>1025</v>
      </c>
      <c r="B188" s="54" t="str">
        <f>"31"&amp;"."&amp;$B$218&amp;"."&amp;$B$219</f>
        <v>31.05.2024</v>
      </c>
      <c r="C188" s="134" t="s">
        <v>76</v>
      </c>
      <c r="D188" s="135">
        <f>ROUND(((D189+D190+D192+D191+D193)/1000),5)</f>
        <v>3.7877000000000001</v>
      </c>
      <c r="E188" s="135">
        <f t="shared" ref="E188:AA188" si="120">ROUND(((E189+E190+E192+E191+E193)/1000),5)</f>
        <v>3.5708899999999999</v>
      </c>
      <c r="F188" s="135">
        <f t="shared" si="120"/>
        <v>3.49953</v>
      </c>
      <c r="G188" s="135">
        <f t="shared" si="120"/>
        <v>3.4052099999999998</v>
      </c>
      <c r="H188" s="135">
        <f t="shared" si="120"/>
        <v>3.35589</v>
      </c>
      <c r="I188" s="135">
        <f t="shared" si="120"/>
        <v>3.6797</v>
      </c>
      <c r="J188" s="135">
        <f t="shared" si="120"/>
        <v>3.8271999999999999</v>
      </c>
      <c r="K188" s="135">
        <f t="shared" si="120"/>
        <v>4.1683700000000004</v>
      </c>
      <c r="L188" s="135">
        <f t="shared" si="120"/>
        <v>4.5505699999999996</v>
      </c>
      <c r="M188" s="135">
        <f t="shared" si="120"/>
        <v>4.74777</v>
      </c>
      <c r="N188" s="135">
        <f t="shared" si="120"/>
        <v>4.9116</v>
      </c>
      <c r="O188" s="135">
        <f t="shared" si="120"/>
        <v>4.9222000000000001</v>
      </c>
      <c r="P188" s="135">
        <f t="shared" si="120"/>
        <v>4.7845199999999997</v>
      </c>
      <c r="Q188" s="135">
        <f t="shared" si="120"/>
        <v>4.9375499999999999</v>
      </c>
      <c r="R188" s="135">
        <f t="shared" si="120"/>
        <v>4.9458200000000003</v>
      </c>
      <c r="S188" s="135">
        <f t="shared" si="120"/>
        <v>4.98834</v>
      </c>
      <c r="T188" s="135">
        <f t="shared" si="120"/>
        <v>4.9739800000000001</v>
      </c>
      <c r="U188" s="135">
        <f t="shared" si="120"/>
        <v>4.7471100000000002</v>
      </c>
      <c r="V188" s="135">
        <f t="shared" si="120"/>
        <v>4.7254399999999999</v>
      </c>
      <c r="W188" s="135">
        <f t="shared" si="120"/>
        <v>4.6663100000000002</v>
      </c>
      <c r="X188" s="135">
        <f t="shared" si="120"/>
        <v>4.6547599999999996</v>
      </c>
      <c r="Y188" s="135">
        <f t="shared" si="120"/>
        <v>4.6244899999999998</v>
      </c>
      <c r="Z188" s="135">
        <f t="shared" si="120"/>
        <v>4.3927399999999999</v>
      </c>
      <c r="AA188" s="135">
        <f t="shared" si="120"/>
        <v>4.1022400000000001</v>
      </c>
    </row>
    <row r="189" spans="1:27" ht="12.75" hidden="1" customHeight="1" outlineLevel="1" x14ac:dyDescent="0.2">
      <c r="A189" s="163" t="s">
        <v>1026</v>
      </c>
      <c r="B189" s="94" t="s">
        <v>238</v>
      </c>
      <c r="C189" s="70" t="s">
        <v>79</v>
      </c>
      <c r="D189" s="71">
        <v>1168.8</v>
      </c>
      <c r="E189" s="71">
        <v>951.99</v>
      </c>
      <c r="F189" s="71">
        <v>880.63</v>
      </c>
      <c r="G189" s="71">
        <v>786.31</v>
      </c>
      <c r="H189" s="71">
        <v>736.99</v>
      </c>
      <c r="I189" s="71">
        <v>1060.8</v>
      </c>
      <c r="J189" s="71">
        <v>1208.3</v>
      </c>
      <c r="K189" s="71">
        <v>1549.47</v>
      </c>
      <c r="L189" s="71">
        <v>1931.67</v>
      </c>
      <c r="M189" s="71">
        <v>2128.87</v>
      </c>
      <c r="N189" s="71">
        <v>2292.6999999999998</v>
      </c>
      <c r="O189" s="71">
        <v>2303.3000000000002</v>
      </c>
      <c r="P189" s="71">
        <v>2165.62</v>
      </c>
      <c r="Q189" s="71">
        <v>2318.65</v>
      </c>
      <c r="R189" s="71">
        <v>2326.92</v>
      </c>
      <c r="S189" s="71">
        <v>2369.44</v>
      </c>
      <c r="T189" s="71">
        <v>2355.08</v>
      </c>
      <c r="U189" s="71">
        <v>2128.21</v>
      </c>
      <c r="V189" s="71">
        <v>2106.54</v>
      </c>
      <c r="W189" s="71">
        <v>2047.41</v>
      </c>
      <c r="X189" s="71">
        <v>2035.86</v>
      </c>
      <c r="Y189" s="71">
        <v>2005.59</v>
      </c>
      <c r="Z189" s="71">
        <v>1773.84</v>
      </c>
      <c r="AA189" s="71">
        <v>1483.34</v>
      </c>
    </row>
    <row r="190" spans="1:27" ht="12.75" hidden="1" customHeight="1" outlineLevel="1" x14ac:dyDescent="0.2">
      <c r="A190" s="163" t="s">
        <v>1027</v>
      </c>
      <c r="B190" s="94" t="s">
        <v>90</v>
      </c>
      <c r="C190" s="70" t="s">
        <v>79</v>
      </c>
      <c r="D190" s="71">
        <f>$D$10</f>
        <v>2222.89</v>
      </c>
      <c r="E190" s="71">
        <f t="shared" ref="E190:AA190" si="121">$D$10</f>
        <v>2222.89</v>
      </c>
      <c r="F190" s="71">
        <f t="shared" si="121"/>
        <v>2222.89</v>
      </c>
      <c r="G190" s="71">
        <f t="shared" si="121"/>
        <v>2222.89</v>
      </c>
      <c r="H190" s="71">
        <f t="shared" si="121"/>
        <v>2222.89</v>
      </c>
      <c r="I190" s="71">
        <f t="shared" si="121"/>
        <v>2222.89</v>
      </c>
      <c r="J190" s="71">
        <f t="shared" si="121"/>
        <v>2222.89</v>
      </c>
      <c r="K190" s="71">
        <f t="shared" si="121"/>
        <v>2222.89</v>
      </c>
      <c r="L190" s="71">
        <f t="shared" si="121"/>
        <v>2222.89</v>
      </c>
      <c r="M190" s="71">
        <f t="shared" si="121"/>
        <v>2222.89</v>
      </c>
      <c r="N190" s="71">
        <f t="shared" si="121"/>
        <v>2222.89</v>
      </c>
      <c r="O190" s="71">
        <f t="shared" si="121"/>
        <v>2222.89</v>
      </c>
      <c r="P190" s="71">
        <f t="shared" si="121"/>
        <v>2222.89</v>
      </c>
      <c r="Q190" s="71">
        <f t="shared" si="121"/>
        <v>2222.89</v>
      </c>
      <c r="R190" s="71">
        <f t="shared" si="121"/>
        <v>2222.89</v>
      </c>
      <c r="S190" s="71">
        <f t="shared" si="121"/>
        <v>2222.89</v>
      </c>
      <c r="T190" s="71">
        <f t="shared" si="121"/>
        <v>2222.89</v>
      </c>
      <c r="U190" s="71">
        <f t="shared" si="121"/>
        <v>2222.89</v>
      </c>
      <c r="V190" s="71">
        <f t="shared" si="121"/>
        <v>2222.89</v>
      </c>
      <c r="W190" s="71">
        <f t="shared" si="121"/>
        <v>2222.89</v>
      </c>
      <c r="X190" s="71">
        <f t="shared" si="121"/>
        <v>2222.89</v>
      </c>
      <c r="Y190" s="71">
        <f t="shared" si="121"/>
        <v>2222.89</v>
      </c>
      <c r="Z190" s="71">
        <f t="shared" si="121"/>
        <v>2222.89</v>
      </c>
      <c r="AA190" s="71">
        <f t="shared" si="121"/>
        <v>2222.89</v>
      </c>
    </row>
    <row r="191" spans="1:27" ht="12.75" hidden="1" customHeight="1" outlineLevel="1" x14ac:dyDescent="0.2">
      <c r="A191" s="163" t="s">
        <v>1028</v>
      </c>
      <c r="B191" s="94" t="s">
        <v>83</v>
      </c>
      <c r="C191" s="70" t="s">
        <v>79</v>
      </c>
      <c r="D191" s="71">
        <v>4.29</v>
      </c>
      <c r="E191" s="71">
        <v>4.29</v>
      </c>
      <c r="F191" s="71">
        <v>4.29</v>
      </c>
      <c r="G191" s="71">
        <v>4.29</v>
      </c>
      <c r="H191" s="71">
        <v>4.29</v>
      </c>
      <c r="I191" s="71">
        <v>4.29</v>
      </c>
      <c r="J191" s="71">
        <v>4.29</v>
      </c>
      <c r="K191" s="71">
        <v>4.29</v>
      </c>
      <c r="L191" s="71">
        <v>4.29</v>
      </c>
      <c r="M191" s="71">
        <v>4.29</v>
      </c>
      <c r="N191" s="71">
        <v>4.29</v>
      </c>
      <c r="O191" s="71">
        <v>4.29</v>
      </c>
      <c r="P191" s="71">
        <v>4.29</v>
      </c>
      <c r="Q191" s="71">
        <v>4.29</v>
      </c>
      <c r="R191" s="71">
        <v>4.29</v>
      </c>
      <c r="S191" s="71">
        <v>4.29</v>
      </c>
      <c r="T191" s="71">
        <v>4.29</v>
      </c>
      <c r="U191" s="71">
        <v>4.29</v>
      </c>
      <c r="V191" s="71">
        <v>4.29</v>
      </c>
      <c r="W191" s="71">
        <v>4.29</v>
      </c>
      <c r="X191" s="71">
        <v>4.29</v>
      </c>
      <c r="Y191" s="71">
        <v>4.29</v>
      </c>
      <c r="Z191" s="71">
        <v>4.29</v>
      </c>
      <c r="AA191" s="71">
        <v>4.29</v>
      </c>
    </row>
    <row r="192" spans="1:27" ht="12.75" hidden="1" customHeight="1" outlineLevel="1" x14ac:dyDescent="0.2">
      <c r="A192" s="163" t="s">
        <v>1029</v>
      </c>
      <c r="B192" s="94" t="s">
        <v>878</v>
      </c>
      <c r="C192" s="70" t="s">
        <v>79</v>
      </c>
      <c r="D192" s="71">
        <f>$D$12</f>
        <v>175.36</v>
      </c>
      <c r="E192" s="71">
        <f t="shared" ref="E192:AA192" si="122">$D$12</f>
        <v>175.36</v>
      </c>
      <c r="F192" s="71">
        <f t="shared" si="122"/>
        <v>175.36</v>
      </c>
      <c r="G192" s="71">
        <f t="shared" si="122"/>
        <v>175.36</v>
      </c>
      <c r="H192" s="71">
        <f t="shared" si="122"/>
        <v>175.36</v>
      </c>
      <c r="I192" s="71">
        <f t="shared" si="122"/>
        <v>175.36</v>
      </c>
      <c r="J192" s="71">
        <f t="shared" si="122"/>
        <v>175.36</v>
      </c>
      <c r="K192" s="71">
        <f t="shared" si="122"/>
        <v>175.36</v>
      </c>
      <c r="L192" s="71">
        <f t="shared" si="122"/>
        <v>175.36</v>
      </c>
      <c r="M192" s="71">
        <f t="shared" si="122"/>
        <v>175.36</v>
      </c>
      <c r="N192" s="71">
        <f t="shared" si="122"/>
        <v>175.36</v>
      </c>
      <c r="O192" s="71">
        <f t="shared" si="122"/>
        <v>175.36</v>
      </c>
      <c r="P192" s="71">
        <f t="shared" si="122"/>
        <v>175.36</v>
      </c>
      <c r="Q192" s="71">
        <f t="shared" si="122"/>
        <v>175.36</v>
      </c>
      <c r="R192" s="71">
        <f t="shared" si="122"/>
        <v>175.36</v>
      </c>
      <c r="S192" s="71">
        <f t="shared" si="122"/>
        <v>175.36</v>
      </c>
      <c r="T192" s="71">
        <f t="shared" si="122"/>
        <v>175.36</v>
      </c>
      <c r="U192" s="71">
        <f t="shared" si="122"/>
        <v>175.36</v>
      </c>
      <c r="V192" s="71">
        <f t="shared" si="122"/>
        <v>175.36</v>
      </c>
      <c r="W192" s="71">
        <f t="shared" si="122"/>
        <v>175.36</v>
      </c>
      <c r="X192" s="71">
        <f t="shared" si="122"/>
        <v>175.36</v>
      </c>
      <c r="Y192" s="71">
        <f t="shared" si="122"/>
        <v>175.36</v>
      </c>
      <c r="Z192" s="71">
        <f t="shared" si="122"/>
        <v>175.36</v>
      </c>
      <c r="AA192" s="71">
        <f t="shared" si="122"/>
        <v>175.36</v>
      </c>
    </row>
    <row r="193" spans="1:27" ht="12.75" hidden="1" customHeight="1" outlineLevel="1" x14ac:dyDescent="0.2">
      <c r="A193" s="163" t="s">
        <v>1030</v>
      </c>
      <c r="B193" s="94" t="s">
        <v>874</v>
      </c>
      <c r="C193" s="70" t="s">
        <v>79</v>
      </c>
      <c r="D193" s="71">
        <f>$D$13</f>
        <v>216.36</v>
      </c>
      <c r="E193" s="71">
        <f t="shared" ref="E193:AA193" si="123">$D$13</f>
        <v>216.36</v>
      </c>
      <c r="F193" s="71">
        <f t="shared" si="123"/>
        <v>216.36</v>
      </c>
      <c r="G193" s="71">
        <f t="shared" si="123"/>
        <v>216.36</v>
      </c>
      <c r="H193" s="71">
        <f t="shared" si="123"/>
        <v>216.36</v>
      </c>
      <c r="I193" s="71">
        <f t="shared" si="123"/>
        <v>216.36</v>
      </c>
      <c r="J193" s="71">
        <f t="shared" si="123"/>
        <v>216.36</v>
      </c>
      <c r="K193" s="71">
        <f t="shared" si="123"/>
        <v>216.36</v>
      </c>
      <c r="L193" s="71">
        <f t="shared" si="123"/>
        <v>216.36</v>
      </c>
      <c r="M193" s="71">
        <f t="shared" si="123"/>
        <v>216.36</v>
      </c>
      <c r="N193" s="71">
        <f t="shared" si="123"/>
        <v>216.36</v>
      </c>
      <c r="O193" s="71">
        <f t="shared" si="123"/>
        <v>216.36</v>
      </c>
      <c r="P193" s="71">
        <f t="shared" si="123"/>
        <v>216.36</v>
      </c>
      <c r="Q193" s="71">
        <f t="shared" si="123"/>
        <v>216.36</v>
      </c>
      <c r="R193" s="71">
        <f t="shared" si="123"/>
        <v>216.36</v>
      </c>
      <c r="S193" s="71">
        <f t="shared" si="123"/>
        <v>216.36</v>
      </c>
      <c r="T193" s="71">
        <f t="shared" si="123"/>
        <v>216.36</v>
      </c>
      <c r="U193" s="71">
        <f t="shared" si="123"/>
        <v>216.36</v>
      </c>
      <c r="V193" s="71">
        <f t="shared" si="123"/>
        <v>216.36</v>
      </c>
      <c r="W193" s="71">
        <f t="shared" si="123"/>
        <v>216.36</v>
      </c>
      <c r="X193" s="71">
        <f t="shared" si="123"/>
        <v>216.36</v>
      </c>
      <c r="Y193" s="71">
        <f t="shared" si="123"/>
        <v>216.36</v>
      </c>
      <c r="Z193" s="71">
        <f t="shared" si="123"/>
        <v>216.36</v>
      </c>
      <c r="AA193" s="71">
        <f t="shared" si="123"/>
        <v>216.36</v>
      </c>
    </row>
    <row r="194" spans="1:27" collapsed="1" x14ac:dyDescent="0.2">
      <c r="B194" s="165" t="s">
        <v>392</v>
      </c>
    </row>
    <row r="195" spans="1:27" x14ac:dyDescent="0.2">
      <c r="B195" s="165" t="s">
        <v>392</v>
      </c>
    </row>
    <row r="196" spans="1:27" x14ac:dyDescent="0.2">
      <c r="B196" s="165" t="s">
        <v>392</v>
      </c>
    </row>
    <row r="197" spans="1:27" x14ac:dyDescent="0.2">
      <c r="A197" s="189" t="s">
        <v>861</v>
      </c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1"/>
    </row>
    <row r="198" spans="1:27" ht="15" customHeight="1" x14ac:dyDescent="0.2">
      <c r="A198" s="168" t="s">
        <v>5</v>
      </c>
      <c r="B198" s="169" t="s">
        <v>863</v>
      </c>
      <c r="C198" s="170" t="s">
        <v>864</v>
      </c>
      <c r="D198" s="161" t="s">
        <v>865</v>
      </c>
      <c r="E198" s="192"/>
      <c r="F198" s="192"/>
      <c r="G198" s="192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</row>
    <row r="199" spans="1:27" x14ac:dyDescent="0.2">
      <c r="A199" s="172"/>
      <c r="B199" s="173"/>
      <c r="C199" s="174"/>
      <c r="D199" s="175">
        <f>D200</f>
        <v>848191.28</v>
      </c>
      <c r="E199" s="193"/>
      <c r="F199" s="193"/>
      <c r="G199" s="193"/>
    </row>
    <row r="200" spans="1:27" ht="12.75" hidden="1" customHeight="1" outlineLevel="1" x14ac:dyDescent="0.2">
      <c r="A200" s="176" t="s">
        <v>87</v>
      </c>
      <c r="B200" s="177" t="s">
        <v>868</v>
      </c>
      <c r="C200" s="178" t="s">
        <v>864</v>
      </c>
      <c r="D200" s="71">
        <v>848191.28</v>
      </c>
      <c r="E200" s="167"/>
      <c r="F200" s="167"/>
      <c r="G200" s="167"/>
    </row>
    <row r="201" spans="1:27" collapsed="1" x14ac:dyDescent="0.2"/>
    <row r="203" spans="1:27" ht="12.75" customHeight="1" x14ac:dyDescent="0.25">
      <c r="A203" s="179" t="s">
        <v>84</v>
      </c>
      <c r="B203" s="179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0" t="s">
        <v>3163</v>
      </c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83"/>
      <c r="B206" s="84"/>
    </row>
    <row r="207" spans="1:27" x14ac:dyDescent="0.2">
      <c r="A207" s="83"/>
      <c r="B207" s="85"/>
    </row>
    <row r="218" spans="2:2" hidden="1" x14ac:dyDescent="0.2">
      <c r="B218" s="181" t="s">
        <v>3164</v>
      </c>
    </row>
    <row r="219" spans="2:2" hidden="1" x14ac:dyDescent="0.2">
      <c r="B219" s="182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2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B762D-7173-4E3C-9613-3A7510AE9E2D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G746" sqref="G746"/>
      <selection pane="bottomLeft" activeCell="G746" sqref="G746"/>
    </sheetView>
  </sheetViews>
  <sheetFormatPr defaultColWidth="9.140625" defaultRowHeight="12.75" outlineLevelRow="1" x14ac:dyDescent="0.2"/>
  <cols>
    <col min="1" max="1" width="9.140625" style="45"/>
    <col min="2" max="2" width="32.140625" style="45" bestFit="1" customWidth="1"/>
    <col min="3" max="3" width="13.42578125" style="45" customWidth="1"/>
    <col min="4" max="27" width="12" style="45" customWidth="1"/>
    <col min="28" max="16384" width="9.140625" style="45"/>
  </cols>
  <sheetData>
    <row r="1" spans="1:27" ht="12.75" customHeight="1" x14ac:dyDescent="0.2">
      <c r="A1" s="151" t="s">
        <v>207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</row>
    <row r="2" spans="1:27" x14ac:dyDescent="0.2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</row>
    <row r="3" spans="1:27" x14ac:dyDescent="0.2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</row>
    <row r="4" spans="1:27" ht="15" customHeight="1" x14ac:dyDescent="0.25">
      <c r="A4" s="154" t="s">
        <v>1031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6"/>
    </row>
    <row r="5" spans="1:27" x14ac:dyDescent="0.2">
      <c r="A5" s="157" t="s">
        <v>209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9"/>
    </row>
    <row r="6" spans="1:27" ht="27" customHeight="1" x14ac:dyDescent="0.2">
      <c r="A6" s="160" t="s">
        <v>64</v>
      </c>
      <c r="B6" s="161" t="s">
        <v>210</v>
      </c>
      <c r="C6" s="160" t="s">
        <v>211</v>
      </c>
      <c r="D6" s="161" t="s">
        <v>212</v>
      </c>
      <c r="E6" s="161" t="s">
        <v>213</v>
      </c>
      <c r="F6" s="161" t="s">
        <v>214</v>
      </c>
      <c r="G6" s="161" t="s">
        <v>215</v>
      </c>
      <c r="H6" s="161" t="s">
        <v>216</v>
      </c>
      <c r="I6" s="161" t="s">
        <v>217</v>
      </c>
      <c r="J6" s="161" t="s">
        <v>218</v>
      </c>
      <c r="K6" s="161" t="s">
        <v>219</v>
      </c>
      <c r="L6" s="161" t="s">
        <v>220</v>
      </c>
      <c r="M6" s="161" t="s">
        <v>221</v>
      </c>
      <c r="N6" s="161" t="s">
        <v>222</v>
      </c>
      <c r="O6" s="161" t="s">
        <v>223</v>
      </c>
      <c r="P6" s="161" t="s">
        <v>224</v>
      </c>
      <c r="Q6" s="161" t="s">
        <v>225</v>
      </c>
      <c r="R6" s="161" t="s">
        <v>226</v>
      </c>
      <c r="S6" s="161" t="s">
        <v>227</v>
      </c>
      <c r="T6" s="161" t="s">
        <v>228</v>
      </c>
      <c r="U6" s="161" t="s">
        <v>229</v>
      </c>
      <c r="V6" s="161" t="s">
        <v>230</v>
      </c>
      <c r="W6" s="161" t="s">
        <v>231</v>
      </c>
      <c r="X6" s="161" t="s">
        <v>232</v>
      </c>
      <c r="Y6" s="161" t="s">
        <v>233</v>
      </c>
      <c r="Z6" s="161" t="s">
        <v>234</v>
      </c>
      <c r="AA6" s="161" t="s">
        <v>235</v>
      </c>
    </row>
    <row r="7" spans="1:27" x14ac:dyDescent="0.2">
      <c r="A7" s="162" t="s">
        <v>236</v>
      </c>
      <c r="B7" s="54" t="str">
        <f>"01"&amp;"."&amp;$B$662&amp;"."&amp;$B$663</f>
        <v>01.05.2024</v>
      </c>
      <c r="C7" s="134" t="s">
        <v>76</v>
      </c>
      <c r="D7" s="135">
        <f>ROUND(((D8+D9+D11+D10)/1000),5)</f>
        <v>2.5487500000000001</v>
      </c>
      <c r="E7" s="135">
        <f>ROUND(((E8+E9+E11+E10)/1000),5)</f>
        <v>2.5110199999999998</v>
      </c>
      <c r="F7" s="135">
        <f>ROUND(((F8+F9+F11+F10)/1000),5)</f>
        <v>2.3748399999999998</v>
      </c>
      <c r="G7" s="135">
        <f t="shared" ref="G7:AA7" si="0">ROUND(((G8+G9+G11+G10)/1000),5)</f>
        <v>2.3512400000000002</v>
      </c>
      <c r="H7" s="135">
        <f t="shared" si="0"/>
        <v>2.3055500000000002</v>
      </c>
      <c r="I7" s="135">
        <f t="shared" si="0"/>
        <v>2.27054</v>
      </c>
      <c r="J7" s="135">
        <f t="shared" si="0"/>
        <v>2.27312</v>
      </c>
      <c r="K7" s="135">
        <f t="shared" si="0"/>
        <v>2.4312800000000001</v>
      </c>
      <c r="L7" s="135">
        <f t="shared" si="0"/>
        <v>2.59172</v>
      </c>
      <c r="M7" s="135">
        <f t="shared" si="0"/>
        <v>2.8267699999999998</v>
      </c>
      <c r="N7" s="135">
        <f t="shared" si="0"/>
        <v>2.96929</v>
      </c>
      <c r="O7" s="135">
        <f t="shared" si="0"/>
        <v>2.89913</v>
      </c>
      <c r="P7" s="135">
        <f t="shared" si="0"/>
        <v>2.8786999999999998</v>
      </c>
      <c r="Q7" s="135">
        <f t="shared" si="0"/>
        <v>2.91011</v>
      </c>
      <c r="R7" s="135">
        <f t="shared" si="0"/>
        <v>2.8689499999999999</v>
      </c>
      <c r="S7" s="135">
        <f t="shared" si="0"/>
        <v>2.8189899999999999</v>
      </c>
      <c r="T7" s="135">
        <f t="shared" si="0"/>
        <v>2.8584200000000002</v>
      </c>
      <c r="U7" s="135">
        <f t="shared" si="0"/>
        <v>2.8757899999999998</v>
      </c>
      <c r="V7" s="135">
        <f t="shared" si="0"/>
        <v>2.92991</v>
      </c>
      <c r="W7" s="135">
        <f t="shared" si="0"/>
        <v>3.0477300000000001</v>
      </c>
      <c r="X7" s="135">
        <f t="shared" si="0"/>
        <v>3.1362800000000002</v>
      </c>
      <c r="Y7" s="135">
        <f t="shared" si="0"/>
        <v>3.0364200000000001</v>
      </c>
      <c r="Z7" s="135">
        <f t="shared" si="0"/>
        <v>2.7208199999999998</v>
      </c>
      <c r="AA7" s="135">
        <f t="shared" si="0"/>
        <v>2.53132</v>
      </c>
    </row>
    <row r="8" spans="1:27" ht="12.75" hidden="1" customHeight="1" outlineLevel="1" x14ac:dyDescent="0.2">
      <c r="A8" s="163" t="s">
        <v>237</v>
      </c>
      <c r="B8" s="94" t="s">
        <v>238</v>
      </c>
      <c r="C8" s="70" t="s">
        <v>79</v>
      </c>
      <c r="D8" s="71">
        <v>1384.76</v>
      </c>
      <c r="E8" s="71">
        <v>1347.03</v>
      </c>
      <c r="F8" s="71">
        <v>1210.8499999999999</v>
      </c>
      <c r="G8" s="71">
        <v>1187.25</v>
      </c>
      <c r="H8" s="71">
        <v>1141.56</v>
      </c>
      <c r="I8" s="71">
        <v>1106.55</v>
      </c>
      <c r="J8" s="71">
        <v>1109.1300000000001</v>
      </c>
      <c r="K8" s="71">
        <v>1267.29</v>
      </c>
      <c r="L8" s="71">
        <v>1427.73</v>
      </c>
      <c r="M8" s="71">
        <v>1662.78</v>
      </c>
      <c r="N8" s="71">
        <v>1805.3</v>
      </c>
      <c r="O8" s="71">
        <v>1735.14</v>
      </c>
      <c r="P8" s="71">
        <v>1714.71</v>
      </c>
      <c r="Q8" s="71">
        <v>1746.12</v>
      </c>
      <c r="R8" s="71">
        <v>1704.96</v>
      </c>
      <c r="S8" s="71">
        <v>1655</v>
      </c>
      <c r="T8" s="71">
        <v>1694.43</v>
      </c>
      <c r="U8" s="71">
        <v>1711.8</v>
      </c>
      <c r="V8" s="71">
        <v>1765.92</v>
      </c>
      <c r="W8" s="71">
        <v>1883.74</v>
      </c>
      <c r="X8" s="71">
        <v>1972.29</v>
      </c>
      <c r="Y8" s="71">
        <v>1872.43</v>
      </c>
      <c r="Z8" s="71">
        <v>1556.83</v>
      </c>
      <c r="AA8" s="71">
        <v>1367.33</v>
      </c>
    </row>
    <row r="9" spans="1:27" ht="12.75" hidden="1" customHeight="1" outlineLevel="1" x14ac:dyDescent="0.2">
      <c r="A9" s="163" t="s">
        <v>239</v>
      </c>
      <c r="B9" s="94" t="s">
        <v>90</v>
      </c>
      <c r="C9" s="70" t="s">
        <v>79</v>
      </c>
      <c r="D9" s="71">
        <v>1071.42</v>
      </c>
      <c r="E9" s="71">
        <f>$D$9</f>
        <v>1071.42</v>
      </c>
      <c r="F9" s="71">
        <f t="shared" ref="F9:AA9" si="1">$D$9</f>
        <v>1071.42</v>
      </c>
      <c r="G9" s="71">
        <f t="shared" si="1"/>
        <v>1071.42</v>
      </c>
      <c r="H9" s="71">
        <f t="shared" si="1"/>
        <v>1071.42</v>
      </c>
      <c r="I9" s="71">
        <f t="shared" si="1"/>
        <v>1071.42</v>
      </c>
      <c r="J9" s="71">
        <f t="shared" si="1"/>
        <v>1071.42</v>
      </c>
      <c r="K9" s="71">
        <f t="shared" si="1"/>
        <v>1071.42</v>
      </c>
      <c r="L9" s="71">
        <f t="shared" si="1"/>
        <v>1071.42</v>
      </c>
      <c r="M9" s="71">
        <f t="shared" si="1"/>
        <v>1071.42</v>
      </c>
      <c r="N9" s="71">
        <f t="shared" si="1"/>
        <v>1071.42</v>
      </c>
      <c r="O9" s="71">
        <f t="shared" si="1"/>
        <v>1071.42</v>
      </c>
      <c r="P9" s="71">
        <f t="shared" si="1"/>
        <v>1071.42</v>
      </c>
      <c r="Q9" s="71">
        <f t="shared" si="1"/>
        <v>1071.42</v>
      </c>
      <c r="R9" s="71">
        <f t="shared" si="1"/>
        <v>1071.42</v>
      </c>
      <c r="S9" s="71">
        <f t="shared" si="1"/>
        <v>1071.42</v>
      </c>
      <c r="T9" s="71">
        <f t="shared" si="1"/>
        <v>1071.42</v>
      </c>
      <c r="U9" s="71">
        <f t="shared" si="1"/>
        <v>1071.42</v>
      </c>
      <c r="V9" s="71">
        <f t="shared" si="1"/>
        <v>1071.42</v>
      </c>
      <c r="W9" s="71">
        <f t="shared" si="1"/>
        <v>1071.42</v>
      </c>
      <c r="X9" s="71">
        <f t="shared" si="1"/>
        <v>1071.42</v>
      </c>
      <c r="Y9" s="71">
        <f t="shared" si="1"/>
        <v>1071.42</v>
      </c>
      <c r="Z9" s="71">
        <f t="shared" si="1"/>
        <v>1071.42</v>
      </c>
      <c r="AA9" s="71">
        <f t="shared" si="1"/>
        <v>1071.42</v>
      </c>
    </row>
    <row r="10" spans="1:27" ht="12.75" hidden="1" customHeight="1" outlineLevel="1" x14ac:dyDescent="0.2">
      <c r="A10" s="163" t="s">
        <v>240</v>
      </c>
      <c r="B10" s="94" t="s">
        <v>83</v>
      </c>
      <c r="C10" s="70" t="s">
        <v>79</v>
      </c>
      <c r="D10" s="71">
        <v>4.3</v>
      </c>
      <c r="E10" s="71">
        <v>4.3</v>
      </c>
      <c r="F10" s="71">
        <v>4.3</v>
      </c>
      <c r="G10" s="71">
        <v>4.3</v>
      </c>
      <c r="H10" s="71">
        <v>4.3</v>
      </c>
      <c r="I10" s="71">
        <v>4.3</v>
      </c>
      <c r="J10" s="71">
        <v>4.3</v>
      </c>
      <c r="K10" s="71">
        <v>4.3</v>
      </c>
      <c r="L10" s="71">
        <v>4.3</v>
      </c>
      <c r="M10" s="71">
        <v>4.3</v>
      </c>
      <c r="N10" s="71">
        <v>4.3</v>
      </c>
      <c r="O10" s="71">
        <v>4.3</v>
      </c>
      <c r="P10" s="71">
        <v>4.3</v>
      </c>
      <c r="Q10" s="71">
        <v>4.3</v>
      </c>
      <c r="R10" s="71">
        <v>4.3</v>
      </c>
      <c r="S10" s="71">
        <v>4.3</v>
      </c>
      <c r="T10" s="71">
        <v>4.3</v>
      </c>
      <c r="U10" s="71">
        <v>4.3</v>
      </c>
      <c r="V10" s="71">
        <v>4.3</v>
      </c>
      <c r="W10" s="71">
        <v>4.3</v>
      </c>
      <c r="X10" s="71">
        <v>4.3</v>
      </c>
      <c r="Y10" s="71">
        <v>4.3</v>
      </c>
      <c r="Z10" s="71">
        <v>4.3</v>
      </c>
      <c r="AA10" s="71">
        <v>4.3</v>
      </c>
    </row>
    <row r="11" spans="1:27" ht="12.75" hidden="1" customHeight="1" outlineLevel="1" x14ac:dyDescent="0.2">
      <c r="A11" s="163" t="s">
        <v>241</v>
      </c>
      <c r="B11" s="94" t="s">
        <v>81</v>
      </c>
      <c r="C11" s="70" t="s">
        <v>79</v>
      </c>
      <c r="D11" s="71">
        <v>88.27</v>
      </c>
      <c r="E11" s="71">
        <f>$D$11</f>
        <v>88.27</v>
      </c>
      <c r="F11" s="71">
        <f t="shared" ref="F11:AA11" si="2">$D$11</f>
        <v>88.27</v>
      </c>
      <c r="G11" s="71">
        <f t="shared" si="2"/>
        <v>88.27</v>
      </c>
      <c r="H11" s="71">
        <f t="shared" si="2"/>
        <v>88.27</v>
      </c>
      <c r="I11" s="71">
        <f t="shared" si="2"/>
        <v>88.27</v>
      </c>
      <c r="J11" s="71">
        <f t="shared" si="2"/>
        <v>88.27</v>
      </c>
      <c r="K11" s="71">
        <f t="shared" si="2"/>
        <v>88.27</v>
      </c>
      <c r="L11" s="71">
        <f t="shared" si="2"/>
        <v>88.27</v>
      </c>
      <c r="M11" s="71">
        <f t="shared" si="2"/>
        <v>88.27</v>
      </c>
      <c r="N11" s="71">
        <f t="shared" si="2"/>
        <v>88.27</v>
      </c>
      <c r="O11" s="71">
        <f t="shared" si="2"/>
        <v>88.27</v>
      </c>
      <c r="P11" s="71">
        <f t="shared" si="2"/>
        <v>88.27</v>
      </c>
      <c r="Q11" s="71">
        <f t="shared" si="2"/>
        <v>88.27</v>
      </c>
      <c r="R11" s="71">
        <f t="shared" si="2"/>
        <v>88.27</v>
      </c>
      <c r="S11" s="71">
        <f t="shared" si="2"/>
        <v>88.27</v>
      </c>
      <c r="T11" s="71">
        <f t="shared" si="2"/>
        <v>88.27</v>
      </c>
      <c r="U11" s="71">
        <f t="shared" si="2"/>
        <v>88.27</v>
      </c>
      <c r="V11" s="71">
        <f t="shared" si="2"/>
        <v>88.27</v>
      </c>
      <c r="W11" s="71">
        <f t="shared" si="2"/>
        <v>88.27</v>
      </c>
      <c r="X11" s="71">
        <f t="shared" si="2"/>
        <v>88.27</v>
      </c>
      <c r="Y11" s="71">
        <f t="shared" si="2"/>
        <v>88.27</v>
      </c>
      <c r="Z11" s="71">
        <f t="shared" si="2"/>
        <v>88.27</v>
      </c>
      <c r="AA11" s="71">
        <f t="shared" si="2"/>
        <v>88.27</v>
      </c>
    </row>
    <row r="12" spans="1:27" collapsed="1" x14ac:dyDescent="0.2">
      <c r="A12" s="162" t="s">
        <v>242</v>
      </c>
      <c r="B12" s="54" t="str">
        <f>"02"&amp;"."&amp;$B$662&amp;"."&amp;$B$663</f>
        <v>02.05.2024</v>
      </c>
      <c r="C12" s="134" t="s">
        <v>76</v>
      </c>
      <c r="D12" s="135">
        <f>ROUND(((D13+D14+D16+D15)/1000),5)</f>
        <v>2.5236499999999999</v>
      </c>
      <c r="E12" s="135">
        <f>ROUND(((E13+E14+E16+E15)/1000),5)</f>
        <v>2.41221</v>
      </c>
      <c r="F12" s="135">
        <f>ROUND(((F13+F14+F16+F15)/1000),5)</f>
        <v>2.3795299999999999</v>
      </c>
      <c r="G12" s="135">
        <f t="shared" ref="G12:AA12" si="3">ROUND(((G13+G14+G16+G15)/1000),5)</f>
        <v>2.3242600000000002</v>
      </c>
      <c r="H12" s="135">
        <f t="shared" si="3"/>
        <v>2.3511899999999999</v>
      </c>
      <c r="I12" s="135">
        <f t="shared" si="3"/>
        <v>2.3961000000000001</v>
      </c>
      <c r="J12" s="135">
        <f t="shared" si="3"/>
        <v>2.5211199999999998</v>
      </c>
      <c r="K12" s="135">
        <f t="shared" si="3"/>
        <v>2.7532999999999999</v>
      </c>
      <c r="L12" s="135">
        <f t="shared" si="3"/>
        <v>3.07544</v>
      </c>
      <c r="M12" s="135">
        <f t="shared" si="3"/>
        <v>3.1916099999999998</v>
      </c>
      <c r="N12" s="135">
        <f t="shared" si="3"/>
        <v>3.2201200000000001</v>
      </c>
      <c r="O12" s="135">
        <f t="shared" si="3"/>
        <v>3.1557300000000001</v>
      </c>
      <c r="P12" s="135">
        <f t="shared" si="3"/>
        <v>3.1772900000000002</v>
      </c>
      <c r="Q12" s="135">
        <f t="shared" si="3"/>
        <v>3.2118600000000002</v>
      </c>
      <c r="R12" s="135">
        <f t="shared" si="3"/>
        <v>3.23108</v>
      </c>
      <c r="S12" s="135">
        <f t="shared" si="3"/>
        <v>3.1752899999999999</v>
      </c>
      <c r="T12" s="135">
        <f t="shared" si="3"/>
        <v>3.1669800000000001</v>
      </c>
      <c r="U12" s="135">
        <f t="shared" si="3"/>
        <v>3.1292499999999999</v>
      </c>
      <c r="V12" s="135">
        <f t="shared" si="3"/>
        <v>3.1545800000000002</v>
      </c>
      <c r="W12" s="135">
        <f t="shared" si="3"/>
        <v>3.1756500000000001</v>
      </c>
      <c r="X12" s="135">
        <f t="shared" si="3"/>
        <v>3.2193100000000001</v>
      </c>
      <c r="Y12" s="135">
        <f t="shared" si="3"/>
        <v>3.10242</v>
      </c>
      <c r="Z12" s="135">
        <f t="shared" si="3"/>
        <v>2.7371300000000001</v>
      </c>
      <c r="AA12" s="135">
        <f t="shared" si="3"/>
        <v>2.5637799999999999</v>
      </c>
    </row>
    <row r="13" spans="1:27" ht="12.75" hidden="1" customHeight="1" outlineLevel="1" x14ac:dyDescent="0.2">
      <c r="A13" s="163" t="s">
        <v>243</v>
      </c>
      <c r="B13" s="94" t="s">
        <v>238</v>
      </c>
      <c r="C13" s="70" t="s">
        <v>79</v>
      </c>
      <c r="D13" s="71">
        <v>1359.66</v>
      </c>
      <c r="E13" s="71">
        <v>1248.22</v>
      </c>
      <c r="F13" s="71">
        <v>1215.54</v>
      </c>
      <c r="G13" s="71">
        <v>1160.27</v>
      </c>
      <c r="H13" s="71">
        <v>1187.2</v>
      </c>
      <c r="I13" s="71">
        <v>1232.1099999999999</v>
      </c>
      <c r="J13" s="71">
        <v>1357.13</v>
      </c>
      <c r="K13" s="71">
        <v>1589.31</v>
      </c>
      <c r="L13" s="71">
        <v>1911.45</v>
      </c>
      <c r="M13" s="71">
        <v>2027.62</v>
      </c>
      <c r="N13" s="71">
        <v>2056.13</v>
      </c>
      <c r="O13" s="71">
        <v>1991.74</v>
      </c>
      <c r="P13" s="71">
        <v>2013.3</v>
      </c>
      <c r="Q13" s="71">
        <v>2047.87</v>
      </c>
      <c r="R13" s="71">
        <v>2067.09</v>
      </c>
      <c r="S13" s="71">
        <v>2011.3</v>
      </c>
      <c r="T13" s="71">
        <v>2002.99</v>
      </c>
      <c r="U13" s="71">
        <v>1965.26</v>
      </c>
      <c r="V13" s="71">
        <v>1990.59</v>
      </c>
      <c r="W13" s="71">
        <v>2011.66</v>
      </c>
      <c r="X13" s="71">
        <v>2055.3200000000002</v>
      </c>
      <c r="Y13" s="71">
        <v>1938.43</v>
      </c>
      <c r="Z13" s="71">
        <v>1573.14</v>
      </c>
      <c r="AA13" s="71">
        <v>1399.79</v>
      </c>
    </row>
    <row r="14" spans="1:27" ht="12.75" hidden="1" customHeight="1" outlineLevel="1" x14ac:dyDescent="0.2">
      <c r="A14" s="163" t="s">
        <v>244</v>
      </c>
      <c r="B14" s="94" t="s">
        <v>90</v>
      </c>
      <c r="C14" s="70" t="s">
        <v>79</v>
      </c>
      <c r="D14" s="71">
        <f>$D$9</f>
        <v>1071.42</v>
      </c>
      <c r="E14" s="71">
        <f t="shared" ref="E14:AA14" si="4">$D$9</f>
        <v>1071.42</v>
      </c>
      <c r="F14" s="71">
        <f t="shared" si="4"/>
        <v>1071.42</v>
      </c>
      <c r="G14" s="71">
        <f t="shared" si="4"/>
        <v>1071.42</v>
      </c>
      <c r="H14" s="71">
        <f t="shared" si="4"/>
        <v>1071.42</v>
      </c>
      <c r="I14" s="71">
        <f t="shared" si="4"/>
        <v>1071.42</v>
      </c>
      <c r="J14" s="71">
        <f t="shared" si="4"/>
        <v>1071.42</v>
      </c>
      <c r="K14" s="71">
        <f t="shared" si="4"/>
        <v>1071.42</v>
      </c>
      <c r="L14" s="71">
        <f t="shared" si="4"/>
        <v>1071.42</v>
      </c>
      <c r="M14" s="71">
        <f t="shared" si="4"/>
        <v>1071.42</v>
      </c>
      <c r="N14" s="71">
        <f t="shared" si="4"/>
        <v>1071.42</v>
      </c>
      <c r="O14" s="71">
        <f t="shared" si="4"/>
        <v>1071.42</v>
      </c>
      <c r="P14" s="71">
        <f t="shared" si="4"/>
        <v>1071.42</v>
      </c>
      <c r="Q14" s="71">
        <f t="shared" si="4"/>
        <v>1071.42</v>
      </c>
      <c r="R14" s="71">
        <f t="shared" si="4"/>
        <v>1071.42</v>
      </c>
      <c r="S14" s="71">
        <f t="shared" si="4"/>
        <v>1071.42</v>
      </c>
      <c r="T14" s="71">
        <f t="shared" si="4"/>
        <v>1071.42</v>
      </c>
      <c r="U14" s="71">
        <f t="shared" si="4"/>
        <v>1071.42</v>
      </c>
      <c r="V14" s="71">
        <f t="shared" si="4"/>
        <v>1071.42</v>
      </c>
      <c r="W14" s="71">
        <f t="shared" si="4"/>
        <v>1071.42</v>
      </c>
      <c r="X14" s="71">
        <f t="shared" si="4"/>
        <v>1071.42</v>
      </c>
      <c r="Y14" s="71">
        <f t="shared" si="4"/>
        <v>1071.42</v>
      </c>
      <c r="Z14" s="71">
        <f t="shared" si="4"/>
        <v>1071.42</v>
      </c>
      <c r="AA14" s="71">
        <f t="shared" si="4"/>
        <v>1071.42</v>
      </c>
    </row>
    <row r="15" spans="1:27" ht="12.75" hidden="1" customHeight="1" outlineLevel="1" x14ac:dyDescent="0.2">
      <c r="A15" s="163" t="s">
        <v>245</v>
      </c>
      <c r="B15" s="94" t="s">
        <v>83</v>
      </c>
      <c r="C15" s="70" t="s">
        <v>79</v>
      </c>
      <c r="D15" s="71">
        <v>4.3</v>
      </c>
      <c r="E15" s="71">
        <v>4.3</v>
      </c>
      <c r="F15" s="71">
        <v>4.3</v>
      </c>
      <c r="G15" s="71">
        <v>4.3</v>
      </c>
      <c r="H15" s="71">
        <v>4.3</v>
      </c>
      <c r="I15" s="71">
        <v>4.3</v>
      </c>
      <c r="J15" s="71">
        <v>4.3</v>
      </c>
      <c r="K15" s="71">
        <v>4.3</v>
      </c>
      <c r="L15" s="71">
        <v>4.3</v>
      </c>
      <c r="M15" s="71">
        <v>4.3</v>
      </c>
      <c r="N15" s="71">
        <v>4.3</v>
      </c>
      <c r="O15" s="71">
        <v>4.3</v>
      </c>
      <c r="P15" s="71">
        <v>4.3</v>
      </c>
      <c r="Q15" s="71">
        <v>4.3</v>
      </c>
      <c r="R15" s="71">
        <v>4.3</v>
      </c>
      <c r="S15" s="71">
        <v>4.3</v>
      </c>
      <c r="T15" s="71">
        <v>4.3</v>
      </c>
      <c r="U15" s="71">
        <v>4.3</v>
      </c>
      <c r="V15" s="71">
        <v>4.3</v>
      </c>
      <c r="W15" s="71">
        <v>4.3</v>
      </c>
      <c r="X15" s="71">
        <v>4.3</v>
      </c>
      <c r="Y15" s="71">
        <v>4.3</v>
      </c>
      <c r="Z15" s="71">
        <v>4.3</v>
      </c>
      <c r="AA15" s="71">
        <v>4.3</v>
      </c>
    </row>
    <row r="16" spans="1:27" ht="12.75" hidden="1" customHeight="1" outlineLevel="1" x14ac:dyDescent="0.2">
      <c r="A16" s="163" t="s">
        <v>246</v>
      </c>
      <c r="B16" s="94" t="s">
        <v>81</v>
      </c>
      <c r="C16" s="70" t="s">
        <v>79</v>
      </c>
      <c r="D16" s="71">
        <f>$D$11</f>
        <v>88.27</v>
      </c>
      <c r="E16" s="71">
        <f t="shared" ref="E16:AA16" si="5">$D$11</f>
        <v>88.27</v>
      </c>
      <c r="F16" s="71">
        <f t="shared" si="5"/>
        <v>88.27</v>
      </c>
      <c r="G16" s="71">
        <f t="shared" si="5"/>
        <v>88.27</v>
      </c>
      <c r="H16" s="71">
        <f t="shared" si="5"/>
        <v>88.27</v>
      </c>
      <c r="I16" s="71">
        <f t="shared" si="5"/>
        <v>88.27</v>
      </c>
      <c r="J16" s="71">
        <f t="shared" si="5"/>
        <v>88.27</v>
      </c>
      <c r="K16" s="71">
        <f t="shared" si="5"/>
        <v>88.27</v>
      </c>
      <c r="L16" s="71">
        <f t="shared" si="5"/>
        <v>88.27</v>
      </c>
      <c r="M16" s="71">
        <f t="shared" si="5"/>
        <v>88.27</v>
      </c>
      <c r="N16" s="71">
        <f t="shared" si="5"/>
        <v>88.27</v>
      </c>
      <c r="O16" s="71">
        <f t="shared" si="5"/>
        <v>88.27</v>
      </c>
      <c r="P16" s="71">
        <f t="shared" si="5"/>
        <v>88.27</v>
      </c>
      <c r="Q16" s="71">
        <f t="shared" si="5"/>
        <v>88.27</v>
      </c>
      <c r="R16" s="71">
        <f t="shared" si="5"/>
        <v>88.27</v>
      </c>
      <c r="S16" s="71">
        <f t="shared" si="5"/>
        <v>88.27</v>
      </c>
      <c r="T16" s="71">
        <f t="shared" si="5"/>
        <v>88.27</v>
      </c>
      <c r="U16" s="71">
        <f t="shared" si="5"/>
        <v>88.27</v>
      </c>
      <c r="V16" s="71">
        <f t="shared" si="5"/>
        <v>88.27</v>
      </c>
      <c r="W16" s="71">
        <f t="shared" si="5"/>
        <v>88.27</v>
      </c>
      <c r="X16" s="71">
        <f t="shared" si="5"/>
        <v>88.27</v>
      </c>
      <c r="Y16" s="71">
        <f t="shared" si="5"/>
        <v>88.27</v>
      </c>
      <c r="Z16" s="71">
        <f t="shared" si="5"/>
        <v>88.27</v>
      </c>
      <c r="AA16" s="71">
        <f t="shared" si="5"/>
        <v>88.27</v>
      </c>
    </row>
    <row r="17" spans="1:27" ht="12.75" customHeight="1" collapsed="1" x14ac:dyDescent="0.2">
      <c r="A17" s="162" t="s">
        <v>247</v>
      </c>
      <c r="B17" s="54" t="str">
        <f>"03"&amp;"."&amp;$B$662&amp;"."&amp;$B$663</f>
        <v>03.05.2024</v>
      </c>
      <c r="C17" s="134" t="s">
        <v>76</v>
      </c>
      <c r="D17" s="135">
        <f>ROUND(((D18+D19+D21+D20)/1000),5)</f>
        <v>2.4423499999999998</v>
      </c>
      <c r="E17" s="135">
        <f>ROUND(((E18+E19+E21+E20)/1000),5)</f>
        <v>2.36958</v>
      </c>
      <c r="F17" s="135">
        <f>ROUND(((F18+F19+F21+F20)/1000),5)</f>
        <v>2.2711000000000001</v>
      </c>
      <c r="G17" s="135">
        <f t="shared" ref="G17:AA17" si="6">ROUND(((G18+G19+G21+G20)/1000),5)</f>
        <v>2.2691400000000002</v>
      </c>
      <c r="H17" s="135">
        <f t="shared" si="6"/>
        <v>2.30965</v>
      </c>
      <c r="I17" s="135">
        <f t="shared" si="6"/>
        <v>2.4062700000000001</v>
      </c>
      <c r="J17" s="135">
        <f t="shared" si="6"/>
        <v>2.5829200000000001</v>
      </c>
      <c r="K17" s="135">
        <f t="shared" si="6"/>
        <v>2.8626</v>
      </c>
      <c r="L17" s="135">
        <f t="shared" si="6"/>
        <v>3.0767600000000002</v>
      </c>
      <c r="M17" s="135">
        <f t="shared" si="6"/>
        <v>3.2347600000000001</v>
      </c>
      <c r="N17" s="135">
        <f t="shared" si="6"/>
        <v>3.32721</v>
      </c>
      <c r="O17" s="135">
        <f t="shared" si="6"/>
        <v>3.19103</v>
      </c>
      <c r="P17" s="135">
        <f t="shared" si="6"/>
        <v>3.1790099999999999</v>
      </c>
      <c r="Q17" s="135">
        <f t="shared" si="6"/>
        <v>3.1976</v>
      </c>
      <c r="R17" s="135">
        <f t="shared" si="6"/>
        <v>3.1644600000000001</v>
      </c>
      <c r="S17" s="135">
        <f t="shared" si="6"/>
        <v>3.1608999999999998</v>
      </c>
      <c r="T17" s="135">
        <f t="shared" si="6"/>
        <v>3.1621299999999999</v>
      </c>
      <c r="U17" s="135">
        <f t="shared" si="6"/>
        <v>3.1461999999999999</v>
      </c>
      <c r="V17" s="135">
        <f t="shared" si="6"/>
        <v>3.1310600000000002</v>
      </c>
      <c r="W17" s="135">
        <f t="shared" si="6"/>
        <v>3.1346400000000001</v>
      </c>
      <c r="X17" s="135">
        <f t="shared" si="6"/>
        <v>3.2046899999999998</v>
      </c>
      <c r="Y17" s="135">
        <f t="shared" si="6"/>
        <v>3.1134499999999998</v>
      </c>
      <c r="Z17" s="135">
        <f t="shared" si="6"/>
        <v>2.8085399999999998</v>
      </c>
      <c r="AA17" s="135">
        <f t="shared" si="6"/>
        <v>2.5936900000000001</v>
      </c>
    </row>
    <row r="18" spans="1:27" ht="12.75" hidden="1" customHeight="1" outlineLevel="1" x14ac:dyDescent="0.2">
      <c r="A18" s="163" t="s">
        <v>248</v>
      </c>
      <c r="B18" s="94" t="s">
        <v>238</v>
      </c>
      <c r="C18" s="70" t="s">
        <v>79</v>
      </c>
      <c r="D18" s="71">
        <v>1278.3599999999999</v>
      </c>
      <c r="E18" s="71">
        <v>1205.5899999999999</v>
      </c>
      <c r="F18" s="71">
        <v>1107.1099999999999</v>
      </c>
      <c r="G18" s="71">
        <v>1105.1500000000001</v>
      </c>
      <c r="H18" s="71">
        <v>1145.6600000000001</v>
      </c>
      <c r="I18" s="71">
        <v>1242.28</v>
      </c>
      <c r="J18" s="71">
        <v>1418.93</v>
      </c>
      <c r="K18" s="71">
        <v>1698.61</v>
      </c>
      <c r="L18" s="71">
        <v>1912.77</v>
      </c>
      <c r="M18" s="71">
        <v>2070.77</v>
      </c>
      <c r="N18" s="71">
        <v>2163.2199999999998</v>
      </c>
      <c r="O18" s="71">
        <v>2027.04</v>
      </c>
      <c r="P18" s="71">
        <v>2015.02</v>
      </c>
      <c r="Q18" s="71">
        <v>2033.61</v>
      </c>
      <c r="R18" s="71">
        <v>2000.47</v>
      </c>
      <c r="S18" s="71">
        <v>1996.91</v>
      </c>
      <c r="T18" s="71">
        <v>1998.14</v>
      </c>
      <c r="U18" s="71">
        <v>1982.21</v>
      </c>
      <c r="V18" s="71">
        <v>1967.07</v>
      </c>
      <c r="W18" s="71">
        <v>1970.65</v>
      </c>
      <c r="X18" s="71">
        <v>2040.7</v>
      </c>
      <c r="Y18" s="71">
        <v>1949.46</v>
      </c>
      <c r="Z18" s="71">
        <v>1644.55</v>
      </c>
      <c r="AA18" s="71">
        <v>1429.7</v>
      </c>
    </row>
    <row r="19" spans="1:27" ht="12.75" hidden="1" customHeight="1" outlineLevel="1" x14ac:dyDescent="0.2">
      <c r="A19" s="163" t="s">
        <v>249</v>
      </c>
      <c r="B19" s="94" t="s">
        <v>90</v>
      </c>
      <c r="C19" s="70" t="s">
        <v>79</v>
      </c>
      <c r="D19" s="71">
        <f>$D$9</f>
        <v>1071.42</v>
      </c>
      <c r="E19" s="71">
        <f t="shared" ref="E19:AA19" si="7">$D$9</f>
        <v>1071.42</v>
      </c>
      <c r="F19" s="71">
        <f t="shared" si="7"/>
        <v>1071.42</v>
      </c>
      <c r="G19" s="71">
        <f t="shared" si="7"/>
        <v>1071.42</v>
      </c>
      <c r="H19" s="71">
        <f t="shared" si="7"/>
        <v>1071.42</v>
      </c>
      <c r="I19" s="71">
        <f t="shared" si="7"/>
        <v>1071.42</v>
      </c>
      <c r="J19" s="71">
        <f t="shared" si="7"/>
        <v>1071.42</v>
      </c>
      <c r="K19" s="71">
        <f t="shared" si="7"/>
        <v>1071.42</v>
      </c>
      <c r="L19" s="71">
        <f t="shared" si="7"/>
        <v>1071.42</v>
      </c>
      <c r="M19" s="71">
        <f t="shared" si="7"/>
        <v>1071.42</v>
      </c>
      <c r="N19" s="71">
        <f t="shared" si="7"/>
        <v>1071.42</v>
      </c>
      <c r="O19" s="71">
        <f t="shared" si="7"/>
        <v>1071.42</v>
      </c>
      <c r="P19" s="71">
        <f t="shared" si="7"/>
        <v>1071.42</v>
      </c>
      <c r="Q19" s="71">
        <f t="shared" si="7"/>
        <v>1071.42</v>
      </c>
      <c r="R19" s="71">
        <f t="shared" si="7"/>
        <v>1071.42</v>
      </c>
      <c r="S19" s="71">
        <f t="shared" si="7"/>
        <v>1071.42</v>
      </c>
      <c r="T19" s="71">
        <f t="shared" si="7"/>
        <v>1071.42</v>
      </c>
      <c r="U19" s="71">
        <f t="shared" si="7"/>
        <v>1071.42</v>
      </c>
      <c r="V19" s="71">
        <f t="shared" si="7"/>
        <v>1071.42</v>
      </c>
      <c r="W19" s="71">
        <f t="shared" si="7"/>
        <v>1071.42</v>
      </c>
      <c r="X19" s="71">
        <f t="shared" si="7"/>
        <v>1071.42</v>
      </c>
      <c r="Y19" s="71">
        <f t="shared" si="7"/>
        <v>1071.42</v>
      </c>
      <c r="Z19" s="71">
        <f t="shared" si="7"/>
        <v>1071.42</v>
      </c>
      <c r="AA19" s="71">
        <f t="shared" si="7"/>
        <v>1071.42</v>
      </c>
    </row>
    <row r="20" spans="1:27" ht="12.75" hidden="1" customHeight="1" outlineLevel="1" x14ac:dyDescent="0.2">
      <c r="A20" s="163" t="s">
        <v>250</v>
      </c>
      <c r="B20" s="94" t="s">
        <v>83</v>
      </c>
      <c r="C20" s="70" t="s">
        <v>79</v>
      </c>
      <c r="D20" s="71">
        <v>4.3</v>
      </c>
      <c r="E20" s="71">
        <v>4.3</v>
      </c>
      <c r="F20" s="71">
        <v>4.3</v>
      </c>
      <c r="G20" s="71">
        <v>4.3</v>
      </c>
      <c r="H20" s="71">
        <v>4.3</v>
      </c>
      <c r="I20" s="71">
        <v>4.3</v>
      </c>
      <c r="J20" s="71">
        <v>4.3</v>
      </c>
      <c r="K20" s="71">
        <v>4.3</v>
      </c>
      <c r="L20" s="71">
        <v>4.3</v>
      </c>
      <c r="M20" s="71">
        <v>4.3</v>
      </c>
      <c r="N20" s="71">
        <v>4.3</v>
      </c>
      <c r="O20" s="71">
        <v>4.3</v>
      </c>
      <c r="P20" s="71">
        <v>4.3</v>
      </c>
      <c r="Q20" s="71">
        <v>4.3</v>
      </c>
      <c r="R20" s="71">
        <v>4.3</v>
      </c>
      <c r="S20" s="71">
        <v>4.3</v>
      </c>
      <c r="T20" s="71">
        <v>4.3</v>
      </c>
      <c r="U20" s="71">
        <v>4.3</v>
      </c>
      <c r="V20" s="71">
        <v>4.3</v>
      </c>
      <c r="W20" s="71">
        <v>4.3</v>
      </c>
      <c r="X20" s="71">
        <v>4.3</v>
      </c>
      <c r="Y20" s="71">
        <v>4.3</v>
      </c>
      <c r="Z20" s="71">
        <v>4.3</v>
      </c>
      <c r="AA20" s="71">
        <v>4.3</v>
      </c>
    </row>
    <row r="21" spans="1:27" ht="12.75" hidden="1" customHeight="1" outlineLevel="1" x14ac:dyDescent="0.2">
      <c r="A21" s="163" t="s">
        <v>251</v>
      </c>
      <c r="B21" s="94" t="s">
        <v>81</v>
      </c>
      <c r="C21" s="70" t="s">
        <v>79</v>
      </c>
      <c r="D21" s="71">
        <f>$D$11</f>
        <v>88.27</v>
      </c>
      <c r="E21" s="71">
        <f t="shared" ref="E21:AA21" si="8">$D$11</f>
        <v>88.27</v>
      </c>
      <c r="F21" s="71">
        <f t="shared" si="8"/>
        <v>88.27</v>
      </c>
      <c r="G21" s="71">
        <f t="shared" si="8"/>
        <v>88.27</v>
      </c>
      <c r="H21" s="71">
        <f t="shared" si="8"/>
        <v>88.27</v>
      </c>
      <c r="I21" s="71">
        <f t="shared" si="8"/>
        <v>88.27</v>
      </c>
      <c r="J21" s="71">
        <f t="shared" si="8"/>
        <v>88.27</v>
      </c>
      <c r="K21" s="71">
        <f t="shared" si="8"/>
        <v>88.27</v>
      </c>
      <c r="L21" s="71">
        <f t="shared" si="8"/>
        <v>88.27</v>
      </c>
      <c r="M21" s="71">
        <f t="shared" si="8"/>
        <v>88.27</v>
      </c>
      <c r="N21" s="71">
        <f t="shared" si="8"/>
        <v>88.27</v>
      </c>
      <c r="O21" s="71">
        <f t="shared" si="8"/>
        <v>88.27</v>
      </c>
      <c r="P21" s="71">
        <f t="shared" si="8"/>
        <v>88.27</v>
      </c>
      <c r="Q21" s="71">
        <f t="shared" si="8"/>
        <v>88.27</v>
      </c>
      <c r="R21" s="71">
        <f t="shared" si="8"/>
        <v>88.27</v>
      </c>
      <c r="S21" s="71">
        <f t="shared" si="8"/>
        <v>88.27</v>
      </c>
      <c r="T21" s="71">
        <f t="shared" si="8"/>
        <v>88.27</v>
      </c>
      <c r="U21" s="71">
        <f t="shared" si="8"/>
        <v>88.27</v>
      </c>
      <c r="V21" s="71">
        <f t="shared" si="8"/>
        <v>88.27</v>
      </c>
      <c r="W21" s="71">
        <f t="shared" si="8"/>
        <v>88.27</v>
      </c>
      <c r="X21" s="71">
        <f t="shared" si="8"/>
        <v>88.27</v>
      </c>
      <c r="Y21" s="71">
        <f t="shared" si="8"/>
        <v>88.27</v>
      </c>
      <c r="Z21" s="71">
        <f t="shared" si="8"/>
        <v>88.27</v>
      </c>
      <c r="AA21" s="71">
        <f t="shared" si="8"/>
        <v>88.27</v>
      </c>
    </row>
    <row r="22" spans="1:27" ht="12.75" customHeight="1" collapsed="1" x14ac:dyDescent="0.2">
      <c r="A22" s="162" t="s">
        <v>252</v>
      </c>
      <c r="B22" s="54" t="str">
        <f>"04"&amp;"."&amp;$B$662&amp;"."&amp;$B$663</f>
        <v>04.05.2024</v>
      </c>
      <c r="C22" s="134" t="s">
        <v>76</v>
      </c>
      <c r="D22" s="135">
        <f>ROUND(((D23+D24+D26+D25)/1000),5)</f>
        <v>2.6815199999999999</v>
      </c>
      <c r="E22" s="135">
        <f>ROUND(((E23+E24+E26+E25)/1000),5)</f>
        <v>2.5888800000000001</v>
      </c>
      <c r="F22" s="135">
        <f>ROUND(((F23+F24+F26+F25)/1000),5)</f>
        <v>2.4632200000000002</v>
      </c>
      <c r="G22" s="135">
        <f t="shared" ref="G22:AA22" si="9">ROUND(((G23+G24+G26+G25)/1000),5)</f>
        <v>2.4148399999999999</v>
      </c>
      <c r="H22" s="135">
        <f t="shared" si="9"/>
        <v>2.3936099999999998</v>
      </c>
      <c r="I22" s="135">
        <f t="shared" si="9"/>
        <v>2.41513</v>
      </c>
      <c r="J22" s="135">
        <f t="shared" si="9"/>
        <v>2.5024099999999998</v>
      </c>
      <c r="K22" s="135">
        <f t="shared" si="9"/>
        <v>2.7310099999999999</v>
      </c>
      <c r="L22" s="135">
        <f t="shared" si="9"/>
        <v>3.0204</v>
      </c>
      <c r="M22" s="135">
        <f t="shared" si="9"/>
        <v>3.1985199999999998</v>
      </c>
      <c r="N22" s="135">
        <f t="shared" si="9"/>
        <v>3.2495699999999998</v>
      </c>
      <c r="O22" s="135">
        <f t="shared" si="9"/>
        <v>3.2488999999999999</v>
      </c>
      <c r="P22" s="135">
        <f t="shared" si="9"/>
        <v>3.24037</v>
      </c>
      <c r="Q22" s="135">
        <f t="shared" si="9"/>
        <v>3.2496499999999999</v>
      </c>
      <c r="R22" s="135">
        <f t="shared" si="9"/>
        <v>3.1973400000000001</v>
      </c>
      <c r="S22" s="135">
        <f t="shared" si="9"/>
        <v>3.0338699999999998</v>
      </c>
      <c r="T22" s="135">
        <f t="shared" si="9"/>
        <v>3.0583300000000002</v>
      </c>
      <c r="U22" s="135">
        <f t="shared" si="9"/>
        <v>2.9521799999999998</v>
      </c>
      <c r="V22" s="135">
        <f t="shared" si="9"/>
        <v>2.9975800000000001</v>
      </c>
      <c r="W22" s="135">
        <f t="shared" si="9"/>
        <v>3.09815</v>
      </c>
      <c r="X22" s="135">
        <f t="shared" si="9"/>
        <v>3.1746400000000001</v>
      </c>
      <c r="Y22" s="135">
        <f t="shared" si="9"/>
        <v>3.1026199999999999</v>
      </c>
      <c r="Z22" s="135">
        <f t="shared" si="9"/>
        <v>2.7707799999999998</v>
      </c>
      <c r="AA22" s="135">
        <f t="shared" si="9"/>
        <v>2.66845</v>
      </c>
    </row>
    <row r="23" spans="1:27" ht="12.75" hidden="1" customHeight="1" outlineLevel="1" x14ac:dyDescent="0.2">
      <c r="A23" s="163" t="s">
        <v>253</v>
      </c>
      <c r="B23" s="94" t="s">
        <v>238</v>
      </c>
      <c r="C23" s="70" t="s">
        <v>79</v>
      </c>
      <c r="D23" s="71">
        <v>1517.53</v>
      </c>
      <c r="E23" s="71">
        <v>1424.89</v>
      </c>
      <c r="F23" s="71">
        <v>1299.23</v>
      </c>
      <c r="G23" s="71">
        <v>1250.8499999999999</v>
      </c>
      <c r="H23" s="71">
        <v>1229.6199999999999</v>
      </c>
      <c r="I23" s="71">
        <v>1251.1400000000001</v>
      </c>
      <c r="J23" s="71">
        <v>1338.42</v>
      </c>
      <c r="K23" s="71">
        <v>1567.02</v>
      </c>
      <c r="L23" s="71">
        <v>1856.41</v>
      </c>
      <c r="M23" s="71">
        <v>2034.53</v>
      </c>
      <c r="N23" s="71">
        <v>2085.58</v>
      </c>
      <c r="O23" s="71">
        <v>2084.91</v>
      </c>
      <c r="P23" s="71">
        <v>2076.38</v>
      </c>
      <c r="Q23" s="71">
        <v>2085.66</v>
      </c>
      <c r="R23" s="71">
        <v>2033.35</v>
      </c>
      <c r="S23" s="71">
        <v>1869.88</v>
      </c>
      <c r="T23" s="71">
        <v>1894.34</v>
      </c>
      <c r="U23" s="71">
        <v>1788.19</v>
      </c>
      <c r="V23" s="71">
        <v>1833.59</v>
      </c>
      <c r="W23" s="71">
        <v>1934.16</v>
      </c>
      <c r="X23" s="71">
        <v>2010.65</v>
      </c>
      <c r="Y23" s="71">
        <v>1938.63</v>
      </c>
      <c r="Z23" s="71">
        <v>1606.79</v>
      </c>
      <c r="AA23" s="71">
        <v>1504.46</v>
      </c>
    </row>
    <row r="24" spans="1:27" ht="12.75" hidden="1" customHeight="1" outlineLevel="1" x14ac:dyDescent="0.2">
      <c r="A24" s="163" t="s">
        <v>254</v>
      </c>
      <c r="B24" s="94" t="s">
        <v>90</v>
      </c>
      <c r="C24" s="70" t="s">
        <v>79</v>
      </c>
      <c r="D24" s="71">
        <f>$D$9</f>
        <v>1071.42</v>
      </c>
      <c r="E24" s="71">
        <f t="shared" ref="E24:AA24" si="10">$D$9</f>
        <v>1071.42</v>
      </c>
      <c r="F24" s="71">
        <f t="shared" si="10"/>
        <v>1071.42</v>
      </c>
      <c r="G24" s="71">
        <f t="shared" si="10"/>
        <v>1071.42</v>
      </c>
      <c r="H24" s="71">
        <f t="shared" si="10"/>
        <v>1071.42</v>
      </c>
      <c r="I24" s="71">
        <f t="shared" si="10"/>
        <v>1071.42</v>
      </c>
      <c r="J24" s="71">
        <f t="shared" si="10"/>
        <v>1071.42</v>
      </c>
      <c r="K24" s="71">
        <f t="shared" si="10"/>
        <v>1071.42</v>
      </c>
      <c r="L24" s="71">
        <f t="shared" si="10"/>
        <v>1071.42</v>
      </c>
      <c r="M24" s="71">
        <f t="shared" si="10"/>
        <v>1071.42</v>
      </c>
      <c r="N24" s="71">
        <f t="shared" si="10"/>
        <v>1071.42</v>
      </c>
      <c r="O24" s="71">
        <f t="shared" si="10"/>
        <v>1071.42</v>
      </c>
      <c r="P24" s="71">
        <f t="shared" si="10"/>
        <v>1071.42</v>
      </c>
      <c r="Q24" s="71">
        <f t="shared" si="10"/>
        <v>1071.42</v>
      </c>
      <c r="R24" s="71">
        <f t="shared" si="10"/>
        <v>1071.42</v>
      </c>
      <c r="S24" s="71">
        <f t="shared" si="10"/>
        <v>1071.42</v>
      </c>
      <c r="T24" s="71">
        <f t="shared" si="10"/>
        <v>1071.42</v>
      </c>
      <c r="U24" s="71">
        <f t="shared" si="10"/>
        <v>1071.42</v>
      </c>
      <c r="V24" s="71">
        <f t="shared" si="10"/>
        <v>1071.42</v>
      </c>
      <c r="W24" s="71">
        <f t="shared" si="10"/>
        <v>1071.42</v>
      </c>
      <c r="X24" s="71">
        <f t="shared" si="10"/>
        <v>1071.42</v>
      </c>
      <c r="Y24" s="71">
        <f t="shared" si="10"/>
        <v>1071.42</v>
      </c>
      <c r="Z24" s="71">
        <f t="shared" si="10"/>
        <v>1071.42</v>
      </c>
      <c r="AA24" s="71">
        <f t="shared" si="10"/>
        <v>1071.42</v>
      </c>
    </row>
    <row r="25" spans="1:27" ht="12.75" hidden="1" customHeight="1" outlineLevel="1" x14ac:dyDescent="0.2">
      <c r="A25" s="163" t="s">
        <v>255</v>
      </c>
      <c r="B25" s="94" t="s">
        <v>83</v>
      </c>
      <c r="C25" s="70" t="s">
        <v>79</v>
      </c>
      <c r="D25" s="71">
        <v>4.3</v>
      </c>
      <c r="E25" s="71">
        <v>4.3</v>
      </c>
      <c r="F25" s="71">
        <v>4.3</v>
      </c>
      <c r="G25" s="71">
        <v>4.3</v>
      </c>
      <c r="H25" s="71">
        <v>4.3</v>
      </c>
      <c r="I25" s="71">
        <v>4.3</v>
      </c>
      <c r="J25" s="71">
        <v>4.3</v>
      </c>
      <c r="K25" s="71">
        <v>4.3</v>
      </c>
      <c r="L25" s="71">
        <v>4.3</v>
      </c>
      <c r="M25" s="71">
        <v>4.3</v>
      </c>
      <c r="N25" s="71">
        <v>4.3</v>
      </c>
      <c r="O25" s="71">
        <v>4.3</v>
      </c>
      <c r="P25" s="71">
        <v>4.3</v>
      </c>
      <c r="Q25" s="71">
        <v>4.3</v>
      </c>
      <c r="R25" s="71">
        <v>4.3</v>
      </c>
      <c r="S25" s="71">
        <v>4.3</v>
      </c>
      <c r="T25" s="71">
        <v>4.3</v>
      </c>
      <c r="U25" s="71">
        <v>4.3</v>
      </c>
      <c r="V25" s="71">
        <v>4.3</v>
      </c>
      <c r="W25" s="71">
        <v>4.3</v>
      </c>
      <c r="X25" s="71">
        <v>4.3</v>
      </c>
      <c r="Y25" s="71">
        <v>4.3</v>
      </c>
      <c r="Z25" s="71">
        <v>4.3</v>
      </c>
      <c r="AA25" s="71">
        <v>4.3</v>
      </c>
    </row>
    <row r="26" spans="1:27" ht="12.75" hidden="1" customHeight="1" outlineLevel="1" x14ac:dyDescent="0.2">
      <c r="A26" s="163" t="s">
        <v>256</v>
      </c>
      <c r="B26" s="94" t="s">
        <v>81</v>
      </c>
      <c r="C26" s="70" t="s">
        <v>79</v>
      </c>
      <c r="D26" s="71">
        <f>$D$11</f>
        <v>88.27</v>
      </c>
      <c r="E26" s="71">
        <f t="shared" ref="E26:AA26" si="11">$D$11</f>
        <v>88.27</v>
      </c>
      <c r="F26" s="71">
        <f t="shared" si="11"/>
        <v>88.27</v>
      </c>
      <c r="G26" s="71">
        <f t="shared" si="11"/>
        <v>88.27</v>
      </c>
      <c r="H26" s="71">
        <f t="shared" si="11"/>
        <v>88.27</v>
      </c>
      <c r="I26" s="71">
        <f t="shared" si="11"/>
        <v>88.27</v>
      </c>
      <c r="J26" s="71">
        <f t="shared" si="11"/>
        <v>88.27</v>
      </c>
      <c r="K26" s="71">
        <f t="shared" si="11"/>
        <v>88.27</v>
      </c>
      <c r="L26" s="71">
        <f t="shared" si="11"/>
        <v>88.27</v>
      </c>
      <c r="M26" s="71">
        <f t="shared" si="11"/>
        <v>88.27</v>
      </c>
      <c r="N26" s="71">
        <f t="shared" si="11"/>
        <v>88.27</v>
      </c>
      <c r="O26" s="71">
        <f t="shared" si="11"/>
        <v>88.27</v>
      </c>
      <c r="P26" s="71">
        <f t="shared" si="11"/>
        <v>88.27</v>
      </c>
      <c r="Q26" s="71">
        <f t="shared" si="11"/>
        <v>88.27</v>
      </c>
      <c r="R26" s="71">
        <f t="shared" si="11"/>
        <v>88.27</v>
      </c>
      <c r="S26" s="71">
        <f t="shared" si="11"/>
        <v>88.27</v>
      </c>
      <c r="T26" s="71">
        <f t="shared" si="11"/>
        <v>88.27</v>
      </c>
      <c r="U26" s="71">
        <f t="shared" si="11"/>
        <v>88.27</v>
      </c>
      <c r="V26" s="71">
        <f t="shared" si="11"/>
        <v>88.27</v>
      </c>
      <c r="W26" s="71">
        <f t="shared" si="11"/>
        <v>88.27</v>
      </c>
      <c r="X26" s="71">
        <f t="shared" si="11"/>
        <v>88.27</v>
      </c>
      <c r="Y26" s="71">
        <f t="shared" si="11"/>
        <v>88.27</v>
      </c>
      <c r="Z26" s="71">
        <f t="shared" si="11"/>
        <v>88.27</v>
      </c>
      <c r="AA26" s="71">
        <f t="shared" si="11"/>
        <v>88.27</v>
      </c>
    </row>
    <row r="27" spans="1:27" ht="12.75" customHeight="1" collapsed="1" x14ac:dyDescent="0.2">
      <c r="A27" s="162" t="s">
        <v>257</v>
      </c>
      <c r="B27" s="54" t="str">
        <f>"05"&amp;"."&amp;$B$662&amp;"."&amp;$B$663</f>
        <v>05.05.2024</v>
      </c>
      <c r="C27" s="134" t="s">
        <v>76</v>
      </c>
      <c r="D27" s="135">
        <f>ROUND(((D28+D29+D31+D30)/1000),5)</f>
        <v>2.6089099999999998</v>
      </c>
      <c r="E27" s="135">
        <f>ROUND(((E28+E29+E31+E30)/1000),5)</f>
        <v>2.4144700000000001</v>
      </c>
      <c r="F27" s="135">
        <f>ROUND(((F28+F29+F31+F30)/1000),5)</f>
        <v>2.38747</v>
      </c>
      <c r="G27" s="135">
        <f t="shared" ref="G27:AA27" si="12">ROUND(((G28+G29+G31+G30)/1000),5)</f>
        <v>2.35547</v>
      </c>
      <c r="H27" s="135">
        <f t="shared" si="12"/>
        <v>2.3342800000000001</v>
      </c>
      <c r="I27" s="135">
        <f t="shared" si="12"/>
        <v>2.3566099999999999</v>
      </c>
      <c r="J27" s="135">
        <f t="shared" si="12"/>
        <v>2.27033</v>
      </c>
      <c r="K27" s="135">
        <f t="shared" si="12"/>
        <v>2.4065500000000002</v>
      </c>
      <c r="L27" s="135">
        <f t="shared" si="12"/>
        <v>2.6789000000000001</v>
      </c>
      <c r="M27" s="135">
        <f t="shared" si="12"/>
        <v>2.8485399999999998</v>
      </c>
      <c r="N27" s="135">
        <f t="shared" si="12"/>
        <v>2.89534</v>
      </c>
      <c r="O27" s="135">
        <f t="shared" si="12"/>
        <v>2.9229500000000002</v>
      </c>
      <c r="P27" s="135">
        <f t="shared" si="12"/>
        <v>2.87521</v>
      </c>
      <c r="Q27" s="135">
        <f t="shared" si="12"/>
        <v>2.8728899999999999</v>
      </c>
      <c r="R27" s="135">
        <f t="shared" si="12"/>
        <v>2.8698199999999998</v>
      </c>
      <c r="S27" s="135">
        <f t="shared" si="12"/>
        <v>2.7554400000000001</v>
      </c>
      <c r="T27" s="135">
        <f t="shared" si="12"/>
        <v>2.7385199999999998</v>
      </c>
      <c r="U27" s="135">
        <f t="shared" si="12"/>
        <v>2.7441300000000002</v>
      </c>
      <c r="V27" s="135">
        <f t="shared" si="12"/>
        <v>2.8059500000000002</v>
      </c>
      <c r="W27" s="135">
        <f t="shared" si="12"/>
        <v>2.9737900000000002</v>
      </c>
      <c r="X27" s="135">
        <f t="shared" si="12"/>
        <v>3.09856</v>
      </c>
      <c r="Y27" s="135">
        <f t="shared" si="12"/>
        <v>3.0729000000000002</v>
      </c>
      <c r="Z27" s="135">
        <f t="shared" si="12"/>
        <v>2.72885</v>
      </c>
      <c r="AA27" s="135">
        <f t="shared" si="12"/>
        <v>2.6649799999999999</v>
      </c>
    </row>
    <row r="28" spans="1:27" ht="12.75" hidden="1" customHeight="1" outlineLevel="1" x14ac:dyDescent="0.2">
      <c r="A28" s="163" t="s">
        <v>258</v>
      </c>
      <c r="B28" s="94" t="s">
        <v>238</v>
      </c>
      <c r="C28" s="70" t="s">
        <v>79</v>
      </c>
      <c r="D28" s="71">
        <v>1444.92</v>
      </c>
      <c r="E28" s="71">
        <v>1250.48</v>
      </c>
      <c r="F28" s="71">
        <v>1223.48</v>
      </c>
      <c r="G28" s="71">
        <v>1191.48</v>
      </c>
      <c r="H28" s="71">
        <v>1170.29</v>
      </c>
      <c r="I28" s="71">
        <v>1192.6199999999999</v>
      </c>
      <c r="J28" s="71">
        <v>1106.3399999999999</v>
      </c>
      <c r="K28" s="71">
        <v>1242.56</v>
      </c>
      <c r="L28" s="71">
        <v>1514.91</v>
      </c>
      <c r="M28" s="71">
        <v>1684.55</v>
      </c>
      <c r="N28" s="71">
        <v>1731.35</v>
      </c>
      <c r="O28" s="71">
        <v>1758.96</v>
      </c>
      <c r="P28" s="71">
        <v>1711.22</v>
      </c>
      <c r="Q28" s="71">
        <v>1708.9</v>
      </c>
      <c r="R28" s="71">
        <v>1705.83</v>
      </c>
      <c r="S28" s="71">
        <v>1591.45</v>
      </c>
      <c r="T28" s="71">
        <v>1574.53</v>
      </c>
      <c r="U28" s="71">
        <v>1580.14</v>
      </c>
      <c r="V28" s="71">
        <v>1641.96</v>
      </c>
      <c r="W28" s="71">
        <v>1809.8</v>
      </c>
      <c r="X28" s="71">
        <v>1934.57</v>
      </c>
      <c r="Y28" s="71">
        <v>1908.91</v>
      </c>
      <c r="Z28" s="71">
        <v>1564.86</v>
      </c>
      <c r="AA28" s="71">
        <v>1500.99</v>
      </c>
    </row>
    <row r="29" spans="1:27" ht="12.75" hidden="1" customHeight="1" outlineLevel="1" x14ac:dyDescent="0.2">
      <c r="A29" s="163" t="s">
        <v>259</v>
      </c>
      <c r="B29" s="94" t="s">
        <v>90</v>
      </c>
      <c r="C29" s="70" t="s">
        <v>79</v>
      </c>
      <c r="D29" s="71">
        <f>$D$9</f>
        <v>1071.42</v>
      </c>
      <c r="E29" s="71">
        <f t="shared" ref="E29:AA29" si="13">$D$9</f>
        <v>1071.42</v>
      </c>
      <c r="F29" s="71">
        <f t="shared" si="13"/>
        <v>1071.42</v>
      </c>
      <c r="G29" s="71">
        <f t="shared" si="13"/>
        <v>1071.42</v>
      </c>
      <c r="H29" s="71">
        <f t="shared" si="13"/>
        <v>1071.42</v>
      </c>
      <c r="I29" s="71">
        <f t="shared" si="13"/>
        <v>1071.42</v>
      </c>
      <c r="J29" s="71">
        <f t="shared" si="13"/>
        <v>1071.42</v>
      </c>
      <c r="K29" s="71">
        <f t="shared" si="13"/>
        <v>1071.42</v>
      </c>
      <c r="L29" s="71">
        <f t="shared" si="13"/>
        <v>1071.42</v>
      </c>
      <c r="M29" s="71">
        <f t="shared" si="13"/>
        <v>1071.42</v>
      </c>
      <c r="N29" s="71">
        <f t="shared" si="13"/>
        <v>1071.42</v>
      </c>
      <c r="O29" s="71">
        <f t="shared" si="13"/>
        <v>1071.42</v>
      </c>
      <c r="P29" s="71">
        <f t="shared" si="13"/>
        <v>1071.42</v>
      </c>
      <c r="Q29" s="71">
        <f t="shared" si="13"/>
        <v>1071.42</v>
      </c>
      <c r="R29" s="71">
        <f t="shared" si="13"/>
        <v>1071.42</v>
      </c>
      <c r="S29" s="71">
        <f t="shared" si="13"/>
        <v>1071.42</v>
      </c>
      <c r="T29" s="71">
        <f t="shared" si="13"/>
        <v>1071.42</v>
      </c>
      <c r="U29" s="71">
        <f t="shared" si="13"/>
        <v>1071.42</v>
      </c>
      <c r="V29" s="71">
        <f t="shared" si="13"/>
        <v>1071.42</v>
      </c>
      <c r="W29" s="71">
        <f t="shared" si="13"/>
        <v>1071.42</v>
      </c>
      <c r="X29" s="71">
        <f t="shared" si="13"/>
        <v>1071.42</v>
      </c>
      <c r="Y29" s="71">
        <f t="shared" si="13"/>
        <v>1071.42</v>
      </c>
      <c r="Z29" s="71">
        <f t="shared" si="13"/>
        <v>1071.42</v>
      </c>
      <c r="AA29" s="71">
        <f t="shared" si="13"/>
        <v>1071.42</v>
      </c>
    </row>
    <row r="30" spans="1:27" ht="12.75" hidden="1" customHeight="1" outlineLevel="1" x14ac:dyDescent="0.2">
      <c r="A30" s="163" t="s">
        <v>260</v>
      </c>
      <c r="B30" s="94" t="s">
        <v>83</v>
      </c>
      <c r="C30" s="70" t="s">
        <v>79</v>
      </c>
      <c r="D30" s="71">
        <v>4.3</v>
      </c>
      <c r="E30" s="71">
        <v>4.3</v>
      </c>
      <c r="F30" s="71">
        <v>4.3</v>
      </c>
      <c r="G30" s="71">
        <v>4.3</v>
      </c>
      <c r="H30" s="71">
        <v>4.3</v>
      </c>
      <c r="I30" s="71">
        <v>4.3</v>
      </c>
      <c r="J30" s="71">
        <v>4.3</v>
      </c>
      <c r="K30" s="71">
        <v>4.3</v>
      </c>
      <c r="L30" s="71">
        <v>4.3</v>
      </c>
      <c r="M30" s="71">
        <v>4.3</v>
      </c>
      <c r="N30" s="71">
        <v>4.3</v>
      </c>
      <c r="O30" s="71">
        <v>4.3</v>
      </c>
      <c r="P30" s="71">
        <v>4.3</v>
      </c>
      <c r="Q30" s="71">
        <v>4.3</v>
      </c>
      <c r="R30" s="71">
        <v>4.3</v>
      </c>
      <c r="S30" s="71">
        <v>4.3</v>
      </c>
      <c r="T30" s="71">
        <v>4.3</v>
      </c>
      <c r="U30" s="71">
        <v>4.3</v>
      </c>
      <c r="V30" s="71">
        <v>4.3</v>
      </c>
      <c r="W30" s="71">
        <v>4.3</v>
      </c>
      <c r="X30" s="71">
        <v>4.3</v>
      </c>
      <c r="Y30" s="71">
        <v>4.3</v>
      </c>
      <c r="Z30" s="71">
        <v>4.3</v>
      </c>
      <c r="AA30" s="71">
        <v>4.3</v>
      </c>
    </row>
    <row r="31" spans="1:27" ht="12.75" hidden="1" customHeight="1" outlineLevel="1" x14ac:dyDescent="0.2">
      <c r="A31" s="163" t="s">
        <v>261</v>
      </c>
      <c r="B31" s="94" t="s">
        <v>81</v>
      </c>
      <c r="C31" s="70" t="s">
        <v>79</v>
      </c>
      <c r="D31" s="71">
        <f>$D$11</f>
        <v>88.27</v>
      </c>
      <c r="E31" s="71">
        <f t="shared" ref="E31:AA31" si="14">$D$11</f>
        <v>88.27</v>
      </c>
      <c r="F31" s="71">
        <f t="shared" si="14"/>
        <v>88.27</v>
      </c>
      <c r="G31" s="71">
        <f t="shared" si="14"/>
        <v>88.27</v>
      </c>
      <c r="H31" s="71">
        <f t="shared" si="14"/>
        <v>88.27</v>
      </c>
      <c r="I31" s="71">
        <f t="shared" si="14"/>
        <v>88.27</v>
      </c>
      <c r="J31" s="71">
        <f t="shared" si="14"/>
        <v>88.27</v>
      </c>
      <c r="K31" s="71">
        <f t="shared" si="14"/>
        <v>88.27</v>
      </c>
      <c r="L31" s="71">
        <f t="shared" si="14"/>
        <v>88.27</v>
      </c>
      <c r="M31" s="71">
        <f t="shared" si="14"/>
        <v>88.27</v>
      </c>
      <c r="N31" s="71">
        <f t="shared" si="14"/>
        <v>88.27</v>
      </c>
      <c r="O31" s="71">
        <f t="shared" si="14"/>
        <v>88.27</v>
      </c>
      <c r="P31" s="71">
        <f t="shared" si="14"/>
        <v>88.27</v>
      </c>
      <c r="Q31" s="71">
        <f t="shared" si="14"/>
        <v>88.27</v>
      </c>
      <c r="R31" s="71">
        <f t="shared" si="14"/>
        <v>88.27</v>
      </c>
      <c r="S31" s="71">
        <f t="shared" si="14"/>
        <v>88.27</v>
      </c>
      <c r="T31" s="71">
        <f t="shared" si="14"/>
        <v>88.27</v>
      </c>
      <c r="U31" s="71">
        <f t="shared" si="14"/>
        <v>88.27</v>
      </c>
      <c r="V31" s="71">
        <f t="shared" si="14"/>
        <v>88.27</v>
      </c>
      <c r="W31" s="71">
        <f t="shared" si="14"/>
        <v>88.27</v>
      </c>
      <c r="X31" s="71">
        <f t="shared" si="14"/>
        <v>88.27</v>
      </c>
      <c r="Y31" s="71">
        <f t="shared" si="14"/>
        <v>88.27</v>
      </c>
      <c r="Z31" s="71">
        <f t="shared" si="14"/>
        <v>88.27</v>
      </c>
      <c r="AA31" s="71">
        <f t="shared" si="14"/>
        <v>88.27</v>
      </c>
    </row>
    <row r="32" spans="1:27" ht="12.75" customHeight="1" collapsed="1" x14ac:dyDescent="0.2">
      <c r="A32" s="162" t="s">
        <v>262</v>
      </c>
      <c r="B32" s="54" t="str">
        <f>"06"&amp;"."&amp;$B$662&amp;"."&amp;$B$663</f>
        <v>06.05.2024</v>
      </c>
      <c r="C32" s="134" t="s">
        <v>76</v>
      </c>
      <c r="D32" s="135">
        <f>ROUND(((D33+D34+D36+D35)/1000),5)</f>
        <v>2.4605999999999999</v>
      </c>
      <c r="E32" s="135">
        <f>ROUND(((E33+E34+E36+E35)/1000),5)</f>
        <v>2.3686500000000001</v>
      </c>
      <c r="F32" s="135">
        <f>ROUND(((F33+F34+F36+F35)/1000),5)</f>
        <v>2.27969</v>
      </c>
      <c r="G32" s="135">
        <f t="shared" ref="G32:AA32" si="15">ROUND(((G33+G34+G36+G35)/1000),5)</f>
        <v>2.27156</v>
      </c>
      <c r="H32" s="135">
        <f t="shared" si="15"/>
        <v>2.2738200000000002</v>
      </c>
      <c r="I32" s="135">
        <f t="shared" si="15"/>
        <v>2.4092600000000002</v>
      </c>
      <c r="J32" s="135">
        <f t="shared" si="15"/>
        <v>2.5780500000000002</v>
      </c>
      <c r="K32" s="135">
        <f t="shared" si="15"/>
        <v>2.8616299999999999</v>
      </c>
      <c r="L32" s="135">
        <f t="shared" si="15"/>
        <v>3.1489699999999998</v>
      </c>
      <c r="M32" s="135">
        <f t="shared" si="15"/>
        <v>3.2319</v>
      </c>
      <c r="N32" s="135">
        <f t="shared" si="15"/>
        <v>3.23874</v>
      </c>
      <c r="O32" s="135">
        <f t="shared" si="15"/>
        <v>3.2410600000000001</v>
      </c>
      <c r="P32" s="135">
        <f t="shared" si="15"/>
        <v>3.2463099999999998</v>
      </c>
      <c r="Q32" s="135">
        <f t="shared" si="15"/>
        <v>3.2427899999999998</v>
      </c>
      <c r="R32" s="135">
        <f t="shared" si="15"/>
        <v>3.2398400000000001</v>
      </c>
      <c r="S32" s="135">
        <f t="shared" si="15"/>
        <v>3.24037</v>
      </c>
      <c r="T32" s="135">
        <f t="shared" si="15"/>
        <v>3.2312599999999998</v>
      </c>
      <c r="U32" s="135">
        <f t="shared" si="15"/>
        <v>3.1951399999999999</v>
      </c>
      <c r="V32" s="135">
        <f t="shared" si="15"/>
        <v>3.1587499999999999</v>
      </c>
      <c r="W32" s="135">
        <f t="shared" si="15"/>
        <v>3.18404</v>
      </c>
      <c r="X32" s="135">
        <f t="shared" si="15"/>
        <v>3.2322099999999998</v>
      </c>
      <c r="Y32" s="135">
        <f t="shared" si="15"/>
        <v>3.1666400000000001</v>
      </c>
      <c r="Z32" s="135">
        <f t="shared" si="15"/>
        <v>2.8243499999999999</v>
      </c>
      <c r="AA32" s="135">
        <f t="shared" si="15"/>
        <v>2.6595800000000001</v>
      </c>
    </row>
    <row r="33" spans="1:27" ht="12.75" hidden="1" customHeight="1" outlineLevel="1" x14ac:dyDescent="0.2">
      <c r="A33" s="163" t="s">
        <v>263</v>
      </c>
      <c r="B33" s="94" t="s">
        <v>238</v>
      </c>
      <c r="C33" s="70" t="s">
        <v>79</v>
      </c>
      <c r="D33" s="71">
        <v>1296.6099999999999</v>
      </c>
      <c r="E33" s="71">
        <v>1204.6600000000001</v>
      </c>
      <c r="F33" s="71">
        <v>1115.7</v>
      </c>
      <c r="G33" s="71">
        <v>1107.57</v>
      </c>
      <c r="H33" s="71">
        <v>1109.83</v>
      </c>
      <c r="I33" s="71">
        <v>1245.27</v>
      </c>
      <c r="J33" s="71">
        <v>1414.06</v>
      </c>
      <c r="K33" s="71">
        <v>1697.64</v>
      </c>
      <c r="L33" s="71">
        <v>1984.98</v>
      </c>
      <c r="M33" s="71">
        <v>2067.91</v>
      </c>
      <c r="N33" s="71">
        <v>2074.75</v>
      </c>
      <c r="O33" s="71">
        <v>2077.0700000000002</v>
      </c>
      <c r="P33" s="71">
        <v>2082.3200000000002</v>
      </c>
      <c r="Q33" s="71">
        <v>2078.8000000000002</v>
      </c>
      <c r="R33" s="71">
        <v>2075.85</v>
      </c>
      <c r="S33" s="71">
        <v>2076.38</v>
      </c>
      <c r="T33" s="71">
        <v>2067.27</v>
      </c>
      <c r="U33" s="71">
        <v>2031.15</v>
      </c>
      <c r="V33" s="71">
        <v>1994.76</v>
      </c>
      <c r="W33" s="71">
        <v>2020.05</v>
      </c>
      <c r="X33" s="71">
        <v>2068.2199999999998</v>
      </c>
      <c r="Y33" s="71">
        <v>2002.65</v>
      </c>
      <c r="Z33" s="71">
        <v>1660.36</v>
      </c>
      <c r="AA33" s="71">
        <v>1495.59</v>
      </c>
    </row>
    <row r="34" spans="1:27" ht="12.75" hidden="1" customHeight="1" outlineLevel="1" x14ac:dyDescent="0.2">
      <c r="A34" s="163" t="s">
        <v>264</v>
      </c>
      <c r="B34" s="94" t="s">
        <v>90</v>
      </c>
      <c r="C34" s="70" t="s">
        <v>79</v>
      </c>
      <c r="D34" s="71">
        <f>$D$9</f>
        <v>1071.42</v>
      </c>
      <c r="E34" s="71">
        <f t="shared" ref="E34:AA34" si="16">$D$9</f>
        <v>1071.42</v>
      </c>
      <c r="F34" s="71">
        <f t="shared" si="16"/>
        <v>1071.42</v>
      </c>
      <c r="G34" s="71">
        <f t="shared" si="16"/>
        <v>1071.42</v>
      </c>
      <c r="H34" s="71">
        <f t="shared" si="16"/>
        <v>1071.42</v>
      </c>
      <c r="I34" s="71">
        <f t="shared" si="16"/>
        <v>1071.42</v>
      </c>
      <c r="J34" s="71">
        <f t="shared" si="16"/>
        <v>1071.42</v>
      </c>
      <c r="K34" s="71">
        <f t="shared" si="16"/>
        <v>1071.42</v>
      </c>
      <c r="L34" s="71">
        <f t="shared" si="16"/>
        <v>1071.42</v>
      </c>
      <c r="M34" s="71">
        <f t="shared" si="16"/>
        <v>1071.42</v>
      </c>
      <c r="N34" s="71">
        <f t="shared" si="16"/>
        <v>1071.42</v>
      </c>
      <c r="O34" s="71">
        <f t="shared" si="16"/>
        <v>1071.42</v>
      </c>
      <c r="P34" s="71">
        <f t="shared" si="16"/>
        <v>1071.42</v>
      </c>
      <c r="Q34" s="71">
        <f t="shared" si="16"/>
        <v>1071.42</v>
      </c>
      <c r="R34" s="71">
        <f t="shared" si="16"/>
        <v>1071.42</v>
      </c>
      <c r="S34" s="71">
        <f t="shared" si="16"/>
        <v>1071.42</v>
      </c>
      <c r="T34" s="71">
        <f t="shared" si="16"/>
        <v>1071.42</v>
      </c>
      <c r="U34" s="71">
        <f t="shared" si="16"/>
        <v>1071.42</v>
      </c>
      <c r="V34" s="71">
        <f t="shared" si="16"/>
        <v>1071.42</v>
      </c>
      <c r="W34" s="71">
        <f t="shared" si="16"/>
        <v>1071.42</v>
      </c>
      <c r="X34" s="71">
        <f t="shared" si="16"/>
        <v>1071.42</v>
      </c>
      <c r="Y34" s="71">
        <f t="shared" si="16"/>
        <v>1071.42</v>
      </c>
      <c r="Z34" s="71">
        <f t="shared" si="16"/>
        <v>1071.42</v>
      </c>
      <c r="AA34" s="71">
        <f t="shared" si="16"/>
        <v>1071.42</v>
      </c>
    </row>
    <row r="35" spans="1:27" ht="12.75" hidden="1" customHeight="1" outlineLevel="1" x14ac:dyDescent="0.2">
      <c r="A35" s="163" t="s">
        <v>265</v>
      </c>
      <c r="B35" s="94" t="s">
        <v>83</v>
      </c>
      <c r="C35" s="70" t="s">
        <v>79</v>
      </c>
      <c r="D35" s="71">
        <v>4.3</v>
      </c>
      <c r="E35" s="71">
        <v>4.3</v>
      </c>
      <c r="F35" s="71">
        <v>4.3</v>
      </c>
      <c r="G35" s="71">
        <v>4.3</v>
      </c>
      <c r="H35" s="71">
        <v>4.3</v>
      </c>
      <c r="I35" s="71">
        <v>4.3</v>
      </c>
      <c r="J35" s="71">
        <v>4.3</v>
      </c>
      <c r="K35" s="71">
        <v>4.3</v>
      </c>
      <c r="L35" s="71">
        <v>4.3</v>
      </c>
      <c r="M35" s="71">
        <v>4.3</v>
      </c>
      <c r="N35" s="71">
        <v>4.3</v>
      </c>
      <c r="O35" s="71">
        <v>4.3</v>
      </c>
      <c r="P35" s="71">
        <v>4.3</v>
      </c>
      <c r="Q35" s="71">
        <v>4.3</v>
      </c>
      <c r="R35" s="71">
        <v>4.3</v>
      </c>
      <c r="S35" s="71">
        <v>4.3</v>
      </c>
      <c r="T35" s="71">
        <v>4.3</v>
      </c>
      <c r="U35" s="71">
        <v>4.3</v>
      </c>
      <c r="V35" s="71">
        <v>4.3</v>
      </c>
      <c r="W35" s="71">
        <v>4.3</v>
      </c>
      <c r="X35" s="71">
        <v>4.3</v>
      </c>
      <c r="Y35" s="71">
        <v>4.3</v>
      </c>
      <c r="Z35" s="71">
        <v>4.3</v>
      </c>
      <c r="AA35" s="71">
        <v>4.3</v>
      </c>
    </row>
    <row r="36" spans="1:27" ht="12.75" hidden="1" customHeight="1" outlineLevel="1" x14ac:dyDescent="0.2">
      <c r="A36" s="163" t="s">
        <v>266</v>
      </c>
      <c r="B36" s="94" t="s">
        <v>81</v>
      </c>
      <c r="C36" s="70" t="s">
        <v>79</v>
      </c>
      <c r="D36" s="71">
        <f>$D$11</f>
        <v>88.27</v>
      </c>
      <c r="E36" s="71">
        <f t="shared" ref="E36:AA36" si="17">$D$11</f>
        <v>88.27</v>
      </c>
      <c r="F36" s="71">
        <f t="shared" si="17"/>
        <v>88.27</v>
      </c>
      <c r="G36" s="71">
        <f t="shared" si="17"/>
        <v>88.27</v>
      </c>
      <c r="H36" s="71">
        <f t="shared" si="17"/>
        <v>88.27</v>
      </c>
      <c r="I36" s="71">
        <f t="shared" si="17"/>
        <v>88.27</v>
      </c>
      <c r="J36" s="71">
        <f t="shared" si="17"/>
        <v>88.27</v>
      </c>
      <c r="K36" s="71">
        <f t="shared" si="17"/>
        <v>88.27</v>
      </c>
      <c r="L36" s="71">
        <f t="shared" si="17"/>
        <v>88.27</v>
      </c>
      <c r="M36" s="71">
        <f t="shared" si="17"/>
        <v>88.27</v>
      </c>
      <c r="N36" s="71">
        <f t="shared" si="17"/>
        <v>88.27</v>
      </c>
      <c r="O36" s="71">
        <f t="shared" si="17"/>
        <v>88.27</v>
      </c>
      <c r="P36" s="71">
        <f t="shared" si="17"/>
        <v>88.27</v>
      </c>
      <c r="Q36" s="71">
        <f t="shared" si="17"/>
        <v>88.27</v>
      </c>
      <c r="R36" s="71">
        <f t="shared" si="17"/>
        <v>88.27</v>
      </c>
      <c r="S36" s="71">
        <f t="shared" si="17"/>
        <v>88.27</v>
      </c>
      <c r="T36" s="71">
        <f t="shared" si="17"/>
        <v>88.27</v>
      </c>
      <c r="U36" s="71">
        <f t="shared" si="17"/>
        <v>88.27</v>
      </c>
      <c r="V36" s="71">
        <f t="shared" si="17"/>
        <v>88.27</v>
      </c>
      <c r="W36" s="71">
        <f t="shared" si="17"/>
        <v>88.27</v>
      </c>
      <c r="X36" s="71">
        <f t="shared" si="17"/>
        <v>88.27</v>
      </c>
      <c r="Y36" s="71">
        <f t="shared" si="17"/>
        <v>88.27</v>
      </c>
      <c r="Z36" s="71">
        <f t="shared" si="17"/>
        <v>88.27</v>
      </c>
      <c r="AA36" s="71">
        <f t="shared" si="17"/>
        <v>88.27</v>
      </c>
    </row>
    <row r="37" spans="1:27" ht="12.75" customHeight="1" collapsed="1" x14ac:dyDescent="0.2">
      <c r="A37" s="162" t="s">
        <v>267</v>
      </c>
      <c r="B37" s="54" t="str">
        <f>"07"&amp;"."&amp;$B$662&amp;"."&amp;$B$663</f>
        <v>07.05.2024</v>
      </c>
      <c r="C37" s="134" t="s">
        <v>76</v>
      </c>
      <c r="D37" s="135">
        <f>ROUND(((D38+D39+D41+D40)/1000),5)</f>
        <v>2.6461199999999998</v>
      </c>
      <c r="E37" s="135">
        <f>ROUND(((E38+E39+E41+E40)/1000),5)</f>
        <v>2.4552100000000001</v>
      </c>
      <c r="F37" s="135">
        <f>ROUND(((F38+F39+F41+F40)/1000),5)</f>
        <v>2.3826700000000001</v>
      </c>
      <c r="G37" s="135">
        <f t="shared" ref="G37:AA37" si="18">ROUND(((G38+G39+G41+G40)/1000),5)</f>
        <v>2.36652</v>
      </c>
      <c r="H37" s="135">
        <f t="shared" si="18"/>
        <v>2.3618999999999999</v>
      </c>
      <c r="I37" s="135">
        <f t="shared" si="18"/>
        <v>2.4348700000000001</v>
      </c>
      <c r="J37" s="135">
        <f t="shared" si="18"/>
        <v>2.58304</v>
      </c>
      <c r="K37" s="135">
        <f t="shared" si="18"/>
        <v>2.81562</v>
      </c>
      <c r="L37" s="135">
        <f t="shared" si="18"/>
        <v>3.0758899999999998</v>
      </c>
      <c r="M37" s="135">
        <f t="shared" si="18"/>
        <v>3.1531099999999999</v>
      </c>
      <c r="N37" s="135">
        <f t="shared" si="18"/>
        <v>3.1766899999999998</v>
      </c>
      <c r="O37" s="135">
        <f t="shared" si="18"/>
        <v>3.2421500000000001</v>
      </c>
      <c r="P37" s="135">
        <f t="shared" si="18"/>
        <v>3.23624</v>
      </c>
      <c r="Q37" s="135">
        <f t="shared" si="18"/>
        <v>3.25183</v>
      </c>
      <c r="R37" s="135">
        <f t="shared" si="18"/>
        <v>3.19597</v>
      </c>
      <c r="S37" s="135">
        <f t="shared" si="18"/>
        <v>3.17916</v>
      </c>
      <c r="T37" s="135">
        <f t="shared" si="18"/>
        <v>3.1496</v>
      </c>
      <c r="U37" s="135">
        <f t="shared" si="18"/>
        <v>3.1368100000000001</v>
      </c>
      <c r="V37" s="135">
        <f t="shared" si="18"/>
        <v>3.13632</v>
      </c>
      <c r="W37" s="135">
        <f t="shared" si="18"/>
        <v>3.1422099999999999</v>
      </c>
      <c r="X37" s="135">
        <f t="shared" si="18"/>
        <v>3.2086199999999998</v>
      </c>
      <c r="Y37" s="135">
        <f t="shared" si="18"/>
        <v>3.0360399999999998</v>
      </c>
      <c r="Z37" s="135">
        <f t="shared" si="18"/>
        <v>2.8780899999999998</v>
      </c>
      <c r="AA37" s="135">
        <f t="shared" si="18"/>
        <v>2.7671399999999999</v>
      </c>
    </row>
    <row r="38" spans="1:27" ht="12.75" hidden="1" customHeight="1" outlineLevel="1" x14ac:dyDescent="0.2">
      <c r="A38" s="163" t="s">
        <v>268</v>
      </c>
      <c r="B38" s="94" t="s">
        <v>238</v>
      </c>
      <c r="C38" s="70" t="s">
        <v>79</v>
      </c>
      <c r="D38" s="71">
        <v>1482.13</v>
      </c>
      <c r="E38" s="71">
        <v>1291.22</v>
      </c>
      <c r="F38" s="71">
        <v>1218.68</v>
      </c>
      <c r="G38" s="71">
        <v>1202.53</v>
      </c>
      <c r="H38" s="71">
        <v>1197.9100000000001</v>
      </c>
      <c r="I38" s="71">
        <v>1270.8800000000001</v>
      </c>
      <c r="J38" s="71">
        <v>1419.05</v>
      </c>
      <c r="K38" s="71">
        <v>1651.63</v>
      </c>
      <c r="L38" s="71">
        <v>1911.9</v>
      </c>
      <c r="M38" s="71">
        <v>1989.12</v>
      </c>
      <c r="N38" s="71">
        <v>2012.7</v>
      </c>
      <c r="O38" s="71">
        <v>2078.16</v>
      </c>
      <c r="P38" s="71">
        <v>2072.25</v>
      </c>
      <c r="Q38" s="71">
        <v>2087.84</v>
      </c>
      <c r="R38" s="71">
        <v>2031.98</v>
      </c>
      <c r="S38" s="71">
        <v>2015.17</v>
      </c>
      <c r="T38" s="71">
        <v>1985.61</v>
      </c>
      <c r="U38" s="71">
        <v>1972.82</v>
      </c>
      <c r="V38" s="71">
        <v>1972.33</v>
      </c>
      <c r="W38" s="71">
        <v>1978.22</v>
      </c>
      <c r="X38" s="71">
        <v>2044.63</v>
      </c>
      <c r="Y38" s="71">
        <v>1872.05</v>
      </c>
      <c r="Z38" s="71">
        <v>1714.1</v>
      </c>
      <c r="AA38" s="71">
        <v>1603.15</v>
      </c>
    </row>
    <row r="39" spans="1:27" ht="12.75" hidden="1" customHeight="1" outlineLevel="1" x14ac:dyDescent="0.2">
      <c r="A39" s="163" t="s">
        <v>269</v>
      </c>
      <c r="B39" s="94" t="s">
        <v>90</v>
      </c>
      <c r="C39" s="70" t="s">
        <v>79</v>
      </c>
      <c r="D39" s="71">
        <f>$D$9</f>
        <v>1071.42</v>
      </c>
      <c r="E39" s="71">
        <f t="shared" ref="E39:AA39" si="19">$D$9</f>
        <v>1071.42</v>
      </c>
      <c r="F39" s="71">
        <f t="shared" si="19"/>
        <v>1071.42</v>
      </c>
      <c r="G39" s="71">
        <f t="shared" si="19"/>
        <v>1071.42</v>
      </c>
      <c r="H39" s="71">
        <f t="shared" si="19"/>
        <v>1071.42</v>
      </c>
      <c r="I39" s="71">
        <f t="shared" si="19"/>
        <v>1071.42</v>
      </c>
      <c r="J39" s="71">
        <f t="shared" si="19"/>
        <v>1071.42</v>
      </c>
      <c r="K39" s="71">
        <f t="shared" si="19"/>
        <v>1071.42</v>
      </c>
      <c r="L39" s="71">
        <f t="shared" si="19"/>
        <v>1071.42</v>
      </c>
      <c r="M39" s="71">
        <f t="shared" si="19"/>
        <v>1071.42</v>
      </c>
      <c r="N39" s="71">
        <f t="shared" si="19"/>
        <v>1071.42</v>
      </c>
      <c r="O39" s="71">
        <f t="shared" si="19"/>
        <v>1071.42</v>
      </c>
      <c r="P39" s="71">
        <f t="shared" si="19"/>
        <v>1071.42</v>
      </c>
      <c r="Q39" s="71">
        <f t="shared" si="19"/>
        <v>1071.42</v>
      </c>
      <c r="R39" s="71">
        <f t="shared" si="19"/>
        <v>1071.42</v>
      </c>
      <c r="S39" s="71">
        <f t="shared" si="19"/>
        <v>1071.42</v>
      </c>
      <c r="T39" s="71">
        <f t="shared" si="19"/>
        <v>1071.42</v>
      </c>
      <c r="U39" s="71">
        <f t="shared" si="19"/>
        <v>1071.42</v>
      </c>
      <c r="V39" s="71">
        <f t="shared" si="19"/>
        <v>1071.42</v>
      </c>
      <c r="W39" s="71">
        <f t="shared" si="19"/>
        <v>1071.42</v>
      </c>
      <c r="X39" s="71">
        <f t="shared" si="19"/>
        <v>1071.42</v>
      </c>
      <c r="Y39" s="71">
        <f t="shared" si="19"/>
        <v>1071.42</v>
      </c>
      <c r="Z39" s="71">
        <f t="shared" si="19"/>
        <v>1071.42</v>
      </c>
      <c r="AA39" s="71">
        <f t="shared" si="19"/>
        <v>1071.42</v>
      </c>
    </row>
    <row r="40" spans="1:27" ht="12.75" hidden="1" customHeight="1" outlineLevel="1" x14ac:dyDescent="0.2">
      <c r="A40" s="163" t="s">
        <v>270</v>
      </c>
      <c r="B40" s="94" t="s">
        <v>83</v>
      </c>
      <c r="C40" s="70" t="s">
        <v>79</v>
      </c>
      <c r="D40" s="71">
        <v>4.3</v>
      </c>
      <c r="E40" s="71">
        <v>4.3</v>
      </c>
      <c r="F40" s="71">
        <v>4.3</v>
      </c>
      <c r="G40" s="71">
        <v>4.3</v>
      </c>
      <c r="H40" s="71">
        <v>4.3</v>
      </c>
      <c r="I40" s="71">
        <v>4.3</v>
      </c>
      <c r="J40" s="71">
        <v>4.3</v>
      </c>
      <c r="K40" s="71">
        <v>4.3</v>
      </c>
      <c r="L40" s="71">
        <v>4.3</v>
      </c>
      <c r="M40" s="71">
        <v>4.3</v>
      </c>
      <c r="N40" s="71">
        <v>4.3</v>
      </c>
      <c r="O40" s="71">
        <v>4.3</v>
      </c>
      <c r="P40" s="71">
        <v>4.3</v>
      </c>
      <c r="Q40" s="71">
        <v>4.3</v>
      </c>
      <c r="R40" s="71">
        <v>4.3</v>
      </c>
      <c r="S40" s="71">
        <v>4.3</v>
      </c>
      <c r="T40" s="71">
        <v>4.3</v>
      </c>
      <c r="U40" s="71">
        <v>4.3</v>
      </c>
      <c r="V40" s="71">
        <v>4.3</v>
      </c>
      <c r="W40" s="71">
        <v>4.3</v>
      </c>
      <c r="X40" s="71">
        <v>4.3</v>
      </c>
      <c r="Y40" s="71">
        <v>4.3</v>
      </c>
      <c r="Z40" s="71">
        <v>4.3</v>
      </c>
      <c r="AA40" s="71">
        <v>4.3</v>
      </c>
    </row>
    <row r="41" spans="1:27" ht="12.75" hidden="1" customHeight="1" outlineLevel="1" x14ac:dyDescent="0.2">
      <c r="A41" s="163" t="s">
        <v>271</v>
      </c>
      <c r="B41" s="94" t="s">
        <v>81</v>
      </c>
      <c r="C41" s="70" t="s">
        <v>79</v>
      </c>
      <c r="D41" s="71">
        <f>$D$11</f>
        <v>88.27</v>
      </c>
      <c r="E41" s="71">
        <f t="shared" ref="E41:AA41" si="20">$D$11</f>
        <v>88.27</v>
      </c>
      <c r="F41" s="71">
        <f t="shared" si="20"/>
        <v>88.27</v>
      </c>
      <c r="G41" s="71">
        <f t="shared" si="20"/>
        <v>88.27</v>
      </c>
      <c r="H41" s="71">
        <f t="shared" si="20"/>
        <v>88.27</v>
      </c>
      <c r="I41" s="71">
        <f t="shared" si="20"/>
        <v>88.27</v>
      </c>
      <c r="J41" s="71">
        <f t="shared" si="20"/>
        <v>88.27</v>
      </c>
      <c r="K41" s="71">
        <f t="shared" si="20"/>
        <v>88.27</v>
      </c>
      <c r="L41" s="71">
        <f t="shared" si="20"/>
        <v>88.27</v>
      </c>
      <c r="M41" s="71">
        <f t="shared" si="20"/>
        <v>88.27</v>
      </c>
      <c r="N41" s="71">
        <f t="shared" si="20"/>
        <v>88.27</v>
      </c>
      <c r="O41" s="71">
        <f t="shared" si="20"/>
        <v>88.27</v>
      </c>
      <c r="P41" s="71">
        <f t="shared" si="20"/>
        <v>88.27</v>
      </c>
      <c r="Q41" s="71">
        <f t="shared" si="20"/>
        <v>88.27</v>
      </c>
      <c r="R41" s="71">
        <f t="shared" si="20"/>
        <v>88.27</v>
      </c>
      <c r="S41" s="71">
        <f t="shared" si="20"/>
        <v>88.27</v>
      </c>
      <c r="T41" s="71">
        <f t="shared" si="20"/>
        <v>88.27</v>
      </c>
      <c r="U41" s="71">
        <f t="shared" si="20"/>
        <v>88.27</v>
      </c>
      <c r="V41" s="71">
        <f t="shared" si="20"/>
        <v>88.27</v>
      </c>
      <c r="W41" s="71">
        <f t="shared" si="20"/>
        <v>88.27</v>
      </c>
      <c r="X41" s="71">
        <f t="shared" si="20"/>
        <v>88.27</v>
      </c>
      <c r="Y41" s="71">
        <f t="shared" si="20"/>
        <v>88.27</v>
      </c>
      <c r="Z41" s="71">
        <f t="shared" si="20"/>
        <v>88.27</v>
      </c>
      <c r="AA41" s="71">
        <f t="shared" si="20"/>
        <v>88.27</v>
      </c>
    </row>
    <row r="42" spans="1:27" ht="12.75" customHeight="1" collapsed="1" x14ac:dyDescent="0.2">
      <c r="A42" s="162" t="s">
        <v>272</v>
      </c>
      <c r="B42" s="54" t="str">
        <f>"08"&amp;"."&amp;$B$662&amp;"."&amp;$B$663</f>
        <v>08.05.2024</v>
      </c>
      <c r="C42" s="134" t="s">
        <v>76</v>
      </c>
      <c r="D42" s="135">
        <f>ROUND(((D43+D44+D46+D45)/1000),5)</f>
        <v>2.6412200000000001</v>
      </c>
      <c r="E42" s="135">
        <f>ROUND(((E43+E44+E46+E45)/1000),5)</f>
        <v>2.4754200000000002</v>
      </c>
      <c r="F42" s="135">
        <f>ROUND(((F43+F44+F46+F45)/1000),5)</f>
        <v>2.40401</v>
      </c>
      <c r="G42" s="135">
        <f t="shared" ref="G42:AA42" si="21">ROUND(((G43+G44+G46+G45)/1000),5)</f>
        <v>2.3938600000000001</v>
      </c>
      <c r="H42" s="135">
        <f t="shared" si="21"/>
        <v>2.3948399999999999</v>
      </c>
      <c r="I42" s="135">
        <f t="shared" si="21"/>
        <v>2.4931100000000002</v>
      </c>
      <c r="J42" s="135">
        <f t="shared" si="21"/>
        <v>2.5388099999999998</v>
      </c>
      <c r="K42" s="135">
        <f t="shared" si="21"/>
        <v>2.76173</v>
      </c>
      <c r="L42" s="135">
        <f t="shared" si="21"/>
        <v>2.9999199999999999</v>
      </c>
      <c r="M42" s="135">
        <f t="shared" si="21"/>
        <v>3.0905</v>
      </c>
      <c r="N42" s="135">
        <f t="shared" si="21"/>
        <v>3.1572399999999998</v>
      </c>
      <c r="O42" s="135">
        <f t="shared" si="21"/>
        <v>3.2034600000000002</v>
      </c>
      <c r="P42" s="135">
        <f t="shared" si="21"/>
        <v>3.2516799999999999</v>
      </c>
      <c r="Q42" s="135">
        <f t="shared" si="21"/>
        <v>3.2503099999999998</v>
      </c>
      <c r="R42" s="135">
        <f t="shared" si="21"/>
        <v>3.2025800000000002</v>
      </c>
      <c r="S42" s="135">
        <f t="shared" si="21"/>
        <v>3.1587800000000001</v>
      </c>
      <c r="T42" s="135">
        <f t="shared" si="21"/>
        <v>3.1014300000000001</v>
      </c>
      <c r="U42" s="135">
        <f t="shared" si="21"/>
        <v>3.0525500000000001</v>
      </c>
      <c r="V42" s="135">
        <f t="shared" si="21"/>
        <v>3.0604200000000001</v>
      </c>
      <c r="W42" s="135">
        <f t="shared" si="21"/>
        <v>3.0742400000000001</v>
      </c>
      <c r="X42" s="135">
        <f t="shared" si="21"/>
        <v>3.1252900000000001</v>
      </c>
      <c r="Y42" s="135">
        <f t="shared" si="21"/>
        <v>3.0928900000000001</v>
      </c>
      <c r="Z42" s="135">
        <f t="shared" si="21"/>
        <v>3.00407</v>
      </c>
      <c r="AA42" s="135">
        <f t="shared" si="21"/>
        <v>2.73671</v>
      </c>
    </row>
    <row r="43" spans="1:27" ht="12.75" hidden="1" customHeight="1" outlineLevel="1" x14ac:dyDescent="0.2">
      <c r="A43" s="163" t="s">
        <v>273</v>
      </c>
      <c r="B43" s="94" t="s">
        <v>238</v>
      </c>
      <c r="C43" s="70" t="s">
        <v>79</v>
      </c>
      <c r="D43" s="71">
        <v>1477.23</v>
      </c>
      <c r="E43" s="71">
        <v>1311.43</v>
      </c>
      <c r="F43" s="71">
        <v>1240.02</v>
      </c>
      <c r="G43" s="71">
        <v>1229.8699999999999</v>
      </c>
      <c r="H43" s="71">
        <v>1230.8499999999999</v>
      </c>
      <c r="I43" s="71">
        <v>1329.12</v>
      </c>
      <c r="J43" s="71">
        <v>1374.82</v>
      </c>
      <c r="K43" s="71">
        <v>1597.74</v>
      </c>
      <c r="L43" s="71">
        <v>1835.93</v>
      </c>
      <c r="M43" s="71">
        <v>1926.51</v>
      </c>
      <c r="N43" s="71">
        <v>1993.25</v>
      </c>
      <c r="O43" s="71">
        <v>2039.47</v>
      </c>
      <c r="P43" s="71">
        <v>2087.69</v>
      </c>
      <c r="Q43" s="71">
        <v>2086.3200000000002</v>
      </c>
      <c r="R43" s="71">
        <v>2038.59</v>
      </c>
      <c r="S43" s="71">
        <v>1994.79</v>
      </c>
      <c r="T43" s="71">
        <v>1937.44</v>
      </c>
      <c r="U43" s="71">
        <v>1888.56</v>
      </c>
      <c r="V43" s="71">
        <v>1896.43</v>
      </c>
      <c r="W43" s="71">
        <v>1910.25</v>
      </c>
      <c r="X43" s="71">
        <v>1961.3</v>
      </c>
      <c r="Y43" s="71">
        <v>1928.9</v>
      </c>
      <c r="Z43" s="71">
        <v>1840.08</v>
      </c>
      <c r="AA43" s="71">
        <v>1572.72</v>
      </c>
    </row>
    <row r="44" spans="1:27" ht="12.75" hidden="1" customHeight="1" outlineLevel="1" x14ac:dyDescent="0.2">
      <c r="A44" s="163" t="s">
        <v>274</v>
      </c>
      <c r="B44" s="94" t="s">
        <v>90</v>
      </c>
      <c r="C44" s="70" t="s">
        <v>79</v>
      </c>
      <c r="D44" s="71">
        <f>$D$9</f>
        <v>1071.42</v>
      </c>
      <c r="E44" s="71">
        <f t="shared" ref="E44:AA44" si="22">$D$9</f>
        <v>1071.42</v>
      </c>
      <c r="F44" s="71">
        <f t="shared" si="22"/>
        <v>1071.42</v>
      </c>
      <c r="G44" s="71">
        <f t="shared" si="22"/>
        <v>1071.42</v>
      </c>
      <c r="H44" s="71">
        <f t="shared" si="22"/>
        <v>1071.42</v>
      </c>
      <c r="I44" s="71">
        <f t="shared" si="22"/>
        <v>1071.42</v>
      </c>
      <c r="J44" s="71">
        <f t="shared" si="22"/>
        <v>1071.42</v>
      </c>
      <c r="K44" s="71">
        <f t="shared" si="22"/>
        <v>1071.42</v>
      </c>
      <c r="L44" s="71">
        <f t="shared" si="22"/>
        <v>1071.42</v>
      </c>
      <c r="M44" s="71">
        <f t="shared" si="22"/>
        <v>1071.42</v>
      </c>
      <c r="N44" s="71">
        <f t="shared" si="22"/>
        <v>1071.42</v>
      </c>
      <c r="O44" s="71">
        <f t="shared" si="22"/>
        <v>1071.42</v>
      </c>
      <c r="P44" s="71">
        <f t="shared" si="22"/>
        <v>1071.42</v>
      </c>
      <c r="Q44" s="71">
        <f t="shared" si="22"/>
        <v>1071.42</v>
      </c>
      <c r="R44" s="71">
        <f t="shared" si="22"/>
        <v>1071.42</v>
      </c>
      <c r="S44" s="71">
        <f t="shared" si="22"/>
        <v>1071.42</v>
      </c>
      <c r="T44" s="71">
        <f t="shared" si="22"/>
        <v>1071.42</v>
      </c>
      <c r="U44" s="71">
        <f t="shared" si="22"/>
        <v>1071.42</v>
      </c>
      <c r="V44" s="71">
        <f t="shared" si="22"/>
        <v>1071.42</v>
      </c>
      <c r="W44" s="71">
        <f t="shared" si="22"/>
        <v>1071.42</v>
      </c>
      <c r="X44" s="71">
        <f t="shared" si="22"/>
        <v>1071.42</v>
      </c>
      <c r="Y44" s="71">
        <f t="shared" si="22"/>
        <v>1071.42</v>
      </c>
      <c r="Z44" s="71">
        <f t="shared" si="22"/>
        <v>1071.42</v>
      </c>
      <c r="AA44" s="71">
        <f t="shared" si="22"/>
        <v>1071.42</v>
      </c>
    </row>
    <row r="45" spans="1:27" ht="12.75" hidden="1" customHeight="1" outlineLevel="1" x14ac:dyDescent="0.2">
      <c r="A45" s="163" t="s">
        <v>275</v>
      </c>
      <c r="B45" s="94" t="s">
        <v>83</v>
      </c>
      <c r="C45" s="70" t="s">
        <v>79</v>
      </c>
      <c r="D45" s="71">
        <v>4.3</v>
      </c>
      <c r="E45" s="71">
        <v>4.3</v>
      </c>
      <c r="F45" s="71">
        <v>4.3</v>
      </c>
      <c r="G45" s="71">
        <v>4.3</v>
      </c>
      <c r="H45" s="71">
        <v>4.3</v>
      </c>
      <c r="I45" s="71">
        <v>4.3</v>
      </c>
      <c r="J45" s="71">
        <v>4.3</v>
      </c>
      <c r="K45" s="71">
        <v>4.3</v>
      </c>
      <c r="L45" s="71">
        <v>4.3</v>
      </c>
      <c r="M45" s="71">
        <v>4.3</v>
      </c>
      <c r="N45" s="71">
        <v>4.3</v>
      </c>
      <c r="O45" s="71">
        <v>4.3</v>
      </c>
      <c r="P45" s="71">
        <v>4.3</v>
      </c>
      <c r="Q45" s="71">
        <v>4.3</v>
      </c>
      <c r="R45" s="71">
        <v>4.3</v>
      </c>
      <c r="S45" s="71">
        <v>4.3</v>
      </c>
      <c r="T45" s="71">
        <v>4.3</v>
      </c>
      <c r="U45" s="71">
        <v>4.3</v>
      </c>
      <c r="V45" s="71">
        <v>4.3</v>
      </c>
      <c r="W45" s="71">
        <v>4.3</v>
      </c>
      <c r="X45" s="71">
        <v>4.3</v>
      </c>
      <c r="Y45" s="71">
        <v>4.3</v>
      </c>
      <c r="Z45" s="71">
        <v>4.3</v>
      </c>
      <c r="AA45" s="71">
        <v>4.3</v>
      </c>
    </row>
    <row r="46" spans="1:27" ht="12.75" hidden="1" customHeight="1" outlineLevel="1" x14ac:dyDescent="0.2">
      <c r="A46" s="163" t="s">
        <v>276</v>
      </c>
      <c r="B46" s="94" t="s">
        <v>81</v>
      </c>
      <c r="C46" s="70" t="s">
        <v>79</v>
      </c>
      <c r="D46" s="71">
        <f>$D$11</f>
        <v>88.27</v>
      </c>
      <c r="E46" s="71">
        <f t="shared" ref="E46:AA46" si="23">$D$11</f>
        <v>88.27</v>
      </c>
      <c r="F46" s="71">
        <f t="shared" si="23"/>
        <v>88.27</v>
      </c>
      <c r="G46" s="71">
        <f t="shared" si="23"/>
        <v>88.27</v>
      </c>
      <c r="H46" s="71">
        <f t="shared" si="23"/>
        <v>88.27</v>
      </c>
      <c r="I46" s="71">
        <f t="shared" si="23"/>
        <v>88.27</v>
      </c>
      <c r="J46" s="71">
        <f t="shared" si="23"/>
        <v>88.27</v>
      </c>
      <c r="K46" s="71">
        <f t="shared" si="23"/>
        <v>88.27</v>
      </c>
      <c r="L46" s="71">
        <f t="shared" si="23"/>
        <v>88.27</v>
      </c>
      <c r="M46" s="71">
        <f t="shared" si="23"/>
        <v>88.27</v>
      </c>
      <c r="N46" s="71">
        <f t="shared" si="23"/>
        <v>88.27</v>
      </c>
      <c r="O46" s="71">
        <f t="shared" si="23"/>
        <v>88.27</v>
      </c>
      <c r="P46" s="71">
        <f t="shared" si="23"/>
        <v>88.27</v>
      </c>
      <c r="Q46" s="71">
        <f t="shared" si="23"/>
        <v>88.27</v>
      </c>
      <c r="R46" s="71">
        <f t="shared" si="23"/>
        <v>88.27</v>
      </c>
      <c r="S46" s="71">
        <f t="shared" si="23"/>
        <v>88.27</v>
      </c>
      <c r="T46" s="71">
        <f t="shared" si="23"/>
        <v>88.27</v>
      </c>
      <c r="U46" s="71">
        <f t="shared" si="23"/>
        <v>88.27</v>
      </c>
      <c r="V46" s="71">
        <f t="shared" si="23"/>
        <v>88.27</v>
      </c>
      <c r="W46" s="71">
        <f t="shared" si="23"/>
        <v>88.27</v>
      </c>
      <c r="X46" s="71">
        <f t="shared" si="23"/>
        <v>88.27</v>
      </c>
      <c r="Y46" s="71">
        <f t="shared" si="23"/>
        <v>88.27</v>
      </c>
      <c r="Z46" s="71">
        <f t="shared" si="23"/>
        <v>88.27</v>
      </c>
      <c r="AA46" s="71">
        <f t="shared" si="23"/>
        <v>88.27</v>
      </c>
    </row>
    <row r="47" spans="1:27" ht="12.75" customHeight="1" collapsed="1" x14ac:dyDescent="0.2">
      <c r="A47" s="162" t="s">
        <v>277</v>
      </c>
      <c r="B47" s="54" t="str">
        <f>"09"&amp;"."&amp;$B$662&amp;"."&amp;$B$663</f>
        <v>09.05.2024</v>
      </c>
      <c r="C47" s="134" t="s">
        <v>76</v>
      </c>
      <c r="D47" s="135">
        <f>ROUND(((D48+D49+D51+D50)/1000),5)</f>
        <v>2.55816</v>
      </c>
      <c r="E47" s="135">
        <f>ROUND(((E48+E49+E51+E50)/1000),5)</f>
        <v>2.43228</v>
      </c>
      <c r="F47" s="135">
        <f>ROUND(((F48+F49+F51+F50)/1000),5)</f>
        <v>2.39628</v>
      </c>
      <c r="G47" s="135">
        <f t="shared" ref="G47:AA47" si="24">ROUND(((G48+G49+G51+G50)/1000),5)</f>
        <v>2.3690899999999999</v>
      </c>
      <c r="H47" s="135">
        <f t="shared" si="24"/>
        <v>2.3626399999999999</v>
      </c>
      <c r="I47" s="135">
        <f t="shared" si="24"/>
        <v>2.3654600000000001</v>
      </c>
      <c r="J47" s="135">
        <f t="shared" si="24"/>
        <v>2.33406</v>
      </c>
      <c r="K47" s="135">
        <f t="shared" si="24"/>
        <v>2.39567</v>
      </c>
      <c r="L47" s="135">
        <f t="shared" si="24"/>
        <v>2.62873</v>
      </c>
      <c r="M47" s="135">
        <f t="shared" si="24"/>
        <v>2.83514</v>
      </c>
      <c r="N47" s="135">
        <f t="shared" si="24"/>
        <v>2.8708499999999999</v>
      </c>
      <c r="O47" s="135">
        <f t="shared" si="24"/>
        <v>2.8735400000000002</v>
      </c>
      <c r="P47" s="135">
        <f t="shared" si="24"/>
        <v>2.8716300000000001</v>
      </c>
      <c r="Q47" s="135">
        <f t="shared" si="24"/>
        <v>2.86842</v>
      </c>
      <c r="R47" s="135">
        <f t="shared" si="24"/>
        <v>2.86802</v>
      </c>
      <c r="S47" s="135">
        <f t="shared" si="24"/>
        <v>2.8687900000000002</v>
      </c>
      <c r="T47" s="135">
        <f t="shared" si="24"/>
        <v>2.8649100000000001</v>
      </c>
      <c r="U47" s="135">
        <f t="shared" si="24"/>
        <v>2.8653300000000002</v>
      </c>
      <c r="V47" s="135">
        <f t="shared" si="24"/>
        <v>2.87277</v>
      </c>
      <c r="W47" s="135">
        <f t="shared" si="24"/>
        <v>2.89636</v>
      </c>
      <c r="X47" s="135">
        <f t="shared" si="24"/>
        <v>3.0146999999999999</v>
      </c>
      <c r="Y47" s="135">
        <f t="shared" si="24"/>
        <v>2.8767499999999999</v>
      </c>
      <c r="Z47" s="135">
        <f t="shared" si="24"/>
        <v>2.7398500000000001</v>
      </c>
      <c r="AA47" s="135">
        <f t="shared" si="24"/>
        <v>2.55593</v>
      </c>
    </row>
    <row r="48" spans="1:27" ht="12.75" hidden="1" customHeight="1" outlineLevel="1" x14ac:dyDescent="0.2">
      <c r="A48" s="163" t="s">
        <v>278</v>
      </c>
      <c r="B48" s="94" t="s">
        <v>238</v>
      </c>
      <c r="C48" s="70" t="s">
        <v>79</v>
      </c>
      <c r="D48" s="71">
        <v>1394.17</v>
      </c>
      <c r="E48" s="71">
        <v>1268.29</v>
      </c>
      <c r="F48" s="71">
        <v>1232.29</v>
      </c>
      <c r="G48" s="71">
        <v>1205.0999999999999</v>
      </c>
      <c r="H48" s="71">
        <v>1198.6500000000001</v>
      </c>
      <c r="I48" s="71">
        <v>1201.47</v>
      </c>
      <c r="J48" s="71">
        <v>1170.07</v>
      </c>
      <c r="K48" s="71">
        <v>1231.68</v>
      </c>
      <c r="L48" s="71">
        <v>1464.74</v>
      </c>
      <c r="M48" s="71">
        <v>1671.15</v>
      </c>
      <c r="N48" s="71">
        <v>1706.86</v>
      </c>
      <c r="O48" s="71">
        <v>1709.55</v>
      </c>
      <c r="P48" s="71">
        <v>1707.64</v>
      </c>
      <c r="Q48" s="71">
        <v>1704.43</v>
      </c>
      <c r="R48" s="71">
        <v>1704.03</v>
      </c>
      <c r="S48" s="71">
        <v>1704.8</v>
      </c>
      <c r="T48" s="71">
        <v>1700.92</v>
      </c>
      <c r="U48" s="71">
        <v>1701.34</v>
      </c>
      <c r="V48" s="71">
        <v>1708.78</v>
      </c>
      <c r="W48" s="71">
        <v>1732.37</v>
      </c>
      <c r="X48" s="71">
        <v>1850.71</v>
      </c>
      <c r="Y48" s="71">
        <v>1712.76</v>
      </c>
      <c r="Z48" s="71">
        <v>1575.86</v>
      </c>
      <c r="AA48" s="71">
        <v>1391.94</v>
      </c>
    </row>
    <row r="49" spans="1:27" ht="12.75" hidden="1" customHeight="1" outlineLevel="1" x14ac:dyDescent="0.2">
      <c r="A49" s="163" t="s">
        <v>279</v>
      </c>
      <c r="B49" s="94" t="s">
        <v>90</v>
      </c>
      <c r="C49" s="70" t="s">
        <v>79</v>
      </c>
      <c r="D49" s="71">
        <f>$D$9</f>
        <v>1071.42</v>
      </c>
      <c r="E49" s="71">
        <f t="shared" ref="E49:AA49" si="25">$D$9</f>
        <v>1071.42</v>
      </c>
      <c r="F49" s="71">
        <f t="shared" si="25"/>
        <v>1071.42</v>
      </c>
      <c r="G49" s="71">
        <f t="shared" si="25"/>
        <v>1071.42</v>
      </c>
      <c r="H49" s="71">
        <f t="shared" si="25"/>
        <v>1071.42</v>
      </c>
      <c r="I49" s="71">
        <f t="shared" si="25"/>
        <v>1071.42</v>
      </c>
      <c r="J49" s="71">
        <f t="shared" si="25"/>
        <v>1071.42</v>
      </c>
      <c r="K49" s="71">
        <f t="shared" si="25"/>
        <v>1071.42</v>
      </c>
      <c r="L49" s="71">
        <f t="shared" si="25"/>
        <v>1071.42</v>
      </c>
      <c r="M49" s="71">
        <f t="shared" si="25"/>
        <v>1071.42</v>
      </c>
      <c r="N49" s="71">
        <f t="shared" si="25"/>
        <v>1071.42</v>
      </c>
      <c r="O49" s="71">
        <f t="shared" si="25"/>
        <v>1071.42</v>
      </c>
      <c r="P49" s="71">
        <f t="shared" si="25"/>
        <v>1071.42</v>
      </c>
      <c r="Q49" s="71">
        <f t="shared" si="25"/>
        <v>1071.42</v>
      </c>
      <c r="R49" s="71">
        <f t="shared" si="25"/>
        <v>1071.42</v>
      </c>
      <c r="S49" s="71">
        <f t="shared" si="25"/>
        <v>1071.42</v>
      </c>
      <c r="T49" s="71">
        <f t="shared" si="25"/>
        <v>1071.42</v>
      </c>
      <c r="U49" s="71">
        <f t="shared" si="25"/>
        <v>1071.42</v>
      </c>
      <c r="V49" s="71">
        <f t="shared" si="25"/>
        <v>1071.42</v>
      </c>
      <c r="W49" s="71">
        <f t="shared" si="25"/>
        <v>1071.42</v>
      </c>
      <c r="X49" s="71">
        <f t="shared" si="25"/>
        <v>1071.42</v>
      </c>
      <c r="Y49" s="71">
        <f t="shared" si="25"/>
        <v>1071.42</v>
      </c>
      <c r="Z49" s="71">
        <f t="shared" si="25"/>
        <v>1071.42</v>
      </c>
      <c r="AA49" s="71">
        <f t="shared" si="25"/>
        <v>1071.42</v>
      </c>
    </row>
    <row r="50" spans="1:27" ht="12.75" hidden="1" customHeight="1" outlineLevel="1" x14ac:dyDescent="0.2">
      <c r="A50" s="163" t="s">
        <v>280</v>
      </c>
      <c r="B50" s="94" t="s">
        <v>83</v>
      </c>
      <c r="C50" s="70" t="s">
        <v>79</v>
      </c>
      <c r="D50" s="71">
        <v>4.3</v>
      </c>
      <c r="E50" s="71">
        <v>4.3</v>
      </c>
      <c r="F50" s="71">
        <v>4.3</v>
      </c>
      <c r="G50" s="71">
        <v>4.3</v>
      </c>
      <c r="H50" s="71">
        <v>4.3</v>
      </c>
      <c r="I50" s="71">
        <v>4.3</v>
      </c>
      <c r="J50" s="71">
        <v>4.3</v>
      </c>
      <c r="K50" s="71">
        <v>4.3</v>
      </c>
      <c r="L50" s="71">
        <v>4.3</v>
      </c>
      <c r="M50" s="71">
        <v>4.3</v>
      </c>
      <c r="N50" s="71">
        <v>4.3</v>
      </c>
      <c r="O50" s="71">
        <v>4.3</v>
      </c>
      <c r="P50" s="71">
        <v>4.3</v>
      </c>
      <c r="Q50" s="71">
        <v>4.3</v>
      </c>
      <c r="R50" s="71">
        <v>4.3</v>
      </c>
      <c r="S50" s="71">
        <v>4.3</v>
      </c>
      <c r="T50" s="71">
        <v>4.3</v>
      </c>
      <c r="U50" s="71">
        <v>4.3</v>
      </c>
      <c r="V50" s="71">
        <v>4.3</v>
      </c>
      <c r="W50" s="71">
        <v>4.3</v>
      </c>
      <c r="X50" s="71">
        <v>4.3</v>
      </c>
      <c r="Y50" s="71">
        <v>4.3</v>
      </c>
      <c r="Z50" s="71">
        <v>4.3</v>
      </c>
      <c r="AA50" s="71">
        <v>4.3</v>
      </c>
    </row>
    <row r="51" spans="1:27" ht="12.75" hidden="1" customHeight="1" outlineLevel="1" x14ac:dyDescent="0.2">
      <c r="A51" s="163" t="s">
        <v>281</v>
      </c>
      <c r="B51" s="94" t="s">
        <v>81</v>
      </c>
      <c r="C51" s="70" t="s">
        <v>79</v>
      </c>
      <c r="D51" s="71">
        <f>$D$11</f>
        <v>88.27</v>
      </c>
      <c r="E51" s="71">
        <f t="shared" ref="E51:AA51" si="26">$D$11</f>
        <v>88.27</v>
      </c>
      <c r="F51" s="71">
        <f t="shared" si="26"/>
        <v>88.27</v>
      </c>
      <c r="G51" s="71">
        <f t="shared" si="26"/>
        <v>88.27</v>
      </c>
      <c r="H51" s="71">
        <f t="shared" si="26"/>
        <v>88.27</v>
      </c>
      <c r="I51" s="71">
        <f t="shared" si="26"/>
        <v>88.27</v>
      </c>
      <c r="J51" s="71">
        <f t="shared" si="26"/>
        <v>88.27</v>
      </c>
      <c r="K51" s="71">
        <f t="shared" si="26"/>
        <v>88.27</v>
      </c>
      <c r="L51" s="71">
        <f t="shared" si="26"/>
        <v>88.27</v>
      </c>
      <c r="M51" s="71">
        <f t="shared" si="26"/>
        <v>88.27</v>
      </c>
      <c r="N51" s="71">
        <f t="shared" si="26"/>
        <v>88.27</v>
      </c>
      <c r="O51" s="71">
        <f t="shared" si="26"/>
        <v>88.27</v>
      </c>
      <c r="P51" s="71">
        <f t="shared" si="26"/>
        <v>88.27</v>
      </c>
      <c r="Q51" s="71">
        <f t="shared" si="26"/>
        <v>88.27</v>
      </c>
      <c r="R51" s="71">
        <f t="shared" si="26"/>
        <v>88.27</v>
      </c>
      <c r="S51" s="71">
        <f t="shared" si="26"/>
        <v>88.27</v>
      </c>
      <c r="T51" s="71">
        <f t="shared" si="26"/>
        <v>88.27</v>
      </c>
      <c r="U51" s="71">
        <f t="shared" si="26"/>
        <v>88.27</v>
      </c>
      <c r="V51" s="71">
        <f t="shared" si="26"/>
        <v>88.27</v>
      </c>
      <c r="W51" s="71">
        <f t="shared" si="26"/>
        <v>88.27</v>
      </c>
      <c r="X51" s="71">
        <f t="shared" si="26"/>
        <v>88.27</v>
      </c>
      <c r="Y51" s="71">
        <f t="shared" si="26"/>
        <v>88.27</v>
      </c>
      <c r="Z51" s="71">
        <f t="shared" si="26"/>
        <v>88.27</v>
      </c>
      <c r="AA51" s="71">
        <f t="shared" si="26"/>
        <v>88.27</v>
      </c>
    </row>
    <row r="52" spans="1:27" ht="12.75" customHeight="1" collapsed="1" x14ac:dyDescent="0.2">
      <c r="A52" s="162" t="s">
        <v>282</v>
      </c>
      <c r="B52" s="54" t="str">
        <f>"10"&amp;"."&amp;$B$662&amp;"."&amp;$B$663</f>
        <v>10.05.2024</v>
      </c>
      <c r="C52" s="134" t="s">
        <v>76</v>
      </c>
      <c r="D52" s="135">
        <f>ROUND(((D53+D54+D56+D55)/1000),5)</f>
        <v>2.5605099999999998</v>
      </c>
      <c r="E52" s="135">
        <f>ROUND(((E53+E54+E56+E55)/1000),5)</f>
        <v>2.4299499999999998</v>
      </c>
      <c r="F52" s="135">
        <f>ROUND(((F53+F54+F56+F55)/1000),5)</f>
        <v>2.3681700000000001</v>
      </c>
      <c r="G52" s="135">
        <f t="shared" ref="G52:AA52" si="27">ROUND(((G53+G54+G56+G55)/1000),5)</f>
        <v>2.3601899999999998</v>
      </c>
      <c r="H52" s="135">
        <f t="shared" si="27"/>
        <v>2.35867</v>
      </c>
      <c r="I52" s="135">
        <f t="shared" si="27"/>
        <v>2.3581599999999998</v>
      </c>
      <c r="J52" s="135">
        <f t="shared" si="27"/>
        <v>2.3511700000000002</v>
      </c>
      <c r="K52" s="135">
        <f t="shared" si="27"/>
        <v>2.4255800000000001</v>
      </c>
      <c r="L52" s="135">
        <f t="shared" si="27"/>
        <v>2.6832799999999999</v>
      </c>
      <c r="M52" s="135">
        <f t="shared" si="27"/>
        <v>2.8699499999999998</v>
      </c>
      <c r="N52" s="135">
        <f t="shared" si="27"/>
        <v>2.9097</v>
      </c>
      <c r="O52" s="135">
        <f t="shared" si="27"/>
        <v>2.9110399999999998</v>
      </c>
      <c r="P52" s="135">
        <f t="shared" si="27"/>
        <v>2.8890600000000002</v>
      </c>
      <c r="Q52" s="135">
        <f t="shared" si="27"/>
        <v>2.8872300000000002</v>
      </c>
      <c r="R52" s="135">
        <f t="shared" si="27"/>
        <v>2.8828900000000002</v>
      </c>
      <c r="S52" s="135">
        <f t="shared" si="27"/>
        <v>2.8780299999999999</v>
      </c>
      <c r="T52" s="135">
        <f t="shared" si="27"/>
        <v>2.87012</v>
      </c>
      <c r="U52" s="135">
        <f t="shared" si="27"/>
        <v>2.8711500000000001</v>
      </c>
      <c r="V52" s="135">
        <f t="shared" si="27"/>
        <v>2.8750399999999998</v>
      </c>
      <c r="W52" s="135">
        <f t="shared" si="27"/>
        <v>2.8881800000000002</v>
      </c>
      <c r="X52" s="135">
        <f t="shared" si="27"/>
        <v>2.9999699999999998</v>
      </c>
      <c r="Y52" s="135">
        <f t="shared" si="27"/>
        <v>2.88829</v>
      </c>
      <c r="Z52" s="135">
        <f t="shared" si="27"/>
        <v>2.7877800000000001</v>
      </c>
      <c r="AA52" s="135">
        <f t="shared" si="27"/>
        <v>2.5855999999999999</v>
      </c>
    </row>
    <row r="53" spans="1:27" ht="12.75" hidden="1" customHeight="1" outlineLevel="1" x14ac:dyDescent="0.2">
      <c r="A53" s="163" t="s">
        <v>283</v>
      </c>
      <c r="B53" s="94" t="s">
        <v>238</v>
      </c>
      <c r="C53" s="70" t="s">
        <v>79</v>
      </c>
      <c r="D53" s="71">
        <v>1396.52</v>
      </c>
      <c r="E53" s="71">
        <v>1265.96</v>
      </c>
      <c r="F53" s="71">
        <v>1204.18</v>
      </c>
      <c r="G53" s="71">
        <v>1196.2</v>
      </c>
      <c r="H53" s="71">
        <v>1194.68</v>
      </c>
      <c r="I53" s="71">
        <v>1194.17</v>
      </c>
      <c r="J53" s="71">
        <v>1187.18</v>
      </c>
      <c r="K53" s="71">
        <v>1261.5899999999999</v>
      </c>
      <c r="L53" s="71">
        <v>1519.29</v>
      </c>
      <c r="M53" s="71">
        <v>1705.96</v>
      </c>
      <c r="N53" s="71">
        <v>1745.71</v>
      </c>
      <c r="O53" s="71">
        <v>1747.05</v>
      </c>
      <c r="P53" s="71">
        <v>1725.07</v>
      </c>
      <c r="Q53" s="71">
        <v>1723.24</v>
      </c>
      <c r="R53" s="71">
        <v>1718.9</v>
      </c>
      <c r="S53" s="71">
        <v>1714.04</v>
      </c>
      <c r="T53" s="71">
        <v>1706.13</v>
      </c>
      <c r="U53" s="71">
        <v>1707.16</v>
      </c>
      <c r="V53" s="71">
        <v>1711.05</v>
      </c>
      <c r="W53" s="71">
        <v>1724.19</v>
      </c>
      <c r="X53" s="71">
        <v>1835.98</v>
      </c>
      <c r="Y53" s="71">
        <v>1724.3</v>
      </c>
      <c r="Z53" s="71">
        <v>1623.79</v>
      </c>
      <c r="AA53" s="71">
        <v>1421.61</v>
      </c>
    </row>
    <row r="54" spans="1:27" ht="12.75" hidden="1" customHeight="1" outlineLevel="1" x14ac:dyDescent="0.2">
      <c r="A54" s="163" t="s">
        <v>284</v>
      </c>
      <c r="B54" s="94" t="s">
        <v>90</v>
      </c>
      <c r="C54" s="70" t="s">
        <v>79</v>
      </c>
      <c r="D54" s="71">
        <f>$D$9</f>
        <v>1071.42</v>
      </c>
      <c r="E54" s="71">
        <f t="shared" ref="E54:AA54" si="28">$D$9</f>
        <v>1071.42</v>
      </c>
      <c r="F54" s="71">
        <f t="shared" si="28"/>
        <v>1071.42</v>
      </c>
      <c r="G54" s="71">
        <f t="shared" si="28"/>
        <v>1071.42</v>
      </c>
      <c r="H54" s="71">
        <f t="shared" si="28"/>
        <v>1071.42</v>
      </c>
      <c r="I54" s="71">
        <f t="shared" si="28"/>
        <v>1071.42</v>
      </c>
      <c r="J54" s="71">
        <f t="shared" si="28"/>
        <v>1071.42</v>
      </c>
      <c r="K54" s="71">
        <f t="shared" si="28"/>
        <v>1071.42</v>
      </c>
      <c r="L54" s="71">
        <f t="shared" si="28"/>
        <v>1071.42</v>
      </c>
      <c r="M54" s="71">
        <f t="shared" si="28"/>
        <v>1071.42</v>
      </c>
      <c r="N54" s="71">
        <f t="shared" si="28"/>
        <v>1071.42</v>
      </c>
      <c r="O54" s="71">
        <f t="shared" si="28"/>
        <v>1071.42</v>
      </c>
      <c r="P54" s="71">
        <f t="shared" si="28"/>
        <v>1071.42</v>
      </c>
      <c r="Q54" s="71">
        <f t="shared" si="28"/>
        <v>1071.42</v>
      </c>
      <c r="R54" s="71">
        <f t="shared" si="28"/>
        <v>1071.42</v>
      </c>
      <c r="S54" s="71">
        <f t="shared" si="28"/>
        <v>1071.42</v>
      </c>
      <c r="T54" s="71">
        <f t="shared" si="28"/>
        <v>1071.42</v>
      </c>
      <c r="U54" s="71">
        <f t="shared" si="28"/>
        <v>1071.42</v>
      </c>
      <c r="V54" s="71">
        <f t="shared" si="28"/>
        <v>1071.42</v>
      </c>
      <c r="W54" s="71">
        <f t="shared" si="28"/>
        <v>1071.42</v>
      </c>
      <c r="X54" s="71">
        <f t="shared" si="28"/>
        <v>1071.42</v>
      </c>
      <c r="Y54" s="71">
        <f t="shared" si="28"/>
        <v>1071.42</v>
      </c>
      <c r="Z54" s="71">
        <f t="shared" si="28"/>
        <v>1071.42</v>
      </c>
      <c r="AA54" s="71">
        <f t="shared" si="28"/>
        <v>1071.42</v>
      </c>
    </row>
    <row r="55" spans="1:27" ht="12.75" hidden="1" customHeight="1" outlineLevel="1" x14ac:dyDescent="0.2">
      <c r="A55" s="163" t="s">
        <v>285</v>
      </c>
      <c r="B55" s="94" t="s">
        <v>83</v>
      </c>
      <c r="C55" s="70" t="s">
        <v>79</v>
      </c>
      <c r="D55" s="71">
        <v>4.3</v>
      </c>
      <c r="E55" s="71">
        <v>4.3</v>
      </c>
      <c r="F55" s="71">
        <v>4.3</v>
      </c>
      <c r="G55" s="71">
        <v>4.3</v>
      </c>
      <c r="H55" s="71">
        <v>4.3</v>
      </c>
      <c r="I55" s="71">
        <v>4.3</v>
      </c>
      <c r="J55" s="71">
        <v>4.3</v>
      </c>
      <c r="K55" s="71">
        <v>4.3</v>
      </c>
      <c r="L55" s="71">
        <v>4.3</v>
      </c>
      <c r="M55" s="71">
        <v>4.3</v>
      </c>
      <c r="N55" s="71">
        <v>4.3</v>
      </c>
      <c r="O55" s="71">
        <v>4.3</v>
      </c>
      <c r="P55" s="71">
        <v>4.3</v>
      </c>
      <c r="Q55" s="71">
        <v>4.3</v>
      </c>
      <c r="R55" s="71">
        <v>4.3</v>
      </c>
      <c r="S55" s="71">
        <v>4.3</v>
      </c>
      <c r="T55" s="71">
        <v>4.3</v>
      </c>
      <c r="U55" s="71">
        <v>4.3</v>
      </c>
      <c r="V55" s="71">
        <v>4.3</v>
      </c>
      <c r="W55" s="71">
        <v>4.3</v>
      </c>
      <c r="X55" s="71">
        <v>4.3</v>
      </c>
      <c r="Y55" s="71">
        <v>4.3</v>
      </c>
      <c r="Z55" s="71">
        <v>4.3</v>
      </c>
      <c r="AA55" s="71">
        <v>4.3</v>
      </c>
    </row>
    <row r="56" spans="1:27" ht="12.75" hidden="1" customHeight="1" outlineLevel="1" x14ac:dyDescent="0.2">
      <c r="A56" s="163" t="s">
        <v>286</v>
      </c>
      <c r="B56" s="94" t="s">
        <v>81</v>
      </c>
      <c r="C56" s="70" t="s">
        <v>79</v>
      </c>
      <c r="D56" s="71">
        <f>$D$11</f>
        <v>88.27</v>
      </c>
      <c r="E56" s="71">
        <f t="shared" ref="E56:AA56" si="29">$D$11</f>
        <v>88.27</v>
      </c>
      <c r="F56" s="71">
        <f t="shared" si="29"/>
        <v>88.27</v>
      </c>
      <c r="G56" s="71">
        <f t="shared" si="29"/>
        <v>88.27</v>
      </c>
      <c r="H56" s="71">
        <f t="shared" si="29"/>
        <v>88.27</v>
      </c>
      <c r="I56" s="71">
        <f t="shared" si="29"/>
        <v>88.27</v>
      </c>
      <c r="J56" s="71">
        <f t="shared" si="29"/>
        <v>88.27</v>
      </c>
      <c r="K56" s="71">
        <f t="shared" si="29"/>
        <v>88.27</v>
      </c>
      <c r="L56" s="71">
        <f t="shared" si="29"/>
        <v>88.27</v>
      </c>
      <c r="M56" s="71">
        <f t="shared" si="29"/>
        <v>88.27</v>
      </c>
      <c r="N56" s="71">
        <f t="shared" si="29"/>
        <v>88.27</v>
      </c>
      <c r="O56" s="71">
        <f t="shared" si="29"/>
        <v>88.27</v>
      </c>
      <c r="P56" s="71">
        <f t="shared" si="29"/>
        <v>88.27</v>
      </c>
      <c r="Q56" s="71">
        <f t="shared" si="29"/>
        <v>88.27</v>
      </c>
      <c r="R56" s="71">
        <f t="shared" si="29"/>
        <v>88.27</v>
      </c>
      <c r="S56" s="71">
        <f t="shared" si="29"/>
        <v>88.27</v>
      </c>
      <c r="T56" s="71">
        <f t="shared" si="29"/>
        <v>88.27</v>
      </c>
      <c r="U56" s="71">
        <f t="shared" si="29"/>
        <v>88.27</v>
      </c>
      <c r="V56" s="71">
        <f t="shared" si="29"/>
        <v>88.27</v>
      </c>
      <c r="W56" s="71">
        <f t="shared" si="29"/>
        <v>88.27</v>
      </c>
      <c r="X56" s="71">
        <f t="shared" si="29"/>
        <v>88.27</v>
      </c>
      <c r="Y56" s="71">
        <f t="shared" si="29"/>
        <v>88.27</v>
      </c>
      <c r="Z56" s="71">
        <f t="shared" si="29"/>
        <v>88.27</v>
      </c>
      <c r="AA56" s="71">
        <f t="shared" si="29"/>
        <v>88.27</v>
      </c>
    </row>
    <row r="57" spans="1:27" ht="12.75" customHeight="1" collapsed="1" x14ac:dyDescent="0.2">
      <c r="A57" s="162" t="s">
        <v>287</v>
      </c>
      <c r="B57" s="54" t="str">
        <f>"11"&amp;"."&amp;$B$662&amp;"."&amp;$B$663</f>
        <v>11.05.2024</v>
      </c>
      <c r="C57" s="134" t="s">
        <v>76</v>
      </c>
      <c r="D57" s="135">
        <f>ROUND(((D58+D59+D61+D60)/1000),5)</f>
        <v>2.61199</v>
      </c>
      <c r="E57" s="135">
        <f>ROUND(((E58+E59+E61+E60)/1000),5)</f>
        <v>2.4597600000000002</v>
      </c>
      <c r="F57" s="135">
        <f>ROUND(((F58+F59+F61+F60)/1000),5)</f>
        <v>2.41282</v>
      </c>
      <c r="G57" s="135">
        <f t="shared" ref="G57:AA57" si="30">ROUND(((G58+G59+G61+G60)/1000),5)</f>
        <v>2.39324</v>
      </c>
      <c r="H57" s="135">
        <f t="shared" si="30"/>
        <v>2.3734299999999999</v>
      </c>
      <c r="I57" s="135">
        <f t="shared" si="30"/>
        <v>2.3736000000000002</v>
      </c>
      <c r="J57" s="135">
        <f t="shared" si="30"/>
        <v>2.37053</v>
      </c>
      <c r="K57" s="135">
        <f t="shared" si="30"/>
        <v>2.5051700000000001</v>
      </c>
      <c r="L57" s="135">
        <f t="shared" si="30"/>
        <v>2.6864400000000002</v>
      </c>
      <c r="M57" s="135">
        <f t="shared" si="30"/>
        <v>3.0148999999999999</v>
      </c>
      <c r="N57" s="135">
        <f t="shared" si="30"/>
        <v>3.05226</v>
      </c>
      <c r="O57" s="135">
        <f t="shared" si="30"/>
        <v>3.0528599999999999</v>
      </c>
      <c r="P57" s="135">
        <f t="shared" si="30"/>
        <v>3.0243699999999998</v>
      </c>
      <c r="Q57" s="135">
        <f t="shared" si="30"/>
        <v>3.0190800000000002</v>
      </c>
      <c r="R57" s="135">
        <f t="shared" si="30"/>
        <v>3.0110399999999999</v>
      </c>
      <c r="S57" s="135">
        <f t="shared" si="30"/>
        <v>3.0123899999999999</v>
      </c>
      <c r="T57" s="135">
        <f t="shared" si="30"/>
        <v>2.9767800000000002</v>
      </c>
      <c r="U57" s="135">
        <f t="shared" si="30"/>
        <v>2.9669099999999999</v>
      </c>
      <c r="V57" s="135">
        <f t="shared" si="30"/>
        <v>2.9776699999999998</v>
      </c>
      <c r="W57" s="135">
        <f t="shared" si="30"/>
        <v>3.0248699999999999</v>
      </c>
      <c r="X57" s="135">
        <f t="shared" si="30"/>
        <v>3.2086399999999999</v>
      </c>
      <c r="Y57" s="135">
        <f t="shared" si="30"/>
        <v>3.1759499999999998</v>
      </c>
      <c r="Z57" s="135">
        <f t="shared" si="30"/>
        <v>2.9431099999999999</v>
      </c>
      <c r="AA57" s="135">
        <f t="shared" si="30"/>
        <v>2.6496900000000001</v>
      </c>
    </row>
    <row r="58" spans="1:27" ht="12.75" hidden="1" customHeight="1" outlineLevel="1" x14ac:dyDescent="0.2">
      <c r="A58" s="163" t="s">
        <v>288</v>
      </c>
      <c r="B58" s="94" t="s">
        <v>238</v>
      </c>
      <c r="C58" s="70" t="s">
        <v>79</v>
      </c>
      <c r="D58" s="71">
        <v>1448</v>
      </c>
      <c r="E58" s="71">
        <v>1295.77</v>
      </c>
      <c r="F58" s="71">
        <v>1248.83</v>
      </c>
      <c r="G58" s="71">
        <v>1229.25</v>
      </c>
      <c r="H58" s="71">
        <v>1209.44</v>
      </c>
      <c r="I58" s="71">
        <v>1209.6099999999999</v>
      </c>
      <c r="J58" s="71">
        <v>1206.54</v>
      </c>
      <c r="K58" s="71">
        <v>1341.18</v>
      </c>
      <c r="L58" s="71">
        <v>1522.45</v>
      </c>
      <c r="M58" s="71">
        <v>1850.91</v>
      </c>
      <c r="N58" s="71">
        <v>1888.27</v>
      </c>
      <c r="O58" s="71">
        <v>1888.87</v>
      </c>
      <c r="P58" s="71">
        <v>1860.38</v>
      </c>
      <c r="Q58" s="71">
        <v>1855.09</v>
      </c>
      <c r="R58" s="71">
        <v>1847.05</v>
      </c>
      <c r="S58" s="71">
        <v>1848.4</v>
      </c>
      <c r="T58" s="71">
        <v>1812.79</v>
      </c>
      <c r="U58" s="71">
        <v>1802.92</v>
      </c>
      <c r="V58" s="71">
        <v>1813.68</v>
      </c>
      <c r="W58" s="71">
        <v>1860.88</v>
      </c>
      <c r="X58" s="71">
        <v>2044.65</v>
      </c>
      <c r="Y58" s="71">
        <v>2011.96</v>
      </c>
      <c r="Z58" s="71">
        <v>1779.12</v>
      </c>
      <c r="AA58" s="71">
        <v>1485.7</v>
      </c>
    </row>
    <row r="59" spans="1:27" ht="12.75" hidden="1" customHeight="1" outlineLevel="1" x14ac:dyDescent="0.2">
      <c r="A59" s="163" t="s">
        <v>289</v>
      </c>
      <c r="B59" s="94" t="s">
        <v>90</v>
      </c>
      <c r="C59" s="70" t="s">
        <v>79</v>
      </c>
      <c r="D59" s="71">
        <f>$D$9</f>
        <v>1071.42</v>
      </c>
      <c r="E59" s="71">
        <f t="shared" ref="E59:AA59" si="31">$D$9</f>
        <v>1071.42</v>
      </c>
      <c r="F59" s="71">
        <f t="shared" si="31"/>
        <v>1071.42</v>
      </c>
      <c r="G59" s="71">
        <f t="shared" si="31"/>
        <v>1071.42</v>
      </c>
      <c r="H59" s="71">
        <f t="shared" si="31"/>
        <v>1071.42</v>
      </c>
      <c r="I59" s="71">
        <f t="shared" si="31"/>
        <v>1071.42</v>
      </c>
      <c r="J59" s="71">
        <f t="shared" si="31"/>
        <v>1071.42</v>
      </c>
      <c r="K59" s="71">
        <f t="shared" si="31"/>
        <v>1071.42</v>
      </c>
      <c r="L59" s="71">
        <f t="shared" si="31"/>
        <v>1071.42</v>
      </c>
      <c r="M59" s="71">
        <f t="shared" si="31"/>
        <v>1071.42</v>
      </c>
      <c r="N59" s="71">
        <f t="shared" si="31"/>
        <v>1071.42</v>
      </c>
      <c r="O59" s="71">
        <f t="shared" si="31"/>
        <v>1071.42</v>
      </c>
      <c r="P59" s="71">
        <f t="shared" si="31"/>
        <v>1071.42</v>
      </c>
      <c r="Q59" s="71">
        <f t="shared" si="31"/>
        <v>1071.42</v>
      </c>
      <c r="R59" s="71">
        <f t="shared" si="31"/>
        <v>1071.42</v>
      </c>
      <c r="S59" s="71">
        <f t="shared" si="31"/>
        <v>1071.42</v>
      </c>
      <c r="T59" s="71">
        <f t="shared" si="31"/>
        <v>1071.42</v>
      </c>
      <c r="U59" s="71">
        <f t="shared" si="31"/>
        <v>1071.42</v>
      </c>
      <c r="V59" s="71">
        <f t="shared" si="31"/>
        <v>1071.42</v>
      </c>
      <c r="W59" s="71">
        <f t="shared" si="31"/>
        <v>1071.42</v>
      </c>
      <c r="X59" s="71">
        <f t="shared" si="31"/>
        <v>1071.42</v>
      </c>
      <c r="Y59" s="71">
        <f t="shared" si="31"/>
        <v>1071.42</v>
      </c>
      <c r="Z59" s="71">
        <f t="shared" si="31"/>
        <v>1071.42</v>
      </c>
      <c r="AA59" s="71">
        <f t="shared" si="31"/>
        <v>1071.42</v>
      </c>
    </row>
    <row r="60" spans="1:27" ht="12.75" hidden="1" customHeight="1" outlineLevel="1" x14ac:dyDescent="0.2">
      <c r="A60" s="163" t="s">
        <v>290</v>
      </c>
      <c r="B60" s="94" t="s">
        <v>83</v>
      </c>
      <c r="C60" s="70" t="s">
        <v>79</v>
      </c>
      <c r="D60" s="71">
        <v>4.3</v>
      </c>
      <c r="E60" s="71">
        <v>4.3</v>
      </c>
      <c r="F60" s="71">
        <v>4.3</v>
      </c>
      <c r="G60" s="71">
        <v>4.3</v>
      </c>
      <c r="H60" s="71">
        <v>4.3</v>
      </c>
      <c r="I60" s="71">
        <v>4.3</v>
      </c>
      <c r="J60" s="71">
        <v>4.3</v>
      </c>
      <c r="K60" s="71">
        <v>4.3</v>
      </c>
      <c r="L60" s="71">
        <v>4.3</v>
      </c>
      <c r="M60" s="71">
        <v>4.3</v>
      </c>
      <c r="N60" s="71">
        <v>4.3</v>
      </c>
      <c r="O60" s="71">
        <v>4.3</v>
      </c>
      <c r="P60" s="71">
        <v>4.3</v>
      </c>
      <c r="Q60" s="71">
        <v>4.3</v>
      </c>
      <c r="R60" s="71">
        <v>4.3</v>
      </c>
      <c r="S60" s="71">
        <v>4.3</v>
      </c>
      <c r="T60" s="71">
        <v>4.3</v>
      </c>
      <c r="U60" s="71">
        <v>4.3</v>
      </c>
      <c r="V60" s="71">
        <v>4.3</v>
      </c>
      <c r="W60" s="71">
        <v>4.3</v>
      </c>
      <c r="X60" s="71">
        <v>4.3</v>
      </c>
      <c r="Y60" s="71">
        <v>4.3</v>
      </c>
      <c r="Z60" s="71">
        <v>4.3</v>
      </c>
      <c r="AA60" s="71">
        <v>4.3</v>
      </c>
    </row>
    <row r="61" spans="1:27" ht="12.75" hidden="1" customHeight="1" outlineLevel="1" x14ac:dyDescent="0.2">
      <c r="A61" s="163" t="s">
        <v>291</v>
      </c>
      <c r="B61" s="94" t="s">
        <v>81</v>
      </c>
      <c r="C61" s="70" t="s">
        <v>79</v>
      </c>
      <c r="D61" s="71">
        <f>$D$11</f>
        <v>88.27</v>
      </c>
      <c r="E61" s="71">
        <f t="shared" ref="E61:AA61" si="32">$D$11</f>
        <v>88.27</v>
      </c>
      <c r="F61" s="71">
        <f t="shared" si="32"/>
        <v>88.27</v>
      </c>
      <c r="G61" s="71">
        <f t="shared" si="32"/>
        <v>88.27</v>
      </c>
      <c r="H61" s="71">
        <f t="shared" si="32"/>
        <v>88.27</v>
      </c>
      <c r="I61" s="71">
        <f t="shared" si="32"/>
        <v>88.27</v>
      </c>
      <c r="J61" s="71">
        <f t="shared" si="32"/>
        <v>88.27</v>
      </c>
      <c r="K61" s="71">
        <f t="shared" si="32"/>
        <v>88.27</v>
      </c>
      <c r="L61" s="71">
        <f t="shared" si="32"/>
        <v>88.27</v>
      </c>
      <c r="M61" s="71">
        <f t="shared" si="32"/>
        <v>88.27</v>
      </c>
      <c r="N61" s="71">
        <f t="shared" si="32"/>
        <v>88.27</v>
      </c>
      <c r="O61" s="71">
        <f t="shared" si="32"/>
        <v>88.27</v>
      </c>
      <c r="P61" s="71">
        <f t="shared" si="32"/>
        <v>88.27</v>
      </c>
      <c r="Q61" s="71">
        <f t="shared" si="32"/>
        <v>88.27</v>
      </c>
      <c r="R61" s="71">
        <f t="shared" si="32"/>
        <v>88.27</v>
      </c>
      <c r="S61" s="71">
        <f t="shared" si="32"/>
        <v>88.27</v>
      </c>
      <c r="T61" s="71">
        <f t="shared" si="32"/>
        <v>88.27</v>
      </c>
      <c r="U61" s="71">
        <f t="shared" si="32"/>
        <v>88.27</v>
      </c>
      <c r="V61" s="71">
        <f t="shared" si="32"/>
        <v>88.27</v>
      </c>
      <c r="W61" s="71">
        <f t="shared" si="32"/>
        <v>88.27</v>
      </c>
      <c r="X61" s="71">
        <f t="shared" si="32"/>
        <v>88.27</v>
      </c>
      <c r="Y61" s="71">
        <f t="shared" si="32"/>
        <v>88.27</v>
      </c>
      <c r="Z61" s="71">
        <f t="shared" si="32"/>
        <v>88.27</v>
      </c>
      <c r="AA61" s="71">
        <f t="shared" si="32"/>
        <v>88.27</v>
      </c>
    </row>
    <row r="62" spans="1:27" ht="12.75" customHeight="1" collapsed="1" x14ac:dyDescent="0.2">
      <c r="A62" s="162" t="s">
        <v>292</v>
      </c>
      <c r="B62" s="54" t="str">
        <f>"12"&amp;"."&amp;$B$662&amp;"."&amp;$B$663</f>
        <v>12.05.2024</v>
      </c>
      <c r="C62" s="134" t="s">
        <v>76</v>
      </c>
      <c r="D62" s="135">
        <f>ROUND(((D63+D64+D66+D65)/1000),5)</f>
        <v>2.6621199999999998</v>
      </c>
      <c r="E62" s="135">
        <f>ROUND(((E63+E64+E66+E65)/1000),5)</f>
        <v>2.51234</v>
      </c>
      <c r="F62" s="135">
        <f>ROUND(((F63+F64+F66+F65)/1000),5)</f>
        <v>2.4120499999999998</v>
      </c>
      <c r="G62" s="135">
        <f t="shared" ref="G62:AA62" si="33">ROUND(((G63+G64+G66+G65)/1000),5)</f>
        <v>2.37426</v>
      </c>
      <c r="H62" s="135">
        <f t="shared" si="33"/>
        <v>2.3599600000000001</v>
      </c>
      <c r="I62" s="135">
        <f t="shared" si="33"/>
        <v>2.3613900000000001</v>
      </c>
      <c r="J62" s="135">
        <f t="shared" si="33"/>
        <v>2.2956699999999999</v>
      </c>
      <c r="K62" s="135">
        <f t="shared" si="33"/>
        <v>2.3960599999999999</v>
      </c>
      <c r="L62" s="135">
        <f t="shared" si="33"/>
        <v>2.6297799999999998</v>
      </c>
      <c r="M62" s="135">
        <f t="shared" si="33"/>
        <v>2.7817400000000001</v>
      </c>
      <c r="N62" s="135">
        <f t="shared" si="33"/>
        <v>2.8571300000000002</v>
      </c>
      <c r="O62" s="135">
        <f t="shared" si="33"/>
        <v>2.8669199999999999</v>
      </c>
      <c r="P62" s="135">
        <f t="shared" si="33"/>
        <v>2.8664700000000001</v>
      </c>
      <c r="Q62" s="135">
        <f t="shared" si="33"/>
        <v>2.8659400000000002</v>
      </c>
      <c r="R62" s="135">
        <f t="shared" si="33"/>
        <v>2.8660600000000001</v>
      </c>
      <c r="S62" s="135">
        <f t="shared" si="33"/>
        <v>2.8677800000000002</v>
      </c>
      <c r="T62" s="135">
        <f t="shared" si="33"/>
        <v>2.9213</v>
      </c>
      <c r="U62" s="135">
        <f t="shared" si="33"/>
        <v>2.9530500000000002</v>
      </c>
      <c r="V62" s="135">
        <f t="shared" si="33"/>
        <v>2.9228000000000001</v>
      </c>
      <c r="W62" s="135">
        <f t="shared" si="33"/>
        <v>2.9385500000000002</v>
      </c>
      <c r="X62" s="135">
        <f t="shared" si="33"/>
        <v>2.9781499999999999</v>
      </c>
      <c r="Y62" s="135">
        <f t="shared" si="33"/>
        <v>2.96679</v>
      </c>
      <c r="Z62" s="135">
        <f t="shared" si="33"/>
        <v>2.7545000000000002</v>
      </c>
      <c r="AA62" s="135">
        <f t="shared" si="33"/>
        <v>2.5594000000000001</v>
      </c>
    </row>
    <row r="63" spans="1:27" ht="12.75" hidden="1" customHeight="1" outlineLevel="1" x14ac:dyDescent="0.2">
      <c r="A63" s="163" t="s">
        <v>293</v>
      </c>
      <c r="B63" s="94" t="s">
        <v>238</v>
      </c>
      <c r="C63" s="70" t="s">
        <v>79</v>
      </c>
      <c r="D63" s="71">
        <v>1498.13</v>
      </c>
      <c r="E63" s="71">
        <v>1348.35</v>
      </c>
      <c r="F63" s="71">
        <v>1248.06</v>
      </c>
      <c r="G63" s="71">
        <v>1210.27</v>
      </c>
      <c r="H63" s="71">
        <v>1195.97</v>
      </c>
      <c r="I63" s="71">
        <v>1197.4000000000001</v>
      </c>
      <c r="J63" s="71">
        <v>1131.68</v>
      </c>
      <c r="K63" s="71">
        <v>1232.07</v>
      </c>
      <c r="L63" s="71">
        <v>1465.79</v>
      </c>
      <c r="M63" s="71">
        <v>1617.75</v>
      </c>
      <c r="N63" s="71">
        <v>1693.14</v>
      </c>
      <c r="O63" s="71">
        <v>1702.93</v>
      </c>
      <c r="P63" s="71">
        <v>1702.48</v>
      </c>
      <c r="Q63" s="71">
        <v>1701.95</v>
      </c>
      <c r="R63" s="71">
        <v>1702.07</v>
      </c>
      <c r="S63" s="71">
        <v>1703.79</v>
      </c>
      <c r="T63" s="71">
        <v>1757.31</v>
      </c>
      <c r="U63" s="71">
        <v>1789.06</v>
      </c>
      <c r="V63" s="71">
        <v>1758.81</v>
      </c>
      <c r="W63" s="71">
        <v>1774.56</v>
      </c>
      <c r="X63" s="71">
        <v>1814.16</v>
      </c>
      <c r="Y63" s="71">
        <v>1802.8</v>
      </c>
      <c r="Z63" s="71">
        <v>1590.51</v>
      </c>
      <c r="AA63" s="71">
        <v>1395.41</v>
      </c>
    </row>
    <row r="64" spans="1:27" ht="12.75" hidden="1" customHeight="1" outlineLevel="1" x14ac:dyDescent="0.2">
      <c r="A64" s="163" t="s">
        <v>294</v>
      </c>
      <c r="B64" s="94" t="s">
        <v>90</v>
      </c>
      <c r="C64" s="70" t="s">
        <v>79</v>
      </c>
      <c r="D64" s="71">
        <f>$D$9</f>
        <v>1071.42</v>
      </c>
      <c r="E64" s="71">
        <f t="shared" ref="E64:AA64" si="34">$D$9</f>
        <v>1071.42</v>
      </c>
      <c r="F64" s="71">
        <f t="shared" si="34"/>
        <v>1071.42</v>
      </c>
      <c r="G64" s="71">
        <f t="shared" si="34"/>
        <v>1071.42</v>
      </c>
      <c r="H64" s="71">
        <f t="shared" si="34"/>
        <v>1071.42</v>
      </c>
      <c r="I64" s="71">
        <f t="shared" si="34"/>
        <v>1071.42</v>
      </c>
      <c r="J64" s="71">
        <f t="shared" si="34"/>
        <v>1071.42</v>
      </c>
      <c r="K64" s="71">
        <f t="shared" si="34"/>
        <v>1071.42</v>
      </c>
      <c r="L64" s="71">
        <f t="shared" si="34"/>
        <v>1071.42</v>
      </c>
      <c r="M64" s="71">
        <f t="shared" si="34"/>
        <v>1071.42</v>
      </c>
      <c r="N64" s="71">
        <f t="shared" si="34"/>
        <v>1071.42</v>
      </c>
      <c r="O64" s="71">
        <f t="shared" si="34"/>
        <v>1071.42</v>
      </c>
      <c r="P64" s="71">
        <f t="shared" si="34"/>
        <v>1071.42</v>
      </c>
      <c r="Q64" s="71">
        <f t="shared" si="34"/>
        <v>1071.42</v>
      </c>
      <c r="R64" s="71">
        <f t="shared" si="34"/>
        <v>1071.42</v>
      </c>
      <c r="S64" s="71">
        <f t="shared" si="34"/>
        <v>1071.42</v>
      </c>
      <c r="T64" s="71">
        <f t="shared" si="34"/>
        <v>1071.42</v>
      </c>
      <c r="U64" s="71">
        <f t="shared" si="34"/>
        <v>1071.42</v>
      </c>
      <c r="V64" s="71">
        <f t="shared" si="34"/>
        <v>1071.42</v>
      </c>
      <c r="W64" s="71">
        <f t="shared" si="34"/>
        <v>1071.42</v>
      </c>
      <c r="X64" s="71">
        <f t="shared" si="34"/>
        <v>1071.42</v>
      </c>
      <c r="Y64" s="71">
        <f t="shared" si="34"/>
        <v>1071.42</v>
      </c>
      <c r="Z64" s="71">
        <f t="shared" si="34"/>
        <v>1071.42</v>
      </c>
      <c r="AA64" s="71">
        <f t="shared" si="34"/>
        <v>1071.42</v>
      </c>
    </row>
    <row r="65" spans="1:27" ht="12.75" hidden="1" customHeight="1" outlineLevel="1" x14ac:dyDescent="0.2">
      <c r="A65" s="163" t="s">
        <v>295</v>
      </c>
      <c r="B65" s="94" t="s">
        <v>83</v>
      </c>
      <c r="C65" s="70" t="s">
        <v>79</v>
      </c>
      <c r="D65" s="71">
        <v>4.3</v>
      </c>
      <c r="E65" s="71">
        <v>4.3</v>
      </c>
      <c r="F65" s="71">
        <v>4.3</v>
      </c>
      <c r="G65" s="71">
        <v>4.3</v>
      </c>
      <c r="H65" s="71">
        <v>4.3</v>
      </c>
      <c r="I65" s="71">
        <v>4.3</v>
      </c>
      <c r="J65" s="71">
        <v>4.3</v>
      </c>
      <c r="K65" s="71">
        <v>4.3</v>
      </c>
      <c r="L65" s="71">
        <v>4.3</v>
      </c>
      <c r="M65" s="71">
        <v>4.3</v>
      </c>
      <c r="N65" s="71">
        <v>4.3</v>
      </c>
      <c r="O65" s="71">
        <v>4.3</v>
      </c>
      <c r="P65" s="71">
        <v>4.3</v>
      </c>
      <c r="Q65" s="71">
        <v>4.3</v>
      </c>
      <c r="R65" s="71">
        <v>4.3</v>
      </c>
      <c r="S65" s="71">
        <v>4.3</v>
      </c>
      <c r="T65" s="71">
        <v>4.3</v>
      </c>
      <c r="U65" s="71">
        <v>4.3</v>
      </c>
      <c r="V65" s="71">
        <v>4.3</v>
      </c>
      <c r="W65" s="71">
        <v>4.3</v>
      </c>
      <c r="X65" s="71">
        <v>4.3</v>
      </c>
      <c r="Y65" s="71">
        <v>4.3</v>
      </c>
      <c r="Z65" s="71">
        <v>4.3</v>
      </c>
      <c r="AA65" s="71">
        <v>4.3</v>
      </c>
    </row>
    <row r="66" spans="1:27" ht="12.75" hidden="1" customHeight="1" outlineLevel="1" x14ac:dyDescent="0.2">
      <c r="A66" s="163" t="s">
        <v>296</v>
      </c>
      <c r="B66" s="94" t="s">
        <v>81</v>
      </c>
      <c r="C66" s="70" t="s">
        <v>79</v>
      </c>
      <c r="D66" s="71">
        <f>$D$11</f>
        <v>88.27</v>
      </c>
      <c r="E66" s="71">
        <f t="shared" ref="E66:AA66" si="35">$D$11</f>
        <v>88.27</v>
      </c>
      <c r="F66" s="71">
        <f t="shared" si="35"/>
        <v>88.27</v>
      </c>
      <c r="G66" s="71">
        <f t="shared" si="35"/>
        <v>88.27</v>
      </c>
      <c r="H66" s="71">
        <f t="shared" si="35"/>
        <v>88.27</v>
      </c>
      <c r="I66" s="71">
        <f t="shared" si="35"/>
        <v>88.27</v>
      </c>
      <c r="J66" s="71">
        <f t="shared" si="35"/>
        <v>88.27</v>
      </c>
      <c r="K66" s="71">
        <f t="shared" si="35"/>
        <v>88.27</v>
      </c>
      <c r="L66" s="71">
        <f t="shared" si="35"/>
        <v>88.27</v>
      </c>
      <c r="M66" s="71">
        <f t="shared" si="35"/>
        <v>88.27</v>
      </c>
      <c r="N66" s="71">
        <f t="shared" si="35"/>
        <v>88.27</v>
      </c>
      <c r="O66" s="71">
        <f t="shared" si="35"/>
        <v>88.27</v>
      </c>
      <c r="P66" s="71">
        <f t="shared" si="35"/>
        <v>88.27</v>
      </c>
      <c r="Q66" s="71">
        <f t="shared" si="35"/>
        <v>88.27</v>
      </c>
      <c r="R66" s="71">
        <f t="shared" si="35"/>
        <v>88.27</v>
      </c>
      <c r="S66" s="71">
        <f t="shared" si="35"/>
        <v>88.27</v>
      </c>
      <c r="T66" s="71">
        <f t="shared" si="35"/>
        <v>88.27</v>
      </c>
      <c r="U66" s="71">
        <f t="shared" si="35"/>
        <v>88.27</v>
      </c>
      <c r="V66" s="71">
        <f t="shared" si="35"/>
        <v>88.27</v>
      </c>
      <c r="W66" s="71">
        <f t="shared" si="35"/>
        <v>88.27</v>
      </c>
      <c r="X66" s="71">
        <f t="shared" si="35"/>
        <v>88.27</v>
      </c>
      <c r="Y66" s="71">
        <f t="shared" si="35"/>
        <v>88.27</v>
      </c>
      <c r="Z66" s="71">
        <f t="shared" si="35"/>
        <v>88.27</v>
      </c>
      <c r="AA66" s="71">
        <f t="shared" si="35"/>
        <v>88.27</v>
      </c>
    </row>
    <row r="67" spans="1:27" ht="12.75" customHeight="1" collapsed="1" x14ac:dyDescent="0.2">
      <c r="A67" s="162" t="s">
        <v>297</v>
      </c>
      <c r="B67" s="54" t="str">
        <f>"13"&amp;"."&amp;$B$662&amp;"."&amp;$B$663</f>
        <v>13.05.2024</v>
      </c>
      <c r="C67" s="134" t="s">
        <v>76</v>
      </c>
      <c r="D67" s="135">
        <f>ROUND(((D68+D69+D71+D70)/1000),5)</f>
        <v>2.5811099999999998</v>
      </c>
      <c r="E67" s="135">
        <f>ROUND(((E68+E69+E71+E70)/1000),5)</f>
        <v>2.4420799999999998</v>
      </c>
      <c r="F67" s="135">
        <f>ROUND(((F68+F69+F71+F70)/1000),5)</f>
        <v>2.3833099999999998</v>
      </c>
      <c r="G67" s="135">
        <f t="shared" ref="G67:AA67" si="36">ROUND(((G68+G69+G71+G70)/1000),5)</f>
        <v>2.3730099999999998</v>
      </c>
      <c r="H67" s="135">
        <f t="shared" si="36"/>
        <v>2.3593500000000001</v>
      </c>
      <c r="I67" s="135">
        <f t="shared" si="36"/>
        <v>2.4094899999999999</v>
      </c>
      <c r="J67" s="135">
        <f t="shared" si="36"/>
        <v>2.5964200000000002</v>
      </c>
      <c r="K67" s="135">
        <f t="shared" si="36"/>
        <v>2.82552</v>
      </c>
      <c r="L67" s="135">
        <f t="shared" si="36"/>
        <v>3.1533699999999998</v>
      </c>
      <c r="M67" s="135">
        <f t="shared" si="36"/>
        <v>3.4954399999999999</v>
      </c>
      <c r="N67" s="135">
        <f t="shared" si="36"/>
        <v>3.65137</v>
      </c>
      <c r="O67" s="135">
        <f t="shared" si="36"/>
        <v>3.31196</v>
      </c>
      <c r="P67" s="135">
        <f t="shared" si="36"/>
        <v>3.20844</v>
      </c>
      <c r="Q67" s="135">
        <f t="shared" si="36"/>
        <v>3.2262599999999999</v>
      </c>
      <c r="R67" s="135">
        <f t="shared" si="36"/>
        <v>3.2221199999999999</v>
      </c>
      <c r="S67" s="135">
        <f t="shared" si="36"/>
        <v>3.1703700000000001</v>
      </c>
      <c r="T67" s="135">
        <f t="shared" si="36"/>
        <v>3.1557200000000001</v>
      </c>
      <c r="U67" s="135">
        <f t="shared" si="36"/>
        <v>3.0918800000000002</v>
      </c>
      <c r="V67" s="135">
        <f t="shared" si="36"/>
        <v>3.1065499999999999</v>
      </c>
      <c r="W67" s="135">
        <f t="shared" si="36"/>
        <v>3.2266900000000001</v>
      </c>
      <c r="X67" s="135">
        <f t="shared" si="36"/>
        <v>3.2669800000000002</v>
      </c>
      <c r="Y67" s="135">
        <f t="shared" si="36"/>
        <v>3.0716299999999999</v>
      </c>
      <c r="Z67" s="135">
        <f t="shared" si="36"/>
        <v>2.7120799999999998</v>
      </c>
      <c r="AA67" s="135">
        <f t="shared" si="36"/>
        <v>2.5418400000000001</v>
      </c>
    </row>
    <row r="68" spans="1:27" ht="12.75" hidden="1" customHeight="1" outlineLevel="1" x14ac:dyDescent="0.2">
      <c r="A68" s="163" t="s">
        <v>298</v>
      </c>
      <c r="B68" s="94" t="s">
        <v>238</v>
      </c>
      <c r="C68" s="70" t="s">
        <v>79</v>
      </c>
      <c r="D68" s="71">
        <v>1417.12</v>
      </c>
      <c r="E68" s="71">
        <v>1278.0899999999999</v>
      </c>
      <c r="F68" s="71">
        <v>1219.32</v>
      </c>
      <c r="G68" s="71">
        <v>1209.02</v>
      </c>
      <c r="H68" s="71">
        <v>1195.3599999999999</v>
      </c>
      <c r="I68" s="71">
        <v>1245.5</v>
      </c>
      <c r="J68" s="71">
        <v>1432.43</v>
      </c>
      <c r="K68" s="71">
        <v>1661.53</v>
      </c>
      <c r="L68" s="71">
        <v>1989.38</v>
      </c>
      <c r="M68" s="71">
        <v>2331.4499999999998</v>
      </c>
      <c r="N68" s="71">
        <v>2487.38</v>
      </c>
      <c r="O68" s="71">
        <v>2147.9699999999998</v>
      </c>
      <c r="P68" s="71">
        <v>2044.45</v>
      </c>
      <c r="Q68" s="71">
        <v>2062.27</v>
      </c>
      <c r="R68" s="71">
        <v>2058.13</v>
      </c>
      <c r="S68" s="71">
        <v>2006.38</v>
      </c>
      <c r="T68" s="71">
        <v>1991.73</v>
      </c>
      <c r="U68" s="71">
        <v>1927.89</v>
      </c>
      <c r="V68" s="71">
        <v>1942.56</v>
      </c>
      <c r="W68" s="71">
        <v>2062.6999999999998</v>
      </c>
      <c r="X68" s="71">
        <v>2102.9899999999998</v>
      </c>
      <c r="Y68" s="71">
        <v>1907.64</v>
      </c>
      <c r="Z68" s="71">
        <v>1548.09</v>
      </c>
      <c r="AA68" s="71">
        <v>1377.85</v>
      </c>
    </row>
    <row r="69" spans="1:27" ht="12.75" hidden="1" customHeight="1" outlineLevel="1" x14ac:dyDescent="0.2">
      <c r="A69" s="163" t="s">
        <v>299</v>
      </c>
      <c r="B69" s="94" t="s">
        <v>90</v>
      </c>
      <c r="C69" s="70" t="s">
        <v>79</v>
      </c>
      <c r="D69" s="71">
        <f>$D$9</f>
        <v>1071.42</v>
      </c>
      <c r="E69" s="71">
        <f t="shared" ref="E69:AA69" si="37">$D$9</f>
        <v>1071.42</v>
      </c>
      <c r="F69" s="71">
        <f t="shared" si="37"/>
        <v>1071.42</v>
      </c>
      <c r="G69" s="71">
        <f t="shared" si="37"/>
        <v>1071.42</v>
      </c>
      <c r="H69" s="71">
        <f t="shared" si="37"/>
        <v>1071.42</v>
      </c>
      <c r="I69" s="71">
        <f t="shared" si="37"/>
        <v>1071.42</v>
      </c>
      <c r="J69" s="71">
        <f t="shared" si="37"/>
        <v>1071.42</v>
      </c>
      <c r="K69" s="71">
        <f t="shared" si="37"/>
        <v>1071.42</v>
      </c>
      <c r="L69" s="71">
        <f t="shared" si="37"/>
        <v>1071.42</v>
      </c>
      <c r="M69" s="71">
        <f t="shared" si="37"/>
        <v>1071.42</v>
      </c>
      <c r="N69" s="71">
        <f t="shared" si="37"/>
        <v>1071.42</v>
      </c>
      <c r="O69" s="71">
        <f t="shared" si="37"/>
        <v>1071.42</v>
      </c>
      <c r="P69" s="71">
        <f t="shared" si="37"/>
        <v>1071.42</v>
      </c>
      <c r="Q69" s="71">
        <f t="shared" si="37"/>
        <v>1071.42</v>
      </c>
      <c r="R69" s="71">
        <f t="shared" si="37"/>
        <v>1071.42</v>
      </c>
      <c r="S69" s="71">
        <f t="shared" si="37"/>
        <v>1071.42</v>
      </c>
      <c r="T69" s="71">
        <f t="shared" si="37"/>
        <v>1071.42</v>
      </c>
      <c r="U69" s="71">
        <f t="shared" si="37"/>
        <v>1071.42</v>
      </c>
      <c r="V69" s="71">
        <f t="shared" si="37"/>
        <v>1071.42</v>
      </c>
      <c r="W69" s="71">
        <f t="shared" si="37"/>
        <v>1071.42</v>
      </c>
      <c r="X69" s="71">
        <f t="shared" si="37"/>
        <v>1071.42</v>
      </c>
      <c r="Y69" s="71">
        <f t="shared" si="37"/>
        <v>1071.42</v>
      </c>
      <c r="Z69" s="71">
        <f t="shared" si="37"/>
        <v>1071.42</v>
      </c>
      <c r="AA69" s="71">
        <f t="shared" si="37"/>
        <v>1071.42</v>
      </c>
    </row>
    <row r="70" spans="1:27" ht="12.75" hidden="1" customHeight="1" outlineLevel="1" x14ac:dyDescent="0.2">
      <c r="A70" s="163" t="s">
        <v>300</v>
      </c>
      <c r="B70" s="94" t="s">
        <v>83</v>
      </c>
      <c r="C70" s="70" t="s">
        <v>79</v>
      </c>
      <c r="D70" s="71">
        <v>4.3</v>
      </c>
      <c r="E70" s="71">
        <v>4.3</v>
      </c>
      <c r="F70" s="71">
        <v>4.3</v>
      </c>
      <c r="G70" s="71">
        <v>4.3</v>
      </c>
      <c r="H70" s="71">
        <v>4.3</v>
      </c>
      <c r="I70" s="71">
        <v>4.3</v>
      </c>
      <c r="J70" s="71">
        <v>4.3</v>
      </c>
      <c r="K70" s="71">
        <v>4.3</v>
      </c>
      <c r="L70" s="71">
        <v>4.3</v>
      </c>
      <c r="M70" s="71">
        <v>4.3</v>
      </c>
      <c r="N70" s="71">
        <v>4.3</v>
      </c>
      <c r="O70" s="71">
        <v>4.3</v>
      </c>
      <c r="P70" s="71">
        <v>4.3</v>
      </c>
      <c r="Q70" s="71">
        <v>4.3</v>
      </c>
      <c r="R70" s="71">
        <v>4.3</v>
      </c>
      <c r="S70" s="71">
        <v>4.3</v>
      </c>
      <c r="T70" s="71">
        <v>4.3</v>
      </c>
      <c r="U70" s="71">
        <v>4.3</v>
      </c>
      <c r="V70" s="71">
        <v>4.3</v>
      </c>
      <c r="W70" s="71">
        <v>4.3</v>
      </c>
      <c r="X70" s="71">
        <v>4.3</v>
      </c>
      <c r="Y70" s="71">
        <v>4.3</v>
      </c>
      <c r="Z70" s="71">
        <v>4.3</v>
      </c>
      <c r="AA70" s="71">
        <v>4.3</v>
      </c>
    </row>
    <row r="71" spans="1:27" ht="12.75" hidden="1" customHeight="1" outlineLevel="1" x14ac:dyDescent="0.2">
      <c r="A71" s="163" t="s">
        <v>301</v>
      </c>
      <c r="B71" s="94" t="s">
        <v>81</v>
      </c>
      <c r="C71" s="70" t="s">
        <v>79</v>
      </c>
      <c r="D71" s="71">
        <f>$D$11</f>
        <v>88.27</v>
      </c>
      <c r="E71" s="71">
        <f t="shared" ref="E71:AA71" si="38">$D$11</f>
        <v>88.27</v>
      </c>
      <c r="F71" s="71">
        <f t="shared" si="38"/>
        <v>88.27</v>
      </c>
      <c r="G71" s="71">
        <f t="shared" si="38"/>
        <v>88.27</v>
      </c>
      <c r="H71" s="71">
        <f t="shared" si="38"/>
        <v>88.27</v>
      </c>
      <c r="I71" s="71">
        <f t="shared" si="38"/>
        <v>88.27</v>
      </c>
      <c r="J71" s="71">
        <f t="shared" si="38"/>
        <v>88.27</v>
      </c>
      <c r="K71" s="71">
        <f t="shared" si="38"/>
        <v>88.27</v>
      </c>
      <c r="L71" s="71">
        <f t="shared" si="38"/>
        <v>88.27</v>
      </c>
      <c r="M71" s="71">
        <f t="shared" si="38"/>
        <v>88.27</v>
      </c>
      <c r="N71" s="71">
        <f t="shared" si="38"/>
        <v>88.27</v>
      </c>
      <c r="O71" s="71">
        <f t="shared" si="38"/>
        <v>88.27</v>
      </c>
      <c r="P71" s="71">
        <f t="shared" si="38"/>
        <v>88.27</v>
      </c>
      <c r="Q71" s="71">
        <f t="shared" si="38"/>
        <v>88.27</v>
      </c>
      <c r="R71" s="71">
        <f t="shared" si="38"/>
        <v>88.27</v>
      </c>
      <c r="S71" s="71">
        <f t="shared" si="38"/>
        <v>88.27</v>
      </c>
      <c r="T71" s="71">
        <f t="shared" si="38"/>
        <v>88.27</v>
      </c>
      <c r="U71" s="71">
        <f t="shared" si="38"/>
        <v>88.27</v>
      </c>
      <c r="V71" s="71">
        <f t="shared" si="38"/>
        <v>88.27</v>
      </c>
      <c r="W71" s="71">
        <f t="shared" si="38"/>
        <v>88.27</v>
      </c>
      <c r="X71" s="71">
        <f t="shared" si="38"/>
        <v>88.27</v>
      </c>
      <c r="Y71" s="71">
        <f t="shared" si="38"/>
        <v>88.27</v>
      </c>
      <c r="Z71" s="71">
        <f t="shared" si="38"/>
        <v>88.27</v>
      </c>
      <c r="AA71" s="71">
        <f t="shared" si="38"/>
        <v>88.27</v>
      </c>
    </row>
    <row r="72" spans="1:27" ht="12.75" customHeight="1" collapsed="1" x14ac:dyDescent="0.2">
      <c r="A72" s="162" t="s">
        <v>302</v>
      </c>
      <c r="B72" s="54" t="str">
        <f>"14"&amp;"."&amp;$B$662&amp;"."&amp;$B$663</f>
        <v>14.05.2024</v>
      </c>
      <c r="C72" s="134" t="s">
        <v>76</v>
      </c>
      <c r="D72" s="135">
        <f>ROUND(((D73+D74+D76+D75)/1000),5)</f>
        <v>2.4783300000000001</v>
      </c>
      <c r="E72" s="135">
        <f>ROUND(((E73+E74+E76+E75)/1000),5)</f>
        <v>2.3904899999999998</v>
      </c>
      <c r="F72" s="135">
        <f>ROUND(((F73+F74+F76+F75)/1000),5)</f>
        <v>2.3507199999999999</v>
      </c>
      <c r="G72" s="135">
        <f t="shared" ref="G72:AA72" si="39">ROUND(((G73+G74+G76+G75)/1000),5)</f>
        <v>2.3474599999999999</v>
      </c>
      <c r="H72" s="135">
        <f t="shared" si="39"/>
        <v>2.3493499999999998</v>
      </c>
      <c r="I72" s="135">
        <f t="shared" si="39"/>
        <v>2.3912499999999999</v>
      </c>
      <c r="J72" s="135">
        <f t="shared" si="39"/>
        <v>2.5604499999999999</v>
      </c>
      <c r="K72" s="135">
        <f t="shared" si="39"/>
        <v>2.6797499999999999</v>
      </c>
      <c r="L72" s="135">
        <f t="shared" si="39"/>
        <v>3.00217</v>
      </c>
      <c r="M72" s="135">
        <f t="shared" si="39"/>
        <v>3.2690899999999998</v>
      </c>
      <c r="N72" s="135">
        <f t="shared" si="39"/>
        <v>3.2883800000000001</v>
      </c>
      <c r="O72" s="135">
        <f t="shared" si="39"/>
        <v>3.1490399999999998</v>
      </c>
      <c r="P72" s="135">
        <f t="shared" si="39"/>
        <v>3.1487400000000001</v>
      </c>
      <c r="Q72" s="135">
        <f t="shared" si="39"/>
        <v>3.1523699999999999</v>
      </c>
      <c r="R72" s="135">
        <f t="shared" si="39"/>
        <v>3.1427900000000002</v>
      </c>
      <c r="S72" s="135">
        <f t="shared" si="39"/>
        <v>3.1254900000000001</v>
      </c>
      <c r="T72" s="135">
        <f t="shared" si="39"/>
        <v>3.0848200000000001</v>
      </c>
      <c r="U72" s="135">
        <f t="shared" si="39"/>
        <v>3.0752700000000002</v>
      </c>
      <c r="V72" s="135">
        <f t="shared" si="39"/>
        <v>3.0682999999999998</v>
      </c>
      <c r="W72" s="135">
        <f t="shared" si="39"/>
        <v>3.01498</v>
      </c>
      <c r="X72" s="135">
        <f t="shared" si="39"/>
        <v>3.24376</v>
      </c>
      <c r="Y72" s="135">
        <f t="shared" si="39"/>
        <v>3.0980400000000001</v>
      </c>
      <c r="Z72" s="135">
        <f t="shared" si="39"/>
        <v>2.7670499999999998</v>
      </c>
      <c r="AA72" s="135">
        <f t="shared" si="39"/>
        <v>2.63652</v>
      </c>
    </row>
    <row r="73" spans="1:27" ht="12.75" hidden="1" customHeight="1" outlineLevel="1" x14ac:dyDescent="0.2">
      <c r="A73" s="163" t="s">
        <v>303</v>
      </c>
      <c r="B73" s="94" t="s">
        <v>238</v>
      </c>
      <c r="C73" s="70" t="s">
        <v>79</v>
      </c>
      <c r="D73" s="71">
        <v>1314.34</v>
      </c>
      <c r="E73" s="71">
        <v>1226.5</v>
      </c>
      <c r="F73" s="71">
        <v>1186.73</v>
      </c>
      <c r="G73" s="71">
        <v>1183.47</v>
      </c>
      <c r="H73" s="71">
        <v>1185.3599999999999</v>
      </c>
      <c r="I73" s="71">
        <v>1227.26</v>
      </c>
      <c r="J73" s="71">
        <v>1396.46</v>
      </c>
      <c r="K73" s="71">
        <v>1515.76</v>
      </c>
      <c r="L73" s="71">
        <v>1838.18</v>
      </c>
      <c r="M73" s="71">
        <v>2105.1</v>
      </c>
      <c r="N73" s="71">
        <v>2124.39</v>
      </c>
      <c r="O73" s="71">
        <v>1985.05</v>
      </c>
      <c r="P73" s="71">
        <v>1984.75</v>
      </c>
      <c r="Q73" s="71">
        <v>1988.38</v>
      </c>
      <c r="R73" s="71">
        <v>1978.8</v>
      </c>
      <c r="S73" s="71">
        <v>1961.5</v>
      </c>
      <c r="T73" s="71">
        <v>1920.83</v>
      </c>
      <c r="U73" s="71">
        <v>1911.28</v>
      </c>
      <c r="V73" s="71">
        <v>1904.31</v>
      </c>
      <c r="W73" s="71">
        <v>1850.99</v>
      </c>
      <c r="X73" s="71">
        <v>2079.77</v>
      </c>
      <c r="Y73" s="71">
        <v>1934.05</v>
      </c>
      <c r="Z73" s="71">
        <v>1603.06</v>
      </c>
      <c r="AA73" s="71">
        <v>1472.53</v>
      </c>
    </row>
    <row r="74" spans="1:27" ht="12.75" hidden="1" customHeight="1" outlineLevel="1" x14ac:dyDescent="0.2">
      <c r="A74" s="163" t="s">
        <v>304</v>
      </c>
      <c r="B74" s="94" t="s">
        <v>90</v>
      </c>
      <c r="C74" s="70" t="s">
        <v>79</v>
      </c>
      <c r="D74" s="71">
        <f>$D$9</f>
        <v>1071.42</v>
      </c>
      <c r="E74" s="71">
        <f t="shared" ref="E74:AA74" si="40">$D$9</f>
        <v>1071.42</v>
      </c>
      <c r="F74" s="71">
        <f t="shared" si="40"/>
        <v>1071.42</v>
      </c>
      <c r="G74" s="71">
        <f t="shared" si="40"/>
        <v>1071.42</v>
      </c>
      <c r="H74" s="71">
        <f t="shared" si="40"/>
        <v>1071.42</v>
      </c>
      <c r="I74" s="71">
        <f t="shared" si="40"/>
        <v>1071.42</v>
      </c>
      <c r="J74" s="71">
        <f t="shared" si="40"/>
        <v>1071.42</v>
      </c>
      <c r="K74" s="71">
        <f t="shared" si="40"/>
        <v>1071.42</v>
      </c>
      <c r="L74" s="71">
        <f t="shared" si="40"/>
        <v>1071.42</v>
      </c>
      <c r="M74" s="71">
        <f t="shared" si="40"/>
        <v>1071.42</v>
      </c>
      <c r="N74" s="71">
        <f t="shared" si="40"/>
        <v>1071.42</v>
      </c>
      <c r="O74" s="71">
        <f t="shared" si="40"/>
        <v>1071.42</v>
      </c>
      <c r="P74" s="71">
        <f t="shared" si="40"/>
        <v>1071.42</v>
      </c>
      <c r="Q74" s="71">
        <f t="shared" si="40"/>
        <v>1071.42</v>
      </c>
      <c r="R74" s="71">
        <f t="shared" si="40"/>
        <v>1071.42</v>
      </c>
      <c r="S74" s="71">
        <f t="shared" si="40"/>
        <v>1071.42</v>
      </c>
      <c r="T74" s="71">
        <f t="shared" si="40"/>
        <v>1071.42</v>
      </c>
      <c r="U74" s="71">
        <f t="shared" si="40"/>
        <v>1071.42</v>
      </c>
      <c r="V74" s="71">
        <f t="shared" si="40"/>
        <v>1071.42</v>
      </c>
      <c r="W74" s="71">
        <f t="shared" si="40"/>
        <v>1071.42</v>
      </c>
      <c r="X74" s="71">
        <f t="shared" si="40"/>
        <v>1071.42</v>
      </c>
      <c r="Y74" s="71">
        <f t="shared" si="40"/>
        <v>1071.42</v>
      </c>
      <c r="Z74" s="71">
        <f t="shared" si="40"/>
        <v>1071.42</v>
      </c>
      <c r="AA74" s="71">
        <f t="shared" si="40"/>
        <v>1071.42</v>
      </c>
    </row>
    <row r="75" spans="1:27" ht="12.75" hidden="1" customHeight="1" outlineLevel="1" x14ac:dyDescent="0.2">
      <c r="A75" s="163" t="s">
        <v>305</v>
      </c>
      <c r="B75" s="94" t="s">
        <v>83</v>
      </c>
      <c r="C75" s="70" t="s">
        <v>79</v>
      </c>
      <c r="D75" s="71">
        <v>4.3</v>
      </c>
      <c r="E75" s="71">
        <v>4.3</v>
      </c>
      <c r="F75" s="71">
        <v>4.3</v>
      </c>
      <c r="G75" s="71">
        <v>4.3</v>
      </c>
      <c r="H75" s="71">
        <v>4.3</v>
      </c>
      <c r="I75" s="71">
        <v>4.3</v>
      </c>
      <c r="J75" s="71">
        <v>4.3</v>
      </c>
      <c r="K75" s="71">
        <v>4.3</v>
      </c>
      <c r="L75" s="71">
        <v>4.3</v>
      </c>
      <c r="M75" s="71">
        <v>4.3</v>
      </c>
      <c r="N75" s="71">
        <v>4.3</v>
      </c>
      <c r="O75" s="71">
        <v>4.3</v>
      </c>
      <c r="P75" s="71">
        <v>4.3</v>
      </c>
      <c r="Q75" s="71">
        <v>4.3</v>
      </c>
      <c r="R75" s="71">
        <v>4.3</v>
      </c>
      <c r="S75" s="71">
        <v>4.3</v>
      </c>
      <c r="T75" s="71">
        <v>4.3</v>
      </c>
      <c r="U75" s="71">
        <v>4.3</v>
      </c>
      <c r="V75" s="71">
        <v>4.3</v>
      </c>
      <c r="W75" s="71">
        <v>4.3</v>
      </c>
      <c r="X75" s="71">
        <v>4.3</v>
      </c>
      <c r="Y75" s="71">
        <v>4.3</v>
      </c>
      <c r="Z75" s="71">
        <v>4.3</v>
      </c>
      <c r="AA75" s="71">
        <v>4.3</v>
      </c>
    </row>
    <row r="76" spans="1:27" ht="12.75" hidden="1" customHeight="1" outlineLevel="1" x14ac:dyDescent="0.2">
      <c r="A76" s="163" t="s">
        <v>306</v>
      </c>
      <c r="B76" s="94" t="s">
        <v>81</v>
      </c>
      <c r="C76" s="70" t="s">
        <v>79</v>
      </c>
      <c r="D76" s="71">
        <f>$D$11</f>
        <v>88.27</v>
      </c>
      <c r="E76" s="71">
        <f t="shared" ref="E76:AA76" si="41">$D$11</f>
        <v>88.27</v>
      </c>
      <c r="F76" s="71">
        <f t="shared" si="41"/>
        <v>88.27</v>
      </c>
      <c r="G76" s="71">
        <f t="shared" si="41"/>
        <v>88.27</v>
      </c>
      <c r="H76" s="71">
        <f t="shared" si="41"/>
        <v>88.27</v>
      </c>
      <c r="I76" s="71">
        <f t="shared" si="41"/>
        <v>88.27</v>
      </c>
      <c r="J76" s="71">
        <f t="shared" si="41"/>
        <v>88.27</v>
      </c>
      <c r="K76" s="71">
        <f t="shared" si="41"/>
        <v>88.27</v>
      </c>
      <c r="L76" s="71">
        <f t="shared" si="41"/>
        <v>88.27</v>
      </c>
      <c r="M76" s="71">
        <f t="shared" si="41"/>
        <v>88.27</v>
      </c>
      <c r="N76" s="71">
        <f t="shared" si="41"/>
        <v>88.27</v>
      </c>
      <c r="O76" s="71">
        <f t="shared" si="41"/>
        <v>88.27</v>
      </c>
      <c r="P76" s="71">
        <f t="shared" si="41"/>
        <v>88.27</v>
      </c>
      <c r="Q76" s="71">
        <f t="shared" si="41"/>
        <v>88.27</v>
      </c>
      <c r="R76" s="71">
        <f t="shared" si="41"/>
        <v>88.27</v>
      </c>
      <c r="S76" s="71">
        <f t="shared" si="41"/>
        <v>88.27</v>
      </c>
      <c r="T76" s="71">
        <f t="shared" si="41"/>
        <v>88.27</v>
      </c>
      <c r="U76" s="71">
        <f t="shared" si="41"/>
        <v>88.27</v>
      </c>
      <c r="V76" s="71">
        <f t="shared" si="41"/>
        <v>88.27</v>
      </c>
      <c r="W76" s="71">
        <f t="shared" si="41"/>
        <v>88.27</v>
      </c>
      <c r="X76" s="71">
        <f t="shared" si="41"/>
        <v>88.27</v>
      </c>
      <c r="Y76" s="71">
        <f t="shared" si="41"/>
        <v>88.27</v>
      </c>
      <c r="Z76" s="71">
        <f t="shared" si="41"/>
        <v>88.27</v>
      </c>
      <c r="AA76" s="71">
        <f t="shared" si="41"/>
        <v>88.27</v>
      </c>
    </row>
    <row r="77" spans="1:27" ht="12.75" customHeight="1" collapsed="1" x14ac:dyDescent="0.2">
      <c r="A77" s="162" t="s">
        <v>307</v>
      </c>
      <c r="B77" s="54" t="str">
        <f>"15"&amp;"."&amp;$B$662&amp;"."&amp;$B$663</f>
        <v>15.05.2024</v>
      </c>
      <c r="C77" s="134" t="s">
        <v>76</v>
      </c>
      <c r="D77" s="135">
        <f>ROUND(((D78+D79+D81+D80)/1000),5)</f>
        <v>2.52515</v>
      </c>
      <c r="E77" s="135">
        <f>ROUND(((E78+E79+E81+E80)/1000),5)</f>
        <v>2.3985300000000001</v>
      </c>
      <c r="F77" s="135">
        <f>ROUND(((F78+F79+F81+F80)/1000),5)</f>
        <v>2.3902999999999999</v>
      </c>
      <c r="G77" s="135">
        <f t="shared" ref="G77:AA77" si="42">ROUND(((G78+G79+G81+G80)/1000),5)</f>
        <v>2.3851900000000001</v>
      </c>
      <c r="H77" s="135">
        <f t="shared" si="42"/>
        <v>2.3901300000000001</v>
      </c>
      <c r="I77" s="135">
        <f t="shared" si="42"/>
        <v>2.40062</v>
      </c>
      <c r="J77" s="135">
        <f t="shared" si="42"/>
        <v>2.6185</v>
      </c>
      <c r="K77" s="135">
        <f t="shared" si="42"/>
        <v>2.8759299999999999</v>
      </c>
      <c r="L77" s="135">
        <f t="shared" si="42"/>
        <v>3.1159500000000002</v>
      </c>
      <c r="M77" s="135">
        <f t="shared" si="42"/>
        <v>3.34782</v>
      </c>
      <c r="N77" s="135">
        <f t="shared" si="42"/>
        <v>3.3401999999999998</v>
      </c>
      <c r="O77" s="135">
        <f t="shared" si="42"/>
        <v>3.22254</v>
      </c>
      <c r="P77" s="135">
        <f t="shared" si="42"/>
        <v>3.2248999999999999</v>
      </c>
      <c r="Q77" s="135">
        <f t="shared" si="42"/>
        <v>3.2508900000000001</v>
      </c>
      <c r="R77" s="135">
        <f t="shared" si="42"/>
        <v>3.2283599999999999</v>
      </c>
      <c r="S77" s="135">
        <f t="shared" si="42"/>
        <v>3.22133</v>
      </c>
      <c r="T77" s="135">
        <f t="shared" si="42"/>
        <v>3.1988300000000001</v>
      </c>
      <c r="U77" s="135">
        <f t="shared" si="42"/>
        <v>3.1453199999999999</v>
      </c>
      <c r="V77" s="135">
        <f t="shared" si="42"/>
        <v>3.1050900000000001</v>
      </c>
      <c r="W77" s="135">
        <f t="shared" si="42"/>
        <v>3.07687</v>
      </c>
      <c r="X77" s="135">
        <f t="shared" si="42"/>
        <v>3.1419800000000002</v>
      </c>
      <c r="Y77" s="135">
        <f t="shared" si="42"/>
        <v>3.1187299999999998</v>
      </c>
      <c r="Z77" s="135">
        <f t="shared" si="42"/>
        <v>2.7536399999999999</v>
      </c>
      <c r="AA77" s="135">
        <f t="shared" si="42"/>
        <v>2.6391900000000001</v>
      </c>
    </row>
    <row r="78" spans="1:27" ht="12.75" hidden="1" customHeight="1" outlineLevel="1" x14ac:dyDescent="0.2">
      <c r="A78" s="163" t="s">
        <v>308</v>
      </c>
      <c r="B78" s="94" t="s">
        <v>238</v>
      </c>
      <c r="C78" s="70" t="s">
        <v>79</v>
      </c>
      <c r="D78" s="71">
        <v>1361.16</v>
      </c>
      <c r="E78" s="71">
        <v>1234.54</v>
      </c>
      <c r="F78" s="71">
        <v>1226.31</v>
      </c>
      <c r="G78" s="71">
        <v>1221.2</v>
      </c>
      <c r="H78" s="71">
        <v>1226.1400000000001</v>
      </c>
      <c r="I78" s="71">
        <v>1236.6300000000001</v>
      </c>
      <c r="J78" s="71">
        <v>1454.51</v>
      </c>
      <c r="K78" s="71">
        <v>1711.94</v>
      </c>
      <c r="L78" s="71">
        <v>1951.96</v>
      </c>
      <c r="M78" s="71">
        <v>2183.83</v>
      </c>
      <c r="N78" s="71">
        <v>2176.21</v>
      </c>
      <c r="O78" s="71">
        <v>2058.5500000000002</v>
      </c>
      <c r="P78" s="71">
        <v>2060.91</v>
      </c>
      <c r="Q78" s="71">
        <v>2086.9</v>
      </c>
      <c r="R78" s="71">
        <v>2064.37</v>
      </c>
      <c r="S78" s="71">
        <v>2057.34</v>
      </c>
      <c r="T78" s="71">
        <v>2034.84</v>
      </c>
      <c r="U78" s="71">
        <v>1981.33</v>
      </c>
      <c r="V78" s="71">
        <v>1941.1</v>
      </c>
      <c r="W78" s="71">
        <v>1912.88</v>
      </c>
      <c r="X78" s="71">
        <v>1977.99</v>
      </c>
      <c r="Y78" s="71">
        <v>1954.74</v>
      </c>
      <c r="Z78" s="71">
        <v>1589.65</v>
      </c>
      <c r="AA78" s="71">
        <v>1475.2</v>
      </c>
    </row>
    <row r="79" spans="1:27" ht="12.75" hidden="1" customHeight="1" outlineLevel="1" x14ac:dyDescent="0.2">
      <c r="A79" s="163" t="s">
        <v>309</v>
      </c>
      <c r="B79" s="94" t="s">
        <v>90</v>
      </c>
      <c r="C79" s="70" t="s">
        <v>79</v>
      </c>
      <c r="D79" s="71">
        <f>$D$9</f>
        <v>1071.42</v>
      </c>
      <c r="E79" s="71">
        <f t="shared" ref="E79:AA79" si="43">$D$9</f>
        <v>1071.42</v>
      </c>
      <c r="F79" s="71">
        <f t="shared" si="43"/>
        <v>1071.42</v>
      </c>
      <c r="G79" s="71">
        <f t="shared" si="43"/>
        <v>1071.42</v>
      </c>
      <c r="H79" s="71">
        <f t="shared" si="43"/>
        <v>1071.42</v>
      </c>
      <c r="I79" s="71">
        <f t="shared" si="43"/>
        <v>1071.42</v>
      </c>
      <c r="J79" s="71">
        <f t="shared" si="43"/>
        <v>1071.42</v>
      </c>
      <c r="K79" s="71">
        <f t="shared" si="43"/>
        <v>1071.42</v>
      </c>
      <c r="L79" s="71">
        <f t="shared" si="43"/>
        <v>1071.42</v>
      </c>
      <c r="M79" s="71">
        <f t="shared" si="43"/>
        <v>1071.42</v>
      </c>
      <c r="N79" s="71">
        <f t="shared" si="43"/>
        <v>1071.42</v>
      </c>
      <c r="O79" s="71">
        <f t="shared" si="43"/>
        <v>1071.42</v>
      </c>
      <c r="P79" s="71">
        <f t="shared" si="43"/>
        <v>1071.42</v>
      </c>
      <c r="Q79" s="71">
        <f t="shared" si="43"/>
        <v>1071.42</v>
      </c>
      <c r="R79" s="71">
        <f t="shared" si="43"/>
        <v>1071.42</v>
      </c>
      <c r="S79" s="71">
        <f t="shared" si="43"/>
        <v>1071.42</v>
      </c>
      <c r="T79" s="71">
        <f t="shared" si="43"/>
        <v>1071.42</v>
      </c>
      <c r="U79" s="71">
        <f t="shared" si="43"/>
        <v>1071.42</v>
      </c>
      <c r="V79" s="71">
        <f t="shared" si="43"/>
        <v>1071.42</v>
      </c>
      <c r="W79" s="71">
        <f t="shared" si="43"/>
        <v>1071.42</v>
      </c>
      <c r="X79" s="71">
        <f t="shared" si="43"/>
        <v>1071.42</v>
      </c>
      <c r="Y79" s="71">
        <f t="shared" si="43"/>
        <v>1071.42</v>
      </c>
      <c r="Z79" s="71">
        <f t="shared" si="43"/>
        <v>1071.42</v>
      </c>
      <c r="AA79" s="71">
        <f t="shared" si="43"/>
        <v>1071.42</v>
      </c>
    </row>
    <row r="80" spans="1:27" ht="12.75" hidden="1" customHeight="1" outlineLevel="1" x14ac:dyDescent="0.2">
      <c r="A80" s="163" t="s">
        <v>310</v>
      </c>
      <c r="B80" s="94" t="s">
        <v>83</v>
      </c>
      <c r="C80" s="70" t="s">
        <v>79</v>
      </c>
      <c r="D80" s="71">
        <v>4.3</v>
      </c>
      <c r="E80" s="71">
        <v>4.3</v>
      </c>
      <c r="F80" s="71">
        <v>4.3</v>
      </c>
      <c r="G80" s="71">
        <v>4.3</v>
      </c>
      <c r="H80" s="71">
        <v>4.3</v>
      </c>
      <c r="I80" s="71">
        <v>4.3</v>
      </c>
      <c r="J80" s="71">
        <v>4.3</v>
      </c>
      <c r="K80" s="71">
        <v>4.3</v>
      </c>
      <c r="L80" s="71">
        <v>4.3</v>
      </c>
      <c r="M80" s="71">
        <v>4.3</v>
      </c>
      <c r="N80" s="71">
        <v>4.3</v>
      </c>
      <c r="O80" s="71">
        <v>4.3</v>
      </c>
      <c r="P80" s="71">
        <v>4.3</v>
      </c>
      <c r="Q80" s="71">
        <v>4.3</v>
      </c>
      <c r="R80" s="71">
        <v>4.3</v>
      </c>
      <c r="S80" s="71">
        <v>4.3</v>
      </c>
      <c r="T80" s="71">
        <v>4.3</v>
      </c>
      <c r="U80" s="71">
        <v>4.3</v>
      </c>
      <c r="V80" s="71">
        <v>4.3</v>
      </c>
      <c r="W80" s="71">
        <v>4.3</v>
      </c>
      <c r="X80" s="71">
        <v>4.3</v>
      </c>
      <c r="Y80" s="71">
        <v>4.3</v>
      </c>
      <c r="Z80" s="71">
        <v>4.3</v>
      </c>
      <c r="AA80" s="71">
        <v>4.3</v>
      </c>
    </row>
    <row r="81" spans="1:27" ht="12.75" hidden="1" customHeight="1" outlineLevel="1" x14ac:dyDescent="0.2">
      <c r="A81" s="163" t="s">
        <v>311</v>
      </c>
      <c r="B81" s="94" t="s">
        <v>81</v>
      </c>
      <c r="C81" s="70" t="s">
        <v>79</v>
      </c>
      <c r="D81" s="71">
        <f>$D$11</f>
        <v>88.27</v>
      </c>
      <c r="E81" s="71">
        <f t="shared" ref="E81:AA81" si="44">$D$11</f>
        <v>88.27</v>
      </c>
      <c r="F81" s="71">
        <f t="shared" si="44"/>
        <v>88.27</v>
      </c>
      <c r="G81" s="71">
        <f t="shared" si="44"/>
        <v>88.27</v>
      </c>
      <c r="H81" s="71">
        <f t="shared" si="44"/>
        <v>88.27</v>
      </c>
      <c r="I81" s="71">
        <f t="shared" si="44"/>
        <v>88.27</v>
      </c>
      <c r="J81" s="71">
        <f t="shared" si="44"/>
        <v>88.27</v>
      </c>
      <c r="K81" s="71">
        <f t="shared" si="44"/>
        <v>88.27</v>
      </c>
      <c r="L81" s="71">
        <f t="shared" si="44"/>
        <v>88.27</v>
      </c>
      <c r="M81" s="71">
        <f t="shared" si="44"/>
        <v>88.27</v>
      </c>
      <c r="N81" s="71">
        <f t="shared" si="44"/>
        <v>88.27</v>
      </c>
      <c r="O81" s="71">
        <f t="shared" si="44"/>
        <v>88.27</v>
      </c>
      <c r="P81" s="71">
        <f t="shared" si="44"/>
        <v>88.27</v>
      </c>
      <c r="Q81" s="71">
        <f t="shared" si="44"/>
        <v>88.27</v>
      </c>
      <c r="R81" s="71">
        <f t="shared" si="44"/>
        <v>88.27</v>
      </c>
      <c r="S81" s="71">
        <f t="shared" si="44"/>
        <v>88.27</v>
      </c>
      <c r="T81" s="71">
        <f t="shared" si="44"/>
        <v>88.27</v>
      </c>
      <c r="U81" s="71">
        <f t="shared" si="44"/>
        <v>88.27</v>
      </c>
      <c r="V81" s="71">
        <f t="shared" si="44"/>
        <v>88.27</v>
      </c>
      <c r="W81" s="71">
        <f t="shared" si="44"/>
        <v>88.27</v>
      </c>
      <c r="X81" s="71">
        <f t="shared" si="44"/>
        <v>88.27</v>
      </c>
      <c r="Y81" s="71">
        <f t="shared" si="44"/>
        <v>88.27</v>
      </c>
      <c r="Z81" s="71">
        <f t="shared" si="44"/>
        <v>88.27</v>
      </c>
      <c r="AA81" s="71">
        <f t="shared" si="44"/>
        <v>88.27</v>
      </c>
    </row>
    <row r="82" spans="1:27" ht="12.75" customHeight="1" collapsed="1" x14ac:dyDescent="0.2">
      <c r="A82" s="162" t="s">
        <v>312</v>
      </c>
      <c r="B82" s="54" t="str">
        <f>"16"&amp;"."&amp;$B$662&amp;"."&amp;$B$663</f>
        <v>16.05.2024</v>
      </c>
      <c r="C82" s="134" t="s">
        <v>76</v>
      </c>
      <c r="D82" s="135">
        <f>ROUND(((D83+D84+D86+D85)/1000),5)</f>
        <v>2.4742899999999999</v>
      </c>
      <c r="E82" s="135">
        <f>ROUND(((E83+E84+E86+E85)/1000),5)</f>
        <v>2.3822299999999998</v>
      </c>
      <c r="F82" s="135">
        <f>ROUND(((F83+F84+F86+F85)/1000),5)</f>
        <v>2.3512</v>
      </c>
      <c r="G82" s="135">
        <f t="shared" ref="G82:AA82" si="45">ROUND(((G83+G84+G86+G85)/1000),5)</f>
        <v>2.3488000000000002</v>
      </c>
      <c r="H82" s="135">
        <f t="shared" si="45"/>
        <v>2.3599700000000001</v>
      </c>
      <c r="I82" s="135">
        <f t="shared" si="45"/>
        <v>2.3950900000000002</v>
      </c>
      <c r="J82" s="135">
        <f t="shared" si="45"/>
        <v>2.5530300000000001</v>
      </c>
      <c r="K82" s="135">
        <f t="shared" si="45"/>
        <v>2.8120599999999998</v>
      </c>
      <c r="L82" s="135">
        <f t="shared" si="45"/>
        <v>3.0648300000000002</v>
      </c>
      <c r="M82" s="135">
        <f t="shared" si="45"/>
        <v>3.1232199999999999</v>
      </c>
      <c r="N82" s="135">
        <f t="shared" si="45"/>
        <v>3.15327</v>
      </c>
      <c r="O82" s="135">
        <f t="shared" si="45"/>
        <v>3.2134499999999999</v>
      </c>
      <c r="P82" s="135">
        <f t="shared" si="45"/>
        <v>3.2061000000000002</v>
      </c>
      <c r="Q82" s="135">
        <f t="shared" si="45"/>
        <v>3.22092</v>
      </c>
      <c r="R82" s="135">
        <f t="shared" si="45"/>
        <v>3.2098900000000001</v>
      </c>
      <c r="S82" s="135">
        <f t="shared" si="45"/>
        <v>3.1537199999999999</v>
      </c>
      <c r="T82" s="135">
        <f t="shared" si="45"/>
        <v>3.0899299999999998</v>
      </c>
      <c r="U82" s="135">
        <f t="shared" si="45"/>
        <v>3.06881</v>
      </c>
      <c r="V82" s="135">
        <f t="shared" si="45"/>
        <v>2.9757500000000001</v>
      </c>
      <c r="W82" s="135">
        <f t="shared" si="45"/>
        <v>2.8665600000000002</v>
      </c>
      <c r="X82" s="135">
        <f t="shared" si="45"/>
        <v>2.98115</v>
      </c>
      <c r="Y82" s="135">
        <f t="shared" si="45"/>
        <v>3.0737100000000002</v>
      </c>
      <c r="Z82" s="135">
        <f t="shared" si="45"/>
        <v>2.7662900000000001</v>
      </c>
      <c r="AA82" s="135">
        <f t="shared" si="45"/>
        <v>2.5493299999999999</v>
      </c>
    </row>
    <row r="83" spans="1:27" ht="12.75" hidden="1" customHeight="1" outlineLevel="1" x14ac:dyDescent="0.2">
      <c r="A83" s="163" t="s">
        <v>313</v>
      </c>
      <c r="B83" s="94" t="s">
        <v>238</v>
      </c>
      <c r="C83" s="70" t="s">
        <v>79</v>
      </c>
      <c r="D83" s="71">
        <v>1310.3</v>
      </c>
      <c r="E83" s="71">
        <v>1218.24</v>
      </c>
      <c r="F83" s="71">
        <v>1187.21</v>
      </c>
      <c r="G83" s="71">
        <v>1184.81</v>
      </c>
      <c r="H83" s="71">
        <v>1195.98</v>
      </c>
      <c r="I83" s="71">
        <v>1231.0999999999999</v>
      </c>
      <c r="J83" s="71">
        <v>1389.04</v>
      </c>
      <c r="K83" s="71">
        <v>1648.07</v>
      </c>
      <c r="L83" s="71">
        <v>1900.84</v>
      </c>
      <c r="M83" s="71">
        <v>1959.23</v>
      </c>
      <c r="N83" s="71">
        <v>1989.28</v>
      </c>
      <c r="O83" s="71">
        <v>2049.46</v>
      </c>
      <c r="P83" s="71">
        <v>2042.11</v>
      </c>
      <c r="Q83" s="71">
        <v>2056.9299999999998</v>
      </c>
      <c r="R83" s="71">
        <v>2045.9</v>
      </c>
      <c r="S83" s="71">
        <v>1989.73</v>
      </c>
      <c r="T83" s="71">
        <v>1925.94</v>
      </c>
      <c r="U83" s="71">
        <v>1904.82</v>
      </c>
      <c r="V83" s="71">
        <v>1811.76</v>
      </c>
      <c r="W83" s="71">
        <v>1702.57</v>
      </c>
      <c r="X83" s="71">
        <v>1817.16</v>
      </c>
      <c r="Y83" s="71">
        <v>1909.72</v>
      </c>
      <c r="Z83" s="71">
        <v>1602.3</v>
      </c>
      <c r="AA83" s="71">
        <v>1385.34</v>
      </c>
    </row>
    <row r="84" spans="1:27" ht="12.75" hidden="1" customHeight="1" outlineLevel="1" x14ac:dyDescent="0.2">
      <c r="A84" s="163" t="s">
        <v>314</v>
      </c>
      <c r="B84" s="94" t="s">
        <v>90</v>
      </c>
      <c r="C84" s="70" t="s">
        <v>79</v>
      </c>
      <c r="D84" s="71">
        <f>$D$9</f>
        <v>1071.42</v>
      </c>
      <c r="E84" s="71">
        <f t="shared" ref="E84:AA84" si="46">$D$9</f>
        <v>1071.42</v>
      </c>
      <c r="F84" s="71">
        <f t="shared" si="46"/>
        <v>1071.42</v>
      </c>
      <c r="G84" s="71">
        <f t="shared" si="46"/>
        <v>1071.42</v>
      </c>
      <c r="H84" s="71">
        <f t="shared" si="46"/>
        <v>1071.42</v>
      </c>
      <c r="I84" s="71">
        <f t="shared" si="46"/>
        <v>1071.42</v>
      </c>
      <c r="J84" s="71">
        <f t="shared" si="46"/>
        <v>1071.42</v>
      </c>
      <c r="K84" s="71">
        <f t="shared" si="46"/>
        <v>1071.42</v>
      </c>
      <c r="L84" s="71">
        <f t="shared" si="46"/>
        <v>1071.42</v>
      </c>
      <c r="M84" s="71">
        <f t="shared" si="46"/>
        <v>1071.42</v>
      </c>
      <c r="N84" s="71">
        <f t="shared" si="46"/>
        <v>1071.42</v>
      </c>
      <c r="O84" s="71">
        <f t="shared" si="46"/>
        <v>1071.42</v>
      </c>
      <c r="P84" s="71">
        <f t="shared" si="46"/>
        <v>1071.42</v>
      </c>
      <c r="Q84" s="71">
        <f t="shared" si="46"/>
        <v>1071.42</v>
      </c>
      <c r="R84" s="71">
        <f t="shared" si="46"/>
        <v>1071.42</v>
      </c>
      <c r="S84" s="71">
        <f t="shared" si="46"/>
        <v>1071.42</v>
      </c>
      <c r="T84" s="71">
        <f t="shared" si="46"/>
        <v>1071.42</v>
      </c>
      <c r="U84" s="71">
        <f t="shared" si="46"/>
        <v>1071.42</v>
      </c>
      <c r="V84" s="71">
        <f t="shared" si="46"/>
        <v>1071.42</v>
      </c>
      <c r="W84" s="71">
        <f t="shared" si="46"/>
        <v>1071.42</v>
      </c>
      <c r="X84" s="71">
        <f t="shared" si="46"/>
        <v>1071.42</v>
      </c>
      <c r="Y84" s="71">
        <f t="shared" si="46"/>
        <v>1071.42</v>
      </c>
      <c r="Z84" s="71">
        <f t="shared" si="46"/>
        <v>1071.42</v>
      </c>
      <c r="AA84" s="71">
        <f t="shared" si="46"/>
        <v>1071.42</v>
      </c>
    </row>
    <row r="85" spans="1:27" ht="12.75" hidden="1" customHeight="1" outlineLevel="1" x14ac:dyDescent="0.2">
      <c r="A85" s="163" t="s">
        <v>315</v>
      </c>
      <c r="B85" s="94" t="s">
        <v>83</v>
      </c>
      <c r="C85" s="70" t="s">
        <v>79</v>
      </c>
      <c r="D85" s="71">
        <v>4.3</v>
      </c>
      <c r="E85" s="71">
        <v>4.3</v>
      </c>
      <c r="F85" s="71">
        <v>4.3</v>
      </c>
      <c r="G85" s="71">
        <v>4.3</v>
      </c>
      <c r="H85" s="71">
        <v>4.3</v>
      </c>
      <c r="I85" s="71">
        <v>4.3</v>
      </c>
      <c r="J85" s="71">
        <v>4.3</v>
      </c>
      <c r="K85" s="71">
        <v>4.3</v>
      </c>
      <c r="L85" s="71">
        <v>4.3</v>
      </c>
      <c r="M85" s="71">
        <v>4.3</v>
      </c>
      <c r="N85" s="71">
        <v>4.3</v>
      </c>
      <c r="O85" s="71">
        <v>4.3</v>
      </c>
      <c r="P85" s="71">
        <v>4.3</v>
      </c>
      <c r="Q85" s="71">
        <v>4.3</v>
      </c>
      <c r="R85" s="71">
        <v>4.3</v>
      </c>
      <c r="S85" s="71">
        <v>4.3</v>
      </c>
      <c r="T85" s="71">
        <v>4.3</v>
      </c>
      <c r="U85" s="71">
        <v>4.3</v>
      </c>
      <c r="V85" s="71">
        <v>4.3</v>
      </c>
      <c r="W85" s="71">
        <v>4.3</v>
      </c>
      <c r="X85" s="71">
        <v>4.3</v>
      </c>
      <c r="Y85" s="71">
        <v>4.3</v>
      </c>
      <c r="Z85" s="71">
        <v>4.3</v>
      </c>
      <c r="AA85" s="71">
        <v>4.3</v>
      </c>
    </row>
    <row r="86" spans="1:27" ht="12.75" hidden="1" customHeight="1" outlineLevel="1" x14ac:dyDescent="0.2">
      <c r="A86" s="163" t="s">
        <v>316</v>
      </c>
      <c r="B86" s="94" t="s">
        <v>81</v>
      </c>
      <c r="C86" s="70" t="s">
        <v>79</v>
      </c>
      <c r="D86" s="71">
        <f>$D$11</f>
        <v>88.27</v>
      </c>
      <c r="E86" s="71">
        <f t="shared" ref="E86:AA86" si="47">$D$11</f>
        <v>88.27</v>
      </c>
      <c r="F86" s="71">
        <f t="shared" si="47"/>
        <v>88.27</v>
      </c>
      <c r="G86" s="71">
        <f t="shared" si="47"/>
        <v>88.27</v>
      </c>
      <c r="H86" s="71">
        <f t="shared" si="47"/>
        <v>88.27</v>
      </c>
      <c r="I86" s="71">
        <f t="shared" si="47"/>
        <v>88.27</v>
      </c>
      <c r="J86" s="71">
        <f t="shared" si="47"/>
        <v>88.27</v>
      </c>
      <c r="K86" s="71">
        <f t="shared" si="47"/>
        <v>88.27</v>
      </c>
      <c r="L86" s="71">
        <f t="shared" si="47"/>
        <v>88.27</v>
      </c>
      <c r="M86" s="71">
        <f t="shared" si="47"/>
        <v>88.27</v>
      </c>
      <c r="N86" s="71">
        <f t="shared" si="47"/>
        <v>88.27</v>
      </c>
      <c r="O86" s="71">
        <f t="shared" si="47"/>
        <v>88.27</v>
      </c>
      <c r="P86" s="71">
        <f t="shared" si="47"/>
        <v>88.27</v>
      </c>
      <c r="Q86" s="71">
        <f t="shared" si="47"/>
        <v>88.27</v>
      </c>
      <c r="R86" s="71">
        <f t="shared" si="47"/>
        <v>88.27</v>
      </c>
      <c r="S86" s="71">
        <f t="shared" si="47"/>
        <v>88.27</v>
      </c>
      <c r="T86" s="71">
        <f t="shared" si="47"/>
        <v>88.27</v>
      </c>
      <c r="U86" s="71">
        <f t="shared" si="47"/>
        <v>88.27</v>
      </c>
      <c r="V86" s="71">
        <f t="shared" si="47"/>
        <v>88.27</v>
      </c>
      <c r="W86" s="71">
        <f t="shared" si="47"/>
        <v>88.27</v>
      </c>
      <c r="X86" s="71">
        <f t="shared" si="47"/>
        <v>88.27</v>
      </c>
      <c r="Y86" s="71">
        <f t="shared" si="47"/>
        <v>88.27</v>
      </c>
      <c r="Z86" s="71">
        <f t="shared" si="47"/>
        <v>88.27</v>
      </c>
      <c r="AA86" s="71">
        <f t="shared" si="47"/>
        <v>88.27</v>
      </c>
    </row>
    <row r="87" spans="1:27" ht="12.75" customHeight="1" collapsed="1" x14ac:dyDescent="0.2">
      <c r="A87" s="162" t="s">
        <v>317</v>
      </c>
      <c r="B87" s="54" t="str">
        <f>"17"&amp;"."&amp;$B$662&amp;"."&amp;$B$663</f>
        <v>17.05.2024</v>
      </c>
      <c r="C87" s="134" t="s">
        <v>76</v>
      </c>
      <c r="D87" s="135">
        <f>ROUND(((D88+D89+D91+D90)/1000),5)</f>
        <v>2.5293100000000002</v>
      </c>
      <c r="E87" s="135">
        <f>ROUND(((E88+E89+E91+E90)/1000),5)</f>
        <v>2.3958300000000001</v>
      </c>
      <c r="F87" s="135">
        <f>ROUND(((F88+F89+F91+F90)/1000),5)</f>
        <v>2.3593500000000001</v>
      </c>
      <c r="G87" s="135">
        <f t="shared" ref="G87:AA87" si="48">ROUND(((G88+G89+G91+G90)/1000),5)</f>
        <v>2.2968099999999998</v>
      </c>
      <c r="H87" s="135">
        <f t="shared" si="48"/>
        <v>2.36145</v>
      </c>
      <c r="I87" s="135">
        <f t="shared" si="48"/>
        <v>2.45059</v>
      </c>
      <c r="J87" s="135">
        <f t="shared" si="48"/>
        <v>2.6218499999999998</v>
      </c>
      <c r="K87" s="135">
        <f t="shared" si="48"/>
        <v>2.8942100000000002</v>
      </c>
      <c r="L87" s="135">
        <f t="shared" si="48"/>
        <v>3.2037</v>
      </c>
      <c r="M87" s="135">
        <f t="shared" si="48"/>
        <v>3.2622499999999999</v>
      </c>
      <c r="N87" s="135">
        <f t="shared" si="48"/>
        <v>3.2749299999999999</v>
      </c>
      <c r="O87" s="135">
        <f t="shared" si="48"/>
        <v>3.2797499999999999</v>
      </c>
      <c r="P87" s="135">
        <f t="shared" si="48"/>
        <v>3.3148599999999999</v>
      </c>
      <c r="Q87" s="135">
        <f t="shared" si="48"/>
        <v>3.3454199999999998</v>
      </c>
      <c r="R87" s="135">
        <f t="shared" si="48"/>
        <v>3.3214700000000001</v>
      </c>
      <c r="S87" s="135">
        <f t="shared" si="48"/>
        <v>3.3308499999999999</v>
      </c>
      <c r="T87" s="135">
        <f t="shared" si="48"/>
        <v>3.2818100000000001</v>
      </c>
      <c r="U87" s="135">
        <f t="shared" si="48"/>
        <v>3.2692600000000001</v>
      </c>
      <c r="V87" s="135">
        <f t="shared" si="48"/>
        <v>3.2378800000000001</v>
      </c>
      <c r="W87" s="135">
        <f t="shared" si="48"/>
        <v>3.20011</v>
      </c>
      <c r="X87" s="135">
        <f t="shared" si="48"/>
        <v>3.2151800000000001</v>
      </c>
      <c r="Y87" s="135">
        <f t="shared" si="48"/>
        <v>3.2751899999999998</v>
      </c>
      <c r="Z87" s="135">
        <f t="shared" si="48"/>
        <v>3.1828699999999999</v>
      </c>
      <c r="AA87" s="135">
        <f t="shared" si="48"/>
        <v>2.7735500000000002</v>
      </c>
    </row>
    <row r="88" spans="1:27" ht="12.75" hidden="1" customHeight="1" outlineLevel="1" x14ac:dyDescent="0.2">
      <c r="A88" s="163" t="s">
        <v>318</v>
      </c>
      <c r="B88" s="94" t="s">
        <v>238</v>
      </c>
      <c r="C88" s="70" t="s">
        <v>79</v>
      </c>
      <c r="D88" s="71">
        <v>1365.32</v>
      </c>
      <c r="E88" s="71">
        <v>1231.8399999999999</v>
      </c>
      <c r="F88" s="71">
        <v>1195.3599999999999</v>
      </c>
      <c r="G88" s="71">
        <v>1132.82</v>
      </c>
      <c r="H88" s="71">
        <v>1197.46</v>
      </c>
      <c r="I88" s="71">
        <v>1286.5999999999999</v>
      </c>
      <c r="J88" s="71">
        <v>1457.86</v>
      </c>
      <c r="K88" s="71">
        <v>1730.22</v>
      </c>
      <c r="L88" s="71">
        <v>2039.71</v>
      </c>
      <c r="M88" s="71">
        <v>2098.2600000000002</v>
      </c>
      <c r="N88" s="71">
        <v>2110.94</v>
      </c>
      <c r="O88" s="71">
        <v>2115.7600000000002</v>
      </c>
      <c r="P88" s="71">
        <v>2150.87</v>
      </c>
      <c r="Q88" s="71">
        <v>2181.4299999999998</v>
      </c>
      <c r="R88" s="71">
        <v>2157.48</v>
      </c>
      <c r="S88" s="71">
        <v>2166.86</v>
      </c>
      <c r="T88" s="71">
        <v>2117.8200000000002</v>
      </c>
      <c r="U88" s="71">
        <v>2105.27</v>
      </c>
      <c r="V88" s="71">
        <v>2073.89</v>
      </c>
      <c r="W88" s="71">
        <v>2036.12</v>
      </c>
      <c r="X88" s="71">
        <v>2051.19</v>
      </c>
      <c r="Y88" s="71">
        <v>2111.1999999999998</v>
      </c>
      <c r="Z88" s="71">
        <v>2018.88</v>
      </c>
      <c r="AA88" s="71">
        <v>1609.56</v>
      </c>
    </row>
    <row r="89" spans="1:27" ht="12.75" hidden="1" customHeight="1" outlineLevel="1" x14ac:dyDescent="0.2">
      <c r="A89" s="163" t="s">
        <v>319</v>
      </c>
      <c r="B89" s="94" t="s">
        <v>90</v>
      </c>
      <c r="C89" s="70" t="s">
        <v>79</v>
      </c>
      <c r="D89" s="71">
        <f>$D$9</f>
        <v>1071.42</v>
      </c>
      <c r="E89" s="71">
        <f t="shared" ref="E89:AA89" si="49">$D$9</f>
        <v>1071.42</v>
      </c>
      <c r="F89" s="71">
        <f t="shared" si="49"/>
        <v>1071.42</v>
      </c>
      <c r="G89" s="71">
        <f t="shared" si="49"/>
        <v>1071.42</v>
      </c>
      <c r="H89" s="71">
        <f t="shared" si="49"/>
        <v>1071.42</v>
      </c>
      <c r="I89" s="71">
        <f t="shared" si="49"/>
        <v>1071.42</v>
      </c>
      <c r="J89" s="71">
        <f t="shared" si="49"/>
        <v>1071.42</v>
      </c>
      <c r="K89" s="71">
        <f t="shared" si="49"/>
        <v>1071.42</v>
      </c>
      <c r="L89" s="71">
        <f t="shared" si="49"/>
        <v>1071.42</v>
      </c>
      <c r="M89" s="71">
        <f t="shared" si="49"/>
        <v>1071.42</v>
      </c>
      <c r="N89" s="71">
        <f t="shared" si="49"/>
        <v>1071.42</v>
      </c>
      <c r="O89" s="71">
        <f t="shared" si="49"/>
        <v>1071.42</v>
      </c>
      <c r="P89" s="71">
        <f t="shared" si="49"/>
        <v>1071.42</v>
      </c>
      <c r="Q89" s="71">
        <f t="shared" si="49"/>
        <v>1071.42</v>
      </c>
      <c r="R89" s="71">
        <f t="shared" si="49"/>
        <v>1071.42</v>
      </c>
      <c r="S89" s="71">
        <f t="shared" si="49"/>
        <v>1071.42</v>
      </c>
      <c r="T89" s="71">
        <f t="shared" si="49"/>
        <v>1071.42</v>
      </c>
      <c r="U89" s="71">
        <f t="shared" si="49"/>
        <v>1071.42</v>
      </c>
      <c r="V89" s="71">
        <f t="shared" si="49"/>
        <v>1071.42</v>
      </c>
      <c r="W89" s="71">
        <f t="shared" si="49"/>
        <v>1071.42</v>
      </c>
      <c r="X89" s="71">
        <f t="shared" si="49"/>
        <v>1071.42</v>
      </c>
      <c r="Y89" s="71">
        <f t="shared" si="49"/>
        <v>1071.42</v>
      </c>
      <c r="Z89" s="71">
        <f t="shared" si="49"/>
        <v>1071.42</v>
      </c>
      <c r="AA89" s="71">
        <f t="shared" si="49"/>
        <v>1071.42</v>
      </c>
    </row>
    <row r="90" spans="1:27" ht="12.75" hidden="1" customHeight="1" outlineLevel="1" x14ac:dyDescent="0.2">
      <c r="A90" s="163" t="s">
        <v>320</v>
      </c>
      <c r="B90" s="94" t="s">
        <v>83</v>
      </c>
      <c r="C90" s="70" t="s">
        <v>79</v>
      </c>
      <c r="D90" s="71">
        <v>4.3</v>
      </c>
      <c r="E90" s="71">
        <v>4.3</v>
      </c>
      <c r="F90" s="71">
        <v>4.3</v>
      </c>
      <c r="G90" s="71">
        <v>4.3</v>
      </c>
      <c r="H90" s="71">
        <v>4.3</v>
      </c>
      <c r="I90" s="71">
        <v>4.3</v>
      </c>
      <c r="J90" s="71">
        <v>4.3</v>
      </c>
      <c r="K90" s="71">
        <v>4.3</v>
      </c>
      <c r="L90" s="71">
        <v>4.3</v>
      </c>
      <c r="M90" s="71">
        <v>4.3</v>
      </c>
      <c r="N90" s="71">
        <v>4.3</v>
      </c>
      <c r="O90" s="71">
        <v>4.3</v>
      </c>
      <c r="P90" s="71">
        <v>4.3</v>
      </c>
      <c r="Q90" s="71">
        <v>4.3</v>
      </c>
      <c r="R90" s="71">
        <v>4.3</v>
      </c>
      <c r="S90" s="71">
        <v>4.3</v>
      </c>
      <c r="T90" s="71">
        <v>4.3</v>
      </c>
      <c r="U90" s="71">
        <v>4.3</v>
      </c>
      <c r="V90" s="71">
        <v>4.3</v>
      </c>
      <c r="W90" s="71">
        <v>4.3</v>
      </c>
      <c r="X90" s="71">
        <v>4.3</v>
      </c>
      <c r="Y90" s="71">
        <v>4.3</v>
      </c>
      <c r="Z90" s="71">
        <v>4.3</v>
      </c>
      <c r="AA90" s="71">
        <v>4.3</v>
      </c>
    </row>
    <row r="91" spans="1:27" ht="12.75" hidden="1" customHeight="1" outlineLevel="1" x14ac:dyDescent="0.2">
      <c r="A91" s="163" t="s">
        <v>321</v>
      </c>
      <c r="B91" s="94" t="s">
        <v>81</v>
      </c>
      <c r="C91" s="70" t="s">
        <v>79</v>
      </c>
      <c r="D91" s="71">
        <f>$D$11</f>
        <v>88.27</v>
      </c>
      <c r="E91" s="71">
        <f t="shared" ref="E91:AA91" si="50">$D$11</f>
        <v>88.27</v>
      </c>
      <c r="F91" s="71">
        <f t="shared" si="50"/>
        <v>88.27</v>
      </c>
      <c r="G91" s="71">
        <f t="shared" si="50"/>
        <v>88.27</v>
      </c>
      <c r="H91" s="71">
        <f t="shared" si="50"/>
        <v>88.27</v>
      </c>
      <c r="I91" s="71">
        <f t="shared" si="50"/>
        <v>88.27</v>
      </c>
      <c r="J91" s="71">
        <f t="shared" si="50"/>
        <v>88.27</v>
      </c>
      <c r="K91" s="71">
        <f t="shared" si="50"/>
        <v>88.27</v>
      </c>
      <c r="L91" s="71">
        <f t="shared" si="50"/>
        <v>88.27</v>
      </c>
      <c r="M91" s="71">
        <f t="shared" si="50"/>
        <v>88.27</v>
      </c>
      <c r="N91" s="71">
        <f t="shared" si="50"/>
        <v>88.27</v>
      </c>
      <c r="O91" s="71">
        <f t="shared" si="50"/>
        <v>88.27</v>
      </c>
      <c r="P91" s="71">
        <f t="shared" si="50"/>
        <v>88.27</v>
      </c>
      <c r="Q91" s="71">
        <f t="shared" si="50"/>
        <v>88.27</v>
      </c>
      <c r="R91" s="71">
        <f t="shared" si="50"/>
        <v>88.27</v>
      </c>
      <c r="S91" s="71">
        <f t="shared" si="50"/>
        <v>88.27</v>
      </c>
      <c r="T91" s="71">
        <f t="shared" si="50"/>
        <v>88.27</v>
      </c>
      <c r="U91" s="71">
        <f t="shared" si="50"/>
        <v>88.27</v>
      </c>
      <c r="V91" s="71">
        <f t="shared" si="50"/>
        <v>88.27</v>
      </c>
      <c r="W91" s="71">
        <f t="shared" si="50"/>
        <v>88.27</v>
      </c>
      <c r="X91" s="71">
        <f t="shared" si="50"/>
        <v>88.27</v>
      </c>
      <c r="Y91" s="71">
        <f t="shared" si="50"/>
        <v>88.27</v>
      </c>
      <c r="Z91" s="71">
        <f t="shared" si="50"/>
        <v>88.27</v>
      </c>
      <c r="AA91" s="71">
        <f t="shared" si="50"/>
        <v>88.27</v>
      </c>
    </row>
    <row r="92" spans="1:27" ht="12.75" customHeight="1" collapsed="1" x14ac:dyDescent="0.2">
      <c r="A92" s="162" t="s">
        <v>322</v>
      </c>
      <c r="B92" s="54" t="str">
        <f>"18"&amp;"."&amp;$B$662&amp;"."&amp;$B$663</f>
        <v>18.05.2024</v>
      </c>
      <c r="C92" s="134" t="s">
        <v>76</v>
      </c>
      <c r="D92" s="135">
        <f>ROUND(((D93+D94+D96+D95)/1000),5)</f>
        <v>2.72668</v>
      </c>
      <c r="E92" s="135">
        <f>ROUND(((E93+E94+E96+E95)/1000),5)</f>
        <v>2.6530300000000002</v>
      </c>
      <c r="F92" s="135">
        <f>ROUND(((F93+F94+F96+F95)/1000),5)</f>
        <v>2.51058</v>
      </c>
      <c r="G92" s="135">
        <f t="shared" ref="G92:AA92" si="51">ROUND(((G93+G94+G96+G95)/1000),5)</f>
        <v>2.4586899999999998</v>
      </c>
      <c r="H92" s="135">
        <f t="shared" si="51"/>
        <v>2.4137499999999998</v>
      </c>
      <c r="I92" s="135">
        <f t="shared" si="51"/>
        <v>2.43066</v>
      </c>
      <c r="J92" s="135">
        <f t="shared" si="51"/>
        <v>2.5009700000000001</v>
      </c>
      <c r="K92" s="135">
        <f t="shared" si="51"/>
        <v>2.7111200000000002</v>
      </c>
      <c r="L92" s="135">
        <f t="shared" si="51"/>
        <v>2.99518</v>
      </c>
      <c r="M92" s="135">
        <f t="shared" si="51"/>
        <v>3.1571099999999999</v>
      </c>
      <c r="N92" s="135">
        <f t="shared" si="51"/>
        <v>3.2584499999999998</v>
      </c>
      <c r="O92" s="135">
        <f t="shared" si="51"/>
        <v>3.2644000000000002</v>
      </c>
      <c r="P92" s="135">
        <f t="shared" si="51"/>
        <v>3.3032400000000002</v>
      </c>
      <c r="Q92" s="135">
        <f t="shared" si="51"/>
        <v>3.2953199999999998</v>
      </c>
      <c r="R92" s="135">
        <f t="shared" si="51"/>
        <v>3.2735300000000001</v>
      </c>
      <c r="S92" s="135">
        <f t="shared" si="51"/>
        <v>3.2540200000000001</v>
      </c>
      <c r="T92" s="135">
        <f t="shared" si="51"/>
        <v>3.2419500000000001</v>
      </c>
      <c r="U92" s="135">
        <f t="shared" si="51"/>
        <v>3.2140900000000001</v>
      </c>
      <c r="V92" s="135">
        <f t="shared" si="51"/>
        <v>3.2001200000000001</v>
      </c>
      <c r="W92" s="135">
        <f t="shared" si="51"/>
        <v>3.31054</v>
      </c>
      <c r="X92" s="135">
        <f t="shared" si="51"/>
        <v>3.4329299999999998</v>
      </c>
      <c r="Y92" s="135">
        <f t="shared" si="51"/>
        <v>3.25041</v>
      </c>
      <c r="Z92" s="135">
        <f t="shared" si="51"/>
        <v>3.08447</v>
      </c>
      <c r="AA92" s="135">
        <f t="shared" si="51"/>
        <v>2.71563</v>
      </c>
    </row>
    <row r="93" spans="1:27" ht="12.75" hidden="1" customHeight="1" outlineLevel="1" x14ac:dyDescent="0.2">
      <c r="A93" s="163" t="s">
        <v>323</v>
      </c>
      <c r="B93" s="94" t="s">
        <v>238</v>
      </c>
      <c r="C93" s="70" t="s">
        <v>79</v>
      </c>
      <c r="D93" s="71">
        <v>1562.69</v>
      </c>
      <c r="E93" s="71">
        <v>1489.04</v>
      </c>
      <c r="F93" s="71">
        <v>1346.59</v>
      </c>
      <c r="G93" s="71">
        <v>1294.7</v>
      </c>
      <c r="H93" s="71">
        <v>1249.76</v>
      </c>
      <c r="I93" s="71">
        <v>1266.67</v>
      </c>
      <c r="J93" s="71">
        <v>1336.98</v>
      </c>
      <c r="K93" s="71">
        <v>1547.13</v>
      </c>
      <c r="L93" s="71">
        <v>1831.19</v>
      </c>
      <c r="M93" s="71">
        <v>1993.12</v>
      </c>
      <c r="N93" s="71">
        <v>2094.46</v>
      </c>
      <c r="O93" s="71">
        <v>2100.41</v>
      </c>
      <c r="P93" s="71">
        <v>2139.25</v>
      </c>
      <c r="Q93" s="71">
        <v>2131.33</v>
      </c>
      <c r="R93" s="71">
        <v>2109.54</v>
      </c>
      <c r="S93" s="71">
        <v>2090.0300000000002</v>
      </c>
      <c r="T93" s="71">
        <v>2077.96</v>
      </c>
      <c r="U93" s="71">
        <v>2050.1</v>
      </c>
      <c r="V93" s="71">
        <v>2036.13</v>
      </c>
      <c r="W93" s="71">
        <v>2146.5500000000002</v>
      </c>
      <c r="X93" s="71">
        <v>2268.94</v>
      </c>
      <c r="Y93" s="71">
        <v>2086.42</v>
      </c>
      <c r="Z93" s="71">
        <v>1920.48</v>
      </c>
      <c r="AA93" s="71">
        <v>1551.64</v>
      </c>
    </row>
    <row r="94" spans="1:27" ht="12.75" hidden="1" customHeight="1" outlineLevel="1" x14ac:dyDescent="0.2">
      <c r="A94" s="163" t="s">
        <v>324</v>
      </c>
      <c r="B94" s="94" t="s">
        <v>90</v>
      </c>
      <c r="C94" s="70" t="s">
        <v>79</v>
      </c>
      <c r="D94" s="71">
        <f>$D$9</f>
        <v>1071.42</v>
      </c>
      <c r="E94" s="71">
        <f t="shared" ref="E94:AA94" si="52">$D$9</f>
        <v>1071.42</v>
      </c>
      <c r="F94" s="71">
        <f t="shared" si="52"/>
        <v>1071.42</v>
      </c>
      <c r="G94" s="71">
        <f t="shared" si="52"/>
        <v>1071.42</v>
      </c>
      <c r="H94" s="71">
        <f t="shared" si="52"/>
        <v>1071.42</v>
      </c>
      <c r="I94" s="71">
        <f t="shared" si="52"/>
        <v>1071.42</v>
      </c>
      <c r="J94" s="71">
        <f t="shared" si="52"/>
        <v>1071.42</v>
      </c>
      <c r="K94" s="71">
        <f t="shared" si="52"/>
        <v>1071.42</v>
      </c>
      <c r="L94" s="71">
        <f t="shared" si="52"/>
        <v>1071.42</v>
      </c>
      <c r="M94" s="71">
        <f t="shared" si="52"/>
        <v>1071.42</v>
      </c>
      <c r="N94" s="71">
        <f t="shared" si="52"/>
        <v>1071.42</v>
      </c>
      <c r="O94" s="71">
        <f t="shared" si="52"/>
        <v>1071.42</v>
      </c>
      <c r="P94" s="71">
        <f t="shared" si="52"/>
        <v>1071.42</v>
      </c>
      <c r="Q94" s="71">
        <f t="shared" si="52"/>
        <v>1071.42</v>
      </c>
      <c r="R94" s="71">
        <f t="shared" si="52"/>
        <v>1071.42</v>
      </c>
      <c r="S94" s="71">
        <f t="shared" si="52"/>
        <v>1071.42</v>
      </c>
      <c r="T94" s="71">
        <f t="shared" si="52"/>
        <v>1071.42</v>
      </c>
      <c r="U94" s="71">
        <f t="shared" si="52"/>
        <v>1071.42</v>
      </c>
      <c r="V94" s="71">
        <f t="shared" si="52"/>
        <v>1071.42</v>
      </c>
      <c r="W94" s="71">
        <f t="shared" si="52"/>
        <v>1071.42</v>
      </c>
      <c r="X94" s="71">
        <f t="shared" si="52"/>
        <v>1071.42</v>
      </c>
      <c r="Y94" s="71">
        <f t="shared" si="52"/>
        <v>1071.42</v>
      </c>
      <c r="Z94" s="71">
        <f t="shared" si="52"/>
        <v>1071.42</v>
      </c>
      <c r="AA94" s="71">
        <f t="shared" si="52"/>
        <v>1071.42</v>
      </c>
    </row>
    <row r="95" spans="1:27" ht="12.75" hidden="1" customHeight="1" outlineLevel="1" x14ac:dyDescent="0.2">
      <c r="A95" s="163" t="s">
        <v>325</v>
      </c>
      <c r="B95" s="94" t="s">
        <v>83</v>
      </c>
      <c r="C95" s="70" t="s">
        <v>79</v>
      </c>
      <c r="D95" s="71">
        <v>4.3</v>
      </c>
      <c r="E95" s="71">
        <v>4.3</v>
      </c>
      <c r="F95" s="71">
        <v>4.3</v>
      </c>
      <c r="G95" s="71">
        <v>4.3</v>
      </c>
      <c r="H95" s="71">
        <v>4.3</v>
      </c>
      <c r="I95" s="71">
        <v>4.3</v>
      </c>
      <c r="J95" s="71">
        <v>4.3</v>
      </c>
      <c r="K95" s="71">
        <v>4.3</v>
      </c>
      <c r="L95" s="71">
        <v>4.3</v>
      </c>
      <c r="M95" s="71">
        <v>4.3</v>
      </c>
      <c r="N95" s="71">
        <v>4.3</v>
      </c>
      <c r="O95" s="71">
        <v>4.3</v>
      </c>
      <c r="P95" s="71">
        <v>4.3</v>
      </c>
      <c r="Q95" s="71">
        <v>4.3</v>
      </c>
      <c r="R95" s="71">
        <v>4.3</v>
      </c>
      <c r="S95" s="71">
        <v>4.3</v>
      </c>
      <c r="T95" s="71">
        <v>4.3</v>
      </c>
      <c r="U95" s="71">
        <v>4.3</v>
      </c>
      <c r="V95" s="71">
        <v>4.3</v>
      </c>
      <c r="W95" s="71">
        <v>4.3</v>
      </c>
      <c r="X95" s="71">
        <v>4.3</v>
      </c>
      <c r="Y95" s="71">
        <v>4.3</v>
      </c>
      <c r="Z95" s="71">
        <v>4.3</v>
      </c>
      <c r="AA95" s="71">
        <v>4.3</v>
      </c>
    </row>
    <row r="96" spans="1:27" ht="12.75" hidden="1" customHeight="1" outlineLevel="1" x14ac:dyDescent="0.2">
      <c r="A96" s="163" t="s">
        <v>326</v>
      </c>
      <c r="B96" s="94" t="s">
        <v>81</v>
      </c>
      <c r="C96" s="70" t="s">
        <v>79</v>
      </c>
      <c r="D96" s="71">
        <f>$D$11</f>
        <v>88.27</v>
      </c>
      <c r="E96" s="71">
        <f t="shared" ref="E96:AA96" si="53">$D$11</f>
        <v>88.27</v>
      </c>
      <c r="F96" s="71">
        <f t="shared" si="53"/>
        <v>88.27</v>
      </c>
      <c r="G96" s="71">
        <f t="shared" si="53"/>
        <v>88.27</v>
      </c>
      <c r="H96" s="71">
        <f t="shared" si="53"/>
        <v>88.27</v>
      </c>
      <c r="I96" s="71">
        <f t="shared" si="53"/>
        <v>88.27</v>
      </c>
      <c r="J96" s="71">
        <f t="shared" si="53"/>
        <v>88.27</v>
      </c>
      <c r="K96" s="71">
        <f t="shared" si="53"/>
        <v>88.27</v>
      </c>
      <c r="L96" s="71">
        <f t="shared" si="53"/>
        <v>88.27</v>
      </c>
      <c r="M96" s="71">
        <f t="shared" si="53"/>
        <v>88.27</v>
      </c>
      <c r="N96" s="71">
        <f t="shared" si="53"/>
        <v>88.27</v>
      </c>
      <c r="O96" s="71">
        <f t="shared" si="53"/>
        <v>88.27</v>
      </c>
      <c r="P96" s="71">
        <f t="shared" si="53"/>
        <v>88.27</v>
      </c>
      <c r="Q96" s="71">
        <f t="shared" si="53"/>
        <v>88.27</v>
      </c>
      <c r="R96" s="71">
        <f t="shared" si="53"/>
        <v>88.27</v>
      </c>
      <c r="S96" s="71">
        <f t="shared" si="53"/>
        <v>88.27</v>
      </c>
      <c r="T96" s="71">
        <f t="shared" si="53"/>
        <v>88.27</v>
      </c>
      <c r="U96" s="71">
        <f t="shared" si="53"/>
        <v>88.27</v>
      </c>
      <c r="V96" s="71">
        <f t="shared" si="53"/>
        <v>88.27</v>
      </c>
      <c r="W96" s="71">
        <f t="shared" si="53"/>
        <v>88.27</v>
      </c>
      <c r="X96" s="71">
        <f t="shared" si="53"/>
        <v>88.27</v>
      </c>
      <c r="Y96" s="71">
        <f t="shared" si="53"/>
        <v>88.27</v>
      </c>
      <c r="Z96" s="71">
        <f t="shared" si="53"/>
        <v>88.27</v>
      </c>
      <c r="AA96" s="71">
        <f t="shared" si="53"/>
        <v>88.27</v>
      </c>
    </row>
    <row r="97" spans="1:27" ht="12.75" customHeight="1" collapsed="1" x14ac:dyDescent="0.2">
      <c r="A97" s="162" t="s">
        <v>327</v>
      </c>
      <c r="B97" s="54" t="str">
        <f>"19"&amp;"."&amp;$B$662&amp;"."&amp;$B$663</f>
        <v>19.05.2024</v>
      </c>
      <c r="C97" s="134" t="s">
        <v>76</v>
      </c>
      <c r="D97" s="135">
        <f>ROUND(((D98+D99+D101+D100)/1000),5)</f>
        <v>2.6922700000000002</v>
      </c>
      <c r="E97" s="135">
        <f>ROUND(((E98+E99+E101+E100)/1000),5)</f>
        <v>2.54569</v>
      </c>
      <c r="F97" s="135">
        <f>ROUND(((F98+F99+F101+F100)/1000),5)</f>
        <v>2.4088099999999999</v>
      </c>
      <c r="G97" s="135">
        <f t="shared" ref="G97:AA97" si="54">ROUND(((G98+G99+G101+G100)/1000),5)</f>
        <v>2.3933200000000001</v>
      </c>
      <c r="H97" s="135">
        <f t="shared" si="54"/>
        <v>2.3732899999999999</v>
      </c>
      <c r="I97" s="135">
        <f t="shared" si="54"/>
        <v>2.3492899999999999</v>
      </c>
      <c r="J97" s="135">
        <f t="shared" si="54"/>
        <v>2.27902</v>
      </c>
      <c r="K97" s="135">
        <f t="shared" si="54"/>
        <v>2.5229400000000002</v>
      </c>
      <c r="L97" s="135">
        <f t="shared" si="54"/>
        <v>2.7515200000000002</v>
      </c>
      <c r="M97" s="135">
        <f t="shared" si="54"/>
        <v>2.96435</v>
      </c>
      <c r="N97" s="135">
        <f t="shared" si="54"/>
        <v>3.13314</v>
      </c>
      <c r="O97" s="135">
        <f t="shared" si="54"/>
        <v>3.1768399999999999</v>
      </c>
      <c r="P97" s="135">
        <f t="shared" si="54"/>
        <v>3.1267399999999999</v>
      </c>
      <c r="Q97" s="135">
        <f t="shared" si="54"/>
        <v>3.12575</v>
      </c>
      <c r="R97" s="135">
        <f t="shared" si="54"/>
        <v>3.1166200000000002</v>
      </c>
      <c r="S97" s="135">
        <f t="shared" si="54"/>
        <v>3.10561</v>
      </c>
      <c r="T97" s="135">
        <f t="shared" si="54"/>
        <v>3.1134499999999998</v>
      </c>
      <c r="U97" s="135">
        <f t="shared" si="54"/>
        <v>3.1580400000000002</v>
      </c>
      <c r="V97" s="135">
        <f t="shared" si="54"/>
        <v>3.1567699999999999</v>
      </c>
      <c r="W97" s="135">
        <f t="shared" si="54"/>
        <v>3.2159</v>
      </c>
      <c r="X97" s="135">
        <f t="shared" si="54"/>
        <v>3.3689399999999998</v>
      </c>
      <c r="Y97" s="135">
        <f t="shared" si="54"/>
        <v>3.33453</v>
      </c>
      <c r="Z97" s="135">
        <f t="shared" si="54"/>
        <v>3.0567700000000002</v>
      </c>
      <c r="AA97" s="135">
        <f t="shared" si="54"/>
        <v>2.6884399999999999</v>
      </c>
    </row>
    <row r="98" spans="1:27" ht="12.75" hidden="1" customHeight="1" outlineLevel="1" x14ac:dyDescent="0.2">
      <c r="A98" s="163" t="s">
        <v>328</v>
      </c>
      <c r="B98" s="94" t="s">
        <v>238</v>
      </c>
      <c r="C98" s="70" t="s">
        <v>79</v>
      </c>
      <c r="D98" s="71">
        <v>1528.28</v>
      </c>
      <c r="E98" s="71">
        <v>1381.7</v>
      </c>
      <c r="F98" s="71">
        <v>1244.82</v>
      </c>
      <c r="G98" s="71">
        <v>1229.33</v>
      </c>
      <c r="H98" s="71">
        <v>1209.3</v>
      </c>
      <c r="I98" s="71">
        <v>1185.3</v>
      </c>
      <c r="J98" s="71">
        <v>1115.03</v>
      </c>
      <c r="K98" s="71">
        <v>1358.95</v>
      </c>
      <c r="L98" s="71">
        <v>1587.53</v>
      </c>
      <c r="M98" s="71">
        <v>1800.36</v>
      </c>
      <c r="N98" s="71">
        <v>1969.15</v>
      </c>
      <c r="O98" s="71">
        <v>2012.85</v>
      </c>
      <c r="P98" s="71">
        <v>1962.75</v>
      </c>
      <c r="Q98" s="71">
        <v>1961.76</v>
      </c>
      <c r="R98" s="71">
        <v>1952.63</v>
      </c>
      <c r="S98" s="71">
        <v>1941.62</v>
      </c>
      <c r="T98" s="71">
        <v>1949.46</v>
      </c>
      <c r="U98" s="71">
        <v>1994.05</v>
      </c>
      <c r="V98" s="71">
        <v>1992.78</v>
      </c>
      <c r="W98" s="71">
        <v>2051.91</v>
      </c>
      <c r="X98" s="71">
        <v>2204.9499999999998</v>
      </c>
      <c r="Y98" s="71">
        <v>2170.54</v>
      </c>
      <c r="Z98" s="71">
        <v>1892.78</v>
      </c>
      <c r="AA98" s="71">
        <v>1524.45</v>
      </c>
    </row>
    <row r="99" spans="1:27" ht="12.75" hidden="1" customHeight="1" outlineLevel="1" x14ac:dyDescent="0.2">
      <c r="A99" s="163" t="s">
        <v>329</v>
      </c>
      <c r="B99" s="94" t="s">
        <v>90</v>
      </c>
      <c r="C99" s="70" t="s">
        <v>79</v>
      </c>
      <c r="D99" s="71">
        <f>$D$9</f>
        <v>1071.42</v>
      </c>
      <c r="E99" s="71">
        <f t="shared" ref="E99:AA99" si="55">$D$9</f>
        <v>1071.42</v>
      </c>
      <c r="F99" s="71">
        <f t="shared" si="55"/>
        <v>1071.42</v>
      </c>
      <c r="G99" s="71">
        <f t="shared" si="55"/>
        <v>1071.42</v>
      </c>
      <c r="H99" s="71">
        <f t="shared" si="55"/>
        <v>1071.42</v>
      </c>
      <c r="I99" s="71">
        <f t="shared" si="55"/>
        <v>1071.42</v>
      </c>
      <c r="J99" s="71">
        <f t="shared" si="55"/>
        <v>1071.42</v>
      </c>
      <c r="K99" s="71">
        <f t="shared" si="55"/>
        <v>1071.42</v>
      </c>
      <c r="L99" s="71">
        <f t="shared" si="55"/>
        <v>1071.42</v>
      </c>
      <c r="M99" s="71">
        <f t="shared" si="55"/>
        <v>1071.42</v>
      </c>
      <c r="N99" s="71">
        <f t="shared" si="55"/>
        <v>1071.42</v>
      </c>
      <c r="O99" s="71">
        <f t="shared" si="55"/>
        <v>1071.42</v>
      </c>
      <c r="P99" s="71">
        <f t="shared" si="55"/>
        <v>1071.42</v>
      </c>
      <c r="Q99" s="71">
        <f t="shared" si="55"/>
        <v>1071.42</v>
      </c>
      <c r="R99" s="71">
        <f t="shared" si="55"/>
        <v>1071.42</v>
      </c>
      <c r="S99" s="71">
        <f t="shared" si="55"/>
        <v>1071.42</v>
      </c>
      <c r="T99" s="71">
        <f t="shared" si="55"/>
        <v>1071.42</v>
      </c>
      <c r="U99" s="71">
        <f t="shared" si="55"/>
        <v>1071.42</v>
      </c>
      <c r="V99" s="71">
        <f t="shared" si="55"/>
        <v>1071.42</v>
      </c>
      <c r="W99" s="71">
        <f t="shared" si="55"/>
        <v>1071.42</v>
      </c>
      <c r="X99" s="71">
        <f t="shared" si="55"/>
        <v>1071.42</v>
      </c>
      <c r="Y99" s="71">
        <f t="shared" si="55"/>
        <v>1071.42</v>
      </c>
      <c r="Z99" s="71">
        <f t="shared" si="55"/>
        <v>1071.42</v>
      </c>
      <c r="AA99" s="71">
        <f t="shared" si="55"/>
        <v>1071.42</v>
      </c>
    </row>
    <row r="100" spans="1:27" ht="12.75" hidden="1" customHeight="1" outlineLevel="1" x14ac:dyDescent="0.2">
      <c r="A100" s="163" t="s">
        <v>330</v>
      </c>
      <c r="B100" s="94" t="s">
        <v>83</v>
      </c>
      <c r="C100" s="70" t="s">
        <v>79</v>
      </c>
      <c r="D100" s="71">
        <v>4.3</v>
      </c>
      <c r="E100" s="71">
        <v>4.3</v>
      </c>
      <c r="F100" s="71">
        <v>4.3</v>
      </c>
      <c r="G100" s="71">
        <v>4.3</v>
      </c>
      <c r="H100" s="71">
        <v>4.3</v>
      </c>
      <c r="I100" s="71">
        <v>4.3</v>
      </c>
      <c r="J100" s="71">
        <v>4.3</v>
      </c>
      <c r="K100" s="71">
        <v>4.3</v>
      </c>
      <c r="L100" s="71">
        <v>4.3</v>
      </c>
      <c r="M100" s="71">
        <v>4.3</v>
      </c>
      <c r="N100" s="71">
        <v>4.3</v>
      </c>
      <c r="O100" s="71">
        <v>4.3</v>
      </c>
      <c r="P100" s="71">
        <v>4.3</v>
      </c>
      <c r="Q100" s="71">
        <v>4.3</v>
      </c>
      <c r="R100" s="71">
        <v>4.3</v>
      </c>
      <c r="S100" s="71">
        <v>4.3</v>
      </c>
      <c r="T100" s="71">
        <v>4.3</v>
      </c>
      <c r="U100" s="71">
        <v>4.3</v>
      </c>
      <c r="V100" s="71">
        <v>4.3</v>
      </c>
      <c r="W100" s="71">
        <v>4.3</v>
      </c>
      <c r="X100" s="71">
        <v>4.3</v>
      </c>
      <c r="Y100" s="71">
        <v>4.3</v>
      </c>
      <c r="Z100" s="71">
        <v>4.3</v>
      </c>
      <c r="AA100" s="71">
        <v>4.3</v>
      </c>
    </row>
    <row r="101" spans="1:27" ht="12.75" hidden="1" customHeight="1" outlineLevel="1" x14ac:dyDescent="0.2">
      <c r="A101" s="163" t="s">
        <v>331</v>
      </c>
      <c r="B101" s="94" t="s">
        <v>81</v>
      </c>
      <c r="C101" s="70" t="s">
        <v>79</v>
      </c>
      <c r="D101" s="71">
        <f>$D$11</f>
        <v>88.27</v>
      </c>
      <c r="E101" s="71">
        <f t="shared" ref="E101:AA101" si="56">$D$11</f>
        <v>88.27</v>
      </c>
      <c r="F101" s="71">
        <f t="shared" si="56"/>
        <v>88.27</v>
      </c>
      <c r="G101" s="71">
        <f t="shared" si="56"/>
        <v>88.27</v>
      </c>
      <c r="H101" s="71">
        <f t="shared" si="56"/>
        <v>88.27</v>
      </c>
      <c r="I101" s="71">
        <f t="shared" si="56"/>
        <v>88.27</v>
      </c>
      <c r="J101" s="71">
        <f t="shared" si="56"/>
        <v>88.27</v>
      </c>
      <c r="K101" s="71">
        <f t="shared" si="56"/>
        <v>88.27</v>
      </c>
      <c r="L101" s="71">
        <f t="shared" si="56"/>
        <v>88.27</v>
      </c>
      <c r="M101" s="71">
        <f t="shared" si="56"/>
        <v>88.27</v>
      </c>
      <c r="N101" s="71">
        <f t="shared" si="56"/>
        <v>88.27</v>
      </c>
      <c r="O101" s="71">
        <f t="shared" si="56"/>
        <v>88.27</v>
      </c>
      <c r="P101" s="71">
        <f t="shared" si="56"/>
        <v>88.27</v>
      </c>
      <c r="Q101" s="71">
        <f t="shared" si="56"/>
        <v>88.27</v>
      </c>
      <c r="R101" s="71">
        <f t="shared" si="56"/>
        <v>88.27</v>
      </c>
      <c r="S101" s="71">
        <f t="shared" si="56"/>
        <v>88.27</v>
      </c>
      <c r="T101" s="71">
        <f t="shared" si="56"/>
        <v>88.27</v>
      </c>
      <c r="U101" s="71">
        <f t="shared" si="56"/>
        <v>88.27</v>
      </c>
      <c r="V101" s="71">
        <f t="shared" si="56"/>
        <v>88.27</v>
      </c>
      <c r="W101" s="71">
        <f t="shared" si="56"/>
        <v>88.27</v>
      </c>
      <c r="X101" s="71">
        <f t="shared" si="56"/>
        <v>88.27</v>
      </c>
      <c r="Y101" s="71">
        <f t="shared" si="56"/>
        <v>88.27</v>
      </c>
      <c r="Z101" s="71">
        <f t="shared" si="56"/>
        <v>88.27</v>
      </c>
      <c r="AA101" s="71">
        <f t="shared" si="56"/>
        <v>88.27</v>
      </c>
    </row>
    <row r="102" spans="1:27" ht="12.75" customHeight="1" collapsed="1" x14ac:dyDescent="0.2">
      <c r="A102" s="162" t="s">
        <v>332</v>
      </c>
      <c r="B102" s="54" t="str">
        <f>"20"&amp;"."&amp;$B$662&amp;"."&amp;$B$663</f>
        <v>20.05.2024</v>
      </c>
      <c r="C102" s="134" t="s">
        <v>76</v>
      </c>
      <c r="D102" s="135">
        <f>ROUND(((D103+D104+D106+D105)/1000),5)</f>
        <v>2.5448499999999998</v>
      </c>
      <c r="E102" s="135">
        <f>ROUND(((E103+E104+E106+E105)/1000),5)</f>
        <v>2.3933</v>
      </c>
      <c r="F102" s="135">
        <f>ROUND(((F103+F104+F106+F105)/1000),5)</f>
        <v>2.2875399999999999</v>
      </c>
      <c r="G102" s="135">
        <f t="shared" ref="G102:AA102" si="57">ROUND(((G103+G104+G106+G105)/1000),5)</f>
        <v>2.26959</v>
      </c>
      <c r="H102" s="135">
        <f t="shared" si="57"/>
        <v>2.2621199999999999</v>
      </c>
      <c r="I102" s="135">
        <f t="shared" si="57"/>
        <v>2.3572500000000001</v>
      </c>
      <c r="J102" s="135">
        <f t="shared" si="57"/>
        <v>2.5459900000000002</v>
      </c>
      <c r="K102" s="135">
        <f t="shared" si="57"/>
        <v>2.8902700000000001</v>
      </c>
      <c r="L102" s="135">
        <f t="shared" si="57"/>
        <v>3.1676500000000001</v>
      </c>
      <c r="M102" s="135">
        <f t="shared" si="57"/>
        <v>3.2914699999999999</v>
      </c>
      <c r="N102" s="135">
        <f t="shared" si="57"/>
        <v>3.2977699999999999</v>
      </c>
      <c r="O102" s="135">
        <f t="shared" si="57"/>
        <v>3.2958099999999999</v>
      </c>
      <c r="P102" s="135">
        <f t="shared" si="57"/>
        <v>3.29453</v>
      </c>
      <c r="Q102" s="135">
        <f t="shared" si="57"/>
        <v>3.31426</v>
      </c>
      <c r="R102" s="135">
        <f t="shared" si="57"/>
        <v>3.3157800000000002</v>
      </c>
      <c r="S102" s="135">
        <f t="shared" si="57"/>
        <v>3.3022999999999998</v>
      </c>
      <c r="T102" s="135">
        <f t="shared" si="57"/>
        <v>3.29101</v>
      </c>
      <c r="U102" s="135">
        <f t="shared" si="57"/>
        <v>3.26207</v>
      </c>
      <c r="V102" s="135">
        <f t="shared" si="57"/>
        <v>3.2191000000000001</v>
      </c>
      <c r="W102" s="135">
        <f t="shared" si="57"/>
        <v>3.0990899999999999</v>
      </c>
      <c r="X102" s="135">
        <f t="shared" si="57"/>
        <v>3.1441499999999998</v>
      </c>
      <c r="Y102" s="135">
        <f t="shared" si="57"/>
        <v>3.1703199999999998</v>
      </c>
      <c r="Z102" s="135">
        <f t="shared" si="57"/>
        <v>2.7794699999999999</v>
      </c>
      <c r="AA102" s="135">
        <f t="shared" si="57"/>
        <v>2.5510700000000002</v>
      </c>
    </row>
    <row r="103" spans="1:27" ht="12.75" hidden="1" customHeight="1" outlineLevel="1" x14ac:dyDescent="0.2">
      <c r="A103" s="163" t="s">
        <v>333</v>
      </c>
      <c r="B103" s="94" t="s">
        <v>238</v>
      </c>
      <c r="C103" s="70" t="s">
        <v>79</v>
      </c>
      <c r="D103" s="71">
        <v>1380.86</v>
      </c>
      <c r="E103" s="71">
        <v>1229.31</v>
      </c>
      <c r="F103" s="71">
        <v>1123.55</v>
      </c>
      <c r="G103" s="71">
        <v>1105.5999999999999</v>
      </c>
      <c r="H103" s="71">
        <v>1098.1300000000001</v>
      </c>
      <c r="I103" s="71">
        <v>1193.26</v>
      </c>
      <c r="J103" s="71">
        <v>1382</v>
      </c>
      <c r="K103" s="71">
        <v>1726.28</v>
      </c>
      <c r="L103" s="71">
        <v>2003.66</v>
      </c>
      <c r="M103" s="71">
        <v>2127.48</v>
      </c>
      <c r="N103" s="71">
        <v>2133.7800000000002</v>
      </c>
      <c r="O103" s="71">
        <v>2131.8200000000002</v>
      </c>
      <c r="P103" s="71">
        <v>2130.54</v>
      </c>
      <c r="Q103" s="71">
        <v>2150.27</v>
      </c>
      <c r="R103" s="71">
        <v>2151.79</v>
      </c>
      <c r="S103" s="71">
        <v>2138.31</v>
      </c>
      <c r="T103" s="71">
        <v>2127.02</v>
      </c>
      <c r="U103" s="71">
        <v>2098.08</v>
      </c>
      <c r="V103" s="71">
        <v>2055.11</v>
      </c>
      <c r="W103" s="71">
        <v>1935.1</v>
      </c>
      <c r="X103" s="71">
        <v>1980.16</v>
      </c>
      <c r="Y103" s="71">
        <v>2006.33</v>
      </c>
      <c r="Z103" s="71">
        <v>1615.48</v>
      </c>
      <c r="AA103" s="71">
        <v>1387.08</v>
      </c>
    </row>
    <row r="104" spans="1:27" ht="12.75" hidden="1" customHeight="1" outlineLevel="1" x14ac:dyDescent="0.2">
      <c r="A104" s="163" t="s">
        <v>334</v>
      </c>
      <c r="B104" s="94" t="s">
        <v>90</v>
      </c>
      <c r="C104" s="70" t="s">
        <v>79</v>
      </c>
      <c r="D104" s="71">
        <f>$D$9</f>
        <v>1071.42</v>
      </c>
      <c r="E104" s="71">
        <f t="shared" ref="E104:AA104" si="58">$D$9</f>
        <v>1071.42</v>
      </c>
      <c r="F104" s="71">
        <f t="shared" si="58"/>
        <v>1071.42</v>
      </c>
      <c r="G104" s="71">
        <f t="shared" si="58"/>
        <v>1071.42</v>
      </c>
      <c r="H104" s="71">
        <f t="shared" si="58"/>
        <v>1071.42</v>
      </c>
      <c r="I104" s="71">
        <f t="shared" si="58"/>
        <v>1071.42</v>
      </c>
      <c r="J104" s="71">
        <f t="shared" si="58"/>
        <v>1071.42</v>
      </c>
      <c r="K104" s="71">
        <f t="shared" si="58"/>
        <v>1071.42</v>
      </c>
      <c r="L104" s="71">
        <f t="shared" si="58"/>
        <v>1071.42</v>
      </c>
      <c r="M104" s="71">
        <f t="shared" si="58"/>
        <v>1071.42</v>
      </c>
      <c r="N104" s="71">
        <f t="shared" si="58"/>
        <v>1071.42</v>
      </c>
      <c r="O104" s="71">
        <f t="shared" si="58"/>
        <v>1071.42</v>
      </c>
      <c r="P104" s="71">
        <f t="shared" si="58"/>
        <v>1071.42</v>
      </c>
      <c r="Q104" s="71">
        <f t="shared" si="58"/>
        <v>1071.42</v>
      </c>
      <c r="R104" s="71">
        <f t="shared" si="58"/>
        <v>1071.42</v>
      </c>
      <c r="S104" s="71">
        <f t="shared" si="58"/>
        <v>1071.42</v>
      </c>
      <c r="T104" s="71">
        <f t="shared" si="58"/>
        <v>1071.42</v>
      </c>
      <c r="U104" s="71">
        <f t="shared" si="58"/>
        <v>1071.42</v>
      </c>
      <c r="V104" s="71">
        <f t="shared" si="58"/>
        <v>1071.42</v>
      </c>
      <c r="W104" s="71">
        <f t="shared" si="58"/>
        <v>1071.42</v>
      </c>
      <c r="X104" s="71">
        <f t="shared" si="58"/>
        <v>1071.42</v>
      </c>
      <c r="Y104" s="71">
        <f t="shared" si="58"/>
        <v>1071.42</v>
      </c>
      <c r="Z104" s="71">
        <f t="shared" si="58"/>
        <v>1071.42</v>
      </c>
      <c r="AA104" s="71">
        <f t="shared" si="58"/>
        <v>1071.42</v>
      </c>
    </row>
    <row r="105" spans="1:27" ht="12.75" hidden="1" customHeight="1" outlineLevel="1" x14ac:dyDescent="0.2">
      <c r="A105" s="163" t="s">
        <v>335</v>
      </c>
      <c r="B105" s="94" t="s">
        <v>83</v>
      </c>
      <c r="C105" s="70" t="s">
        <v>79</v>
      </c>
      <c r="D105" s="71">
        <v>4.3</v>
      </c>
      <c r="E105" s="71">
        <v>4.3</v>
      </c>
      <c r="F105" s="71">
        <v>4.3</v>
      </c>
      <c r="G105" s="71">
        <v>4.3</v>
      </c>
      <c r="H105" s="71">
        <v>4.3</v>
      </c>
      <c r="I105" s="71">
        <v>4.3</v>
      </c>
      <c r="J105" s="71">
        <v>4.3</v>
      </c>
      <c r="K105" s="71">
        <v>4.3</v>
      </c>
      <c r="L105" s="71">
        <v>4.3</v>
      </c>
      <c r="M105" s="71">
        <v>4.3</v>
      </c>
      <c r="N105" s="71">
        <v>4.3</v>
      </c>
      <c r="O105" s="71">
        <v>4.3</v>
      </c>
      <c r="P105" s="71">
        <v>4.3</v>
      </c>
      <c r="Q105" s="71">
        <v>4.3</v>
      </c>
      <c r="R105" s="71">
        <v>4.3</v>
      </c>
      <c r="S105" s="71">
        <v>4.3</v>
      </c>
      <c r="T105" s="71">
        <v>4.3</v>
      </c>
      <c r="U105" s="71">
        <v>4.3</v>
      </c>
      <c r="V105" s="71">
        <v>4.3</v>
      </c>
      <c r="W105" s="71">
        <v>4.3</v>
      </c>
      <c r="X105" s="71">
        <v>4.3</v>
      </c>
      <c r="Y105" s="71">
        <v>4.3</v>
      </c>
      <c r="Z105" s="71">
        <v>4.3</v>
      </c>
      <c r="AA105" s="71">
        <v>4.3</v>
      </c>
    </row>
    <row r="106" spans="1:27" ht="12.75" hidden="1" customHeight="1" outlineLevel="1" x14ac:dyDescent="0.2">
      <c r="A106" s="163" t="s">
        <v>336</v>
      </c>
      <c r="B106" s="94" t="s">
        <v>81</v>
      </c>
      <c r="C106" s="70" t="s">
        <v>79</v>
      </c>
      <c r="D106" s="71">
        <f>$D$11</f>
        <v>88.27</v>
      </c>
      <c r="E106" s="71">
        <f t="shared" ref="E106:AA106" si="59">$D$11</f>
        <v>88.27</v>
      </c>
      <c r="F106" s="71">
        <f t="shared" si="59"/>
        <v>88.27</v>
      </c>
      <c r="G106" s="71">
        <f t="shared" si="59"/>
        <v>88.27</v>
      </c>
      <c r="H106" s="71">
        <f t="shared" si="59"/>
        <v>88.27</v>
      </c>
      <c r="I106" s="71">
        <f t="shared" si="59"/>
        <v>88.27</v>
      </c>
      <c r="J106" s="71">
        <f t="shared" si="59"/>
        <v>88.27</v>
      </c>
      <c r="K106" s="71">
        <f t="shared" si="59"/>
        <v>88.27</v>
      </c>
      <c r="L106" s="71">
        <f t="shared" si="59"/>
        <v>88.27</v>
      </c>
      <c r="M106" s="71">
        <f t="shared" si="59"/>
        <v>88.27</v>
      </c>
      <c r="N106" s="71">
        <f t="shared" si="59"/>
        <v>88.27</v>
      </c>
      <c r="O106" s="71">
        <f t="shared" si="59"/>
        <v>88.27</v>
      </c>
      <c r="P106" s="71">
        <f t="shared" si="59"/>
        <v>88.27</v>
      </c>
      <c r="Q106" s="71">
        <f t="shared" si="59"/>
        <v>88.27</v>
      </c>
      <c r="R106" s="71">
        <f t="shared" si="59"/>
        <v>88.27</v>
      </c>
      <c r="S106" s="71">
        <f t="shared" si="59"/>
        <v>88.27</v>
      </c>
      <c r="T106" s="71">
        <f t="shared" si="59"/>
        <v>88.27</v>
      </c>
      <c r="U106" s="71">
        <f t="shared" si="59"/>
        <v>88.27</v>
      </c>
      <c r="V106" s="71">
        <f t="shared" si="59"/>
        <v>88.27</v>
      </c>
      <c r="W106" s="71">
        <f t="shared" si="59"/>
        <v>88.27</v>
      </c>
      <c r="X106" s="71">
        <f t="shared" si="59"/>
        <v>88.27</v>
      </c>
      <c r="Y106" s="71">
        <f t="shared" si="59"/>
        <v>88.27</v>
      </c>
      <c r="Z106" s="71">
        <f t="shared" si="59"/>
        <v>88.27</v>
      </c>
      <c r="AA106" s="71">
        <f t="shared" si="59"/>
        <v>88.27</v>
      </c>
    </row>
    <row r="107" spans="1:27" ht="12.75" customHeight="1" collapsed="1" x14ac:dyDescent="0.2">
      <c r="A107" s="162" t="s">
        <v>337</v>
      </c>
      <c r="B107" s="54" t="str">
        <f>"21"&amp;"."&amp;$B$662&amp;"."&amp;$B$663</f>
        <v>21.05.2024</v>
      </c>
      <c r="C107" s="134" t="s">
        <v>76</v>
      </c>
      <c r="D107" s="135">
        <f>ROUND(((D108+D109+D111+D110)/1000),5)</f>
        <v>2.5179499999999999</v>
      </c>
      <c r="E107" s="135">
        <f>ROUND(((E108+E109+E111+E110)/1000),5)</f>
        <v>2.38435</v>
      </c>
      <c r="F107" s="135">
        <f>ROUND(((F108+F109+F111+F110)/1000),5)</f>
        <v>2.2690199999999998</v>
      </c>
      <c r="G107" s="135">
        <f t="shared" ref="G107:AA107" si="60">ROUND(((G108+G109+G111+G110)/1000),5)</f>
        <v>2.18357</v>
      </c>
      <c r="H107" s="135">
        <f t="shared" si="60"/>
        <v>2.2363400000000002</v>
      </c>
      <c r="I107" s="135">
        <f t="shared" si="60"/>
        <v>2.3603200000000002</v>
      </c>
      <c r="J107" s="135">
        <f t="shared" si="60"/>
        <v>2.5611000000000002</v>
      </c>
      <c r="K107" s="135">
        <f t="shared" si="60"/>
        <v>2.7341700000000002</v>
      </c>
      <c r="L107" s="135">
        <f t="shared" si="60"/>
        <v>3.0924299999999998</v>
      </c>
      <c r="M107" s="135">
        <f t="shared" si="60"/>
        <v>3.22072</v>
      </c>
      <c r="N107" s="135">
        <f t="shared" si="60"/>
        <v>3.2768600000000001</v>
      </c>
      <c r="O107" s="135">
        <f t="shared" si="60"/>
        <v>3.282</v>
      </c>
      <c r="P107" s="135">
        <f t="shared" si="60"/>
        <v>3.2942900000000002</v>
      </c>
      <c r="Q107" s="135">
        <f t="shared" si="60"/>
        <v>3.3015699999999999</v>
      </c>
      <c r="R107" s="135">
        <f t="shared" si="60"/>
        <v>3.2880500000000001</v>
      </c>
      <c r="S107" s="135">
        <f t="shared" si="60"/>
        <v>3.2771300000000001</v>
      </c>
      <c r="T107" s="135">
        <f t="shared" si="60"/>
        <v>3.1417199999999998</v>
      </c>
      <c r="U107" s="135">
        <f t="shared" si="60"/>
        <v>3.05993</v>
      </c>
      <c r="V107" s="135">
        <f t="shared" si="60"/>
        <v>3.0895800000000002</v>
      </c>
      <c r="W107" s="135">
        <f t="shared" si="60"/>
        <v>3.0532300000000001</v>
      </c>
      <c r="X107" s="135">
        <f t="shared" si="60"/>
        <v>3.0770200000000001</v>
      </c>
      <c r="Y107" s="135">
        <f t="shared" si="60"/>
        <v>3.1214599999999999</v>
      </c>
      <c r="Z107" s="135">
        <f t="shared" si="60"/>
        <v>2.8151799999999998</v>
      </c>
      <c r="AA107" s="135">
        <f t="shared" si="60"/>
        <v>2.5450900000000001</v>
      </c>
    </row>
    <row r="108" spans="1:27" ht="12.75" hidden="1" customHeight="1" outlineLevel="1" x14ac:dyDescent="0.2">
      <c r="A108" s="163" t="s">
        <v>338</v>
      </c>
      <c r="B108" s="94" t="s">
        <v>238</v>
      </c>
      <c r="C108" s="70" t="s">
        <v>79</v>
      </c>
      <c r="D108" s="71">
        <v>1353.96</v>
      </c>
      <c r="E108" s="71">
        <v>1220.3599999999999</v>
      </c>
      <c r="F108" s="71">
        <v>1105.03</v>
      </c>
      <c r="G108" s="71">
        <v>1019.58</v>
      </c>
      <c r="H108" s="71">
        <v>1072.3499999999999</v>
      </c>
      <c r="I108" s="71">
        <v>1196.33</v>
      </c>
      <c r="J108" s="71">
        <v>1397.11</v>
      </c>
      <c r="K108" s="71">
        <v>1570.18</v>
      </c>
      <c r="L108" s="71">
        <v>1928.44</v>
      </c>
      <c r="M108" s="71">
        <v>2056.73</v>
      </c>
      <c r="N108" s="71">
        <v>2112.87</v>
      </c>
      <c r="O108" s="71">
        <v>2118.0100000000002</v>
      </c>
      <c r="P108" s="71">
        <v>2130.3000000000002</v>
      </c>
      <c r="Q108" s="71">
        <v>2137.58</v>
      </c>
      <c r="R108" s="71">
        <v>2124.06</v>
      </c>
      <c r="S108" s="71">
        <v>2113.14</v>
      </c>
      <c r="T108" s="71">
        <v>1977.73</v>
      </c>
      <c r="U108" s="71">
        <v>1895.94</v>
      </c>
      <c r="V108" s="71">
        <v>1925.59</v>
      </c>
      <c r="W108" s="71">
        <v>1889.24</v>
      </c>
      <c r="X108" s="71">
        <v>1913.03</v>
      </c>
      <c r="Y108" s="71">
        <v>1957.47</v>
      </c>
      <c r="Z108" s="71">
        <v>1651.19</v>
      </c>
      <c r="AA108" s="71">
        <v>1381.1</v>
      </c>
    </row>
    <row r="109" spans="1:27" ht="12.75" hidden="1" customHeight="1" outlineLevel="1" x14ac:dyDescent="0.2">
      <c r="A109" s="163" t="s">
        <v>339</v>
      </c>
      <c r="B109" s="94" t="s">
        <v>90</v>
      </c>
      <c r="C109" s="70" t="s">
        <v>79</v>
      </c>
      <c r="D109" s="71">
        <f>$D$9</f>
        <v>1071.42</v>
      </c>
      <c r="E109" s="71">
        <f t="shared" ref="E109:AA109" si="61">$D$9</f>
        <v>1071.42</v>
      </c>
      <c r="F109" s="71">
        <f t="shared" si="61"/>
        <v>1071.42</v>
      </c>
      <c r="G109" s="71">
        <f t="shared" si="61"/>
        <v>1071.42</v>
      </c>
      <c r="H109" s="71">
        <f t="shared" si="61"/>
        <v>1071.42</v>
      </c>
      <c r="I109" s="71">
        <f t="shared" si="61"/>
        <v>1071.42</v>
      </c>
      <c r="J109" s="71">
        <f t="shared" si="61"/>
        <v>1071.42</v>
      </c>
      <c r="K109" s="71">
        <f t="shared" si="61"/>
        <v>1071.42</v>
      </c>
      <c r="L109" s="71">
        <f t="shared" si="61"/>
        <v>1071.42</v>
      </c>
      <c r="M109" s="71">
        <f t="shared" si="61"/>
        <v>1071.42</v>
      </c>
      <c r="N109" s="71">
        <f t="shared" si="61"/>
        <v>1071.42</v>
      </c>
      <c r="O109" s="71">
        <f t="shared" si="61"/>
        <v>1071.42</v>
      </c>
      <c r="P109" s="71">
        <f t="shared" si="61"/>
        <v>1071.42</v>
      </c>
      <c r="Q109" s="71">
        <f t="shared" si="61"/>
        <v>1071.42</v>
      </c>
      <c r="R109" s="71">
        <f t="shared" si="61"/>
        <v>1071.42</v>
      </c>
      <c r="S109" s="71">
        <f t="shared" si="61"/>
        <v>1071.42</v>
      </c>
      <c r="T109" s="71">
        <f t="shared" si="61"/>
        <v>1071.42</v>
      </c>
      <c r="U109" s="71">
        <f t="shared" si="61"/>
        <v>1071.42</v>
      </c>
      <c r="V109" s="71">
        <f t="shared" si="61"/>
        <v>1071.42</v>
      </c>
      <c r="W109" s="71">
        <f t="shared" si="61"/>
        <v>1071.42</v>
      </c>
      <c r="X109" s="71">
        <f t="shared" si="61"/>
        <v>1071.42</v>
      </c>
      <c r="Y109" s="71">
        <f t="shared" si="61"/>
        <v>1071.42</v>
      </c>
      <c r="Z109" s="71">
        <f t="shared" si="61"/>
        <v>1071.42</v>
      </c>
      <c r="AA109" s="71">
        <f t="shared" si="61"/>
        <v>1071.42</v>
      </c>
    </row>
    <row r="110" spans="1:27" ht="12.75" hidden="1" customHeight="1" outlineLevel="1" x14ac:dyDescent="0.2">
      <c r="A110" s="163" t="s">
        <v>340</v>
      </c>
      <c r="B110" s="94" t="s">
        <v>83</v>
      </c>
      <c r="C110" s="70" t="s">
        <v>79</v>
      </c>
      <c r="D110" s="71">
        <v>4.3</v>
      </c>
      <c r="E110" s="71">
        <v>4.3</v>
      </c>
      <c r="F110" s="71">
        <v>4.3</v>
      </c>
      <c r="G110" s="71">
        <v>4.3</v>
      </c>
      <c r="H110" s="71">
        <v>4.3</v>
      </c>
      <c r="I110" s="71">
        <v>4.3</v>
      </c>
      <c r="J110" s="71">
        <v>4.3</v>
      </c>
      <c r="K110" s="71">
        <v>4.3</v>
      </c>
      <c r="L110" s="71">
        <v>4.3</v>
      </c>
      <c r="M110" s="71">
        <v>4.3</v>
      </c>
      <c r="N110" s="71">
        <v>4.3</v>
      </c>
      <c r="O110" s="71">
        <v>4.3</v>
      </c>
      <c r="P110" s="71">
        <v>4.3</v>
      </c>
      <c r="Q110" s="71">
        <v>4.3</v>
      </c>
      <c r="R110" s="71">
        <v>4.3</v>
      </c>
      <c r="S110" s="71">
        <v>4.3</v>
      </c>
      <c r="T110" s="71">
        <v>4.3</v>
      </c>
      <c r="U110" s="71">
        <v>4.3</v>
      </c>
      <c r="V110" s="71">
        <v>4.3</v>
      </c>
      <c r="W110" s="71">
        <v>4.3</v>
      </c>
      <c r="X110" s="71">
        <v>4.3</v>
      </c>
      <c r="Y110" s="71">
        <v>4.3</v>
      </c>
      <c r="Z110" s="71">
        <v>4.3</v>
      </c>
      <c r="AA110" s="71">
        <v>4.3</v>
      </c>
    </row>
    <row r="111" spans="1:27" ht="12.75" hidden="1" customHeight="1" outlineLevel="1" x14ac:dyDescent="0.2">
      <c r="A111" s="163" t="s">
        <v>341</v>
      </c>
      <c r="B111" s="94" t="s">
        <v>81</v>
      </c>
      <c r="C111" s="70" t="s">
        <v>79</v>
      </c>
      <c r="D111" s="71">
        <f>$D$11</f>
        <v>88.27</v>
      </c>
      <c r="E111" s="71">
        <f t="shared" ref="E111:AA111" si="62">$D$11</f>
        <v>88.27</v>
      </c>
      <c r="F111" s="71">
        <f t="shared" si="62"/>
        <v>88.27</v>
      </c>
      <c r="G111" s="71">
        <f t="shared" si="62"/>
        <v>88.27</v>
      </c>
      <c r="H111" s="71">
        <f t="shared" si="62"/>
        <v>88.27</v>
      </c>
      <c r="I111" s="71">
        <f t="shared" si="62"/>
        <v>88.27</v>
      </c>
      <c r="J111" s="71">
        <f t="shared" si="62"/>
        <v>88.27</v>
      </c>
      <c r="K111" s="71">
        <f t="shared" si="62"/>
        <v>88.27</v>
      </c>
      <c r="L111" s="71">
        <f t="shared" si="62"/>
        <v>88.27</v>
      </c>
      <c r="M111" s="71">
        <f t="shared" si="62"/>
        <v>88.27</v>
      </c>
      <c r="N111" s="71">
        <f t="shared" si="62"/>
        <v>88.27</v>
      </c>
      <c r="O111" s="71">
        <f t="shared" si="62"/>
        <v>88.27</v>
      </c>
      <c r="P111" s="71">
        <f t="shared" si="62"/>
        <v>88.27</v>
      </c>
      <c r="Q111" s="71">
        <f t="shared" si="62"/>
        <v>88.27</v>
      </c>
      <c r="R111" s="71">
        <f t="shared" si="62"/>
        <v>88.27</v>
      </c>
      <c r="S111" s="71">
        <f t="shared" si="62"/>
        <v>88.27</v>
      </c>
      <c r="T111" s="71">
        <f t="shared" si="62"/>
        <v>88.27</v>
      </c>
      <c r="U111" s="71">
        <f t="shared" si="62"/>
        <v>88.27</v>
      </c>
      <c r="V111" s="71">
        <f t="shared" si="62"/>
        <v>88.27</v>
      </c>
      <c r="W111" s="71">
        <f t="shared" si="62"/>
        <v>88.27</v>
      </c>
      <c r="X111" s="71">
        <f t="shared" si="62"/>
        <v>88.27</v>
      </c>
      <c r="Y111" s="71">
        <f t="shared" si="62"/>
        <v>88.27</v>
      </c>
      <c r="Z111" s="71">
        <f t="shared" si="62"/>
        <v>88.27</v>
      </c>
      <c r="AA111" s="71">
        <f t="shared" si="62"/>
        <v>88.27</v>
      </c>
    </row>
    <row r="112" spans="1:27" ht="12.75" customHeight="1" collapsed="1" x14ac:dyDescent="0.2">
      <c r="A112" s="162" t="s">
        <v>342</v>
      </c>
      <c r="B112" s="54" t="str">
        <f>"22"&amp;"."&amp;$B$662&amp;"."&amp;$B$663</f>
        <v>22.05.2024</v>
      </c>
      <c r="C112" s="134" t="s">
        <v>76</v>
      </c>
      <c r="D112" s="135">
        <f>ROUND(((D113+D114+D116+D115)/1000),5)</f>
        <v>2.4268900000000002</v>
      </c>
      <c r="E112" s="135">
        <f>ROUND(((E113+E114+E116+E115)/1000),5)</f>
        <v>2.2502599999999999</v>
      </c>
      <c r="F112" s="135">
        <f>ROUND(((F113+F114+F116+F115)/1000),5)</f>
        <v>2.1345900000000002</v>
      </c>
      <c r="G112" s="135">
        <f t="shared" ref="G112:AA112" si="63">ROUND(((G113+G114+G116+G115)/1000),5)</f>
        <v>2.0886</v>
      </c>
      <c r="H112" s="135">
        <f t="shared" si="63"/>
        <v>2.0912099999999998</v>
      </c>
      <c r="I112" s="135">
        <f t="shared" si="63"/>
        <v>2.2424300000000001</v>
      </c>
      <c r="J112" s="135">
        <f t="shared" si="63"/>
        <v>2.49742</v>
      </c>
      <c r="K112" s="135">
        <f t="shared" si="63"/>
        <v>2.7230400000000001</v>
      </c>
      <c r="L112" s="135">
        <f t="shared" si="63"/>
        <v>2.9862700000000002</v>
      </c>
      <c r="M112" s="135">
        <f t="shared" si="63"/>
        <v>3.2882699999999998</v>
      </c>
      <c r="N112" s="135">
        <f t="shared" si="63"/>
        <v>3.29461</v>
      </c>
      <c r="O112" s="135">
        <f t="shared" si="63"/>
        <v>3.2988900000000001</v>
      </c>
      <c r="P112" s="135">
        <f t="shared" si="63"/>
        <v>3.3005300000000002</v>
      </c>
      <c r="Q112" s="135">
        <f t="shared" si="63"/>
        <v>3.31684</v>
      </c>
      <c r="R112" s="135">
        <f t="shared" si="63"/>
        <v>3.3081499999999999</v>
      </c>
      <c r="S112" s="135">
        <f t="shared" si="63"/>
        <v>3.2961499999999999</v>
      </c>
      <c r="T112" s="135">
        <f t="shared" si="63"/>
        <v>3.2869899999999999</v>
      </c>
      <c r="U112" s="135">
        <f t="shared" si="63"/>
        <v>3.20194</v>
      </c>
      <c r="V112" s="135">
        <f t="shared" si="63"/>
        <v>3.0556899999999998</v>
      </c>
      <c r="W112" s="135">
        <f t="shared" si="63"/>
        <v>2.9560300000000002</v>
      </c>
      <c r="X112" s="135">
        <f t="shared" si="63"/>
        <v>2.9769800000000002</v>
      </c>
      <c r="Y112" s="135">
        <f t="shared" si="63"/>
        <v>3.0512999999999999</v>
      </c>
      <c r="Z112" s="135">
        <f t="shared" si="63"/>
        <v>2.7616999999999998</v>
      </c>
      <c r="AA112" s="135">
        <f t="shared" si="63"/>
        <v>2.51606</v>
      </c>
    </row>
    <row r="113" spans="1:27" ht="12.75" hidden="1" customHeight="1" outlineLevel="1" x14ac:dyDescent="0.2">
      <c r="A113" s="163" t="s">
        <v>343</v>
      </c>
      <c r="B113" s="94" t="s">
        <v>238</v>
      </c>
      <c r="C113" s="70" t="s">
        <v>79</v>
      </c>
      <c r="D113" s="71">
        <v>1262.9000000000001</v>
      </c>
      <c r="E113" s="71">
        <v>1086.27</v>
      </c>
      <c r="F113" s="71">
        <v>970.6</v>
      </c>
      <c r="G113" s="71">
        <v>924.61</v>
      </c>
      <c r="H113" s="71">
        <v>927.22</v>
      </c>
      <c r="I113" s="71">
        <v>1078.44</v>
      </c>
      <c r="J113" s="71">
        <v>1333.43</v>
      </c>
      <c r="K113" s="71">
        <v>1559.05</v>
      </c>
      <c r="L113" s="71">
        <v>1822.28</v>
      </c>
      <c r="M113" s="71">
        <v>2124.2800000000002</v>
      </c>
      <c r="N113" s="71">
        <v>2130.62</v>
      </c>
      <c r="O113" s="71">
        <v>2134.9</v>
      </c>
      <c r="P113" s="71">
        <v>2136.54</v>
      </c>
      <c r="Q113" s="71">
        <v>2152.85</v>
      </c>
      <c r="R113" s="71">
        <v>2144.16</v>
      </c>
      <c r="S113" s="71">
        <v>2132.16</v>
      </c>
      <c r="T113" s="71">
        <v>2123</v>
      </c>
      <c r="U113" s="71">
        <v>2037.95</v>
      </c>
      <c r="V113" s="71">
        <v>1891.7</v>
      </c>
      <c r="W113" s="71">
        <v>1792.04</v>
      </c>
      <c r="X113" s="71">
        <v>1812.99</v>
      </c>
      <c r="Y113" s="71">
        <v>1887.31</v>
      </c>
      <c r="Z113" s="71">
        <v>1597.71</v>
      </c>
      <c r="AA113" s="71">
        <v>1352.07</v>
      </c>
    </row>
    <row r="114" spans="1:27" ht="12.75" hidden="1" customHeight="1" outlineLevel="1" x14ac:dyDescent="0.2">
      <c r="A114" s="163" t="s">
        <v>344</v>
      </c>
      <c r="B114" s="94" t="s">
        <v>90</v>
      </c>
      <c r="C114" s="70" t="s">
        <v>79</v>
      </c>
      <c r="D114" s="71">
        <f>$D$9</f>
        <v>1071.42</v>
      </c>
      <c r="E114" s="71">
        <f t="shared" ref="E114:AA114" si="64">$D$9</f>
        <v>1071.42</v>
      </c>
      <c r="F114" s="71">
        <f t="shared" si="64"/>
        <v>1071.42</v>
      </c>
      <c r="G114" s="71">
        <f t="shared" si="64"/>
        <v>1071.42</v>
      </c>
      <c r="H114" s="71">
        <f t="shared" si="64"/>
        <v>1071.42</v>
      </c>
      <c r="I114" s="71">
        <f t="shared" si="64"/>
        <v>1071.42</v>
      </c>
      <c r="J114" s="71">
        <f t="shared" si="64"/>
        <v>1071.42</v>
      </c>
      <c r="K114" s="71">
        <f t="shared" si="64"/>
        <v>1071.42</v>
      </c>
      <c r="L114" s="71">
        <f t="shared" si="64"/>
        <v>1071.42</v>
      </c>
      <c r="M114" s="71">
        <f t="shared" si="64"/>
        <v>1071.42</v>
      </c>
      <c r="N114" s="71">
        <f t="shared" si="64"/>
        <v>1071.42</v>
      </c>
      <c r="O114" s="71">
        <f t="shared" si="64"/>
        <v>1071.42</v>
      </c>
      <c r="P114" s="71">
        <f t="shared" si="64"/>
        <v>1071.42</v>
      </c>
      <c r="Q114" s="71">
        <f t="shared" si="64"/>
        <v>1071.42</v>
      </c>
      <c r="R114" s="71">
        <f t="shared" si="64"/>
        <v>1071.42</v>
      </c>
      <c r="S114" s="71">
        <f t="shared" si="64"/>
        <v>1071.42</v>
      </c>
      <c r="T114" s="71">
        <f t="shared" si="64"/>
        <v>1071.42</v>
      </c>
      <c r="U114" s="71">
        <f t="shared" si="64"/>
        <v>1071.42</v>
      </c>
      <c r="V114" s="71">
        <f t="shared" si="64"/>
        <v>1071.42</v>
      </c>
      <c r="W114" s="71">
        <f t="shared" si="64"/>
        <v>1071.42</v>
      </c>
      <c r="X114" s="71">
        <f t="shared" si="64"/>
        <v>1071.42</v>
      </c>
      <c r="Y114" s="71">
        <f t="shared" si="64"/>
        <v>1071.42</v>
      </c>
      <c r="Z114" s="71">
        <f t="shared" si="64"/>
        <v>1071.42</v>
      </c>
      <c r="AA114" s="71">
        <f t="shared" si="64"/>
        <v>1071.42</v>
      </c>
    </row>
    <row r="115" spans="1:27" ht="12.75" hidden="1" customHeight="1" outlineLevel="1" x14ac:dyDescent="0.2">
      <c r="A115" s="163" t="s">
        <v>345</v>
      </c>
      <c r="B115" s="94" t="s">
        <v>83</v>
      </c>
      <c r="C115" s="70" t="s">
        <v>79</v>
      </c>
      <c r="D115" s="71">
        <v>4.3</v>
      </c>
      <c r="E115" s="71">
        <v>4.3</v>
      </c>
      <c r="F115" s="71">
        <v>4.3</v>
      </c>
      <c r="G115" s="71">
        <v>4.3</v>
      </c>
      <c r="H115" s="71">
        <v>4.3</v>
      </c>
      <c r="I115" s="71">
        <v>4.3</v>
      </c>
      <c r="J115" s="71">
        <v>4.3</v>
      </c>
      <c r="K115" s="71">
        <v>4.3</v>
      </c>
      <c r="L115" s="71">
        <v>4.3</v>
      </c>
      <c r="M115" s="71">
        <v>4.3</v>
      </c>
      <c r="N115" s="71">
        <v>4.3</v>
      </c>
      <c r="O115" s="71">
        <v>4.3</v>
      </c>
      <c r="P115" s="71">
        <v>4.3</v>
      </c>
      <c r="Q115" s="71">
        <v>4.3</v>
      </c>
      <c r="R115" s="71">
        <v>4.3</v>
      </c>
      <c r="S115" s="71">
        <v>4.3</v>
      </c>
      <c r="T115" s="71">
        <v>4.3</v>
      </c>
      <c r="U115" s="71">
        <v>4.3</v>
      </c>
      <c r="V115" s="71">
        <v>4.3</v>
      </c>
      <c r="W115" s="71">
        <v>4.3</v>
      </c>
      <c r="X115" s="71">
        <v>4.3</v>
      </c>
      <c r="Y115" s="71">
        <v>4.3</v>
      </c>
      <c r="Z115" s="71">
        <v>4.3</v>
      </c>
      <c r="AA115" s="71">
        <v>4.3</v>
      </c>
    </row>
    <row r="116" spans="1:27" ht="12.75" hidden="1" customHeight="1" outlineLevel="1" x14ac:dyDescent="0.2">
      <c r="A116" s="163" t="s">
        <v>346</v>
      </c>
      <c r="B116" s="94" t="s">
        <v>81</v>
      </c>
      <c r="C116" s="70" t="s">
        <v>79</v>
      </c>
      <c r="D116" s="71">
        <f>$D$11</f>
        <v>88.27</v>
      </c>
      <c r="E116" s="71">
        <f t="shared" ref="E116:AA116" si="65">$D$11</f>
        <v>88.27</v>
      </c>
      <c r="F116" s="71">
        <f t="shared" si="65"/>
        <v>88.27</v>
      </c>
      <c r="G116" s="71">
        <f t="shared" si="65"/>
        <v>88.27</v>
      </c>
      <c r="H116" s="71">
        <f t="shared" si="65"/>
        <v>88.27</v>
      </c>
      <c r="I116" s="71">
        <f t="shared" si="65"/>
        <v>88.27</v>
      </c>
      <c r="J116" s="71">
        <f t="shared" si="65"/>
        <v>88.27</v>
      </c>
      <c r="K116" s="71">
        <f t="shared" si="65"/>
        <v>88.27</v>
      </c>
      <c r="L116" s="71">
        <f t="shared" si="65"/>
        <v>88.27</v>
      </c>
      <c r="M116" s="71">
        <f t="shared" si="65"/>
        <v>88.27</v>
      </c>
      <c r="N116" s="71">
        <f t="shared" si="65"/>
        <v>88.27</v>
      </c>
      <c r="O116" s="71">
        <f t="shared" si="65"/>
        <v>88.27</v>
      </c>
      <c r="P116" s="71">
        <f t="shared" si="65"/>
        <v>88.27</v>
      </c>
      <c r="Q116" s="71">
        <f t="shared" si="65"/>
        <v>88.27</v>
      </c>
      <c r="R116" s="71">
        <f t="shared" si="65"/>
        <v>88.27</v>
      </c>
      <c r="S116" s="71">
        <f t="shared" si="65"/>
        <v>88.27</v>
      </c>
      <c r="T116" s="71">
        <f t="shared" si="65"/>
        <v>88.27</v>
      </c>
      <c r="U116" s="71">
        <f t="shared" si="65"/>
        <v>88.27</v>
      </c>
      <c r="V116" s="71">
        <f t="shared" si="65"/>
        <v>88.27</v>
      </c>
      <c r="W116" s="71">
        <f t="shared" si="65"/>
        <v>88.27</v>
      </c>
      <c r="X116" s="71">
        <f t="shared" si="65"/>
        <v>88.27</v>
      </c>
      <c r="Y116" s="71">
        <f t="shared" si="65"/>
        <v>88.27</v>
      </c>
      <c r="Z116" s="71">
        <f t="shared" si="65"/>
        <v>88.27</v>
      </c>
      <c r="AA116" s="71">
        <f t="shared" si="65"/>
        <v>88.27</v>
      </c>
    </row>
    <row r="117" spans="1:27" ht="12.75" customHeight="1" collapsed="1" x14ac:dyDescent="0.2">
      <c r="A117" s="162" t="s">
        <v>347</v>
      </c>
      <c r="B117" s="54" t="str">
        <f>"23"&amp;"."&amp;$B$662&amp;"."&amp;$B$663</f>
        <v>23.05.2024</v>
      </c>
      <c r="C117" s="134" t="s">
        <v>76</v>
      </c>
      <c r="D117" s="135">
        <f>ROUND(((D118+D119+D121+D120)/1000),5)</f>
        <v>2.48312</v>
      </c>
      <c r="E117" s="135">
        <f>ROUND(((E118+E119+E121+E120)/1000),5)</f>
        <v>2.3197100000000002</v>
      </c>
      <c r="F117" s="135">
        <f>ROUND(((F118+F119+F121+F120)/1000),5)</f>
        <v>2.23915</v>
      </c>
      <c r="G117" s="135">
        <f t="shared" ref="G117:AA117" si="66">ROUND(((G118+G119+G121+G120)/1000),5)</f>
        <v>2.2031299999999998</v>
      </c>
      <c r="H117" s="135">
        <f t="shared" si="66"/>
        <v>2.1295099999999998</v>
      </c>
      <c r="I117" s="135">
        <f t="shared" si="66"/>
        <v>2.2659699999999998</v>
      </c>
      <c r="J117" s="135">
        <f t="shared" si="66"/>
        <v>2.6477200000000001</v>
      </c>
      <c r="K117" s="135">
        <f t="shared" si="66"/>
        <v>2.7492800000000002</v>
      </c>
      <c r="L117" s="135">
        <f t="shared" si="66"/>
        <v>3.0781399999999999</v>
      </c>
      <c r="M117" s="135">
        <f t="shared" si="66"/>
        <v>3.28003</v>
      </c>
      <c r="N117" s="135">
        <f t="shared" si="66"/>
        <v>3.2963800000000001</v>
      </c>
      <c r="O117" s="135">
        <f t="shared" si="66"/>
        <v>3.3028499999999998</v>
      </c>
      <c r="P117" s="135">
        <f t="shared" si="66"/>
        <v>3.30586</v>
      </c>
      <c r="Q117" s="135">
        <f t="shared" si="66"/>
        <v>3.3351899999999999</v>
      </c>
      <c r="R117" s="135">
        <f t="shared" si="66"/>
        <v>3.33291</v>
      </c>
      <c r="S117" s="135">
        <f t="shared" si="66"/>
        <v>3.31853</v>
      </c>
      <c r="T117" s="135">
        <f t="shared" si="66"/>
        <v>3.3070300000000001</v>
      </c>
      <c r="U117" s="135">
        <f t="shared" si="66"/>
        <v>3.2864900000000001</v>
      </c>
      <c r="V117" s="135">
        <f t="shared" si="66"/>
        <v>3.1913100000000001</v>
      </c>
      <c r="W117" s="135">
        <f t="shared" si="66"/>
        <v>3.0271400000000002</v>
      </c>
      <c r="X117" s="135">
        <f t="shared" si="66"/>
        <v>2.9988899999999998</v>
      </c>
      <c r="Y117" s="135">
        <f t="shared" si="66"/>
        <v>3.1372300000000002</v>
      </c>
      <c r="Z117" s="135">
        <f t="shared" si="66"/>
        <v>2.8010899999999999</v>
      </c>
      <c r="AA117" s="135">
        <f t="shared" si="66"/>
        <v>2.6811799999999999</v>
      </c>
    </row>
    <row r="118" spans="1:27" ht="12.75" hidden="1" customHeight="1" outlineLevel="1" x14ac:dyDescent="0.2">
      <c r="A118" s="163" t="s">
        <v>348</v>
      </c>
      <c r="B118" s="94" t="s">
        <v>238</v>
      </c>
      <c r="C118" s="70" t="s">
        <v>79</v>
      </c>
      <c r="D118" s="71">
        <v>1319.13</v>
      </c>
      <c r="E118" s="71">
        <v>1155.72</v>
      </c>
      <c r="F118" s="71">
        <v>1075.1600000000001</v>
      </c>
      <c r="G118" s="71">
        <v>1039.1400000000001</v>
      </c>
      <c r="H118" s="71">
        <v>965.52</v>
      </c>
      <c r="I118" s="71">
        <v>1101.98</v>
      </c>
      <c r="J118" s="71">
        <v>1483.73</v>
      </c>
      <c r="K118" s="71">
        <v>1585.29</v>
      </c>
      <c r="L118" s="71">
        <v>1914.15</v>
      </c>
      <c r="M118" s="71">
        <v>2116.04</v>
      </c>
      <c r="N118" s="71">
        <v>2132.39</v>
      </c>
      <c r="O118" s="71">
        <v>2138.86</v>
      </c>
      <c r="P118" s="71">
        <v>2141.87</v>
      </c>
      <c r="Q118" s="71">
        <v>2171.1999999999998</v>
      </c>
      <c r="R118" s="71">
        <v>2168.92</v>
      </c>
      <c r="S118" s="71">
        <v>2154.54</v>
      </c>
      <c r="T118" s="71">
        <v>2143.04</v>
      </c>
      <c r="U118" s="71">
        <v>2122.5</v>
      </c>
      <c r="V118" s="71">
        <v>2027.32</v>
      </c>
      <c r="W118" s="71">
        <v>1863.15</v>
      </c>
      <c r="X118" s="71">
        <v>1834.9</v>
      </c>
      <c r="Y118" s="71">
        <v>1973.24</v>
      </c>
      <c r="Z118" s="71">
        <v>1637.1</v>
      </c>
      <c r="AA118" s="71">
        <v>1517.19</v>
      </c>
    </row>
    <row r="119" spans="1:27" ht="12.75" hidden="1" customHeight="1" outlineLevel="1" x14ac:dyDescent="0.2">
      <c r="A119" s="163" t="s">
        <v>349</v>
      </c>
      <c r="B119" s="94" t="s">
        <v>90</v>
      </c>
      <c r="C119" s="70" t="s">
        <v>79</v>
      </c>
      <c r="D119" s="71">
        <f>$D$9</f>
        <v>1071.42</v>
      </c>
      <c r="E119" s="71">
        <f t="shared" ref="E119:AA119" si="67">$D$9</f>
        <v>1071.42</v>
      </c>
      <c r="F119" s="71">
        <f t="shared" si="67"/>
        <v>1071.42</v>
      </c>
      <c r="G119" s="71">
        <f t="shared" si="67"/>
        <v>1071.42</v>
      </c>
      <c r="H119" s="71">
        <f t="shared" si="67"/>
        <v>1071.42</v>
      </c>
      <c r="I119" s="71">
        <f t="shared" si="67"/>
        <v>1071.42</v>
      </c>
      <c r="J119" s="71">
        <f t="shared" si="67"/>
        <v>1071.42</v>
      </c>
      <c r="K119" s="71">
        <f t="shared" si="67"/>
        <v>1071.42</v>
      </c>
      <c r="L119" s="71">
        <f t="shared" si="67"/>
        <v>1071.42</v>
      </c>
      <c r="M119" s="71">
        <f t="shared" si="67"/>
        <v>1071.42</v>
      </c>
      <c r="N119" s="71">
        <f t="shared" si="67"/>
        <v>1071.42</v>
      </c>
      <c r="O119" s="71">
        <f t="shared" si="67"/>
        <v>1071.42</v>
      </c>
      <c r="P119" s="71">
        <f t="shared" si="67"/>
        <v>1071.42</v>
      </c>
      <c r="Q119" s="71">
        <f t="shared" si="67"/>
        <v>1071.42</v>
      </c>
      <c r="R119" s="71">
        <f t="shared" si="67"/>
        <v>1071.42</v>
      </c>
      <c r="S119" s="71">
        <f t="shared" si="67"/>
        <v>1071.42</v>
      </c>
      <c r="T119" s="71">
        <f t="shared" si="67"/>
        <v>1071.42</v>
      </c>
      <c r="U119" s="71">
        <f t="shared" si="67"/>
        <v>1071.42</v>
      </c>
      <c r="V119" s="71">
        <f t="shared" si="67"/>
        <v>1071.42</v>
      </c>
      <c r="W119" s="71">
        <f t="shared" si="67"/>
        <v>1071.42</v>
      </c>
      <c r="X119" s="71">
        <f t="shared" si="67"/>
        <v>1071.42</v>
      </c>
      <c r="Y119" s="71">
        <f t="shared" si="67"/>
        <v>1071.42</v>
      </c>
      <c r="Z119" s="71">
        <f t="shared" si="67"/>
        <v>1071.42</v>
      </c>
      <c r="AA119" s="71">
        <f t="shared" si="67"/>
        <v>1071.42</v>
      </c>
    </row>
    <row r="120" spans="1:27" ht="12.75" hidden="1" customHeight="1" outlineLevel="1" x14ac:dyDescent="0.2">
      <c r="A120" s="163" t="s">
        <v>350</v>
      </c>
      <c r="B120" s="94" t="s">
        <v>83</v>
      </c>
      <c r="C120" s="70" t="s">
        <v>79</v>
      </c>
      <c r="D120" s="71">
        <v>4.3</v>
      </c>
      <c r="E120" s="71">
        <v>4.3</v>
      </c>
      <c r="F120" s="71">
        <v>4.3</v>
      </c>
      <c r="G120" s="71">
        <v>4.3</v>
      </c>
      <c r="H120" s="71">
        <v>4.3</v>
      </c>
      <c r="I120" s="71">
        <v>4.3</v>
      </c>
      <c r="J120" s="71">
        <v>4.3</v>
      </c>
      <c r="K120" s="71">
        <v>4.3</v>
      </c>
      <c r="L120" s="71">
        <v>4.3</v>
      </c>
      <c r="M120" s="71">
        <v>4.3</v>
      </c>
      <c r="N120" s="71">
        <v>4.3</v>
      </c>
      <c r="O120" s="71">
        <v>4.3</v>
      </c>
      <c r="P120" s="71">
        <v>4.3</v>
      </c>
      <c r="Q120" s="71">
        <v>4.3</v>
      </c>
      <c r="R120" s="71">
        <v>4.3</v>
      </c>
      <c r="S120" s="71">
        <v>4.3</v>
      </c>
      <c r="T120" s="71">
        <v>4.3</v>
      </c>
      <c r="U120" s="71">
        <v>4.3</v>
      </c>
      <c r="V120" s="71">
        <v>4.3</v>
      </c>
      <c r="W120" s="71">
        <v>4.3</v>
      </c>
      <c r="X120" s="71">
        <v>4.3</v>
      </c>
      <c r="Y120" s="71">
        <v>4.3</v>
      </c>
      <c r="Z120" s="71">
        <v>4.3</v>
      </c>
      <c r="AA120" s="71">
        <v>4.3</v>
      </c>
    </row>
    <row r="121" spans="1:27" ht="12.75" hidden="1" customHeight="1" outlineLevel="1" x14ac:dyDescent="0.2">
      <c r="A121" s="163" t="s">
        <v>351</v>
      </c>
      <c r="B121" s="94" t="s">
        <v>81</v>
      </c>
      <c r="C121" s="70" t="s">
        <v>79</v>
      </c>
      <c r="D121" s="71">
        <f>$D$11</f>
        <v>88.27</v>
      </c>
      <c r="E121" s="71">
        <f t="shared" ref="E121:AA121" si="68">$D$11</f>
        <v>88.27</v>
      </c>
      <c r="F121" s="71">
        <f t="shared" si="68"/>
        <v>88.27</v>
      </c>
      <c r="G121" s="71">
        <f t="shared" si="68"/>
        <v>88.27</v>
      </c>
      <c r="H121" s="71">
        <f t="shared" si="68"/>
        <v>88.27</v>
      </c>
      <c r="I121" s="71">
        <f t="shared" si="68"/>
        <v>88.27</v>
      </c>
      <c r="J121" s="71">
        <f t="shared" si="68"/>
        <v>88.27</v>
      </c>
      <c r="K121" s="71">
        <f t="shared" si="68"/>
        <v>88.27</v>
      </c>
      <c r="L121" s="71">
        <f t="shared" si="68"/>
        <v>88.27</v>
      </c>
      <c r="M121" s="71">
        <f t="shared" si="68"/>
        <v>88.27</v>
      </c>
      <c r="N121" s="71">
        <f t="shared" si="68"/>
        <v>88.27</v>
      </c>
      <c r="O121" s="71">
        <f t="shared" si="68"/>
        <v>88.27</v>
      </c>
      <c r="P121" s="71">
        <f t="shared" si="68"/>
        <v>88.27</v>
      </c>
      <c r="Q121" s="71">
        <f t="shared" si="68"/>
        <v>88.27</v>
      </c>
      <c r="R121" s="71">
        <f t="shared" si="68"/>
        <v>88.27</v>
      </c>
      <c r="S121" s="71">
        <f t="shared" si="68"/>
        <v>88.27</v>
      </c>
      <c r="T121" s="71">
        <f t="shared" si="68"/>
        <v>88.27</v>
      </c>
      <c r="U121" s="71">
        <f t="shared" si="68"/>
        <v>88.27</v>
      </c>
      <c r="V121" s="71">
        <f t="shared" si="68"/>
        <v>88.27</v>
      </c>
      <c r="W121" s="71">
        <f t="shared" si="68"/>
        <v>88.27</v>
      </c>
      <c r="X121" s="71">
        <f t="shared" si="68"/>
        <v>88.27</v>
      </c>
      <c r="Y121" s="71">
        <f t="shared" si="68"/>
        <v>88.27</v>
      </c>
      <c r="Z121" s="71">
        <f t="shared" si="68"/>
        <v>88.27</v>
      </c>
      <c r="AA121" s="71">
        <f t="shared" si="68"/>
        <v>88.27</v>
      </c>
    </row>
    <row r="122" spans="1:27" ht="12.75" customHeight="1" collapsed="1" x14ac:dyDescent="0.2">
      <c r="A122" s="162" t="s">
        <v>352</v>
      </c>
      <c r="B122" s="54" t="str">
        <f>"24"&amp;"."&amp;$B$662&amp;"."&amp;$B$663</f>
        <v>24.05.2024</v>
      </c>
      <c r="C122" s="134" t="s">
        <v>76</v>
      </c>
      <c r="D122" s="135">
        <f>ROUND(((D123+D124+D126+D125)/1000),5)</f>
        <v>2.5548000000000002</v>
      </c>
      <c r="E122" s="135">
        <f>ROUND(((E123+E124+E126+E125)/1000),5)</f>
        <v>2.35981</v>
      </c>
      <c r="F122" s="135">
        <f>ROUND(((F123+F124+F126+F125)/1000),5)</f>
        <v>2.27014</v>
      </c>
      <c r="G122" s="135">
        <f t="shared" ref="G122:AA122" si="69">ROUND(((G123+G124+G126+G125)/1000),5)</f>
        <v>2.22004</v>
      </c>
      <c r="H122" s="135">
        <f t="shared" si="69"/>
        <v>2.1559499999999998</v>
      </c>
      <c r="I122" s="135">
        <f t="shared" si="69"/>
        <v>2.3507199999999999</v>
      </c>
      <c r="J122" s="135">
        <f t="shared" si="69"/>
        <v>2.6209199999999999</v>
      </c>
      <c r="K122" s="135">
        <f t="shared" si="69"/>
        <v>2.8834200000000001</v>
      </c>
      <c r="L122" s="135">
        <f t="shared" si="69"/>
        <v>3.2791899999999998</v>
      </c>
      <c r="M122" s="135">
        <f t="shared" si="69"/>
        <v>3.33081</v>
      </c>
      <c r="N122" s="135">
        <f t="shared" si="69"/>
        <v>3.34219</v>
      </c>
      <c r="O122" s="135">
        <f t="shared" si="69"/>
        <v>3.3763200000000002</v>
      </c>
      <c r="P122" s="135">
        <f t="shared" si="69"/>
        <v>3.4441799999999998</v>
      </c>
      <c r="Q122" s="135">
        <f t="shared" si="69"/>
        <v>3.4931299999999998</v>
      </c>
      <c r="R122" s="135">
        <f t="shared" si="69"/>
        <v>3.4896099999999999</v>
      </c>
      <c r="S122" s="135">
        <f t="shared" si="69"/>
        <v>3.4770099999999999</v>
      </c>
      <c r="T122" s="135">
        <f t="shared" si="69"/>
        <v>3.4669699999999999</v>
      </c>
      <c r="U122" s="135">
        <f t="shared" si="69"/>
        <v>3.3549099999999998</v>
      </c>
      <c r="V122" s="135">
        <f t="shared" si="69"/>
        <v>3.3023400000000001</v>
      </c>
      <c r="W122" s="135">
        <f t="shared" si="69"/>
        <v>3.26126</v>
      </c>
      <c r="X122" s="135">
        <f t="shared" si="69"/>
        <v>3.2721800000000001</v>
      </c>
      <c r="Y122" s="135">
        <f t="shared" si="69"/>
        <v>3.3258800000000002</v>
      </c>
      <c r="Z122" s="135">
        <f t="shared" si="69"/>
        <v>3.29718</v>
      </c>
      <c r="AA122" s="135">
        <f t="shared" si="69"/>
        <v>2.8523700000000001</v>
      </c>
    </row>
    <row r="123" spans="1:27" ht="12.75" hidden="1" customHeight="1" outlineLevel="1" x14ac:dyDescent="0.2">
      <c r="A123" s="163" t="s">
        <v>353</v>
      </c>
      <c r="B123" s="94" t="s">
        <v>238</v>
      </c>
      <c r="C123" s="70" t="s">
        <v>79</v>
      </c>
      <c r="D123" s="71">
        <v>1390.81</v>
      </c>
      <c r="E123" s="71">
        <v>1195.82</v>
      </c>
      <c r="F123" s="71">
        <v>1106.1500000000001</v>
      </c>
      <c r="G123" s="71">
        <v>1056.05</v>
      </c>
      <c r="H123" s="71">
        <v>991.96</v>
      </c>
      <c r="I123" s="71">
        <v>1186.73</v>
      </c>
      <c r="J123" s="71">
        <v>1456.93</v>
      </c>
      <c r="K123" s="71">
        <v>1719.43</v>
      </c>
      <c r="L123" s="71">
        <v>2115.1999999999998</v>
      </c>
      <c r="M123" s="71">
        <v>2166.8200000000002</v>
      </c>
      <c r="N123" s="71">
        <v>2178.1999999999998</v>
      </c>
      <c r="O123" s="71">
        <v>2212.33</v>
      </c>
      <c r="P123" s="71">
        <v>2280.19</v>
      </c>
      <c r="Q123" s="71">
        <v>2329.14</v>
      </c>
      <c r="R123" s="71">
        <v>2325.62</v>
      </c>
      <c r="S123" s="71">
        <v>2313.02</v>
      </c>
      <c r="T123" s="71">
        <v>2302.98</v>
      </c>
      <c r="U123" s="71">
        <v>2190.92</v>
      </c>
      <c r="V123" s="71">
        <v>2138.35</v>
      </c>
      <c r="W123" s="71">
        <v>2097.27</v>
      </c>
      <c r="X123" s="71">
        <v>2108.19</v>
      </c>
      <c r="Y123" s="71">
        <v>2161.89</v>
      </c>
      <c r="Z123" s="71">
        <v>2133.19</v>
      </c>
      <c r="AA123" s="71">
        <v>1688.38</v>
      </c>
    </row>
    <row r="124" spans="1:27" ht="12.75" hidden="1" customHeight="1" outlineLevel="1" x14ac:dyDescent="0.2">
      <c r="A124" s="163" t="s">
        <v>354</v>
      </c>
      <c r="B124" s="94" t="s">
        <v>90</v>
      </c>
      <c r="C124" s="70" t="s">
        <v>79</v>
      </c>
      <c r="D124" s="71">
        <f>$D$9</f>
        <v>1071.42</v>
      </c>
      <c r="E124" s="71">
        <f t="shared" ref="E124:AA124" si="70">$D$9</f>
        <v>1071.42</v>
      </c>
      <c r="F124" s="71">
        <f t="shared" si="70"/>
        <v>1071.42</v>
      </c>
      <c r="G124" s="71">
        <f t="shared" si="70"/>
        <v>1071.42</v>
      </c>
      <c r="H124" s="71">
        <f t="shared" si="70"/>
        <v>1071.42</v>
      </c>
      <c r="I124" s="71">
        <f t="shared" si="70"/>
        <v>1071.42</v>
      </c>
      <c r="J124" s="71">
        <f t="shared" si="70"/>
        <v>1071.42</v>
      </c>
      <c r="K124" s="71">
        <f t="shared" si="70"/>
        <v>1071.42</v>
      </c>
      <c r="L124" s="71">
        <f t="shared" si="70"/>
        <v>1071.42</v>
      </c>
      <c r="M124" s="71">
        <f t="shared" si="70"/>
        <v>1071.42</v>
      </c>
      <c r="N124" s="71">
        <f t="shared" si="70"/>
        <v>1071.42</v>
      </c>
      <c r="O124" s="71">
        <f t="shared" si="70"/>
        <v>1071.42</v>
      </c>
      <c r="P124" s="71">
        <f t="shared" si="70"/>
        <v>1071.42</v>
      </c>
      <c r="Q124" s="71">
        <f t="shared" si="70"/>
        <v>1071.42</v>
      </c>
      <c r="R124" s="71">
        <f t="shared" si="70"/>
        <v>1071.42</v>
      </c>
      <c r="S124" s="71">
        <f t="shared" si="70"/>
        <v>1071.42</v>
      </c>
      <c r="T124" s="71">
        <f t="shared" si="70"/>
        <v>1071.42</v>
      </c>
      <c r="U124" s="71">
        <f t="shared" si="70"/>
        <v>1071.42</v>
      </c>
      <c r="V124" s="71">
        <f t="shared" si="70"/>
        <v>1071.42</v>
      </c>
      <c r="W124" s="71">
        <f t="shared" si="70"/>
        <v>1071.42</v>
      </c>
      <c r="X124" s="71">
        <f t="shared" si="70"/>
        <v>1071.42</v>
      </c>
      <c r="Y124" s="71">
        <f t="shared" si="70"/>
        <v>1071.42</v>
      </c>
      <c r="Z124" s="71">
        <f t="shared" si="70"/>
        <v>1071.42</v>
      </c>
      <c r="AA124" s="71">
        <f t="shared" si="70"/>
        <v>1071.42</v>
      </c>
    </row>
    <row r="125" spans="1:27" ht="12.75" hidden="1" customHeight="1" outlineLevel="1" x14ac:dyDescent="0.2">
      <c r="A125" s="163" t="s">
        <v>355</v>
      </c>
      <c r="B125" s="94" t="s">
        <v>83</v>
      </c>
      <c r="C125" s="70" t="s">
        <v>79</v>
      </c>
      <c r="D125" s="71">
        <v>4.3</v>
      </c>
      <c r="E125" s="71">
        <v>4.3</v>
      </c>
      <c r="F125" s="71">
        <v>4.3</v>
      </c>
      <c r="G125" s="71">
        <v>4.3</v>
      </c>
      <c r="H125" s="71">
        <v>4.3</v>
      </c>
      <c r="I125" s="71">
        <v>4.3</v>
      </c>
      <c r="J125" s="71">
        <v>4.3</v>
      </c>
      <c r="K125" s="71">
        <v>4.3</v>
      </c>
      <c r="L125" s="71">
        <v>4.3</v>
      </c>
      <c r="M125" s="71">
        <v>4.3</v>
      </c>
      <c r="N125" s="71">
        <v>4.3</v>
      </c>
      <c r="O125" s="71">
        <v>4.3</v>
      </c>
      <c r="P125" s="71">
        <v>4.3</v>
      </c>
      <c r="Q125" s="71">
        <v>4.3</v>
      </c>
      <c r="R125" s="71">
        <v>4.3</v>
      </c>
      <c r="S125" s="71">
        <v>4.3</v>
      </c>
      <c r="T125" s="71">
        <v>4.3</v>
      </c>
      <c r="U125" s="71">
        <v>4.3</v>
      </c>
      <c r="V125" s="71">
        <v>4.3</v>
      </c>
      <c r="W125" s="71">
        <v>4.3</v>
      </c>
      <c r="X125" s="71">
        <v>4.3</v>
      </c>
      <c r="Y125" s="71">
        <v>4.3</v>
      </c>
      <c r="Z125" s="71">
        <v>4.3</v>
      </c>
      <c r="AA125" s="71">
        <v>4.3</v>
      </c>
    </row>
    <row r="126" spans="1:27" ht="12.75" hidden="1" customHeight="1" outlineLevel="1" x14ac:dyDescent="0.2">
      <c r="A126" s="163" t="s">
        <v>356</v>
      </c>
      <c r="B126" s="94" t="s">
        <v>81</v>
      </c>
      <c r="C126" s="70" t="s">
        <v>79</v>
      </c>
      <c r="D126" s="71">
        <f>$D$11</f>
        <v>88.27</v>
      </c>
      <c r="E126" s="71">
        <f t="shared" ref="E126:AA126" si="71">$D$11</f>
        <v>88.27</v>
      </c>
      <c r="F126" s="71">
        <f t="shared" si="71"/>
        <v>88.27</v>
      </c>
      <c r="G126" s="71">
        <f t="shared" si="71"/>
        <v>88.27</v>
      </c>
      <c r="H126" s="71">
        <f t="shared" si="71"/>
        <v>88.27</v>
      </c>
      <c r="I126" s="71">
        <f t="shared" si="71"/>
        <v>88.27</v>
      </c>
      <c r="J126" s="71">
        <f t="shared" si="71"/>
        <v>88.27</v>
      </c>
      <c r="K126" s="71">
        <f t="shared" si="71"/>
        <v>88.27</v>
      </c>
      <c r="L126" s="71">
        <f t="shared" si="71"/>
        <v>88.27</v>
      </c>
      <c r="M126" s="71">
        <f t="shared" si="71"/>
        <v>88.27</v>
      </c>
      <c r="N126" s="71">
        <f t="shared" si="71"/>
        <v>88.27</v>
      </c>
      <c r="O126" s="71">
        <f t="shared" si="71"/>
        <v>88.27</v>
      </c>
      <c r="P126" s="71">
        <f t="shared" si="71"/>
        <v>88.27</v>
      </c>
      <c r="Q126" s="71">
        <f t="shared" si="71"/>
        <v>88.27</v>
      </c>
      <c r="R126" s="71">
        <f t="shared" si="71"/>
        <v>88.27</v>
      </c>
      <c r="S126" s="71">
        <f t="shared" si="71"/>
        <v>88.27</v>
      </c>
      <c r="T126" s="71">
        <f t="shared" si="71"/>
        <v>88.27</v>
      </c>
      <c r="U126" s="71">
        <f t="shared" si="71"/>
        <v>88.27</v>
      </c>
      <c r="V126" s="71">
        <f t="shared" si="71"/>
        <v>88.27</v>
      </c>
      <c r="W126" s="71">
        <f t="shared" si="71"/>
        <v>88.27</v>
      </c>
      <c r="X126" s="71">
        <f t="shared" si="71"/>
        <v>88.27</v>
      </c>
      <c r="Y126" s="71">
        <f t="shared" si="71"/>
        <v>88.27</v>
      </c>
      <c r="Z126" s="71">
        <f t="shared" si="71"/>
        <v>88.27</v>
      </c>
      <c r="AA126" s="71">
        <f t="shared" si="71"/>
        <v>88.27</v>
      </c>
    </row>
    <row r="127" spans="1:27" ht="12.75" customHeight="1" collapsed="1" x14ac:dyDescent="0.2">
      <c r="A127" s="162" t="s">
        <v>357</v>
      </c>
      <c r="B127" s="54" t="str">
        <f>"25"&amp;"."&amp;$B$662&amp;"."&amp;$B$663</f>
        <v>25.05.2024</v>
      </c>
      <c r="C127" s="134" t="s">
        <v>76</v>
      </c>
      <c r="D127" s="135">
        <f>ROUND(((D128+D129+D131+D130)/1000),5)</f>
        <v>2.97905</v>
      </c>
      <c r="E127" s="135">
        <f>ROUND(((E128+E129+E131+E130)/1000),5)</f>
        <v>2.7972399999999999</v>
      </c>
      <c r="F127" s="135">
        <f>ROUND(((F128+F129+F131+F130)/1000),5)</f>
        <v>2.7408800000000002</v>
      </c>
      <c r="G127" s="135">
        <f t="shared" ref="G127:AA127" si="72">ROUND(((G128+G129+G131+G130)/1000),5)</f>
        <v>2.6829000000000001</v>
      </c>
      <c r="H127" s="135">
        <f t="shared" si="72"/>
        <v>2.5396999999999998</v>
      </c>
      <c r="I127" s="135">
        <f t="shared" si="72"/>
        <v>2.57497</v>
      </c>
      <c r="J127" s="135">
        <f t="shared" si="72"/>
        <v>2.6140300000000001</v>
      </c>
      <c r="K127" s="135">
        <f t="shared" si="72"/>
        <v>2.7808600000000001</v>
      </c>
      <c r="L127" s="135">
        <f t="shared" si="72"/>
        <v>3.2814800000000002</v>
      </c>
      <c r="M127" s="135">
        <f t="shared" si="72"/>
        <v>3.3141400000000001</v>
      </c>
      <c r="N127" s="135">
        <f t="shared" si="72"/>
        <v>3.39568</v>
      </c>
      <c r="O127" s="135">
        <f t="shared" si="72"/>
        <v>3.3959000000000001</v>
      </c>
      <c r="P127" s="135">
        <f t="shared" si="72"/>
        <v>3.5160200000000001</v>
      </c>
      <c r="Q127" s="135">
        <f t="shared" si="72"/>
        <v>3.54277</v>
      </c>
      <c r="R127" s="135">
        <f t="shared" si="72"/>
        <v>3.5151500000000002</v>
      </c>
      <c r="S127" s="135">
        <f t="shared" si="72"/>
        <v>3.4451999999999998</v>
      </c>
      <c r="T127" s="135">
        <f t="shared" si="72"/>
        <v>3.40428</v>
      </c>
      <c r="U127" s="135">
        <f t="shared" si="72"/>
        <v>3.3200400000000001</v>
      </c>
      <c r="V127" s="135">
        <f t="shared" si="72"/>
        <v>3.2949199999999998</v>
      </c>
      <c r="W127" s="135">
        <f t="shared" si="72"/>
        <v>3.2875000000000001</v>
      </c>
      <c r="X127" s="135">
        <f t="shared" si="72"/>
        <v>3.2865700000000002</v>
      </c>
      <c r="Y127" s="135">
        <f t="shared" si="72"/>
        <v>3.3517199999999998</v>
      </c>
      <c r="Z127" s="135">
        <f t="shared" si="72"/>
        <v>3.2670300000000001</v>
      </c>
      <c r="AA127" s="135">
        <f t="shared" si="72"/>
        <v>2.88998</v>
      </c>
    </row>
    <row r="128" spans="1:27" ht="12.75" hidden="1" customHeight="1" outlineLevel="1" x14ac:dyDescent="0.2">
      <c r="A128" s="163" t="s">
        <v>358</v>
      </c>
      <c r="B128" s="94" t="s">
        <v>238</v>
      </c>
      <c r="C128" s="70" t="s">
        <v>79</v>
      </c>
      <c r="D128" s="71">
        <v>1815.06</v>
      </c>
      <c r="E128" s="71">
        <v>1633.25</v>
      </c>
      <c r="F128" s="71">
        <v>1576.89</v>
      </c>
      <c r="G128" s="71">
        <v>1518.91</v>
      </c>
      <c r="H128" s="71">
        <v>1375.71</v>
      </c>
      <c r="I128" s="71">
        <v>1410.98</v>
      </c>
      <c r="J128" s="71">
        <v>1450.04</v>
      </c>
      <c r="K128" s="71">
        <v>1616.87</v>
      </c>
      <c r="L128" s="71">
        <v>2117.4899999999998</v>
      </c>
      <c r="M128" s="71">
        <v>2150.15</v>
      </c>
      <c r="N128" s="71">
        <v>2231.69</v>
      </c>
      <c r="O128" s="71">
        <v>2231.91</v>
      </c>
      <c r="P128" s="71">
        <v>2352.0300000000002</v>
      </c>
      <c r="Q128" s="71">
        <v>2378.7800000000002</v>
      </c>
      <c r="R128" s="71">
        <v>2351.16</v>
      </c>
      <c r="S128" s="71">
        <v>2281.21</v>
      </c>
      <c r="T128" s="71">
        <v>2240.29</v>
      </c>
      <c r="U128" s="71">
        <v>2156.0500000000002</v>
      </c>
      <c r="V128" s="71">
        <v>2130.9299999999998</v>
      </c>
      <c r="W128" s="71">
        <v>2123.5100000000002</v>
      </c>
      <c r="X128" s="71">
        <v>2122.58</v>
      </c>
      <c r="Y128" s="71">
        <v>2187.73</v>
      </c>
      <c r="Z128" s="71">
        <v>2103.04</v>
      </c>
      <c r="AA128" s="71">
        <v>1725.99</v>
      </c>
    </row>
    <row r="129" spans="1:27" ht="12.75" hidden="1" customHeight="1" outlineLevel="1" x14ac:dyDescent="0.2">
      <c r="A129" s="163" t="s">
        <v>359</v>
      </c>
      <c r="B129" s="94" t="s">
        <v>90</v>
      </c>
      <c r="C129" s="70" t="s">
        <v>79</v>
      </c>
      <c r="D129" s="71">
        <f>$D$9</f>
        <v>1071.42</v>
      </c>
      <c r="E129" s="71">
        <f t="shared" ref="E129:AA129" si="73">$D$9</f>
        <v>1071.42</v>
      </c>
      <c r="F129" s="71">
        <f t="shared" si="73"/>
        <v>1071.42</v>
      </c>
      <c r="G129" s="71">
        <f t="shared" si="73"/>
        <v>1071.42</v>
      </c>
      <c r="H129" s="71">
        <f t="shared" si="73"/>
        <v>1071.42</v>
      </c>
      <c r="I129" s="71">
        <f t="shared" si="73"/>
        <v>1071.42</v>
      </c>
      <c r="J129" s="71">
        <f t="shared" si="73"/>
        <v>1071.42</v>
      </c>
      <c r="K129" s="71">
        <f t="shared" si="73"/>
        <v>1071.42</v>
      </c>
      <c r="L129" s="71">
        <f t="shared" si="73"/>
        <v>1071.42</v>
      </c>
      <c r="M129" s="71">
        <f t="shared" si="73"/>
        <v>1071.42</v>
      </c>
      <c r="N129" s="71">
        <f t="shared" si="73"/>
        <v>1071.42</v>
      </c>
      <c r="O129" s="71">
        <f t="shared" si="73"/>
        <v>1071.42</v>
      </c>
      <c r="P129" s="71">
        <f t="shared" si="73"/>
        <v>1071.42</v>
      </c>
      <c r="Q129" s="71">
        <f t="shared" si="73"/>
        <v>1071.42</v>
      </c>
      <c r="R129" s="71">
        <f t="shared" si="73"/>
        <v>1071.42</v>
      </c>
      <c r="S129" s="71">
        <f t="shared" si="73"/>
        <v>1071.42</v>
      </c>
      <c r="T129" s="71">
        <f t="shared" si="73"/>
        <v>1071.42</v>
      </c>
      <c r="U129" s="71">
        <f t="shared" si="73"/>
        <v>1071.42</v>
      </c>
      <c r="V129" s="71">
        <f t="shared" si="73"/>
        <v>1071.42</v>
      </c>
      <c r="W129" s="71">
        <f t="shared" si="73"/>
        <v>1071.42</v>
      </c>
      <c r="X129" s="71">
        <f t="shared" si="73"/>
        <v>1071.42</v>
      </c>
      <c r="Y129" s="71">
        <f t="shared" si="73"/>
        <v>1071.42</v>
      </c>
      <c r="Z129" s="71">
        <f t="shared" si="73"/>
        <v>1071.42</v>
      </c>
      <c r="AA129" s="71">
        <f t="shared" si="73"/>
        <v>1071.42</v>
      </c>
    </row>
    <row r="130" spans="1:27" ht="12.75" hidden="1" customHeight="1" outlineLevel="1" x14ac:dyDescent="0.2">
      <c r="A130" s="163" t="s">
        <v>360</v>
      </c>
      <c r="B130" s="94" t="s">
        <v>83</v>
      </c>
      <c r="C130" s="70" t="s">
        <v>79</v>
      </c>
      <c r="D130" s="71">
        <v>4.3</v>
      </c>
      <c r="E130" s="71">
        <v>4.3</v>
      </c>
      <c r="F130" s="71">
        <v>4.3</v>
      </c>
      <c r="G130" s="71">
        <v>4.3</v>
      </c>
      <c r="H130" s="71">
        <v>4.3</v>
      </c>
      <c r="I130" s="71">
        <v>4.3</v>
      </c>
      <c r="J130" s="71">
        <v>4.3</v>
      </c>
      <c r="K130" s="71">
        <v>4.3</v>
      </c>
      <c r="L130" s="71">
        <v>4.3</v>
      </c>
      <c r="M130" s="71">
        <v>4.3</v>
      </c>
      <c r="N130" s="71">
        <v>4.3</v>
      </c>
      <c r="O130" s="71">
        <v>4.3</v>
      </c>
      <c r="P130" s="71">
        <v>4.3</v>
      </c>
      <c r="Q130" s="71">
        <v>4.3</v>
      </c>
      <c r="R130" s="71">
        <v>4.3</v>
      </c>
      <c r="S130" s="71">
        <v>4.3</v>
      </c>
      <c r="T130" s="71">
        <v>4.3</v>
      </c>
      <c r="U130" s="71">
        <v>4.3</v>
      </c>
      <c r="V130" s="71">
        <v>4.3</v>
      </c>
      <c r="W130" s="71">
        <v>4.3</v>
      </c>
      <c r="X130" s="71">
        <v>4.3</v>
      </c>
      <c r="Y130" s="71">
        <v>4.3</v>
      </c>
      <c r="Z130" s="71">
        <v>4.3</v>
      </c>
      <c r="AA130" s="71">
        <v>4.3</v>
      </c>
    </row>
    <row r="131" spans="1:27" ht="12.75" hidden="1" customHeight="1" outlineLevel="1" x14ac:dyDescent="0.2">
      <c r="A131" s="163" t="s">
        <v>361</v>
      </c>
      <c r="B131" s="94" t="s">
        <v>81</v>
      </c>
      <c r="C131" s="70" t="s">
        <v>79</v>
      </c>
      <c r="D131" s="71">
        <f>$D$11</f>
        <v>88.27</v>
      </c>
      <c r="E131" s="71">
        <f t="shared" ref="E131:AA131" si="74">$D$11</f>
        <v>88.27</v>
      </c>
      <c r="F131" s="71">
        <f t="shared" si="74"/>
        <v>88.27</v>
      </c>
      <c r="G131" s="71">
        <f t="shared" si="74"/>
        <v>88.27</v>
      </c>
      <c r="H131" s="71">
        <f t="shared" si="74"/>
        <v>88.27</v>
      </c>
      <c r="I131" s="71">
        <f t="shared" si="74"/>
        <v>88.27</v>
      </c>
      <c r="J131" s="71">
        <f t="shared" si="74"/>
        <v>88.27</v>
      </c>
      <c r="K131" s="71">
        <f t="shared" si="74"/>
        <v>88.27</v>
      </c>
      <c r="L131" s="71">
        <f t="shared" si="74"/>
        <v>88.27</v>
      </c>
      <c r="M131" s="71">
        <f t="shared" si="74"/>
        <v>88.27</v>
      </c>
      <c r="N131" s="71">
        <f t="shared" si="74"/>
        <v>88.27</v>
      </c>
      <c r="O131" s="71">
        <f t="shared" si="74"/>
        <v>88.27</v>
      </c>
      <c r="P131" s="71">
        <f t="shared" si="74"/>
        <v>88.27</v>
      </c>
      <c r="Q131" s="71">
        <f t="shared" si="74"/>
        <v>88.27</v>
      </c>
      <c r="R131" s="71">
        <f t="shared" si="74"/>
        <v>88.27</v>
      </c>
      <c r="S131" s="71">
        <f t="shared" si="74"/>
        <v>88.27</v>
      </c>
      <c r="T131" s="71">
        <f t="shared" si="74"/>
        <v>88.27</v>
      </c>
      <c r="U131" s="71">
        <f t="shared" si="74"/>
        <v>88.27</v>
      </c>
      <c r="V131" s="71">
        <f t="shared" si="74"/>
        <v>88.27</v>
      </c>
      <c r="W131" s="71">
        <f t="shared" si="74"/>
        <v>88.27</v>
      </c>
      <c r="X131" s="71">
        <f t="shared" si="74"/>
        <v>88.27</v>
      </c>
      <c r="Y131" s="71">
        <f t="shared" si="74"/>
        <v>88.27</v>
      </c>
      <c r="Z131" s="71">
        <f t="shared" si="74"/>
        <v>88.27</v>
      </c>
      <c r="AA131" s="71">
        <f t="shared" si="74"/>
        <v>88.27</v>
      </c>
    </row>
    <row r="132" spans="1:27" ht="12.75" customHeight="1" collapsed="1" x14ac:dyDescent="0.2">
      <c r="A132" s="162" t="s">
        <v>362</v>
      </c>
      <c r="B132" s="54" t="str">
        <f>"26"&amp;"."&amp;$B$662&amp;"."&amp;$B$663</f>
        <v>26.05.2024</v>
      </c>
      <c r="C132" s="134" t="s">
        <v>76</v>
      </c>
      <c r="D132" s="135">
        <f>ROUND(((D133+D134+D136+D135)/1000),5)</f>
        <v>2.8084199999999999</v>
      </c>
      <c r="E132" s="135">
        <f>ROUND(((E133+E134+E136+E135)/1000),5)</f>
        <v>2.7128000000000001</v>
      </c>
      <c r="F132" s="135">
        <f>ROUND(((F133+F134+F136+F135)/1000),5)</f>
        <v>2.6230199999999999</v>
      </c>
      <c r="G132" s="135">
        <f t="shared" ref="G132:AA132" si="75">ROUND(((G133+G134+G136+G135)/1000),5)</f>
        <v>2.4828299999999999</v>
      </c>
      <c r="H132" s="135">
        <f t="shared" si="75"/>
        <v>2.3801199999999998</v>
      </c>
      <c r="I132" s="135">
        <f t="shared" si="75"/>
        <v>2.49065</v>
      </c>
      <c r="J132" s="135">
        <f t="shared" si="75"/>
        <v>2.2864399999999998</v>
      </c>
      <c r="K132" s="135">
        <f t="shared" si="75"/>
        <v>2.6397400000000002</v>
      </c>
      <c r="L132" s="135">
        <f t="shared" si="75"/>
        <v>2.9296199999999999</v>
      </c>
      <c r="M132" s="135">
        <f t="shared" si="75"/>
        <v>3.2921399999999998</v>
      </c>
      <c r="N132" s="135">
        <f t="shared" si="75"/>
        <v>3.3152200000000001</v>
      </c>
      <c r="O132" s="135">
        <f t="shared" si="75"/>
        <v>3.3223600000000002</v>
      </c>
      <c r="P132" s="135">
        <f t="shared" si="75"/>
        <v>3.3227199999999999</v>
      </c>
      <c r="Q132" s="135">
        <f t="shared" si="75"/>
        <v>3.3595299999999999</v>
      </c>
      <c r="R132" s="135">
        <f t="shared" si="75"/>
        <v>3.3588200000000001</v>
      </c>
      <c r="S132" s="135">
        <f t="shared" si="75"/>
        <v>3.32633</v>
      </c>
      <c r="T132" s="135">
        <f t="shared" si="75"/>
        <v>3.2961299999999998</v>
      </c>
      <c r="U132" s="135">
        <f t="shared" si="75"/>
        <v>3.28159</v>
      </c>
      <c r="V132" s="135">
        <f t="shared" si="75"/>
        <v>3.2548300000000001</v>
      </c>
      <c r="W132" s="135">
        <f t="shared" si="75"/>
        <v>3.2711199999999998</v>
      </c>
      <c r="X132" s="135">
        <f t="shared" si="75"/>
        <v>3.2907299999999999</v>
      </c>
      <c r="Y132" s="135">
        <f t="shared" si="75"/>
        <v>3.2890199999999998</v>
      </c>
      <c r="Z132" s="135">
        <f t="shared" si="75"/>
        <v>3.1782300000000001</v>
      </c>
      <c r="AA132" s="135">
        <f t="shared" si="75"/>
        <v>2.7620399999999998</v>
      </c>
    </row>
    <row r="133" spans="1:27" ht="12.75" hidden="1" customHeight="1" outlineLevel="1" x14ac:dyDescent="0.2">
      <c r="A133" s="163" t="s">
        <v>363</v>
      </c>
      <c r="B133" s="94" t="s">
        <v>238</v>
      </c>
      <c r="C133" s="70" t="s">
        <v>79</v>
      </c>
      <c r="D133" s="71">
        <v>1644.43</v>
      </c>
      <c r="E133" s="71">
        <v>1548.81</v>
      </c>
      <c r="F133" s="71">
        <v>1459.03</v>
      </c>
      <c r="G133" s="71">
        <v>1318.84</v>
      </c>
      <c r="H133" s="71">
        <v>1216.1300000000001</v>
      </c>
      <c r="I133" s="71">
        <v>1326.66</v>
      </c>
      <c r="J133" s="71">
        <v>1122.45</v>
      </c>
      <c r="K133" s="71">
        <v>1475.75</v>
      </c>
      <c r="L133" s="71">
        <v>1765.63</v>
      </c>
      <c r="M133" s="71">
        <v>2128.15</v>
      </c>
      <c r="N133" s="71">
        <v>2151.23</v>
      </c>
      <c r="O133" s="71">
        <v>2158.37</v>
      </c>
      <c r="P133" s="71">
        <v>2158.73</v>
      </c>
      <c r="Q133" s="71">
        <v>2195.54</v>
      </c>
      <c r="R133" s="71">
        <v>2194.83</v>
      </c>
      <c r="S133" s="71">
        <v>2162.34</v>
      </c>
      <c r="T133" s="71">
        <v>2132.14</v>
      </c>
      <c r="U133" s="71">
        <v>2117.6</v>
      </c>
      <c r="V133" s="71">
        <v>2090.84</v>
      </c>
      <c r="W133" s="71">
        <v>2107.13</v>
      </c>
      <c r="X133" s="71">
        <v>2126.7399999999998</v>
      </c>
      <c r="Y133" s="71">
        <v>2125.0300000000002</v>
      </c>
      <c r="Z133" s="71">
        <v>2014.24</v>
      </c>
      <c r="AA133" s="71">
        <v>1598.05</v>
      </c>
    </row>
    <row r="134" spans="1:27" ht="12.75" hidden="1" customHeight="1" outlineLevel="1" x14ac:dyDescent="0.2">
      <c r="A134" s="163" t="s">
        <v>364</v>
      </c>
      <c r="B134" s="94" t="s">
        <v>90</v>
      </c>
      <c r="C134" s="70" t="s">
        <v>79</v>
      </c>
      <c r="D134" s="71">
        <f>$D$9</f>
        <v>1071.42</v>
      </c>
      <c r="E134" s="71">
        <f t="shared" ref="E134:AA134" si="76">$D$9</f>
        <v>1071.42</v>
      </c>
      <c r="F134" s="71">
        <f t="shared" si="76"/>
        <v>1071.42</v>
      </c>
      <c r="G134" s="71">
        <f t="shared" si="76"/>
        <v>1071.42</v>
      </c>
      <c r="H134" s="71">
        <f t="shared" si="76"/>
        <v>1071.42</v>
      </c>
      <c r="I134" s="71">
        <f t="shared" si="76"/>
        <v>1071.42</v>
      </c>
      <c r="J134" s="71">
        <f t="shared" si="76"/>
        <v>1071.42</v>
      </c>
      <c r="K134" s="71">
        <f t="shared" si="76"/>
        <v>1071.42</v>
      </c>
      <c r="L134" s="71">
        <f t="shared" si="76"/>
        <v>1071.42</v>
      </c>
      <c r="M134" s="71">
        <f t="shared" si="76"/>
        <v>1071.42</v>
      </c>
      <c r="N134" s="71">
        <f t="shared" si="76"/>
        <v>1071.42</v>
      </c>
      <c r="O134" s="71">
        <f t="shared" si="76"/>
        <v>1071.42</v>
      </c>
      <c r="P134" s="71">
        <f t="shared" si="76"/>
        <v>1071.42</v>
      </c>
      <c r="Q134" s="71">
        <f t="shared" si="76"/>
        <v>1071.42</v>
      </c>
      <c r="R134" s="71">
        <f t="shared" si="76"/>
        <v>1071.42</v>
      </c>
      <c r="S134" s="71">
        <f t="shared" si="76"/>
        <v>1071.42</v>
      </c>
      <c r="T134" s="71">
        <f t="shared" si="76"/>
        <v>1071.42</v>
      </c>
      <c r="U134" s="71">
        <f t="shared" si="76"/>
        <v>1071.42</v>
      </c>
      <c r="V134" s="71">
        <f t="shared" si="76"/>
        <v>1071.42</v>
      </c>
      <c r="W134" s="71">
        <f t="shared" si="76"/>
        <v>1071.42</v>
      </c>
      <c r="X134" s="71">
        <f t="shared" si="76"/>
        <v>1071.42</v>
      </c>
      <c r="Y134" s="71">
        <f t="shared" si="76"/>
        <v>1071.42</v>
      </c>
      <c r="Z134" s="71">
        <f t="shared" si="76"/>
        <v>1071.42</v>
      </c>
      <c r="AA134" s="71">
        <f t="shared" si="76"/>
        <v>1071.42</v>
      </c>
    </row>
    <row r="135" spans="1:27" ht="12.75" hidden="1" customHeight="1" outlineLevel="1" x14ac:dyDescent="0.2">
      <c r="A135" s="163" t="s">
        <v>365</v>
      </c>
      <c r="B135" s="94" t="s">
        <v>83</v>
      </c>
      <c r="C135" s="70" t="s">
        <v>79</v>
      </c>
      <c r="D135" s="71">
        <v>4.3</v>
      </c>
      <c r="E135" s="71">
        <v>4.3</v>
      </c>
      <c r="F135" s="71">
        <v>4.3</v>
      </c>
      <c r="G135" s="71">
        <v>4.3</v>
      </c>
      <c r="H135" s="71">
        <v>4.3</v>
      </c>
      <c r="I135" s="71">
        <v>4.3</v>
      </c>
      <c r="J135" s="71">
        <v>4.3</v>
      </c>
      <c r="K135" s="71">
        <v>4.3</v>
      </c>
      <c r="L135" s="71">
        <v>4.3</v>
      </c>
      <c r="M135" s="71">
        <v>4.3</v>
      </c>
      <c r="N135" s="71">
        <v>4.3</v>
      </c>
      <c r="O135" s="71">
        <v>4.3</v>
      </c>
      <c r="P135" s="71">
        <v>4.3</v>
      </c>
      <c r="Q135" s="71">
        <v>4.3</v>
      </c>
      <c r="R135" s="71">
        <v>4.3</v>
      </c>
      <c r="S135" s="71">
        <v>4.3</v>
      </c>
      <c r="T135" s="71">
        <v>4.3</v>
      </c>
      <c r="U135" s="71">
        <v>4.3</v>
      </c>
      <c r="V135" s="71">
        <v>4.3</v>
      </c>
      <c r="W135" s="71">
        <v>4.3</v>
      </c>
      <c r="X135" s="71">
        <v>4.3</v>
      </c>
      <c r="Y135" s="71">
        <v>4.3</v>
      </c>
      <c r="Z135" s="71">
        <v>4.3</v>
      </c>
      <c r="AA135" s="71">
        <v>4.3</v>
      </c>
    </row>
    <row r="136" spans="1:27" ht="12.75" hidden="1" customHeight="1" outlineLevel="1" x14ac:dyDescent="0.2">
      <c r="A136" s="163" t="s">
        <v>366</v>
      </c>
      <c r="B136" s="94" t="s">
        <v>81</v>
      </c>
      <c r="C136" s="70" t="s">
        <v>79</v>
      </c>
      <c r="D136" s="71">
        <f>$D$11</f>
        <v>88.27</v>
      </c>
      <c r="E136" s="71">
        <f t="shared" ref="E136:AA136" si="77">$D$11</f>
        <v>88.27</v>
      </c>
      <c r="F136" s="71">
        <f t="shared" si="77"/>
        <v>88.27</v>
      </c>
      <c r="G136" s="71">
        <f t="shared" si="77"/>
        <v>88.27</v>
      </c>
      <c r="H136" s="71">
        <f t="shared" si="77"/>
        <v>88.27</v>
      </c>
      <c r="I136" s="71">
        <f t="shared" si="77"/>
        <v>88.27</v>
      </c>
      <c r="J136" s="71">
        <f t="shared" si="77"/>
        <v>88.27</v>
      </c>
      <c r="K136" s="71">
        <f t="shared" si="77"/>
        <v>88.27</v>
      </c>
      <c r="L136" s="71">
        <f t="shared" si="77"/>
        <v>88.27</v>
      </c>
      <c r="M136" s="71">
        <f t="shared" si="77"/>
        <v>88.27</v>
      </c>
      <c r="N136" s="71">
        <f t="shared" si="77"/>
        <v>88.27</v>
      </c>
      <c r="O136" s="71">
        <f t="shared" si="77"/>
        <v>88.27</v>
      </c>
      <c r="P136" s="71">
        <f t="shared" si="77"/>
        <v>88.27</v>
      </c>
      <c r="Q136" s="71">
        <f t="shared" si="77"/>
        <v>88.27</v>
      </c>
      <c r="R136" s="71">
        <f t="shared" si="77"/>
        <v>88.27</v>
      </c>
      <c r="S136" s="71">
        <f t="shared" si="77"/>
        <v>88.27</v>
      </c>
      <c r="T136" s="71">
        <f t="shared" si="77"/>
        <v>88.27</v>
      </c>
      <c r="U136" s="71">
        <f t="shared" si="77"/>
        <v>88.27</v>
      </c>
      <c r="V136" s="71">
        <f t="shared" si="77"/>
        <v>88.27</v>
      </c>
      <c r="W136" s="71">
        <f t="shared" si="77"/>
        <v>88.27</v>
      </c>
      <c r="X136" s="71">
        <f t="shared" si="77"/>
        <v>88.27</v>
      </c>
      <c r="Y136" s="71">
        <f t="shared" si="77"/>
        <v>88.27</v>
      </c>
      <c r="Z136" s="71">
        <f t="shared" si="77"/>
        <v>88.27</v>
      </c>
      <c r="AA136" s="71">
        <f t="shared" si="77"/>
        <v>88.27</v>
      </c>
    </row>
    <row r="137" spans="1:27" ht="12.75" customHeight="1" collapsed="1" x14ac:dyDescent="0.2">
      <c r="A137" s="162" t="s">
        <v>367</v>
      </c>
      <c r="B137" s="54" t="str">
        <f>"27"&amp;"."&amp;$B$662&amp;"."&amp;$B$663</f>
        <v>27.05.2024</v>
      </c>
      <c r="C137" s="134" t="s">
        <v>76</v>
      </c>
      <c r="D137" s="135">
        <f>ROUND(((D138+D139+D141+D140)/1000),5)</f>
        <v>2.50047</v>
      </c>
      <c r="E137" s="135">
        <f>ROUND(((E138+E139+E141+E140)/1000),5)</f>
        <v>2.3948200000000002</v>
      </c>
      <c r="F137" s="135">
        <f>ROUND(((F138+F139+F141+F140)/1000),5)</f>
        <v>2.2059899999999999</v>
      </c>
      <c r="G137" s="135">
        <f t="shared" ref="G137:AA137" si="78">ROUND(((G138+G139+G141+G140)/1000),5)</f>
        <v>2.13937</v>
      </c>
      <c r="H137" s="135">
        <f t="shared" si="78"/>
        <v>2.0718800000000002</v>
      </c>
      <c r="I137" s="135">
        <f t="shared" si="78"/>
        <v>2.2677200000000002</v>
      </c>
      <c r="J137" s="135">
        <f t="shared" si="78"/>
        <v>2.4247200000000002</v>
      </c>
      <c r="K137" s="135">
        <f t="shared" si="78"/>
        <v>2.71163</v>
      </c>
      <c r="L137" s="135">
        <f t="shared" si="78"/>
        <v>3.0686100000000001</v>
      </c>
      <c r="M137" s="135">
        <f t="shared" si="78"/>
        <v>3.2754300000000001</v>
      </c>
      <c r="N137" s="135">
        <f t="shared" si="78"/>
        <v>3.2829100000000002</v>
      </c>
      <c r="O137" s="135">
        <f t="shared" si="78"/>
        <v>3.2480500000000001</v>
      </c>
      <c r="P137" s="135">
        <f t="shared" si="78"/>
        <v>3.2058</v>
      </c>
      <c r="Q137" s="135">
        <f t="shared" si="78"/>
        <v>3.27921</v>
      </c>
      <c r="R137" s="135">
        <f t="shared" si="78"/>
        <v>3.29853</v>
      </c>
      <c r="S137" s="135">
        <f t="shared" si="78"/>
        <v>3.2783699999999998</v>
      </c>
      <c r="T137" s="135">
        <f t="shared" si="78"/>
        <v>3.2437800000000001</v>
      </c>
      <c r="U137" s="135">
        <f t="shared" si="78"/>
        <v>3.1740900000000001</v>
      </c>
      <c r="V137" s="135">
        <f t="shared" si="78"/>
        <v>3.1217600000000001</v>
      </c>
      <c r="W137" s="135">
        <f t="shared" si="78"/>
        <v>3.0460400000000001</v>
      </c>
      <c r="X137" s="135">
        <f t="shared" si="78"/>
        <v>3.0453700000000001</v>
      </c>
      <c r="Y137" s="135">
        <f t="shared" si="78"/>
        <v>2.9983900000000001</v>
      </c>
      <c r="Z137" s="135">
        <f t="shared" si="78"/>
        <v>2.6900300000000001</v>
      </c>
      <c r="AA137" s="135">
        <f t="shared" si="78"/>
        <v>2.5488300000000002</v>
      </c>
    </row>
    <row r="138" spans="1:27" ht="12.75" hidden="1" customHeight="1" outlineLevel="1" x14ac:dyDescent="0.2">
      <c r="A138" s="163" t="s">
        <v>368</v>
      </c>
      <c r="B138" s="94" t="s">
        <v>238</v>
      </c>
      <c r="C138" s="70" t="s">
        <v>79</v>
      </c>
      <c r="D138" s="71">
        <v>1336.48</v>
      </c>
      <c r="E138" s="71">
        <v>1230.83</v>
      </c>
      <c r="F138" s="71">
        <v>1042</v>
      </c>
      <c r="G138" s="71">
        <v>975.38</v>
      </c>
      <c r="H138" s="71">
        <v>907.89</v>
      </c>
      <c r="I138" s="71">
        <v>1103.73</v>
      </c>
      <c r="J138" s="71">
        <v>1260.73</v>
      </c>
      <c r="K138" s="71">
        <v>1547.64</v>
      </c>
      <c r="L138" s="71">
        <v>1904.62</v>
      </c>
      <c r="M138" s="71">
        <v>2111.44</v>
      </c>
      <c r="N138" s="71">
        <v>2118.92</v>
      </c>
      <c r="O138" s="71">
        <v>2084.06</v>
      </c>
      <c r="P138" s="71">
        <v>2041.81</v>
      </c>
      <c r="Q138" s="71">
        <v>2115.2199999999998</v>
      </c>
      <c r="R138" s="71">
        <v>2134.54</v>
      </c>
      <c r="S138" s="71">
        <v>2114.38</v>
      </c>
      <c r="T138" s="71">
        <v>2079.79</v>
      </c>
      <c r="U138" s="71">
        <v>2010.1</v>
      </c>
      <c r="V138" s="71">
        <v>1957.77</v>
      </c>
      <c r="W138" s="71">
        <v>1882.05</v>
      </c>
      <c r="X138" s="71">
        <v>1881.38</v>
      </c>
      <c r="Y138" s="71">
        <v>1834.4</v>
      </c>
      <c r="Z138" s="71">
        <v>1526.04</v>
      </c>
      <c r="AA138" s="71">
        <v>1384.84</v>
      </c>
    </row>
    <row r="139" spans="1:27" ht="12.75" hidden="1" customHeight="1" outlineLevel="1" x14ac:dyDescent="0.2">
      <c r="A139" s="163" t="s">
        <v>369</v>
      </c>
      <c r="B139" s="94" t="s">
        <v>90</v>
      </c>
      <c r="C139" s="70" t="s">
        <v>79</v>
      </c>
      <c r="D139" s="71">
        <f>$D$9</f>
        <v>1071.42</v>
      </c>
      <c r="E139" s="71">
        <f t="shared" ref="E139:AA139" si="79">$D$9</f>
        <v>1071.42</v>
      </c>
      <c r="F139" s="71">
        <f t="shared" si="79"/>
        <v>1071.42</v>
      </c>
      <c r="G139" s="71">
        <f t="shared" si="79"/>
        <v>1071.42</v>
      </c>
      <c r="H139" s="71">
        <f t="shared" si="79"/>
        <v>1071.42</v>
      </c>
      <c r="I139" s="71">
        <f t="shared" si="79"/>
        <v>1071.42</v>
      </c>
      <c r="J139" s="71">
        <f t="shared" si="79"/>
        <v>1071.42</v>
      </c>
      <c r="K139" s="71">
        <f t="shared" si="79"/>
        <v>1071.42</v>
      </c>
      <c r="L139" s="71">
        <f t="shared" si="79"/>
        <v>1071.42</v>
      </c>
      <c r="M139" s="71">
        <f t="shared" si="79"/>
        <v>1071.42</v>
      </c>
      <c r="N139" s="71">
        <f t="shared" si="79"/>
        <v>1071.42</v>
      </c>
      <c r="O139" s="71">
        <f t="shared" si="79"/>
        <v>1071.42</v>
      </c>
      <c r="P139" s="71">
        <f t="shared" si="79"/>
        <v>1071.42</v>
      </c>
      <c r="Q139" s="71">
        <f t="shared" si="79"/>
        <v>1071.42</v>
      </c>
      <c r="R139" s="71">
        <f t="shared" si="79"/>
        <v>1071.42</v>
      </c>
      <c r="S139" s="71">
        <f t="shared" si="79"/>
        <v>1071.42</v>
      </c>
      <c r="T139" s="71">
        <f t="shared" si="79"/>
        <v>1071.42</v>
      </c>
      <c r="U139" s="71">
        <f t="shared" si="79"/>
        <v>1071.42</v>
      </c>
      <c r="V139" s="71">
        <f t="shared" si="79"/>
        <v>1071.42</v>
      </c>
      <c r="W139" s="71">
        <f t="shared" si="79"/>
        <v>1071.42</v>
      </c>
      <c r="X139" s="71">
        <f t="shared" si="79"/>
        <v>1071.42</v>
      </c>
      <c r="Y139" s="71">
        <f t="shared" si="79"/>
        <v>1071.42</v>
      </c>
      <c r="Z139" s="71">
        <f t="shared" si="79"/>
        <v>1071.42</v>
      </c>
      <c r="AA139" s="71">
        <f t="shared" si="79"/>
        <v>1071.42</v>
      </c>
    </row>
    <row r="140" spans="1:27" ht="12.75" hidden="1" customHeight="1" outlineLevel="1" x14ac:dyDescent="0.2">
      <c r="A140" s="163" t="s">
        <v>370</v>
      </c>
      <c r="B140" s="94" t="s">
        <v>83</v>
      </c>
      <c r="C140" s="70" t="s">
        <v>79</v>
      </c>
      <c r="D140" s="71">
        <v>4.3</v>
      </c>
      <c r="E140" s="71">
        <v>4.3</v>
      </c>
      <c r="F140" s="71">
        <v>4.3</v>
      </c>
      <c r="G140" s="71">
        <v>4.3</v>
      </c>
      <c r="H140" s="71">
        <v>4.3</v>
      </c>
      <c r="I140" s="71">
        <v>4.3</v>
      </c>
      <c r="J140" s="71">
        <v>4.3</v>
      </c>
      <c r="K140" s="71">
        <v>4.3</v>
      </c>
      <c r="L140" s="71">
        <v>4.3</v>
      </c>
      <c r="M140" s="71">
        <v>4.3</v>
      </c>
      <c r="N140" s="71">
        <v>4.3</v>
      </c>
      <c r="O140" s="71">
        <v>4.3</v>
      </c>
      <c r="P140" s="71">
        <v>4.3</v>
      </c>
      <c r="Q140" s="71">
        <v>4.3</v>
      </c>
      <c r="R140" s="71">
        <v>4.3</v>
      </c>
      <c r="S140" s="71">
        <v>4.3</v>
      </c>
      <c r="T140" s="71">
        <v>4.3</v>
      </c>
      <c r="U140" s="71">
        <v>4.3</v>
      </c>
      <c r="V140" s="71">
        <v>4.3</v>
      </c>
      <c r="W140" s="71">
        <v>4.3</v>
      </c>
      <c r="X140" s="71">
        <v>4.3</v>
      </c>
      <c r="Y140" s="71">
        <v>4.3</v>
      </c>
      <c r="Z140" s="71">
        <v>4.3</v>
      </c>
      <c r="AA140" s="71">
        <v>4.3</v>
      </c>
    </row>
    <row r="141" spans="1:27" ht="12.75" hidden="1" customHeight="1" outlineLevel="1" x14ac:dyDescent="0.2">
      <c r="A141" s="163" t="s">
        <v>371</v>
      </c>
      <c r="B141" s="94" t="s">
        <v>81</v>
      </c>
      <c r="C141" s="70" t="s">
        <v>79</v>
      </c>
      <c r="D141" s="71">
        <f>$D$11</f>
        <v>88.27</v>
      </c>
      <c r="E141" s="71">
        <f t="shared" ref="E141:AA141" si="80">$D$11</f>
        <v>88.27</v>
      </c>
      <c r="F141" s="71">
        <f t="shared" si="80"/>
        <v>88.27</v>
      </c>
      <c r="G141" s="71">
        <f t="shared" si="80"/>
        <v>88.27</v>
      </c>
      <c r="H141" s="71">
        <f t="shared" si="80"/>
        <v>88.27</v>
      </c>
      <c r="I141" s="71">
        <f t="shared" si="80"/>
        <v>88.27</v>
      </c>
      <c r="J141" s="71">
        <f t="shared" si="80"/>
        <v>88.27</v>
      </c>
      <c r="K141" s="71">
        <f t="shared" si="80"/>
        <v>88.27</v>
      </c>
      <c r="L141" s="71">
        <f t="shared" si="80"/>
        <v>88.27</v>
      </c>
      <c r="M141" s="71">
        <f t="shared" si="80"/>
        <v>88.27</v>
      </c>
      <c r="N141" s="71">
        <f t="shared" si="80"/>
        <v>88.27</v>
      </c>
      <c r="O141" s="71">
        <f t="shared" si="80"/>
        <v>88.27</v>
      </c>
      <c r="P141" s="71">
        <f t="shared" si="80"/>
        <v>88.27</v>
      </c>
      <c r="Q141" s="71">
        <f t="shared" si="80"/>
        <v>88.27</v>
      </c>
      <c r="R141" s="71">
        <f t="shared" si="80"/>
        <v>88.27</v>
      </c>
      <c r="S141" s="71">
        <f t="shared" si="80"/>
        <v>88.27</v>
      </c>
      <c r="T141" s="71">
        <f t="shared" si="80"/>
        <v>88.27</v>
      </c>
      <c r="U141" s="71">
        <f t="shared" si="80"/>
        <v>88.27</v>
      </c>
      <c r="V141" s="71">
        <f t="shared" si="80"/>
        <v>88.27</v>
      </c>
      <c r="W141" s="71">
        <f t="shared" si="80"/>
        <v>88.27</v>
      </c>
      <c r="X141" s="71">
        <f t="shared" si="80"/>
        <v>88.27</v>
      </c>
      <c r="Y141" s="71">
        <f t="shared" si="80"/>
        <v>88.27</v>
      </c>
      <c r="Z141" s="71">
        <f t="shared" si="80"/>
        <v>88.27</v>
      </c>
      <c r="AA141" s="71">
        <f t="shared" si="80"/>
        <v>88.27</v>
      </c>
    </row>
    <row r="142" spans="1:27" ht="12.75" customHeight="1" collapsed="1" x14ac:dyDescent="0.2">
      <c r="A142" s="162" t="s">
        <v>372</v>
      </c>
      <c r="B142" s="54" t="str">
        <f>"28"&amp;"."&amp;$B$662&amp;"."&amp;$B$663</f>
        <v>28.05.2024</v>
      </c>
      <c r="C142" s="134" t="s">
        <v>76</v>
      </c>
      <c r="D142" s="135">
        <f>ROUND(((D143+D144+D146+D145)/1000),5)</f>
        <v>2.2547000000000001</v>
      </c>
      <c r="E142" s="135">
        <f>ROUND(((E143+E144+E146+E145)/1000),5)</f>
        <v>2.1205799999999999</v>
      </c>
      <c r="F142" s="135">
        <f>ROUND(((F143+F144+F146+F145)/1000),5)</f>
        <v>2.0103900000000001</v>
      </c>
      <c r="G142" s="135">
        <f t="shared" ref="G142:AA142" si="81">ROUND(((G143+G144+G146+G145)/1000),5)</f>
        <v>1.40252</v>
      </c>
      <c r="H142" s="135">
        <f t="shared" si="81"/>
        <v>1.40113</v>
      </c>
      <c r="I142" s="135">
        <f t="shared" si="81"/>
        <v>2.0430299999999999</v>
      </c>
      <c r="J142" s="135">
        <f t="shared" si="81"/>
        <v>2.4258299999999999</v>
      </c>
      <c r="K142" s="135">
        <f t="shared" si="81"/>
        <v>2.7041400000000002</v>
      </c>
      <c r="L142" s="135">
        <f t="shared" si="81"/>
        <v>3.0559699999999999</v>
      </c>
      <c r="M142" s="135">
        <f t="shared" si="81"/>
        <v>3.39879</v>
      </c>
      <c r="N142" s="135">
        <f t="shared" si="81"/>
        <v>3.4574199999999999</v>
      </c>
      <c r="O142" s="135">
        <f t="shared" si="81"/>
        <v>3.4571399999999999</v>
      </c>
      <c r="P142" s="135">
        <f t="shared" si="81"/>
        <v>3.3857499999999998</v>
      </c>
      <c r="Q142" s="135">
        <f t="shared" si="81"/>
        <v>3.4268100000000001</v>
      </c>
      <c r="R142" s="135">
        <f t="shared" si="81"/>
        <v>3.3072499999999998</v>
      </c>
      <c r="S142" s="135">
        <f t="shared" si="81"/>
        <v>3.3077800000000002</v>
      </c>
      <c r="T142" s="135">
        <f t="shared" si="81"/>
        <v>3.36504</v>
      </c>
      <c r="U142" s="135">
        <f t="shared" si="81"/>
        <v>3.32856</v>
      </c>
      <c r="V142" s="135">
        <f t="shared" si="81"/>
        <v>3.2149399999999999</v>
      </c>
      <c r="W142" s="135">
        <f t="shared" si="81"/>
        <v>3.1142699999999999</v>
      </c>
      <c r="X142" s="135">
        <f t="shared" si="81"/>
        <v>3.1094300000000001</v>
      </c>
      <c r="Y142" s="135">
        <f t="shared" si="81"/>
        <v>3.1266600000000002</v>
      </c>
      <c r="Z142" s="135">
        <f t="shared" si="81"/>
        <v>2.8273700000000002</v>
      </c>
      <c r="AA142" s="135">
        <f t="shared" si="81"/>
        <v>2.57151</v>
      </c>
    </row>
    <row r="143" spans="1:27" ht="12.75" hidden="1" customHeight="1" outlineLevel="1" x14ac:dyDescent="0.2">
      <c r="A143" s="163" t="s">
        <v>373</v>
      </c>
      <c r="B143" s="94" t="s">
        <v>238</v>
      </c>
      <c r="C143" s="70" t="s">
        <v>79</v>
      </c>
      <c r="D143" s="71">
        <v>1090.71</v>
      </c>
      <c r="E143" s="71">
        <v>956.59</v>
      </c>
      <c r="F143" s="71">
        <v>846.4</v>
      </c>
      <c r="G143" s="71">
        <v>238.53</v>
      </c>
      <c r="H143" s="71">
        <v>237.14</v>
      </c>
      <c r="I143" s="71">
        <v>879.04</v>
      </c>
      <c r="J143" s="71">
        <v>1261.8399999999999</v>
      </c>
      <c r="K143" s="71">
        <v>1540.15</v>
      </c>
      <c r="L143" s="71">
        <v>1891.98</v>
      </c>
      <c r="M143" s="71">
        <v>2234.8000000000002</v>
      </c>
      <c r="N143" s="71">
        <v>2293.4299999999998</v>
      </c>
      <c r="O143" s="71">
        <v>2293.15</v>
      </c>
      <c r="P143" s="71">
        <v>2221.7600000000002</v>
      </c>
      <c r="Q143" s="71">
        <v>2262.8200000000002</v>
      </c>
      <c r="R143" s="71">
        <v>2143.2600000000002</v>
      </c>
      <c r="S143" s="71">
        <v>2143.79</v>
      </c>
      <c r="T143" s="71">
        <v>2201.0500000000002</v>
      </c>
      <c r="U143" s="71">
        <v>2164.5700000000002</v>
      </c>
      <c r="V143" s="71">
        <v>2050.9499999999998</v>
      </c>
      <c r="W143" s="71">
        <v>1950.28</v>
      </c>
      <c r="X143" s="71">
        <v>1945.44</v>
      </c>
      <c r="Y143" s="71">
        <v>1962.67</v>
      </c>
      <c r="Z143" s="71">
        <v>1663.38</v>
      </c>
      <c r="AA143" s="71">
        <v>1407.52</v>
      </c>
    </row>
    <row r="144" spans="1:27" ht="12.75" hidden="1" customHeight="1" outlineLevel="1" x14ac:dyDescent="0.2">
      <c r="A144" s="163" t="s">
        <v>374</v>
      </c>
      <c r="B144" s="94" t="s">
        <v>90</v>
      </c>
      <c r="C144" s="70" t="s">
        <v>79</v>
      </c>
      <c r="D144" s="71">
        <f>$D$9</f>
        <v>1071.42</v>
      </c>
      <c r="E144" s="71">
        <f t="shared" ref="E144:AA144" si="82">$D$9</f>
        <v>1071.42</v>
      </c>
      <c r="F144" s="71">
        <f t="shared" si="82"/>
        <v>1071.42</v>
      </c>
      <c r="G144" s="71">
        <f t="shared" si="82"/>
        <v>1071.42</v>
      </c>
      <c r="H144" s="71">
        <f t="shared" si="82"/>
        <v>1071.42</v>
      </c>
      <c r="I144" s="71">
        <f t="shared" si="82"/>
        <v>1071.42</v>
      </c>
      <c r="J144" s="71">
        <f t="shared" si="82"/>
        <v>1071.42</v>
      </c>
      <c r="K144" s="71">
        <f t="shared" si="82"/>
        <v>1071.42</v>
      </c>
      <c r="L144" s="71">
        <f t="shared" si="82"/>
        <v>1071.42</v>
      </c>
      <c r="M144" s="71">
        <f t="shared" si="82"/>
        <v>1071.42</v>
      </c>
      <c r="N144" s="71">
        <f t="shared" si="82"/>
        <v>1071.42</v>
      </c>
      <c r="O144" s="71">
        <f t="shared" si="82"/>
        <v>1071.42</v>
      </c>
      <c r="P144" s="71">
        <f t="shared" si="82"/>
        <v>1071.42</v>
      </c>
      <c r="Q144" s="71">
        <f t="shared" si="82"/>
        <v>1071.42</v>
      </c>
      <c r="R144" s="71">
        <f t="shared" si="82"/>
        <v>1071.42</v>
      </c>
      <c r="S144" s="71">
        <f t="shared" si="82"/>
        <v>1071.42</v>
      </c>
      <c r="T144" s="71">
        <f t="shared" si="82"/>
        <v>1071.42</v>
      </c>
      <c r="U144" s="71">
        <f t="shared" si="82"/>
        <v>1071.42</v>
      </c>
      <c r="V144" s="71">
        <f t="shared" si="82"/>
        <v>1071.42</v>
      </c>
      <c r="W144" s="71">
        <f t="shared" si="82"/>
        <v>1071.42</v>
      </c>
      <c r="X144" s="71">
        <f t="shared" si="82"/>
        <v>1071.42</v>
      </c>
      <c r="Y144" s="71">
        <f t="shared" si="82"/>
        <v>1071.42</v>
      </c>
      <c r="Z144" s="71">
        <f t="shared" si="82"/>
        <v>1071.42</v>
      </c>
      <c r="AA144" s="71">
        <f t="shared" si="82"/>
        <v>1071.42</v>
      </c>
    </row>
    <row r="145" spans="1:27" ht="12.75" hidden="1" customHeight="1" outlineLevel="1" x14ac:dyDescent="0.2">
      <c r="A145" s="163" t="s">
        <v>375</v>
      </c>
      <c r="B145" s="94" t="s">
        <v>83</v>
      </c>
      <c r="C145" s="70" t="s">
        <v>79</v>
      </c>
      <c r="D145" s="71">
        <v>4.3</v>
      </c>
      <c r="E145" s="71">
        <v>4.3</v>
      </c>
      <c r="F145" s="71">
        <v>4.3</v>
      </c>
      <c r="G145" s="71">
        <v>4.3</v>
      </c>
      <c r="H145" s="71">
        <v>4.3</v>
      </c>
      <c r="I145" s="71">
        <v>4.3</v>
      </c>
      <c r="J145" s="71">
        <v>4.3</v>
      </c>
      <c r="K145" s="71">
        <v>4.3</v>
      </c>
      <c r="L145" s="71">
        <v>4.3</v>
      </c>
      <c r="M145" s="71">
        <v>4.3</v>
      </c>
      <c r="N145" s="71">
        <v>4.3</v>
      </c>
      <c r="O145" s="71">
        <v>4.3</v>
      </c>
      <c r="P145" s="71">
        <v>4.3</v>
      </c>
      <c r="Q145" s="71">
        <v>4.3</v>
      </c>
      <c r="R145" s="71">
        <v>4.3</v>
      </c>
      <c r="S145" s="71">
        <v>4.3</v>
      </c>
      <c r="T145" s="71">
        <v>4.3</v>
      </c>
      <c r="U145" s="71">
        <v>4.3</v>
      </c>
      <c r="V145" s="71">
        <v>4.3</v>
      </c>
      <c r="W145" s="71">
        <v>4.3</v>
      </c>
      <c r="X145" s="71">
        <v>4.3</v>
      </c>
      <c r="Y145" s="71">
        <v>4.3</v>
      </c>
      <c r="Z145" s="71">
        <v>4.3</v>
      </c>
      <c r="AA145" s="71">
        <v>4.3</v>
      </c>
    </row>
    <row r="146" spans="1:27" ht="12.75" hidden="1" customHeight="1" outlineLevel="1" x14ac:dyDescent="0.2">
      <c r="A146" s="163" t="s">
        <v>376</v>
      </c>
      <c r="B146" s="94" t="s">
        <v>81</v>
      </c>
      <c r="C146" s="70" t="s">
        <v>79</v>
      </c>
      <c r="D146" s="71">
        <f>$D$11</f>
        <v>88.27</v>
      </c>
      <c r="E146" s="71">
        <f t="shared" ref="E146:AA146" si="83">$D$11</f>
        <v>88.27</v>
      </c>
      <c r="F146" s="71">
        <f t="shared" si="83"/>
        <v>88.27</v>
      </c>
      <c r="G146" s="71">
        <f t="shared" si="83"/>
        <v>88.27</v>
      </c>
      <c r="H146" s="71">
        <f t="shared" si="83"/>
        <v>88.27</v>
      </c>
      <c r="I146" s="71">
        <f t="shared" si="83"/>
        <v>88.27</v>
      </c>
      <c r="J146" s="71">
        <f t="shared" si="83"/>
        <v>88.27</v>
      </c>
      <c r="K146" s="71">
        <f t="shared" si="83"/>
        <v>88.27</v>
      </c>
      <c r="L146" s="71">
        <f t="shared" si="83"/>
        <v>88.27</v>
      </c>
      <c r="M146" s="71">
        <f t="shared" si="83"/>
        <v>88.27</v>
      </c>
      <c r="N146" s="71">
        <f t="shared" si="83"/>
        <v>88.27</v>
      </c>
      <c r="O146" s="71">
        <f t="shared" si="83"/>
        <v>88.27</v>
      </c>
      <c r="P146" s="71">
        <f t="shared" si="83"/>
        <v>88.27</v>
      </c>
      <c r="Q146" s="71">
        <f t="shared" si="83"/>
        <v>88.27</v>
      </c>
      <c r="R146" s="71">
        <f t="shared" si="83"/>
        <v>88.27</v>
      </c>
      <c r="S146" s="71">
        <f t="shared" si="83"/>
        <v>88.27</v>
      </c>
      <c r="T146" s="71">
        <f t="shared" si="83"/>
        <v>88.27</v>
      </c>
      <c r="U146" s="71">
        <f t="shared" si="83"/>
        <v>88.27</v>
      </c>
      <c r="V146" s="71">
        <f t="shared" si="83"/>
        <v>88.27</v>
      </c>
      <c r="W146" s="71">
        <f t="shared" si="83"/>
        <v>88.27</v>
      </c>
      <c r="X146" s="71">
        <f t="shared" si="83"/>
        <v>88.27</v>
      </c>
      <c r="Y146" s="71">
        <f t="shared" si="83"/>
        <v>88.27</v>
      </c>
      <c r="Z146" s="71">
        <f t="shared" si="83"/>
        <v>88.27</v>
      </c>
      <c r="AA146" s="71">
        <f t="shared" si="83"/>
        <v>88.27</v>
      </c>
    </row>
    <row r="147" spans="1:27" ht="12.75" customHeight="1" collapsed="1" x14ac:dyDescent="0.2">
      <c r="A147" s="162" t="s">
        <v>377</v>
      </c>
      <c r="B147" s="54" t="str">
        <f>"29"&amp;"."&amp;$B$662&amp;"."&amp;$B$663</f>
        <v>29.05.2024</v>
      </c>
      <c r="C147" s="134" t="s">
        <v>76</v>
      </c>
      <c r="D147" s="135">
        <f>ROUND(((D148+D149+D151+D150)/1000),5)</f>
        <v>2.4107099999999999</v>
      </c>
      <c r="E147" s="135">
        <f>ROUND(((E148+E149+E151+E150)/1000),5)</f>
        <v>2.2632699999999999</v>
      </c>
      <c r="F147" s="135">
        <f>ROUND(((F148+F149+F151+F150)/1000),5)</f>
        <v>2.0466799999999998</v>
      </c>
      <c r="G147" s="135">
        <f t="shared" ref="G147:AA147" si="84">ROUND(((G148+G149+G151+G150)/1000),5)</f>
        <v>1.9317800000000001</v>
      </c>
      <c r="H147" s="135">
        <f t="shared" si="84"/>
        <v>1.91981</v>
      </c>
      <c r="I147" s="135">
        <f t="shared" si="84"/>
        <v>2.2251400000000001</v>
      </c>
      <c r="J147" s="135">
        <f t="shared" si="84"/>
        <v>2.3450199999999999</v>
      </c>
      <c r="K147" s="135">
        <f t="shared" si="84"/>
        <v>2.6313300000000002</v>
      </c>
      <c r="L147" s="135">
        <f t="shared" si="84"/>
        <v>2.9175499999999999</v>
      </c>
      <c r="M147" s="135">
        <f t="shared" si="84"/>
        <v>3.2658499999999999</v>
      </c>
      <c r="N147" s="135">
        <f t="shared" si="84"/>
        <v>3.27129</v>
      </c>
      <c r="O147" s="135">
        <f t="shared" si="84"/>
        <v>3.2823500000000001</v>
      </c>
      <c r="P147" s="135">
        <f t="shared" si="84"/>
        <v>3.2754300000000001</v>
      </c>
      <c r="Q147" s="135">
        <f t="shared" si="84"/>
        <v>3.3002600000000002</v>
      </c>
      <c r="R147" s="135">
        <f t="shared" si="84"/>
        <v>3.32111</v>
      </c>
      <c r="S147" s="135">
        <f t="shared" si="84"/>
        <v>3.3182100000000001</v>
      </c>
      <c r="T147" s="135">
        <f t="shared" si="84"/>
        <v>3.3037399999999999</v>
      </c>
      <c r="U147" s="135">
        <f t="shared" si="84"/>
        <v>3.27603</v>
      </c>
      <c r="V147" s="135">
        <f t="shared" si="84"/>
        <v>3.18336</v>
      </c>
      <c r="W147" s="135">
        <f t="shared" si="84"/>
        <v>3.0402</v>
      </c>
      <c r="X147" s="135">
        <f t="shared" si="84"/>
        <v>2.9876</v>
      </c>
      <c r="Y147" s="135">
        <f t="shared" si="84"/>
        <v>2.95207</v>
      </c>
      <c r="Z147" s="135">
        <f t="shared" si="84"/>
        <v>2.7028500000000002</v>
      </c>
      <c r="AA147" s="135">
        <f t="shared" si="84"/>
        <v>2.5597500000000002</v>
      </c>
    </row>
    <row r="148" spans="1:27" ht="12.75" hidden="1" customHeight="1" outlineLevel="1" x14ac:dyDescent="0.2">
      <c r="A148" s="163" t="s">
        <v>378</v>
      </c>
      <c r="B148" s="94" t="s">
        <v>238</v>
      </c>
      <c r="C148" s="70" t="s">
        <v>79</v>
      </c>
      <c r="D148" s="71">
        <v>1246.72</v>
      </c>
      <c r="E148" s="71">
        <v>1099.28</v>
      </c>
      <c r="F148" s="71">
        <v>882.69</v>
      </c>
      <c r="G148" s="71">
        <v>767.79</v>
      </c>
      <c r="H148" s="71">
        <v>755.82</v>
      </c>
      <c r="I148" s="71">
        <v>1061.1500000000001</v>
      </c>
      <c r="J148" s="71">
        <v>1181.03</v>
      </c>
      <c r="K148" s="71">
        <v>1467.34</v>
      </c>
      <c r="L148" s="71">
        <v>1753.56</v>
      </c>
      <c r="M148" s="71">
        <v>2101.86</v>
      </c>
      <c r="N148" s="71">
        <v>2107.3000000000002</v>
      </c>
      <c r="O148" s="71">
        <v>2118.36</v>
      </c>
      <c r="P148" s="71">
        <v>2111.44</v>
      </c>
      <c r="Q148" s="71">
        <v>2136.27</v>
      </c>
      <c r="R148" s="71">
        <v>2157.12</v>
      </c>
      <c r="S148" s="71">
        <v>2154.2199999999998</v>
      </c>
      <c r="T148" s="71">
        <v>2139.75</v>
      </c>
      <c r="U148" s="71">
        <v>2112.04</v>
      </c>
      <c r="V148" s="71">
        <v>2019.37</v>
      </c>
      <c r="W148" s="71">
        <v>1876.21</v>
      </c>
      <c r="X148" s="71">
        <v>1823.61</v>
      </c>
      <c r="Y148" s="71">
        <v>1788.08</v>
      </c>
      <c r="Z148" s="71">
        <v>1538.86</v>
      </c>
      <c r="AA148" s="71">
        <v>1395.76</v>
      </c>
    </row>
    <row r="149" spans="1:27" ht="12.75" hidden="1" customHeight="1" outlineLevel="1" x14ac:dyDescent="0.2">
      <c r="A149" s="163" t="s">
        <v>379</v>
      </c>
      <c r="B149" s="94" t="s">
        <v>90</v>
      </c>
      <c r="C149" s="70" t="s">
        <v>79</v>
      </c>
      <c r="D149" s="71">
        <f>$D$9</f>
        <v>1071.42</v>
      </c>
      <c r="E149" s="71">
        <f t="shared" ref="E149:AA149" si="85">$D$9</f>
        <v>1071.42</v>
      </c>
      <c r="F149" s="71">
        <f t="shared" si="85"/>
        <v>1071.42</v>
      </c>
      <c r="G149" s="71">
        <f t="shared" si="85"/>
        <v>1071.42</v>
      </c>
      <c r="H149" s="71">
        <f t="shared" si="85"/>
        <v>1071.42</v>
      </c>
      <c r="I149" s="71">
        <f t="shared" si="85"/>
        <v>1071.42</v>
      </c>
      <c r="J149" s="71">
        <f t="shared" si="85"/>
        <v>1071.42</v>
      </c>
      <c r="K149" s="71">
        <f t="shared" si="85"/>
        <v>1071.42</v>
      </c>
      <c r="L149" s="71">
        <f t="shared" si="85"/>
        <v>1071.42</v>
      </c>
      <c r="M149" s="71">
        <f t="shared" si="85"/>
        <v>1071.42</v>
      </c>
      <c r="N149" s="71">
        <f t="shared" si="85"/>
        <v>1071.42</v>
      </c>
      <c r="O149" s="71">
        <f t="shared" si="85"/>
        <v>1071.42</v>
      </c>
      <c r="P149" s="71">
        <f t="shared" si="85"/>
        <v>1071.42</v>
      </c>
      <c r="Q149" s="71">
        <f t="shared" si="85"/>
        <v>1071.42</v>
      </c>
      <c r="R149" s="71">
        <f t="shared" si="85"/>
        <v>1071.42</v>
      </c>
      <c r="S149" s="71">
        <f t="shared" si="85"/>
        <v>1071.42</v>
      </c>
      <c r="T149" s="71">
        <f t="shared" si="85"/>
        <v>1071.42</v>
      </c>
      <c r="U149" s="71">
        <f t="shared" si="85"/>
        <v>1071.42</v>
      </c>
      <c r="V149" s="71">
        <f t="shared" si="85"/>
        <v>1071.42</v>
      </c>
      <c r="W149" s="71">
        <f t="shared" si="85"/>
        <v>1071.42</v>
      </c>
      <c r="X149" s="71">
        <f t="shared" si="85"/>
        <v>1071.42</v>
      </c>
      <c r="Y149" s="71">
        <f t="shared" si="85"/>
        <v>1071.42</v>
      </c>
      <c r="Z149" s="71">
        <f t="shared" si="85"/>
        <v>1071.42</v>
      </c>
      <c r="AA149" s="71">
        <f t="shared" si="85"/>
        <v>1071.42</v>
      </c>
    </row>
    <row r="150" spans="1:27" ht="12.75" hidden="1" customHeight="1" outlineLevel="1" x14ac:dyDescent="0.2">
      <c r="A150" s="163" t="s">
        <v>380</v>
      </c>
      <c r="B150" s="94" t="s">
        <v>83</v>
      </c>
      <c r="C150" s="70" t="s">
        <v>79</v>
      </c>
      <c r="D150" s="71">
        <v>4.3</v>
      </c>
      <c r="E150" s="71">
        <v>4.3</v>
      </c>
      <c r="F150" s="71">
        <v>4.3</v>
      </c>
      <c r="G150" s="71">
        <v>4.3</v>
      </c>
      <c r="H150" s="71">
        <v>4.3</v>
      </c>
      <c r="I150" s="71">
        <v>4.3</v>
      </c>
      <c r="J150" s="71">
        <v>4.3</v>
      </c>
      <c r="K150" s="71">
        <v>4.3</v>
      </c>
      <c r="L150" s="71">
        <v>4.3</v>
      </c>
      <c r="M150" s="71">
        <v>4.3</v>
      </c>
      <c r="N150" s="71">
        <v>4.3</v>
      </c>
      <c r="O150" s="71">
        <v>4.3</v>
      </c>
      <c r="P150" s="71">
        <v>4.3</v>
      </c>
      <c r="Q150" s="71">
        <v>4.3</v>
      </c>
      <c r="R150" s="71">
        <v>4.3</v>
      </c>
      <c r="S150" s="71">
        <v>4.3</v>
      </c>
      <c r="T150" s="71">
        <v>4.3</v>
      </c>
      <c r="U150" s="71">
        <v>4.3</v>
      </c>
      <c r="V150" s="71">
        <v>4.3</v>
      </c>
      <c r="W150" s="71">
        <v>4.3</v>
      </c>
      <c r="X150" s="71">
        <v>4.3</v>
      </c>
      <c r="Y150" s="71">
        <v>4.3</v>
      </c>
      <c r="Z150" s="71">
        <v>4.3</v>
      </c>
      <c r="AA150" s="71">
        <v>4.3</v>
      </c>
    </row>
    <row r="151" spans="1:27" ht="12.75" hidden="1" customHeight="1" outlineLevel="1" x14ac:dyDescent="0.2">
      <c r="A151" s="163" t="s">
        <v>381</v>
      </c>
      <c r="B151" s="94" t="s">
        <v>81</v>
      </c>
      <c r="C151" s="70" t="s">
        <v>79</v>
      </c>
      <c r="D151" s="71">
        <f>$D$11</f>
        <v>88.27</v>
      </c>
      <c r="E151" s="71">
        <f t="shared" ref="E151:AA151" si="86">$D$11</f>
        <v>88.27</v>
      </c>
      <c r="F151" s="71">
        <f t="shared" si="86"/>
        <v>88.27</v>
      </c>
      <c r="G151" s="71">
        <f t="shared" si="86"/>
        <v>88.27</v>
      </c>
      <c r="H151" s="71">
        <f t="shared" si="86"/>
        <v>88.27</v>
      </c>
      <c r="I151" s="71">
        <f t="shared" si="86"/>
        <v>88.27</v>
      </c>
      <c r="J151" s="71">
        <f t="shared" si="86"/>
        <v>88.27</v>
      </c>
      <c r="K151" s="71">
        <f t="shared" si="86"/>
        <v>88.27</v>
      </c>
      <c r="L151" s="71">
        <f t="shared" si="86"/>
        <v>88.27</v>
      </c>
      <c r="M151" s="71">
        <f t="shared" si="86"/>
        <v>88.27</v>
      </c>
      <c r="N151" s="71">
        <f t="shared" si="86"/>
        <v>88.27</v>
      </c>
      <c r="O151" s="71">
        <f t="shared" si="86"/>
        <v>88.27</v>
      </c>
      <c r="P151" s="71">
        <f t="shared" si="86"/>
        <v>88.27</v>
      </c>
      <c r="Q151" s="71">
        <f t="shared" si="86"/>
        <v>88.27</v>
      </c>
      <c r="R151" s="71">
        <f t="shared" si="86"/>
        <v>88.27</v>
      </c>
      <c r="S151" s="71">
        <f t="shared" si="86"/>
        <v>88.27</v>
      </c>
      <c r="T151" s="71">
        <f t="shared" si="86"/>
        <v>88.27</v>
      </c>
      <c r="U151" s="71">
        <f t="shared" si="86"/>
        <v>88.27</v>
      </c>
      <c r="V151" s="71">
        <f t="shared" si="86"/>
        <v>88.27</v>
      </c>
      <c r="W151" s="71">
        <f t="shared" si="86"/>
        <v>88.27</v>
      </c>
      <c r="X151" s="71">
        <f t="shared" si="86"/>
        <v>88.27</v>
      </c>
      <c r="Y151" s="71">
        <f t="shared" si="86"/>
        <v>88.27</v>
      </c>
      <c r="Z151" s="71">
        <f t="shared" si="86"/>
        <v>88.27</v>
      </c>
      <c r="AA151" s="71">
        <f t="shared" si="86"/>
        <v>88.27</v>
      </c>
    </row>
    <row r="152" spans="1:27" ht="12.75" customHeight="1" collapsed="1" x14ac:dyDescent="0.2">
      <c r="A152" s="162" t="s">
        <v>382</v>
      </c>
      <c r="B152" s="54" t="str">
        <f>"30"&amp;"."&amp;$B$662&amp;"."&amp;$B$663</f>
        <v>30.05.2024</v>
      </c>
      <c r="C152" s="134" t="s">
        <v>76</v>
      </c>
      <c r="D152" s="135">
        <f>ROUND(((D153+D154+D156+D155)/1000),5)</f>
        <v>2.3672599999999999</v>
      </c>
      <c r="E152" s="135">
        <f>ROUND(((E153+E154+E156+E155)/1000),5)</f>
        <v>2.2240600000000001</v>
      </c>
      <c r="F152" s="135">
        <f>ROUND(((F153+F154+F156+F155)/1000),5)</f>
        <v>2.0713300000000001</v>
      </c>
      <c r="G152" s="135">
        <f t="shared" ref="G152:AA152" si="87">ROUND(((G153+G154+G156+G155)/1000),5)</f>
        <v>1.97058</v>
      </c>
      <c r="H152" s="135">
        <f t="shared" si="87"/>
        <v>1.9744900000000001</v>
      </c>
      <c r="I152" s="135">
        <f t="shared" si="87"/>
        <v>2.2616399999999999</v>
      </c>
      <c r="J152" s="135">
        <f t="shared" si="87"/>
        <v>2.3497400000000002</v>
      </c>
      <c r="K152" s="135">
        <f t="shared" si="87"/>
        <v>2.66899</v>
      </c>
      <c r="L152" s="135">
        <f t="shared" si="87"/>
        <v>3.0640900000000002</v>
      </c>
      <c r="M152" s="135">
        <f t="shared" si="87"/>
        <v>3.2806099999999998</v>
      </c>
      <c r="N152" s="135">
        <f t="shared" si="87"/>
        <v>3.3290299999999999</v>
      </c>
      <c r="O152" s="135">
        <f t="shared" si="87"/>
        <v>3.3201200000000002</v>
      </c>
      <c r="P152" s="135">
        <f t="shared" si="87"/>
        <v>3.3399399999999999</v>
      </c>
      <c r="Q152" s="135">
        <f t="shared" si="87"/>
        <v>3.3298899999999998</v>
      </c>
      <c r="R152" s="135">
        <f t="shared" si="87"/>
        <v>3.33297</v>
      </c>
      <c r="S152" s="135">
        <f t="shared" si="87"/>
        <v>3.33203</v>
      </c>
      <c r="T152" s="135">
        <f t="shared" si="87"/>
        <v>3.6242299999999998</v>
      </c>
      <c r="U152" s="135">
        <f t="shared" si="87"/>
        <v>3.6177199999999998</v>
      </c>
      <c r="V152" s="135">
        <f t="shared" si="87"/>
        <v>3.2496399999999999</v>
      </c>
      <c r="W152" s="135">
        <f t="shared" si="87"/>
        <v>3.1267900000000002</v>
      </c>
      <c r="X152" s="135">
        <f t="shared" si="87"/>
        <v>3.0840700000000001</v>
      </c>
      <c r="Y152" s="135">
        <f t="shared" si="87"/>
        <v>3.0645699999999998</v>
      </c>
      <c r="Z152" s="135">
        <f t="shared" si="87"/>
        <v>2.6874799999999999</v>
      </c>
      <c r="AA152" s="135">
        <f t="shared" si="87"/>
        <v>2.52711</v>
      </c>
    </row>
    <row r="153" spans="1:27" ht="12.75" hidden="1" customHeight="1" outlineLevel="1" x14ac:dyDescent="0.2">
      <c r="A153" s="163" t="s">
        <v>383</v>
      </c>
      <c r="B153" s="94" t="s">
        <v>238</v>
      </c>
      <c r="C153" s="70" t="s">
        <v>79</v>
      </c>
      <c r="D153" s="71">
        <v>1203.27</v>
      </c>
      <c r="E153" s="71">
        <v>1060.07</v>
      </c>
      <c r="F153" s="71">
        <v>907.34</v>
      </c>
      <c r="G153" s="71">
        <v>806.59</v>
      </c>
      <c r="H153" s="71">
        <v>810.5</v>
      </c>
      <c r="I153" s="71">
        <v>1097.6500000000001</v>
      </c>
      <c r="J153" s="71">
        <v>1185.75</v>
      </c>
      <c r="K153" s="71">
        <v>1505</v>
      </c>
      <c r="L153" s="71">
        <v>1900.1</v>
      </c>
      <c r="M153" s="71">
        <v>2116.62</v>
      </c>
      <c r="N153" s="71">
        <v>2165.04</v>
      </c>
      <c r="O153" s="71">
        <v>2156.13</v>
      </c>
      <c r="P153" s="71">
        <v>2175.9499999999998</v>
      </c>
      <c r="Q153" s="71">
        <v>2165.9</v>
      </c>
      <c r="R153" s="71">
        <v>2168.98</v>
      </c>
      <c r="S153" s="71">
        <v>2168.04</v>
      </c>
      <c r="T153" s="71">
        <v>2460.2399999999998</v>
      </c>
      <c r="U153" s="71">
        <v>2453.73</v>
      </c>
      <c r="V153" s="71">
        <v>2085.65</v>
      </c>
      <c r="W153" s="71">
        <v>1962.8</v>
      </c>
      <c r="X153" s="71">
        <v>1920.08</v>
      </c>
      <c r="Y153" s="71">
        <v>1900.58</v>
      </c>
      <c r="Z153" s="71">
        <v>1523.49</v>
      </c>
      <c r="AA153" s="71">
        <v>1363.12</v>
      </c>
    </row>
    <row r="154" spans="1:27" ht="12.75" hidden="1" customHeight="1" outlineLevel="1" x14ac:dyDescent="0.2">
      <c r="A154" s="163" t="s">
        <v>384</v>
      </c>
      <c r="B154" s="94" t="s">
        <v>90</v>
      </c>
      <c r="C154" s="70" t="s">
        <v>79</v>
      </c>
      <c r="D154" s="71">
        <f>$D$9</f>
        <v>1071.42</v>
      </c>
      <c r="E154" s="71">
        <f t="shared" ref="E154:AA154" si="88">$D$9</f>
        <v>1071.42</v>
      </c>
      <c r="F154" s="71">
        <f t="shared" si="88"/>
        <v>1071.42</v>
      </c>
      <c r="G154" s="71">
        <f t="shared" si="88"/>
        <v>1071.42</v>
      </c>
      <c r="H154" s="71">
        <f t="shared" si="88"/>
        <v>1071.42</v>
      </c>
      <c r="I154" s="71">
        <f t="shared" si="88"/>
        <v>1071.42</v>
      </c>
      <c r="J154" s="71">
        <f t="shared" si="88"/>
        <v>1071.42</v>
      </c>
      <c r="K154" s="71">
        <f t="shared" si="88"/>
        <v>1071.42</v>
      </c>
      <c r="L154" s="71">
        <f t="shared" si="88"/>
        <v>1071.42</v>
      </c>
      <c r="M154" s="71">
        <f t="shared" si="88"/>
        <v>1071.42</v>
      </c>
      <c r="N154" s="71">
        <f t="shared" si="88"/>
        <v>1071.42</v>
      </c>
      <c r="O154" s="71">
        <f t="shared" si="88"/>
        <v>1071.42</v>
      </c>
      <c r="P154" s="71">
        <f t="shared" si="88"/>
        <v>1071.42</v>
      </c>
      <c r="Q154" s="71">
        <f t="shared" si="88"/>
        <v>1071.42</v>
      </c>
      <c r="R154" s="71">
        <f t="shared" si="88"/>
        <v>1071.42</v>
      </c>
      <c r="S154" s="71">
        <f t="shared" si="88"/>
        <v>1071.42</v>
      </c>
      <c r="T154" s="71">
        <f t="shared" si="88"/>
        <v>1071.42</v>
      </c>
      <c r="U154" s="71">
        <f t="shared" si="88"/>
        <v>1071.42</v>
      </c>
      <c r="V154" s="71">
        <f t="shared" si="88"/>
        <v>1071.42</v>
      </c>
      <c r="W154" s="71">
        <f t="shared" si="88"/>
        <v>1071.42</v>
      </c>
      <c r="X154" s="71">
        <f t="shared" si="88"/>
        <v>1071.42</v>
      </c>
      <c r="Y154" s="71">
        <f t="shared" si="88"/>
        <v>1071.42</v>
      </c>
      <c r="Z154" s="71">
        <f t="shared" si="88"/>
        <v>1071.42</v>
      </c>
      <c r="AA154" s="71">
        <f t="shared" si="88"/>
        <v>1071.42</v>
      </c>
    </row>
    <row r="155" spans="1:27" ht="12.75" hidden="1" customHeight="1" outlineLevel="1" x14ac:dyDescent="0.2">
      <c r="A155" s="163" t="s">
        <v>385</v>
      </c>
      <c r="B155" s="94" t="s">
        <v>83</v>
      </c>
      <c r="C155" s="70" t="s">
        <v>79</v>
      </c>
      <c r="D155" s="71">
        <v>4.3</v>
      </c>
      <c r="E155" s="71">
        <v>4.3</v>
      </c>
      <c r="F155" s="71">
        <v>4.3</v>
      </c>
      <c r="G155" s="71">
        <v>4.3</v>
      </c>
      <c r="H155" s="71">
        <v>4.3</v>
      </c>
      <c r="I155" s="71">
        <v>4.3</v>
      </c>
      <c r="J155" s="71">
        <v>4.3</v>
      </c>
      <c r="K155" s="71">
        <v>4.3</v>
      </c>
      <c r="L155" s="71">
        <v>4.3</v>
      </c>
      <c r="M155" s="71">
        <v>4.3</v>
      </c>
      <c r="N155" s="71">
        <v>4.3</v>
      </c>
      <c r="O155" s="71">
        <v>4.3</v>
      </c>
      <c r="P155" s="71">
        <v>4.3</v>
      </c>
      <c r="Q155" s="71">
        <v>4.3</v>
      </c>
      <c r="R155" s="71">
        <v>4.3</v>
      </c>
      <c r="S155" s="71">
        <v>4.3</v>
      </c>
      <c r="T155" s="71">
        <v>4.3</v>
      </c>
      <c r="U155" s="71">
        <v>4.3</v>
      </c>
      <c r="V155" s="71">
        <v>4.3</v>
      </c>
      <c r="W155" s="71">
        <v>4.3</v>
      </c>
      <c r="X155" s="71">
        <v>4.3</v>
      </c>
      <c r="Y155" s="71">
        <v>4.3</v>
      </c>
      <c r="Z155" s="71">
        <v>4.3</v>
      </c>
      <c r="AA155" s="71">
        <v>4.3</v>
      </c>
    </row>
    <row r="156" spans="1:27" ht="12.75" hidden="1" customHeight="1" outlineLevel="1" x14ac:dyDescent="0.2">
      <c r="A156" s="163" t="s">
        <v>386</v>
      </c>
      <c r="B156" s="94" t="s">
        <v>81</v>
      </c>
      <c r="C156" s="70" t="s">
        <v>79</v>
      </c>
      <c r="D156" s="71">
        <f>$D$11</f>
        <v>88.27</v>
      </c>
      <c r="E156" s="71">
        <f t="shared" ref="E156:AA156" si="89">$D$11</f>
        <v>88.27</v>
      </c>
      <c r="F156" s="71">
        <f t="shared" si="89"/>
        <v>88.27</v>
      </c>
      <c r="G156" s="71">
        <f t="shared" si="89"/>
        <v>88.27</v>
      </c>
      <c r="H156" s="71">
        <f t="shared" si="89"/>
        <v>88.27</v>
      </c>
      <c r="I156" s="71">
        <f t="shared" si="89"/>
        <v>88.27</v>
      </c>
      <c r="J156" s="71">
        <f t="shared" si="89"/>
        <v>88.27</v>
      </c>
      <c r="K156" s="71">
        <f t="shared" si="89"/>
        <v>88.27</v>
      </c>
      <c r="L156" s="71">
        <f t="shared" si="89"/>
        <v>88.27</v>
      </c>
      <c r="M156" s="71">
        <f t="shared" si="89"/>
        <v>88.27</v>
      </c>
      <c r="N156" s="71">
        <f t="shared" si="89"/>
        <v>88.27</v>
      </c>
      <c r="O156" s="71">
        <f t="shared" si="89"/>
        <v>88.27</v>
      </c>
      <c r="P156" s="71">
        <f t="shared" si="89"/>
        <v>88.27</v>
      </c>
      <c r="Q156" s="71">
        <f t="shared" si="89"/>
        <v>88.27</v>
      </c>
      <c r="R156" s="71">
        <f t="shared" si="89"/>
        <v>88.27</v>
      </c>
      <c r="S156" s="71">
        <f t="shared" si="89"/>
        <v>88.27</v>
      </c>
      <c r="T156" s="71">
        <f t="shared" si="89"/>
        <v>88.27</v>
      </c>
      <c r="U156" s="71">
        <f t="shared" si="89"/>
        <v>88.27</v>
      </c>
      <c r="V156" s="71">
        <f t="shared" si="89"/>
        <v>88.27</v>
      </c>
      <c r="W156" s="71">
        <f t="shared" si="89"/>
        <v>88.27</v>
      </c>
      <c r="X156" s="71">
        <f t="shared" si="89"/>
        <v>88.27</v>
      </c>
      <c r="Y156" s="71">
        <f t="shared" si="89"/>
        <v>88.27</v>
      </c>
      <c r="Z156" s="71">
        <f t="shared" si="89"/>
        <v>88.27</v>
      </c>
      <c r="AA156" s="71">
        <f t="shared" si="89"/>
        <v>88.27</v>
      </c>
    </row>
    <row r="157" spans="1:27" ht="12.75" customHeight="1" collapsed="1" x14ac:dyDescent="0.2">
      <c r="A157" s="162" t="s">
        <v>387</v>
      </c>
      <c r="B157" s="54" t="str">
        <f>"31"&amp;"."&amp;$B$662&amp;"."&amp;$B$663</f>
        <v>31.05.2024</v>
      </c>
      <c r="C157" s="134" t="s">
        <v>76</v>
      </c>
      <c r="D157" s="135">
        <f>ROUND(((D158+D159+D161+D160)/1000),5)</f>
        <v>2.3555899999999999</v>
      </c>
      <c r="E157" s="135">
        <f>ROUND(((E158+E159+E161+E160)/1000),5)</f>
        <v>2.1414</v>
      </c>
      <c r="F157" s="135">
        <f>ROUND(((F158+F159+F161+F160)/1000),5)</f>
        <v>2.0704099999999999</v>
      </c>
      <c r="G157" s="135">
        <f t="shared" ref="G157:AA157" si="90">ROUND(((G158+G159+G161+G160)/1000),5)</f>
        <v>1.97664</v>
      </c>
      <c r="H157" s="135">
        <f t="shared" si="90"/>
        <v>1.9274500000000001</v>
      </c>
      <c r="I157" s="135">
        <f t="shared" si="90"/>
        <v>2.2499400000000001</v>
      </c>
      <c r="J157" s="135">
        <f t="shared" si="90"/>
        <v>2.39453</v>
      </c>
      <c r="K157" s="135">
        <f t="shared" si="90"/>
        <v>2.7320899999999999</v>
      </c>
      <c r="L157" s="135">
        <f t="shared" si="90"/>
        <v>3.1115699999999999</v>
      </c>
      <c r="M157" s="135">
        <f t="shared" si="90"/>
        <v>3.3073600000000001</v>
      </c>
      <c r="N157" s="135">
        <f t="shared" si="90"/>
        <v>3.4806300000000001</v>
      </c>
      <c r="O157" s="135">
        <f t="shared" si="90"/>
        <v>3.4936699999999998</v>
      </c>
      <c r="P157" s="135">
        <f t="shared" si="90"/>
        <v>3.3529399999999998</v>
      </c>
      <c r="Q157" s="135">
        <f t="shared" si="90"/>
        <v>3.50956</v>
      </c>
      <c r="R157" s="135">
        <f t="shared" si="90"/>
        <v>3.5181200000000001</v>
      </c>
      <c r="S157" s="135">
        <f t="shared" si="90"/>
        <v>3.5611199999999998</v>
      </c>
      <c r="T157" s="135">
        <f t="shared" si="90"/>
        <v>3.54514</v>
      </c>
      <c r="U157" s="135">
        <f t="shared" si="90"/>
        <v>3.3073000000000001</v>
      </c>
      <c r="V157" s="135">
        <f t="shared" si="90"/>
        <v>3.2854299999999999</v>
      </c>
      <c r="W157" s="135">
        <f t="shared" si="90"/>
        <v>3.2346599999999999</v>
      </c>
      <c r="X157" s="135">
        <f t="shared" si="90"/>
        <v>3.2422300000000002</v>
      </c>
      <c r="Y157" s="135">
        <f t="shared" si="90"/>
        <v>3.1903700000000002</v>
      </c>
      <c r="Z157" s="135">
        <f t="shared" si="90"/>
        <v>2.9514100000000001</v>
      </c>
      <c r="AA157" s="135">
        <f t="shared" si="90"/>
        <v>2.6674600000000002</v>
      </c>
    </row>
    <row r="158" spans="1:27" ht="12.75" hidden="1" customHeight="1" outlineLevel="1" x14ac:dyDescent="0.2">
      <c r="A158" s="163" t="s">
        <v>388</v>
      </c>
      <c r="B158" s="94" t="s">
        <v>238</v>
      </c>
      <c r="C158" s="70" t="s">
        <v>79</v>
      </c>
      <c r="D158" s="71">
        <v>1191.5999999999999</v>
      </c>
      <c r="E158" s="71">
        <v>977.41</v>
      </c>
      <c r="F158" s="71">
        <v>906.42</v>
      </c>
      <c r="G158" s="71">
        <v>812.65</v>
      </c>
      <c r="H158" s="71">
        <v>763.46</v>
      </c>
      <c r="I158" s="71">
        <v>1085.95</v>
      </c>
      <c r="J158" s="71">
        <v>1230.54</v>
      </c>
      <c r="K158" s="71">
        <v>1568.1</v>
      </c>
      <c r="L158" s="71">
        <v>1947.58</v>
      </c>
      <c r="M158" s="71">
        <v>2143.37</v>
      </c>
      <c r="N158" s="71">
        <v>2316.64</v>
      </c>
      <c r="O158" s="71">
        <v>2329.6799999999998</v>
      </c>
      <c r="P158" s="71">
        <v>2188.9499999999998</v>
      </c>
      <c r="Q158" s="71">
        <v>2345.5700000000002</v>
      </c>
      <c r="R158" s="71">
        <v>2354.13</v>
      </c>
      <c r="S158" s="71">
        <v>2397.13</v>
      </c>
      <c r="T158" s="71">
        <v>2381.15</v>
      </c>
      <c r="U158" s="71">
        <v>2143.31</v>
      </c>
      <c r="V158" s="71">
        <v>2121.44</v>
      </c>
      <c r="W158" s="71">
        <v>2070.67</v>
      </c>
      <c r="X158" s="71">
        <v>2078.2399999999998</v>
      </c>
      <c r="Y158" s="71">
        <v>2026.38</v>
      </c>
      <c r="Z158" s="71">
        <v>1787.42</v>
      </c>
      <c r="AA158" s="71">
        <v>1503.47</v>
      </c>
    </row>
    <row r="159" spans="1:27" ht="12.75" hidden="1" customHeight="1" outlineLevel="1" x14ac:dyDescent="0.2">
      <c r="A159" s="163" t="s">
        <v>389</v>
      </c>
      <c r="B159" s="94" t="s">
        <v>90</v>
      </c>
      <c r="C159" s="70" t="s">
        <v>79</v>
      </c>
      <c r="D159" s="71">
        <f>$D$9</f>
        <v>1071.42</v>
      </c>
      <c r="E159" s="71">
        <f t="shared" ref="E159:AA159" si="91">$D$9</f>
        <v>1071.42</v>
      </c>
      <c r="F159" s="71">
        <f t="shared" si="91"/>
        <v>1071.42</v>
      </c>
      <c r="G159" s="71">
        <f t="shared" si="91"/>
        <v>1071.42</v>
      </c>
      <c r="H159" s="71">
        <f t="shared" si="91"/>
        <v>1071.42</v>
      </c>
      <c r="I159" s="71">
        <f t="shared" si="91"/>
        <v>1071.42</v>
      </c>
      <c r="J159" s="71">
        <f t="shared" si="91"/>
        <v>1071.42</v>
      </c>
      <c r="K159" s="71">
        <f t="shared" si="91"/>
        <v>1071.42</v>
      </c>
      <c r="L159" s="71">
        <f t="shared" si="91"/>
        <v>1071.42</v>
      </c>
      <c r="M159" s="71">
        <f t="shared" si="91"/>
        <v>1071.42</v>
      </c>
      <c r="N159" s="71">
        <f t="shared" si="91"/>
        <v>1071.42</v>
      </c>
      <c r="O159" s="71">
        <f t="shared" si="91"/>
        <v>1071.42</v>
      </c>
      <c r="P159" s="71">
        <f t="shared" si="91"/>
        <v>1071.42</v>
      </c>
      <c r="Q159" s="71">
        <f t="shared" si="91"/>
        <v>1071.42</v>
      </c>
      <c r="R159" s="71">
        <f t="shared" si="91"/>
        <v>1071.42</v>
      </c>
      <c r="S159" s="71">
        <f t="shared" si="91"/>
        <v>1071.42</v>
      </c>
      <c r="T159" s="71">
        <f t="shared" si="91"/>
        <v>1071.42</v>
      </c>
      <c r="U159" s="71">
        <f t="shared" si="91"/>
        <v>1071.42</v>
      </c>
      <c r="V159" s="71">
        <f t="shared" si="91"/>
        <v>1071.42</v>
      </c>
      <c r="W159" s="71">
        <f t="shared" si="91"/>
        <v>1071.42</v>
      </c>
      <c r="X159" s="71">
        <f t="shared" si="91"/>
        <v>1071.42</v>
      </c>
      <c r="Y159" s="71">
        <f t="shared" si="91"/>
        <v>1071.42</v>
      </c>
      <c r="Z159" s="71">
        <f t="shared" si="91"/>
        <v>1071.42</v>
      </c>
      <c r="AA159" s="71">
        <f t="shared" si="91"/>
        <v>1071.42</v>
      </c>
    </row>
    <row r="160" spans="1:27" ht="12.75" hidden="1" customHeight="1" outlineLevel="1" x14ac:dyDescent="0.2">
      <c r="A160" s="163" t="s">
        <v>390</v>
      </c>
      <c r="B160" s="94" t="s">
        <v>83</v>
      </c>
      <c r="C160" s="70" t="s">
        <v>79</v>
      </c>
      <c r="D160" s="71">
        <v>4.3</v>
      </c>
      <c r="E160" s="71">
        <v>4.3</v>
      </c>
      <c r="F160" s="71">
        <v>4.3</v>
      </c>
      <c r="G160" s="71">
        <v>4.3</v>
      </c>
      <c r="H160" s="71">
        <v>4.3</v>
      </c>
      <c r="I160" s="71">
        <v>4.3</v>
      </c>
      <c r="J160" s="71">
        <v>4.3</v>
      </c>
      <c r="K160" s="71">
        <v>4.3</v>
      </c>
      <c r="L160" s="71">
        <v>4.3</v>
      </c>
      <c r="M160" s="71">
        <v>4.3</v>
      </c>
      <c r="N160" s="71">
        <v>4.3</v>
      </c>
      <c r="O160" s="71">
        <v>4.3</v>
      </c>
      <c r="P160" s="71">
        <v>4.3</v>
      </c>
      <c r="Q160" s="71">
        <v>4.3</v>
      </c>
      <c r="R160" s="71">
        <v>4.3</v>
      </c>
      <c r="S160" s="71">
        <v>4.3</v>
      </c>
      <c r="T160" s="71">
        <v>4.3</v>
      </c>
      <c r="U160" s="71">
        <v>4.3</v>
      </c>
      <c r="V160" s="71">
        <v>4.3</v>
      </c>
      <c r="W160" s="71">
        <v>4.3</v>
      </c>
      <c r="X160" s="71">
        <v>4.3</v>
      </c>
      <c r="Y160" s="71">
        <v>4.3</v>
      </c>
      <c r="Z160" s="71">
        <v>4.3</v>
      </c>
      <c r="AA160" s="71">
        <v>4.3</v>
      </c>
    </row>
    <row r="161" spans="1:27" ht="12.75" hidden="1" customHeight="1" outlineLevel="1" x14ac:dyDescent="0.2">
      <c r="A161" s="163" t="s">
        <v>391</v>
      </c>
      <c r="B161" s="94" t="s">
        <v>81</v>
      </c>
      <c r="C161" s="70" t="s">
        <v>79</v>
      </c>
      <c r="D161" s="71">
        <f>$D$11</f>
        <v>88.27</v>
      </c>
      <c r="E161" s="71">
        <f t="shared" ref="E161:AA161" si="92">$D$11</f>
        <v>88.27</v>
      </c>
      <c r="F161" s="71">
        <f t="shared" si="92"/>
        <v>88.27</v>
      </c>
      <c r="G161" s="71">
        <f t="shared" si="92"/>
        <v>88.27</v>
      </c>
      <c r="H161" s="71">
        <f t="shared" si="92"/>
        <v>88.27</v>
      </c>
      <c r="I161" s="71">
        <f t="shared" si="92"/>
        <v>88.27</v>
      </c>
      <c r="J161" s="71">
        <f t="shared" si="92"/>
        <v>88.27</v>
      </c>
      <c r="K161" s="71">
        <f t="shared" si="92"/>
        <v>88.27</v>
      </c>
      <c r="L161" s="71">
        <f t="shared" si="92"/>
        <v>88.27</v>
      </c>
      <c r="M161" s="71">
        <f t="shared" si="92"/>
        <v>88.27</v>
      </c>
      <c r="N161" s="71">
        <f t="shared" si="92"/>
        <v>88.27</v>
      </c>
      <c r="O161" s="71">
        <f t="shared" si="92"/>
        <v>88.27</v>
      </c>
      <c r="P161" s="71">
        <f t="shared" si="92"/>
        <v>88.27</v>
      </c>
      <c r="Q161" s="71">
        <f t="shared" si="92"/>
        <v>88.27</v>
      </c>
      <c r="R161" s="71">
        <f t="shared" si="92"/>
        <v>88.27</v>
      </c>
      <c r="S161" s="71">
        <f t="shared" si="92"/>
        <v>88.27</v>
      </c>
      <c r="T161" s="71">
        <f t="shared" si="92"/>
        <v>88.27</v>
      </c>
      <c r="U161" s="71">
        <f t="shared" si="92"/>
        <v>88.27</v>
      </c>
      <c r="V161" s="71">
        <f t="shared" si="92"/>
        <v>88.27</v>
      </c>
      <c r="W161" s="71">
        <f t="shared" si="92"/>
        <v>88.27</v>
      </c>
      <c r="X161" s="71">
        <f t="shared" si="92"/>
        <v>88.27</v>
      </c>
      <c r="Y161" s="71">
        <f t="shared" si="92"/>
        <v>88.27</v>
      </c>
      <c r="Z161" s="71">
        <f t="shared" si="92"/>
        <v>88.27</v>
      </c>
      <c r="AA161" s="71">
        <f t="shared" si="92"/>
        <v>88.27</v>
      </c>
    </row>
    <row r="162" spans="1:27" ht="12.75" customHeight="1" collapsed="1" x14ac:dyDescent="0.2">
      <c r="A162" s="164"/>
      <c r="B162" s="165" t="s">
        <v>392</v>
      </c>
      <c r="C162" s="166"/>
      <c r="D162" s="167"/>
      <c r="E162" s="167"/>
      <c r="F162" s="167"/>
      <c r="G162" s="167"/>
      <c r="I162" s="66"/>
    </row>
    <row r="163" spans="1:27" ht="12.75" customHeight="1" x14ac:dyDescent="0.2">
      <c r="A163" s="164"/>
      <c r="B163" s="165" t="s">
        <v>392</v>
      </c>
      <c r="C163" s="166"/>
      <c r="D163" s="167"/>
      <c r="E163" s="167"/>
      <c r="F163" s="167"/>
      <c r="G163" s="167"/>
      <c r="I163" s="66"/>
    </row>
    <row r="164" spans="1:27" x14ac:dyDescent="0.2">
      <c r="A164" s="157" t="s">
        <v>393</v>
      </c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9"/>
    </row>
    <row r="165" spans="1:27" ht="27" customHeight="1" x14ac:dyDescent="0.2">
      <c r="A165" s="160" t="s">
        <v>64</v>
      </c>
      <c r="B165" s="161" t="s">
        <v>210</v>
      </c>
      <c r="C165" s="160" t="s">
        <v>211</v>
      </c>
      <c r="D165" s="161" t="s">
        <v>212</v>
      </c>
      <c r="E165" s="161" t="s">
        <v>213</v>
      </c>
      <c r="F165" s="161" t="s">
        <v>214</v>
      </c>
      <c r="G165" s="161" t="s">
        <v>215</v>
      </c>
      <c r="H165" s="161" t="s">
        <v>216</v>
      </c>
      <c r="I165" s="161" t="s">
        <v>217</v>
      </c>
      <c r="J165" s="161" t="s">
        <v>218</v>
      </c>
      <c r="K165" s="161" t="s">
        <v>219</v>
      </c>
      <c r="L165" s="161" t="s">
        <v>220</v>
      </c>
      <c r="M165" s="161" t="s">
        <v>221</v>
      </c>
      <c r="N165" s="161" t="s">
        <v>222</v>
      </c>
      <c r="O165" s="161" t="s">
        <v>223</v>
      </c>
      <c r="P165" s="161" t="s">
        <v>224</v>
      </c>
      <c r="Q165" s="161" t="s">
        <v>225</v>
      </c>
      <c r="R165" s="161" t="s">
        <v>226</v>
      </c>
      <c r="S165" s="161" t="s">
        <v>227</v>
      </c>
      <c r="T165" s="161" t="s">
        <v>228</v>
      </c>
      <c r="U165" s="161" t="s">
        <v>229</v>
      </c>
      <c r="V165" s="161" t="s">
        <v>230</v>
      </c>
      <c r="W165" s="161" t="s">
        <v>231</v>
      </c>
      <c r="X165" s="161" t="s">
        <v>232</v>
      </c>
      <c r="Y165" s="161" t="s">
        <v>233</v>
      </c>
      <c r="Z165" s="161" t="s">
        <v>234</v>
      </c>
      <c r="AA165" s="161" t="s">
        <v>235</v>
      </c>
    </row>
    <row r="166" spans="1:27" x14ac:dyDescent="0.2">
      <c r="A166" s="162" t="s">
        <v>394</v>
      </c>
      <c r="B166" s="54" t="str">
        <f>"01"&amp;"."&amp;$B$662&amp;"."&amp;$B$663</f>
        <v>01.05.2024</v>
      </c>
      <c r="C166" s="134" t="s">
        <v>76</v>
      </c>
      <c r="D166" s="135">
        <f>ROUND(((D167+D168+D170+D169)/1000),5)</f>
        <v>3.1943000000000001</v>
      </c>
      <c r="E166" s="135">
        <f>ROUND(((E167+E168+E170+E169)/1000),5)</f>
        <v>3.1565699999999999</v>
      </c>
      <c r="F166" s="135">
        <f>ROUND(((F167+F168+F170+F169)/1000),5)</f>
        <v>3.0203899999999999</v>
      </c>
      <c r="G166" s="135">
        <f t="shared" ref="G166:AA166" si="93">ROUND(((G167+G168+G170+G169)/1000),5)</f>
        <v>2.9967899999999998</v>
      </c>
      <c r="H166" s="135">
        <f t="shared" si="93"/>
        <v>2.9510999999999998</v>
      </c>
      <c r="I166" s="135">
        <f t="shared" si="93"/>
        <v>2.9160900000000001</v>
      </c>
      <c r="J166" s="135">
        <f t="shared" si="93"/>
        <v>2.9186700000000001</v>
      </c>
      <c r="K166" s="135">
        <f t="shared" si="93"/>
        <v>3.0768300000000002</v>
      </c>
      <c r="L166" s="135">
        <f t="shared" si="93"/>
        <v>3.2372700000000001</v>
      </c>
      <c r="M166" s="135">
        <f t="shared" si="93"/>
        <v>3.4723199999999999</v>
      </c>
      <c r="N166" s="135">
        <f t="shared" si="93"/>
        <v>3.6148400000000001</v>
      </c>
      <c r="O166" s="135">
        <f t="shared" si="93"/>
        <v>3.5446800000000001</v>
      </c>
      <c r="P166" s="135">
        <f t="shared" si="93"/>
        <v>3.5242499999999999</v>
      </c>
      <c r="Q166" s="135">
        <f t="shared" si="93"/>
        <v>3.55566</v>
      </c>
      <c r="R166" s="135">
        <f t="shared" si="93"/>
        <v>3.5145</v>
      </c>
      <c r="S166" s="135">
        <f t="shared" si="93"/>
        <v>3.46454</v>
      </c>
      <c r="T166" s="135">
        <f t="shared" si="93"/>
        <v>3.5039699999999998</v>
      </c>
      <c r="U166" s="135">
        <f t="shared" si="93"/>
        <v>3.5213399999999999</v>
      </c>
      <c r="V166" s="135">
        <f t="shared" si="93"/>
        <v>3.5754600000000001</v>
      </c>
      <c r="W166" s="135">
        <f t="shared" si="93"/>
        <v>3.6932800000000001</v>
      </c>
      <c r="X166" s="135">
        <f t="shared" si="93"/>
        <v>3.7818299999999998</v>
      </c>
      <c r="Y166" s="135">
        <f t="shared" si="93"/>
        <v>3.6819700000000002</v>
      </c>
      <c r="Z166" s="135">
        <f t="shared" si="93"/>
        <v>3.3663699999999999</v>
      </c>
      <c r="AA166" s="135">
        <f t="shared" si="93"/>
        <v>3.1768700000000001</v>
      </c>
    </row>
    <row r="167" spans="1:27" ht="12.75" hidden="1" customHeight="1" outlineLevel="1" x14ac:dyDescent="0.2">
      <c r="A167" s="163" t="s">
        <v>395</v>
      </c>
      <c r="B167" s="94" t="s">
        <v>238</v>
      </c>
      <c r="C167" s="70" t="s">
        <v>79</v>
      </c>
      <c r="D167" s="71">
        <v>1384.76</v>
      </c>
      <c r="E167" s="71">
        <v>1347.03</v>
      </c>
      <c r="F167" s="71">
        <v>1210.8499999999999</v>
      </c>
      <c r="G167" s="71">
        <v>1187.25</v>
      </c>
      <c r="H167" s="71">
        <v>1141.56</v>
      </c>
      <c r="I167" s="71">
        <v>1106.55</v>
      </c>
      <c r="J167" s="71">
        <v>1109.1300000000001</v>
      </c>
      <c r="K167" s="71">
        <v>1267.29</v>
      </c>
      <c r="L167" s="71">
        <v>1427.73</v>
      </c>
      <c r="M167" s="71">
        <v>1662.78</v>
      </c>
      <c r="N167" s="71">
        <v>1805.3</v>
      </c>
      <c r="O167" s="71">
        <v>1735.14</v>
      </c>
      <c r="P167" s="71">
        <v>1714.71</v>
      </c>
      <c r="Q167" s="71">
        <v>1746.12</v>
      </c>
      <c r="R167" s="71">
        <v>1704.96</v>
      </c>
      <c r="S167" s="71">
        <v>1655</v>
      </c>
      <c r="T167" s="71">
        <v>1694.43</v>
      </c>
      <c r="U167" s="71">
        <v>1711.8</v>
      </c>
      <c r="V167" s="71">
        <v>1765.92</v>
      </c>
      <c r="W167" s="71">
        <v>1883.74</v>
      </c>
      <c r="X167" s="71">
        <v>1972.29</v>
      </c>
      <c r="Y167" s="71">
        <v>1872.43</v>
      </c>
      <c r="Z167" s="71">
        <v>1556.83</v>
      </c>
      <c r="AA167" s="71">
        <v>1367.33</v>
      </c>
    </row>
    <row r="168" spans="1:27" ht="12.75" hidden="1" customHeight="1" outlineLevel="1" x14ac:dyDescent="0.2">
      <c r="A168" s="163" t="s">
        <v>396</v>
      </c>
      <c r="B168" s="94" t="s">
        <v>90</v>
      </c>
      <c r="C168" s="70" t="s">
        <v>79</v>
      </c>
      <c r="D168" s="71">
        <v>1716.97</v>
      </c>
      <c r="E168" s="71">
        <f>$D$168</f>
        <v>1716.97</v>
      </c>
      <c r="F168" s="71">
        <f t="shared" ref="F168:AA168" si="94">$D$168</f>
        <v>1716.97</v>
      </c>
      <c r="G168" s="71">
        <f t="shared" si="94"/>
        <v>1716.97</v>
      </c>
      <c r="H168" s="71">
        <f t="shared" si="94"/>
        <v>1716.97</v>
      </c>
      <c r="I168" s="71">
        <f t="shared" si="94"/>
        <v>1716.97</v>
      </c>
      <c r="J168" s="71">
        <f t="shared" si="94"/>
        <v>1716.97</v>
      </c>
      <c r="K168" s="71">
        <f t="shared" si="94"/>
        <v>1716.97</v>
      </c>
      <c r="L168" s="71">
        <f t="shared" si="94"/>
        <v>1716.97</v>
      </c>
      <c r="M168" s="71">
        <f t="shared" si="94"/>
        <v>1716.97</v>
      </c>
      <c r="N168" s="71">
        <f t="shared" si="94"/>
        <v>1716.97</v>
      </c>
      <c r="O168" s="71">
        <f t="shared" si="94"/>
        <v>1716.97</v>
      </c>
      <c r="P168" s="71">
        <f t="shared" si="94"/>
        <v>1716.97</v>
      </c>
      <c r="Q168" s="71">
        <f t="shared" si="94"/>
        <v>1716.97</v>
      </c>
      <c r="R168" s="71">
        <f t="shared" si="94"/>
        <v>1716.97</v>
      </c>
      <c r="S168" s="71">
        <f t="shared" si="94"/>
        <v>1716.97</v>
      </c>
      <c r="T168" s="71">
        <f t="shared" si="94"/>
        <v>1716.97</v>
      </c>
      <c r="U168" s="71">
        <f t="shared" si="94"/>
        <v>1716.97</v>
      </c>
      <c r="V168" s="71">
        <f t="shared" si="94"/>
        <v>1716.97</v>
      </c>
      <c r="W168" s="71">
        <f t="shared" si="94"/>
        <v>1716.97</v>
      </c>
      <c r="X168" s="71">
        <f t="shared" si="94"/>
        <v>1716.97</v>
      </c>
      <c r="Y168" s="71">
        <f t="shared" si="94"/>
        <v>1716.97</v>
      </c>
      <c r="Z168" s="71">
        <f t="shared" si="94"/>
        <v>1716.97</v>
      </c>
      <c r="AA168" s="71">
        <f t="shared" si="94"/>
        <v>1716.97</v>
      </c>
    </row>
    <row r="169" spans="1:27" ht="12.75" hidden="1" customHeight="1" outlineLevel="1" x14ac:dyDescent="0.2">
      <c r="A169" s="163" t="s">
        <v>397</v>
      </c>
      <c r="B169" s="94" t="s">
        <v>83</v>
      </c>
      <c r="C169" s="70" t="s">
        <v>79</v>
      </c>
      <c r="D169" s="71">
        <v>4.3</v>
      </c>
      <c r="E169" s="71">
        <v>4.3</v>
      </c>
      <c r="F169" s="71">
        <v>4.3</v>
      </c>
      <c r="G169" s="71">
        <v>4.3</v>
      </c>
      <c r="H169" s="71">
        <v>4.3</v>
      </c>
      <c r="I169" s="71">
        <v>4.3</v>
      </c>
      <c r="J169" s="71">
        <v>4.3</v>
      </c>
      <c r="K169" s="71">
        <v>4.3</v>
      </c>
      <c r="L169" s="71">
        <v>4.3</v>
      </c>
      <c r="M169" s="71">
        <v>4.3</v>
      </c>
      <c r="N169" s="71">
        <v>4.3</v>
      </c>
      <c r="O169" s="71">
        <v>4.3</v>
      </c>
      <c r="P169" s="71">
        <v>4.3</v>
      </c>
      <c r="Q169" s="71">
        <v>4.3</v>
      </c>
      <c r="R169" s="71">
        <v>4.3</v>
      </c>
      <c r="S169" s="71">
        <v>4.3</v>
      </c>
      <c r="T169" s="71">
        <v>4.3</v>
      </c>
      <c r="U169" s="71">
        <v>4.3</v>
      </c>
      <c r="V169" s="71">
        <v>4.3</v>
      </c>
      <c r="W169" s="71">
        <v>4.3</v>
      </c>
      <c r="X169" s="71">
        <v>4.3</v>
      </c>
      <c r="Y169" s="71">
        <v>4.3</v>
      </c>
      <c r="Z169" s="71">
        <v>4.3</v>
      </c>
      <c r="AA169" s="71">
        <v>4.3</v>
      </c>
    </row>
    <row r="170" spans="1:27" ht="12.75" hidden="1" customHeight="1" outlineLevel="1" x14ac:dyDescent="0.2">
      <c r="A170" s="163" t="s">
        <v>398</v>
      </c>
      <c r="B170" s="94" t="s">
        <v>81</v>
      </c>
      <c r="C170" s="70" t="s">
        <v>79</v>
      </c>
      <c r="D170" s="71">
        <f>$D$11</f>
        <v>88.27</v>
      </c>
      <c r="E170" s="71">
        <f t="shared" ref="E170:AA170" si="95">$D$11</f>
        <v>88.27</v>
      </c>
      <c r="F170" s="71">
        <f t="shared" si="95"/>
        <v>88.27</v>
      </c>
      <c r="G170" s="71">
        <f t="shared" si="95"/>
        <v>88.27</v>
      </c>
      <c r="H170" s="71">
        <f t="shared" si="95"/>
        <v>88.27</v>
      </c>
      <c r="I170" s="71">
        <f t="shared" si="95"/>
        <v>88.27</v>
      </c>
      <c r="J170" s="71">
        <f t="shared" si="95"/>
        <v>88.27</v>
      </c>
      <c r="K170" s="71">
        <f t="shared" si="95"/>
        <v>88.27</v>
      </c>
      <c r="L170" s="71">
        <f t="shared" si="95"/>
        <v>88.27</v>
      </c>
      <c r="M170" s="71">
        <f t="shared" si="95"/>
        <v>88.27</v>
      </c>
      <c r="N170" s="71">
        <f t="shared" si="95"/>
        <v>88.27</v>
      </c>
      <c r="O170" s="71">
        <f t="shared" si="95"/>
        <v>88.27</v>
      </c>
      <c r="P170" s="71">
        <f t="shared" si="95"/>
        <v>88.27</v>
      </c>
      <c r="Q170" s="71">
        <f t="shared" si="95"/>
        <v>88.27</v>
      </c>
      <c r="R170" s="71">
        <f t="shared" si="95"/>
        <v>88.27</v>
      </c>
      <c r="S170" s="71">
        <f t="shared" si="95"/>
        <v>88.27</v>
      </c>
      <c r="T170" s="71">
        <f t="shared" si="95"/>
        <v>88.27</v>
      </c>
      <c r="U170" s="71">
        <f t="shared" si="95"/>
        <v>88.27</v>
      </c>
      <c r="V170" s="71">
        <f t="shared" si="95"/>
        <v>88.27</v>
      </c>
      <c r="W170" s="71">
        <f t="shared" si="95"/>
        <v>88.27</v>
      </c>
      <c r="X170" s="71">
        <f t="shared" si="95"/>
        <v>88.27</v>
      </c>
      <c r="Y170" s="71">
        <f t="shared" si="95"/>
        <v>88.27</v>
      </c>
      <c r="Z170" s="71">
        <f t="shared" si="95"/>
        <v>88.27</v>
      </c>
      <c r="AA170" s="71">
        <f t="shared" si="95"/>
        <v>88.27</v>
      </c>
    </row>
    <row r="171" spans="1:27" collapsed="1" x14ac:dyDescent="0.2">
      <c r="A171" s="162" t="s">
        <v>399</v>
      </c>
      <c r="B171" s="54" t="str">
        <f>"02"&amp;"."&amp;$B$662&amp;"."&amp;$B$663</f>
        <v>02.05.2024</v>
      </c>
      <c r="C171" s="134" t="s">
        <v>76</v>
      </c>
      <c r="D171" s="135">
        <f>ROUND(((D172+D173+D175+D174)/1000),5)</f>
        <v>3.1692</v>
      </c>
      <c r="E171" s="135">
        <f>ROUND(((E172+E173+E175+E174)/1000),5)</f>
        <v>3.05776</v>
      </c>
      <c r="F171" s="135">
        <f>ROUND(((F172+F173+F175+F174)/1000),5)</f>
        <v>3.02508</v>
      </c>
      <c r="G171" s="135">
        <f t="shared" ref="G171:AA171" si="96">ROUND(((G172+G173+G175+G174)/1000),5)</f>
        <v>2.9698099999999998</v>
      </c>
      <c r="H171" s="135">
        <f t="shared" si="96"/>
        <v>2.99674</v>
      </c>
      <c r="I171" s="135">
        <f t="shared" si="96"/>
        <v>3.0416500000000002</v>
      </c>
      <c r="J171" s="135">
        <f t="shared" si="96"/>
        <v>3.1666699999999999</v>
      </c>
      <c r="K171" s="135">
        <f t="shared" si="96"/>
        <v>3.3988499999999999</v>
      </c>
      <c r="L171" s="135">
        <f t="shared" si="96"/>
        <v>3.72099</v>
      </c>
      <c r="M171" s="135">
        <f t="shared" si="96"/>
        <v>3.8371599999999999</v>
      </c>
      <c r="N171" s="135">
        <f t="shared" si="96"/>
        <v>3.8656700000000002</v>
      </c>
      <c r="O171" s="135">
        <f t="shared" si="96"/>
        <v>3.8012800000000002</v>
      </c>
      <c r="P171" s="135">
        <f t="shared" si="96"/>
        <v>3.8228399999999998</v>
      </c>
      <c r="Q171" s="135">
        <f t="shared" si="96"/>
        <v>3.8574099999999998</v>
      </c>
      <c r="R171" s="135">
        <f t="shared" si="96"/>
        <v>3.87663</v>
      </c>
      <c r="S171" s="135">
        <f t="shared" si="96"/>
        <v>3.82084</v>
      </c>
      <c r="T171" s="135">
        <f t="shared" si="96"/>
        <v>3.8125300000000002</v>
      </c>
      <c r="U171" s="135">
        <f t="shared" si="96"/>
        <v>3.7747999999999999</v>
      </c>
      <c r="V171" s="135">
        <f t="shared" si="96"/>
        <v>3.8001299999999998</v>
      </c>
      <c r="W171" s="135">
        <f t="shared" si="96"/>
        <v>3.8212000000000002</v>
      </c>
      <c r="X171" s="135">
        <f t="shared" si="96"/>
        <v>3.8648600000000002</v>
      </c>
      <c r="Y171" s="135">
        <f t="shared" si="96"/>
        <v>3.74797</v>
      </c>
      <c r="Z171" s="135">
        <f t="shared" si="96"/>
        <v>3.3826800000000001</v>
      </c>
      <c r="AA171" s="135">
        <f t="shared" si="96"/>
        <v>3.20933</v>
      </c>
    </row>
    <row r="172" spans="1:27" ht="12.75" hidden="1" customHeight="1" outlineLevel="1" x14ac:dyDescent="0.2">
      <c r="A172" s="163" t="s">
        <v>400</v>
      </c>
      <c r="B172" s="94" t="s">
        <v>238</v>
      </c>
      <c r="C172" s="70" t="s">
        <v>79</v>
      </c>
      <c r="D172" s="71">
        <v>1359.66</v>
      </c>
      <c r="E172" s="71">
        <v>1248.22</v>
      </c>
      <c r="F172" s="71">
        <v>1215.54</v>
      </c>
      <c r="G172" s="71">
        <v>1160.27</v>
      </c>
      <c r="H172" s="71">
        <v>1187.2</v>
      </c>
      <c r="I172" s="71">
        <v>1232.1099999999999</v>
      </c>
      <c r="J172" s="71">
        <v>1357.13</v>
      </c>
      <c r="K172" s="71">
        <v>1589.31</v>
      </c>
      <c r="L172" s="71">
        <v>1911.45</v>
      </c>
      <c r="M172" s="71">
        <v>2027.62</v>
      </c>
      <c r="N172" s="71">
        <v>2056.13</v>
      </c>
      <c r="O172" s="71">
        <v>1991.74</v>
      </c>
      <c r="P172" s="71">
        <v>2013.3</v>
      </c>
      <c r="Q172" s="71">
        <v>2047.87</v>
      </c>
      <c r="R172" s="71">
        <v>2067.09</v>
      </c>
      <c r="S172" s="71">
        <v>2011.3</v>
      </c>
      <c r="T172" s="71">
        <v>2002.99</v>
      </c>
      <c r="U172" s="71">
        <v>1965.26</v>
      </c>
      <c r="V172" s="71">
        <v>1990.59</v>
      </c>
      <c r="W172" s="71">
        <v>2011.66</v>
      </c>
      <c r="X172" s="71">
        <v>2055.3200000000002</v>
      </c>
      <c r="Y172" s="71">
        <v>1938.43</v>
      </c>
      <c r="Z172" s="71">
        <v>1573.14</v>
      </c>
      <c r="AA172" s="71">
        <v>1399.79</v>
      </c>
    </row>
    <row r="173" spans="1:27" ht="12.75" hidden="1" customHeight="1" outlineLevel="1" x14ac:dyDescent="0.2">
      <c r="A173" s="163" t="s">
        <v>401</v>
      </c>
      <c r="B173" s="94" t="s">
        <v>90</v>
      </c>
      <c r="C173" s="70" t="s">
        <v>79</v>
      </c>
      <c r="D173" s="71">
        <f>$D$168</f>
        <v>1716.97</v>
      </c>
      <c r="E173" s="71">
        <f>$D$168</f>
        <v>1716.97</v>
      </c>
      <c r="F173" s="71">
        <f t="shared" ref="F173:AA173" si="97">$D$168</f>
        <v>1716.97</v>
      </c>
      <c r="G173" s="71">
        <f t="shared" si="97"/>
        <v>1716.97</v>
      </c>
      <c r="H173" s="71">
        <f t="shared" si="97"/>
        <v>1716.97</v>
      </c>
      <c r="I173" s="71">
        <f t="shared" si="97"/>
        <v>1716.97</v>
      </c>
      <c r="J173" s="71">
        <f t="shared" si="97"/>
        <v>1716.97</v>
      </c>
      <c r="K173" s="71">
        <f t="shared" si="97"/>
        <v>1716.97</v>
      </c>
      <c r="L173" s="71">
        <f t="shared" si="97"/>
        <v>1716.97</v>
      </c>
      <c r="M173" s="71">
        <f t="shared" si="97"/>
        <v>1716.97</v>
      </c>
      <c r="N173" s="71">
        <f t="shared" si="97"/>
        <v>1716.97</v>
      </c>
      <c r="O173" s="71">
        <f t="shared" si="97"/>
        <v>1716.97</v>
      </c>
      <c r="P173" s="71">
        <f t="shared" si="97"/>
        <v>1716.97</v>
      </c>
      <c r="Q173" s="71">
        <f t="shared" si="97"/>
        <v>1716.97</v>
      </c>
      <c r="R173" s="71">
        <f t="shared" si="97"/>
        <v>1716.97</v>
      </c>
      <c r="S173" s="71">
        <f t="shared" si="97"/>
        <v>1716.97</v>
      </c>
      <c r="T173" s="71">
        <f t="shared" si="97"/>
        <v>1716.97</v>
      </c>
      <c r="U173" s="71">
        <f t="shared" si="97"/>
        <v>1716.97</v>
      </c>
      <c r="V173" s="71">
        <f t="shared" si="97"/>
        <v>1716.97</v>
      </c>
      <c r="W173" s="71">
        <f t="shared" si="97"/>
        <v>1716.97</v>
      </c>
      <c r="X173" s="71">
        <f t="shared" si="97"/>
        <v>1716.97</v>
      </c>
      <c r="Y173" s="71">
        <f t="shared" si="97"/>
        <v>1716.97</v>
      </c>
      <c r="Z173" s="71">
        <f t="shared" si="97"/>
        <v>1716.97</v>
      </c>
      <c r="AA173" s="71">
        <f t="shared" si="97"/>
        <v>1716.97</v>
      </c>
    </row>
    <row r="174" spans="1:27" ht="12.75" hidden="1" customHeight="1" outlineLevel="1" x14ac:dyDescent="0.2">
      <c r="A174" s="163" t="s">
        <v>402</v>
      </c>
      <c r="B174" s="94" t="s">
        <v>83</v>
      </c>
      <c r="C174" s="70" t="s">
        <v>79</v>
      </c>
      <c r="D174" s="71">
        <v>4.3</v>
      </c>
      <c r="E174" s="71">
        <v>4.3</v>
      </c>
      <c r="F174" s="71">
        <v>4.3</v>
      </c>
      <c r="G174" s="71">
        <v>4.3</v>
      </c>
      <c r="H174" s="71">
        <v>4.3</v>
      </c>
      <c r="I174" s="71">
        <v>4.3</v>
      </c>
      <c r="J174" s="71">
        <v>4.3</v>
      </c>
      <c r="K174" s="71">
        <v>4.3</v>
      </c>
      <c r="L174" s="71">
        <v>4.3</v>
      </c>
      <c r="M174" s="71">
        <v>4.3</v>
      </c>
      <c r="N174" s="71">
        <v>4.3</v>
      </c>
      <c r="O174" s="71">
        <v>4.3</v>
      </c>
      <c r="P174" s="71">
        <v>4.3</v>
      </c>
      <c r="Q174" s="71">
        <v>4.3</v>
      </c>
      <c r="R174" s="71">
        <v>4.3</v>
      </c>
      <c r="S174" s="71">
        <v>4.3</v>
      </c>
      <c r="T174" s="71">
        <v>4.3</v>
      </c>
      <c r="U174" s="71">
        <v>4.3</v>
      </c>
      <c r="V174" s="71">
        <v>4.3</v>
      </c>
      <c r="W174" s="71">
        <v>4.3</v>
      </c>
      <c r="X174" s="71">
        <v>4.3</v>
      </c>
      <c r="Y174" s="71">
        <v>4.3</v>
      </c>
      <c r="Z174" s="71">
        <v>4.3</v>
      </c>
      <c r="AA174" s="71">
        <v>4.3</v>
      </c>
    </row>
    <row r="175" spans="1:27" ht="12.75" hidden="1" customHeight="1" outlineLevel="1" x14ac:dyDescent="0.2">
      <c r="A175" s="163" t="s">
        <v>403</v>
      </c>
      <c r="B175" s="94" t="s">
        <v>81</v>
      </c>
      <c r="C175" s="70" t="s">
        <v>79</v>
      </c>
      <c r="D175" s="71">
        <f>$D$11</f>
        <v>88.27</v>
      </c>
      <c r="E175" s="71">
        <f t="shared" ref="E175:AA175" si="98">$D$11</f>
        <v>88.27</v>
      </c>
      <c r="F175" s="71">
        <f t="shared" si="98"/>
        <v>88.27</v>
      </c>
      <c r="G175" s="71">
        <f t="shared" si="98"/>
        <v>88.27</v>
      </c>
      <c r="H175" s="71">
        <f t="shared" si="98"/>
        <v>88.27</v>
      </c>
      <c r="I175" s="71">
        <f t="shared" si="98"/>
        <v>88.27</v>
      </c>
      <c r="J175" s="71">
        <f t="shared" si="98"/>
        <v>88.27</v>
      </c>
      <c r="K175" s="71">
        <f t="shared" si="98"/>
        <v>88.27</v>
      </c>
      <c r="L175" s="71">
        <f t="shared" si="98"/>
        <v>88.27</v>
      </c>
      <c r="M175" s="71">
        <f t="shared" si="98"/>
        <v>88.27</v>
      </c>
      <c r="N175" s="71">
        <f t="shared" si="98"/>
        <v>88.27</v>
      </c>
      <c r="O175" s="71">
        <f t="shared" si="98"/>
        <v>88.27</v>
      </c>
      <c r="P175" s="71">
        <f t="shared" si="98"/>
        <v>88.27</v>
      </c>
      <c r="Q175" s="71">
        <f t="shared" si="98"/>
        <v>88.27</v>
      </c>
      <c r="R175" s="71">
        <f t="shared" si="98"/>
        <v>88.27</v>
      </c>
      <c r="S175" s="71">
        <f t="shared" si="98"/>
        <v>88.27</v>
      </c>
      <c r="T175" s="71">
        <f t="shared" si="98"/>
        <v>88.27</v>
      </c>
      <c r="U175" s="71">
        <f t="shared" si="98"/>
        <v>88.27</v>
      </c>
      <c r="V175" s="71">
        <f t="shared" si="98"/>
        <v>88.27</v>
      </c>
      <c r="W175" s="71">
        <f t="shared" si="98"/>
        <v>88.27</v>
      </c>
      <c r="X175" s="71">
        <f t="shared" si="98"/>
        <v>88.27</v>
      </c>
      <c r="Y175" s="71">
        <f t="shared" si="98"/>
        <v>88.27</v>
      </c>
      <c r="Z175" s="71">
        <f t="shared" si="98"/>
        <v>88.27</v>
      </c>
      <c r="AA175" s="71">
        <f t="shared" si="98"/>
        <v>88.27</v>
      </c>
    </row>
    <row r="176" spans="1:27" ht="12.75" customHeight="1" collapsed="1" x14ac:dyDescent="0.2">
      <c r="A176" s="162" t="s">
        <v>404</v>
      </c>
      <c r="B176" s="54" t="str">
        <f>"03"&amp;"."&amp;$B$662&amp;"."&amp;$B$663</f>
        <v>03.05.2024</v>
      </c>
      <c r="C176" s="134" t="s">
        <v>76</v>
      </c>
      <c r="D176" s="135">
        <f>ROUND(((D177+D178+D180+D179)/1000),5)</f>
        <v>3.0878999999999999</v>
      </c>
      <c r="E176" s="135">
        <f>ROUND(((E177+E178+E180+E179)/1000),5)</f>
        <v>3.0151300000000001</v>
      </c>
      <c r="F176" s="135">
        <f>ROUND(((F177+F178+F180+F179)/1000),5)</f>
        <v>2.9166500000000002</v>
      </c>
      <c r="G176" s="135">
        <f t="shared" ref="G176:AA176" si="99">ROUND(((G177+G178+G180+G179)/1000),5)</f>
        <v>2.9146899999999998</v>
      </c>
      <c r="H176" s="135">
        <f t="shared" si="99"/>
        <v>2.9552</v>
      </c>
      <c r="I176" s="135">
        <f t="shared" si="99"/>
        <v>3.0518200000000002</v>
      </c>
      <c r="J176" s="135">
        <f t="shared" si="99"/>
        <v>3.2284700000000002</v>
      </c>
      <c r="K176" s="135">
        <f t="shared" si="99"/>
        <v>3.5081500000000001</v>
      </c>
      <c r="L176" s="135">
        <f t="shared" si="99"/>
        <v>3.7223099999999998</v>
      </c>
      <c r="M176" s="135">
        <f t="shared" si="99"/>
        <v>3.8803100000000001</v>
      </c>
      <c r="N176" s="135">
        <f t="shared" si="99"/>
        <v>3.9727600000000001</v>
      </c>
      <c r="O176" s="135">
        <f t="shared" si="99"/>
        <v>3.8365800000000001</v>
      </c>
      <c r="P176" s="135">
        <f t="shared" si="99"/>
        <v>3.82456</v>
      </c>
      <c r="Q176" s="135">
        <f t="shared" si="99"/>
        <v>3.8431500000000001</v>
      </c>
      <c r="R176" s="135">
        <f t="shared" si="99"/>
        <v>3.8100100000000001</v>
      </c>
      <c r="S176" s="135">
        <f t="shared" si="99"/>
        <v>3.8064499999999999</v>
      </c>
      <c r="T176" s="135">
        <f t="shared" si="99"/>
        <v>3.80768</v>
      </c>
      <c r="U176" s="135">
        <f t="shared" si="99"/>
        <v>3.79175</v>
      </c>
      <c r="V176" s="135">
        <f t="shared" si="99"/>
        <v>3.7766099999999998</v>
      </c>
      <c r="W176" s="135">
        <f t="shared" si="99"/>
        <v>3.7801900000000002</v>
      </c>
      <c r="X176" s="135">
        <f t="shared" si="99"/>
        <v>3.8502399999999999</v>
      </c>
      <c r="Y176" s="135">
        <f t="shared" si="99"/>
        <v>3.7589999999999999</v>
      </c>
      <c r="Z176" s="135">
        <f t="shared" si="99"/>
        <v>3.4540899999999999</v>
      </c>
      <c r="AA176" s="135">
        <f t="shared" si="99"/>
        <v>3.2392400000000001</v>
      </c>
    </row>
    <row r="177" spans="1:27" ht="12.75" hidden="1" customHeight="1" outlineLevel="1" x14ac:dyDescent="0.2">
      <c r="A177" s="163" t="s">
        <v>405</v>
      </c>
      <c r="B177" s="94" t="s">
        <v>238</v>
      </c>
      <c r="C177" s="70" t="s">
        <v>79</v>
      </c>
      <c r="D177" s="71">
        <v>1278.3599999999999</v>
      </c>
      <c r="E177" s="71">
        <v>1205.5899999999999</v>
      </c>
      <c r="F177" s="71">
        <v>1107.1099999999999</v>
      </c>
      <c r="G177" s="71">
        <v>1105.1500000000001</v>
      </c>
      <c r="H177" s="71">
        <v>1145.6600000000001</v>
      </c>
      <c r="I177" s="71">
        <v>1242.28</v>
      </c>
      <c r="J177" s="71">
        <v>1418.93</v>
      </c>
      <c r="K177" s="71">
        <v>1698.61</v>
      </c>
      <c r="L177" s="71">
        <v>1912.77</v>
      </c>
      <c r="M177" s="71">
        <v>2070.77</v>
      </c>
      <c r="N177" s="71">
        <v>2163.2199999999998</v>
      </c>
      <c r="O177" s="71">
        <v>2027.04</v>
      </c>
      <c r="P177" s="71">
        <v>2015.02</v>
      </c>
      <c r="Q177" s="71">
        <v>2033.61</v>
      </c>
      <c r="R177" s="71">
        <v>2000.47</v>
      </c>
      <c r="S177" s="71">
        <v>1996.91</v>
      </c>
      <c r="T177" s="71">
        <v>1998.14</v>
      </c>
      <c r="U177" s="71">
        <v>1982.21</v>
      </c>
      <c r="V177" s="71">
        <v>1967.07</v>
      </c>
      <c r="W177" s="71">
        <v>1970.65</v>
      </c>
      <c r="X177" s="71">
        <v>2040.7</v>
      </c>
      <c r="Y177" s="71">
        <v>1949.46</v>
      </c>
      <c r="Z177" s="71">
        <v>1644.55</v>
      </c>
      <c r="AA177" s="71">
        <v>1429.7</v>
      </c>
    </row>
    <row r="178" spans="1:27" ht="12.75" hidden="1" customHeight="1" outlineLevel="1" x14ac:dyDescent="0.2">
      <c r="A178" s="163" t="s">
        <v>406</v>
      </c>
      <c r="B178" s="94" t="s">
        <v>90</v>
      </c>
      <c r="C178" s="70" t="s">
        <v>79</v>
      </c>
      <c r="D178" s="71">
        <f>$D$168</f>
        <v>1716.97</v>
      </c>
      <c r="E178" s="71">
        <f>$D$168</f>
        <v>1716.97</v>
      </c>
      <c r="F178" s="71">
        <f t="shared" ref="F178:AA178" si="100">$D$168</f>
        <v>1716.97</v>
      </c>
      <c r="G178" s="71">
        <f t="shared" si="100"/>
        <v>1716.97</v>
      </c>
      <c r="H178" s="71">
        <f t="shared" si="100"/>
        <v>1716.97</v>
      </c>
      <c r="I178" s="71">
        <f t="shared" si="100"/>
        <v>1716.97</v>
      </c>
      <c r="J178" s="71">
        <f t="shared" si="100"/>
        <v>1716.97</v>
      </c>
      <c r="K178" s="71">
        <f t="shared" si="100"/>
        <v>1716.97</v>
      </c>
      <c r="L178" s="71">
        <f t="shared" si="100"/>
        <v>1716.97</v>
      </c>
      <c r="M178" s="71">
        <f t="shared" si="100"/>
        <v>1716.97</v>
      </c>
      <c r="N178" s="71">
        <f t="shared" si="100"/>
        <v>1716.97</v>
      </c>
      <c r="O178" s="71">
        <f t="shared" si="100"/>
        <v>1716.97</v>
      </c>
      <c r="P178" s="71">
        <f t="shared" si="100"/>
        <v>1716.97</v>
      </c>
      <c r="Q178" s="71">
        <f t="shared" si="100"/>
        <v>1716.97</v>
      </c>
      <c r="R178" s="71">
        <f t="shared" si="100"/>
        <v>1716.97</v>
      </c>
      <c r="S178" s="71">
        <f t="shared" si="100"/>
        <v>1716.97</v>
      </c>
      <c r="T178" s="71">
        <f t="shared" si="100"/>
        <v>1716.97</v>
      </c>
      <c r="U178" s="71">
        <f t="shared" si="100"/>
        <v>1716.97</v>
      </c>
      <c r="V178" s="71">
        <f t="shared" si="100"/>
        <v>1716.97</v>
      </c>
      <c r="W178" s="71">
        <f t="shared" si="100"/>
        <v>1716.97</v>
      </c>
      <c r="X178" s="71">
        <f t="shared" si="100"/>
        <v>1716.97</v>
      </c>
      <c r="Y178" s="71">
        <f t="shared" si="100"/>
        <v>1716.97</v>
      </c>
      <c r="Z178" s="71">
        <f t="shared" si="100"/>
        <v>1716.97</v>
      </c>
      <c r="AA178" s="71">
        <f t="shared" si="100"/>
        <v>1716.97</v>
      </c>
    </row>
    <row r="179" spans="1:27" ht="12.75" hidden="1" customHeight="1" outlineLevel="1" x14ac:dyDescent="0.2">
      <c r="A179" s="163" t="s">
        <v>407</v>
      </c>
      <c r="B179" s="94" t="s">
        <v>83</v>
      </c>
      <c r="C179" s="70" t="s">
        <v>79</v>
      </c>
      <c r="D179" s="71">
        <v>4.3</v>
      </c>
      <c r="E179" s="71">
        <v>4.3</v>
      </c>
      <c r="F179" s="71">
        <v>4.3</v>
      </c>
      <c r="G179" s="71">
        <v>4.3</v>
      </c>
      <c r="H179" s="71">
        <v>4.3</v>
      </c>
      <c r="I179" s="71">
        <v>4.3</v>
      </c>
      <c r="J179" s="71">
        <v>4.3</v>
      </c>
      <c r="K179" s="71">
        <v>4.3</v>
      </c>
      <c r="L179" s="71">
        <v>4.3</v>
      </c>
      <c r="M179" s="71">
        <v>4.3</v>
      </c>
      <c r="N179" s="71">
        <v>4.3</v>
      </c>
      <c r="O179" s="71">
        <v>4.3</v>
      </c>
      <c r="P179" s="71">
        <v>4.3</v>
      </c>
      <c r="Q179" s="71">
        <v>4.3</v>
      </c>
      <c r="R179" s="71">
        <v>4.3</v>
      </c>
      <c r="S179" s="71">
        <v>4.3</v>
      </c>
      <c r="T179" s="71">
        <v>4.3</v>
      </c>
      <c r="U179" s="71">
        <v>4.3</v>
      </c>
      <c r="V179" s="71">
        <v>4.3</v>
      </c>
      <c r="W179" s="71">
        <v>4.3</v>
      </c>
      <c r="X179" s="71">
        <v>4.3</v>
      </c>
      <c r="Y179" s="71">
        <v>4.3</v>
      </c>
      <c r="Z179" s="71">
        <v>4.3</v>
      </c>
      <c r="AA179" s="71">
        <v>4.3</v>
      </c>
    </row>
    <row r="180" spans="1:27" ht="12.75" hidden="1" customHeight="1" outlineLevel="1" x14ac:dyDescent="0.2">
      <c r="A180" s="163" t="s">
        <v>408</v>
      </c>
      <c r="B180" s="94" t="s">
        <v>81</v>
      </c>
      <c r="C180" s="70" t="s">
        <v>79</v>
      </c>
      <c r="D180" s="71">
        <f>$D$11</f>
        <v>88.27</v>
      </c>
      <c r="E180" s="71">
        <f t="shared" ref="E180:AA180" si="101">$D$11</f>
        <v>88.27</v>
      </c>
      <c r="F180" s="71">
        <f t="shared" si="101"/>
        <v>88.27</v>
      </c>
      <c r="G180" s="71">
        <f t="shared" si="101"/>
        <v>88.27</v>
      </c>
      <c r="H180" s="71">
        <f t="shared" si="101"/>
        <v>88.27</v>
      </c>
      <c r="I180" s="71">
        <f t="shared" si="101"/>
        <v>88.27</v>
      </c>
      <c r="J180" s="71">
        <f t="shared" si="101"/>
        <v>88.27</v>
      </c>
      <c r="K180" s="71">
        <f t="shared" si="101"/>
        <v>88.27</v>
      </c>
      <c r="L180" s="71">
        <f t="shared" si="101"/>
        <v>88.27</v>
      </c>
      <c r="M180" s="71">
        <f t="shared" si="101"/>
        <v>88.27</v>
      </c>
      <c r="N180" s="71">
        <f t="shared" si="101"/>
        <v>88.27</v>
      </c>
      <c r="O180" s="71">
        <f t="shared" si="101"/>
        <v>88.27</v>
      </c>
      <c r="P180" s="71">
        <f t="shared" si="101"/>
        <v>88.27</v>
      </c>
      <c r="Q180" s="71">
        <f t="shared" si="101"/>
        <v>88.27</v>
      </c>
      <c r="R180" s="71">
        <f t="shared" si="101"/>
        <v>88.27</v>
      </c>
      <c r="S180" s="71">
        <f t="shared" si="101"/>
        <v>88.27</v>
      </c>
      <c r="T180" s="71">
        <f t="shared" si="101"/>
        <v>88.27</v>
      </c>
      <c r="U180" s="71">
        <f t="shared" si="101"/>
        <v>88.27</v>
      </c>
      <c r="V180" s="71">
        <f t="shared" si="101"/>
        <v>88.27</v>
      </c>
      <c r="W180" s="71">
        <f t="shared" si="101"/>
        <v>88.27</v>
      </c>
      <c r="X180" s="71">
        <f t="shared" si="101"/>
        <v>88.27</v>
      </c>
      <c r="Y180" s="71">
        <f t="shared" si="101"/>
        <v>88.27</v>
      </c>
      <c r="Z180" s="71">
        <f t="shared" si="101"/>
        <v>88.27</v>
      </c>
      <c r="AA180" s="71">
        <f t="shared" si="101"/>
        <v>88.27</v>
      </c>
    </row>
    <row r="181" spans="1:27" ht="12.75" customHeight="1" collapsed="1" x14ac:dyDescent="0.2">
      <c r="A181" s="162" t="s">
        <v>409</v>
      </c>
      <c r="B181" s="54" t="str">
        <f>"04"&amp;"."&amp;$B$662&amp;"."&amp;$B$663</f>
        <v>04.05.2024</v>
      </c>
      <c r="C181" s="134" t="s">
        <v>76</v>
      </c>
      <c r="D181" s="135">
        <f>ROUND(((D182+D183+D185+D184)/1000),5)</f>
        <v>3.32707</v>
      </c>
      <c r="E181" s="135">
        <f>ROUND(((E182+E183+E185+E184)/1000),5)</f>
        <v>3.2344300000000001</v>
      </c>
      <c r="F181" s="135">
        <f>ROUND(((F182+F183+F185+F184)/1000),5)</f>
        <v>3.1087699999999998</v>
      </c>
      <c r="G181" s="135">
        <f t="shared" ref="G181:AA181" si="102">ROUND(((G182+G183+G185+G184)/1000),5)</f>
        <v>3.0603899999999999</v>
      </c>
      <c r="H181" s="135">
        <f t="shared" si="102"/>
        <v>3.0391599999999999</v>
      </c>
      <c r="I181" s="135">
        <f t="shared" si="102"/>
        <v>3.0606800000000001</v>
      </c>
      <c r="J181" s="135">
        <f t="shared" si="102"/>
        <v>3.1479599999999999</v>
      </c>
      <c r="K181" s="135">
        <f t="shared" si="102"/>
        <v>3.37656</v>
      </c>
      <c r="L181" s="135">
        <f t="shared" si="102"/>
        <v>3.66595</v>
      </c>
      <c r="M181" s="135">
        <f t="shared" si="102"/>
        <v>3.8440699999999999</v>
      </c>
      <c r="N181" s="135">
        <f t="shared" si="102"/>
        <v>3.8951199999999999</v>
      </c>
      <c r="O181" s="135">
        <f t="shared" si="102"/>
        <v>3.89445</v>
      </c>
      <c r="P181" s="135">
        <f t="shared" si="102"/>
        <v>3.88592</v>
      </c>
      <c r="Q181" s="135">
        <f t="shared" si="102"/>
        <v>3.8952</v>
      </c>
      <c r="R181" s="135">
        <f t="shared" si="102"/>
        <v>3.8428900000000001</v>
      </c>
      <c r="S181" s="135">
        <f t="shared" si="102"/>
        <v>3.6794199999999999</v>
      </c>
      <c r="T181" s="135">
        <f t="shared" si="102"/>
        <v>3.7038799999999998</v>
      </c>
      <c r="U181" s="135">
        <f t="shared" si="102"/>
        <v>3.5977299999999999</v>
      </c>
      <c r="V181" s="135">
        <f t="shared" si="102"/>
        <v>3.6431300000000002</v>
      </c>
      <c r="W181" s="135">
        <f t="shared" si="102"/>
        <v>3.7437</v>
      </c>
      <c r="X181" s="135">
        <f t="shared" si="102"/>
        <v>3.8201900000000002</v>
      </c>
      <c r="Y181" s="135">
        <f t="shared" si="102"/>
        <v>3.74817</v>
      </c>
      <c r="Z181" s="135">
        <f t="shared" si="102"/>
        <v>3.4163299999999999</v>
      </c>
      <c r="AA181" s="135">
        <f t="shared" si="102"/>
        <v>3.3140000000000001</v>
      </c>
    </row>
    <row r="182" spans="1:27" ht="12.75" hidden="1" customHeight="1" outlineLevel="1" x14ac:dyDescent="0.2">
      <c r="A182" s="163" t="s">
        <v>410</v>
      </c>
      <c r="B182" s="94" t="s">
        <v>238</v>
      </c>
      <c r="C182" s="70" t="s">
        <v>79</v>
      </c>
      <c r="D182" s="71">
        <v>1517.53</v>
      </c>
      <c r="E182" s="71">
        <v>1424.89</v>
      </c>
      <c r="F182" s="71">
        <v>1299.23</v>
      </c>
      <c r="G182" s="71">
        <v>1250.8499999999999</v>
      </c>
      <c r="H182" s="71">
        <v>1229.6199999999999</v>
      </c>
      <c r="I182" s="71">
        <v>1251.1400000000001</v>
      </c>
      <c r="J182" s="71">
        <v>1338.42</v>
      </c>
      <c r="K182" s="71">
        <v>1567.02</v>
      </c>
      <c r="L182" s="71">
        <v>1856.41</v>
      </c>
      <c r="M182" s="71">
        <v>2034.53</v>
      </c>
      <c r="N182" s="71">
        <v>2085.58</v>
      </c>
      <c r="O182" s="71">
        <v>2084.91</v>
      </c>
      <c r="P182" s="71">
        <v>2076.38</v>
      </c>
      <c r="Q182" s="71">
        <v>2085.66</v>
      </c>
      <c r="R182" s="71">
        <v>2033.35</v>
      </c>
      <c r="S182" s="71">
        <v>1869.88</v>
      </c>
      <c r="T182" s="71">
        <v>1894.34</v>
      </c>
      <c r="U182" s="71">
        <v>1788.19</v>
      </c>
      <c r="V182" s="71">
        <v>1833.59</v>
      </c>
      <c r="W182" s="71">
        <v>1934.16</v>
      </c>
      <c r="X182" s="71">
        <v>2010.65</v>
      </c>
      <c r="Y182" s="71">
        <v>1938.63</v>
      </c>
      <c r="Z182" s="71">
        <v>1606.79</v>
      </c>
      <c r="AA182" s="71">
        <v>1504.46</v>
      </c>
    </row>
    <row r="183" spans="1:27" ht="12.75" hidden="1" customHeight="1" outlineLevel="1" x14ac:dyDescent="0.2">
      <c r="A183" s="163" t="s">
        <v>411</v>
      </c>
      <c r="B183" s="94" t="s">
        <v>90</v>
      </c>
      <c r="C183" s="70" t="s">
        <v>79</v>
      </c>
      <c r="D183" s="71">
        <f>$D$168</f>
        <v>1716.97</v>
      </c>
      <c r="E183" s="71">
        <f>$D$168</f>
        <v>1716.97</v>
      </c>
      <c r="F183" s="71">
        <f t="shared" ref="F183:AA183" si="103">$D$168</f>
        <v>1716.97</v>
      </c>
      <c r="G183" s="71">
        <f t="shared" si="103"/>
        <v>1716.97</v>
      </c>
      <c r="H183" s="71">
        <f t="shared" si="103"/>
        <v>1716.97</v>
      </c>
      <c r="I183" s="71">
        <f t="shared" si="103"/>
        <v>1716.97</v>
      </c>
      <c r="J183" s="71">
        <f t="shared" si="103"/>
        <v>1716.97</v>
      </c>
      <c r="K183" s="71">
        <f t="shared" si="103"/>
        <v>1716.97</v>
      </c>
      <c r="L183" s="71">
        <f t="shared" si="103"/>
        <v>1716.97</v>
      </c>
      <c r="M183" s="71">
        <f t="shared" si="103"/>
        <v>1716.97</v>
      </c>
      <c r="N183" s="71">
        <f t="shared" si="103"/>
        <v>1716.97</v>
      </c>
      <c r="O183" s="71">
        <f t="shared" si="103"/>
        <v>1716.97</v>
      </c>
      <c r="P183" s="71">
        <f t="shared" si="103"/>
        <v>1716.97</v>
      </c>
      <c r="Q183" s="71">
        <f t="shared" si="103"/>
        <v>1716.97</v>
      </c>
      <c r="R183" s="71">
        <f t="shared" si="103"/>
        <v>1716.97</v>
      </c>
      <c r="S183" s="71">
        <f t="shared" si="103"/>
        <v>1716.97</v>
      </c>
      <c r="T183" s="71">
        <f t="shared" si="103"/>
        <v>1716.97</v>
      </c>
      <c r="U183" s="71">
        <f t="shared" si="103"/>
        <v>1716.97</v>
      </c>
      <c r="V183" s="71">
        <f t="shared" si="103"/>
        <v>1716.97</v>
      </c>
      <c r="W183" s="71">
        <f t="shared" si="103"/>
        <v>1716.97</v>
      </c>
      <c r="X183" s="71">
        <f t="shared" si="103"/>
        <v>1716.97</v>
      </c>
      <c r="Y183" s="71">
        <f t="shared" si="103"/>
        <v>1716.97</v>
      </c>
      <c r="Z183" s="71">
        <f t="shared" si="103"/>
        <v>1716.97</v>
      </c>
      <c r="AA183" s="71">
        <f t="shared" si="103"/>
        <v>1716.97</v>
      </c>
    </row>
    <row r="184" spans="1:27" ht="12.75" hidden="1" customHeight="1" outlineLevel="1" x14ac:dyDescent="0.2">
      <c r="A184" s="163" t="s">
        <v>412</v>
      </c>
      <c r="B184" s="94" t="s">
        <v>83</v>
      </c>
      <c r="C184" s="70" t="s">
        <v>79</v>
      </c>
      <c r="D184" s="71">
        <v>4.3</v>
      </c>
      <c r="E184" s="71">
        <v>4.3</v>
      </c>
      <c r="F184" s="71">
        <v>4.3</v>
      </c>
      <c r="G184" s="71">
        <v>4.3</v>
      </c>
      <c r="H184" s="71">
        <v>4.3</v>
      </c>
      <c r="I184" s="71">
        <v>4.3</v>
      </c>
      <c r="J184" s="71">
        <v>4.3</v>
      </c>
      <c r="K184" s="71">
        <v>4.3</v>
      </c>
      <c r="L184" s="71">
        <v>4.3</v>
      </c>
      <c r="M184" s="71">
        <v>4.3</v>
      </c>
      <c r="N184" s="71">
        <v>4.3</v>
      </c>
      <c r="O184" s="71">
        <v>4.3</v>
      </c>
      <c r="P184" s="71">
        <v>4.3</v>
      </c>
      <c r="Q184" s="71">
        <v>4.3</v>
      </c>
      <c r="R184" s="71">
        <v>4.3</v>
      </c>
      <c r="S184" s="71">
        <v>4.3</v>
      </c>
      <c r="T184" s="71">
        <v>4.3</v>
      </c>
      <c r="U184" s="71">
        <v>4.3</v>
      </c>
      <c r="V184" s="71">
        <v>4.3</v>
      </c>
      <c r="W184" s="71">
        <v>4.3</v>
      </c>
      <c r="X184" s="71">
        <v>4.3</v>
      </c>
      <c r="Y184" s="71">
        <v>4.3</v>
      </c>
      <c r="Z184" s="71">
        <v>4.3</v>
      </c>
      <c r="AA184" s="71">
        <v>4.3</v>
      </c>
    </row>
    <row r="185" spans="1:27" ht="12.75" hidden="1" customHeight="1" outlineLevel="1" x14ac:dyDescent="0.2">
      <c r="A185" s="163" t="s">
        <v>413</v>
      </c>
      <c r="B185" s="94" t="s">
        <v>81</v>
      </c>
      <c r="C185" s="70" t="s">
        <v>79</v>
      </c>
      <c r="D185" s="71">
        <f>$D$11</f>
        <v>88.27</v>
      </c>
      <c r="E185" s="71">
        <f t="shared" ref="E185:AA185" si="104">$D$11</f>
        <v>88.27</v>
      </c>
      <c r="F185" s="71">
        <f t="shared" si="104"/>
        <v>88.27</v>
      </c>
      <c r="G185" s="71">
        <f t="shared" si="104"/>
        <v>88.27</v>
      </c>
      <c r="H185" s="71">
        <f t="shared" si="104"/>
        <v>88.27</v>
      </c>
      <c r="I185" s="71">
        <f t="shared" si="104"/>
        <v>88.27</v>
      </c>
      <c r="J185" s="71">
        <f t="shared" si="104"/>
        <v>88.27</v>
      </c>
      <c r="K185" s="71">
        <f t="shared" si="104"/>
        <v>88.27</v>
      </c>
      <c r="L185" s="71">
        <f t="shared" si="104"/>
        <v>88.27</v>
      </c>
      <c r="M185" s="71">
        <f t="shared" si="104"/>
        <v>88.27</v>
      </c>
      <c r="N185" s="71">
        <f t="shared" si="104"/>
        <v>88.27</v>
      </c>
      <c r="O185" s="71">
        <f t="shared" si="104"/>
        <v>88.27</v>
      </c>
      <c r="P185" s="71">
        <f t="shared" si="104"/>
        <v>88.27</v>
      </c>
      <c r="Q185" s="71">
        <f t="shared" si="104"/>
        <v>88.27</v>
      </c>
      <c r="R185" s="71">
        <f t="shared" si="104"/>
        <v>88.27</v>
      </c>
      <c r="S185" s="71">
        <f t="shared" si="104"/>
        <v>88.27</v>
      </c>
      <c r="T185" s="71">
        <f t="shared" si="104"/>
        <v>88.27</v>
      </c>
      <c r="U185" s="71">
        <f t="shared" si="104"/>
        <v>88.27</v>
      </c>
      <c r="V185" s="71">
        <f t="shared" si="104"/>
        <v>88.27</v>
      </c>
      <c r="W185" s="71">
        <f t="shared" si="104"/>
        <v>88.27</v>
      </c>
      <c r="X185" s="71">
        <f t="shared" si="104"/>
        <v>88.27</v>
      </c>
      <c r="Y185" s="71">
        <f t="shared" si="104"/>
        <v>88.27</v>
      </c>
      <c r="Z185" s="71">
        <f t="shared" si="104"/>
        <v>88.27</v>
      </c>
      <c r="AA185" s="71">
        <f t="shared" si="104"/>
        <v>88.27</v>
      </c>
    </row>
    <row r="186" spans="1:27" ht="12.75" customHeight="1" collapsed="1" x14ac:dyDescent="0.2">
      <c r="A186" s="162" t="s">
        <v>414</v>
      </c>
      <c r="B186" s="54" t="str">
        <f>"05"&amp;"."&amp;$B$662&amp;"."&amp;$B$663</f>
        <v>05.05.2024</v>
      </c>
      <c r="C186" s="134" t="s">
        <v>76</v>
      </c>
      <c r="D186" s="135">
        <f>ROUND(((D187+D188+D190+D189)/1000),5)</f>
        <v>3.2544599999999999</v>
      </c>
      <c r="E186" s="135">
        <f>ROUND(((E187+E188+E190+E189)/1000),5)</f>
        <v>3.0600200000000002</v>
      </c>
      <c r="F186" s="135">
        <f>ROUND(((F187+F188+F190+F189)/1000),5)</f>
        <v>3.03302</v>
      </c>
      <c r="G186" s="135">
        <f t="shared" ref="G186:AA186" si="105">ROUND(((G187+G188+G190+G189)/1000),5)</f>
        <v>3.00102</v>
      </c>
      <c r="H186" s="135">
        <f t="shared" si="105"/>
        <v>2.9798300000000002</v>
      </c>
      <c r="I186" s="135">
        <f t="shared" si="105"/>
        <v>3.0021599999999999</v>
      </c>
      <c r="J186" s="135">
        <f t="shared" si="105"/>
        <v>2.91588</v>
      </c>
      <c r="K186" s="135">
        <f t="shared" si="105"/>
        <v>3.0520999999999998</v>
      </c>
      <c r="L186" s="135">
        <f t="shared" si="105"/>
        <v>3.3244500000000001</v>
      </c>
      <c r="M186" s="135">
        <f t="shared" si="105"/>
        <v>3.4940899999999999</v>
      </c>
      <c r="N186" s="135">
        <f t="shared" si="105"/>
        <v>3.5408900000000001</v>
      </c>
      <c r="O186" s="135">
        <f t="shared" si="105"/>
        <v>3.5684999999999998</v>
      </c>
      <c r="P186" s="135">
        <f t="shared" si="105"/>
        <v>3.5207600000000001</v>
      </c>
      <c r="Q186" s="135">
        <f t="shared" si="105"/>
        <v>3.51844</v>
      </c>
      <c r="R186" s="135">
        <f t="shared" si="105"/>
        <v>3.5153699999999999</v>
      </c>
      <c r="S186" s="135">
        <f t="shared" si="105"/>
        <v>3.4009900000000002</v>
      </c>
      <c r="T186" s="135">
        <f t="shared" si="105"/>
        <v>3.3840699999999999</v>
      </c>
      <c r="U186" s="135">
        <f t="shared" si="105"/>
        <v>3.3896799999999998</v>
      </c>
      <c r="V186" s="135">
        <f t="shared" si="105"/>
        <v>3.4514999999999998</v>
      </c>
      <c r="W186" s="135">
        <f t="shared" si="105"/>
        <v>3.6193399999999998</v>
      </c>
      <c r="X186" s="135">
        <f t="shared" si="105"/>
        <v>3.74411</v>
      </c>
      <c r="Y186" s="135">
        <f t="shared" si="105"/>
        <v>3.7184499999999998</v>
      </c>
      <c r="Z186" s="135">
        <f t="shared" si="105"/>
        <v>3.3744000000000001</v>
      </c>
      <c r="AA186" s="135">
        <f t="shared" si="105"/>
        <v>3.31053</v>
      </c>
    </row>
    <row r="187" spans="1:27" ht="12.75" hidden="1" customHeight="1" outlineLevel="1" x14ac:dyDescent="0.2">
      <c r="A187" s="163" t="s">
        <v>415</v>
      </c>
      <c r="B187" s="94" t="s">
        <v>238</v>
      </c>
      <c r="C187" s="70" t="s">
        <v>79</v>
      </c>
      <c r="D187" s="71">
        <v>1444.92</v>
      </c>
      <c r="E187" s="71">
        <v>1250.48</v>
      </c>
      <c r="F187" s="71">
        <v>1223.48</v>
      </c>
      <c r="G187" s="71">
        <v>1191.48</v>
      </c>
      <c r="H187" s="71">
        <v>1170.29</v>
      </c>
      <c r="I187" s="71">
        <v>1192.6199999999999</v>
      </c>
      <c r="J187" s="71">
        <v>1106.3399999999999</v>
      </c>
      <c r="K187" s="71">
        <v>1242.56</v>
      </c>
      <c r="L187" s="71">
        <v>1514.91</v>
      </c>
      <c r="M187" s="71">
        <v>1684.55</v>
      </c>
      <c r="N187" s="71">
        <v>1731.35</v>
      </c>
      <c r="O187" s="71">
        <v>1758.96</v>
      </c>
      <c r="P187" s="71">
        <v>1711.22</v>
      </c>
      <c r="Q187" s="71">
        <v>1708.9</v>
      </c>
      <c r="R187" s="71">
        <v>1705.83</v>
      </c>
      <c r="S187" s="71">
        <v>1591.45</v>
      </c>
      <c r="T187" s="71">
        <v>1574.53</v>
      </c>
      <c r="U187" s="71">
        <v>1580.14</v>
      </c>
      <c r="V187" s="71">
        <v>1641.96</v>
      </c>
      <c r="W187" s="71">
        <v>1809.8</v>
      </c>
      <c r="X187" s="71">
        <v>1934.57</v>
      </c>
      <c r="Y187" s="71">
        <v>1908.91</v>
      </c>
      <c r="Z187" s="71">
        <v>1564.86</v>
      </c>
      <c r="AA187" s="71">
        <v>1500.99</v>
      </c>
    </row>
    <row r="188" spans="1:27" ht="12.75" hidden="1" customHeight="1" outlineLevel="1" x14ac:dyDescent="0.2">
      <c r="A188" s="163" t="s">
        <v>416</v>
      </c>
      <c r="B188" s="94" t="s">
        <v>90</v>
      </c>
      <c r="C188" s="70" t="s">
        <v>79</v>
      </c>
      <c r="D188" s="71">
        <f>$D$168</f>
        <v>1716.97</v>
      </c>
      <c r="E188" s="71">
        <f>$D$168</f>
        <v>1716.97</v>
      </c>
      <c r="F188" s="71">
        <f t="shared" ref="F188:AA188" si="106">$D$168</f>
        <v>1716.97</v>
      </c>
      <c r="G188" s="71">
        <f t="shared" si="106"/>
        <v>1716.97</v>
      </c>
      <c r="H188" s="71">
        <f t="shared" si="106"/>
        <v>1716.97</v>
      </c>
      <c r="I188" s="71">
        <f t="shared" si="106"/>
        <v>1716.97</v>
      </c>
      <c r="J188" s="71">
        <f t="shared" si="106"/>
        <v>1716.97</v>
      </c>
      <c r="K188" s="71">
        <f t="shared" si="106"/>
        <v>1716.97</v>
      </c>
      <c r="L188" s="71">
        <f t="shared" si="106"/>
        <v>1716.97</v>
      </c>
      <c r="M188" s="71">
        <f t="shared" si="106"/>
        <v>1716.97</v>
      </c>
      <c r="N188" s="71">
        <f t="shared" si="106"/>
        <v>1716.97</v>
      </c>
      <c r="O188" s="71">
        <f t="shared" si="106"/>
        <v>1716.97</v>
      </c>
      <c r="P188" s="71">
        <f t="shared" si="106"/>
        <v>1716.97</v>
      </c>
      <c r="Q188" s="71">
        <f t="shared" si="106"/>
        <v>1716.97</v>
      </c>
      <c r="R188" s="71">
        <f t="shared" si="106"/>
        <v>1716.97</v>
      </c>
      <c r="S188" s="71">
        <f t="shared" si="106"/>
        <v>1716.97</v>
      </c>
      <c r="T188" s="71">
        <f t="shared" si="106"/>
        <v>1716.97</v>
      </c>
      <c r="U188" s="71">
        <f t="shared" si="106"/>
        <v>1716.97</v>
      </c>
      <c r="V188" s="71">
        <f t="shared" si="106"/>
        <v>1716.97</v>
      </c>
      <c r="W188" s="71">
        <f t="shared" si="106"/>
        <v>1716.97</v>
      </c>
      <c r="X188" s="71">
        <f t="shared" si="106"/>
        <v>1716.97</v>
      </c>
      <c r="Y188" s="71">
        <f t="shared" si="106"/>
        <v>1716.97</v>
      </c>
      <c r="Z188" s="71">
        <f t="shared" si="106"/>
        <v>1716.97</v>
      </c>
      <c r="AA188" s="71">
        <f t="shared" si="106"/>
        <v>1716.97</v>
      </c>
    </row>
    <row r="189" spans="1:27" ht="12.75" hidden="1" customHeight="1" outlineLevel="1" x14ac:dyDescent="0.2">
      <c r="A189" s="163" t="s">
        <v>417</v>
      </c>
      <c r="B189" s="94" t="s">
        <v>83</v>
      </c>
      <c r="C189" s="70" t="s">
        <v>79</v>
      </c>
      <c r="D189" s="71">
        <v>4.3</v>
      </c>
      <c r="E189" s="71">
        <v>4.3</v>
      </c>
      <c r="F189" s="71">
        <v>4.3</v>
      </c>
      <c r="G189" s="71">
        <v>4.3</v>
      </c>
      <c r="H189" s="71">
        <v>4.3</v>
      </c>
      <c r="I189" s="71">
        <v>4.3</v>
      </c>
      <c r="J189" s="71">
        <v>4.3</v>
      </c>
      <c r="K189" s="71">
        <v>4.3</v>
      </c>
      <c r="L189" s="71">
        <v>4.3</v>
      </c>
      <c r="M189" s="71">
        <v>4.3</v>
      </c>
      <c r="N189" s="71">
        <v>4.3</v>
      </c>
      <c r="O189" s="71">
        <v>4.3</v>
      </c>
      <c r="P189" s="71">
        <v>4.3</v>
      </c>
      <c r="Q189" s="71">
        <v>4.3</v>
      </c>
      <c r="R189" s="71">
        <v>4.3</v>
      </c>
      <c r="S189" s="71">
        <v>4.3</v>
      </c>
      <c r="T189" s="71">
        <v>4.3</v>
      </c>
      <c r="U189" s="71">
        <v>4.3</v>
      </c>
      <c r="V189" s="71">
        <v>4.3</v>
      </c>
      <c r="W189" s="71">
        <v>4.3</v>
      </c>
      <c r="X189" s="71">
        <v>4.3</v>
      </c>
      <c r="Y189" s="71">
        <v>4.3</v>
      </c>
      <c r="Z189" s="71">
        <v>4.3</v>
      </c>
      <c r="AA189" s="71">
        <v>4.3</v>
      </c>
    </row>
    <row r="190" spans="1:27" ht="12.75" hidden="1" customHeight="1" outlineLevel="1" x14ac:dyDescent="0.2">
      <c r="A190" s="163" t="s">
        <v>418</v>
      </c>
      <c r="B190" s="94" t="s">
        <v>81</v>
      </c>
      <c r="C190" s="70" t="s">
        <v>79</v>
      </c>
      <c r="D190" s="71">
        <f>$D$11</f>
        <v>88.27</v>
      </c>
      <c r="E190" s="71">
        <f t="shared" ref="E190:AA190" si="107">$D$11</f>
        <v>88.27</v>
      </c>
      <c r="F190" s="71">
        <f t="shared" si="107"/>
        <v>88.27</v>
      </c>
      <c r="G190" s="71">
        <f t="shared" si="107"/>
        <v>88.27</v>
      </c>
      <c r="H190" s="71">
        <f t="shared" si="107"/>
        <v>88.27</v>
      </c>
      <c r="I190" s="71">
        <f t="shared" si="107"/>
        <v>88.27</v>
      </c>
      <c r="J190" s="71">
        <f t="shared" si="107"/>
        <v>88.27</v>
      </c>
      <c r="K190" s="71">
        <f t="shared" si="107"/>
        <v>88.27</v>
      </c>
      <c r="L190" s="71">
        <f t="shared" si="107"/>
        <v>88.27</v>
      </c>
      <c r="M190" s="71">
        <f t="shared" si="107"/>
        <v>88.27</v>
      </c>
      <c r="N190" s="71">
        <f t="shared" si="107"/>
        <v>88.27</v>
      </c>
      <c r="O190" s="71">
        <f t="shared" si="107"/>
        <v>88.27</v>
      </c>
      <c r="P190" s="71">
        <f t="shared" si="107"/>
        <v>88.27</v>
      </c>
      <c r="Q190" s="71">
        <f t="shared" si="107"/>
        <v>88.27</v>
      </c>
      <c r="R190" s="71">
        <f t="shared" si="107"/>
        <v>88.27</v>
      </c>
      <c r="S190" s="71">
        <f t="shared" si="107"/>
        <v>88.27</v>
      </c>
      <c r="T190" s="71">
        <f t="shared" si="107"/>
        <v>88.27</v>
      </c>
      <c r="U190" s="71">
        <f t="shared" si="107"/>
        <v>88.27</v>
      </c>
      <c r="V190" s="71">
        <f t="shared" si="107"/>
        <v>88.27</v>
      </c>
      <c r="W190" s="71">
        <f t="shared" si="107"/>
        <v>88.27</v>
      </c>
      <c r="X190" s="71">
        <f t="shared" si="107"/>
        <v>88.27</v>
      </c>
      <c r="Y190" s="71">
        <f t="shared" si="107"/>
        <v>88.27</v>
      </c>
      <c r="Z190" s="71">
        <f t="shared" si="107"/>
        <v>88.27</v>
      </c>
      <c r="AA190" s="71">
        <f t="shared" si="107"/>
        <v>88.27</v>
      </c>
    </row>
    <row r="191" spans="1:27" ht="12.75" customHeight="1" collapsed="1" x14ac:dyDescent="0.2">
      <c r="A191" s="162" t="s">
        <v>419</v>
      </c>
      <c r="B191" s="54" t="str">
        <f>"06"&amp;"."&amp;$B$662&amp;"."&amp;$B$663</f>
        <v>06.05.2024</v>
      </c>
      <c r="C191" s="134" t="s">
        <v>76</v>
      </c>
      <c r="D191" s="135">
        <f>ROUND(((D192+D193+D195+D194)/1000),5)</f>
        <v>3.10615</v>
      </c>
      <c r="E191" s="135">
        <f>ROUND(((E192+E193+E195+E194)/1000),5)</f>
        <v>3.0142000000000002</v>
      </c>
      <c r="F191" s="135">
        <f>ROUND(((F192+F193+F195+F194)/1000),5)</f>
        <v>2.9252400000000001</v>
      </c>
      <c r="G191" s="135">
        <f t="shared" ref="G191:AA191" si="108">ROUND(((G192+G193+G195+G194)/1000),5)</f>
        <v>2.9171100000000001</v>
      </c>
      <c r="H191" s="135">
        <f t="shared" si="108"/>
        <v>2.9193699999999998</v>
      </c>
      <c r="I191" s="135">
        <f t="shared" si="108"/>
        <v>3.0548099999999998</v>
      </c>
      <c r="J191" s="135">
        <f t="shared" si="108"/>
        <v>3.2235999999999998</v>
      </c>
      <c r="K191" s="135">
        <f t="shared" si="108"/>
        <v>3.50718</v>
      </c>
      <c r="L191" s="135">
        <f t="shared" si="108"/>
        <v>3.7945199999999999</v>
      </c>
      <c r="M191" s="135">
        <f t="shared" si="108"/>
        <v>3.8774500000000001</v>
      </c>
      <c r="N191" s="135">
        <f t="shared" si="108"/>
        <v>3.88429</v>
      </c>
      <c r="O191" s="135">
        <f t="shared" si="108"/>
        <v>3.8866100000000001</v>
      </c>
      <c r="P191" s="135">
        <f t="shared" si="108"/>
        <v>3.8918599999999999</v>
      </c>
      <c r="Q191" s="135">
        <f t="shared" si="108"/>
        <v>3.8883399999999999</v>
      </c>
      <c r="R191" s="135">
        <f t="shared" si="108"/>
        <v>3.8853900000000001</v>
      </c>
      <c r="S191" s="135">
        <f t="shared" si="108"/>
        <v>3.88592</v>
      </c>
      <c r="T191" s="135">
        <f t="shared" si="108"/>
        <v>3.8768099999999999</v>
      </c>
      <c r="U191" s="135">
        <f t="shared" si="108"/>
        <v>3.8406899999999999</v>
      </c>
      <c r="V191" s="135">
        <f t="shared" si="108"/>
        <v>3.8043</v>
      </c>
      <c r="W191" s="135">
        <f t="shared" si="108"/>
        <v>3.82959</v>
      </c>
      <c r="X191" s="135">
        <f t="shared" si="108"/>
        <v>3.8777599999999999</v>
      </c>
      <c r="Y191" s="135">
        <f t="shared" si="108"/>
        <v>3.8121900000000002</v>
      </c>
      <c r="Z191" s="135">
        <f t="shared" si="108"/>
        <v>3.4699</v>
      </c>
      <c r="AA191" s="135">
        <f t="shared" si="108"/>
        <v>3.3051300000000001</v>
      </c>
    </row>
    <row r="192" spans="1:27" ht="12.75" hidden="1" customHeight="1" outlineLevel="1" x14ac:dyDescent="0.2">
      <c r="A192" s="163" t="s">
        <v>420</v>
      </c>
      <c r="B192" s="94" t="s">
        <v>238</v>
      </c>
      <c r="C192" s="70" t="s">
        <v>79</v>
      </c>
      <c r="D192" s="71">
        <v>1296.6099999999999</v>
      </c>
      <c r="E192" s="71">
        <v>1204.6600000000001</v>
      </c>
      <c r="F192" s="71">
        <v>1115.7</v>
      </c>
      <c r="G192" s="71">
        <v>1107.57</v>
      </c>
      <c r="H192" s="71">
        <v>1109.83</v>
      </c>
      <c r="I192" s="71">
        <v>1245.27</v>
      </c>
      <c r="J192" s="71">
        <v>1414.06</v>
      </c>
      <c r="K192" s="71">
        <v>1697.64</v>
      </c>
      <c r="L192" s="71">
        <v>1984.98</v>
      </c>
      <c r="M192" s="71">
        <v>2067.91</v>
      </c>
      <c r="N192" s="71">
        <v>2074.75</v>
      </c>
      <c r="O192" s="71">
        <v>2077.0700000000002</v>
      </c>
      <c r="P192" s="71">
        <v>2082.3200000000002</v>
      </c>
      <c r="Q192" s="71">
        <v>2078.8000000000002</v>
      </c>
      <c r="R192" s="71">
        <v>2075.85</v>
      </c>
      <c r="S192" s="71">
        <v>2076.38</v>
      </c>
      <c r="T192" s="71">
        <v>2067.27</v>
      </c>
      <c r="U192" s="71">
        <v>2031.15</v>
      </c>
      <c r="V192" s="71">
        <v>1994.76</v>
      </c>
      <c r="W192" s="71">
        <v>2020.05</v>
      </c>
      <c r="X192" s="71">
        <v>2068.2199999999998</v>
      </c>
      <c r="Y192" s="71">
        <v>2002.65</v>
      </c>
      <c r="Z192" s="71">
        <v>1660.36</v>
      </c>
      <c r="AA192" s="71">
        <v>1495.59</v>
      </c>
    </row>
    <row r="193" spans="1:27" ht="12.75" hidden="1" customHeight="1" outlineLevel="1" x14ac:dyDescent="0.2">
      <c r="A193" s="163" t="s">
        <v>421</v>
      </c>
      <c r="B193" s="94" t="s">
        <v>90</v>
      </c>
      <c r="C193" s="70" t="s">
        <v>79</v>
      </c>
      <c r="D193" s="71">
        <f>$D$168</f>
        <v>1716.97</v>
      </c>
      <c r="E193" s="71">
        <f>$D$168</f>
        <v>1716.97</v>
      </c>
      <c r="F193" s="71">
        <f t="shared" ref="F193:AA193" si="109">$D$168</f>
        <v>1716.97</v>
      </c>
      <c r="G193" s="71">
        <f t="shared" si="109"/>
        <v>1716.97</v>
      </c>
      <c r="H193" s="71">
        <f t="shared" si="109"/>
        <v>1716.97</v>
      </c>
      <c r="I193" s="71">
        <f t="shared" si="109"/>
        <v>1716.97</v>
      </c>
      <c r="J193" s="71">
        <f t="shared" si="109"/>
        <v>1716.97</v>
      </c>
      <c r="K193" s="71">
        <f t="shared" si="109"/>
        <v>1716.97</v>
      </c>
      <c r="L193" s="71">
        <f t="shared" si="109"/>
        <v>1716.97</v>
      </c>
      <c r="M193" s="71">
        <f t="shared" si="109"/>
        <v>1716.97</v>
      </c>
      <c r="N193" s="71">
        <f t="shared" si="109"/>
        <v>1716.97</v>
      </c>
      <c r="O193" s="71">
        <f t="shared" si="109"/>
        <v>1716.97</v>
      </c>
      <c r="P193" s="71">
        <f t="shared" si="109"/>
        <v>1716.97</v>
      </c>
      <c r="Q193" s="71">
        <f t="shared" si="109"/>
        <v>1716.97</v>
      </c>
      <c r="R193" s="71">
        <f t="shared" si="109"/>
        <v>1716.97</v>
      </c>
      <c r="S193" s="71">
        <f t="shared" si="109"/>
        <v>1716.97</v>
      </c>
      <c r="T193" s="71">
        <f t="shared" si="109"/>
        <v>1716.97</v>
      </c>
      <c r="U193" s="71">
        <f t="shared" si="109"/>
        <v>1716.97</v>
      </c>
      <c r="V193" s="71">
        <f t="shared" si="109"/>
        <v>1716.97</v>
      </c>
      <c r="W193" s="71">
        <f t="shared" si="109"/>
        <v>1716.97</v>
      </c>
      <c r="X193" s="71">
        <f t="shared" si="109"/>
        <v>1716.97</v>
      </c>
      <c r="Y193" s="71">
        <f t="shared" si="109"/>
        <v>1716.97</v>
      </c>
      <c r="Z193" s="71">
        <f t="shared" si="109"/>
        <v>1716.97</v>
      </c>
      <c r="AA193" s="71">
        <f t="shared" si="109"/>
        <v>1716.97</v>
      </c>
    </row>
    <row r="194" spans="1:27" ht="12.75" hidden="1" customHeight="1" outlineLevel="1" x14ac:dyDescent="0.2">
      <c r="A194" s="163" t="s">
        <v>422</v>
      </c>
      <c r="B194" s="94" t="s">
        <v>83</v>
      </c>
      <c r="C194" s="70" t="s">
        <v>79</v>
      </c>
      <c r="D194" s="71">
        <v>4.3</v>
      </c>
      <c r="E194" s="71">
        <v>4.3</v>
      </c>
      <c r="F194" s="71">
        <v>4.3</v>
      </c>
      <c r="G194" s="71">
        <v>4.3</v>
      </c>
      <c r="H194" s="71">
        <v>4.3</v>
      </c>
      <c r="I194" s="71">
        <v>4.3</v>
      </c>
      <c r="J194" s="71">
        <v>4.3</v>
      </c>
      <c r="K194" s="71">
        <v>4.3</v>
      </c>
      <c r="L194" s="71">
        <v>4.3</v>
      </c>
      <c r="M194" s="71">
        <v>4.3</v>
      </c>
      <c r="N194" s="71">
        <v>4.3</v>
      </c>
      <c r="O194" s="71">
        <v>4.3</v>
      </c>
      <c r="P194" s="71">
        <v>4.3</v>
      </c>
      <c r="Q194" s="71">
        <v>4.3</v>
      </c>
      <c r="R194" s="71">
        <v>4.3</v>
      </c>
      <c r="S194" s="71">
        <v>4.3</v>
      </c>
      <c r="T194" s="71">
        <v>4.3</v>
      </c>
      <c r="U194" s="71">
        <v>4.3</v>
      </c>
      <c r="V194" s="71">
        <v>4.3</v>
      </c>
      <c r="W194" s="71">
        <v>4.3</v>
      </c>
      <c r="X194" s="71">
        <v>4.3</v>
      </c>
      <c r="Y194" s="71">
        <v>4.3</v>
      </c>
      <c r="Z194" s="71">
        <v>4.3</v>
      </c>
      <c r="AA194" s="71">
        <v>4.3</v>
      </c>
    </row>
    <row r="195" spans="1:27" ht="12.75" hidden="1" customHeight="1" outlineLevel="1" x14ac:dyDescent="0.2">
      <c r="A195" s="163" t="s">
        <v>423</v>
      </c>
      <c r="B195" s="94" t="s">
        <v>81</v>
      </c>
      <c r="C195" s="70" t="s">
        <v>79</v>
      </c>
      <c r="D195" s="71">
        <f>$D$11</f>
        <v>88.27</v>
      </c>
      <c r="E195" s="71">
        <f t="shared" ref="E195:AA195" si="110">$D$11</f>
        <v>88.27</v>
      </c>
      <c r="F195" s="71">
        <f t="shared" si="110"/>
        <v>88.27</v>
      </c>
      <c r="G195" s="71">
        <f t="shared" si="110"/>
        <v>88.27</v>
      </c>
      <c r="H195" s="71">
        <f t="shared" si="110"/>
        <v>88.27</v>
      </c>
      <c r="I195" s="71">
        <f t="shared" si="110"/>
        <v>88.27</v>
      </c>
      <c r="J195" s="71">
        <f t="shared" si="110"/>
        <v>88.27</v>
      </c>
      <c r="K195" s="71">
        <f t="shared" si="110"/>
        <v>88.27</v>
      </c>
      <c r="L195" s="71">
        <f t="shared" si="110"/>
        <v>88.27</v>
      </c>
      <c r="M195" s="71">
        <f t="shared" si="110"/>
        <v>88.27</v>
      </c>
      <c r="N195" s="71">
        <f t="shared" si="110"/>
        <v>88.27</v>
      </c>
      <c r="O195" s="71">
        <f t="shared" si="110"/>
        <v>88.27</v>
      </c>
      <c r="P195" s="71">
        <f t="shared" si="110"/>
        <v>88.27</v>
      </c>
      <c r="Q195" s="71">
        <f t="shared" si="110"/>
        <v>88.27</v>
      </c>
      <c r="R195" s="71">
        <f t="shared" si="110"/>
        <v>88.27</v>
      </c>
      <c r="S195" s="71">
        <f t="shared" si="110"/>
        <v>88.27</v>
      </c>
      <c r="T195" s="71">
        <f t="shared" si="110"/>
        <v>88.27</v>
      </c>
      <c r="U195" s="71">
        <f t="shared" si="110"/>
        <v>88.27</v>
      </c>
      <c r="V195" s="71">
        <f t="shared" si="110"/>
        <v>88.27</v>
      </c>
      <c r="W195" s="71">
        <f t="shared" si="110"/>
        <v>88.27</v>
      </c>
      <c r="X195" s="71">
        <f t="shared" si="110"/>
        <v>88.27</v>
      </c>
      <c r="Y195" s="71">
        <f t="shared" si="110"/>
        <v>88.27</v>
      </c>
      <c r="Z195" s="71">
        <f t="shared" si="110"/>
        <v>88.27</v>
      </c>
      <c r="AA195" s="71">
        <f t="shared" si="110"/>
        <v>88.27</v>
      </c>
    </row>
    <row r="196" spans="1:27" ht="12.75" customHeight="1" collapsed="1" x14ac:dyDescent="0.2">
      <c r="A196" s="162" t="s">
        <v>424</v>
      </c>
      <c r="B196" s="54" t="str">
        <f>"07"&amp;"."&amp;$B$662&amp;"."&amp;$B$663</f>
        <v>07.05.2024</v>
      </c>
      <c r="C196" s="134" t="s">
        <v>76</v>
      </c>
      <c r="D196" s="135">
        <f>ROUND(((D197+D198+D200+D199)/1000),5)</f>
        <v>3.2916699999999999</v>
      </c>
      <c r="E196" s="135">
        <f>ROUND(((E197+E198+E200+E199)/1000),5)</f>
        <v>3.1007600000000002</v>
      </c>
      <c r="F196" s="135">
        <f>ROUND(((F197+F198+F200+F199)/1000),5)</f>
        <v>3.0282200000000001</v>
      </c>
      <c r="G196" s="135">
        <f t="shared" ref="G196:AA196" si="111">ROUND(((G197+G198+G200+G199)/1000),5)</f>
        <v>3.01207</v>
      </c>
      <c r="H196" s="135">
        <f t="shared" si="111"/>
        <v>3.00745</v>
      </c>
      <c r="I196" s="135">
        <f t="shared" si="111"/>
        <v>3.0804200000000002</v>
      </c>
      <c r="J196" s="135">
        <f t="shared" si="111"/>
        <v>3.2285900000000001</v>
      </c>
      <c r="K196" s="135">
        <f t="shared" si="111"/>
        <v>3.4611700000000001</v>
      </c>
      <c r="L196" s="135">
        <f t="shared" si="111"/>
        <v>3.7214399999999999</v>
      </c>
      <c r="M196" s="135">
        <f t="shared" si="111"/>
        <v>3.7986599999999999</v>
      </c>
      <c r="N196" s="135">
        <f t="shared" si="111"/>
        <v>3.8222399999999999</v>
      </c>
      <c r="O196" s="135">
        <f t="shared" si="111"/>
        <v>3.8877000000000002</v>
      </c>
      <c r="P196" s="135">
        <f t="shared" si="111"/>
        <v>3.8817900000000001</v>
      </c>
      <c r="Q196" s="135">
        <f t="shared" si="111"/>
        <v>3.8973800000000001</v>
      </c>
      <c r="R196" s="135">
        <f t="shared" si="111"/>
        <v>3.84152</v>
      </c>
      <c r="S196" s="135">
        <f t="shared" si="111"/>
        <v>3.8247100000000001</v>
      </c>
      <c r="T196" s="135">
        <f t="shared" si="111"/>
        <v>3.79515</v>
      </c>
      <c r="U196" s="135">
        <f t="shared" si="111"/>
        <v>3.7823600000000002</v>
      </c>
      <c r="V196" s="135">
        <f t="shared" si="111"/>
        <v>3.7818700000000001</v>
      </c>
      <c r="W196" s="135">
        <f t="shared" si="111"/>
        <v>3.78776</v>
      </c>
      <c r="X196" s="135">
        <f t="shared" si="111"/>
        <v>3.8541699999999999</v>
      </c>
      <c r="Y196" s="135">
        <f t="shared" si="111"/>
        <v>3.6815899999999999</v>
      </c>
      <c r="Z196" s="135">
        <f t="shared" si="111"/>
        <v>3.5236399999999999</v>
      </c>
      <c r="AA196" s="135">
        <f t="shared" si="111"/>
        <v>3.41269</v>
      </c>
    </row>
    <row r="197" spans="1:27" ht="12.75" hidden="1" customHeight="1" outlineLevel="1" x14ac:dyDescent="0.2">
      <c r="A197" s="163" t="s">
        <v>425</v>
      </c>
      <c r="B197" s="94" t="s">
        <v>238</v>
      </c>
      <c r="C197" s="70" t="s">
        <v>79</v>
      </c>
      <c r="D197" s="71">
        <v>1482.13</v>
      </c>
      <c r="E197" s="71">
        <v>1291.22</v>
      </c>
      <c r="F197" s="71">
        <v>1218.68</v>
      </c>
      <c r="G197" s="71">
        <v>1202.53</v>
      </c>
      <c r="H197" s="71">
        <v>1197.9100000000001</v>
      </c>
      <c r="I197" s="71">
        <v>1270.8800000000001</v>
      </c>
      <c r="J197" s="71">
        <v>1419.05</v>
      </c>
      <c r="K197" s="71">
        <v>1651.63</v>
      </c>
      <c r="L197" s="71">
        <v>1911.9</v>
      </c>
      <c r="M197" s="71">
        <v>1989.12</v>
      </c>
      <c r="N197" s="71">
        <v>2012.7</v>
      </c>
      <c r="O197" s="71">
        <v>2078.16</v>
      </c>
      <c r="P197" s="71">
        <v>2072.25</v>
      </c>
      <c r="Q197" s="71">
        <v>2087.84</v>
      </c>
      <c r="R197" s="71">
        <v>2031.98</v>
      </c>
      <c r="S197" s="71">
        <v>2015.17</v>
      </c>
      <c r="T197" s="71">
        <v>1985.61</v>
      </c>
      <c r="U197" s="71">
        <v>1972.82</v>
      </c>
      <c r="V197" s="71">
        <v>1972.33</v>
      </c>
      <c r="W197" s="71">
        <v>1978.22</v>
      </c>
      <c r="X197" s="71">
        <v>2044.63</v>
      </c>
      <c r="Y197" s="71">
        <v>1872.05</v>
      </c>
      <c r="Z197" s="71">
        <v>1714.1</v>
      </c>
      <c r="AA197" s="71">
        <v>1603.15</v>
      </c>
    </row>
    <row r="198" spans="1:27" ht="12.75" hidden="1" customHeight="1" outlineLevel="1" x14ac:dyDescent="0.2">
      <c r="A198" s="163" t="s">
        <v>426</v>
      </c>
      <c r="B198" s="94" t="s">
        <v>90</v>
      </c>
      <c r="C198" s="70" t="s">
        <v>79</v>
      </c>
      <c r="D198" s="71">
        <f>$D$168</f>
        <v>1716.97</v>
      </c>
      <c r="E198" s="71">
        <f>$D$168</f>
        <v>1716.97</v>
      </c>
      <c r="F198" s="71">
        <f t="shared" ref="F198:AA198" si="112">$D$168</f>
        <v>1716.97</v>
      </c>
      <c r="G198" s="71">
        <f t="shared" si="112"/>
        <v>1716.97</v>
      </c>
      <c r="H198" s="71">
        <f t="shared" si="112"/>
        <v>1716.97</v>
      </c>
      <c r="I198" s="71">
        <f t="shared" si="112"/>
        <v>1716.97</v>
      </c>
      <c r="J198" s="71">
        <f t="shared" si="112"/>
        <v>1716.97</v>
      </c>
      <c r="K198" s="71">
        <f t="shared" si="112"/>
        <v>1716.97</v>
      </c>
      <c r="L198" s="71">
        <f t="shared" si="112"/>
        <v>1716.97</v>
      </c>
      <c r="M198" s="71">
        <f t="shared" si="112"/>
        <v>1716.97</v>
      </c>
      <c r="N198" s="71">
        <f t="shared" si="112"/>
        <v>1716.97</v>
      </c>
      <c r="O198" s="71">
        <f t="shared" si="112"/>
        <v>1716.97</v>
      </c>
      <c r="P198" s="71">
        <f t="shared" si="112"/>
        <v>1716.97</v>
      </c>
      <c r="Q198" s="71">
        <f t="shared" si="112"/>
        <v>1716.97</v>
      </c>
      <c r="R198" s="71">
        <f t="shared" si="112"/>
        <v>1716.97</v>
      </c>
      <c r="S198" s="71">
        <f t="shared" si="112"/>
        <v>1716.97</v>
      </c>
      <c r="T198" s="71">
        <f t="shared" si="112"/>
        <v>1716.97</v>
      </c>
      <c r="U198" s="71">
        <f t="shared" si="112"/>
        <v>1716.97</v>
      </c>
      <c r="V198" s="71">
        <f t="shared" si="112"/>
        <v>1716.97</v>
      </c>
      <c r="W198" s="71">
        <f t="shared" si="112"/>
        <v>1716.97</v>
      </c>
      <c r="X198" s="71">
        <f t="shared" si="112"/>
        <v>1716.97</v>
      </c>
      <c r="Y198" s="71">
        <f t="shared" si="112"/>
        <v>1716.97</v>
      </c>
      <c r="Z198" s="71">
        <f t="shared" si="112"/>
        <v>1716.97</v>
      </c>
      <c r="AA198" s="71">
        <f t="shared" si="112"/>
        <v>1716.97</v>
      </c>
    </row>
    <row r="199" spans="1:27" ht="12.75" hidden="1" customHeight="1" outlineLevel="1" x14ac:dyDescent="0.2">
      <c r="A199" s="163" t="s">
        <v>427</v>
      </c>
      <c r="B199" s="94" t="s">
        <v>83</v>
      </c>
      <c r="C199" s="70" t="s">
        <v>79</v>
      </c>
      <c r="D199" s="71">
        <v>4.3</v>
      </c>
      <c r="E199" s="71">
        <v>4.3</v>
      </c>
      <c r="F199" s="71">
        <v>4.3</v>
      </c>
      <c r="G199" s="71">
        <v>4.3</v>
      </c>
      <c r="H199" s="71">
        <v>4.3</v>
      </c>
      <c r="I199" s="71">
        <v>4.3</v>
      </c>
      <c r="J199" s="71">
        <v>4.3</v>
      </c>
      <c r="K199" s="71">
        <v>4.3</v>
      </c>
      <c r="L199" s="71">
        <v>4.3</v>
      </c>
      <c r="M199" s="71">
        <v>4.3</v>
      </c>
      <c r="N199" s="71">
        <v>4.3</v>
      </c>
      <c r="O199" s="71">
        <v>4.3</v>
      </c>
      <c r="P199" s="71">
        <v>4.3</v>
      </c>
      <c r="Q199" s="71">
        <v>4.3</v>
      </c>
      <c r="R199" s="71">
        <v>4.3</v>
      </c>
      <c r="S199" s="71">
        <v>4.3</v>
      </c>
      <c r="T199" s="71">
        <v>4.3</v>
      </c>
      <c r="U199" s="71">
        <v>4.3</v>
      </c>
      <c r="V199" s="71">
        <v>4.3</v>
      </c>
      <c r="W199" s="71">
        <v>4.3</v>
      </c>
      <c r="X199" s="71">
        <v>4.3</v>
      </c>
      <c r="Y199" s="71">
        <v>4.3</v>
      </c>
      <c r="Z199" s="71">
        <v>4.3</v>
      </c>
      <c r="AA199" s="71">
        <v>4.3</v>
      </c>
    </row>
    <row r="200" spans="1:27" ht="12.75" hidden="1" customHeight="1" outlineLevel="1" x14ac:dyDescent="0.2">
      <c r="A200" s="163" t="s">
        <v>428</v>
      </c>
      <c r="B200" s="94" t="s">
        <v>81</v>
      </c>
      <c r="C200" s="70" t="s">
        <v>79</v>
      </c>
      <c r="D200" s="71">
        <f>$D$11</f>
        <v>88.27</v>
      </c>
      <c r="E200" s="71">
        <f t="shared" ref="E200:AA200" si="113">$D$11</f>
        <v>88.27</v>
      </c>
      <c r="F200" s="71">
        <f t="shared" si="113"/>
        <v>88.27</v>
      </c>
      <c r="G200" s="71">
        <f t="shared" si="113"/>
        <v>88.27</v>
      </c>
      <c r="H200" s="71">
        <f t="shared" si="113"/>
        <v>88.27</v>
      </c>
      <c r="I200" s="71">
        <f t="shared" si="113"/>
        <v>88.27</v>
      </c>
      <c r="J200" s="71">
        <f t="shared" si="113"/>
        <v>88.27</v>
      </c>
      <c r="K200" s="71">
        <f t="shared" si="113"/>
        <v>88.27</v>
      </c>
      <c r="L200" s="71">
        <f t="shared" si="113"/>
        <v>88.27</v>
      </c>
      <c r="M200" s="71">
        <f t="shared" si="113"/>
        <v>88.27</v>
      </c>
      <c r="N200" s="71">
        <f t="shared" si="113"/>
        <v>88.27</v>
      </c>
      <c r="O200" s="71">
        <f t="shared" si="113"/>
        <v>88.27</v>
      </c>
      <c r="P200" s="71">
        <f t="shared" si="113"/>
        <v>88.27</v>
      </c>
      <c r="Q200" s="71">
        <f t="shared" si="113"/>
        <v>88.27</v>
      </c>
      <c r="R200" s="71">
        <f t="shared" si="113"/>
        <v>88.27</v>
      </c>
      <c r="S200" s="71">
        <f t="shared" si="113"/>
        <v>88.27</v>
      </c>
      <c r="T200" s="71">
        <f t="shared" si="113"/>
        <v>88.27</v>
      </c>
      <c r="U200" s="71">
        <f t="shared" si="113"/>
        <v>88.27</v>
      </c>
      <c r="V200" s="71">
        <f t="shared" si="113"/>
        <v>88.27</v>
      </c>
      <c r="W200" s="71">
        <f t="shared" si="113"/>
        <v>88.27</v>
      </c>
      <c r="X200" s="71">
        <f t="shared" si="113"/>
        <v>88.27</v>
      </c>
      <c r="Y200" s="71">
        <f t="shared" si="113"/>
        <v>88.27</v>
      </c>
      <c r="Z200" s="71">
        <f t="shared" si="113"/>
        <v>88.27</v>
      </c>
      <c r="AA200" s="71">
        <f t="shared" si="113"/>
        <v>88.27</v>
      </c>
    </row>
    <row r="201" spans="1:27" ht="12.75" customHeight="1" collapsed="1" x14ac:dyDescent="0.2">
      <c r="A201" s="162" t="s">
        <v>429</v>
      </c>
      <c r="B201" s="54" t="str">
        <f>"08"&amp;"."&amp;$B$662&amp;"."&amp;$B$663</f>
        <v>08.05.2024</v>
      </c>
      <c r="C201" s="134" t="s">
        <v>76</v>
      </c>
      <c r="D201" s="135">
        <f>ROUND(((D202+D203+D205+D204)/1000),5)</f>
        <v>3.2867700000000002</v>
      </c>
      <c r="E201" s="135">
        <f>ROUND(((E202+E203+E205+E204)/1000),5)</f>
        <v>3.1209699999999998</v>
      </c>
      <c r="F201" s="135">
        <f>ROUND(((F202+F203+F205+F204)/1000),5)</f>
        <v>3.04956</v>
      </c>
      <c r="G201" s="135">
        <f t="shared" ref="G201:AA201" si="114">ROUND(((G202+G203+G205+G204)/1000),5)</f>
        <v>3.0394100000000002</v>
      </c>
      <c r="H201" s="135">
        <f t="shared" si="114"/>
        <v>3.0403899999999999</v>
      </c>
      <c r="I201" s="135">
        <f t="shared" si="114"/>
        <v>3.1386599999999998</v>
      </c>
      <c r="J201" s="135">
        <f t="shared" si="114"/>
        <v>3.1843599999999999</v>
      </c>
      <c r="K201" s="135">
        <f t="shared" si="114"/>
        <v>3.4072800000000001</v>
      </c>
      <c r="L201" s="135">
        <f t="shared" si="114"/>
        <v>3.64547</v>
      </c>
      <c r="M201" s="135">
        <f t="shared" si="114"/>
        <v>3.7360500000000001</v>
      </c>
      <c r="N201" s="135">
        <f t="shared" si="114"/>
        <v>3.8027899999999999</v>
      </c>
      <c r="O201" s="135">
        <f t="shared" si="114"/>
        <v>3.8490099999999998</v>
      </c>
      <c r="P201" s="135">
        <f t="shared" si="114"/>
        <v>3.89723</v>
      </c>
      <c r="Q201" s="135">
        <f t="shared" si="114"/>
        <v>3.8958599999999999</v>
      </c>
      <c r="R201" s="135">
        <f t="shared" si="114"/>
        <v>3.8481299999999998</v>
      </c>
      <c r="S201" s="135">
        <f t="shared" si="114"/>
        <v>3.8043300000000002</v>
      </c>
      <c r="T201" s="135">
        <f t="shared" si="114"/>
        <v>3.7469800000000002</v>
      </c>
      <c r="U201" s="135">
        <f t="shared" si="114"/>
        <v>3.6981000000000002</v>
      </c>
      <c r="V201" s="135">
        <f t="shared" si="114"/>
        <v>3.7059700000000002</v>
      </c>
      <c r="W201" s="135">
        <f t="shared" si="114"/>
        <v>3.7197900000000002</v>
      </c>
      <c r="X201" s="135">
        <f t="shared" si="114"/>
        <v>3.7708400000000002</v>
      </c>
      <c r="Y201" s="135">
        <f t="shared" si="114"/>
        <v>3.7384400000000002</v>
      </c>
      <c r="Z201" s="135">
        <f t="shared" si="114"/>
        <v>3.6496200000000001</v>
      </c>
      <c r="AA201" s="135">
        <f t="shared" si="114"/>
        <v>3.38226</v>
      </c>
    </row>
    <row r="202" spans="1:27" ht="12.75" hidden="1" customHeight="1" outlineLevel="1" x14ac:dyDescent="0.2">
      <c r="A202" s="163" t="s">
        <v>430</v>
      </c>
      <c r="B202" s="94" t="s">
        <v>238</v>
      </c>
      <c r="C202" s="70" t="s">
        <v>79</v>
      </c>
      <c r="D202" s="71">
        <v>1477.23</v>
      </c>
      <c r="E202" s="71">
        <v>1311.43</v>
      </c>
      <c r="F202" s="71">
        <v>1240.02</v>
      </c>
      <c r="G202" s="71">
        <v>1229.8699999999999</v>
      </c>
      <c r="H202" s="71">
        <v>1230.8499999999999</v>
      </c>
      <c r="I202" s="71">
        <v>1329.12</v>
      </c>
      <c r="J202" s="71">
        <v>1374.82</v>
      </c>
      <c r="K202" s="71">
        <v>1597.74</v>
      </c>
      <c r="L202" s="71">
        <v>1835.93</v>
      </c>
      <c r="M202" s="71">
        <v>1926.51</v>
      </c>
      <c r="N202" s="71">
        <v>1993.25</v>
      </c>
      <c r="O202" s="71">
        <v>2039.47</v>
      </c>
      <c r="P202" s="71">
        <v>2087.69</v>
      </c>
      <c r="Q202" s="71">
        <v>2086.3200000000002</v>
      </c>
      <c r="R202" s="71">
        <v>2038.59</v>
      </c>
      <c r="S202" s="71">
        <v>1994.79</v>
      </c>
      <c r="T202" s="71">
        <v>1937.44</v>
      </c>
      <c r="U202" s="71">
        <v>1888.56</v>
      </c>
      <c r="V202" s="71">
        <v>1896.43</v>
      </c>
      <c r="W202" s="71">
        <v>1910.25</v>
      </c>
      <c r="X202" s="71">
        <v>1961.3</v>
      </c>
      <c r="Y202" s="71">
        <v>1928.9</v>
      </c>
      <c r="Z202" s="71">
        <v>1840.08</v>
      </c>
      <c r="AA202" s="71">
        <v>1572.72</v>
      </c>
    </row>
    <row r="203" spans="1:27" ht="12.75" hidden="1" customHeight="1" outlineLevel="1" x14ac:dyDescent="0.2">
      <c r="A203" s="163" t="s">
        <v>431</v>
      </c>
      <c r="B203" s="94" t="s">
        <v>90</v>
      </c>
      <c r="C203" s="70" t="s">
        <v>79</v>
      </c>
      <c r="D203" s="71">
        <f>$D$168</f>
        <v>1716.97</v>
      </c>
      <c r="E203" s="71">
        <f>$D$168</f>
        <v>1716.97</v>
      </c>
      <c r="F203" s="71">
        <f t="shared" ref="F203:AA203" si="115">$D$168</f>
        <v>1716.97</v>
      </c>
      <c r="G203" s="71">
        <f t="shared" si="115"/>
        <v>1716.97</v>
      </c>
      <c r="H203" s="71">
        <f t="shared" si="115"/>
        <v>1716.97</v>
      </c>
      <c r="I203" s="71">
        <f t="shared" si="115"/>
        <v>1716.97</v>
      </c>
      <c r="J203" s="71">
        <f t="shared" si="115"/>
        <v>1716.97</v>
      </c>
      <c r="K203" s="71">
        <f t="shared" si="115"/>
        <v>1716.97</v>
      </c>
      <c r="L203" s="71">
        <f t="shared" si="115"/>
        <v>1716.97</v>
      </c>
      <c r="M203" s="71">
        <f t="shared" si="115"/>
        <v>1716.97</v>
      </c>
      <c r="N203" s="71">
        <f t="shared" si="115"/>
        <v>1716.97</v>
      </c>
      <c r="O203" s="71">
        <f t="shared" si="115"/>
        <v>1716.97</v>
      </c>
      <c r="P203" s="71">
        <f t="shared" si="115"/>
        <v>1716.97</v>
      </c>
      <c r="Q203" s="71">
        <f t="shared" si="115"/>
        <v>1716.97</v>
      </c>
      <c r="R203" s="71">
        <f t="shared" si="115"/>
        <v>1716.97</v>
      </c>
      <c r="S203" s="71">
        <f t="shared" si="115"/>
        <v>1716.97</v>
      </c>
      <c r="T203" s="71">
        <f t="shared" si="115"/>
        <v>1716.97</v>
      </c>
      <c r="U203" s="71">
        <f t="shared" si="115"/>
        <v>1716.97</v>
      </c>
      <c r="V203" s="71">
        <f t="shared" si="115"/>
        <v>1716.97</v>
      </c>
      <c r="W203" s="71">
        <f t="shared" si="115"/>
        <v>1716.97</v>
      </c>
      <c r="X203" s="71">
        <f t="shared" si="115"/>
        <v>1716.97</v>
      </c>
      <c r="Y203" s="71">
        <f t="shared" si="115"/>
        <v>1716.97</v>
      </c>
      <c r="Z203" s="71">
        <f t="shared" si="115"/>
        <v>1716.97</v>
      </c>
      <c r="AA203" s="71">
        <f t="shared" si="115"/>
        <v>1716.97</v>
      </c>
    </row>
    <row r="204" spans="1:27" ht="12.75" hidden="1" customHeight="1" outlineLevel="1" x14ac:dyDescent="0.2">
      <c r="A204" s="163" t="s">
        <v>432</v>
      </c>
      <c r="B204" s="94" t="s">
        <v>83</v>
      </c>
      <c r="C204" s="70" t="s">
        <v>79</v>
      </c>
      <c r="D204" s="71">
        <v>4.3</v>
      </c>
      <c r="E204" s="71">
        <v>4.3</v>
      </c>
      <c r="F204" s="71">
        <v>4.3</v>
      </c>
      <c r="G204" s="71">
        <v>4.3</v>
      </c>
      <c r="H204" s="71">
        <v>4.3</v>
      </c>
      <c r="I204" s="71">
        <v>4.3</v>
      </c>
      <c r="J204" s="71">
        <v>4.3</v>
      </c>
      <c r="K204" s="71">
        <v>4.3</v>
      </c>
      <c r="L204" s="71">
        <v>4.3</v>
      </c>
      <c r="M204" s="71">
        <v>4.3</v>
      </c>
      <c r="N204" s="71">
        <v>4.3</v>
      </c>
      <c r="O204" s="71">
        <v>4.3</v>
      </c>
      <c r="P204" s="71">
        <v>4.3</v>
      </c>
      <c r="Q204" s="71">
        <v>4.3</v>
      </c>
      <c r="R204" s="71">
        <v>4.3</v>
      </c>
      <c r="S204" s="71">
        <v>4.3</v>
      </c>
      <c r="T204" s="71">
        <v>4.3</v>
      </c>
      <c r="U204" s="71">
        <v>4.3</v>
      </c>
      <c r="V204" s="71">
        <v>4.3</v>
      </c>
      <c r="W204" s="71">
        <v>4.3</v>
      </c>
      <c r="X204" s="71">
        <v>4.3</v>
      </c>
      <c r="Y204" s="71">
        <v>4.3</v>
      </c>
      <c r="Z204" s="71">
        <v>4.3</v>
      </c>
      <c r="AA204" s="71">
        <v>4.3</v>
      </c>
    </row>
    <row r="205" spans="1:27" ht="12.75" hidden="1" customHeight="1" outlineLevel="1" x14ac:dyDescent="0.2">
      <c r="A205" s="163" t="s">
        <v>433</v>
      </c>
      <c r="B205" s="94" t="s">
        <v>81</v>
      </c>
      <c r="C205" s="70" t="s">
        <v>79</v>
      </c>
      <c r="D205" s="71">
        <f>$D$11</f>
        <v>88.27</v>
      </c>
      <c r="E205" s="71">
        <f t="shared" ref="E205:AA205" si="116">$D$11</f>
        <v>88.27</v>
      </c>
      <c r="F205" s="71">
        <f t="shared" si="116"/>
        <v>88.27</v>
      </c>
      <c r="G205" s="71">
        <f t="shared" si="116"/>
        <v>88.27</v>
      </c>
      <c r="H205" s="71">
        <f t="shared" si="116"/>
        <v>88.27</v>
      </c>
      <c r="I205" s="71">
        <f t="shared" si="116"/>
        <v>88.27</v>
      </c>
      <c r="J205" s="71">
        <f t="shared" si="116"/>
        <v>88.27</v>
      </c>
      <c r="K205" s="71">
        <f t="shared" si="116"/>
        <v>88.27</v>
      </c>
      <c r="L205" s="71">
        <f t="shared" si="116"/>
        <v>88.27</v>
      </c>
      <c r="M205" s="71">
        <f t="shared" si="116"/>
        <v>88.27</v>
      </c>
      <c r="N205" s="71">
        <f t="shared" si="116"/>
        <v>88.27</v>
      </c>
      <c r="O205" s="71">
        <f t="shared" si="116"/>
        <v>88.27</v>
      </c>
      <c r="P205" s="71">
        <f t="shared" si="116"/>
        <v>88.27</v>
      </c>
      <c r="Q205" s="71">
        <f t="shared" si="116"/>
        <v>88.27</v>
      </c>
      <c r="R205" s="71">
        <f t="shared" si="116"/>
        <v>88.27</v>
      </c>
      <c r="S205" s="71">
        <f t="shared" si="116"/>
        <v>88.27</v>
      </c>
      <c r="T205" s="71">
        <f t="shared" si="116"/>
        <v>88.27</v>
      </c>
      <c r="U205" s="71">
        <f t="shared" si="116"/>
        <v>88.27</v>
      </c>
      <c r="V205" s="71">
        <f t="shared" si="116"/>
        <v>88.27</v>
      </c>
      <c r="W205" s="71">
        <f t="shared" si="116"/>
        <v>88.27</v>
      </c>
      <c r="X205" s="71">
        <f t="shared" si="116"/>
        <v>88.27</v>
      </c>
      <c r="Y205" s="71">
        <f t="shared" si="116"/>
        <v>88.27</v>
      </c>
      <c r="Z205" s="71">
        <f t="shared" si="116"/>
        <v>88.27</v>
      </c>
      <c r="AA205" s="71">
        <f t="shared" si="116"/>
        <v>88.27</v>
      </c>
    </row>
    <row r="206" spans="1:27" ht="12.75" customHeight="1" collapsed="1" x14ac:dyDescent="0.2">
      <c r="A206" s="162" t="s">
        <v>434</v>
      </c>
      <c r="B206" s="54" t="str">
        <f>"09"&amp;"."&amp;$B$662&amp;"."&amp;$B$663</f>
        <v>09.05.2024</v>
      </c>
      <c r="C206" s="134" t="s">
        <v>76</v>
      </c>
      <c r="D206" s="135">
        <f>ROUND(((D207+D208+D210+D209)/1000),5)</f>
        <v>3.2037100000000001</v>
      </c>
      <c r="E206" s="135">
        <f>ROUND(((E207+E208+E210+E209)/1000),5)</f>
        <v>3.0778300000000001</v>
      </c>
      <c r="F206" s="135">
        <f>ROUND(((F207+F208+F210+F209)/1000),5)</f>
        <v>3.04183</v>
      </c>
      <c r="G206" s="135">
        <f t="shared" ref="G206:AA206" si="117">ROUND(((G207+G208+G210+G209)/1000),5)</f>
        <v>3.01464</v>
      </c>
      <c r="H206" s="135">
        <f t="shared" si="117"/>
        <v>3.0081899999999999</v>
      </c>
      <c r="I206" s="135">
        <f t="shared" si="117"/>
        <v>3.0110100000000002</v>
      </c>
      <c r="J206" s="135">
        <f t="shared" si="117"/>
        <v>2.9796100000000001</v>
      </c>
      <c r="K206" s="135">
        <f t="shared" si="117"/>
        <v>3.04122</v>
      </c>
      <c r="L206" s="135">
        <f t="shared" si="117"/>
        <v>3.2742800000000001</v>
      </c>
      <c r="M206" s="135">
        <f t="shared" si="117"/>
        <v>3.4806900000000001</v>
      </c>
      <c r="N206" s="135">
        <f t="shared" si="117"/>
        <v>3.5164</v>
      </c>
      <c r="O206" s="135">
        <f t="shared" si="117"/>
        <v>3.5190899999999998</v>
      </c>
      <c r="P206" s="135">
        <f t="shared" si="117"/>
        <v>3.5171800000000002</v>
      </c>
      <c r="Q206" s="135">
        <f t="shared" si="117"/>
        <v>3.51397</v>
      </c>
      <c r="R206" s="135">
        <f t="shared" si="117"/>
        <v>3.5135700000000001</v>
      </c>
      <c r="S206" s="135">
        <f t="shared" si="117"/>
        <v>3.5143399999999998</v>
      </c>
      <c r="T206" s="135">
        <f t="shared" si="117"/>
        <v>3.5104600000000001</v>
      </c>
      <c r="U206" s="135">
        <f t="shared" si="117"/>
        <v>3.5108799999999998</v>
      </c>
      <c r="V206" s="135">
        <f t="shared" si="117"/>
        <v>3.5183200000000001</v>
      </c>
      <c r="W206" s="135">
        <f t="shared" si="117"/>
        <v>3.5419100000000001</v>
      </c>
      <c r="X206" s="135">
        <f t="shared" si="117"/>
        <v>3.66025</v>
      </c>
      <c r="Y206" s="135">
        <f t="shared" si="117"/>
        <v>3.5223</v>
      </c>
      <c r="Z206" s="135">
        <f t="shared" si="117"/>
        <v>3.3854000000000002</v>
      </c>
      <c r="AA206" s="135">
        <f t="shared" si="117"/>
        <v>3.2014800000000001</v>
      </c>
    </row>
    <row r="207" spans="1:27" ht="12.75" hidden="1" customHeight="1" outlineLevel="1" x14ac:dyDescent="0.2">
      <c r="A207" s="163" t="s">
        <v>435</v>
      </c>
      <c r="B207" s="94" t="s">
        <v>238</v>
      </c>
      <c r="C207" s="70" t="s">
        <v>79</v>
      </c>
      <c r="D207" s="71">
        <v>1394.17</v>
      </c>
      <c r="E207" s="71">
        <v>1268.29</v>
      </c>
      <c r="F207" s="71">
        <v>1232.29</v>
      </c>
      <c r="G207" s="71">
        <v>1205.0999999999999</v>
      </c>
      <c r="H207" s="71">
        <v>1198.6500000000001</v>
      </c>
      <c r="I207" s="71">
        <v>1201.47</v>
      </c>
      <c r="J207" s="71">
        <v>1170.07</v>
      </c>
      <c r="K207" s="71">
        <v>1231.68</v>
      </c>
      <c r="L207" s="71">
        <v>1464.74</v>
      </c>
      <c r="M207" s="71">
        <v>1671.15</v>
      </c>
      <c r="N207" s="71">
        <v>1706.86</v>
      </c>
      <c r="O207" s="71">
        <v>1709.55</v>
      </c>
      <c r="P207" s="71">
        <v>1707.64</v>
      </c>
      <c r="Q207" s="71">
        <v>1704.43</v>
      </c>
      <c r="R207" s="71">
        <v>1704.03</v>
      </c>
      <c r="S207" s="71">
        <v>1704.8</v>
      </c>
      <c r="T207" s="71">
        <v>1700.92</v>
      </c>
      <c r="U207" s="71">
        <v>1701.34</v>
      </c>
      <c r="V207" s="71">
        <v>1708.78</v>
      </c>
      <c r="W207" s="71">
        <v>1732.37</v>
      </c>
      <c r="X207" s="71">
        <v>1850.71</v>
      </c>
      <c r="Y207" s="71">
        <v>1712.76</v>
      </c>
      <c r="Z207" s="71">
        <v>1575.86</v>
      </c>
      <c r="AA207" s="71">
        <v>1391.94</v>
      </c>
    </row>
    <row r="208" spans="1:27" ht="12.75" hidden="1" customHeight="1" outlineLevel="1" x14ac:dyDescent="0.2">
      <c r="A208" s="163" t="s">
        <v>436</v>
      </c>
      <c r="B208" s="94" t="s">
        <v>90</v>
      </c>
      <c r="C208" s="70" t="s">
        <v>79</v>
      </c>
      <c r="D208" s="71">
        <f>$D$168</f>
        <v>1716.97</v>
      </c>
      <c r="E208" s="71">
        <f>$D$168</f>
        <v>1716.97</v>
      </c>
      <c r="F208" s="71">
        <f t="shared" ref="F208:AA208" si="118">$D$168</f>
        <v>1716.97</v>
      </c>
      <c r="G208" s="71">
        <f t="shared" si="118"/>
        <v>1716.97</v>
      </c>
      <c r="H208" s="71">
        <f t="shared" si="118"/>
        <v>1716.97</v>
      </c>
      <c r="I208" s="71">
        <f t="shared" si="118"/>
        <v>1716.97</v>
      </c>
      <c r="J208" s="71">
        <f t="shared" si="118"/>
        <v>1716.97</v>
      </c>
      <c r="K208" s="71">
        <f t="shared" si="118"/>
        <v>1716.97</v>
      </c>
      <c r="L208" s="71">
        <f t="shared" si="118"/>
        <v>1716.97</v>
      </c>
      <c r="M208" s="71">
        <f t="shared" si="118"/>
        <v>1716.97</v>
      </c>
      <c r="N208" s="71">
        <f t="shared" si="118"/>
        <v>1716.97</v>
      </c>
      <c r="O208" s="71">
        <f t="shared" si="118"/>
        <v>1716.97</v>
      </c>
      <c r="P208" s="71">
        <f t="shared" si="118"/>
        <v>1716.97</v>
      </c>
      <c r="Q208" s="71">
        <f t="shared" si="118"/>
        <v>1716.97</v>
      </c>
      <c r="R208" s="71">
        <f t="shared" si="118"/>
        <v>1716.97</v>
      </c>
      <c r="S208" s="71">
        <f t="shared" si="118"/>
        <v>1716.97</v>
      </c>
      <c r="T208" s="71">
        <f t="shared" si="118"/>
        <v>1716.97</v>
      </c>
      <c r="U208" s="71">
        <f t="shared" si="118"/>
        <v>1716.97</v>
      </c>
      <c r="V208" s="71">
        <f t="shared" si="118"/>
        <v>1716.97</v>
      </c>
      <c r="W208" s="71">
        <f t="shared" si="118"/>
        <v>1716.97</v>
      </c>
      <c r="X208" s="71">
        <f t="shared" si="118"/>
        <v>1716.97</v>
      </c>
      <c r="Y208" s="71">
        <f t="shared" si="118"/>
        <v>1716.97</v>
      </c>
      <c r="Z208" s="71">
        <f t="shared" si="118"/>
        <v>1716.97</v>
      </c>
      <c r="AA208" s="71">
        <f t="shared" si="118"/>
        <v>1716.97</v>
      </c>
    </row>
    <row r="209" spans="1:27" ht="12.75" hidden="1" customHeight="1" outlineLevel="1" x14ac:dyDescent="0.2">
      <c r="A209" s="163" t="s">
        <v>437</v>
      </c>
      <c r="B209" s="94" t="s">
        <v>83</v>
      </c>
      <c r="C209" s="70" t="s">
        <v>79</v>
      </c>
      <c r="D209" s="71">
        <v>4.3</v>
      </c>
      <c r="E209" s="71">
        <v>4.3</v>
      </c>
      <c r="F209" s="71">
        <v>4.3</v>
      </c>
      <c r="G209" s="71">
        <v>4.3</v>
      </c>
      <c r="H209" s="71">
        <v>4.3</v>
      </c>
      <c r="I209" s="71">
        <v>4.3</v>
      </c>
      <c r="J209" s="71">
        <v>4.3</v>
      </c>
      <c r="K209" s="71">
        <v>4.3</v>
      </c>
      <c r="L209" s="71">
        <v>4.3</v>
      </c>
      <c r="M209" s="71">
        <v>4.3</v>
      </c>
      <c r="N209" s="71">
        <v>4.3</v>
      </c>
      <c r="O209" s="71">
        <v>4.3</v>
      </c>
      <c r="P209" s="71">
        <v>4.3</v>
      </c>
      <c r="Q209" s="71">
        <v>4.3</v>
      </c>
      <c r="R209" s="71">
        <v>4.3</v>
      </c>
      <c r="S209" s="71">
        <v>4.3</v>
      </c>
      <c r="T209" s="71">
        <v>4.3</v>
      </c>
      <c r="U209" s="71">
        <v>4.3</v>
      </c>
      <c r="V209" s="71">
        <v>4.3</v>
      </c>
      <c r="W209" s="71">
        <v>4.3</v>
      </c>
      <c r="X209" s="71">
        <v>4.3</v>
      </c>
      <c r="Y209" s="71">
        <v>4.3</v>
      </c>
      <c r="Z209" s="71">
        <v>4.3</v>
      </c>
      <c r="AA209" s="71">
        <v>4.3</v>
      </c>
    </row>
    <row r="210" spans="1:27" ht="12.75" hidden="1" customHeight="1" outlineLevel="1" x14ac:dyDescent="0.2">
      <c r="A210" s="163" t="s">
        <v>438</v>
      </c>
      <c r="B210" s="94" t="s">
        <v>81</v>
      </c>
      <c r="C210" s="70" t="s">
        <v>79</v>
      </c>
      <c r="D210" s="71">
        <f>$D$11</f>
        <v>88.27</v>
      </c>
      <c r="E210" s="71">
        <f t="shared" ref="E210:AA210" si="119">$D$11</f>
        <v>88.27</v>
      </c>
      <c r="F210" s="71">
        <f t="shared" si="119"/>
        <v>88.27</v>
      </c>
      <c r="G210" s="71">
        <f t="shared" si="119"/>
        <v>88.27</v>
      </c>
      <c r="H210" s="71">
        <f t="shared" si="119"/>
        <v>88.27</v>
      </c>
      <c r="I210" s="71">
        <f t="shared" si="119"/>
        <v>88.27</v>
      </c>
      <c r="J210" s="71">
        <f t="shared" si="119"/>
        <v>88.27</v>
      </c>
      <c r="K210" s="71">
        <f t="shared" si="119"/>
        <v>88.27</v>
      </c>
      <c r="L210" s="71">
        <f t="shared" si="119"/>
        <v>88.27</v>
      </c>
      <c r="M210" s="71">
        <f t="shared" si="119"/>
        <v>88.27</v>
      </c>
      <c r="N210" s="71">
        <f t="shared" si="119"/>
        <v>88.27</v>
      </c>
      <c r="O210" s="71">
        <f t="shared" si="119"/>
        <v>88.27</v>
      </c>
      <c r="P210" s="71">
        <f t="shared" si="119"/>
        <v>88.27</v>
      </c>
      <c r="Q210" s="71">
        <f t="shared" si="119"/>
        <v>88.27</v>
      </c>
      <c r="R210" s="71">
        <f t="shared" si="119"/>
        <v>88.27</v>
      </c>
      <c r="S210" s="71">
        <f t="shared" si="119"/>
        <v>88.27</v>
      </c>
      <c r="T210" s="71">
        <f t="shared" si="119"/>
        <v>88.27</v>
      </c>
      <c r="U210" s="71">
        <f t="shared" si="119"/>
        <v>88.27</v>
      </c>
      <c r="V210" s="71">
        <f t="shared" si="119"/>
        <v>88.27</v>
      </c>
      <c r="W210" s="71">
        <f t="shared" si="119"/>
        <v>88.27</v>
      </c>
      <c r="X210" s="71">
        <f t="shared" si="119"/>
        <v>88.27</v>
      </c>
      <c r="Y210" s="71">
        <f t="shared" si="119"/>
        <v>88.27</v>
      </c>
      <c r="Z210" s="71">
        <f t="shared" si="119"/>
        <v>88.27</v>
      </c>
      <c r="AA210" s="71">
        <f t="shared" si="119"/>
        <v>88.27</v>
      </c>
    </row>
    <row r="211" spans="1:27" ht="12.75" customHeight="1" collapsed="1" x14ac:dyDescent="0.2">
      <c r="A211" s="162" t="s">
        <v>439</v>
      </c>
      <c r="B211" s="54" t="str">
        <f>"10"&amp;"."&amp;$B$662&amp;"."&amp;$B$663</f>
        <v>10.05.2024</v>
      </c>
      <c r="C211" s="134" t="s">
        <v>76</v>
      </c>
      <c r="D211" s="135">
        <f>ROUND(((D212+D213+D215+D214)/1000),5)</f>
        <v>3.2060599999999999</v>
      </c>
      <c r="E211" s="135">
        <f>ROUND(((E212+E213+E215+E214)/1000),5)</f>
        <v>3.0754999999999999</v>
      </c>
      <c r="F211" s="135">
        <f>ROUND(((F212+F213+F215+F214)/1000),5)</f>
        <v>3.0137200000000002</v>
      </c>
      <c r="G211" s="135">
        <f t="shared" ref="G211:AA211" si="120">ROUND(((G212+G213+G215+G214)/1000),5)</f>
        <v>3.0057399999999999</v>
      </c>
      <c r="H211" s="135">
        <f t="shared" si="120"/>
        <v>3.0042200000000001</v>
      </c>
      <c r="I211" s="135">
        <f t="shared" si="120"/>
        <v>3.0037099999999999</v>
      </c>
      <c r="J211" s="135">
        <f t="shared" si="120"/>
        <v>2.9967199999999998</v>
      </c>
      <c r="K211" s="135">
        <f t="shared" si="120"/>
        <v>3.0711300000000001</v>
      </c>
      <c r="L211" s="135">
        <f t="shared" si="120"/>
        <v>3.32883</v>
      </c>
      <c r="M211" s="135">
        <f t="shared" si="120"/>
        <v>3.5154999999999998</v>
      </c>
      <c r="N211" s="135">
        <f t="shared" si="120"/>
        <v>3.55525</v>
      </c>
      <c r="O211" s="135">
        <f t="shared" si="120"/>
        <v>3.5565899999999999</v>
      </c>
      <c r="P211" s="135">
        <f t="shared" si="120"/>
        <v>3.5346099999999998</v>
      </c>
      <c r="Q211" s="135">
        <f t="shared" si="120"/>
        <v>3.5327799999999998</v>
      </c>
      <c r="R211" s="135">
        <f t="shared" si="120"/>
        <v>3.5284399999999998</v>
      </c>
      <c r="S211" s="135">
        <f t="shared" si="120"/>
        <v>3.5235799999999999</v>
      </c>
      <c r="T211" s="135">
        <f t="shared" si="120"/>
        <v>3.5156700000000001</v>
      </c>
      <c r="U211" s="135">
        <f t="shared" si="120"/>
        <v>3.5167000000000002</v>
      </c>
      <c r="V211" s="135">
        <f t="shared" si="120"/>
        <v>3.5205899999999999</v>
      </c>
      <c r="W211" s="135">
        <f t="shared" si="120"/>
        <v>3.5337299999999998</v>
      </c>
      <c r="X211" s="135">
        <f t="shared" si="120"/>
        <v>3.6455199999999999</v>
      </c>
      <c r="Y211" s="135">
        <f t="shared" si="120"/>
        <v>3.5338400000000001</v>
      </c>
      <c r="Z211" s="135">
        <f t="shared" si="120"/>
        <v>3.4333300000000002</v>
      </c>
      <c r="AA211" s="135">
        <f t="shared" si="120"/>
        <v>3.23115</v>
      </c>
    </row>
    <row r="212" spans="1:27" ht="12.75" hidden="1" customHeight="1" outlineLevel="1" x14ac:dyDescent="0.2">
      <c r="A212" s="163" t="s">
        <v>440</v>
      </c>
      <c r="B212" s="94" t="s">
        <v>238</v>
      </c>
      <c r="C212" s="70" t="s">
        <v>79</v>
      </c>
      <c r="D212" s="71">
        <v>1396.52</v>
      </c>
      <c r="E212" s="71">
        <v>1265.96</v>
      </c>
      <c r="F212" s="71">
        <v>1204.18</v>
      </c>
      <c r="G212" s="71">
        <v>1196.2</v>
      </c>
      <c r="H212" s="71">
        <v>1194.68</v>
      </c>
      <c r="I212" s="71">
        <v>1194.17</v>
      </c>
      <c r="J212" s="71">
        <v>1187.18</v>
      </c>
      <c r="K212" s="71">
        <v>1261.5899999999999</v>
      </c>
      <c r="L212" s="71">
        <v>1519.29</v>
      </c>
      <c r="M212" s="71">
        <v>1705.96</v>
      </c>
      <c r="N212" s="71">
        <v>1745.71</v>
      </c>
      <c r="O212" s="71">
        <v>1747.05</v>
      </c>
      <c r="P212" s="71">
        <v>1725.07</v>
      </c>
      <c r="Q212" s="71">
        <v>1723.24</v>
      </c>
      <c r="R212" s="71">
        <v>1718.9</v>
      </c>
      <c r="S212" s="71">
        <v>1714.04</v>
      </c>
      <c r="T212" s="71">
        <v>1706.13</v>
      </c>
      <c r="U212" s="71">
        <v>1707.16</v>
      </c>
      <c r="V212" s="71">
        <v>1711.05</v>
      </c>
      <c r="W212" s="71">
        <v>1724.19</v>
      </c>
      <c r="X212" s="71">
        <v>1835.98</v>
      </c>
      <c r="Y212" s="71">
        <v>1724.3</v>
      </c>
      <c r="Z212" s="71">
        <v>1623.79</v>
      </c>
      <c r="AA212" s="71">
        <v>1421.61</v>
      </c>
    </row>
    <row r="213" spans="1:27" ht="12.75" hidden="1" customHeight="1" outlineLevel="1" x14ac:dyDescent="0.2">
      <c r="A213" s="163" t="s">
        <v>441</v>
      </c>
      <c r="B213" s="94" t="s">
        <v>90</v>
      </c>
      <c r="C213" s="70" t="s">
        <v>79</v>
      </c>
      <c r="D213" s="71">
        <f>$D$168</f>
        <v>1716.97</v>
      </c>
      <c r="E213" s="71">
        <f>$D$168</f>
        <v>1716.97</v>
      </c>
      <c r="F213" s="71">
        <f t="shared" ref="F213:AA213" si="121">$D$168</f>
        <v>1716.97</v>
      </c>
      <c r="G213" s="71">
        <f t="shared" si="121"/>
        <v>1716.97</v>
      </c>
      <c r="H213" s="71">
        <f t="shared" si="121"/>
        <v>1716.97</v>
      </c>
      <c r="I213" s="71">
        <f t="shared" si="121"/>
        <v>1716.97</v>
      </c>
      <c r="J213" s="71">
        <f t="shared" si="121"/>
        <v>1716.97</v>
      </c>
      <c r="K213" s="71">
        <f t="shared" si="121"/>
        <v>1716.97</v>
      </c>
      <c r="L213" s="71">
        <f t="shared" si="121"/>
        <v>1716.97</v>
      </c>
      <c r="M213" s="71">
        <f t="shared" si="121"/>
        <v>1716.97</v>
      </c>
      <c r="N213" s="71">
        <f t="shared" si="121"/>
        <v>1716.97</v>
      </c>
      <c r="O213" s="71">
        <f t="shared" si="121"/>
        <v>1716.97</v>
      </c>
      <c r="P213" s="71">
        <f t="shared" si="121"/>
        <v>1716.97</v>
      </c>
      <c r="Q213" s="71">
        <f t="shared" si="121"/>
        <v>1716.97</v>
      </c>
      <c r="R213" s="71">
        <f t="shared" si="121"/>
        <v>1716.97</v>
      </c>
      <c r="S213" s="71">
        <f t="shared" si="121"/>
        <v>1716.97</v>
      </c>
      <c r="T213" s="71">
        <f t="shared" si="121"/>
        <v>1716.97</v>
      </c>
      <c r="U213" s="71">
        <f t="shared" si="121"/>
        <v>1716.97</v>
      </c>
      <c r="V213" s="71">
        <f t="shared" si="121"/>
        <v>1716.97</v>
      </c>
      <c r="W213" s="71">
        <f t="shared" si="121"/>
        <v>1716.97</v>
      </c>
      <c r="X213" s="71">
        <f t="shared" si="121"/>
        <v>1716.97</v>
      </c>
      <c r="Y213" s="71">
        <f t="shared" si="121"/>
        <v>1716.97</v>
      </c>
      <c r="Z213" s="71">
        <f t="shared" si="121"/>
        <v>1716.97</v>
      </c>
      <c r="AA213" s="71">
        <f t="shared" si="121"/>
        <v>1716.97</v>
      </c>
    </row>
    <row r="214" spans="1:27" ht="12.75" hidden="1" customHeight="1" outlineLevel="1" x14ac:dyDescent="0.2">
      <c r="A214" s="163" t="s">
        <v>442</v>
      </c>
      <c r="B214" s="94" t="s">
        <v>83</v>
      </c>
      <c r="C214" s="70" t="s">
        <v>79</v>
      </c>
      <c r="D214" s="71">
        <v>4.3</v>
      </c>
      <c r="E214" s="71">
        <v>4.3</v>
      </c>
      <c r="F214" s="71">
        <v>4.3</v>
      </c>
      <c r="G214" s="71">
        <v>4.3</v>
      </c>
      <c r="H214" s="71">
        <v>4.3</v>
      </c>
      <c r="I214" s="71">
        <v>4.3</v>
      </c>
      <c r="J214" s="71">
        <v>4.3</v>
      </c>
      <c r="K214" s="71">
        <v>4.3</v>
      </c>
      <c r="L214" s="71">
        <v>4.3</v>
      </c>
      <c r="M214" s="71">
        <v>4.3</v>
      </c>
      <c r="N214" s="71">
        <v>4.3</v>
      </c>
      <c r="O214" s="71">
        <v>4.3</v>
      </c>
      <c r="P214" s="71">
        <v>4.3</v>
      </c>
      <c r="Q214" s="71">
        <v>4.3</v>
      </c>
      <c r="R214" s="71">
        <v>4.3</v>
      </c>
      <c r="S214" s="71">
        <v>4.3</v>
      </c>
      <c r="T214" s="71">
        <v>4.3</v>
      </c>
      <c r="U214" s="71">
        <v>4.3</v>
      </c>
      <c r="V214" s="71">
        <v>4.3</v>
      </c>
      <c r="W214" s="71">
        <v>4.3</v>
      </c>
      <c r="X214" s="71">
        <v>4.3</v>
      </c>
      <c r="Y214" s="71">
        <v>4.3</v>
      </c>
      <c r="Z214" s="71">
        <v>4.3</v>
      </c>
      <c r="AA214" s="71">
        <v>4.3</v>
      </c>
    </row>
    <row r="215" spans="1:27" ht="12.75" hidden="1" customHeight="1" outlineLevel="1" x14ac:dyDescent="0.2">
      <c r="A215" s="163" t="s">
        <v>443</v>
      </c>
      <c r="B215" s="94" t="s">
        <v>81</v>
      </c>
      <c r="C215" s="70" t="s">
        <v>79</v>
      </c>
      <c r="D215" s="71">
        <f>$D$11</f>
        <v>88.27</v>
      </c>
      <c r="E215" s="71">
        <f t="shared" ref="E215:AA215" si="122">$D$11</f>
        <v>88.27</v>
      </c>
      <c r="F215" s="71">
        <f t="shared" si="122"/>
        <v>88.27</v>
      </c>
      <c r="G215" s="71">
        <f t="shared" si="122"/>
        <v>88.27</v>
      </c>
      <c r="H215" s="71">
        <f t="shared" si="122"/>
        <v>88.27</v>
      </c>
      <c r="I215" s="71">
        <f t="shared" si="122"/>
        <v>88.27</v>
      </c>
      <c r="J215" s="71">
        <f t="shared" si="122"/>
        <v>88.27</v>
      </c>
      <c r="K215" s="71">
        <f t="shared" si="122"/>
        <v>88.27</v>
      </c>
      <c r="L215" s="71">
        <f t="shared" si="122"/>
        <v>88.27</v>
      </c>
      <c r="M215" s="71">
        <f t="shared" si="122"/>
        <v>88.27</v>
      </c>
      <c r="N215" s="71">
        <f t="shared" si="122"/>
        <v>88.27</v>
      </c>
      <c r="O215" s="71">
        <f t="shared" si="122"/>
        <v>88.27</v>
      </c>
      <c r="P215" s="71">
        <f t="shared" si="122"/>
        <v>88.27</v>
      </c>
      <c r="Q215" s="71">
        <f t="shared" si="122"/>
        <v>88.27</v>
      </c>
      <c r="R215" s="71">
        <f t="shared" si="122"/>
        <v>88.27</v>
      </c>
      <c r="S215" s="71">
        <f t="shared" si="122"/>
        <v>88.27</v>
      </c>
      <c r="T215" s="71">
        <f t="shared" si="122"/>
        <v>88.27</v>
      </c>
      <c r="U215" s="71">
        <f t="shared" si="122"/>
        <v>88.27</v>
      </c>
      <c r="V215" s="71">
        <f t="shared" si="122"/>
        <v>88.27</v>
      </c>
      <c r="W215" s="71">
        <f t="shared" si="122"/>
        <v>88.27</v>
      </c>
      <c r="X215" s="71">
        <f t="shared" si="122"/>
        <v>88.27</v>
      </c>
      <c r="Y215" s="71">
        <f t="shared" si="122"/>
        <v>88.27</v>
      </c>
      <c r="Z215" s="71">
        <f t="shared" si="122"/>
        <v>88.27</v>
      </c>
      <c r="AA215" s="71">
        <f t="shared" si="122"/>
        <v>88.27</v>
      </c>
    </row>
    <row r="216" spans="1:27" ht="12.75" customHeight="1" collapsed="1" x14ac:dyDescent="0.2">
      <c r="A216" s="162" t="s">
        <v>444</v>
      </c>
      <c r="B216" s="54" t="str">
        <f>"11"&amp;"."&amp;$B$662&amp;"."&amp;$B$663</f>
        <v>11.05.2024</v>
      </c>
      <c r="C216" s="134" t="s">
        <v>76</v>
      </c>
      <c r="D216" s="135">
        <f>ROUND(((D217+D218+D220+D219)/1000),5)</f>
        <v>3.2575400000000001</v>
      </c>
      <c r="E216" s="135">
        <f>ROUND(((E217+E218+E220+E219)/1000),5)</f>
        <v>3.1053099999999998</v>
      </c>
      <c r="F216" s="135">
        <f>ROUND(((F217+F218+F220+F219)/1000),5)</f>
        <v>3.05837</v>
      </c>
      <c r="G216" s="135">
        <f t="shared" ref="G216:AA216" si="123">ROUND(((G217+G218+G220+G219)/1000),5)</f>
        <v>3.0387900000000001</v>
      </c>
      <c r="H216" s="135">
        <f t="shared" si="123"/>
        <v>3.01898</v>
      </c>
      <c r="I216" s="135">
        <f t="shared" si="123"/>
        <v>3.0191499999999998</v>
      </c>
      <c r="J216" s="135">
        <f t="shared" si="123"/>
        <v>3.0160800000000001</v>
      </c>
      <c r="K216" s="135">
        <f t="shared" si="123"/>
        <v>3.1507200000000002</v>
      </c>
      <c r="L216" s="135">
        <f t="shared" si="123"/>
        <v>3.3319899999999998</v>
      </c>
      <c r="M216" s="135">
        <f t="shared" si="123"/>
        <v>3.66045</v>
      </c>
      <c r="N216" s="135">
        <f t="shared" si="123"/>
        <v>3.69781</v>
      </c>
      <c r="O216" s="135">
        <f t="shared" si="123"/>
        <v>3.69841</v>
      </c>
      <c r="P216" s="135">
        <f t="shared" si="123"/>
        <v>3.6699199999999998</v>
      </c>
      <c r="Q216" s="135">
        <f t="shared" si="123"/>
        <v>3.6646299999999998</v>
      </c>
      <c r="R216" s="135">
        <f t="shared" si="123"/>
        <v>3.65659</v>
      </c>
      <c r="S216" s="135">
        <f t="shared" si="123"/>
        <v>3.65794</v>
      </c>
      <c r="T216" s="135">
        <f t="shared" si="123"/>
        <v>3.6223299999999998</v>
      </c>
      <c r="U216" s="135">
        <f t="shared" si="123"/>
        <v>3.61246</v>
      </c>
      <c r="V216" s="135">
        <f t="shared" si="123"/>
        <v>3.6232199999999999</v>
      </c>
      <c r="W216" s="135">
        <f t="shared" si="123"/>
        <v>3.67042</v>
      </c>
      <c r="X216" s="135">
        <f t="shared" si="123"/>
        <v>3.85419</v>
      </c>
      <c r="Y216" s="135">
        <f t="shared" si="123"/>
        <v>3.8214999999999999</v>
      </c>
      <c r="Z216" s="135">
        <f t="shared" si="123"/>
        <v>3.58866</v>
      </c>
      <c r="AA216" s="135">
        <f t="shared" si="123"/>
        <v>3.2952400000000002</v>
      </c>
    </row>
    <row r="217" spans="1:27" ht="12.75" hidden="1" customHeight="1" outlineLevel="1" x14ac:dyDescent="0.2">
      <c r="A217" s="163" t="s">
        <v>445</v>
      </c>
      <c r="B217" s="94" t="s">
        <v>238</v>
      </c>
      <c r="C217" s="70" t="s">
        <v>79</v>
      </c>
      <c r="D217" s="71">
        <v>1448</v>
      </c>
      <c r="E217" s="71">
        <v>1295.77</v>
      </c>
      <c r="F217" s="71">
        <v>1248.83</v>
      </c>
      <c r="G217" s="71">
        <v>1229.25</v>
      </c>
      <c r="H217" s="71">
        <v>1209.44</v>
      </c>
      <c r="I217" s="71">
        <v>1209.6099999999999</v>
      </c>
      <c r="J217" s="71">
        <v>1206.54</v>
      </c>
      <c r="K217" s="71">
        <v>1341.18</v>
      </c>
      <c r="L217" s="71">
        <v>1522.45</v>
      </c>
      <c r="M217" s="71">
        <v>1850.91</v>
      </c>
      <c r="N217" s="71">
        <v>1888.27</v>
      </c>
      <c r="O217" s="71">
        <v>1888.87</v>
      </c>
      <c r="P217" s="71">
        <v>1860.38</v>
      </c>
      <c r="Q217" s="71">
        <v>1855.09</v>
      </c>
      <c r="R217" s="71">
        <v>1847.05</v>
      </c>
      <c r="S217" s="71">
        <v>1848.4</v>
      </c>
      <c r="T217" s="71">
        <v>1812.79</v>
      </c>
      <c r="U217" s="71">
        <v>1802.92</v>
      </c>
      <c r="V217" s="71">
        <v>1813.68</v>
      </c>
      <c r="W217" s="71">
        <v>1860.88</v>
      </c>
      <c r="X217" s="71">
        <v>2044.65</v>
      </c>
      <c r="Y217" s="71">
        <v>2011.96</v>
      </c>
      <c r="Z217" s="71">
        <v>1779.12</v>
      </c>
      <c r="AA217" s="71">
        <v>1485.7</v>
      </c>
    </row>
    <row r="218" spans="1:27" ht="12.75" hidden="1" customHeight="1" outlineLevel="1" x14ac:dyDescent="0.2">
      <c r="A218" s="163" t="s">
        <v>446</v>
      </c>
      <c r="B218" s="94" t="s">
        <v>90</v>
      </c>
      <c r="C218" s="70" t="s">
        <v>79</v>
      </c>
      <c r="D218" s="71">
        <f>$D$168</f>
        <v>1716.97</v>
      </c>
      <c r="E218" s="71">
        <f>$D$168</f>
        <v>1716.97</v>
      </c>
      <c r="F218" s="71">
        <f t="shared" ref="F218:AA218" si="124">$D$168</f>
        <v>1716.97</v>
      </c>
      <c r="G218" s="71">
        <f t="shared" si="124"/>
        <v>1716.97</v>
      </c>
      <c r="H218" s="71">
        <f t="shared" si="124"/>
        <v>1716.97</v>
      </c>
      <c r="I218" s="71">
        <f t="shared" si="124"/>
        <v>1716.97</v>
      </c>
      <c r="J218" s="71">
        <f t="shared" si="124"/>
        <v>1716.97</v>
      </c>
      <c r="K218" s="71">
        <f t="shared" si="124"/>
        <v>1716.97</v>
      </c>
      <c r="L218" s="71">
        <f t="shared" si="124"/>
        <v>1716.97</v>
      </c>
      <c r="M218" s="71">
        <f t="shared" si="124"/>
        <v>1716.97</v>
      </c>
      <c r="N218" s="71">
        <f t="shared" si="124"/>
        <v>1716.97</v>
      </c>
      <c r="O218" s="71">
        <f t="shared" si="124"/>
        <v>1716.97</v>
      </c>
      <c r="P218" s="71">
        <f t="shared" si="124"/>
        <v>1716.97</v>
      </c>
      <c r="Q218" s="71">
        <f t="shared" si="124"/>
        <v>1716.97</v>
      </c>
      <c r="R218" s="71">
        <f t="shared" si="124"/>
        <v>1716.97</v>
      </c>
      <c r="S218" s="71">
        <f t="shared" si="124"/>
        <v>1716.97</v>
      </c>
      <c r="T218" s="71">
        <f t="shared" si="124"/>
        <v>1716.97</v>
      </c>
      <c r="U218" s="71">
        <f t="shared" si="124"/>
        <v>1716.97</v>
      </c>
      <c r="V218" s="71">
        <f t="shared" si="124"/>
        <v>1716.97</v>
      </c>
      <c r="W218" s="71">
        <f t="shared" si="124"/>
        <v>1716.97</v>
      </c>
      <c r="X218" s="71">
        <f t="shared" si="124"/>
        <v>1716.97</v>
      </c>
      <c r="Y218" s="71">
        <f t="shared" si="124"/>
        <v>1716.97</v>
      </c>
      <c r="Z218" s="71">
        <f t="shared" si="124"/>
        <v>1716.97</v>
      </c>
      <c r="AA218" s="71">
        <f t="shared" si="124"/>
        <v>1716.97</v>
      </c>
    </row>
    <row r="219" spans="1:27" ht="12.75" hidden="1" customHeight="1" outlineLevel="1" x14ac:dyDescent="0.2">
      <c r="A219" s="163" t="s">
        <v>447</v>
      </c>
      <c r="B219" s="94" t="s">
        <v>83</v>
      </c>
      <c r="C219" s="70" t="s">
        <v>79</v>
      </c>
      <c r="D219" s="71">
        <v>4.3</v>
      </c>
      <c r="E219" s="71">
        <v>4.3</v>
      </c>
      <c r="F219" s="71">
        <v>4.3</v>
      </c>
      <c r="G219" s="71">
        <v>4.3</v>
      </c>
      <c r="H219" s="71">
        <v>4.3</v>
      </c>
      <c r="I219" s="71">
        <v>4.3</v>
      </c>
      <c r="J219" s="71">
        <v>4.3</v>
      </c>
      <c r="K219" s="71">
        <v>4.3</v>
      </c>
      <c r="L219" s="71">
        <v>4.3</v>
      </c>
      <c r="M219" s="71">
        <v>4.3</v>
      </c>
      <c r="N219" s="71">
        <v>4.3</v>
      </c>
      <c r="O219" s="71">
        <v>4.3</v>
      </c>
      <c r="P219" s="71">
        <v>4.3</v>
      </c>
      <c r="Q219" s="71">
        <v>4.3</v>
      </c>
      <c r="R219" s="71">
        <v>4.3</v>
      </c>
      <c r="S219" s="71">
        <v>4.3</v>
      </c>
      <c r="T219" s="71">
        <v>4.3</v>
      </c>
      <c r="U219" s="71">
        <v>4.3</v>
      </c>
      <c r="V219" s="71">
        <v>4.3</v>
      </c>
      <c r="W219" s="71">
        <v>4.3</v>
      </c>
      <c r="X219" s="71">
        <v>4.3</v>
      </c>
      <c r="Y219" s="71">
        <v>4.3</v>
      </c>
      <c r="Z219" s="71">
        <v>4.3</v>
      </c>
      <c r="AA219" s="71">
        <v>4.3</v>
      </c>
    </row>
    <row r="220" spans="1:27" ht="12.75" hidden="1" customHeight="1" outlineLevel="1" x14ac:dyDescent="0.2">
      <c r="A220" s="163" t="s">
        <v>448</v>
      </c>
      <c r="B220" s="94" t="s">
        <v>81</v>
      </c>
      <c r="C220" s="70" t="s">
        <v>79</v>
      </c>
      <c r="D220" s="71">
        <f>$D$11</f>
        <v>88.27</v>
      </c>
      <c r="E220" s="71">
        <f t="shared" ref="E220:AA220" si="125">$D$11</f>
        <v>88.27</v>
      </c>
      <c r="F220" s="71">
        <f t="shared" si="125"/>
        <v>88.27</v>
      </c>
      <c r="G220" s="71">
        <f t="shared" si="125"/>
        <v>88.27</v>
      </c>
      <c r="H220" s="71">
        <f t="shared" si="125"/>
        <v>88.27</v>
      </c>
      <c r="I220" s="71">
        <f t="shared" si="125"/>
        <v>88.27</v>
      </c>
      <c r="J220" s="71">
        <f t="shared" si="125"/>
        <v>88.27</v>
      </c>
      <c r="K220" s="71">
        <f t="shared" si="125"/>
        <v>88.27</v>
      </c>
      <c r="L220" s="71">
        <f t="shared" si="125"/>
        <v>88.27</v>
      </c>
      <c r="M220" s="71">
        <f t="shared" si="125"/>
        <v>88.27</v>
      </c>
      <c r="N220" s="71">
        <f t="shared" si="125"/>
        <v>88.27</v>
      </c>
      <c r="O220" s="71">
        <f t="shared" si="125"/>
        <v>88.27</v>
      </c>
      <c r="P220" s="71">
        <f t="shared" si="125"/>
        <v>88.27</v>
      </c>
      <c r="Q220" s="71">
        <f t="shared" si="125"/>
        <v>88.27</v>
      </c>
      <c r="R220" s="71">
        <f t="shared" si="125"/>
        <v>88.27</v>
      </c>
      <c r="S220" s="71">
        <f t="shared" si="125"/>
        <v>88.27</v>
      </c>
      <c r="T220" s="71">
        <f t="shared" si="125"/>
        <v>88.27</v>
      </c>
      <c r="U220" s="71">
        <f t="shared" si="125"/>
        <v>88.27</v>
      </c>
      <c r="V220" s="71">
        <f t="shared" si="125"/>
        <v>88.27</v>
      </c>
      <c r="W220" s="71">
        <f t="shared" si="125"/>
        <v>88.27</v>
      </c>
      <c r="X220" s="71">
        <f t="shared" si="125"/>
        <v>88.27</v>
      </c>
      <c r="Y220" s="71">
        <f t="shared" si="125"/>
        <v>88.27</v>
      </c>
      <c r="Z220" s="71">
        <f t="shared" si="125"/>
        <v>88.27</v>
      </c>
      <c r="AA220" s="71">
        <f t="shared" si="125"/>
        <v>88.27</v>
      </c>
    </row>
    <row r="221" spans="1:27" ht="12.75" customHeight="1" collapsed="1" x14ac:dyDescent="0.2">
      <c r="A221" s="162" t="s">
        <v>449</v>
      </c>
      <c r="B221" s="54" t="str">
        <f>"12"&amp;"."&amp;$B$662&amp;"."&amp;$B$663</f>
        <v>12.05.2024</v>
      </c>
      <c r="C221" s="134" t="s">
        <v>76</v>
      </c>
      <c r="D221" s="135">
        <f>ROUND(((D222+D223+D225+D224)/1000),5)</f>
        <v>3.3076699999999999</v>
      </c>
      <c r="E221" s="135">
        <f>ROUND(((E222+E223+E225+E224)/1000),5)</f>
        <v>3.1578900000000001</v>
      </c>
      <c r="F221" s="135">
        <f>ROUND(((F222+F223+F225+F224)/1000),5)</f>
        <v>3.0575999999999999</v>
      </c>
      <c r="G221" s="135">
        <f t="shared" ref="G221:AA221" si="126">ROUND(((G222+G223+G225+G224)/1000),5)</f>
        <v>3.0198100000000001</v>
      </c>
      <c r="H221" s="135">
        <f t="shared" si="126"/>
        <v>3.0055100000000001</v>
      </c>
      <c r="I221" s="135">
        <f t="shared" si="126"/>
        <v>3.0069400000000002</v>
      </c>
      <c r="J221" s="135">
        <f t="shared" si="126"/>
        <v>2.9412199999999999</v>
      </c>
      <c r="K221" s="135">
        <f t="shared" si="126"/>
        <v>3.0416099999999999</v>
      </c>
      <c r="L221" s="135">
        <f t="shared" si="126"/>
        <v>3.2753299999999999</v>
      </c>
      <c r="M221" s="135">
        <f t="shared" si="126"/>
        <v>3.4272900000000002</v>
      </c>
      <c r="N221" s="135">
        <f t="shared" si="126"/>
        <v>3.5026799999999998</v>
      </c>
      <c r="O221" s="135">
        <f t="shared" si="126"/>
        <v>3.51247</v>
      </c>
      <c r="P221" s="135">
        <f t="shared" si="126"/>
        <v>3.5120200000000001</v>
      </c>
      <c r="Q221" s="135">
        <f t="shared" si="126"/>
        <v>3.5114899999999998</v>
      </c>
      <c r="R221" s="135">
        <f t="shared" si="126"/>
        <v>3.5116100000000001</v>
      </c>
      <c r="S221" s="135">
        <f t="shared" si="126"/>
        <v>3.5133299999999998</v>
      </c>
      <c r="T221" s="135">
        <f t="shared" si="126"/>
        <v>3.5668500000000001</v>
      </c>
      <c r="U221" s="135">
        <f t="shared" si="126"/>
        <v>3.5985999999999998</v>
      </c>
      <c r="V221" s="135">
        <f t="shared" si="126"/>
        <v>3.5683500000000001</v>
      </c>
      <c r="W221" s="135">
        <f t="shared" si="126"/>
        <v>3.5840999999999998</v>
      </c>
      <c r="X221" s="135">
        <f t="shared" si="126"/>
        <v>3.6236999999999999</v>
      </c>
      <c r="Y221" s="135">
        <f t="shared" si="126"/>
        <v>3.6123400000000001</v>
      </c>
      <c r="Z221" s="135">
        <f t="shared" si="126"/>
        <v>3.4000499999999998</v>
      </c>
      <c r="AA221" s="135">
        <f t="shared" si="126"/>
        <v>3.2049500000000002</v>
      </c>
    </row>
    <row r="222" spans="1:27" ht="12.75" hidden="1" customHeight="1" outlineLevel="1" x14ac:dyDescent="0.2">
      <c r="A222" s="163" t="s">
        <v>450</v>
      </c>
      <c r="B222" s="94" t="s">
        <v>238</v>
      </c>
      <c r="C222" s="70" t="s">
        <v>79</v>
      </c>
      <c r="D222" s="71">
        <v>1498.13</v>
      </c>
      <c r="E222" s="71">
        <v>1348.35</v>
      </c>
      <c r="F222" s="71">
        <v>1248.06</v>
      </c>
      <c r="G222" s="71">
        <v>1210.27</v>
      </c>
      <c r="H222" s="71">
        <v>1195.97</v>
      </c>
      <c r="I222" s="71">
        <v>1197.4000000000001</v>
      </c>
      <c r="J222" s="71">
        <v>1131.68</v>
      </c>
      <c r="K222" s="71">
        <v>1232.07</v>
      </c>
      <c r="L222" s="71">
        <v>1465.79</v>
      </c>
      <c r="M222" s="71">
        <v>1617.75</v>
      </c>
      <c r="N222" s="71">
        <v>1693.14</v>
      </c>
      <c r="O222" s="71">
        <v>1702.93</v>
      </c>
      <c r="P222" s="71">
        <v>1702.48</v>
      </c>
      <c r="Q222" s="71">
        <v>1701.95</v>
      </c>
      <c r="R222" s="71">
        <v>1702.07</v>
      </c>
      <c r="S222" s="71">
        <v>1703.79</v>
      </c>
      <c r="T222" s="71">
        <v>1757.31</v>
      </c>
      <c r="U222" s="71">
        <v>1789.06</v>
      </c>
      <c r="V222" s="71">
        <v>1758.81</v>
      </c>
      <c r="W222" s="71">
        <v>1774.56</v>
      </c>
      <c r="X222" s="71">
        <v>1814.16</v>
      </c>
      <c r="Y222" s="71">
        <v>1802.8</v>
      </c>
      <c r="Z222" s="71">
        <v>1590.51</v>
      </c>
      <c r="AA222" s="71">
        <v>1395.41</v>
      </c>
    </row>
    <row r="223" spans="1:27" ht="12.75" hidden="1" customHeight="1" outlineLevel="1" x14ac:dyDescent="0.2">
      <c r="A223" s="163" t="s">
        <v>451</v>
      </c>
      <c r="B223" s="94" t="s">
        <v>90</v>
      </c>
      <c r="C223" s="70" t="s">
        <v>79</v>
      </c>
      <c r="D223" s="71">
        <f>$D$168</f>
        <v>1716.97</v>
      </c>
      <c r="E223" s="71">
        <f>$D$168</f>
        <v>1716.97</v>
      </c>
      <c r="F223" s="71">
        <f t="shared" ref="F223:AA223" si="127">$D$168</f>
        <v>1716.97</v>
      </c>
      <c r="G223" s="71">
        <f t="shared" si="127"/>
        <v>1716.97</v>
      </c>
      <c r="H223" s="71">
        <f t="shared" si="127"/>
        <v>1716.97</v>
      </c>
      <c r="I223" s="71">
        <f t="shared" si="127"/>
        <v>1716.97</v>
      </c>
      <c r="J223" s="71">
        <f t="shared" si="127"/>
        <v>1716.97</v>
      </c>
      <c r="K223" s="71">
        <f t="shared" si="127"/>
        <v>1716.97</v>
      </c>
      <c r="L223" s="71">
        <f t="shared" si="127"/>
        <v>1716.97</v>
      </c>
      <c r="M223" s="71">
        <f t="shared" si="127"/>
        <v>1716.97</v>
      </c>
      <c r="N223" s="71">
        <f t="shared" si="127"/>
        <v>1716.97</v>
      </c>
      <c r="O223" s="71">
        <f t="shared" si="127"/>
        <v>1716.97</v>
      </c>
      <c r="P223" s="71">
        <f t="shared" si="127"/>
        <v>1716.97</v>
      </c>
      <c r="Q223" s="71">
        <f t="shared" si="127"/>
        <v>1716.97</v>
      </c>
      <c r="R223" s="71">
        <f t="shared" si="127"/>
        <v>1716.97</v>
      </c>
      <c r="S223" s="71">
        <f t="shared" si="127"/>
        <v>1716.97</v>
      </c>
      <c r="T223" s="71">
        <f t="shared" si="127"/>
        <v>1716.97</v>
      </c>
      <c r="U223" s="71">
        <f t="shared" si="127"/>
        <v>1716.97</v>
      </c>
      <c r="V223" s="71">
        <f t="shared" si="127"/>
        <v>1716.97</v>
      </c>
      <c r="W223" s="71">
        <f t="shared" si="127"/>
        <v>1716.97</v>
      </c>
      <c r="X223" s="71">
        <f t="shared" si="127"/>
        <v>1716.97</v>
      </c>
      <c r="Y223" s="71">
        <f t="shared" si="127"/>
        <v>1716.97</v>
      </c>
      <c r="Z223" s="71">
        <f t="shared" si="127"/>
        <v>1716.97</v>
      </c>
      <c r="AA223" s="71">
        <f t="shared" si="127"/>
        <v>1716.97</v>
      </c>
    </row>
    <row r="224" spans="1:27" ht="12.75" hidden="1" customHeight="1" outlineLevel="1" x14ac:dyDescent="0.2">
      <c r="A224" s="163" t="s">
        <v>452</v>
      </c>
      <c r="B224" s="94" t="s">
        <v>83</v>
      </c>
      <c r="C224" s="70" t="s">
        <v>79</v>
      </c>
      <c r="D224" s="71">
        <v>4.3</v>
      </c>
      <c r="E224" s="71">
        <v>4.3</v>
      </c>
      <c r="F224" s="71">
        <v>4.3</v>
      </c>
      <c r="G224" s="71">
        <v>4.3</v>
      </c>
      <c r="H224" s="71">
        <v>4.3</v>
      </c>
      <c r="I224" s="71">
        <v>4.3</v>
      </c>
      <c r="J224" s="71">
        <v>4.3</v>
      </c>
      <c r="K224" s="71">
        <v>4.3</v>
      </c>
      <c r="L224" s="71">
        <v>4.3</v>
      </c>
      <c r="M224" s="71">
        <v>4.3</v>
      </c>
      <c r="N224" s="71">
        <v>4.3</v>
      </c>
      <c r="O224" s="71">
        <v>4.3</v>
      </c>
      <c r="P224" s="71">
        <v>4.3</v>
      </c>
      <c r="Q224" s="71">
        <v>4.3</v>
      </c>
      <c r="R224" s="71">
        <v>4.3</v>
      </c>
      <c r="S224" s="71">
        <v>4.3</v>
      </c>
      <c r="T224" s="71">
        <v>4.3</v>
      </c>
      <c r="U224" s="71">
        <v>4.3</v>
      </c>
      <c r="V224" s="71">
        <v>4.3</v>
      </c>
      <c r="W224" s="71">
        <v>4.3</v>
      </c>
      <c r="X224" s="71">
        <v>4.3</v>
      </c>
      <c r="Y224" s="71">
        <v>4.3</v>
      </c>
      <c r="Z224" s="71">
        <v>4.3</v>
      </c>
      <c r="AA224" s="71">
        <v>4.3</v>
      </c>
    </row>
    <row r="225" spans="1:27" ht="12.75" hidden="1" customHeight="1" outlineLevel="1" x14ac:dyDescent="0.2">
      <c r="A225" s="163" t="s">
        <v>453</v>
      </c>
      <c r="B225" s="94" t="s">
        <v>81</v>
      </c>
      <c r="C225" s="70" t="s">
        <v>79</v>
      </c>
      <c r="D225" s="71">
        <f>$D$11</f>
        <v>88.27</v>
      </c>
      <c r="E225" s="71">
        <f t="shared" ref="E225:AA225" si="128">$D$11</f>
        <v>88.27</v>
      </c>
      <c r="F225" s="71">
        <f t="shared" si="128"/>
        <v>88.27</v>
      </c>
      <c r="G225" s="71">
        <f t="shared" si="128"/>
        <v>88.27</v>
      </c>
      <c r="H225" s="71">
        <f t="shared" si="128"/>
        <v>88.27</v>
      </c>
      <c r="I225" s="71">
        <f t="shared" si="128"/>
        <v>88.27</v>
      </c>
      <c r="J225" s="71">
        <f t="shared" si="128"/>
        <v>88.27</v>
      </c>
      <c r="K225" s="71">
        <f t="shared" si="128"/>
        <v>88.27</v>
      </c>
      <c r="L225" s="71">
        <f t="shared" si="128"/>
        <v>88.27</v>
      </c>
      <c r="M225" s="71">
        <f t="shared" si="128"/>
        <v>88.27</v>
      </c>
      <c r="N225" s="71">
        <f t="shared" si="128"/>
        <v>88.27</v>
      </c>
      <c r="O225" s="71">
        <f t="shared" si="128"/>
        <v>88.27</v>
      </c>
      <c r="P225" s="71">
        <f t="shared" si="128"/>
        <v>88.27</v>
      </c>
      <c r="Q225" s="71">
        <f t="shared" si="128"/>
        <v>88.27</v>
      </c>
      <c r="R225" s="71">
        <f t="shared" si="128"/>
        <v>88.27</v>
      </c>
      <c r="S225" s="71">
        <f t="shared" si="128"/>
        <v>88.27</v>
      </c>
      <c r="T225" s="71">
        <f t="shared" si="128"/>
        <v>88.27</v>
      </c>
      <c r="U225" s="71">
        <f t="shared" si="128"/>
        <v>88.27</v>
      </c>
      <c r="V225" s="71">
        <f t="shared" si="128"/>
        <v>88.27</v>
      </c>
      <c r="W225" s="71">
        <f t="shared" si="128"/>
        <v>88.27</v>
      </c>
      <c r="X225" s="71">
        <f t="shared" si="128"/>
        <v>88.27</v>
      </c>
      <c r="Y225" s="71">
        <f t="shared" si="128"/>
        <v>88.27</v>
      </c>
      <c r="Z225" s="71">
        <f t="shared" si="128"/>
        <v>88.27</v>
      </c>
      <c r="AA225" s="71">
        <f t="shared" si="128"/>
        <v>88.27</v>
      </c>
    </row>
    <row r="226" spans="1:27" ht="12.75" customHeight="1" collapsed="1" x14ac:dyDescent="0.2">
      <c r="A226" s="162" t="s">
        <v>454</v>
      </c>
      <c r="B226" s="54" t="str">
        <f>"13"&amp;"."&amp;$B$662&amp;"."&amp;$B$663</f>
        <v>13.05.2024</v>
      </c>
      <c r="C226" s="134" t="s">
        <v>76</v>
      </c>
      <c r="D226" s="135">
        <f>ROUND(((D227+D228+D230+D229)/1000),5)</f>
        <v>3.2266599999999999</v>
      </c>
      <c r="E226" s="135">
        <f>ROUND(((E227+E228+E230+E229)/1000),5)</f>
        <v>3.0876299999999999</v>
      </c>
      <c r="F226" s="135">
        <f>ROUND(((F227+F228+F230+F229)/1000),5)</f>
        <v>3.0288599999999999</v>
      </c>
      <c r="G226" s="135">
        <f t="shared" ref="G226:AA226" si="129">ROUND(((G227+G228+G230+G229)/1000),5)</f>
        <v>3.0185599999999999</v>
      </c>
      <c r="H226" s="135">
        <f t="shared" si="129"/>
        <v>3.0049000000000001</v>
      </c>
      <c r="I226" s="135">
        <f t="shared" si="129"/>
        <v>3.05504</v>
      </c>
      <c r="J226" s="135">
        <f t="shared" si="129"/>
        <v>3.2419699999999998</v>
      </c>
      <c r="K226" s="135">
        <f t="shared" si="129"/>
        <v>3.4710700000000001</v>
      </c>
      <c r="L226" s="135">
        <f t="shared" si="129"/>
        <v>3.7989199999999999</v>
      </c>
      <c r="M226" s="135">
        <f t="shared" si="129"/>
        <v>4.1409900000000004</v>
      </c>
      <c r="N226" s="135">
        <f t="shared" si="129"/>
        <v>4.2969200000000001</v>
      </c>
      <c r="O226" s="135">
        <f t="shared" si="129"/>
        <v>3.9575100000000001</v>
      </c>
      <c r="P226" s="135">
        <f t="shared" si="129"/>
        <v>3.85399</v>
      </c>
      <c r="Q226" s="135">
        <f t="shared" si="129"/>
        <v>3.87181</v>
      </c>
      <c r="R226" s="135">
        <f t="shared" si="129"/>
        <v>3.8676699999999999</v>
      </c>
      <c r="S226" s="135">
        <f t="shared" si="129"/>
        <v>3.8159200000000002</v>
      </c>
      <c r="T226" s="135">
        <f t="shared" si="129"/>
        <v>3.8012700000000001</v>
      </c>
      <c r="U226" s="135">
        <f t="shared" si="129"/>
        <v>3.7374299999999998</v>
      </c>
      <c r="V226" s="135">
        <f t="shared" si="129"/>
        <v>3.7521</v>
      </c>
      <c r="W226" s="135">
        <f t="shared" si="129"/>
        <v>3.8722400000000001</v>
      </c>
      <c r="X226" s="135">
        <f t="shared" si="129"/>
        <v>3.9125299999999998</v>
      </c>
      <c r="Y226" s="135">
        <f t="shared" si="129"/>
        <v>3.7171799999999999</v>
      </c>
      <c r="Z226" s="135">
        <f t="shared" si="129"/>
        <v>3.3576299999999999</v>
      </c>
      <c r="AA226" s="135">
        <f t="shared" si="129"/>
        <v>3.1873900000000002</v>
      </c>
    </row>
    <row r="227" spans="1:27" ht="12.75" hidden="1" customHeight="1" outlineLevel="1" x14ac:dyDescent="0.2">
      <c r="A227" s="163" t="s">
        <v>455</v>
      </c>
      <c r="B227" s="94" t="s">
        <v>238</v>
      </c>
      <c r="C227" s="70" t="s">
        <v>79</v>
      </c>
      <c r="D227" s="71">
        <v>1417.12</v>
      </c>
      <c r="E227" s="71">
        <v>1278.0899999999999</v>
      </c>
      <c r="F227" s="71">
        <v>1219.32</v>
      </c>
      <c r="G227" s="71">
        <v>1209.02</v>
      </c>
      <c r="H227" s="71">
        <v>1195.3599999999999</v>
      </c>
      <c r="I227" s="71">
        <v>1245.5</v>
      </c>
      <c r="J227" s="71">
        <v>1432.43</v>
      </c>
      <c r="K227" s="71">
        <v>1661.53</v>
      </c>
      <c r="L227" s="71">
        <v>1989.38</v>
      </c>
      <c r="M227" s="71">
        <v>2331.4499999999998</v>
      </c>
      <c r="N227" s="71">
        <v>2487.38</v>
      </c>
      <c r="O227" s="71">
        <v>2147.9699999999998</v>
      </c>
      <c r="P227" s="71">
        <v>2044.45</v>
      </c>
      <c r="Q227" s="71">
        <v>2062.27</v>
      </c>
      <c r="R227" s="71">
        <v>2058.13</v>
      </c>
      <c r="S227" s="71">
        <v>2006.38</v>
      </c>
      <c r="T227" s="71">
        <v>1991.73</v>
      </c>
      <c r="U227" s="71">
        <v>1927.89</v>
      </c>
      <c r="V227" s="71">
        <v>1942.56</v>
      </c>
      <c r="W227" s="71">
        <v>2062.6999999999998</v>
      </c>
      <c r="X227" s="71">
        <v>2102.9899999999998</v>
      </c>
      <c r="Y227" s="71">
        <v>1907.64</v>
      </c>
      <c r="Z227" s="71">
        <v>1548.09</v>
      </c>
      <c r="AA227" s="71">
        <v>1377.85</v>
      </c>
    </row>
    <row r="228" spans="1:27" ht="12.75" hidden="1" customHeight="1" outlineLevel="1" x14ac:dyDescent="0.2">
      <c r="A228" s="163" t="s">
        <v>456</v>
      </c>
      <c r="B228" s="94" t="s">
        <v>90</v>
      </c>
      <c r="C228" s="70" t="s">
        <v>79</v>
      </c>
      <c r="D228" s="71">
        <f>$D$168</f>
        <v>1716.97</v>
      </c>
      <c r="E228" s="71">
        <f>$D$168</f>
        <v>1716.97</v>
      </c>
      <c r="F228" s="71">
        <f t="shared" ref="F228:AA228" si="130">$D$168</f>
        <v>1716.97</v>
      </c>
      <c r="G228" s="71">
        <f t="shared" si="130"/>
        <v>1716.97</v>
      </c>
      <c r="H228" s="71">
        <f t="shared" si="130"/>
        <v>1716.97</v>
      </c>
      <c r="I228" s="71">
        <f t="shared" si="130"/>
        <v>1716.97</v>
      </c>
      <c r="J228" s="71">
        <f t="shared" si="130"/>
        <v>1716.97</v>
      </c>
      <c r="K228" s="71">
        <f t="shared" si="130"/>
        <v>1716.97</v>
      </c>
      <c r="L228" s="71">
        <f t="shared" si="130"/>
        <v>1716.97</v>
      </c>
      <c r="M228" s="71">
        <f t="shared" si="130"/>
        <v>1716.97</v>
      </c>
      <c r="N228" s="71">
        <f t="shared" si="130"/>
        <v>1716.97</v>
      </c>
      <c r="O228" s="71">
        <f t="shared" si="130"/>
        <v>1716.97</v>
      </c>
      <c r="P228" s="71">
        <f t="shared" si="130"/>
        <v>1716.97</v>
      </c>
      <c r="Q228" s="71">
        <f t="shared" si="130"/>
        <v>1716.97</v>
      </c>
      <c r="R228" s="71">
        <f t="shared" si="130"/>
        <v>1716.97</v>
      </c>
      <c r="S228" s="71">
        <f t="shared" si="130"/>
        <v>1716.97</v>
      </c>
      <c r="T228" s="71">
        <f t="shared" si="130"/>
        <v>1716.97</v>
      </c>
      <c r="U228" s="71">
        <f t="shared" si="130"/>
        <v>1716.97</v>
      </c>
      <c r="V228" s="71">
        <f t="shared" si="130"/>
        <v>1716.97</v>
      </c>
      <c r="W228" s="71">
        <f t="shared" si="130"/>
        <v>1716.97</v>
      </c>
      <c r="X228" s="71">
        <f t="shared" si="130"/>
        <v>1716.97</v>
      </c>
      <c r="Y228" s="71">
        <f t="shared" si="130"/>
        <v>1716.97</v>
      </c>
      <c r="Z228" s="71">
        <f t="shared" si="130"/>
        <v>1716.97</v>
      </c>
      <c r="AA228" s="71">
        <f t="shared" si="130"/>
        <v>1716.97</v>
      </c>
    </row>
    <row r="229" spans="1:27" ht="12.75" hidden="1" customHeight="1" outlineLevel="1" x14ac:dyDescent="0.2">
      <c r="A229" s="163" t="s">
        <v>457</v>
      </c>
      <c r="B229" s="94" t="s">
        <v>83</v>
      </c>
      <c r="C229" s="70" t="s">
        <v>79</v>
      </c>
      <c r="D229" s="71">
        <v>4.3</v>
      </c>
      <c r="E229" s="71">
        <v>4.3</v>
      </c>
      <c r="F229" s="71">
        <v>4.3</v>
      </c>
      <c r="G229" s="71">
        <v>4.3</v>
      </c>
      <c r="H229" s="71">
        <v>4.3</v>
      </c>
      <c r="I229" s="71">
        <v>4.3</v>
      </c>
      <c r="J229" s="71">
        <v>4.3</v>
      </c>
      <c r="K229" s="71">
        <v>4.3</v>
      </c>
      <c r="L229" s="71">
        <v>4.3</v>
      </c>
      <c r="M229" s="71">
        <v>4.3</v>
      </c>
      <c r="N229" s="71">
        <v>4.3</v>
      </c>
      <c r="O229" s="71">
        <v>4.3</v>
      </c>
      <c r="P229" s="71">
        <v>4.3</v>
      </c>
      <c r="Q229" s="71">
        <v>4.3</v>
      </c>
      <c r="R229" s="71">
        <v>4.3</v>
      </c>
      <c r="S229" s="71">
        <v>4.3</v>
      </c>
      <c r="T229" s="71">
        <v>4.3</v>
      </c>
      <c r="U229" s="71">
        <v>4.3</v>
      </c>
      <c r="V229" s="71">
        <v>4.3</v>
      </c>
      <c r="W229" s="71">
        <v>4.3</v>
      </c>
      <c r="X229" s="71">
        <v>4.3</v>
      </c>
      <c r="Y229" s="71">
        <v>4.3</v>
      </c>
      <c r="Z229" s="71">
        <v>4.3</v>
      </c>
      <c r="AA229" s="71">
        <v>4.3</v>
      </c>
    </row>
    <row r="230" spans="1:27" ht="12.75" hidden="1" customHeight="1" outlineLevel="1" x14ac:dyDescent="0.2">
      <c r="A230" s="163" t="s">
        <v>458</v>
      </c>
      <c r="B230" s="94" t="s">
        <v>81</v>
      </c>
      <c r="C230" s="70" t="s">
        <v>79</v>
      </c>
      <c r="D230" s="71">
        <f>$D$11</f>
        <v>88.27</v>
      </c>
      <c r="E230" s="71">
        <f t="shared" ref="E230:AA230" si="131">$D$11</f>
        <v>88.27</v>
      </c>
      <c r="F230" s="71">
        <f t="shared" si="131"/>
        <v>88.27</v>
      </c>
      <c r="G230" s="71">
        <f t="shared" si="131"/>
        <v>88.27</v>
      </c>
      <c r="H230" s="71">
        <f t="shared" si="131"/>
        <v>88.27</v>
      </c>
      <c r="I230" s="71">
        <f t="shared" si="131"/>
        <v>88.27</v>
      </c>
      <c r="J230" s="71">
        <f t="shared" si="131"/>
        <v>88.27</v>
      </c>
      <c r="K230" s="71">
        <f t="shared" si="131"/>
        <v>88.27</v>
      </c>
      <c r="L230" s="71">
        <f t="shared" si="131"/>
        <v>88.27</v>
      </c>
      <c r="M230" s="71">
        <f t="shared" si="131"/>
        <v>88.27</v>
      </c>
      <c r="N230" s="71">
        <f t="shared" si="131"/>
        <v>88.27</v>
      </c>
      <c r="O230" s="71">
        <f t="shared" si="131"/>
        <v>88.27</v>
      </c>
      <c r="P230" s="71">
        <f t="shared" si="131"/>
        <v>88.27</v>
      </c>
      <c r="Q230" s="71">
        <f t="shared" si="131"/>
        <v>88.27</v>
      </c>
      <c r="R230" s="71">
        <f t="shared" si="131"/>
        <v>88.27</v>
      </c>
      <c r="S230" s="71">
        <f t="shared" si="131"/>
        <v>88.27</v>
      </c>
      <c r="T230" s="71">
        <f t="shared" si="131"/>
        <v>88.27</v>
      </c>
      <c r="U230" s="71">
        <f t="shared" si="131"/>
        <v>88.27</v>
      </c>
      <c r="V230" s="71">
        <f t="shared" si="131"/>
        <v>88.27</v>
      </c>
      <c r="W230" s="71">
        <f t="shared" si="131"/>
        <v>88.27</v>
      </c>
      <c r="X230" s="71">
        <f t="shared" si="131"/>
        <v>88.27</v>
      </c>
      <c r="Y230" s="71">
        <f t="shared" si="131"/>
        <v>88.27</v>
      </c>
      <c r="Z230" s="71">
        <f t="shared" si="131"/>
        <v>88.27</v>
      </c>
      <c r="AA230" s="71">
        <f t="shared" si="131"/>
        <v>88.27</v>
      </c>
    </row>
    <row r="231" spans="1:27" ht="12.75" customHeight="1" collapsed="1" x14ac:dyDescent="0.2">
      <c r="A231" s="162" t="s">
        <v>459</v>
      </c>
      <c r="B231" s="54" t="str">
        <f>"14"&amp;"."&amp;$B$662&amp;"."&amp;$B$663</f>
        <v>14.05.2024</v>
      </c>
      <c r="C231" s="134" t="s">
        <v>76</v>
      </c>
      <c r="D231" s="135">
        <f>ROUND(((D232+D233+D235+D234)/1000),5)</f>
        <v>3.1238800000000002</v>
      </c>
      <c r="E231" s="135">
        <f>ROUND(((E232+E233+E235+E234)/1000),5)</f>
        <v>3.0360399999999998</v>
      </c>
      <c r="F231" s="135">
        <f>ROUND(((F232+F233+F235+F234)/1000),5)</f>
        <v>2.99627</v>
      </c>
      <c r="G231" s="135">
        <f t="shared" ref="G231:AA231" si="132">ROUND(((G232+G233+G235+G234)/1000),5)</f>
        <v>2.9930099999999999</v>
      </c>
      <c r="H231" s="135">
        <f t="shared" si="132"/>
        <v>2.9948999999999999</v>
      </c>
      <c r="I231" s="135">
        <f t="shared" si="132"/>
        <v>3.0367999999999999</v>
      </c>
      <c r="J231" s="135">
        <f t="shared" si="132"/>
        <v>3.206</v>
      </c>
      <c r="K231" s="135">
        <f t="shared" si="132"/>
        <v>3.3252999999999999</v>
      </c>
      <c r="L231" s="135">
        <f t="shared" si="132"/>
        <v>3.6477200000000001</v>
      </c>
      <c r="M231" s="135">
        <f t="shared" si="132"/>
        <v>3.9146399999999999</v>
      </c>
      <c r="N231" s="135">
        <f t="shared" si="132"/>
        <v>3.9339300000000001</v>
      </c>
      <c r="O231" s="135">
        <f t="shared" si="132"/>
        <v>3.7945899999999999</v>
      </c>
      <c r="P231" s="135">
        <f t="shared" si="132"/>
        <v>3.7942900000000002</v>
      </c>
      <c r="Q231" s="135">
        <f t="shared" si="132"/>
        <v>3.79792</v>
      </c>
      <c r="R231" s="135">
        <f t="shared" si="132"/>
        <v>3.7883399999999998</v>
      </c>
      <c r="S231" s="135">
        <f t="shared" si="132"/>
        <v>3.7710400000000002</v>
      </c>
      <c r="T231" s="135">
        <f t="shared" si="132"/>
        <v>3.7303700000000002</v>
      </c>
      <c r="U231" s="135">
        <f t="shared" si="132"/>
        <v>3.7208199999999998</v>
      </c>
      <c r="V231" s="135">
        <f t="shared" si="132"/>
        <v>3.7138499999999999</v>
      </c>
      <c r="W231" s="135">
        <f t="shared" si="132"/>
        <v>3.6605300000000001</v>
      </c>
      <c r="X231" s="135">
        <f t="shared" si="132"/>
        <v>3.88931</v>
      </c>
      <c r="Y231" s="135">
        <f t="shared" si="132"/>
        <v>3.7435900000000002</v>
      </c>
      <c r="Z231" s="135">
        <f t="shared" si="132"/>
        <v>3.4125999999999999</v>
      </c>
      <c r="AA231" s="135">
        <f t="shared" si="132"/>
        <v>3.28207</v>
      </c>
    </row>
    <row r="232" spans="1:27" ht="12.75" hidden="1" customHeight="1" outlineLevel="1" x14ac:dyDescent="0.2">
      <c r="A232" s="163" t="s">
        <v>460</v>
      </c>
      <c r="B232" s="94" t="s">
        <v>238</v>
      </c>
      <c r="C232" s="70" t="s">
        <v>79</v>
      </c>
      <c r="D232" s="71">
        <v>1314.34</v>
      </c>
      <c r="E232" s="71">
        <v>1226.5</v>
      </c>
      <c r="F232" s="71">
        <v>1186.73</v>
      </c>
      <c r="G232" s="71">
        <v>1183.47</v>
      </c>
      <c r="H232" s="71">
        <v>1185.3599999999999</v>
      </c>
      <c r="I232" s="71">
        <v>1227.26</v>
      </c>
      <c r="J232" s="71">
        <v>1396.46</v>
      </c>
      <c r="K232" s="71">
        <v>1515.76</v>
      </c>
      <c r="L232" s="71">
        <v>1838.18</v>
      </c>
      <c r="M232" s="71">
        <v>2105.1</v>
      </c>
      <c r="N232" s="71">
        <v>2124.39</v>
      </c>
      <c r="O232" s="71">
        <v>1985.05</v>
      </c>
      <c r="P232" s="71">
        <v>1984.75</v>
      </c>
      <c r="Q232" s="71">
        <v>1988.38</v>
      </c>
      <c r="R232" s="71">
        <v>1978.8</v>
      </c>
      <c r="S232" s="71">
        <v>1961.5</v>
      </c>
      <c r="T232" s="71">
        <v>1920.83</v>
      </c>
      <c r="U232" s="71">
        <v>1911.28</v>
      </c>
      <c r="V232" s="71">
        <v>1904.31</v>
      </c>
      <c r="W232" s="71">
        <v>1850.99</v>
      </c>
      <c r="X232" s="71">
        <v>2079.77</v>
      </c>
      <c r="Y232" s="71">
        <v>1934.05</v>
      </c>
      <c r="Z232" s="71">
        <v>1603.06</v>
      </c>
      <c r="AA232" s="71">
        <v>1472.53</v>
      </c>
    </row>
    <row r="233" spans="1:27" ht="12.75" hidden="1" customHeight="1" outlineLevel="1" x14ac:dyDescent="0.2">
      <c r="A233" s="163" t="s">
        <v>461</v>
      </c>
      <c r="B233" s="94" t="s">
        <v>90</v>
      </c>
      <c r="C233" s="70" t="s">
        <v>79</v>
      </c>
      <c r="D233" s="71">
        <f>$D$168</f>
        <v>1716.97</v>
      </c>
      <c r="E233" s="71">
        <f>$D$168</f>
        <v>1716.97</v>
      </c>
      <c r="F233" s="71">
        <f t="shared" ref="F233:AA233" si="133">$D$168</f>
        <v>1716.97</v>
      </c>
      <c r="G233" s="71">
        <f t="shared" si="133"/>
        <v>1716.97</v>
      </c>
      <c r="H233" s="71">
        <f t="shared" si="133"/>
        <v>1716.97</v>
      </c>
      <c r="I233" s="71">
        <f t="shared" si="133"/>
        <v>1716.97</v>
      </c>
      <c r="J233" s="71">
        <f t="shared" si="133"/>
        <v>1716.97</v>
      </c>
      <c r="K233" s="71">
        <f t="shared" si="133"/>
        <v>1716.97</v>
      </c>
      <c r="L233" s="71">
        <f t="shared" si="133"/>
        <v>1716.97</v>
      </c>
      <c r="M233" s="71">
        <f t="shared" si="133"/>
        <v>1716.97</v>
      </c>
      <c r="N233" s="71">
        <f t="shared" si="133"/>
        <v>1716.97</v>
      </c>
      <c r="O233" s="71">
        <f t="shared" si="133"/>
        <v>1716.97</v>
      </c>
      <c r="P233" s="71">
        <f t="shared" si="133"/>
        <v>1716.97</v>
      </c>
      <c r="Q233" s="71">
        <f t="shared" si="133"/>
        <v>1716.97</v>
      </c>
      <c r="R233" s="71">
        <f t="shared" si="133"/>
        <v>1716.97</v>
      </c>
      <c r="S233" s="71">
        <f t="shared" si="133"/>
        <v>1716.97</v>
      </c>
      <c r="T233" s="71">
        <f t="shared" si="133"/>
        <v>1716.97</v>
      </c>
      <c r="U233" s="71">
        <f t="shared" si="133"/>
        <v>1716.97</v>
      </c>
      <c r="V233" s="71">
        <f t="shared" si="133"/>
        <v>1716.97</v>
      </c>
      <c r="W233" s="71">
        <f t="shared" si="133"/>
        <v>1716.97</v>
      </c>
      <c r="X233" s="71">
        <f t="shared" si="133"/>
        <v>1716.97</v>
      </c>
      <c r="Y233" s="71">
        <f t="shared" si="133"/>
        <v>1716.97</v>
      </c>
      <c r="Z233" s="71">
        <f t="shared" si="133"/>
        <v>1716.97</v>
      </c>
      <c r="AA233" s="71">
        <f t="shared" si="133"/>
        <v>1716.97</v>
      </c>
    </row>
    <row r="234" spans="1:27" ht="12.75" hidden="1" customHeight="1" outlineLevel="1" x14ac:dyDescent="0.2">
      <c r="A234" s="163" t="s">
        <v>462</v>
      </c>
      <c r="B234" s="94" t="s">
        <v>83</v>
      </c>
      <c r="C234" s="70" t="s">
        <v>79</v>
      </c>
      <c r="D234" s="71">
        <v>4.3</v>
      </c>
      <c r="E234" s="71">
        <v>4.3</v>
      </c>
      <c r="F234" s="71">
        <v>4.3</v>
      </c>
      <c r="G234" s="71">
        <v>4.3</v>
      </c>
      <c r="H234" s="71">
        <v>4.3</v>
      </c>
      <c r="I234" s="71">
        <v>4.3</v>
      </c>
      <c r="J234" s="71">
        <v>4.3</v>
      </c>
      <c r="K234" s="71">
        <v>4.3</v>
      </c>
      <c r="L234" s="71">
        <v>4.3</v>
      </c>
      <c r="M234" s="71">
        <v>4.3</v>
      </c>
      <c r="N234" s="71">
        <v>4.3</v>
      </c>
      <c r="O234" s="71">
        <v>4.3</v>
      </c>
      <c r="P234" s="71">
        <v>4.3</v>
      </c>
      <c r="Q234" s="71">
        <v>4.3</v>
      </c>
      <c r="R234" s="71">
        <v>4.3</v>
      </c>
      <c r="S234" s="71">
        <v>4.3</v>
      </c>
      <c r="T234" s="71">
        <v>4.3</v>
      </c>
      <c r="U234" s="71">
        <v>4.3</v>
      </c>
      <c r="V234" s="71">
        <v>4.3</v>
      </c>
      <c r="W234" s="71">
        <v>4.3</v>
      </c>
      <c r="X234" s="71">
        <v>4.3</v>
      </c>
      <c r="Y234" s="71">
        <v>4.3</v>
      </c>
      <c r="Z234" s="71">
        <v>4.3</v>
      </c>
      <c r="AA234" s="71">
        <v>4.3</v>
      </c>
    </row>
    <row r="235" spans="1:27" ht="12.75" hidden="1" customHeight="1" outlineLevel="1" x14ac:dyDescent="0.2">
      <c r="A235" s="163" t="s">
        <v>463</v>
      </c>
      <c r="B235" s="94" t="s">
        <v>81</v>
      </c>
      <c r="C235" s="70" t="s">
        <v>79</v>
      </c>
      <c r="D235" s="71">
        <f>$D$11</f>
        <v>88.27</v>
      </c>
      <c r="E235" s="71">
        <f t="shared" ref="E235:AA235" si="134">$D$11</f>
        <v>88.27</v>
      </c>
      <c r="F235" s="71">
        <f t="shared" si="134"/>
        <v>88.27</v>
      </c>
      <c r="G235" s="71">
        <f t="shared" si="134"/>
        <v>88.27</v>
      </c>
      <c r="H235" s="71">
        <f t="shared" si="134"/>
        <v>88.27</v>
      </c>
      <c r="I235" s="71">
        <f t="shared" si="134"/>
        <v>88.27</v>
      </c>
      <c r="J235" s="71">
        <f t="shared" si="134"/>
        <v>88.27</v>
      </c>
      <c r="K235" s="71">
        <f t="shared" si="134"/>
        <v>88.27</v>
      </c>
      <c r="L235" s="71">
        <f t="shared" si="134"/>
        <v>88.27</v>
      </c>
      <c r="M235" s="71">
        <f t="shared" si="134"/>
        <v>88.27</v>
      </c>
      <c r="N235" s="71">
        <f t="shared" si="134"/>
        <v>88.27</v>
      </c>
      <c r="O235" s="71">
        <f t="shared" si="134"/>
        <v>88.27</v>
      </c>
      <c r="P235" s="71">
        <f t="shared" si="134"/>
        <v>88.27</v>
      </c>
      <c r="Q235" s="71">
        <f t="shared" si="134"/>
        <v>88.27</v>
      </c>
      <c r="R235" s="71">
        <f t="shared" si="134"/>
        <v>88.27</v>
      </c>
      <c r="S235" s="71">
        <f t="shared" si="134"/>
        <v>88.27</v>
      </c>
      <c r="T235" s="71">
        <f t="shared" si="134"/>
        <v>88.27</v>
      </c>
      <c r="U235" s="71">
        <f t="shared" si="134"/>
        <v>88.27</v>
      </c>
      <c r="V235" s="71">
        <f t="shared" si="134"/>
        <v>88.27</v>
      </c>
      <c r="W235" s="71">
        <f t="shared" si="134"/>
        <v>88.27</v>
      </c>
      <c r="X235" s="71">
        <f t="shared" si="134"/>
        <v>88.27</v>
      </c>
      <c r="Y235" s="71">
        <f t="shared" si="134"/>
        <v>88.27</v>
      </c>
      <c r="Z235" s="71">
        <f t="shared" si="134"/>
        <v>88.27</v>
      </c>
      <c r="AA235" s="71">
        <f t="shared" si="134"/>
        <v>88.27</v>
      </c>
    </row>
    <row r="236" spans="1:27" ht="12.75" customHeight="1" collapsed="1" x14ac:dyDescent="0.2">
      <c r="A236" s="162" t="s">
        <v>464</v>
      </c>
      <c r="B236" s="54" t="str">
        <f>"15"&amp;"."&amp;$B$662&amp;"."&amp;$B$663</f>
        <v>15.05.2024</v>
      </c>
      <c r="C236" s="134" t="s">
        <v>76</v>
      </c>
      <c r="D236" s="135">
        <f>ROUND(((D237+D238+D240+D239)/1000),5)</f>
        <v>3.1707000000000001</v>
      </c>
      <c r="E236" s="135">
        <f>ROUND(((E237+E238+E240+E239)/1000),5)</f>
        <v>3.0440800000000001</v>
      </c>
      <c r="F236" s="135">
        <f>ROUND(((F237+F238+F240+F239)/1000),5)</f>
        <v>3.0358499999999999</v>
      </c>
      <c r="G236" s="135">
        <f t="shared" ref="G236:AA236" si="135">ROUND(((G237+G238+G240+G239)/1000),5)</f>
        <v>3.0307400000000002</v>
      </c>
      <c r="H236" s="135">
        <f t="shared" si="135"/>
        <v>3.0356800000000002</v>
      </c>
      <c r="I236" s="135">
        <f t="shared" si="135"/>
        <v>3.04617</v>
      </c>
      <c r="J236" s="135">
        <f t="shared" si="135"/>
        <v>3.2640500000000001</v>
      </c>
      <c r="K236" s="135">
        <f t="shared" si="135"/>
        <v>3.5214799999999999</v>
      </c>
      <c r="L236" s="135">
        <f t="shared" si="135"/>
        <v>3.7614999999999998</v>
      </c>
      <c r="M236" s="135">
        <f t="shared" si="135"/>
        <v>3.9933700000000001</v>
      </c>
      <c r="N236" s="135">
        <f t="shared" si="135"/>
        <v>3.9857499999999999</v>
      </c>
      <c r="O236" s="135">
        <f t="shared" si="135"/>
        <v>3.86809</v>
      </c>
      <c r="P236" s="135">
        <f t="shared" si="135"/>
        <v>3.8704499999999999</v>
      </c>
      <c r="Q236" s="135">
        <f t="shared" si="135"/>
        <v>3.8964400000000001</v>
      </c>
      <c r="R236" s="135">
        <f t="shared" si="135"/>
        <v>3.87391</v>
      </c>
      <c r="S236" s="135">
        <f t="shared" si="135"/>
        <v>3.8668800000000001</v>
      </c>
      <c r="T236" s="135">
        <f t="shared" si="135"/>
        <v>3.8443800000000001</v>
      </c>
      <c r="U236" s="135">
        <f t="shared" si="135"/>
        <v>3.79087</v>
      </c>
      <c r="V236" s="135">
        <f t="shared" si="135"/>
        <v>3.7506400000000002</v>
      </c>
      <c r="W236" s="135">
        <f t="shared" si="135"/>
        <v>3.7224200000000001</v>
      </c>
      <c r="X236" s="135">
        <f t="shared" si="135"/>
        <v>3.7875299999999998</v>
      </c>
      <c r="Y236" s="135">
        <f t="shared" si="135"/>
        <v>3.7642799999999998</v>
      </c>
      <c r="Z236" s="135">
        <f t="shared" si="135"/>
        <v>3.3991899999999999</v>
      </c>
      <c r="AA236" s="135">
        <f t="shared" si="135"/>
        <v>3.2847400000000002</v>
      </c>
    </row>
    <row r="237" spans="1:27" ht="12.75" hidden="1" customHeight="1" outlineLevel="1" x14ac:dyDescent="0.2">
      <c r="A237" s="163" t="s">
        <v>465</v>
      </c>
      <c r="B237" s="94" t="s">
        <v>238</v>
      </c>
      <c r="C237" s="70" t="s">
        <v>79</v>
      </c>
      <c r="D237" s="71">
        <v>1361.16</v>
      </c>
      <c r="E237" s="71">
        <v>1234.54</v>
      </c>
      <c r="F237" s="71">
        <v>1226.31</v>
      </c>
      <c r="G237" s="71">
        <v>1221.2</v>
      </c>
      <c r="H237" s="71">
        <v>1226.1400000000001</v>
      </c>
      <c r="I237" s="71">
        <v>1236.6300000000001</v>
      </c>
      <c r="J237" s="71">
        <v>1454.51</v>
      </c>
      <c r="K237" s="71">
        <v>1711.94</v>
      </c>
      <c r="L237" s="71">
        <v>1951.96</v>
      </c>
      <c r="M237" s="71">
        <v>2183.83</v>
      </c>
      <c r="N237" s="71">
        <v>2176.21</v>
      </c>
      <c r="O237" s="71">
        <v>2058.5500000000002</v>
      </c>
      <c r="P237" s="71">
        <v>2060.91</v>
      </c>
      <c r="Q237" s="71">
        <v>2086.9</v>
      </c>
      <c r="R237" s="71">
        <v>2064.37</v>
      </c>
      <c r="S237" s="71">
        <v>2057.34</v>
      </c>
      <c r="T237" s="71">
        <v>2034.84</v>
      </c>
      <c r="U237" s="71">
        <v>1981.33</v>
      </c>
      <c r="V237" s="71">
        <v>1941.1</v>
      </c>
      <c r="W237" s="71">
        <v>1912.88</v>
      </c>
      <c r="X237" s="71">
        <v>1977.99</v>
      </c>
      <c r="Y237" s="71">
        <v>1954.74</v>
      </c>
      <c r="Z237" s="71">
        <v>1589.65</v>
      </c>
      <c r="AA237" s="71">
        <v>1475.2</v>
      </c>
    </row>
    <row r="238" spans="1:27" ht="12.75" hidden="1" customHeight="1" outlineLevel="1" x14ac:dyDescent="0.2">
      <c r="A238" s="163" t="s">
        <v>466</v>
      </c>
      <c r="B238" s="94" t="s">
        <v>90</v>
      </c>
      <c r="C238" s="70" t="s">
        <v>79</v>
      </c>
      <c r="D238" s="71">
        <f>$D$168</f>
        <v>1716.97</v>
      </c>
      <c r="E238" s="71">
        <f>$D$168</f>
        <v>1716.97</v>
      </c>
      <c r="F238" s="71">
        <f t="shared" ref="F238:AA238" si="136">$D$168</f>
        <v>1716.97</v>
      </c>
      <c r="G238" s="71">
        <f t="shared" si="136"/>
        <v>1716.97</v>
      </c>
      <c r="H238" s="71">
        <f t="shared" si="136"/>
        <v>1716.97</v>
      </c>
      <c r="I238" s="71">
        <f t="shared" si="136"/>
        <v>1716.97</v>
      </c>
      <c r="J238" s="71">
        <f t="shared" si="136"/>
        <v>1716.97</v>
      </c>
      <c r="K238" s="71">
        <f t="shared" si="136"/>
        <v>1716.97</v>
      </c>
      <c r="L238" s="71">
        <f t="shared" si="136"/>
        <v>1716.97</v>
      </c>
      <c r="M238" s="71">
        <f t="shared" si="136"/>
        <v>1716.97</v>
      </c>
      <c r="N238" s="71">
        <f t="shared" si="136"/>
        <v>1716.97</v>
      </c>
      <c r="O238" s="71">
        <f t="shared" si="136"/>
        <v>1716.97</v>
      </c>
      <c r="P238" s="71">
        <f t="shared" si="136"/>
        <v>1716.97</v>
      </c>
      <c r="Q238" s="71">
        <f t="shared" si="136"/>
        <v>1716.97</v>
      </c>
      <c r="R238" s="71">
        <f t="shared" si="136"/>
        <v>1716.97</v>
      </c>
      <c r="S238" s="71">
        <f t="shared" si="136"/>
        <v>1716.97</v>
      </c>
      <c r="T238" s="71">
        <f t="shared" si="136"/>
        <v>1716.97</v>
      </c>
      <c r="U238" s="71">
        <f t="shared" si="136"/>
        <v>1716.97</v>
      </c>
      <c r="V238" s="71">
        <f t="shared" si="136"/>
        <v>1716.97</v>
      </c>
      <c r="W238" s="71">
        <f t="shared" si="136"/>
        <v>1716.97</v>
      </c>
      <c r="X238" s="71">
        <f t="shared" si="136"/>
        <v>1716.97</v>
      </c>
      <c r="Y238" s="71">
        <f t="shared" si="136"/>
        <v>1716.97</v>
      </c>
      <c r="Z238" s="71">
        <f t="shared" si="136"/>
        <v>1716.97</v>
      </c>
      <c r="AA238" s="71">
        <f t="shared" si="136"/>
        <v>1716.97</v>
      </c>
    </row>
    <row r="239" spans="1:27" ht="12.75" hidden="1" customHeight="1" outlineLevel="1" x14ac:dyDescent="0.2">
      <c r="A239" s="163" t="s">
        <v>467</v>
      </c>
      <c r="B239" s="94" t="s">
        <v>83</v>
      </c>
      <c r="C239" s="70" t="s">
        <v>79</v>
      </c>
      <c r="D239" s="71">
        <v>4.3</v>
      </c>
      <c r="E239" s="71">
        <v>4.3</v>
      </c>
      <c r="F239" s="71">
        <v>4.3</v>
      </c>
      <c r="G239" s="71">
        <v>4.3</v>
      </c>
      <c r="H239" s="71">
        <v>4.3</v>
      </c>
      <c r="I239" s="71">
        <v>4.3</v>
      </c>
      <c r="J239" s="71">
        <v>4.3</v>
      </c>
      <c r="K239" s="71">
        <v>4.3</v>
      </c>
      <c r="L239" s="71">
        <v>4.3</v>
      </c>
      <c r="M239" s="71">
        <v>4.3</v>
      </c>
      <c r="N239" s="71">
        <v>4.3</v>
      </c>
      <c r="O239" s="71">
        <v>4.3</v>
      </c>
      <c r="P239" s="71">
        <v>4.3</v>
      </c>
      <c r="Q239" s="71">
        <v>4.3</v>
      </c>
      <c r="R239" s="71">
        <v>4.3</v>
      </c>
      <c r="S239" s="71">
        <v>4.3</v>
      </c>
      <c r="T239" s="71">
        <v>4.3</v>
      </c>
      <c r="U239" s="71">
        <v>4.3</v>
      </c>
      <c r="V239" s="71">
        <v>4.3</v>
      </c>
      <c r="W239" s="71">
        <v>4.3</v>
      </c>
      <c r="X239" s="71">
        <v>4.3</v>
      </c>
      <c r="Y239" s="71">
        <v>4.3</v>
      </c>
      <c r="Z239" s="71">
        <v>4.3</v>
      </c>
      <c r="AA239" s="71">
        <v>4.3</v>
      </c>
    </row>
    <row r="240" spans="1:27" ht="12.75" hidden="1" customHeight="1" outlineLevel="1" x14ac:dyDescent="0.2">
      <c r="A240" s="163" t="s">
        <v>468</v>
      </c>
      <c r="B240" s="94" t="s">
        <v>81</v>
      </c>
      <c r="C240" s="70" t="s">
        <v>79</v>
      </c>
      <c r="D240" s="71">
        <f>$D$11</f>
        <v>88.27</v>
      </c>
      <c r="E240" s="71">
        <f t="shared" ref="E240:AA240" si="137">$D$11</f>
        <v>88.27</v>
      </c>
      <c r="F240" s="71">
        <f t="shared" si="137"/>
        <v>88.27</v>
      </c>
      <c r="G240" s="71">
        <f t="shared" si="137"/>
        <v>88.27</v>
      </c>
      <c r="H240" s="71">
        <f t="shared" si="137"/>
        <v>88.27</v>
      </c>
      <c r="I240" s="71">
        <f t="shared" si="137"/>
        <v>88.27</v>
      </c>
      <c r="J240" s="71">
        <f t="shared" si="137"/>
        <v>88.27</v>
      </c>
      <c r="K240" s="71">
        <f t="shared" si="137"/>
        <v>88.27</v>
      </c>
      <c r="L240" s="71">
        <f t="shared" si="137"/>
        <v>88.27</v>
      </c>
      <c r="M240" s="71">
        <f t="shared" si="137"/>
        <v>88.27</v>
      </c>
      <c r="N240" s="71">
        <f t="shared" si="137"/>
        <v>88.27</v>
      </c>
      <c r="O240" s="71">
        <f t="shared" si="137"/>
        <v>88.27</v>
      </c>
      <c r="P240" s="71">
        <f t="shared" si="137"/>
        <v>88.27</v>
      </c>
      <c r="Q240" s="71">
        <f t="shared" si="137"/>
        <v>88.27</v>
      </c>
      <c r="R240" s="71">
        <f t="shared" si="137"/>
        <v>88.27</v>
      </c>
      <c r="S240" s="71">
        <f t="shared" si="137"/>
        <v>88.27</v>
      </c>
      <c r="T240" s="71">
        <f t="shared" si="137"/>
        <v>88.27</v>
      </c>
      <c r="U240" s="71">
        <f t="shared" si="137"/>
        <v>88.27</v>
      </c>
      <c r="V240" s="71">
        <f t="shared" si="137"/>
        <v>88.27</v>
      </c>
      <c r="W240" s="71">
        <f t="shared" si="137"/>
        <v>88.27</v>
      </c>
      <c r="X240" s="71">
        <f t="shared" si="137"/>
        <v>88.27</v>
      </c>
      <c r="Y240" s="71">
        <f t="shared" si="137"/>
        <v>88.27</v>
      </c>
      <c r="Z240" s="71">
        <f t="shared" si="137"/>
        <v>88.27</v>
      </c>
      <c r="AA240" s="71">
        <f t="shared" si="137"/>
        <v>88.27</v>
      </c>
    </row>
    <row r="241" spans="1:27" ht="12.75" customHeight="1" collapsed="1" x14ac:dyDescent="0.2">
      <c r="A241" s="162" t="s">
        <v>469</v>
      </c>
      <c r="B241" s="54" t="str">
        <f>"16"&amp;"."&amp;$B$662&amp;"."&amp;$B$663</f>
        <v>16.05.2024</v>
      </c>
      <c r="C241" s="134" t="s">
        <v>76</v>
      </c>
      <c r="D241" s="135">
        <f>ROUND(((D242+D243+D245+D244)/1000),5)</f>
        <v>3.1198399999999999</v>
      </c>
      <c r="E241" s="135">
        <f>ROUND(((E242+E243+E245+E244)/1000),5)</f>
        <v>3.0277799999999999</v>
      </c>
      <c r="F241" s="135">
        <f>ROUND(((F242+F243+F245+F244)/1000),5)</f>
        <v>2.99675</v>
      </c>
      <c r="G241" s="135">
        <f t="shared" ref="G241:AA241" si="138">ROUND(((G242+G243+G245+G244)/1000),5)</f>
        <v>2.9943499999999998</v>
      </c>
      <c r="H241" s="135">
        <f t="shared" si="138"/>
        <v>3.0055200000000002</v>
      </c>
      <c r="I241" s="135">
        <f t="shared" si="138"/>
        <v>3.0406399999999998</v>
      </c>
      <c r="J241" s="135">
        <f t="shared" si="138"/>
        <v>3.1985800000000002</v>
      </c>
      <c r="K241" s="135">
        <f t="shared" si="138"/>
        <v>3.4576099999999999</v>
      </c>
      <c r="L241" s="135">
        <f t="shared" si="138"/>
        <v>3.7103799999999998</v>
      </c>
      <c r="M241" s="135">
        <f t="shared" si="138"/>
        <v>3.76877</v>
      </c>
      <c r="N241" s="135">
        <f t="shared" si="138"/>
        <v>3.7988200000000001</v>
      </c>
      <c r="O241" s="135">
        <f t="shared" si="138"/>
        <v>3.859</v>
      </c>
      <c r="P241" s="135">
        <f t="shared" si="138"/>
        <v>3.8516499999999998</v>
      </c>
      <c r="Q241" s="135">
        <f t="shared" si="138"/>
        <v>3.8664700000000001</v>
      </c>
      <c r="R241" s="135">
        <f t="shared" si="138"/>
        <v>3.8554400000000002</v>
      </c>
      <c r="S241" s="135">
        <f t="shared" si="138"/>
        <v>3.7992699999999999</v>
      </c>
      <c r="T241" s="135">
        <f t="shared" si="138"/>
        <v>3.7354799999999999</v>
      </c>
      <c r="U241" s="135">
        <f t="shared" si="138"/>
        <v>3.7143600000000001</v>
      </c>
      <c r="V241" s="135">
        <f t="shared" si="138"/>
        <v>3.6213000000000002</v>
      </c>
      <c r="W241" s="135">
        <f t="shared" si="138"/>
        <v>3.5121099999999998</v>
      </c>
      <c r="X241" s="135">
        <f t="shared" si="138"/>
        <v>3.6267</v>
      </c>
      <c r="Y241" s="135">
        <f t="shared" si="138"/>
        <v>3.7192599999999998</v>
      </c>
      <c r="Z241" s="135">
        <f t="shared" si="138"/>
        <v>3.4118400000000002</v>
      </c>
      <c r="AA241" s="135">
        <f t="shared" si="138"/>
        <v>3.1948799999999999</v>
      </c>
    </row>
    <row r="242" spans="1:27" ht="12.75" hidden="1" customHeight="1" outlineLevel="1" x14ac:dyDescent="0.2">
      <c r="A242" s="163" t="s">
        <v>470</v>
      </c>
      <c r="B242" s="94" t="s">
        <v>238</v>
      </c>
      <c r="C242" s="70" t="s">
        <v>79</v>
      </c>
      <c r="D242" s="71">
        <v>1310.3</v>
      </c>
      <c r="E242" s="71">
        <v>1218.24</v>
      </c>
      <c r="F242" s="71">
        <v>1187.21</v>
      </c>
      <c r="G242" s="71">
        <v>1184.81</v>
      </c>
      <c r="H242" s="71">
        <v>1195.98</v>
      </c>
      <c r="I242" s="71">
        <v>1231.0999999999999</v>
      </c>
      <c r="J242" s="71">
        <v>1389.04</v>
      </c>
      <c r="K242" s="71">
        <v>1648.07</v>
      </c>
      <c r="L242" s="71">
        <v>1900.84</v>
      </c>
      <c r="M242" s="71">
        <v>1959.23</v>
      </c>
      <c r="N242" s="71">
        <v>1989.28</v>
      </c>
      <c r="O242" s="71">
        <v>2049.46</v>
      </c>
      <c r="P242" s="71">
        <v>2042.11</v>
      </c>
      <c r="Q242" s="71">
        <v>2056.9299999999998</v>
      </c>
      <c r="R242" s="71">
        <v>2045.9</v>
      </c>
      <c r="S242" s="71">
        <v>1989.73</v>
      </c>
      <c r="T242" s="71">
        <v>1925.94</v>
      </c>
      <c r="U242" s="71">
        <v>1904.82</v>
      </c>
      <c r="V242" s="71">
        <v>1811.76</v>
      </c>
      <c r="W242" s="71">
        <v>1702.57</v>
      </c>
      <c r="X242" s="71">
        <v>1817.16</v>
      </c>
      <c r="Y242" s="71">
        <v>1909.72</v>
      </c>
      <c r="Z242" s="71">
        <v>1602.3</v>
      </c>
      <c r="AA242" s="71">
        <v>1385.34</v>
      </c>
    </row>
    <row r="243" spans="1:27" ht="12.75" hidden="1" customHeight="1" outlineLevel="1" x14ac:dyDescent="0.2">
      <c r="A243" s="163" t="s">
        <v>471</v>
      </c>
      <c r="B243" s="94" t="s">
        <v>90</v>
      </c>
      <c r="C243" s="70" t="s">
        <v>79</v>
      </c>
      <c r="D243" s="71">
        <f>$D$168</f>
        <v>1716.97</v>
      </c>
      <c r="E243" s="71">
        <f>$D$168</f>
        <v>1716.97</v>
      </c>
      <c r="F243" s="71">
        <f t="shared" ref="F243:AA243" si="139">$D$168</f>
        <v>1716.97</v>
      </c>
      <c r="G243" s="71">
        <f t="shared" si="139"/>
        <v>1716.97</v>
      </c>
      <c r="H243" s="71">
        <f t="shared" si="139"/>
        <v>1716.97</v>
      </c>
      <c r="I243" s="71">
        <f t="shared" si="139"/>
        <v>1716.97</v>
      </c>
      <c r="J243" s="71">
        <f t="shared" si="139"/>
        <v>1716.97</v>
      </c>
      <c r="K243" s="71">
        <f t="shared" si="139"/>
        <v>1716.97</v>
      </c>
      <c r="L243" s="71">
        <f t="shared" si="139"/>
        <v>1716.97</v>
      </c>
      <c r="M243" s="71">
        <f t="shared" si="139"/>
        <v>1716.97</v>
      </c>
      <c r="N243" s="71">
        <f t="shared" si="139"/>
        <v>1716.97</v>
      </c>
      <c r="O243" s="71">
        <f t="shared" si="139"/>
        <v>1716.97</v>
      </c>
      <c r="P243" s="71">
        <f t="shared" si="139"/>
        <v>1716.97</v>
      </c>
      <c r="Q243" s="71">
        <f t="shared" si="139"/>
        <v>1716.97</v>
      </c>
      <c r="R243" s="71">
        <f t="shared" si="139"/>
        <v>1716.97</v>
      </c>
      <c r="S243" s="71">
        <f t="shared" si="139"/>
        <v>1716.97</v>
      </c>
      <c r="T243" s="71">
        <f t="shared" si="139"/>
        <v>1716.97</v>
      </c>
      <c r="U243" s="71">
        <f t="shared" si="139"/>
        <v>1716.97</v>
      </c>
      <c r="V243" s="71">
        <f t="shared" si="139"/>
        <v>1716.97</v>
      </c>
      <c r="W243" s="71">
        <f t="shared" si="139"/>
        <v>1716.97</v>
      </c>
      <c r="X243" s="71">
        <f t="shared" si="139"/>
        <v>1716.97</v>
      </c>
      <c r="Y243" s="71">
        <f t="shared" si="139"/>
        <v>1716.97</v>
      </c>
      <c r="Z243" s="71">
        <f t="shared" si="139"/>
        <v>1716.97</v>
      </c>
      <c r="AA243" s="71">
        <f t="shared" si="139"/>
        <v>1716.97</v>
      </c>
    </row>
    <row r="244" spans="1:27" ht="12.75" hidden="1" customHeight="1" outlineLevel="1" x14ac:dyDescent="0.2">
      <c r="A244" s="163" t="s">
        <v>472</v>
      </c>
      <c r="B244" s="94" t="s">
        <v>83</v>
      </c>
      <c r="C244" s="70" t="s">
        <v>79</v>
      </c>
      <c r="D244" s="71">
        <v>4.3</v>
      </c>
      <c r="E244" s="71">
        <v>4.3</v>
      </c>
      <c r="F244" s="71">
        <v>4.3</v>
      </c>
      <c r="G244" s="71">
        <v>4.3</v>
      </c>
      <c r="H244" s="71">
        <v>4.3</v>
      </c>
      <c r="I244" s="71">
        <v>4.3</v>
      </c>
      <c r="J244" s="71">
        <v>4.3</v>
      </c>
      <c r="K244" s="71">
        <v>4.3</v>
      </c>
      <c r="L244" s="71">
        <v>4.3</v>
      </c>
      <c r="M244" s="71">
        <v>4.3</v>
      </c>
      <c r="N244" s="71">
        <v>4.3</v>
      </c>
      <c r="O244" s="71">
        <v>4.3</v>
      </c>
      <c r="P244" s="71">
        <v>4.3</v>
      </c>
      <c r="Q244" s="71">
        <v>4.3</v>
      </c>
      <c r="R244" s="71">
        <v>4.3</v>
      </c>
      <c r="S244" s="71">
        <v>4.3</v>
      </c>
      <c r="T244" s="71">
        <v>4.3</v>
      </c>
      <c r="U244" s="71">
        <v>4.3</v>
      </c>
      <c r="V244" s="71">
        <v>4.3</v>
      </c>
      <c r="W244" s="71">
        <v>4.3</v>
      </c>
      <c r="X244" s="71">
        <v>4.3</v>
      </c>
      <c r="Y244" s="71">
        <v>4.3</v>
      </c>
      <c r="Z244" s="71">
        <v>4.3</v>
      </c>
      <c r="AA244" s="71">
        <v>4.3</v>
      </c>
    </row>
    <row r="245" spans="1:27" ht="12.75" hidden="1" customHeight="1" outlineLevel="1" x14ac:dyDescent="0.2">
      <c r="A245" s="163" t="s">
        <v>473</v>
      </c>
      <c r="B245" s="94" t="s">
        <v>81</v>
      </c>
      <c r="C245" s="70" t="s">
        <v>79</v>
      </c>
      <c r="D245" s="71">
        <f>$D$11</f>
        <v>88.27</v>
      </c>
      <c r="E245" s="71">
        <f t="shared" ref="E245:AA245" si="140">$D$11</f>
        <v>88.27</v>
      </c>
      <c r="F245" s="71">
        <f t="shared" si="140"/>
        <v>88.27</v>
      </c>
      <c r="G245" s="71">
        <f t="shared" si="140"/>
        <v>88.27</v>
      </c>
      <c r="H245" s="71">
        <f t="shared" si="140"/>
        <v>88.27</v>
      </c>
      <c r="I245" s="71">
        <f t="shared" si="140"/>
        <v>88.27</v>
      </c>
      <c r="J245" s="71">
        <f t="shared" si="140"/>
        <v>88.27</v>
      </c>
      <c r="K245" s="71">
        <f t="shared" si="140"/>
        <v>88.27</v>
      </c>
      <c r="L245" s="71">
        <f t="shared" si="140"/>
        <v>88.27</v>
      </c>
      <c r="M245" s="71">
        <f t="shared" si="140"/>
        <v>88.27</v>
      </c>
      <c r="N245" s="71">
        <f t="shared" si="140"/>
        <v>88.27</v>
      </c>
      <c r="O245" s="71">
        <f t="shared" si="140"/>
        <v>88.27</v>
      </c>
      <c r="P245" s="71">
        <f t="shared" si="140"/>
        <v>88.27</v>
      </c>
      <c r="Q245" s="71">
        <f t="shared" si="140"/>
        <v>88.27</v>
      </c>
      <c r="R245" s="71">
        <f t="shared" si="140"/>
        <v>88.27</v>
      </c>
      <c r="S245" s="71">
        <f t="shared" si="140"/>
        <v>88.27</v>
      </c>
      <c r="T245" s="71">
        <f t="shared" si="140"/>
        <v>88.27</v>
      </c>
      <c r="U245" s="71">
        <f t="shared" si="140"/>
        <v>88.27</v>
      </c>
      <c r="V245" s="71">
        <f t="shared" si="140"/>
        <v>88.27</v>
      </c>
      <c r="W245" s="71">
        <f t="shared" si="140"/>
        <v>88.27</v>
      </c>
      <c r="X245" s="71">
        <f t="shared" si="140"/>
        <v>88.27</v>
      </c>
      <c r="Y245" s="71">
        <f t="shared" si="140"/>
        <v>88.27</v>
      </c>
      <c r="Z245" s="71">
        <f t="shared" si="140"/>
        <v>88.27</v>
      </c>
      <c r="AA245" s="71">
        <f t="shared" si="140"/>
        <v>88.27</v>
      </c>
    </row>
    <row r="246" spans="1:27" ht="12.75" customHeight="1" collapsed="1" x14ac:dyDescent="0.2">
      <c r="A246" s="162" t="s">
        <v>474</v>
      </c>
      <c r="B246" s="54" t="str">
        <f>"17"&amp;"."&amp;$B$662&amp;"."&amp;$B$663</f>
        <v>17.05.2024</v>
      </c>
      <c r="C246" s="134" t="s">
        <v>76</v>
      </c>
      <c r="D246" s="135">
        <f>ROUND(((D247+D248+D250+D249)/1000),5)</f>
        <v>3.1748599999999998</v>
      </c>
      <c r="E246" s="135">
        <f>ROUND(((E247+E248+E250+E249)/1000),5)</f>
        <v>3.0413800000000002</v>
      </c>
      <c r="F246" s="135">
        <f>ROUND(((F247+F248+F250+F249)/1000),5)</f>
        <v>3.0049000000000001</v>
      </c>
      <c r="G246" s="135">
        <f t="shared" ref="G246:AA246" si="141">ROUND(((G247+G248+G250+G249)/1000),5)</f>
        <v>2.9423599999999999</v>
      </c>
      <c r="H246" s="135">
        <f t="shared" si="141"/>
        <v>3.0070000000000001</v>
      </c>
      <c r="I246" s="135">
        <f t="shared" si="141"/>
        <v>3.0961400000000001</v>
      </c>
      <c r="J246" s="135">
        <f t="shared" si="141"/>
        <v>3.2673999999999999</v>
      </c>
      <c r="K246" s="135">
        <f t="shared" si="141"/>
        <v>3.5397599999999998</v>
      </c>
      <c r="L246" s="135">
        <f t="shared" si="141"/>
        <v>3.8492500000000001</v>
      </c>
      <c r="M246" s="135">
        <f t="shared" si="141"/>
        <v>3.9077999999999999</v>
      </c>
      <c r="N246" s="135">
        <f t="shared" si="141"/>
        <v>3.92048</v>
      </c>
      <c r="O246" s="135">
        <f t="shared" si="141"/>
        <v>3.9253</v>
      </c>
      <c r="P246" s="135">
        <f t="shared" si="141"/>
        <v>3.96041</v>
      </c>
      <c r="Q246" s="135">
        <f t="shared" si="141"/>
        <v>3.9909699999999999</v>
      </c>
      <c r="R246" s="135">
        <f t="shared" si="141"/>
        <v>3.9670200000000002</v>
      </c>
      <c r="S246" s="135">
        <f t="shared" si="141"/>
        <v>3.9763999999999999</v>
      </c>
      <c r="T246" s="135">
        <f t="shared" si="141"/>
        <v>3.9273600000000002</v>
      </c>
      <c r="U246" s="135">
        <f t="shared" si="141"/>
        <v>3.9148100000000001</v>
      </c>
      <c r="V246" s="135">
        <f t="shared" si="141"/>
        <v>3.8834300000000002</v>
      </c>
      <c r="W246" s="135">
        <f t="shared" si="141"/>
        <v>3.8456600000000001</v>
      </c>
      <c r="X246" s="135">
        <f t="shared" si="141"/>
        <v>3.8607300000000002</v>
      </c>
      <c r="Y246" s="135">
        <f t="shared" si="141"/>
        <v>3.9207399999999999</v>
      </c>
      <c r="Z246" s="135">
        <f t="shared" si="141"/>
        <v>3.8284199999999999</v>
      </c>
      <c r="AA246" s="135">
        <f t="shared" si="141"/>
        <v>3.4190999999999998</v>
      </c>
    </row>
    <row r="247" spans="1:27" ht="12.75" hidden="1" customHeight="1" outlineLevel="1" x14ac:dyDescent="0.2">
      <c r="A247" s="163" t="s">
        <v>475</v>
      </c>
      <c r="B247" s="94" t="s">
        <v>238</v>
      </c>
      <c r="C247" s="70" t="s">
        <v>79</v>
      </c>
      <c r="D247" s="71">
        <v>1365.32</v>
      </c>
      <c r="E247" s="71">
        <v>1231.8399999999999</v>
      </c>
      <c r="F247" s="71">
        <v>1195.3599999999999</v>
      </c>
      <c r="G247" s="71">
        <v>1132.82</v>
      </c>
      <c r="H247" s="71">
        <v>1197.46</v>
      </c>
      <c r="I247" s="71">
        <v>1286.5999999999999</v>
      </c>
      <c r="J247" s="71">
        <v>1457.86</v>
      </c>
      <c r="K247" s="71">
        <v>1730.22</v>
      </c>
      <c r="L247" s="71">
        <v>2039.71</v>
      </c>
      <c r="M247" s="71">
        <v>2098.2600000000002</v>
      </c>
      <c r="N247" s="71">
        <v>2110.94</v>
      </c>
      <c r="O247" s="71">
        <v>2115.7600000000002</v>
      </c>
      <c r="P247" s="71">
        <v>2150.87</v>
      </c>
      <c r="Q247" s="71">
        <v>2181.4299999999998</v>
      </c>
      <c r="R247" s="71">
        <v>2157.48</v>
      </c>
      <c r="S247" s="71">
        <v>2166.86</v>
      </c>
      <c r="T247" s="71">
        <v>2117.8200000000002</v>
      </c>
      <c r="U247" s="71">
        <v>2105.27</v>
      </c>
      <c r="V247" s="71">
        <v>2073.89</v>
      </c>
      <c r="W247" s="71">
        <v>2036.12</v>
      </c>
      <c r="X247" s="71">
        <v>2051.19</v>
      </c>
      <c r="Y247" s="71">
        <v>2111.1999999999998</v>
      </c>
      <c r="Z247" s="71">
        <v>2018.88</v>
      </c>
      <c r="AA247" s="71">
        <v>1609.56</v>
      </c>
    </row>
    <row r="248" spans="1:27" ht="12.75" hidden="1" customHeight="1" outlineLevel="1" x14ac:dyDescent="0.2">
      <c r="A248" s="163" t="s">
        <v>476</v>
      </c>
      <c r="B248" s="94" t="s">
        <v>90</v>
      </c>
      <c r="C248" s="70" t="s">
        <v>79</v>
      </c>
      <c r="D248" s="71">
        <f>$D$168</f>
        <v>1716.97</v>
      </c>
      <c r="E248" s="71">
        <f>$D$168</f>
        <v>1716.97</v>
      </c>
      <c r="F248" s="71">
        <f t="shared" ref="F248:AA248" si="142">$D$168</f>
        <v>1716.97</v>
      </c>
      <c r="G248" s="71">
        <f t="shared" si="142"/>
        <v>1716.97</v>
      </c>
      <c r="H248" s="71">
        <f t="shared" si="142"/>
        <v>1716.97</v>
      </c>
      <c r="I248" s="71">
        <f t="shared" si="142"/>
        <v>1716.97</v>
      </c>
      <c r="J248" s="71">
        <f t="shared" si="142"/>
        <v>1716.97</v>
      </c>
      <c r="K248" s="71">
        <f t="shared" si="142"/>
        <v>1716.97</v>
      </c>
      <c r="L248" s="71">
        <f t="shared" si="142"/>
        <v>1716.97</v>
      </c>
      <c r="M248" s="71">
        <f t="shared" si="142"/>
        <v>1716.97</v>
      </c>
      <c r="N248" s="71">
        <f t="shared" si="142"/>
        <v>1716.97</v>
      </c>
      <c r="O248" s="71">
        <f t="shared" si="142"/>
        <v>1716.97</v>
      </c>
      <c r="P248" s="71">
        <f t="shared" si="142"/>
        <v>1716.97</v>
      </c>
      <c r="Q248" s="71">
        <f t="shared" si="142"/>
        <v>1716.97</v>
      </c>
      <c r="R248" s="71">
        <f t="shared" si="142"/>
        <v>1716.97</v>
      </c>
      <c r="S248" s="71">
        <f t="shared" si="142"/>
        <v>1716.97</v>
      </c>
      <c r="T248" s="71">
        <f t="shared" si="142"/>
        <v>1716.97</v>
      </c>
      <c r="U248" s="71">
        <f t="shared" si="142"/>
        <v>1716.97</v>
      </c>
      <c r="V248" s="71">
        <f t="shared" si="142"/>
        <v>1716.97</v>
      </c>
      <c r="W248" s="71">
        <f t="shared" si="142"/>
        <v>1716.97</v>
      </c>
      <c r="X248" s="71">
        <f t="shared" si="142"/>
        <v>1716.97</v>
      </c>
      <c r="Y248" s="71">
        <f t="shared" si="142"/>
        <v>1716.97</v>
      </c>
      <c r="Z248" s="71">
        <f t="shared" si="142"/>
        <v>1716.97</v>
      </c>
      <c r="AA248" s="71">
        <f t="shared" si="142"/>
        <v>1716.97</v>
      </c>
    </row>
    <row r="249" spans="1:27" ht="12.75" hidden="1" customHeight="1" outlineLevel="1" x14ac:dyDescent="0.2">
      <c r="A249" s="163" t="s">
        <v>477</v>
      </c>
      <c r="B249" s="94" t="s">
        <v>83</v>
      </c>
      <c r="C249" s="70" t="s">
        <v>79</v>
      </c>
      <c r="D249" s="71">
        <v>4.3</v>
      </c>
      <c r="E249" s="71">
        <v>4.3</v>
      </c>
      <c r="F249" s="71">
        <v>4.3</v>
      </c>
      <c r="G249" s="71">
        <v>4.3</v>
      </c>
      <c r="H249" s="71">
        <v>4.3</v>
      </c>
      <c r="I249" s="71">
        <v>4.3</v>
      </c>
      <c r="J249" s="71">
        <v>4.3</v>
      </c>
      <c r="K249" s="71">
        <v>4.3</v>
      </c>
      <c r="L249" s="71">
        <v>4.3</v>
      </c>
      <c r="M249" s="71">
        <v>4.3</v>
      </c>
      <c r="N249" s="71">
        <v>4.3</v>
      </c>
      <c r="O249" s="71">
        <v>4.3</v>
      </c>
      <c r="P249" s="71">
        <v>4.3</v>
      </c>
      <c r="Q249" s="71">
        <v>4.3</v>
      </c>
      <c r="R249" s="71">
        <v>4.3</v>
      </c>
      <c r="S249" s="71">
        <v>4.3</v>
      </c>
      <c r="T249" s="71">
        <v>4.3</v>
      </c>
      <c r="U249" s="71">
        <v>4.3</v>
      </c>
      <c r="V249" s="71">
        <v>4.3</v>
      </c>
      <c r="W249" s="71">
        <v>4.3</v>
      </c>
      <c r="X249" s="71">
        <v>4.3</v>
      </c>
      <c r="Y249" s="71">
        <v>4.3</v>
      </c>
      <c r="Z249" s="71">
        <v>4.3</v>
      </c>
      <c r="AA249" s="71">
        <v>4.3</v>
      </c>
    </row>
    <row r="250" spans="1:27" ht="12.75" hidden="1" customHeight="1" outlineLevel="1" x14ac:dyDescent="0.2">
      <c r="A250" s="163" t="s">
        <v>478</v>
      </c>
      <c r="B250" s="94" t="s">
        <v>81</v>
      </c>
      <c r="C250" s="70" t="s">
        <v>79</v>
      </c>
      <c r="D250" s="71">
        <f>$D$11</f>
        <v>88.27</v>
      </c>
      <c r="E250" s="71">
        <f t="shared" ref="E250:AA250" si="143">$D$11</f>
        <v>88.27</v>
      </c>
      <c r="F250" s="71">
        <f t="shared" si="143"/>
        <v>88.27</v>
      </c>
      <c r="G250" s="71">
        <f t="shared" si="143"/>
        <v>88.27</v>
      </c>
      <c r="H250" s="71">
        <f t="shared" si="143"/>
        <v>88.27</v>
      </c>
      <c r="I250" s="71">
        <f t="shared" si="143"/>
        <v>88.27</v>
      </c>
      <c r="J250" s="71">
        <f t="shared" si="143"/>
        <v>88.27</v>
      </c>
      <c r="K250" s="71">
        <f t="shared" si="143"/>
        <v>88.27</v>
      </c>
      <c r="L250" s="71">
        <f t="shared" si="143"/>
        <v>88.27</v>
      </c>
      <c r="M250" s="71">
        <f t="shared" si="143"/>
        <v>88.27</v>
      </c>
      <c r="N250" s="71">
        <f t="shared" si="143"/>
        <v>88.27</v>
      </c>
      <c r="O250" s="71">
        <f t="shared" si="143"/>
        <v>88.27</v>
      </c>
      <c r="P250" s="71">
        <f t="shared" si="143"/>
        <v>88.27</v>
      </c>
      <c r="Q250" s="71">
        <f t="shared" si="143"/>
        <v>88.27</v>
      </c>
      <c r="R250" s="71">
        <f t="shared" si="143"/>
        <v>88.27</v>
      </c>
      <c r="S250" s="71">
        <f t="shared" si="143"/>
        <v>88.27</v>
      </c>
      <c r="T250" s="71">
        <f t="shared" si="143"/>
        <v>88.27</v>
      </c>
      <c r="U250" s="71">
        <f t="shared" si="143"/>
        <v>88.27</v>
      </c>
      <c r="V250" s="71">
        <f t="shared" si="143"/>
        <v>88.27</v>
      </c>
      <c r="W250" s="71">
        <f t="shared" si="143"/>
        <v>88.27</v>
      </c>
      <c r="X250" s="71">
        <f t="shared" si="143"/>
        <v>88.27</v>
      </c>
      <c r="Y250" s="71">
        <f t="shared" si="143"/>
        <v>88.27</v>
      </c>
      <c r="Z250" s="71">
        <f t="shared" si="143"/>
        <v>88.27</v>
      </c>
      <c r="AA250" s="71">
        <f t="shared" si="143"/>
        <v>88.27</v>
      </c>
    </row>
    <row r="251" spans="1:27" ht="12.75" customHeight="1" collapsed="1" x14ac:dyDescent="0.2">
      <c r="A251" s="162" t="s">
        <v>479</v>
      </c>
      <c r="B251" s="54" t="str">
        <f>"18"&amp;"."&amp;$B$662&amp;"."&amp;$B$663</f>
        <v>18.05.2024</v>
      </c>
      <c r="C251" s="134" t="s">
        <v>76</v>
      </c>
      <c r="D251" s="135">
        <f>ROUND(((D252+D253+D255+D254)/1000),5)</f>
        <v>3.3722300000000001</v>
      </c>
      <c r="E251" s="135">
        <f>ROUND(((E252+E253+E255+E254)/1000),5)</f>
        <v>3.2985799999999998</v>
      </c>
      <c r="F251" s="135">
        <f>ROUND(((F252+F253+F255+F254)/1000),5)</f>
        <v>3.1561300000000001</v>
      </c>
      <c r="G251" s="135">
        <f t="shared" ref="G251:AA251" si="144">ROUND(((G252+G253+G255+G254)/1000),5)</f>
        <v>3.1042399999999999</v>
      </c>
      <c r="H251" s="135">
        <f t="shared" si="144"/>
        <v>3.0592999999999999</v>
      </c>
      <c r="I251" s="135">
        <f t="shared" si="144"/>
        <v>3.0762100000000001</v>
      </c>
      <c r="J251" s="135">
        <f t="shared" si="144"/>
        <v>3.1465200000000002</v>
      </c>
      <c r="K251" s="135">
        <f t="shared" si="144"/>
        <v>3.3566699999999998</v>
      </c>
      <c r="L251" s="135">
        <f t="shared" si="144"/>
        <v>3.64073</v>
      </c>
      <c r="M251" s="135">
        <f t="shared" si="144"/>
        <v>3.8026599999999999</v>
      </c>
      <c r="N251" s="135">
        <f t="shared" si="144"/>
        <v>3.9039999999999999</v>
      </c>
      <c r="O251" s="135">
        <f t="shared" si="144"/>
        <v>3.9099499999999998</v>
      </c>
      <c r="P251" s="135">
        <f t="shared" si="144"/>
        <v>3.9487899999999998</v>
      </c>
      <c r="Q251" s="135">
        <f t="shared" si="144"/>
        <v>3.9408699999999999</v>
      </c>
      <c r="R251" s="135">
        <f t="shared" si="144"/>
        <v>3.9190800000000001</v>
      </c>
      <c r="S251" s="135">
        <f t="shared" si="144"/>
        <v>3.8995700000000002</v>
      </c>
      <c r="T251" s="135">
        <f t="shared" si="144"/>
        <v>3.8875000000000002</v>
      </c>
      <c r="U251" s="135">
        <f t="shared" si="144"/>
        <v>3.8596400000000002</v>
      </c>
      <c r="V251" s="135">
        <f t="shared" si="144"/>
        <v>3.8456700000000001</v>
      </c>
      <c r="W251" s="135">
        <f t="shared" si="144"/>
        <v>3.9560900000000001</v>
      </c>
      <c r="X251" s="135">
        <f t="shared" si="144"/>
        <v>4.0784799999999999</v>
      </c>
      <c r="Y251" s="135">
        <f t="shared" si="144"/>
        <v>3.8959600000000001</v>
      </c>
      <c r="Z251" s="135">
        <f t="shared" si="144"/>
        <v>3.7300200000000001</v>
      </c>
      <c r="AA251" s="135">
        <f t="shared" si="144"/>
        <v>3.3611800000000001</v>
      </c>
    </row>
    <row r="252" spans="1:27" ht="12.75" hidden="1" customHeight="1" outlineLevel="1" x14ac:dyDescent="0.2">
      <c r="A252" s="163" t="s">
        <v>480</v>
      </c>
      <c r="B252" s="94" t="s">
        <v>238</v>
      </c>
      <c r="C252" s="70" t="s">
        <v>79</v>
      </c>
      <c r="D252" s="71">
        <v>1562.69</v>
      </c>
      <c r="E252" s="71">
        <v>1489.04</v>
      </c>
      <c r="F252" s="71">
        <v>1346.59</v>
      </c>
      <c r="G252" s="71">
        <v>1294.7</v>
      </c>
      <c r="H252" s="71">
        <v>1249.76</v>
      </c>
      <c r="I252" s="71">
        <v>1266.67</v>
      </c>
      <c r="J252" s="71">
        <v>1336.98</v>
      </c>
      <c r="K252" s="71">
        <v>1547.13</v>
      </c>
      <c r="L252" s="71">
        <v>1831.19</v>
      </c>
      <c r="M252" s="71">
        <v>1993.12</v>
      </c>
      <c r="N252" s="71">
        <v>2094.46</v>
      </c>
      <c r="O252" s="71">
        <v>2100.41</v>
      </c>
      <c r="P252" s="71">
        <v>2139.25</v>
      </c>
      <c r="Q252" s="71">
        <v>2131.33</v>
      </c>
      <c r="R252" s="71">
        <v>2109.54</v>
      </c>
      <c r="S252" s="71">
        <v>2090.0300000000002</v>
      </c>
      <c r="T252" s="71">
        <v>2077.96</v>
      </c>
      <c r="U252" s="71">
        <v>2050.1</v>
      </c>
      <c r="V252" s="71">
        <v>2036.13</v>
      </c>
      <c r="W252" s="71">
        <v>2146.5500000000002</v>
      </c>
      <c r="X252" s="71">
        <v>2268.94</v>
      </c>
      <c r="Y252" s="71">
        <v>2086.42</v>
      </c>
      <c r="Z252" s="71">
        <v>1920.48</v>
      </c>
      <c r="AA252" s="71">
        <v>1551.64</v>
      </c>
    </row>
    <row r="253" spans="1:27" ht="12.75" hidden="1" customHeight="1" outlineLevel="1" x14ac:dyDescent="0.2">
      <c r="A253" s="163" t="s">
        <v>481</v>
      </c>
      <c r="B253" s="94" t="s">
        <v>90</v>
      </c>
      <c r="C253" s="70" t="s">
        <v>79</v>
      </c>
      <c r="D253" s="71">
        <f>$D$168</f>
        <v>1716.97</v>
      </c>
      <c r="E253" s="71">
        <f>$D$168</f>
        <v>1716.97</v>
      </c>
      <c r="F253" s="71">
        <f t="shared" ref="F253:AA253" si="145">$D$168</f>
        <v>1716.97</v>
      </c>
      <c r="G253" s="71">
        <f t="shared" si="145"/>
        <v>1716.97</v>
      </c>
      <c r="H253" s="71">
        <f t="shared" si="145"/>
        <v>1716.97</v>
      </c>
      <c r="I253" s="71">
        <f t="shared" si="145"/>
        <v>1716.97</v>
      </c>
      <c r="J253" s="71">
        <f t="shared" si="145"/>
        <v>1716.97</v>
      </c>
      <c r="K253" s="71">
        <f t="shared" si="145"/>
        <v>1716.97</v>
      </c>
      <c r="L253" s="71">
        <f t="shared" si="145"/>
        <v>1716.97</v>
      </c>
      <c r="M253" s="71">
        <f t="shared" si="145"/>
        <v>1716.97</v>
      </c>
      <c r="N253" s="71">
        <f t="shared" si="145"/>
        <v>1716.97</v>
      </c>
      <c r="O253" s="71">
        <f t="shared" si="145"/>
        <v>1716.97</v>
      </c>
      <c r="P253" s="71">
        <f t="shared" si="145"/>
        <v>1716.97</v>
      </c>
      <c r="Q253" s="71">
        <f t="shared" si="145"/>
        <v>1716.97</v>
      </c>
      <c r="R253" s="71">
        <f t="shared" si="145"/>
        <v>1716.97</v>
      </c>
      <c r="S253" s="71">
        <f t="shared" si="145"/>
        <v>1716.97</v>
      </c>
      <c r="T253" s="71">
        <f t="shared" si="145"/>
        <v>1716.97</v>
      </c>
      <c r="U253" s="71">
        <f t="shared" si="145"/>
        <v>1716.97</v>
      </c>
      <c r="V253" s="71">
        <f t="shared" si="145"/>
        <v>1716.97</v>
      </c>
      <c r="W253" s="71">
        <f t="shared" si="145"/>
        <v>1716.97</v>
      </c>
      <c r="X253" s="71">
        <f t="shared" si="145"/>
        <v>1716.97</v>
      </c>
      <c r="Y253" s="71">
        <f t="shared" si="145"/>
        <v>1716.97</v>
      </c>
      <c r="Z253" s="71">
        <f t="shared" si="145"/>
        <v>1716.97</v>
      </c>
      <c r="AA253" s="71">
        <f t="shared" si="145"/>
        <v>1716.97</v>
      </c>
    </row>
    <row r="254" spans="1:27" ht="12.75" hidden="1" customHeight="1" outlineLevel="1" x14ac:dyDescent="0.2">
      <c r="A254" s="163" t="s">
        <v>482</v>
      </c>
      <c r="B254" s="94" t="s">
        <v>83</v>
      </c>
      <c r="C254" s="70" t="s">
        <v>79</v>
      </c>
      <c r="D254" s="71">
        <v>4.3</v>
      </c>
      <c r="E254" s="71">
        <v>4.3</v>
      </c>
      <c r="F254" s="71">
        <v>4.3</v>
      </c>
      <c r="G254" s="71">
        <v>4.3</v>
      </c>
      <c r="H254" s="71">
        <v>4.3</v>
      </c>
      <c r="I254" s="71">
        <v>4.3</v>
      </c>
      <c r="J254" s="71">
        <v>4.3</v>
      </c>
      <c r="K254" s="71">
        <v>4.3</v>
      </c>
      <c r="L254" s="71">
        <v>4.3</v>
      </c>
      <c r="M254" s="71">
        <v>4.3</v>
      </c>
      <c r="N254" s="71">
        <v>4.3</v>
      </c>
      <c r="O254" s="71">
        <v>4.3</v>
      </c>
      <c r="P254" s="71">
        <v>4.3</v>
      </c>
      <c r="Q254" s="71">
        <v>4.3</v>
      </c>
      <c r="R254" s="71">
        <v>4.3</v>
      </c>
      <c r="S254" s="71">
        <v>4.3</v>
      </c>
      <c r="T254" s="71">
        <v>4.3</v>
      </c>
      <c r="U254" s="71">
        <v>4.3</v>
      </c>
      <c r="V254" s="71">
        <v>4.3</v>
      </c>
      <c r="W254" s="71">
        <v>4.3</v>
      </c>
      <c r="X254" s="71">
        <v>4.3</v>
      </c>
      <c r="Y254" s="71">
        <v>4.3</v>
      </c>
      <c r="Z254" s="71">
        <v>4.3</v>
      </c>
      <c r="AA254" s="71">
        <v>4.3</v>
      </c>
    </row>
    <row r="255" spans="1:27" ht="12.75" hidden="1" customHeight="1" outlineLevel="1" x14ac:dyDescent="0.2">
      <c r="A255" s="163" t="s">
        <v>483</v>
      </c>
      <c r="B255" s="94" t="s">
        <v>81</v>
      </c>
      <c r="C255" s="70" t="s">
        <v>79</v>
      </c>
      <c r="D255" s="71">
        <f>$D$11</f>
        <v>88.27</v>
      </c>
      <c r="E255" s="71">
        <f t="shared" ref="E255:AA255" si="146">$D$11</f>
        <v>88.27</v>
      </c>
      <c r="F255" s="71">
        <f t="shared" si="146"/>
        <v>88.27</v>
      </c>
      <c r="G255" s="71">
        <f t="shared" si="146"/>
        <v>88.27</v>
      </c>
      <c r="H255" s="71">
        <f t="shared" si="146"/>
        <v>88.27</v>
      </c>
      <c r="I255" s="71">
        <f t="shared" si="146"/>
        <v>88.27</v>
      </c>
      <c r="J255" s="71">
        <f t="shared" si="146"/>
        <v>88.27</v>
      </c>
      <c r="K255" s="71">
        <f t="shared" si="146"/>
        <v>88.27</v>
      </c>
      <c r="L255" s="71">
        <f t="shared" si="146"/>
        <v>88.27</v>
      </c>
      <c r="M255" s="71">
        <f t="shared" si="146"/>
        <v>88.27</v>
      </c>
      <c r="N255" s="71">
        <f t="shared" si="146"/>
        <v>88.27</v>
      </c>
      <c r="O255" s="71">
        <f t="shared" si="146"/>
        <v>88.27</v>
      </c>
      <c r="P255" s="71">
        <f t="shared" si="146"/>
        <v>88.27</v>
      </c>
      <c r="Q255" s="71">
        <f t="shared" si="146"/>
        <v>88.27</v>
      </c>
      <c r="R255" s="71">
        <f t="shared" si="146"/>
        <v>88.27</v>
      </c>
      <c r="S255" s="71">
        <f t="shared" si="146"/>
        <v>88.27</v>
      </c>
      <c r="T255" s="71">
        <f t="shared" si="146"/>
        <v>88.27</v>
      </c>
      <c r="U255" s="71">
        <f t="shared" si="146"/>
        <v>88.27</v>
      </c>
      <c r="V255" s="71">
        <f t="shared" si="146"/>
        <v>88.27</v>
      </c>
      <c r="W255" s="71">
        <f t="shared" si="146"/>
        <v>88.27</v>
      </c>
      <c r="X255" s="71">
        <f t="shared" si="146"/>
        <v>88.27</v>
      </c>
      <c r="Y255" s="71">
        <f t="shared" si="146"/>
        <v>88.27</v>
      </c>
      <c r="Z255" s="71">
        <f t="shared" si="146"/>
        <v>88.27</v>
      </c>
      <c r="AA255" s="71">
        <f t="shared" si="146"/>
        <v>88.27</v>
      </c>
    </row>
    <row r="256" spans="1:27" ht="12.75" customHeight="1" collapsed="1" x14ac:dyDescent="0.2">
      <c r="A256" s="162" t="s">
        <v>484</v>
      </c>
      <c r="B256" s="54" t="str">
        <f>"19"&amp;"."&amp;$B$662&amp;"."&amp;$B$663</f>
        <v>19.05.2024</v>
      </c>
      <c r="C256" s="134" t="s">
        <v>76</v>
      </c>
      <c r="D256" s="135">
        <f>ROUND(((D257+D258+D260+D259)/1000),5)</f>
        <v>3.3378199999999998</v>
      </c>
      <c r="E256" s="135">
        <f>ROUND(((E257+E258+E260+E259)/1000),5)</f>
        <v>3.1912400000000001</v>
      </c>
      <c r="F256" s="135">
        <f>ROUND(((F257+F258+F260+F259)/1000),5)</f>
        <v>3.05436</v>
      </c>
      <c r="G256" s="135">
        <f t="shared" ref="G256:AA256" si="147">ROUND(((G257+G258+G260+G259)/1000),5)</f>
        <v>3.0388700000000002</v>
      </c>
      <c r="H256" s="135">
        <f t="shared" si="147"/>
        <v>3.01884</v>
      </c>
      <c r="I256" s="135">
        <f t="shared" si="147"/>
        <v>2.9948399999999999</v>
      </c>
      <c r="J256" s="135">
        <f t="shared" si="147"/>
        <v>2.9245700000000001</v>
      </c>
      <c r="K256" s="135">
        <f t="shared" si="147"/>
        <v>3.1684899999999998</v>
      </c>
      <c r="L256" s="135">
        <f t="shared" si="147"/>
        <v>3.3970699999999998</v>
      </c>
      <c r="M256" s="135">
        <f t="shared" si="147"/>
        <v>3.6099000000000001</v>
      </c>
      <c r="N256" s="135">
        <f t="shared" si="147"/>
        <v>3.7786900000000001</v>
      </c>
      <c r="O256" s="135">
        <f t="shared" si="147"/>
        <v>3.82239</v>
      </c>
      <c r="P256" s="135">
        <f t="shared" si="147"/>
        <v>3.7722899999999999</v>
      </c>
      <c r="Q256" s="135">
        <f t="shared" si="147"/>
        <v>3.7713000000000001</v>
      </c>
      <c r="R256" s="135">
        <f t="shared" si="147"/>
        <v>3.7621699999999998</v>
      </c>
      <c r="S256" s="135">
        <f t="shared" si="147"/>
        <v>3.75116</v>
      </c>
      <c r="T256" s="135">
        <f t="shared" si="147"/>
        <v>3.7589999999999999</v>
      </c>
      <c r="U256" s="135">
        <f t="shared" si="147"/>
        <v>3.8035899999999998</v>
      </c>
      <c r="V256" s="135">
        <f t="shared" si="147"/>
        <v>3.8023199999999999</v>
      </c>
      <c r="W256" s="135">
        <f t="shared" si="147"/>
        <v>3.86145</v>
      </c>
      <c r="X256" s="135">
        <f t="shared" si="147"/>
        <v>4.0144900000000003</v>
      </c>
      <c r="Y256" s="135">
        <f t="shared" si="147"/>
        <v>3.9800800000000001</v>
      </c>
      <c r="Z256" s="135">
        <f t="shared" si="147"/>
        <v>3.7023199999999998</v>
      </c>
      <c r="AA256" s="135">
        <f t="shared" si="147"/>
        <v>3.33399</v>
      </c>
    </row>
    <row r="257" spans="1:27" ht="12.75" hidden="1" customHeight="1" outlineLevel="1" x14ac:dyDescent="0.2">
      <c r="A257" s="163" t="s">
        <v>485</v>
      </c>
      <c r="B257" s="94" t="s">
        <v>238</v>
      </c>
      <c r="C257" s="70" t="s">
        <v>79</v>
      </c>
      <c r="D257" s="71">
        <v>1528.28</v>
      </c>
      <c r="E257" s="71">
        <v>1381.7</v>
      </c>
      <c r="F257" s="71">
        <v>1244.82</v>
      </c>
      <c r="G257" s="71">
        <v>1229.33</v>
      </c>
      <c r="H257" s="71">
        <v>1209.3</v>
      </c>
      <c r="I257" s="71">
        <v>1185.3</v>
      </c>
      <c r="J257" s="71">
        <v>1115.03</v>
      </c>
      <c r="K257" s="71">
        <v>1358.95</v>
      </c>
      <c r="L257" s="71">
        <v>1587.53</v>
      </c>
      <c r="M257" s="71">
        <v>1800.36</v>
      </c>
      <c r="N257" s="71">
        <v>1969.15</v>
      </c>
      <c r="O257" s="71">
        <v>2012.85</v>
      </c>
      <c r="P257" s="71">
        <v>1962.75</v>
      </c>
      <c r="Q257" s="71">
        <v>1961.76</v>
      </c>
      <c r="R257" s="71">
        <v>1952.63</v>
      </c>
      <c r="S257" s="71">
        <v>1941.62</v>
      </c>
      <c r="T257" s="71">
        <v>1949.46</v>
      </c>
      <c r="U257" s="71">
        <v>1994.05</v>
      </c>
      <c r="V257" s="71">
        <v>1992.78</v>
      </c>
      <c r="W257" s="71">
        <v>2051.91</v>
      </c>
      <c r="X257" s="71">
        <v>2204.9499999999998</v>
      </c>
      <c r="Y257" s="71">
        <v>2170.54</v>
      </c>
      <c r="Z257" s="71">
        <v>1892.78</v>
      </c>
      <c r="AA257" s="71">
        <v>1524.45</v>
      </c>
    </row>
    <row r="258" spans="1:27" ht="12.75" hidden="1" customHeight="1" outlineLevel="1" x14ac:dyDescent="0.2">
      <c r="A258" s="163" t="s">
        <v>486</v>
      </c>
      <c r="B258" s="94" t="s">
        <v>90</v>
      </c>
      <c r="C258" s="70" t="s">
        <v>79</v>
      </c>
      <c r="D258" s="71">
        <f>$D$168</f>
        <v>1716.97</v>
      </c>
      <c r="E258" s="71">
        <f>$D$168</f>
        <v>1716.97</v>
      </c>
      <c r="F258" s="71">
        <f t="shared" ref="F258:AA258" si="148">$D$168</f>
        <v>1716.97</v>
      </c>
      <c r="G258" s="71">
        <f t="shared" si="148"/>
        <v>1716.97</v>
      </c>
      <c r="H258" s="71">
        <f t="shared" si="148"/>
        <v>1716.97</v>
      </c>
      <c r="I258" s="71">
        <f t="shared" si="148"/>
        <v>1716.97</v>
      </c>
      <c r="J258" s="71">
        <f t="shared" si="148"/>
        <v>1716.97</v>
      </c>
      <c r="K258" s="71">
        <f t="shared" si="148"/>
        <v>1716.97</v>
      </c>
      <c r="L258" s="71">
        <f t="shared" si="148"/>
        <v>1716.97</v>
      </c>
      <c r="M258" s="71">
        <f t="shared" si="148"/>
        <v>1716.97</v>
      </c>
      <c r="N258" s="71">
        <f t="shared" si="148"/>
        <v>1716.97</v>
      </c>
      <c r="O258" s="71">
        <f t="shared" si="148"/>
        <v>1716.97</v>
      </c>
      <c r="P258" s="71">
        <f t="shared" si="148"/>
        <v>1716.97</v>
      </c>
      <c r="Q258" s="71">
        <f t="shared" si="148"/>
        <v>1716.97</v>
      </c>
      <c r="R258" s="71">
        <f t="shared" si="148"/>
        <v>1716.97</v>
      </c>
      <c r="S258" s="71">
        <f t="shared" si="148"/>
        <v>1716.97</v>
      </c>
      <c r="T258" s="71">
        <f t="shared" si="148"/>
        <v>1716.97</v>
      </c>
      <c r="U258" s="71">
        <f t="shared" si="148"/>
        <v>1716.97</v>
      </c>
      <c r="V258" s="71">
        <f t="shared" si="148"/>
        <v>1716.97</v>
      </c>
      <c r="W258" s="71">
        <f t="shared" si="148"/>
        <v>1716.97</v>
      </c>
      <c r="X258" s="71">
        <f t="shared" si="148"/>
        <v>1716.97</v>
      </c>
      <c r="Y258" s="71">
        <f t="shared" si="148"/>
        <v>1716.97</v>
      </c>
      <c r="Z258" s="71">
        <f t="shared" si="148"/>
        <v>1716.97</v>
      </c>
      <c r="AA258" s="71">
        <f t="shared" si="148"/>
        <v>1716.97</v>
      </c>
    </row>
    <row r="259" spans="1:27" ht="12.75" hidden="1" customHeight="1" outlineLevel="1" x14ac:dyDescent="0.2">
      <c r="A259" s="163" t="s">
        <v>487</v>
      </c>
      <c r="B259" s="94" t="s">
        <v>83</v>
      </c>
      <c r="C259" s="70" t="s">
        <v>79</v>
      </c>
      <c r="D259" s="71">
        <v>4.3</v>
      </c>
      <c r="E259" s="71">
        <v>4.3</v>
      </c>
      <c r="F259" s="71">
        <v>4.3</v>
      </c>
      <c r="G259" s="71">
        <v>4.3</v>
      </c>
      <c r="H259" s="71">
        <v>4.3</v>
      </c>
      <c r="I259" s="71">
        <v>4.3</v>
      </c>
      <c r="J259" s="71">
        <v>4.3</v>
      </c>
      <c r="K259" s="71">
        <v>4.3</v>
      </c>
      <c r="L259" s="71">
        <v>4.3</v>
      </c>
      <c r="M259" s="71">
        <v>4.3</v>
      </c>
      <c r="N259" s="71">
        <v>4.3</v>
      </c>
      <c r="O259" s="71">
        <v>4.3</v>
      </c>
      <c r="P259" s="71">
        <v>4.3</v>
      </c>
      <c r="Q259" s="71">
        <v>4.3</v>
      </c>
      <c r="R259" s="71">
        <v>4.3</v>
      </c>
      <c r="S259" s="71">
        <v>4.3</v>
      </c>
      <c r="T259" s="71">
        <v>4.3</v>
      </c>
      <c r="U259" s="71">
        <v>4.3</v>
      </c>
      <c r="V259" s="71">
        <v>4.3</v>
      </c>
      <c r="W259" s="71">
        <v>4.3</v>
      </c>
      <c r="X259" s="71">
        <v>4.3</v>
      </c>
      <c r="Y259" s="71">
        <v>4.3</v>
      </c>
      <c r="Z259" s="71">
        <v>4.3</v>
      </c>
      <c r="AA259" s="71">
        <v>4.3</v>
      </c>
    </row>
    <row r="260" spans="1:27" ht="12.75" hidden="1" customHeight="1" outlineLevel="1" x14ac:dyDescent="0.2">
      <c r="A260" s="163" t="s">
        <v>488</v>
      </c>
      <c r="B260" s="94" t="s">
        <v>81</v>
      </c>
      <c r="C260" s="70" t="s">
        <v>79</v>
      </c>
      <c r="D260" s="71">
        <f>$D$11</f>
        <v>88.27</v>
      </c>
      <c r="E260" s="71">
        <f t="shared" ref="E260:AA260" si="149">$D$11</f>
        <v>88.27</v>
      </c>
      <c r="F260" s="71">
        <f t="shared" si="149"/>
        <v>88.27</v>
      </c>
      <c r="G260" s="71">
        <f t="shared" si="149"/>
        <v>88.27</v>
      </c>
      <c r="H260" s="71">
        <f t="shared" si="149"/>
        <v>88.27</v>
      </c>
      <c r="I260" s="71">
        <f t="shared" si="149"/>
        <v>88.27</v>
      </c>
      <c r="J260" s="71">
        <f t="shared" si="149"/>
        <v>88.27</v>
      </c>
      <c r="K260" s="71">
        <f t="shared" si="149"/>
        <v>88.27</v>
      </c>
      <c r="L260" s="71">
        <f t="shared" si="149"/>
        <v>88.27</v>
      </c>
      <c r="M260" s="71">
        <f t="shared" si="149"/>
        <v>88.27</v>
      </c>
      <c r="N260" s="71">
        <f t="shared" si="149"/>
        <v>88.27</v>
      </c>
      <c r="O260" s="71">
        <f t="shared" si="149"/>
        <v>88.27</v>
      </c>
      <c r="P260" s="71">
        <f t="shared" si="149"/>
        <v>88.27</v>
      </c>
      <c r="Q260" s="71">
        <f t="shared" si="149"/>
        <v>88.27</v>
      </c>
      <c r="R260" s="71">
        <f t="shared" si="149"/>
        <v>88.27</v>
      </c>
      <c r="S260" s="71">
        <f t="shared" si="149"/>
        <v>88.27</v>
      </c>
      <c r="T260" s="71">
        <f t="shared" si="149"/>
        <v>88.27</v>
      </c>
      <c r="U260" s="71">
        <f t="shared" si="149"/>
        <v>88.27</v>
      </c>
      <c r="V260" s="71">
        <f t="shared" si="149"/>
        <v>88.27</v>
      </c>
      <c r="W260" s="71">
        <f t="shared" si="149"/>
        <v>88.27</v>
      </c>
      <c r="X260" s="71">
        <f t="shared" si="149"/>
        <v>88.27</v>
      </c>
      <c r="Y260" s="71">
        <f t="shared" si="149"/>
        <v>88.27</v>
      </c>
      <c r="Z260" s="71">
        <f t="shared" si="149"/>
        <v>88.27</v>
      </c>
      <c r="AA260" s="71">
        <f t="shared" si="149"/>
        <v>88.27</v>
      </c>
    </row>
    <row r="261" spans="1:27" ht="12.75" customHeight="1" collapsed="1" x14ac:dyDescent="0.2">
      <c r="A261" s="162" t="s">
        <v>489</v>
      </c>
      <c r="B261" s="54" t="str">
        <f>"20"&amp;"."&amp;$B$662&amp;"."&amp;$B$663</f>
        <v>20.05.2024</v>
      </c>
      <c r="C261" s="134" t="s">
        <v>76</v>
      </c>
      <c r="D261" s="135">
        <f>ROUND(((D262+D263+D265+D264)/1000),5)</f>
        <v>3.1903999999999999</v>
      </c>
      <c r="E261" s="135">
        <f>ROUND(((E262+E263+E265+E264)/1000),5)</f>
        <v>3.0388500000000001</v>
      </c>
      <c r="F261" s="135">
        <f>ROUND(((F262+F263+F265+F264)/1000),5)</f>
        <v>2.93309</v>
      </c>
      <c r="G261" s="135">
        <f t="shared" ref="G261:AA261" si="150">ROUND(((G262+G263+G265+G264)/1000),5)</f>
        <v>2.9151400000000001</v>
      </c>
      <c r="H261" s="135">
        <f t="shared" si="150"/>
        <v>2.90767</v>
      </c>
      <c r="I261" s="135">
        <f t="shared" si="150"/>
        <v>3.0028000000000001</v>
      </c>
      <c r="J261" s="135">
        <f t="shared" si="150"/>
        <v>3.1915399999999998</v>
      </c>
      <c r="K261" s="135">
        <f t="shared" si="150"/>
        <v>3.5358200000000002</v>
      </c>
      <c r="L261" s="135">
        <f t="shared" si="150"/>
        <v>3.8132000000000001</v>
      </c>
      <c r="M261" s="135">
        <f t="shared" si="150"/>
        <v>3.93702</v>
      </c>
      <c r="N261" s="135">
        <f t="shared" si="150"/>
        <v>3.9433199999999999</v>
      </c>
      <c r="O261" s="135">
        <f t="shared" si="150"/>
        <v>3.94136</v>
      </c>
      <c r="P261" s="135">
        <f t="shared" si="150"/>
        <v>3.94008</v>
      </c>
      <c r="Q261" s="135">
        <f t="shared" si="150"/>
        <v>3.9598100000000001</v>
      </c>
      <c r="R261" s="135">
        <f t="shared" si="150"/>
        <v>3.9613299999999998</v>
      </c>
      <c r="S261" s="135">
        <f t="shared" si="150"/>
        <v>3.9478499999999999</v>
      </c>
      <c r="T261" s="135">
        <f t="shared" si="150"/>
        <v>3.9365600000000001</v>
      </c>
      <c r="U261" s="135">
        <f t="shared" si="150"/>
        <v>3.9076200000000001</v>
      </c>
      <c r="V261" s="135">
        <f t="shared" si="150"/>
        <v>3.8646500000000001</v>
      </c>
      <c r="W261" s="135">
        <f t="shared" si="150"/>
        <v>3.74464</v>
      </c>
      <c r="X261" s="135">
        <f t="shared" si="150"/>
        <v>3.7896999999999998</v>
      </c>
      <c r="Y261" s="135">
        <f t="shared" si="150"/>
        <v>3.8158699999999999</v>
      </c>
      <c r="Z261" s="135">
        <f t="shared" si="150"/>
        <v>3.42502</v>
      </c>
      <c r="AA261" s="135">
        <f t="shared" si="150"/>
        <v>3.1966199999999998</v>
      </c>
    </row>
    <row r="262" spans="1:27" ht="12.75" hidden="1" customHeight="1" outlineLevel="1" x14ac:dyDescent="0.2">
      <c r="A262" s="163" t="s">
        <v>490</v>
      </c>
      <c r="B262" s="94" t="s">
        <v>238</v>
      </c>
      <c r="C262" s="70" t="s">
        <v>79</v>
      </c>
      <c r="D262" s="71">
        <v>1380.86</v>
      </c>
      <c r="E262" s="71">
        <v>1229.31</v>
      </c>
      <c r="F262" s="71">
        <v>1123.55</v>
      </c>
      <c r="G262" s="71">
        <v>1105.5999999999999</v>
      </c>
      <c r="H262" s="71">
        <v>1098.1300000000001</v>
      </c>
      <c r="I262" s="71">
        <v>1193.26</v>
      </c>
      <c r="J262" s="71">
        <v>1382</v>
      </c>
      <c r="K262" s="71">
        <v>1726.28</v>
      </c>
      <c r="L262" s="71">
        <v>2003.66</v>
      </c>
      <c r="M262" s="71">
        <v>2127.48</v>
      </c>
      <c r="N262" s="71">
        <v>2133.7800000000002</v>
      </c>
      <c r="O262" s="71">
        <v>2131.8200000000002</v>
      </c>
      <c r="P262" s="71">
        <v>2130.54</v>
      </c>
      <c r="Q262" s="71">
        <v>2150.27</v>
      </c>
      <c r="R262" s="71">
        <v>2151.79</v>
      </c>
      <c r="S262" s="71">
        <v>2138.31</v>
      </c>
      <c r="T262" s="71">
        <v>2127.02</v>
      </c>
      <c r="U262" s="71">
        <v>2098.08</v>
      </c>
      <c r="V262" s="71">
        <v>2055.11</v>
      </c>
      <c r="W262" s="71">
        <v>1935.1</v>
      </c>
      <c r="X262" s="71">
        <v>1980.16</v>
      </c>
      <c r="Y262" s="71">
        <v>2006.33</v>
      </c>
      <c r="Z262" s="71">
        <v>1615.48</v>
      </c>
      <c r="AA262" s="71">
        <v>1387.08</v>
      </c>
    </row>
    <row r="263" spans="1:27" ht="12.75" hidden="1" customHeight="1" outlineLevel="1" x14ac:dyDescent="0.2">
      <c r="A263" s="163" t="s">
        <v>491</v>
      </c>
      <c r="B263" s="94" t="s">
        <v>90</v>
      </c>
      <c r="C263" s="70" t="s">
        <v>79</v>
      </c>
      <c r="D263" s="71">
        <f>$D$168</f>
        <v>1716.97</v>
      </c>
      <c r="E263" s="71">
        <f>$D$168</f>
        <v>1716.97</v>
      </c>
      <c r="F263" s="71">
        <f t="shared" ref="F263:AA263" si="151">$D$168</f>
        <v>1716.97</v>
      </c>
      <c r="G263" s="71">
        <f t="shared" si="151"/>
        <v>1716.97</v>
      </c>
      <c r="H263" s="71">
        <f t="shared" si="151"/>
        <v>1716.97</v>
      </c>
      <c r="I263" s="71">
        <f t="shared" si="151"/>
        <v>1716.97</v>
      </c>
      <c r="J263" s="71">
        <f t="shared" si="151"/>
        <v>1716.97</v>
      </c>
      <c r="K263" s="71">
        <f t="shared" si="151"/>
        <v>1716.97</v>
      </c>
      <c r="L263" s="71">
        <f t="shared" si="151"/>
        <v>1716.97</v>
      </c>
      <c r="M263" s="71">
        <f t="shared" si="151"/>
        <v>1716.97</v>
      </c>
      <c r="N263" s="71">
        <f t="shared" si="151"/>
        <v>1716.97</v>
      </c>
      <c r="O263" s="71">
        <f t="shared" si="151"/>
        <v>1716.97</v>
      </c>
      <c r="P263" s="71">
        <f t="shared" si="151"/>
        <v>1716.97</v>
      </c>
      <c r="Q263" s="71">
        <f t="shared" si="151"/>
        <v>1716.97</v>
      </c>
      <c r="R263" s="71">
        <f t="shared" si="151"/>
        <v>1716.97</v>
      </c>
      <c r="S263" s="71">
        <f t="shared" si="151"/>
        <v>1716.97</v>
      </c>
      <c r="T263" s="71">
        <f t="shared" si="151"/>
        <v>1716.97</v>
      </c>
      <c r="U263" s="71">
        <f t="shared" si="151"/>
        <v>1716.97</v>
      </c>
      <c r="V263" s="71">
        <f t="shared" si="151"/>
        <v>1716.97</v>
      </c>
      <c r="W263" s="71">
        <f t="shared" si="151"/>
        <v>1716.97</v>
      </c>
      <c r="X263" s="71">
        <f t="shared" si="151"/>
        <v>1716.97</v>
      </c>
      <c r="Y263" s="71">
        <f t="shared" si="151"/>
        <v>1716.97</v>
      </c>
      <c r="Z263" s="71">
        <f t="shared" si="151"/>
        <v>1716.97</v>
      </c>
      <c r="AA263" s="71">
        <f t="shared" si="151"/>
        <v>1716.97</v>
      </c>
    </row>
    <row r="264" spans="1:27" ht="12.75" hidden="1" customHeight="1" outlineLevel="1" x14ac:dyDescent="0.2">
      <c r="A264" s="163" t="s">
        <v>492</v>
      </c>
      <c r="B264" s="94" t="s">
        <v>83</v>
      </c>
      <c r="C264" s="70" t="s">
        <v>79</v>
      </c>
      <c r="D264" s="71">
        <v>4.3</v>
      </c>
      <c r="E264" s="71">
        <v>4.3</v>
      </c>
      <c r="F264" s="71">
        <v>4.3</v>
      </c>
      <c r="G264" s="71">
        <v>4.3</v>
      </c>
      <c r="H264" s="71">
        <v>4.3</v>
      </c>
      <c r="I264" s="71">
        <v>4.3</v>
      </c>
      <c r="J264" s="71">
        <v>4.3</v>
      </c>
      <c r="K264" s="71">
        <v>4.3</v>
      </c>
      <c r="L264" s="71">
        <v>4.3</v>
      </c>
      <c r="M264" s="71">
        <v>4.3</v>
      </c>
      <c r="N264" s="71">
        <v>4.3</v>
      </c>
      <c r="O264" s="71">
        <v>4.3</v>
      </c>
      <c r="P264" s="71">
        <v>4.3</v>
      </c>
      <c r="Q264" s="71">
        <v>4.3</v>
      </c>
      <c r="R264" s="71">
        <v>4.3</v>
      </c>
      <c r="S264" s="71">
        <v>4.3</v>
      </c>
      <c r="T264" s="71">
        <v>4.3</v>
      </c>
      <c r="U264" s="71">
        <v>4.3</v>
      </c>
      <c r="V264" s="71">
        <v>4.3</v>
      </c>
      <c r="W264" s="71">
        <v>4.3</v>
      </c>
      <c r="X264" s="71">
        <v>4.3</v>
      </c>
      <c r="Y264" s="71">
        <v>4.3</v>
      </c>
      <c r="Z264" s="71">
        <v>4.3</v>
      </c>
      <c r="AA264" s="71">
        <v>4.3</v>
      </c>
    </row>
    <row r="265" spans="1:27" ht="12.75" hidden="1" customHeight="1" outlineLevel="1" x14ac:dyDescent="0.2">
      <c r="A265" s="163" t="s">
        <v>493</v>
      </c>
      <c r="B265" s="94" t="s">
        <v>81</v>
      </c>
      <c r="C265" s="70" t="s">
        <v>79</v>
      </c>
      <c r="D265" s="71">
        <f>$D$11</f>
        <v>88.27</v>
      </c>
      <c r="E265" s="71">
        <f t="shared" ref="E265:AA265" si="152">$D$11</f>
        <v>88.27</v>
      </c>
      <c r="F265" s="71">
        <f t="shared" si="152"/>
        <v>88.27</v>
      </c>
      <c r="G265" s="71">
        <f t="shared" si="152"/>
        <v>88.27</v>
      </c>
      <c r="H265" s="71">
        <f t="shared" si="152"/>
        <v>88.27</v>
      </c>
      <c r="I265" s="71">
        <f t="shared" si="152"/>
        <v>88.27</v>
      </c>
      <c r="J265" s="71">
        <f t="shared" si="152"/>
        <v>88.27</v>
      </c>
      <c r="K265" s="71">
        <f t="shared" si="152"/>
        <v>88.27</v>
      </c>
      <c r="L265" s="71">
        <f t="shared" si="152"/>
        <v>88.27</v>
      </c>
      <c r="M265" s="71">
        <f t="shared" si="152"/>
        <v>88.27</v>
      </c>
      <c r="N265" s="71">
        <f t="shared" si="152"/>
        <v>88.27</v>
      </c>
      <c r="O265" s="71">
        <f t="shared" si="152"/>
        <v>88.27</v>
      </c>
      <c r="P265" s="71">
        <f t="shared" si="152"/>
        <v>88.27</v>
      </c>
      <c r="Q265" s="71">
        <f t="shared" si="152"/>
        <v>88.27</v>
      </c>
      <c r="R265" s="71">
        <f t="shared" si="152"/>
        <v>88.27</v>
      </c>
      <c r="S265" s="71">
        <f t="shared" si="152"/>
        <v>88.27</v>
      </c>
      <c r="T265" s="71">
        <f t="shared" si="152"/>
        <v>88.27</v>
      </c>
      <c r="U265" s="71">
        <f t="shared" si="152"/>
        <v>88.27</v>
      </c>
      <c r="V265" s="71">
        <f t="shared" si="152"/>
        <v>88.27</v>
      </c>
      <c r="W265" s="71">
        <f t="shared" si="152"/>
        <v>88.27</v>
      </c>
      <c r="X265" s="71">
        <f t="shared" si="152"/>
        <v>88.27</v>
      </c>
      <c r="Y265" s="71">
        <f t="shared" si="152"/>
        <v>88.27</v>
      </c>
      <c r="Z265" s="71">
        <f t="shared" si="152"/>
        <v>88.27</v>
      </c>
      <c r="AA265" s="71">
        <f t="shared" si="152"/>
        <v>88.27</v>
      </c>
    </row>
    <row r="266" spans="1:27" ht="12.75" customHeight="1" collapsed="1" x14ac:dyDescent="0.2">
      <c r="A266" s="162" t="s">
        <v>494</v>
      </c>
      <c r="B266" s="54" t="str">
        <f>"21"&amp;"."&amp;$B$662&amp;"."&amp;$B$663</f>
        <v>21.05.2024</v>
      </c>
      <c r="C266" s="134" t="s">
        <v>76</v>
      </c>
      <c r="D266" s="135">
        <f>ROUND(((D267+D268+D270+D269)/1000),5)</f>
        <v>3.1635</v>
      </c>
      <c r="E266" s="135">
        <f>ROUND(((E267+E268+E270+E269)/1000),5)</f>
        <v>3.0299</v>
      </c>
      <c r="F266" s="135">
        <f>ROUND(((F267+F268+F270+F269)/1000),5)</f>
        <v>2.9145699999999999</v>
      </c>
      <c r="G266" s="135">
        <f t="shared" ref="G266:AA266" si="153">ROUND(((G267+G268+G270+G269)/1000),5)</f>
        <v>2.8291200000000001</v>
      </c>
      <c r="H266" s="135">
        <f t="shared" si="153"/>
        <v>2.8818899999999998</v>
      </c>
      <c r="I266" s="135">
        <f t="shared" si="153"/>
        <v>3.0058699999999998</v>
      </c>
      <c r="J266" s="135">
        <f t="shared" si="153"/>
        <v>3.2066499999999998</v>
      </c>
      <c r="K266" s="135">
        <f t="shared" si="153"/>
        <v>3.3797199999999998</v>
      </c>
      <c r="L266" s="135">
        <f t="shared" si="153"/>
        <v>3.7379799999999999</v>
      </c>
      <c r="M266" s="135">
        <f t="shared" si="153"/>
        <v>3.8662700000000001</v>
      </c>
      <c r="N266" s="135">
        <f t="shared" si="153"/>
        <v>3.9224100000000002</v>
      </c>
      <c r="O266" s="135">
        <f t="shared" si="153"/>
        <v>3.9275500000000001</v>
      </c>
      <c r="P266" s="135">
        <f t="shared" si="153"/>
        <v>3.9398399999999998</v>
      </c>
      <c r="Q266" s="135">
        <f t="shared" si="153"/>
        <v>3.94712</v>
      </c>
      <c r="R266" s="135">
        <f t="shared" si="153"/>
        <v>3.9336000000000002</v>
      </c>
      <c r="S266" s="135">
        <f t="shared" si="153"/>
        <v>3.9226800000000002</v>
      </c>
      <c r="T266" s="135">
        <f t="shared" si="153"/>
        <v>3.7872699999999999</v>
      </c>
      <c r="U266" s="135">
        <f t="shared" si="153"/>
        <v>3.7054800000000001</v>
      </c>
      <c r="V266" s="135">
        <f t="shared" si="153"/>
        <v>3.7351299999999998</v>
      </c>
      <c r="W266" s="135">
        <f t="shared" si="153"/>
        <v>3.6987800000000002</v>
      </c>
      <c r="X266" s="135">
        <f t="shared" si="153"/>
        <v>3.7225700000000002</v>
      </c>
      <c r="Y266" s="135">
        <f t="shared" si="153"/>
        <v>3.76701</v>
      </c>
      <c r="Z266" s="135">
        <f t="shared" si="153"/>
        <v>3.4607299999999999</v>
      </c>
      <c r="AA266" s="135">
        <f t="shared" si="153"/>
        <v>3.1906400000000001</v>
      </c>
    </row>
    <row r="267" spans="1:27" ht="12.75" hidden="1" customHeight="1" outlineLevel="1" x14ac:dyDescent="0.2">
      <c r="A267" s="163" t="s">
        <v>495</v>
      </c>
      <c r="B267" s="94" t="s">
        <v>238</v>
      </c>
      <c r="C267" s="70" t="s">
        <v>79</v>
      </c>
      <c r="D267" s="71">
        <v>1353.96</v>
      </c>
      <c r="E267" s="71">
        <v>1220.3599999999999</v>
      </c>
      <c r="F267" s="71">
        <v>1105.03</v>
      </c>
      <c r="G267" s="71">
        <v>1019.58</v>
      </c>
      <c r="H267" s="71">
        <v>1072.3499999999999</v>
      </c>
      <c r="I267" s="71">
        <v>1196.33</v>
      </c>
      <c r="J267" s="71">
        <v>1397.11</v>
      </c>
      <c r="K267" s="71">
        <v>1570.18</v>
      </c>
      <c r="L267" s="71">
        <v>1928.44</v>
      </c>
      <c r="M267" s="71">
        <v>2056.73</v>
      </c>
      <c r="N267" s="71">
        <v>2112.87</v>
      </c>
      <c r="O267" s="71">
        <v>2118.0100000000002</v>
      </c>
      <c r="P267" s="71">
        <v>2130.3000000000002</v>
      </c>
      <c r="Q267" s="71">
        <v>2137.58</v>
      </c>
      <c r="R267" s="71">
        <v>2124.06</v>
      </c>
      <c r="S267" s="71">
        <v>2113.14</v>
      </c>
      <c r="T267" s="71">
        <v>1977.73</v>
      </c>
      <c r="U267" s="71">
        <v>1895.94</v>
      </c>
      <c r="V267" s="71">
        <v>1925.59</v>
      </c>
      <c r="W267" s="71">
        <v>1889.24</v>
      </c>
      <c r="X267" s="71">
        <v>1913.03</v>
      </c>
      <c r="Y267" s="71">
        <v>1957.47</v>
      </c>
      <c r="Z267" s="71">
        <v>1651.19</v>
      </c>
      <c r="AA267" s="71">
        <v>1381.1</v>
      </c>
    </row>
    <row r="268" spans="1:27" ht="12.75" hidden="1" customHeight="1" outlineLevel="1" x14ac:dyDescent="0.2">
      <c r="A268" s="163" t="s">
        <v>496</v>
      </c>
      <c r="B268" s="94" t="s">
        <v>90</v>
      </c>
      <c r="C268" s="70" t="s">
        <v>79</v>
      </c>
      <c r="D268" s="71">
        <f>$D$168</f>
        <v>1716.97</v>
      </c>
      <c r="E268" s="71">
        <f>$D$168</f>
        <v>1716.97</v>
      </c>
      <c r="F268" s="71">
        <f t="shared" ref="F268:AA268" si="154">$D$168</f>
        <v>1716.97</v>
      </c>
      <c r="G268" s="71">
        <f t="shared" si="154"/>
        <v>1716.97</v>
      </c>
      <c r="H268" s="71">
        <f t="shared" si="154"/>
        <v>1716.97</v>
      </c>
      <c r="I268" s="71">
        <f t="shared" si="154"/>
        <v>1716.97</v>
      </c>
      <c r="J268" s="71">
        <f t="shared" si="154"/>
        <v>1716.97</v>
      </c>
      <c r="K268" s="71">
        <f t="shared" si="154"/>
        <v>1716.97</v>
      </c>
      <c r="L268" s="71">
        <f t="shared" si="154"/>
        <v>1716.97</v>
      </c>
      <c r="M268" s="71">
        <f t="shared" si="154"/>
        <v>1716.97</v>
      </c>
      <c r="N268" s="71">
        <f t="shared" si="154"/>
        <v>1716.97</v>
      </c>
      <c r="O268" s="71">
        <f t="shared" si="154"/>
        <v>1716.97</v>
      </c>
      <c r="P268" s="71">
        <f t="shared" si="154"/>
        <v>1716.97</v>
      </c>
      <c r="Q268" s="71">
        <f t="shared" si="154"/>
        <v>1716.97</v>
      </c>
      <c r="R268" s="71">
        <f t="shared" si="154"/>
        <v>1716.97</v>
      </c>
      <c r="S268" s="71">
        <f t="shared" si="154"/>
        <v>1716.97</v>
      </c>
      <c r="T268" s="71">
        <f t="shared" si="154"/>
        <v>1716.97</v>
      </c>
      <c r="U268" s="71">
        <f t="shared" si="154"/>
        <v>1716.97</v>
      </c>
      <c r="V268" s="71">
        <f t="shared" si="154"/>
        <v>1716.97</v>
      </c>
      <c r="W268" s="71">
        <f t="shared" si="154"/>
        <v>1716.97</v>
      </c>
      <c r="X268" s="71">
        <f t="shared" si="154"/>
        <v>1716.97</v>
      </c>
      <c r="Y268" s="71">
        <f t="shared" si="154"/>
        <v>1716.97</v>
      </c>
      <c r="Z268" s="71">
        <f t="shared" si="154"/>
        <v>1716.97</v>
      </c>
      <c r="AA268" s="71">
        <f t="shared" si="154"/>
        <v>1716.97</v>
      </c>
    </row>
    <row r="269" spans="1:27" ht="12.75" hidden="1" customHeight="1" outlineLevel="1" x14ac:dyDescent="0.2">
      <c r="A269" s="163" t="s">
        <v>497</v>
      </c>
      <c r="B269" s="94" t="s">
        <v>83</v>
      </c>
      <c r="C269" s="70" t="s">
        <v>79</v>
      </c>
      <c r="D269" s="71">
        <v>4.3</v>
      </c>
      <c r="E269" s="71">
        <v>4.3</v>
      </c>
      <c r="F269" s="71">
        <v>4.3</v>
      </c>
      <c r="G269" s="71">
        <v>4.3</v>
      </c>
      <c r="H269" s="71">
        <v>4.3</v>
      </c>
      <c r="I269" s="71">
        <v>4.3</v>
      </c>
      <c r="J269" s="71">
        <v>4.3</v>
      </c>
      <c r="K269" s="71">
        <v>4.3</v>
      </c>
      <c r="L269" s="71">
        <v>4.3</v>
      </c>
      <c r="M269" s="71">
        <v>4.3</v>
      </c>
      <c r="N269" s="71">
        <v>4.3</v>
      </c>
      <c r="O269" s="71">
        <v>4.3</v>
      </c>
      <c r="P269" s="71">
        <v>4.3</v>
      </c>
      <c r="Q269" s="71">
        <v>4.3</v>
      </c>
      <c r="R269" s="71">
        <v>4.3</v>
      </c>
      <c r="S269" s="71">
        <v>4.3</v>
      </c>
      <c r="T269" s="71">
        <v>4.3</v>
      </c>
      <c r="U269" s="71">
        <v>4.3</v>
      </c>
      <c r="V269" s="71">
        <v>4.3</v>
      </c>
      <c r="W269" s="71">
        <v>4.3</v>
      </c>
      <c r="X269" s="71">
        <v>4.3</v>
      </c>
      <c r="Y269" s="71">
        <v>4.3</v>
      </c>
      <c r="Z269" s="71">
        <v>4.3</v>
      </c>
      <c r="AA269" s="71">
        <v>4.3</v>
      </c>
    </row>
    <row r="270" spans="1:27" ht="12.75" hidden="1" customHeight="1" outlineLevel="1" x14ac:dyDescent="0.2">
      <c r="A270" s="163" t="s">
        <v>498</v>
      </c>
      <c r="B270" s="94" t="s">
        <v>81</v>
      </c>
      <c r="C270" s="70" t="s">
        <v>79</v>
      </c>
      <c r="D270" s="71">
        <f>$D$11</f>
        <v>88.27</v>
      </c>
      <c r="E270" s="71">
        <f t="shared" ref="E270:AA270" si="155">$D$11</f>
        <v>88.27</v>
      </c>
      <c r="F270" s="71">
        <f t="shared" si="155"/>
        <v>88.27</v>
      </c>
      <c r="G270" s="71">
        <f t="shared" si="155"/>
        <v>88.27</v>
      </c>
      <c r="H270" s="71">
        <f t="shared" si="155"/>
        <v>88.27</v>
      </c>
      <c r="I270" s="71">
        <f t="shared" si="155"/>
        <v>88.27</v>
      </c>
      <c r="J270" s="71">
        <f t="shared" si="155"/>
        <v>88.27</v>
      </c>
      <c r="K270" s="71">
        <f t="shared" si="155"/>
        <v>88.27</v>
      </c>
      <c r="L270" s="71">
        <f t="shared" si="155"/>
        <v>88.27</v>
      </c>
      <c r="M270" s="71">
        <f t="shared" si="155"/>
        <v>88.27</v>
      </c>
      <c r="N270" s="71">
        <f t="shared" si="155"/>
        <v>88.27</v>
      </c>
      <c r="O270" s="71">
        <f t="shared" si="155"/>
        <v>88.27</v>
      </c>
      <c r="P270" s="71">
        <f t="shared" si="155"/>
        <v>88.27</v>
      </c>
      <c r="Q270" s="71">
        <f t="shared" si="155"/>
        <v>88.27</v>
      </c>
      <c r="R270" s="71">
        <f t="shared" si="155"/>
        <v>88.27</v>
      </c>
      <c r="S270" s="71">
        <f t="shared" si="155"/>
        <v>88.27</v>
      </c>
      <c r="T270" s="71">
        <f t="shared" si="155"/>
        <v>88.27</v>
      </c>
      <c r="U270" s="71">
        <f t="shared" si="155"/>
        <v>88.27</v>
      </c>
      <c r="V270" s="71">
        <f t="shared" si="155"/>
        <v>88.27</v>
      </c>
      <c r="W270" s="71">
        <f t="shared" si="155"/>
        <v>88.27</v>
      </c>
      <c r="X270" s="71">
        <f t="shared" si="155"/>
        <v>88.27</v>
      </c>
      <c r="Y270" s="71">
        <f t="shared" si="155"/>
        <v>88.27</v>
      </c>
      <c r="Z270" s="71">
        <f t="shared" si="155"/>
        <v>88.27</v>
      </c>
      <c r="AA270" s="71">
        <f t="shared" si="155"/>
        <v>88.27</v>
      </c>
    </row>
    <row r="271" spans="1:27" ht="12.75" customHeight="1" collapsed="1" x14ac:dyDescent="0.2">
      <c r="A271" s="162" t="s">
        <v>499</v>
      </c>
      <c r="B271" s="54" t="str">
        <f>"22"&amp;"."&amp;$B$662&amp;"."&amp;$B$663</f>
        <v>22.05.2024</v>
      </c>
      <c r="C271" s="134" t="s">
        <v>76</v>
      </c>
      <c r="D271" s="135">
        <f>ROUND(((D272+D273+D275+D274)/1000),5)</f>
        <v>3.0724399999999998</v>
      </c>
      <c r="E271" s="135">
        <f>ROUND(((E272+E273+E275+E274)/1000),5)</f>
        <v>2.89581</v>
      </c>
      <c r="F271" s="135">
        <f>ROUND(((F272+F273+F275+F274)/1000),5)</f>
        <v>2.7801399999999998</v>
      </c>
      <c r="G271" s="135">
        <f t="shared" ref="G271:AA271" si="156">ROUND(((G272+G273+G275+G274)/1000),5)</f>
        <v>2.7341500000000001</v>
      </c>
      <c r="H271" s="135">
        <f t="shared" si="156"/>
        <v>2.7367599999999999</v>
      </c>
      <c r="I271" s="135">
        <f t="shared" si="156"/>
        <v>2.8879800000000002</v>
      </c>
      <c r="J271" s="135">
        <f t="shared" si="156"/>
        <v>3.14297</v>
      </c>
      <c r="K271" s="135">
        <f t="shared" si="156"/>
        <v>3.3685900000000002</v>
      </c>
      <c r="L271" s="135">
        <f t="shared" si="156"/>
        <v>3.6318199999999998</v>
      </c>
      <c r="M271" s="135">
        <f t="shared" si="156"/>
        <v>3.9338199999999999</v>
      </c>
      <c r="N271" s="135">
        <f t="shared" si="156"/>
        <v>3.9401600000000001</v>
      </c>
      <c r="O271" s="135">
        <f t="shared" si="156"/>
        <v>3.9444400000000002</v>
      </c>
      <c r="P271" s="135">
        <f t="shared" si="156"/>
        <v>3.9460799999999998</v>
      </c>
      <c r="Q271" s="135">
        <f t="shared" si="156"/>
        <v>3.9623900000000001</v>
      </c>
      <c r="R271" s="135">
        <f t="shared" si="156"/>
        <v>3.9537</v>
      </c>
      <c r="S271" s="135">
        <f t="shared" si="156"/>
        <v>3.9417</v>
      </c>
      <c r="T271" s="135">
        <f t="shared" si="156"/>
        <v>3.9325399999999999</v>
      </c>
      <c r="U271" s="135">
        <f t="shared" si="156"/>
        <v>3.8474900000000001</v>
      </c>
      <c r="V271" s="135">
        <f t="shared" si="156"/>
        <v>3.7012399999999999</v>
      </c>
      <c r="W271" s="135">
        <f t="shared" si="156"/>
        <v>3.6015799999999998</v>
      </c>
      <c r="X271" s="135">
        <f t="shared" si="156"/>
        <v>3.6225299999999998</v>
      </c>
      <c r="Y271" s="135">
        <f t="shared" si="156"/>
        <v>3.69685</v>
      </c>
      <c r="Z271" s="135">
        <f t="shared" si="156"/>
        <v>3.4072499999999999</v>
      </c>
      <c r="AA271" s="135">
        <f t="shared" si="156"/>
        <v>3.16161</v>
      </c>
    </row>
    <row r="272" spans="1:27" ht="12.75" hidden="1" customHeight="1" outlineLevel="1" x14ac:dyDescent="0.2">
      <c r="A272" s="163" t="s">
        <v>500</v>
      </c>
      <c r="B272" s="94" t="s">
        <v>238</v>
      </c>
      <c r="C272" s="70" t="s">
        <v>79</v>
      </c>
      <c r="D272" s="71">
        <v>1262.9000000000001</v>
      </c>
      <c r="E272" s="71">
        <v>1086.27</v>
      </c>
      <c r="F272" s="71">
        <v>970.6</v>
      </c>
      <c r="G272" s="71">
        <v>924.61</v>
      </c>
      <c r="H272" s="71">
        <v>927.22</v>
      </c>
      <c r="I272" s="71">
        <v>1078.44</v>
      </c>
      <c r="J272" s="71">
        <v>1333.43</v>
      </c>
      <c r="K272" s="71">
        <v>1559.05</v>
      </c>
      <c r="L272" s="71">
        <v>1822.28</v>
      </c>
      <c r="M272" s="71">
        <v>2124.2800000000002</v>
      </c>
      <c r="N272" s="71">
        <v>2130.62</v>
      </c>
      <c r="O272" s="71">
        <v>2134.9</v>
      </c>
      <c r="P272" s="71">
        <v>2136.54</v>
      </c>
      <c r="Q272" s="71">
        <v>2152.85</v>
      </c>
      <c r="R272" s="71">
        <v>2144.16</v>
      </c>
      <c r="S272" s="71">
        <v>2132.16</v>
      </c>
      <c r="T272" s="71">
        <v>2123</v>
      </c>
      <c r="U272" s="71">
        <v>2037.95</v>
      </c>
      <c r="V272" s="71">
        <v>1891.7</v>
      </c>
      <c r="W272" s="71">
        <v>1792.04</v>
      </c>
      <c r="X272" s="71">
        <v>1812.99</v>
      </c>
      <c r="Y272" s="71">
        <v>1887.31</v>
      </c>
      <c r="Z272" s="71">
        <v>1597.71</v>
      </c>
      <c r="AA272" s="71">
        <v>1352.07</v>
      </c>
    </row>
    <row r="273" spans="1:27" ht="12.75" hidden="1" customHeight="1" outlineLevel="1" x14ac:dyDescent="0.2">
      <c r="A273" s="163" t="s">
        <v>501</v>
      </c>
      <c r="B273" s="94" t="s">
        <v>90</v>
      </c>
      <c r="C273" s="70" t="s">
        <v>79</v>
      </c>
      <c r="D273" s="71">
        <f>$D$168</f>
        <v>1716.97</v>
      </c>
      <c r="E273" s="71">
        <f>$D$168</f>
        <v>1716.97</v>
      </c>
      <c r="F273" s="71">
        <f t="shared" ref="F273:AA273" si="157">$D$168</f>
        <v>1716.97</v>
      </c>
      <c r="G273" s="71">
        <f t="shared" si="157"/>
        <v>1716.97</v>
      </c>
      <c r="H273" s="71">
        <f t="shared" si="157"/>
        <v>1716.97</v>
      </c>
      <c r="I273" s="71">
        <f t="shared" si="157"/>
        <v>1716.97</v>
      </c>
      <c r="J273" s="71">
        <f t="shared" si="157"/>
        <v>1716.97</v>
      </c>
      <c r="K273" s="71">
        <f t="shared" si="157"/>
        <v>1716.97</v>
      </c>
      <c r="L273" s="71">
        <f t="shared" si="157"/>
        <v>1716.97</v>
      </c>
      <c r="M273" s="71">
        <f t="shared" si="157"/>
        <v>1716.97</v>
      </c>
      <c r="N273" s="71">
        <f t="shared" si="157"/>
        <v>1716.97</v>
      </c>
      <c r="O273" s="71">
        <f t="shared" si="157"/>
        <v>1716.97</v>
      </c>
      <c r="P273" s="71">
        <f t="shared" si="157"/>
        <v>1716.97</v>
      </c>
      <c r="Q273" s="71">
        <f t="shared" si="157"/>
        <v>1716.97</v>
      </c>
      <c r="R273" s="71">
        <f t="shared" si="157"/>
        <v>1716.97</v>
      </c>
      <c r="S273" s="71">
        <f t="shared" si="157"/>
        <v>1716.97</v>
      </c>
      <c r="T273" s="71">
        <f t="shared" si="157"/>
        <v>1716.97</v>
      </c>
      <c r="U273" s="71">
        <f t="shared" si="157"/>
        <v>1716.97</v>
      </c>
      <c r="V273" s="71">
        <f t="shared" si="157"/>
        <v>1716.97</v>
      </c>
      <c r="W273" s="71">
        <f t="shared" si="157"/>
        <v>1716.97</v>
      </c>
      <c r="X273" s="71">
        <f t="shared" si="157"/>
        <v>1716.97</v>
      </c>
      <c r="Y273" s="71">
        <f t="shared" si="157"/>
        <v>1716.97</v>
      </c>
      <c r="Z273" s="71">
        <f t="shared" si="157"/>
        <v>1716.97</v>
      </c>
      <c r="AA273" s="71">
        <f t="shared" si="157"/>
        <v>1716.97</v>
      </c>
    </row>
    <row r="274" spans="1:27" ht="12.75" hidden="1" customHeight="1" outlineLevel="1" x14ac:dyDescent="0.2">
      <c r="A274" s="163" t="s">
        <v>502</v>
      </c>
      <c r="B274" s="94" t="s">
        <v>83</v>
      </c>
      <c r="C274" s="70" t="s">
        <v>79</v>
      </c>
      <c r="D274" s="71">
        <v>4.3</v>
      </c>
      <c r="E274" s="71">
        <v>4.3</v>
      </c>
      <c r="F274" s="71">
        <v>4.3</v>
      </c>
      <c r="G274" s="71">
        <v>4.3</v>
      </c>
      <c r="H274" s="71">
        <v>4.3</v>
      </c>
      <c r="I274" s="71">
        <v>4.3</v>
      </c>
      <c r="J274" s="71">
        <v>4.3</v>
      </c>
      <c r="K274" s="71">
        <v>4.3</v>
      </c>
      <c r="L274" s="71">
        <v>4.3</v>
      </c>
      <c r="M274" s="71">
        <v>4.3</v>
      </c>
      <c r="N274" s="71">
        <v>4.3</v>
      </c>
      <c r="O274" s="71">
        <v>4.3</v>
      </c>
      <c r="P274" s="71">
        <v>4.3</v>
      </c>
      <c r="Q274" s="71">
        <v>4.3</v>
      </c>
      <c r="R274" s="71">
        <v>4.3</v>
      </c>
      <c r="S274" s="71">
        <v>4.3</v>
      </c>
      <c r="T274" s="71">
        <v>4.3</v>
      </c>
      <c r="U274" s="71">
        <v>4.3</v>
      </c>
      <c r="V274" s="71">
        <v>4.3</v>
      </c>
      <c r="W274" s="71">
        <v>4.3</v>
      </c>
      <c r="X274" s="71">
        <v>4.3</v>
      </c>
      <c r="Y274" s="71">
        <v>4.3</v>
      </c>
      <c r="Z274" s="71">
        <v>4.3</v>
      </c>
      <c r="AA274" s="71">
        <v>4.3</v>
      </c>
    </row>
    <row r="275" spans="1:27" ht="12.75" hidden="1" customHeight="1" outlineLevel="1" x14ac:dyDescent="0.2">
      <c r="A275" s="163" t="s">
        <v>503</v>
      </c>
      <c r="B275" s="94" t="s">
        <v>81</v>
      </c>
      <c r="C275" s="70" t="s">
        <v>79</v>
      </c>
      <c r="D275" s="71">
        <f>$D$11</f>
        <v>88.27</v>
      </c>
      <c r="E275" s="71">
        <f t="shared" ref="E275:AA275" si="158">$D$11</f>
        <v>88.27</v>
      </c>
      <c r="F275" s="71">
        <f t="shared" si="158"/>
        <v>88.27</v>
      </c>
      <c r="G275" s="71">
        <f t="shared" si="158"/>
        <v>88.27</v>
      </c>
      <c r="H275" s="71">
        <f t="shared" si="158"/>
        <v>88.27</v>
      </c>
      <c r="I275" s="71">
        <f t="shared" si="158"/>
        <v>88.27</v>
      </c>
      <c r="J275" s="71">
        <f t="shared" si="158"/>
        <v>88.27</v>
      </c>
      <c r="K275" s="71">
        <f t="shared" si="158"/>
        <v>88.27</v>
      </c>
      <c r="L275" s="71">
        <f t="shared" si="158"/>
        <v>88.27</v>
      </c>
      <c r="M275" s="71">
        <f t="shared" si="158"/>
        <v>88.27</v>
      </c>
      <c r="N275" s="71">
        <f t="shared" si="158"/>
        <v>88.27</v>
      </c>
      <c r="O275" s="71">
        <f t="shared" si="158"/>
        <v>88.27</v>
      </c>
      <c r="P275" s="71">
        <f t="shared" si="158"/>
        <v>88.27</v>
      </c>
      <c r="Q275" s="71">
        <f t="shared" si="158"/>
        <v>88.27</v>
      </c>
      <c r="R275" s="71">
        <f t="shared" si="158"/>
        <v>88.27</v>
      </c>
      <c r="S275" s="71">
        <f t="shared" si="158"/>
        <v>88.27</v>
      </c>
      <c r="T275" s="71">
        <f t="shared" si="158"/>
        <v>88.27</v>
      </c>
      <c r="U275" s="71">
        <f t="shared" si="158"/>
        <v>88.27</v>
      </c>
      <c r="V275" s="71">
        <f t="shared" si="158"/>
        <v>88.27</v>
      </c>
      <c r="W275" s="71">
        <f t="shared" si="158"/>
        <v>88.27</v>
      </c>
      <c r="X275" s="71">
        <f t="shared" si="158"/>
        <v>88.27</v>
      </c>
      <c r="Y275" s="71">
        <f t="shared" si="158"/>
        <v>88.27</v>
      </c>
      <c r="Z275" s="71">
        <f t="shared" si="158"/>
        <v>88.27</v>
      </c>
      <c r="AA275" s="71">
        <f t="shared" si="158"/>
        <v>88.27</v>
      </c>
    </row>
    <row r="276" spans="1:27" ht="12.75" customHeight="1" collapsed="1" x14ac:dyDescent="0.2">
      <c r="A276" s="162" t="s">
        <v>504</v>
      </c>
      <c r="B276" s="54" t="str">
        <f>"23"&amp;"."&amp;$B$662&amp;"."&amp;$B$663</f>
        <v>23.05.2024</v>
      </c>
      <c r="C276" s="134" t="s">
        <v>76</v>
      </c>
      <c r="D276" s="135">
        <f>ROUND(((D277+D278+D280+D279)/1000),5)</f>
        <v>3.1286700000000001</v>
      </c>
      <c r="E276" s="135">
        <f>ROUND(((E277+E278+E280+E279)/1000),5)</f>
        <v>2.9652599999999998</v>
      </c>
      <c r="F276" s="135">
        <f>ROUND(((F277+F278+F280+F279)/1000),5)</f>
        <v>2.8847</v>
      </c>
      <c r="G276" s="135">
        <f t="shared" ref="G276:AA276" si="159">ROUND(((G277+G278+G280+G279)/1000),5)</f>
        <v>2.8486799999999999</v>
      </c>
      <c r="H276" s="135">
        <f t="shared" si="159"/>
        <v>2.7750599999999999</v>
      </c>
      <c r="I276" s="135">
        <f t="shared" si="159"/>
        <v>2.9115199999999999</v>
      </c>
      <c r="J276" s="135">
        <f t="shared" si="159"/>
        <v>3.2932700000000001</v>
      </c>
      <c r="K276" s="135">
        <f t="shared" si="159"/>
        <v>3.3948299999999998</v>
      </c>
      <c r="L276" s="135">
        <f t="shared" si="159"/>
        <v>3.7236899999999999</v>
      </c>
      <c r="M276" s="135">
        <f t="shared" si="159"/>
        <v>3.9255800000000001</v>
      </c>
      <c r="N276" s="135">
        <f t="shared" si="159"/>
        <v>3.9419300000000002</v>
      </c>
      <c r="O276" s="135">
        <f t="shared" si="159"/>
        <v>3.9483999999999999</v>
      </c>
      <c r="P276" s="135">
        <f t="shared" si="159"/>
        <v>3.9514100000000001</v>
      </c>
      <c r="Q276" s="135">
        <f t="shared" si="159"/>
        <v>3.9807399999999999</v>
      </c>
      <c r="R276" s="135">
        <f t="shared" si="159"/>
        <v>3.9784600000000001</v>
      </c>
      <c r="S276" s="135">
        <f t="shared" si="159"/>
        <v>3.96408</v>
      </c>
      <c r="T276" s="135">
        <f t="shared" si="159"/>
        <v>3.9525800000000002</v>
      </c>
      <c r="U276" s="135">
        <f t="shared" si="159"/>
        <v>3.9320400000000002</v>
      </c>
      <c r="V276" s="135">
        <f t="shared" si="159"/>
        <v>3.8368600000000002</v>
      </c>
      <c r="W276" s="135">
        <f t="shared" si="159"/>
        <v>3.6726899999999998</v>
      </c>
      <c r="X276" s="135">
        <f t="shared" si="159"/>
        <v>3.6444399999999999</v>
      </c>
      <c r="Y276" s="135">
        <f t="shared" si="159"/>
        <v>3.7827799999999998</v>
      </c>
      <c r="Z276" s="135">
        <f t="shared" si="159"/>
        <v>3.4466399999999999</v>
      </c>
      <c r="AA276" s="135">
        <f t="shared" si="159"/>
        <v>3.32673</v>
      </c>
    </row>
    <row r="277" spans="1:27" ht="12.75" hidden="1" customHeight="1" outlineLevel="1" x14ac:dyDescent="0.2">
      <c r="A277" s="163" t="s">
        <v>505</v>
      </c>
      <c r="B277" s="94" t="s">
        <v>238</v>
      </c>
      <c r="C277" s="70" t="s">
        <v>79</v>
      </c>
      <c r="D277" s="71">
        <v>1319.13</v>
      </c>
      <c r="E277" s="71">
        <v>1155.72</v>
      </c>
      <c r="F277" s="71">
        <v>1075.1600000000001</v>
      </c>
      <c r="G277" s="71">
        <v>1039.1400000000001</v>
      </c>
      <c r="H277" s="71">
        <v>965.52</v>
      </c>
      <c r="I277" s="71">
        <v>1101.98</v>
      </c>
      <c r="J277" s="71">
        <v>1483.73</v>
      </c>
      <c r="K277" s="71">
        <v>1585.29</v>
      </c>
      <c r="L277" s="71">
        <v>1914.15</v>
      </c>
      <c r="M277" s="71">
        <v>2116.04</v>
      </c>
      <c r="N277" s="71">
        <v>2132.39</v>
      </c>
      <c r="O277" s="71">
        <v>2138.86</v>
      </c>
      <c r="P277" s="71">
        <v>2141.87</v>
      </c>
      <c r="Q277" s="71">
        <v>2171.1999999999998</v>
      </c>
      <c r="R277" s="71">
        <v>2168.92</v>
      </c>
      <c r="S277" s="71">
        <v>2154.54</v>
      </c>
      <c r="T277" s="71">
        <v>2143.04</v>
      </c>
      <c r="U277" s="71">
        <v>2122.5</v>
      </c>
      <c r="V277" s="71">
        <v>2027.32</v>
      </c>
      <c r="W277" s="71">
        <v>1863.15</v>
      </c>
      <c r="X277" s="71">
        <v>1834.9</v>
      </c>
      <c r="Y277" s="71">
        <v>1973.24</v>
      </c>
      <c r="Z277" s="71">
        <v>1637.1</v>
      </c>
      <c r="AA277" s="71">
        <v>1517.19</v>
      </c>
    </row>
    <row r="278" spans="1:27" ht="12.75" hidden="1" customHeight="1" outlineLevel="1" x14ac:dyDescent="0.2">
      <c r="A278" s="163" t="s">
        <v>506</v>
      </c>
      <c r="B278" s="94" t="s">
        <v>90</v>
      </c>
      <c r="C278" s="70" t="s">
        <v>79</v>
      </c>
      <c r="D278" s="71">
        <f>$D$168</f>
        <v>1716.97</v>
      </c>
      <c r="E278" s="71">
        <f>$D$168</f>
        <v>1716.97</v>
      </c>
      <c r="F278" s="71">
        <f t="shared" ref="F278:AA278" si="160">$D$168</f>
        <v>1716.97</v>
      </c>
      <c r="G278" s="71">
        <f t="shared" si="160"/>
        <v>1716.97</v>
      </c>
      <c r="H278" s="71">
        <f t="shared" si="160"/>
        <v>1716.97</v>
      </c>
      <c r="I278" s="71">
        <f t="shared" si="160"/>
        <v>1716.97</v>
      </c>
      <c r="J278" s="71">
        <f t="shared" si="160"/>
        <v>1716.97</v>
      </c>
      <c r="K278" s="71">
        <f t="shared" si="160"/>
        <v>1716.97</v>
      </c>
      <c r="L278" s="71">
        <f t="shared" si="160"/>
        <v>1716.97</v>
      </c>
      <c r="M278" s="71">
        <f t="shared" si="160"/>
        <v>1716.97</v>
      </c>
      <c r="N278" s="71">
        <f t="shared" si="160"/>
        <v>1716.97</v>
      </c>
      <c r="O278" s="71">
        <f t="shared" si="160"/>
        <v>1716.97</v>
      </c>
      <c r="P278" s="71">
        <f t="shared" si="160"/>
        <v>1716.97</v>
      </c>
      <c r="Q278" s="71">
        <f t="shared" si="160"/>
        <v>1716.97</v>
      </c>
      <c r="R278" s="71">
        <f t="shared" si="160"/>
        <v>1716.97</v>
      </c>
      <c r="S278" s="71">
        <f t="shared" si="160"/>
        <v>1716.97</v>
      </c>
      <c r="T278" s="71">
        <f t="shared" si="160"/>
        <v>1716.97</v>
      </c>
      <c r="U278" s="71">
        <f t="shared" si="160"/>
        <v>1716.97</v>
      </c>
      <c r="V278" s="71">
        <f t="shared" si="160"/>
        <v>1716.97</v>
      </c>
      <c r="W278" s="71">
        <f t="shared" si="160"/>
        <v>1716.97</v>
      </c>
      <c r="X278" s="71">
        <f t="shared" si="160"/>
        <v>1716.97</v>
      </c>
      <c r="Y278" s="71">
        <f t="shared" si="160"/>
        <v>1716.97</v>
      </c>
      <c r="Z278" s="71">
        <f t="shared" si="160"/>
        <v>1716.97</v>
      </c>
      <c r="AA278" s="71">
        <f t="shared" si="160"/>
        <v>1716.97</v>
      </c>
    </row>
    <row r="279" spans="1:27" ht="12.75" hidden="1" customHeight="1" outlineLevel="1" x14ac:dyDescent="0.2">
      <c r="A279" s="163" t="s">
        <v>507</v>
      </c>
      <c r="B279" s="94" t="s">
        <v>83</v>
      </c>
      <c r="C279" s="70" t="s">
        <v>79</v>
      </c>
      <c r="D279" s="71">
        <v>4.3</v>
      </c>
      <c r="E279" s="71">
        <v>4.3</v>
      </c>
      <c r="F279" s="71">
        <v>4.3</v>
      </c>
      <c r="G279" s="71">
        <v>4.3</v>
      </c>
      <c r="H279" s="71">
        <v>4.3</v>
      </c>
      <c r="I279" s="71">
        <v>4.3</v>
      </c>
      <c r="J279" s="71">
        <v>4.3</v>
      </c>
      <c r="K279" s="71">
        <v>4.3</v>
      </c>
      <c r="L279" s="71">
        <v>4.3</v>
      </c>
      <c r="M279" s="71">
        <v>4.3</v>
      </c>
      <c r="N279" s="71">
        <v>4.3</v>
      </c>
      <c r="O279" s="71">
        <v>4.3</v>
      </c>
      <c r="P279" s="71">
        <v>4.3</v>
      </c>
      <c r="Q279" s="71">
        <v>4.3</v>
      </c>
      <c r="R279" s="71">
        <v>4.3</v>
      </c>
      <c r="S279" s="71">
        <v>4.3</v>
      </c>
      <c r="T279" s="71">
        <v>4.3</v>
      </c>
      <c r="U279" s="71">
        <v>4.3</v>
      </c>
      <c r="V279" s="71">
        <v>4.3</v>
      </c>
      <c r="W279" s="71">
        <v>4.3</v>
      </c>
      <c r="X279" s="71">
        <v>4.3</v>
      </c>
      <c r="Y279" s="71">
        <v>4.3</v>
      </c>
      <c r="Z279" s="71">
        <v>4.3</v>
      </c>
      <c r="AA279" s="71">
        <v>4.3</v>
      </c>
    </row>
    <row r="280" spans="1:27" ht="12.75" hidden="1" customHeight="1" outlineLevel="1" x14ac:dyDescent="0.2">
      <c r="A280" s="163" t="s">
        <v>508</v>
      </c>
      <c r="B280" s="94" t="s">
        <v>81</v>
      </c>
      <c r="C280" s="70" t="s">
        <v>79</v>
      </c>
      <c r="D280" s="71">
        <f>$D$11</f>
        <v>88.27</v>
      </c>
      <c r="E280" s="71">
        <f t="shared" ref="E280:AA280" si="161">$D$11</f>
        <v>88.27</v>
      </c>
      <c r="F280" s="71">
        <f t="shared" si="161"/>
        <v>88.27</v>
      </c>
      <c r="G280" s="71">
        <f t="shared" si="161"/>
        <v>88.27</v>
      </c>
      <c r="H280" s="71">
        <f t="shared" si="161"/>
        <v>88.27</v>
      </c>
      <c r="I280" s="71">
        <f t="shared" si="161"/>
        <v>88.27</v>
      </c>
      <c r="J280" s="71">
        <f t="shared" si="161"/>
        <v>88.27</v>
      </c>
      <c r="K280" s="71">
        <f t="shared" si="161"/>
        <v>88.27</v>
      </c>
      <c r="L280" s="71">
        <f t="shared" si="161"/>
        <v>88.27</v>
      </c>
      <c r="M280" s="71">
        <f t="shared" si="161"/>
        <v>88.27</v>
      </c>
      <c r="N280" s="71">
        <f t="shared" si="161"/>
        <v>88.27</v>
      </c>
      <c r="O280" s="71">
        <f t="shared" si="161"/>
        <v>88.27</v>
      </c>
      <c r="P280" s="71">
        <f t="shared" si="161"/>
        <v>88.27</v>
      </c>
      <c r="Q280" s="71">
        <f t="shared" si="161"/>
        <v>88.27</v>
      </c>
      <c r="R280" s="71">
        <f t="shared" si="161"/>
        <v>88.27</v>
      </c>
      <c r="S280" s="71">
        <f t="shared" si="161"/>
        <v>88.27</v>
      </c>
      <c r="T280" s="71">
        <f t="shared" si="161"/>
        <v>88.27</v>
      </c>
      <c r="U280" s="71">
        <f t="shared" si="161"/>
        <v>88.27</v>
      </c>
      <c r="V280" s="71">
        <f t="shared" si="161"/>
        <v>88.27</v>
      </c>
      <c r="W280" s="71">
        <f t="shared" si="161"/>
        <v>88.27</v>
      </c>
      <c r="X280" s="71">
        <f t="shared" si="161"/>
        <v>88.27</v>
      </c>
      <c r="Y280" s="71">
        <f t="shared" si="161"/>
        <v>88.27</v>
      </c>
      <c r="Z280" s="71">
        <f t="shared" si="161"/>
        <v>88.27</v>
      </c>
      <c r="AA280" s="71">
        <f t="shared" si="161"/>
        <v>88.27</v>
      </c>
    </row>
    <row r="281" spans="1:27" ht="12.75" customHeight="1" collapsed="1" x14ac:dyDescent="0.2">
      <c r="A281" s="162" t="s">
        <v>509</v>
      </c>
      <c r="B281" s="54" t="str">
        <f>"24"&amp;"."&amp;$B$662&amp;"."&amp;$B$663</f>
        <v>24.05.2024</v>
      </c>
      <c r="C281" s="134" t="s">
        <v>76</v>
      </c>
      <c r="D281" s="135">
        <f>ROUND(((D282+D283+D285+D284)/1000),5)</f>
        <v>3.2003499999999998</v>
      </c>
      <c r="E281" s="135">
        <f>ROUND(((E282+E283+E285+E284)/1000),5)</f>
        <v>3.00536</v>
      </c>
      <c r="F281" s="135">
        <f>ROUND(((F282+F283+F285+F284)/1000),5)</f>
        <v>2.9156900000000001</v>
      </c>
      <c r="G281" s="135">
        <f t="shared" ref="G281:AA281" si="162">ROUND(((G282+G283+G285+G284)/1000),5)</f>
        <v>2.8655900000000001</v>
      </c>
      <c r="H281" s="135">
        <f t="shared" si="162"/>
        <v>2.8014999999999999</v>
      </c>
      <c r="I281" s="135">
        <f t="shared" si="162"/>
        <v>2.99627</v>
      </c>
      <c r="J281" s="135">
        <f t="shared" si="162"/>
        <v>3.26647</v>
      </c>
      <c r="K281" s="135">
        <f t="shared" si="162"/>
        <v>3.5289700000000002</v>
      </c>
      <c r="L281" s="135">
        <f t="shared" si="162"/>
        <v>3.9247399999999999</v>
      </c>
      <c r="M281" s="135">
        <f t="shared" si="162"/>
        <v>3.9763600000000001</v>
      </c>
      <c r="N281" s="135">
        <f t="shared" si="162"/>
        <v>3.9877400000000001</v>
      </c>
      <c r="O281" s="135">
        <f t="shared" si="162"/>
        <v>4.0218699999999998</v>
      </c>
      <c r="P281" s="135">
        <f t="shared" si="162"/>
        <v>4.0897300000000003</v>
      </c>
      <c r="Q281" s="135">
        <f t="shared" si="162"/>
        <v>4.1386799999999999</v>
      </c>
      <c r="R281" s="135">
        <f t="shared" si="162"/>
        <v>4.1351599999999999</v>
      </c>
      <c r="S281" s="135">
        <f t="shared" si="162"/>
        <v>4.12256</v>
      </c>
      <c r="T281" s="135">
        <f t="shared" si="162"/>
        <v>4.11252</v>
      </c>
      <c r="U281" s="135">
        <f t="shared" si="162"/>
        <v>4.0004600000000003</v>
      </c>
      <c r="V281" s="135">
        <f t="shared" si="162"/>
        <v>3.9478900000000001</v>
      </c>
      <c r="W281" s="135">
        <f t="shared" si="162"/>
        <v>3.9068100000000001</v>
      </c>
      <c r="X281" s="135">
        <f t="shared" si="162"/>
        <v>3.9177300000000002</v>
      </c>
      <c r="Y281" s="135">
        <f t="shared" si="162"/>
        <v>3.9714299999999998</v>
      </c>
      <c r="Z281" s="135">
        <f t="shared" si="162"/>
        <v>3.9427300000000001</v>
      </c>
      <c r="AA281" s="135">
        <f t="shared" si="162"/>
        <v>3.4979200000000001</v>
      </c>
    </row>
    <row r="282" spans="1:27" ht="12.75" hidden="1" customHeight="1" outlineLevel="1" x14ac:dyDescent="0.2">
      <c r="A282" s="163" t="s">
        <v>510</v>
      </c>
      <c r="B282" s="94" t="s">
        <v>238</v>
      </c>
      <c r="C282" s="70" t="s">
        <v>79</v>
      </c>
      <c r="D282" s="71">
        <v>1390.81</v>
      </c>
      <c r="E282" s="71">
        <v>1195.82</v>
      </c>
      <c r="F282" s="71">
        <v>1106.1500000000001</v>
      </c>
      <c r="G282" s="71">
        <v>1056.05</v>
      </c>
      <c r="H282" s="71">
        <v>991.96</v>
      </c>
      <c r="I282" s="71">
        <v>1186.73</v>
      </c>
      <c r="J282" s="71">
        <v>1456.93</v>
      </c>
      <c r="K282" s="71">
        <v>1719.43</v>
      </c>
      <c r="L282" s="71">
        <v>2115.1999999999998</v>
      </c>
      <c r="M282" s="71">
        <v>2166.8200000000002</v>
      </c>
      <c r="N282" s="71">
        <v>2178.1999999999998</v>
      </c>
      <c r="O282" s="71">
        <v>2212.33</v>
      </c>
      <c r="P282" s="71">
        <v>2280.19</v>
      </c>
      <c r="Q282" s="71">
        <v>2329.14</v>
      </c>
      <c r="R282" s="71">
        <v>2325.62</v>
      </c>
      <c r="S282" s="71">
        <v>2313.02</v>
      </c>
      <c r="T282" s="71">
        <v>2302.98</v>
      </c>
      <c r="U282" s="71">
        <v>2190.92</v>
      </c>
      <c r="V282" s="71">
        <v>2138.35</v>
      </c>
      <c r="W282" s="71">
        <v>2097.27</v>
      </c>
      <c r="X282" s="71">
        <v>2108.19</v>
      </c>
      <c r="Y282" s="71">
        <v>2161.89</v>
      </c>
      <c r="Z282" s="71">
        <v>2133.19</v>
      </c>
      <c r="AA282" s="71">
        <v>1688.38</v>
      </c>
    </row>
    <row r="283" spans="1:27" ht="12.75" hidden="1" customHeight="1" outlineLevel="1" x14ac:dyDescent="0.2">
      <c r="A283" s="163" t="s">
        <v>511</v>
      </c>
      <c r="B283" s="94" t="s">
        <v>90</v>
      </c>
      <c r="C283" s="70" t="s">
        <v>79</v>
      </c>
      <c r="D283" s="71">
        <f>$D$168</f>
        <v>1716.97</v>
      </c>
      <c r="E283" s="71">
        <f>$D$168</f>
        <v>1716.97</v>
      </c>
      <c r="F283" s="71">
        <f t="shared" ref="F283:AA283" si="163">$D$168</f>
        <v>1716.97</v>
      </c>
      <c r="G283" s="71">
        <f t="shared" si="163"/>
        <v>1716.97</v>
      </c>
      <c r="H283" s="71">
        <f t="shared" si="163"/>
        <v>1716.97</v>
      </c>
      <c r="I283" s="71">
        <f t="shared" si="163"/>
        <v>1716.97</v>
      </c>
      <c r="J283" s="71">
        <f t="shared" si="163"/>
        <v>1716.97</v>
      </c>
      <c r="K283" s="71">
        <f t="shared" si="163"/>
        <v>1716.97</v>
      </c>
      <c r="L283" s="71">
        <f t="shared" si="163"/>
        <v>1716.97</v>
      </c>
      <c r="M283" s="71">
        <f t="shared" si="163"/>
        <v>1716.97</v>
      </c>
      <c r="N283" s="71">
        <f t="shared" si="163"/>
        <v>1716.97</v>
      </c>
      <c r="O283" s="71">
        <f t="shared" si="163"/>
        <v>1716.97</v>
      </c>
      <c r="P283" s="71">
        <f t="shared" si="163"/>
        <v>1716.97</v>
      </c>
      <c r="Q283" s="71">
        <f t="shared" si="163"/>
        <v>1716.97</v>
      </c>
      <c r="R283" s="71">
        <f t="shared" si="163"/>
        <v>1716.97</v>
      </c>
      <c r="S283" s="71">
        <f t="shared" si="163"/>
        <v>1716.97</v>
      </c>
      <c r="T283" s="71">
        <f t="shared" si="163"/>
        <v>1716.97</v>
      </c>
      <c r="U283" s="71">
        <f t="shared" si="163"/>
        <v>1716.97</v>
      </c>
      <c r="V283" s="71">
        <f t="shared" si="163"/>
        <v>1716.97</v>
      </c>
      <c r="W283" s="71">
        <f t="shared" si="163"/>
        <v>1716.97</v>
      </c>
      <c r="X283" s="71">
        <f t="shared" si="163"/>
        <v>1716.97</v>
      </c>
      <c r="Y283" s="71">
        <f t="shared" si="163"/>
        <v>1716.97</v>
      </c>
      <c r="Z283" s="71">
        <f t="shared" si="163"/>
        <v>1716.97</v>
      </c>
      <c r="AA283" s="71">
        <f t="shared" si="163"/>
        <v>1716.97</v>
      </c>
    </row>
    <row r="284" spans="1:27" ht="12.75" hidden="1" customHeight="1" outlineLevel="1" x14ac:dyDescent="0.2">
      <c r="A284" s="163" t="s">
        <v>512</v>
      </c>
      <c r="B284" s="94" t="s">
        <v>83</v>
      </c>
      <c r="C284" s="70" t="s">
        <v>79</v>
      </c>
      <c r="D284" s="71">
        <v>4.3</v>
      </c>
      <c r="E284" s="71">
        <v>4.3</v>
      </c>
      <c r="F284" s="71">
        <v>4.3</v>
      </c>
      <c r="G284" s="71">
        <v>4.3</v>
      </c>
      <c r="H284" s="71">
        <v>4.3</v>
      </c>
      <c r="I284" s="71">
        <v>4.3</v>
      </c>
      <c r="J284" s="71">
        <v>4.3</v>
      </c>
      <c r="K284" s="71">
        <v>4.3</v>
      </c>
      <c r="L284" s="71">
        <v>4.3</v>
      </c>
      <c r="M284" s="71">
        <v>4.3</v>
      </c>
      <c r="N284" s="71">
        <v>4.3</v>
      </c>
      <c r="O284" s="71">
        <v>4.3</v>
      </c>
      <c r="P284" s="71">
        <v>4.3</v>
      </c>
      <c r="Q284" s="71">
        <v>4.3</v>
      </c>
      <c r="R284" s="71">
        <v>4.3</v>
      </c>
      <c r="S284" s="71">
        <v>4.3</v>
      </c>
      <c r="T284" s="71">
        <v>4.3</v>
      </c>
      <c r="U284" s="71">
        <v>4.3</v>
      </c>
      <c r="V284" s="71">
        <v>4.3</v>
      </c>
      <c r="W284" s="71">
        <v>4.3</v>
      </c>
      <c r="X284" s="71">
        <v>4.3</v>
      </c>
      <c r="Y284" s="71">
        <v>4.3</v>
      </c>
      <c r="Z284" s="71">
        <v>4.3</v>
      </c>
      <c r="AA284" s="71">
        <v>4.3</v>
      </c>
    </row>
    <row r="285" spans="1:27" ht="12.75" hidden="1" customHeight="1" outlineLevel="1" x14ac:dyDescent="0.2">
      <c r="A285" s="163" t="s">
        <v>513</v>
      </c>
      <c r="B285" s="94" t="s">
        <v>81</v>
      </c>
      <c r="C285" s="70" t="s">
        <v>79</v>
      </c>
      <c r="D285" s="71">
        <f>$D$11</f>
        <v>88.27</v>
      </c>
      <c r="E285" s="71">
        <f t="shared" ref="E285:AA285" si="164">$D$11</f>
        <v>88.27</v>
      </c>
      <c r="F285" s="71">
        <f t="shared" si="164"/>
        <v>88.27</v>
      </c>
      <c r="G285" s="71">
        <f t="shared" si="164"/>
        <v>88.27</v>
      </c>
      <c r="H285" s="71">
        <f t="shared" si="164"/>
        <v>88.27</v>
      </c>
      <c r="I285" s="71">
        <f t="shared" si="164"/>
        <v>88.27</v>
      </c>
      <c r="J285" s="71">
        <f t="shared" si="164"/>
        <v>88.27</v>
      </c>
      <c r="K285" s="71">
        <f t="shared" si="164"/>
        <v>88.27</v>
      </c>
      <c r="L285" s="71">
        <f t="shared" si="164"/>
        <v>88.27</v>
      </c>
      <c r="M285" s="71">
        <f t="shared" si="164"/>
        <v>88.27</v>
      </c>
      <c r="N285" s="71">
        <f t="shared" si="164"/>
        <v>88.27</v>
      </c>
      <c r="O285" s="71">
        <f t="shared" si="164"/>
        <v>88.27</v>
      </c>
      <c r="P285" s="71">
        <f t="shared" si="164"/>
        <v>88.27</v>
      </c>
      <c r="Q285" s="71">
        <f t="shared" si="164"/>
        <v>88.27</v>
      </c>
      <c r="R285" s="71">
        <f t="shared" si="164"/>
        <v>88.27</v>
      </c>
      <c r="S285" s="71">
        <f t="shared" si="164"/>
        <v>88.27</v>
      </c>
      <c r="T285" s="71">
        <f t="shared" si="164"/>
        <v>88.27</v>
      </c>
      <c r="U285" s="71">
        <f t="shared" si="164"/>
        <v>88.27</v>
      </c>
      <c r="V285" s="71">
        <f t="shared" si="164"/>
        <v>88.27</v>
      </c>
      <c r="W285" s="71">
        <f t="shared" si="164"/>
        <v>88.27</v>
      </c>
      <c r="X285" s="71">
        <f t="shared" si="164"/>
        <v>88.27</v>
      </c>
      <c r="Y285" s="71">
        <f t="shared" si="164"/>
        <v>88.27</v>
      </c>
      <c r="Z285" s="71">
        <f t="shared" si="164"/>
        <v>88.27</v>
      </c>
      <c r="AA285" s="71">
        <f t="shared" si="164"/>
        <v>88.27</v>
      </c>
    </row>
    <row r="286" spans="1:27" ht="12.75" customHeight="1" collapsed="1" x14ac:dyDescent="0.2">
      <c r="A286" s="162" t="s">
        <v>514</v>
      </c>
      <c r="B286" s="54" t="str">
        <f>"25"&amp;"."&amp;$B$662&amp;"."&amp;$B$663</f>
        <v>25.05.2024</v>
      </c>
      <c r="C286" s="134" t="s">
        <v>76</v>
      </c>
      <c r="D286" s="135">
        <f>ROUND(((D287+D288+D290+D289)/1000),5)</f>
        <v>3.6246</v>
      </c>
      <c r="E286" s="135">
        <f>ROUND(((E287+E288+E290+E289)/1000),5)</f>
        <v>3.44279</v>
      </c>
      <c r="F286" s="135">
        <f>ROUND(((F287+F288+F290+F289)/1000),5)</f>
        <v>3.3864299999999998</v>
      </c>
      <c r="G286" s="135">
        <f t="shared" ref="G286:AA286" si="165">ROUND(((G287+G288+G290+G289)/1000),5)</f>
        <v>3.3284500000000001</v>
      </c>
      <c r="H286" s="135">
        <f t="shared" si="165"/>
        <v>3.1852499999999999</v>
      </c>
      <c r="I286" s="135">
        <f t="shared" si="165"/>
        <v>3.22052</v>
      </c>
      <c r="J286" s="135">
        <f t="shared" si="165"/>
        <v>3.2595800000000001</v>
      </c>
      <c r="K286" s="135">
        <f t="shared" si="165"/>
        <v>3.4264100000000002</v>
      </c>
      <c r="L286" s="135">
        <f t="shared" si="165"/>
        <v>3.9270299999999998</v>
      </c>
      <c r="M286" s="135">
        <f t="shared" si="165"/>
        <v>3.9596900000000002</v>
      </c>
      <c r="N286" s="135">
        <f t="shared" si="165"/>
        <v>4.0412299999999997</v>
      </c>
      <c r="O286" s="135">
        <f t="shared" si="165"/>
        <v>4.0414500000000002</v>
      </c>
      <c r="P286" s="135">
        <f t="shared" si="165"/>
        <v>4.1615700000000002</v>
      </c>
      <c r="Q286" s="135">
        <f t="shared" si="165"/>
        <v>4.18832</v>
      </c>
      <c r="R286" s="135">
        <f t="shared" si="165"/>
        <v>4.1607000000000003</v>
      </c>
      <c r="S286" s="135">
        <f t="shared" si="165"/>
        <v>4.0907499999999999</v>
      </c>
      <c r="T286" s="135">
        <f t="shared" si="165"/>
        <v>4.04983</v>
      </c>
      <c r="U286" s="135">
        <f t="shared" si="165"/>
        <v>3.9655900000000002</v>
      </c>
      <c r="V286" s="135">
        <f t="shared" si="165"/>
        <v>3.9404699999999999</v>
      </c>
      <c r="W286" s="135">
        <f t="shared" si="165"/>
        <v>3.9330500000000002</v>
      </c>
      <c r="X286" s="135">
        <f t="shared" si="165"/>
        <v>3.9321199999999998</v>
      </c>
      <c r="Y286" s="135">
        <f t="shared" si="165"/>
        <v>3.9972699999999999</v>
      </c>
      <c r="Z286" s="135">
        <f t="shared" si="165"/>
        <v>3.9125800000000002</v>
      </c>
      <c r="AA286" s="135">
        <f t="shared" si="165"/>
        <v>3.5355300000000001</v>
      </c>
    </row>
    <row r="287" spans="1:27" ht="12.75" hidden="1" customHeight="1" outlineLevel="1" x14ac:dyDescent="0.2">
      <c r="A287" s="163" t="s">
        <v>515</v>
      </c>
      <c r="B287" s="94" t="s">
        <v>238</v>
      </c>
      <c r="C287" s="70" t="s">
        <v>79</v>
      </c>
      <c r="D287" s="71">
        <v>1815.06</v>
      </c>
      <c r="E287" s="71">
        <v>1633.25</v>
      </c>
      <c r="F287" s="71">
        <v>1576.89</v>
      </c>
      <c r="G287" s="71">
        <v>1518.91</v>
      </c>
      <c r="H287" s="71">
        <v>1375.71</v>
      </c>
      <c r="I287" s="71">
        <v>1410.98</v>
      </c>
      <c r="J287" s="71">
        <v>1450.04</v>
      </c>
      <c r="K287" s="71">
        <v>1616.87</v>
      </c>
      <c r="L287" s="71">
        <v>2117.4899999999998</v>
      </c>
      <c r="M287" s="71">
        <v>2150.15</v>
      </c>
      <c r="N287" s="71">
        <v>2231.69</v>
      </c>
      <c r="O287" s="71">
        <v>2231.91</v>
      </c>
      <c r="P287" s="71">
        <v>2352.0300000000002</v>
      </c>
      <c r="Q287" s="71">
        <v>2378.7800000000002</v>
      </c>
      <c r="R287" s="71">
        <v>2351.16</v>
      </c>
      <c r="S287" s="71">
        <v>2281.21</v>
      </c>
      <c r="T287" s="71">
        <v>2240.29</v>
      </c>
      <c r="U287" s="71">
        <v>2156.0500000000002</v>
      </c>
      <c r="V287" s="71">
        <v>2130.9299999999998</v>
      </c>
      <c r="W287" s="71">
        <v>2123.5100000000002</v>
      </c>
      <c r="X287" s="71">
        <v>2122.58</v>
      </c>
      <c r="Y287" s="71">
        <v>2187.73</v>
      </c>
      <c r="Z287" s="71">
        <v>2103.04</v>
      </c>
      <c r="AA287" s="71">
        <v>1725.99</v>
      </c>
    </row>
    <row r="288" spans="1:27" ht="12.75" hidden="1" customHeight="1" outlineLevel="1" x14ac:dyDescent="0.2">
      <c r="A288" s="163" t="s">
        <v>516</v>
      </c>
      <c r="B288" s="94" t="s">
        <v>90</v>
      </c>
      <c r="C288" s="70" t="s">
        <v>79</v>
      </c>
      <c r="D288" s="71">
        <f>$D$168</f>
        <v>1716.97</v>
      </c>
      <c r="E288" s="71">
        <f>$D$168</f>
        <v>1716.97</v>
      </c>
      <c r="F288" s="71">
        <f t="shared" ref="F288:AA288" si="166">$D$168</f>
        <v>1716.97</v>
      </c>
      <c r="G288" s="71">
        <f t="shared" si="166"/>
        <v>1716.97</v>
      </c>
      <c r="H288" s="71">
        <f t="shared" si="166"/>
        <v>1716.97</v>
      </c>
      <c r="I288" s="71">
        <f t="shared" si="166"/>
        <v>1716.97</v>
      </c>
      <c r="J288" s="71">
        <f t="shared" si="166"/>
        <v>1716.97</v>
      </c>
      <c r="K288" s="71">
        <f t="shared" si="166"/>
        <v>1716.97</v>
      </c>
      <c r="L288" s="71">
        <f t="shared" si="166"/>
        <v>1716.97</v>
      </c>
      <c r="M288" s="71">
        <f t="shared" si="166"/>
        <v>1716.97</v>
      </c>
      <c r="N288" s="71">
        <f t="shared" si="166"/>
        <v>1716.97</v>
      </c>
      <c r="O288" s="71">
        <f t="shared" si="166"/>
        <v>1716.97</v>
      </c>
      <c r="P288" s="71">
        <f t="shared" si="166"/>
        <v>1716.97</v>
      </c>
      <c r="Q288" s="71">
        <f t="shared" si="166"/>
        <v>1716.97</v>
      </c>
      <c r="R288" s="71">
        <f t="shared" si="166"/>
        <v>1716.97</v>
      </c>
      <c r="S288" s="71">
        <f t="shared" si="166"/>
        <v>1716.97</v>
      </c>
      <c r="T288" s="71">
        <f t="shared" si="166"/>
        <v>1716.97</v>
      </c>
      <c r="U288" s="71">
        <f t="shared" si="166"/>
        <v>1716.97</v>
      </c>
      <c r="V288" s="71">
        <f t="shared" si="166"/>
        <v>1716.97</v>
      </c>
      <c r="W288" s="71">
        <f t="shared" si="166"/>
        <v>1716.97</v>
      </c>
      <c r="X288" s="71">
        <f t="shared" si="166"/>
        <v>1716.97</v>
      </c>
      <c r="Y288" s="71">
        <f t="shared" si="166"/>
        <v>1716.97</v>
      </c>
      <c r="Z288" s="71">
        <f t="shared" si="166"/>
        <v>1716.97</v>
      </c>
      <c r="AA288" s="71">
        <f t="shared" si="166"/>
        <v>1716.97</v>
      </c>
    </row>
    <row r="289" spans="1:27" ht="12.75" hidden="1" customHeight="1" outlineLevel="1" x14ac:dyDescent="0.2">
      <c r="A289" s="163" t="s">
        <v>517</v>
      </c>
      <c r="B289" s="94" t="s">
        <v>83</v>
      </c>
      <c r="C289" s="70" t="s">
        <v>79</v>
      </c>
      <c r="D289" s="71">
        <v>4.3</v>
      </c>
      <c r="E289" s="71">
        <v>4.3</v>
      </c>
      <c r="F289" s="71">
        <v>4.3</v>
      </c>
      <c r="G289" s="71">
        <v>4.3</v>
      </c>
      <c r="H289" s="71">
        <v>4.3</v>
      </c>
      <c r="I289" s="71">
        <v>4.3</v>
      </c>
      <c r="J289" s="71">
        <v>4.3</v>
      </c>
      <c r="K289" s="71">
        <v>4.3</v>
      </c>
      <c r="L289" s="71">
        <v>4.3</v>
      </c>
      <c r="M289" s="71">
        <v>4.3</v>
      </c>
      <c r="N289" s="71">
        <v>4.3</v>
      </c>
      <c r="O289" s="71">
        <v>4.3</v>
      </c>
      <c r="P289" s="71">
        <v>4.3</v>
      </c>
      <c r="Q289" s="71">
        <v>4.3</v>
      </c>
      <c r="R289" s="71">
        <v>4.3</v>
      </c>
      <c r="S289" s="71">
        <v>4.3</v>
      </c>
      <c r="T289" s="71">
        <v>4.3</v>
      </c>
      <c r="U289" s="71">
        <v>4.3</v>
      </c>
      <c r="V289" s="71">
        <v>4.3</v>
      </c>
      <c r="W289" s="71">
        <v>4.3</v>
      </c>
      <c r="X289" s="71">
        <v>4.3</v>
      </c>
      <c r="Y289" s="71">
        <v>4.3</v>
      </c>
      <c r="Z289" s="71">
        <v>4.3</v>
      </c>
      <c r="AA289" s="71">
        <v>4.3</v>
      </c>
    </row>
    <row r="290" spans="1:27" ht="12.75" hidden="1" customHeight="1" outlineLevel="1" x14ac:dyDescent="0.2">
      <c r="A290" s="163" t="s">
        <v>518</v>
      </c>
      <c r="B290" s="94" t="s">
        <v>81</v>
      </c>
      <c r="C290" s="70" t="s">
        <v>79</v>
      </c>
      <c r="D290" s="71">
        <f>$D$11</f>
        <v>88.27</v>
      </c>
      <c r="E290" s="71">
        <f t="shared" ref="E290:AA290" si="167">$D$11</f>
        <v>88.27</v>
      </c>
      <c r="F290" s="71">
        <f t="shared" si="167"/>
        <v>88.27</v>
      </c>
      <c r="G290" s="71">
        <f t="shared" si="167"/>
        <v>88.27</v>
      </c>
      <c r="H290" s="71">
        <f t="shared" si="167"/>
        <v>88.27</v>
      </c>
      <c r="I290" s="71">
        <f t="shared" si="167"/>
        <v>88.27</v>
      </c>
      <c r="J290" s="71">
        <f t="shared" si="167"/>
        <v>88.27</v>
      </c>
      <c r="K290" s="71">
        <f t="shared" si="167"/>
        <v>88.27</v>
      </c>
      <c r="L290" s="71">
        <f t="shared" si="167"/>
        <v>88.27</v>
      </c>
      <c r="M290" s="71">
        <f t="shared" si="167"/>
        <v>88.27</v>
      </c>
      <c r="N290" s="71">
        <f t="shared" si="167"/>
        <v>88.27</v>
      </c>
      <c r="O290" s="71">
        <f t="shared" si="167"/>
        <v>88.27</v>
      </c>
      <c r="P290" s="71">
        <f t="shared" si="167"/>
        <v>88.27</v>
      </c>
      <c r="Q290" s="71">
        <f t="shared" si="167"/>
        <v>88.27</v>
      </c>
      <c r="R290" s="71">
        <f t="shared" si="167"/>
        <v>88.27</v>
      </c>
      <c r="S290" s="71">
        <f t="shared" si="167"/>
        <v>88.27</v>
      </c>
      <c r="T290" s="71">
        <f t="shared" si="167"/>
        <v>88.27</v>
      </c>
      <c r="U290" s="71">
        <f t="shared" si="167"/>
        <v>88.27</v>
      </c>
      <c r="V290" s="71">
        <f t="shared" si="167"/>
        <v>88.27</v>
      </c>
      <c r="W290" s="71">
        <f t="shared" si="167"/>
        <v>88.27</v>
      </c>
      <c r="X290" s="71">
        <f t="shared" si="167"/>
        <v>88.27</v>
      </c>
      <c r="Y290" s="71">
        <f t="shared" si="167"/>
        <v>88.27</v>
      </c>
      <c r="Z290" s="71">
        <f t="shared" si="167"/>
        <v>88.27</v>
      </c>
      <c r="AA290" s="71">
        <f t="shared" si="167"/>
        <v>88.27</v>
      </c>
    </row>
    <row r="291" spans="1:27" ht="12.75" customHeight="1" collapsed="1" x14ac:dyDescent="0.2">
      <c r="A291" s="162" t="s">
        <v>519</v>
      </c>
      <c r="B291" s="54" t="str">
        <f>"26"&amp;"."&amp;$B$662&amp;"."&amp;$B$663</f>
        <v>26.05.2024</v>
      </c>
      <c r="C291" s="134" t="s">
        <v>76</v>
      </c>
      <c r="D291" s="135">
        <f>ROUND(((D292+D293+D295+D294)/1000),5)</f>
        <v>3.45397</v>
      </c>
      <c r="E291" s="135">
        <f>ROUND(((E292+E293+E295+E294)/1000),5)</f>
        <v>3.3583500000000002</v>
      </c>
      <c r="F291" s="135">
        <f>ROUND(((F292+F293+F295+F294)/1000),5)</f>
        <v>3.26857</v>
      </c>
      <c r="G291" s="135">
        <f t="shared" ref="G291:AA291" si="168">ROUND(((G292+G293+G295+G294)/1000),5)</f>
        <v>3.1283799999999999</v>
      </c>
      <c r="H291" s="135">
        <f t="shared" si="168"/>
        <v>3.0256699999999999</v>
      </c>
      <c r="I291" s="135">
        <f t="shared" si="168"/>
        <v>3.1362000000000001</v>
      </c>
      <c r="J291" s="135">
        <f t="shared" si="168"/>
        <v>2.9319899999999999</v>
      </c>
      <c r="K291" s="135">
        <f t="shared" si="168"/>
        <v>3.2852899999999998</v>
      </c>
      <c r="L291" s="135">
        <f t="shared" si="168"/>
        <v>3.57517</v>
      </c>
      <c r="M291" s="135">
        <f t="shared" si="168"/>
        <v>3.9376899999999999</v>
      </c>
      <c r="N291" s="135">
        <f t="shared" si="168"/>
        <v>3.9607700000000001</v>
      </c>
      <c r="O291" s="135">
        <f t="shared" si="168"/>
        <v>3.9679099999999998</v>
      </c>
      <c r="P291" s="135">
        <f t="shared" si="168"/>
        <v>3.96827</v>
      </c>
      <c r="Q291" s="135">
        <f t="shared" si="168"/>
        <v>4.0050800000000004</v>
      </c>
      <c r="R291" s="135">
        <f t="shared" si="168"/>
        <v>4.0043699999999998</v>
      </c>
      <c r="S291" s="135">
        <f t="shared" si="168"/>
        <v>3.9718800000000001</v>
      </c>
      <c r="T291" s="135">
        <f t="shared" si="168"/>
        <v>3.9416799999999999</v>
      </c>
      <c r="U291" s="135">
        <f t="shared" si="168"/>
        <v>3.9271400000000001</v>
      </c>
      <c r="V291" s="135">
        <f t="shared" si="168"/>
        <v>3.9003800000000002</v>
      </c>
      <c r="W291" s="135">
        <f t="shared" si="168"/>
        <v>3.9166699999999999</v>
      </c>
      <c r="X291" s="135">
        <f t="shared" si="168"/>
        <v>3.93628</v>
      </c>
      <c r="Y291" s="135">
        <f t="shared" si="168"/>
        <v>3.9345699999999999</v>
      </c>
      <c r="Z291" s="135">
        <f t="shared" si="168"/>
        <v>3.8237800000000002</v>
      </c>
      <c r="AA291" s="135">
        <f t="shared" si="168"/>
        <v>3.4075899999999999</v>
      </c>
    </row>
    <row r="292" spans="1:27" ht="12.75" hidden="1" customHeight="1" outlineLevel="1" x14ac:dyDescent="0.2">
      <c r="A292" s="163" t="s">
        <v>520</v>
      </c>
      <c r="B292" s="94" t="s">
        <v>238</v>
      </c>
      <c r="C292" s="70" t="s">
        <v>79</v>
      </c>
      <c r="D292" s="71">
        <v>1644.43</v>
      </c>
      <c r="E292" s="71">
        <v>1548.81</v>
      </c>
      <c r="F292" s="71">
        <v>1459.03</v>
      </c>
      <c r="G292" s="71">
        <v>1318.84</v>
      </c>
      <c r="H292" s="71">
        <v>1216.1300000000001</v>
      </c>
      <c r="I292" s="71">
        <v>1326.66</v>
      </c>
      <c r="J292" s="71">
        <v>1122.45</v>
      </c>
      <c r="K292" s="71">
        <v>1475.75</v>
      </c>
      <c r="L292" s="71">
        <v>1765.63</v>
      </c>
      <c r="M292" s="71">
        <v>2128.15</v>
      </c>
      <c r="N292" s="71">
        <v>2151.23</v>
      </c>
      <c r="O292" s="71">
        <v>2158.37</v>
      </c>
      <c r="P292" s="71">
        <v>2158.73</v>
      </c>
      <c r="Q292" s="71">
        <v>2195.54</v>
      </c>
      <c r="R292" s="71">
        <v>2194.83</v>
      </c>
      <c r="S292" s="71">
        <v>2162.34</v>
      </c>
      <c r="T292" s="71">
        <v>2132.14</v>
      </c>
      <c r="U292" s="71">
        <v>2117.6</v>
      </c>
      <c r="V292" s="71">
        <v>2090.84</v>
      </c>
      <c r="W292" s="71">
        <v>2107.13</v>
      </c>
      <c r="X292" s="71">
        <v>2126.7399999999998</v>
      </c>
      <c r="Y292" s="71">
        <v>2125.0300000000002</v>
      </c>
      <c r="Z292" s="71">
        <v>2014.24</v>
      </c>
      <c r="AA292" s="71">
        <v>1598.05</v>
      </c>
    </row>
    <row r="293" spans="1:27" ht="12.75" hidden="1" customHeight="1" outlineLevel="1" x14ac:dyDescent="0.2">
      <c r="A293" s="163" t="s">
        <v>521</v>
      </c>
      <c r="B293" s="94" t="s">
        <v>90</v>
      </c>
      <c r="C293" s="70" t="s">
        <v>79</v>
      </c>
      <c r="D293" s="71">
        <f>$D$168</f>
        <v>1716.97</v>
      </c>
      <c r="E293" s="71">
        <f>$D$168</f>
        <v>1716.97</v>
      </c>
      <c r="F293" s="71">
        <f t="shared" ref="F293:AA293" si="169">$D$168</f>
        <v>1716.97</v>
      </c>
      <c r="G293" s="71">
        <f t="shared" si="169"/>
        <v>1716.97</v>
      </c>
      <c r="H293" s="71">
        <f t="shared" si="169"/>
        <v>1716.97</v>
      </c>
      <c r="I293" s="71">
        <f t="shared" si="169"/>
        <v>1716.97</v>
      </c>
      <c r="J293" s="71">
        <f t="shared" si="169"/>
        <v>1716.97</v>
      </c>
      <c r="K293" s="71">
        <f t="shared" si="169"/>
        <v>1716.97</v>
      </c>
      <c r="L293" s="71">
        <f t="shared" si="169"/>
        <v>1716.97</v>
      </c>
      <c r="M293" s="71">
        <f t="shared" si="169"/>
        <v>1716.97</v>
      </c>
      <c r="N293" s="71">
        <f t="shared" si="169"/>
        <v>1716.97</v>
      </c>
      <c r="O293" s="71">
        <f t="shared" si="169"/>
        <v>1716.97</v>
      </c>
      <c r="P293" s="71">
        <f t="shared" si="169"/>
        <v>1716.97</v>
      </c>
      <c r="Q293" s="71">
        <f t="shared" si="169"/>
        <v>1716.97</v>
      </c>
      <c r="R293" s="71">
        <f t="shared" si="169"/>
        <v>1716.97</v>
      </c>
      <c r="S293" s="71">
        <f t="shared" si="169"/>
        <v>1716.97</v>
      </c>
      <c r="T293" s="71">
        <f t="shared" si="169"/>
        <v>1716.97</v>
      </c>
      <c r="U293" s="71">
        <f t="shared" si="169"/>
        <v>1716.97</v>
      </c>
      <c r="V293" s="71">
        <f t="shared" si="169"/>
        <v>1716.97</v>
      </c>
      <c r="W293" s="71">
        <f t="shared" si="169"/>
        <v>1716.97</v>
      </c>
      <c r="X293" s="71">
        <f t="shared" si="169"/>
        <v>1716.97</v>
      </c>
      <c r="Y293" s="71">
        <f t="shared" si="169"/>
        <v>1716.97</v>
      </c>
      <c r="Z293" s="71">
        <f t="shared" si="169"/>
        <v>1716.97</v>
      </c>
      <c r="AA293" s="71">
        <f t="shared" si="169"/>
        <v>1716.97</v>
      </c>
    </row>
    <row r="294" spans="1:27" ht="12.75" hidden="1" customHeight="1" outlineLevel="1" x14ac:dyDescent="0.2">
      <c r="A294" s="163" t="s">
        <v>522</v>
      </c>
      <c r="B294" s="94" t="s">
        <v>83</v>
      </c>
      <c r="C294" s="70" t="s">
        <v>79</v>
      </c>
      <c r="D294" s="71">
        <v>4.3</v>
      </c>
      <c r="E294" s="71">
        <v>4.3</v>
      </c>
      <c r="F294" s="71">
        <v>4.3</v>
      </c>
      <c r="G294" s="71">
        <v>4.3</v>
      </c>
      <c r="H294" s="71">
        <v>4.3</v>
      </c>
      <c r="I294" s="71">
        <v>4.3</v>
      </c>
      <c r="J294" s="71">
        <v>4.3</v>
      </c>
      <c r="K294" s="71">
        <v>4.3</v>
      </c>
      <c r="L294" s="71">
        <v>4.3</v>
      </c>
      <c r="M294" s="71">
        <v>4.3</v>
      </c>
      <c r="N294" s="71">
        <v>4.3</v>
      </c>
      <c r="O294" s="71">
        <v>4.3</v>
      </c>
      <c r="P294" s="71">
        <v>4.3</v>
      </c>
      <c r="Q294" s="71">
        <v>4.3</v>
      </c>
      <c r="R294" s="71">
        <v>4.3</v>
      </c>
      <c r="S294" s="71">
        <v>4.3</v>
      </c>
      <c r="T294" s="71">
        <v>4.3</v>
      </c>
      <c r="U294" s="71">
        <v>4.3</v>
      </c>
      <c r="V294" s="71">
        <v>4.3</v>
      </c>
      <c r="W294" s="71">
        <v>4.3</v>
      </c>
      <c r="X294" s="71">
        <v>4.3</v>
      </c>
      <c r="Y294" s="71">
        <v>4.3</v>
      </c>
      <c r="Z294" s="71">
        <v>4.3</v>
      </c>
      <c r="AA294" s="71">
        <v>4.3</v>
      </c>
    </row>
    <row r="295" spans="1:27" ht="12.75" hidden="1" customHeight="1" outlineLevel="1" x14ac:dyDescent="0.2">
      <c r="A295" s="163" t="s">
        <v>523</v>
      </c>
      <c r="B295" s="94" t="s">
        <v>81</v>
      </c>
      <c r="C295" s="70" t="s">
        <v>79</v>
      </c>
      <c r="D295" s="71">
        <f>$D$11</f>
        <v>88.27</v>
      </c>
      <c r="E295" s="71">
        <f t="shared" ref="E295:AA295" si="170">$D$11</f>
        <v>88.27</v>
      </c>
      <c r="F295" s="71">
        <f t="shared" si="170"/>
        <v>88.27</v>
      </c>
      <c r="G295" s="71">
        <f t="shared" si="170"/>
        <v>88.27</v>
      </c>
      <c r="H295" s="71">
        <f t="shared" si="170"/>
        <v>88.27</v>
      </c>
      <c r="I295" s="71">
        <f t="shared" si="170"/>
        <v>88.27</v>
      </c>
      <c r="J295" s="71">
        <f t="shared" si="170"/>
        <v>88.27</v>
      </c>
      <c r="K295" s="71">
        <f t="shared" si="170"/>
        <v>88.27</v>
      </c>
      <c r="L295" s="71">
        <f t="shared" si="170"/>
        <v>88.27</v>
      </c>
      <c r="M295" s="71">
        <f t="shared" si="170"/>
        <v>88.27</v>
      </c>
      <c r="N295" s="71">
        <f t="shared" si="170"/>
        <v>88.27</v>
      </c>
      <c r="O295" s="71">
        <f t="shared" si="170"/>
        <v>88.27</v>
      </c>
      <c r="P295" s="71">
        <f t="shared" si="170"/>
        <v>88.27</v>
      </c>
      <c r="Q295" s="71">
        <f t="shared" si="170"/>
        <v>88.27</v>
      </c>
      <c r="R295" s="71">
        <f t="shared" si="170"/>
        <v>88.27</v>
      </c>
      <c r="S295" s="71">
        <f t="shared" si="170"/>
        <v>88.27</v>
      </c>
      <c r="T295" s="71">
        <f t="shared" si="170"/>
        <v>88.27</v>
      </c>
      <c r="U295" s="71">
        <f t="shared" si="170"/>
        <v>88.27</v>
      </c>
      <c r="V295" s="71">
        <f t="shared" si="170"/>
        <v>88.27</v>
      </c>
      <c r="W295" s="71">
        <f t="shared" si="170"/>
        <v>88.27</v>
      </c>
      <c r="X295" s="71">
        <f t="shared" si="170"/>
        <v>88.27</v>
      </c>
      <c r="Y295" s="71">
        <f t="shared" si="170"/>
        <v>88.27</v>
      </c>
      <c r="Z295" s="71">
        <f t="shared" si="170"/>
        <v>88.27</v>
      </c>
      <c r="AA295" s="71">
        <f t="shared" si="170"/>
        <v>88.27</v>
      </c>
    </row>
    <row r="296" spans="1:27" ht="12.75" customHeight="1" collapsed="1" x14ac:dyDescent="0.2">
      <c r="A296" s="162" t="s">
        <v>524</v>
      </c>
      <c r="B296" s="54" t="str">
        <f>"27"&amp;"."&amp;$B$662&amp;"."&amp;$B$663</f>
        <v>27.05.2024</v>
      </c>
      <c r="C296" s="134" t="s">
        <v>76</v>
      </c>
      <c r="D296" s="135">
        <f>ROUND(((D297+D298+D300+D299)/1000),5)</f>
        <v>3.14602</v>
      </c>
      <c r="E296" s="135">
        <f>ROUND(((E297+E298+E300+E299)/1000),5)</f>
        <v>3.0403699999999998</v>
      </c>
      <c r="F296" s="135">
        <f>ROUND(((F297+F298+F300+F299)/1000),5)</f>
        <v>2.85154</v>
      </c>
      <c r="G296" s="135">
        <f t="shared" ref="G296:AA296" si="171">ROUND(((G297+G298+G300+G299)/1000),5)</f>
        <v>2.7849200000000001</v>
      </c>
      <c r="H296" s="135">
        <f t="shared" si="171"/>
        <v>2.7174299999999998</v>
      </c>
      <c r="I296" s="135">
        <f t="shared" si="171"/>
        <v>2.9132699999999998</v>
      </c>
      <c r="J296" s="135">
        <f t="shared" si="171"/>
        <v>3.0702699999999998</v>
      </c>
      <c r="K296" s="135">
        <f t="shared" si="171"/>
        <v>3.3571800000000001</v>
      </c>
      <c r="L296" s="135">
        <f t="shared" si="171"/>
        <v>3.7141600000000001</v>
      </c>
      <c r="M296" s="135">
        <f t="shared" si="171"/>
        <v>3.9209800000000001</v>
      </c>
      <c r="N296" s="135">
        <f t="shared" si="171"/>
        <v>3.9284599999999998</v>
      </c>
      <c r="O296" s="135">
        <f t="shared" si="171"/>
        <v>3.8936000000000002</v>
      </c>
      <c r="P296" s="135">
        <f t="shared" si="171"/>
        <v>3.8513500000000001</v>
      </c>
      <c r="Q296" s="135">
        <f t="shared" si="171"/>
        <v>3.92476</v>
      </c>
      <c r="R296" s="135">
        <f t="shared" si="171"/>
        <v>3.94408</v>
      </c>
      <c r="S296" s="135">
        <f t="shared" si="171"/>
        <v>3.9239199999999999</v>
      </c>
      <c r="T296" s="135">
        <f t="shared" si="171"/>
        <v>3.8893300000000002</v>
      </c>
      <c r="U296" s="135">
        <f t="shared" si="171"/>
        <v>3.8196400000000001</v>
      </c>
      <c r="V296" s="135">
        <f t="shared" si="171"/>
        <v>3.7673100000000002</v>
      </c>
      <c r="W296" s="135">
        <f t="shared" si="171"/>
        <v>3.6915900000000001</v>
      </c>
      <c r="X296" s="135">
        <f t="shared" si="171"/>
        <v>3.6909200000000002</v>
      </c>
      <c r="Y296" s="135">
        <f t="shared" si="171"/>
        <v>3.6439400000000002</v>
      </c>
      <c r="Z296" s="135">
        <f t="shared" si="171"/>
        <v>3.3355800000000002</v>
      </c>
      <c r="AA296" s="135">
        <f t="shared" si="171"/>
        <v>3.1943800000000002</v>
      </c>
    </row>
    <row r="297" spans="1:27" ht="12.75" hidden="1" customHeight="1" outlineLevel="1" x14ac:dyDescent="0.2">
      <c r="A297" s="163" t="s">
        <v>525</v>
      </c>
      <c r="B297" s="94" t="s">
        <v>238</v>
      </c>
      <c r="C297" s="70" t="s">
        <v>79</v>
      </c>
      <c r="D297" s="71">
        <v>1336.48</v>
      </c>
      <c r="E297" s="71">
        <v>1230.83</v>
      </c>
      <c r="F297" s="71">
        <v>1042</v>
      </c>
      <c r="G297" s="71">
        <v>975.38</v>
      </c>
      <c r="H297" s="71">
        <v>907.89</v>
      </c>
      <c r="I297" s="71">
        <v>1103.73</v>
      </c>
      <c r="J297" s="71">
        <v>1260.73</v>
      </c>
      <c r="K297" s="71">
        <v>1547.64</v>
      </c>
      <c r="L297" s="71">
        <v>1904.62</v>
      </c>
      <c r="M297" s="71">
        <v>2111.44</v>
      </c>
      <c r="N297" s="71">
        <v>2118.92</v>
      </c>
      <c r="O297" s="71">
        <v>2084.06</v>
      </c>
      <c r="P297" s="71">
        <v>2041.81</v>
      </c>
      <c r="Q297" s="71">
        <v>2115.2199999999998</v>
      </c>
      <c r="R297" s="71">
        <v>2134.54</v>
      </c>
      <c r="S297" s="71">
        <v>2114.38</v>
      </c>
      <c r="T297" s="71">
        <v>2079.79</v>
      </c>
      <c r="U297" s="71">
        <v>2010.1</v>
      </c>
      <c r="V297" s="71">
        <v>1957.77</v>
      </c>
      <c r="W297" s="71">
        <v>1882.05</v>
      </c>
      <c r="X297" s="71">
        <v>1881.38</v>
      </c>
      <c r="Y297" s="71">
        <v>1834.4</v>
      </c>
      <c r="Z297" s="71">
        <v>1526.04</v>
      </c>
      <c r="AA297" s="71">
        <v>1384.84</v>
      </c>
    </row>
    <row r="298" spans="1:27" ht="12.75" hidden="1" customHeight="1" outlineLevel="1" x14ac:dyDescent="0.2">
      <c r="A298" s="163" t="s">
        <v>526</v>
      </c>
      <c r="B298" s="94" t="s">
        <v>90</v>
      </c>
      <c r="C298" s="70" t="s">
        <v>79</v>
      </c>
      <c r="D298" s="71">
        <f>$D$168</f>
        <v>1716.97</v>
      </c>
      <c r="E298" s="71">
        <f>$D$168</f>
        <v>1716.97</v>
      </c>
      <c r="F298" s="71">
        <f t="shared" ref="F298:AA298" si="172">$D$168</f>
        <v>1716.97</v>
      </c>
      <c r="G298" s="71">
        <f t="shared" si="172"/>
        <v>1716.97</v>
      </c>
      <c r="H298" s="71">
        <f t="shared" si="172"/>
        <v>1716.97</v>
      </c>
      <c r="I298" s="71">
        <f t="shared" si="172"/>
        <v>1716.97</v>
      </c>
      <c r="J298" s="71">
        <f t="shared" si="172"/>
        <v>1716.97</v>
      </c>
      <c r="K298" s="71">
        <f t="shared" si="172"/>
        <v>1716.97</v>
      </c>
      <c r="L298" s="71">
        <f t="shared" si="172"/>
        <v>1716.97</v>
      </c>
      <c r="M298" s="71">
        <f t="shared" si="172"/>
        <v>1716.97</v>
      </c>
      <c r="N298" s="71">
        <f t="shared" si="172"/>
        <v>1716.97</v>
      </c>
      <c r="O298" s="71">
        <f t="shared" si="172"/>
        <v>1716.97</v>
      </c>
      <c r="P298" s="71">
        <f t="shared" si="172"/>
        <v>1716.97</v>
      </c>
      <c r="Q298" s="71">
        <f t="shared" si="172"/>
        <v>1716.97</v>
      </c>
      <c r="R298" s="71">
        <f t="shared" si="172"/>
        <v>1716.97</v>
      </c>
      <c r="S298" s="71">
        <f t="shared" si="172"/>
        <v>1716.97</v>
      </c>
      <c r="T298" s="71">
        <f t="shared" si="172"/>
        <v>1716.97</v>
      </c>
      <c r="U298" s="71">
        <f t="shared" si="172"/>
        <v>1716.97</v>
      </c>
      <c r="V298" s="71">
        <f t="shared" si="172"/>
        <v>1716.97</v>
      </c>
      <c r="W298" s="71">
        <f t="shared" si="172"/>
        <v>1716.97</v>
      </c>
      <c r="X298" s="71">
        <f t="shared" si="172"/>
        <v>1716.97</v>
      </c>
      <c r="Y298" s="71">
        <f t="shared" si="172"/>
        <v>1716.97</v>
      </c>
      <c r="Z298" s="71">
        <f t="shared" si="172"/>
        <v>1716.97</v>
      </c>
      <c r="AA298" s="71">
        <f t="shared" si="172"/>
        <v>1716.97</v>
      </c>
    </row>
    <row r="299" spans="1:27" ht="12.75" hidden="1" customHeight="1" outlineLevel="1" x14ac:dyDescent="0.2">
      <c r="A299" s="163" t="s">
        <v>527</v>
      </c>
      <c r="B299" s="94" t="s">
        <v>83</v>
      </c>
      <c r="C299" s="70" t="s">
        <v>79</v>
      </c>
      <c r="D299" s="71">
        <v>4.3</v>
      </c>
      <c r="E299" s="71">
        <v>4.3</v>
      </c>
      <c r="F299" s="71">
        <v>4.3</v>
      </c>
      <c r="G299" s="71">
        <v>4.3</v>
      </c>
      <c r="H299" s="71">
        <v>4.3</v>
      </c>
      <c r="I299" s="71">
        <v>4.3</v>
      </c>
      <c r="J299" s="71">
        <v>4.3</v>
      </c>
      <c r="K299" s="71">
        <v>4.3</v>
      </c>
      <c r="L299" s="71">
        <v>4.3</v>
      </c>
      <c r="M299" s="71">
        <v>4.3</v>
      </c>
      <c r="N299" s="71">
        <v>4.3</v>
      </c>
      <c r="O299" s="71">
        <v>4.3</v>
      </c>
      <c r="P299" s="71">
        <v>4.3</v>
      </c>
      <c r="Q299" s="71">
        <v>4.3</v>
      </c>
      <c r="R299" s="71">
        <v>4.3</v>
      </c>
      <c r="S299" s="71">
        <v>4.3</v>
      </c>
      <c r="T299" s="71">
        <v>4.3</v>
      </c>
      <c r="U299" s="71">
        <v>4.3</v>
      </c>
      <c r="V299" s="71">
        <v>4.3</v>
      </c>
      <c r="W299" s="71">
        <v>4.3</v>
      </c>
      <c r="X299" s="71">
        <v>4.3</v>
      </c>
      <c r="Y299" s="71">
        <v>4.3</v>
      </c>
      <c r="Z299" s="71">
        <v>4.3</v>
      </c>
      <c r="AA299" s="71">
        <v>4.3</v>
      </c>
    </row>
    <row r="300" spans="1:27" ht="12.75" hidden="1" customHeight="1" outlineLevel="1" x14ac:dyDescent="0.2">
      <c r="A300" s="163" t="s">
        <v>528</v>
      </c>
      <c r="B300" s="94" t="s">
        <v>81</v>
      </c>
      <c r="C300" s="70" t="s">
        <v>79</v>
      </c>
      <c r="D300" s="71">
        <f>$D$11</f>
        <v>88.27</v>
      </c>
      <c r="E300" s="71">
        <f t="shared" ref="E300:AA300" si="173">$D$11</f>
        <v>88.27</v>
      </c>
      <c r="F300" s="71">
        <f t="shared" si="173"/>
        <v>88.27</v>
      </c>
      <c r="G300" s="71">
        <f t="shared" si="173"/>
        <v>88.27</v>
      </c>
      <c r="H300" s="71">
        <f t="shared" si="173"/>
        <v>88.27</v>
      </c>
      <c r="I300" s="71">
        <f t="shared" si="173"/>
        <v>88.27</v>
      </c>
      <c r="J300" s="71">
        <f t="shared" si="173"/>
        <v>88.27</v>
      </c>
      <c r="K300" s="71">
        <f t="shared" si="173"/>
        <v>88.27</v>
      </c>
      <c r="L300" s="71">
        <f t="shared" si="173"/>
        <v>88.27</v>
      </c>
      <c r="M300" s="71">
        <f t="shared" si="173"/>
        <v>88.27</v>
      </c>
      <c r="N300" s="71">
        <f t="shared" si="173"/>
        <v>88.27</v>
      </c>
      <c r="O300" s="71">
        <f t="shared" si="173"/>
        <v>88.27</v>
      </c>
      <c r="P300" s="71">
        <f t="shared" si="173"/>
        <v>88.27</v>
      </c>
      <c r="Q300" s="71">
        <f t="shared" si="173"/>
        <v>88.27</v>
      </c>
      <c r="R300" s="71">
        <f t="shared" si="173"/>
        <v>88.27</v>
      </c>
      <c r="S300" s="71">
        <f t="shared" si="173"/>
        <v>88.27</v>
      </c>
      <c r="T300" s="71">
        <f t="shared" si="173"/>
        <v>88.27</v>
      </c>
      <c r="U300" s="71">
        <f t="shared" si="173"/>
        <v>88.27</v>
      </c>
      <c r="V300" s="71">
        <f t="shared" si="173"/>
        <v>88.27</v>
      </c>
      <c r="W300" s="71">
        <f t="shared" si="173"/>
        <v>88.27</v>
      </c>
      <c r="X300" s="71">
        <f t="shared" si="173"/>
        <v>88.27</v>
      </c>
      <c r="Y300" s="71">
        <f t="shared" si="173"/>
        <v>88.27</v>
      </c>
      <c r="Z300" s="71">
        <f t="shared" si="173"/>
        <v>88.27</v>
      </c>
      <c r="AA300" s="71">
        <f t="shared" si="173"/>
        <v>88.27</v>
      </c>
    </row>
    <row r="301" spans="1:27" ht="12.75" customHeight="1" collapsed="1" x14ac:dyDescent="0.2">
      <c r="A301" s="162" t="s">
        <v>529</v>
      </c>
      <c r="B301" s="54" t="str">
        <f>"28"&amp;"."&amp;$B$662&amp;"."&amp;$B$663</f>
        <v>28.05.2024</v>
      </c>
      <c r="C301" s="134" t="s">
        <v>76</v>
      </c>
      <c r="D301" s="135">
        <f>ROUND(((D302+D303+D305+D304)/1000),5)</f>
        <v>2.9002500000000002</v>
      </c>
      <c r="E301" s="135">
        <f>ROUND(((E302+E303+E305+E304)/1000),5)</f>
        <v>2.76613</v>
      </c>
      <c r="F301" s="135">
        <f>ROUND(((F302+F303+F305+F304)/1000),5)</f>
        <v>2.6559400000000002</v>
      </c>
      <c r="G301" s="135">
        <f t="shared" ref="G301:AA301" si="174">ROUND(((G302+G303+G305+G304)/1000),5)</f>
        <v>2.0480700000000001</v>
      </c>
      <c r="H301" s="135">
        <f t="shared" si="174"/>
        <v>2.0466799999999998</v>
      </c>
      <c r="I301" s="135">
        <f t="shared" si="174"/>
        <v>2.68858</v>
      </c>
      <c r="J301" s="135">
        <f t="shared" si="174"/>
        <v>3.07138</v>
      </c>
      <c r="K301" s="135">
        <f t="shared" si="174"/>
        <v>3.3496899999999998</v>
      </c>
      <c r="L301" s="135">
        <f t="shared" si="174"/>
        <v>3.7015199999999999</v>
      </c>
      <c r="M301" s="135">
        <f t="shared" si="174"/>
        <v>4.04434</v>
      </c>
      <c r="N301" s="135">
        <f t="shared" si="174"/>
        <v>4.10297</v>
      </c>
      <c r="O301" s="135">
        <f t="shared" si="174"/>
        <v>4.1026899999999999</v>
      </c>
      <c r="P301" s="135">
        <f t="shared" si="174"/>
        <v>4.0312999999999999</v>
      </c>
      <c r="Q301" s="135">
        <f t="shared" si="174"/>
        <v>4.0723599999999998</v>
      </c>
      <c r="R301" s="135">
        <f t="shared" si="174"/>
        <v>3.9527999999999999</v>
      </c>
      <c r="S301" s="135">
        <f t="shared" si="174"/>
        <v>3.9533299999999998</v>
      </c>
      <c r="T301" s="135">
        <f t="shared" si="174"/>
        <v>4.0105899999999997</v>
      </c>
      <c r="U301" s="135">
        <f t="shared" si="174"/>
        <v>3.97411</v>
      </c>
      <c r="V301" s="135">
        <f t="shared" si="174"/>
        <v>3.86049</v>
      </c>
      <c r="W301" s="135">
        <f t="shared" si="174"/>
        <v>3.7598199999999999</v>
      </c>
      <c r="X301" s="135">
        <f t="shared" si="174"/>
        <v>3.7549800000000002</v>
      </c>
      <c r="Y301" s="135">
        <f t="shared" si="174"/>
        <v>3.7722099999999998</v>
      </c>
      <c r="Z301" s="135">
        <f t="shared" si="174"/>
        <v>3.4729199999999998</v>
      </c>
      <c r="AA301" s="135">
        <f t="shared" si="174"/>
        <v>3.21706</v>
      </c>
    </row>
    <row r="302" spans="1:27" ht="12.75" hidden="1" customHeight="1" outlineLevel="1" x14ac:dyDescent="0.2">
      <c r="A302" s="163" t="s">
        <v>530</v>
      </c>
      <c r="B302" s="94" t="s">
        <v>238</v>
      </c>
      <c r="C302" s="70" t="s">
        <v>79</v>
      </c>
      <c r="D302" s="71">
        <v>1090.71</v>
      </c>
      <c r="E302" s="71">
        <v>956.59</v>
      </c>
      <c r="F302" s="71">
        <v>846.4</v>
      </c>
      <c r="G302" s="71">
        <v>238.53</v>
      </c>
      <c r="H302" s="71">
        <v>237.14</v>
      </c>
      <c r="I302" s="71">
        <v>879.04</v>
      </c>
      <c r="J302" s="71">
        <v>1261.8399999999999</v>
      </c>
      <c r="K302" s="71">
        <v>1540.15</v>
      </c>
      <c r="L302" s="71">
        <v>1891.98</v>
      </c>
      <c r="M302" s="71">
        <v>2234.8000000000002</v>
      </c>
      <c r="N302" s="71">
        <v>2293.4299999999998</v>
      </c>
      <c r="O302" s="71">
        <v>2293.15</v>
      </c>
      <c r="P302" s="71">
        <v>2221.7600000000002</v>
      </c>
      <c r="Q302" s="71">
        <v>2262.8200000000002</v>
      </c>
      <c r="R302" s="71">
        <v>2143.2600000000002</v>
      </c>
      <c r="S302" s="71">
        <v>2143.79</v>
      </c>
      <c r="T302" s="71">
        <v>2201.0500000000002</v>
      </c>
      <c r="U302" s="71">
        <v>2164.5700000000002</v>
      </c>
      <c r="V302" s="71">
        <v>2050.9499999999998</v>
      </c>
      <c r="W302" s="71">
        <v>1950.28</v>
      </c>
      <c r="X302" s="71">
        <v>1945.44</v>
      </c>
      <c r="Y302" s="71">
        <v>1962.67</v>
      </c>
      <c r="Z302" s="71">
        <v>1663.38</v>
      </c>
      <c r="AA302" s="71">
        <v>1407.52</v>
      </c>
    </row>
    <row r="303" spans="1:27" ht="12.75" hidden="1" customHeight="1" outlineLevel="1" x14ac:dyDescent="0.2">
      <c r="A303" s="163" t="s">
        <v>531</v>
      </c>
      <c r="B303" s="94" t="s">
        <v>90</v>
      </c>
      <c r="C303" s="70" t="s">
        <v>79</v>
      </c>
      <c r="D303" s="71">
        <f>$D$168</f>
        <v>1716.97</v>
      </c>
      <c r="E303" s="71">
        <f>$D$168</f>
        <v>1716.97</v>
      </c>
      <c r="F303" s="71">
        <f t="shared" ref="F303:AA303" si="175">$D$168</f>
        <v>1716.97</v>
      </c>
      <c r="G303" s="71">
        <f t="shared" si="175"/>
        <v>1716.97</v>
      </c>
      <c r="H303" s="71">
        <f t="shared" si="175"/>
        <v>1716.97</v>
      </c>
      <c r="I303" s="71">
        <f t="shared" si="175"/>
        <v>1716.97</v>
      </c>
      <c r="J303" s="71">
        <f t="shared" si="175"/>
        <v>1716.97</v>
      </c>
      <c r="K303" s="71">
        <f t="shared" si="175"/>
        <v>1716.97</v>
      </c>
      <c r="L303" s="71">
        <f t="shared" si="175"/>
        <v>1716.97</v>
      </c>
      <c r="M303" s="71">
        <f t="shared" si="175"/>
        <v>1716.97</v>
      </c>
      <c r="N303" s="71">
        <f t="shared" si="175"/>
        <v>1716.97</v>
      </c>
      <c r="O303" s="71">
        <f t="shared" si="175"/>
        <v>1716.97</v>
      </c>
      <c r="P303" s="71">
        <f t="shared" si="175"/>
        <v>1716.97</v>
      </c>
      <c r="Q303" s="71">
        <f t="shared" si="175"/>
        <v>1716.97</v>
      </c>
      <c r="R303" s="71">
        <f t="shared" si="175"/>
        <v>1716.97</v>
      </c>
      <c r="S303" s="71">
        <f t="shared" si="175"/>
        <v>1716.97</v>
      </c>
      <c r="T303" s="71">
        <f t="shared" si="175"/>
        <v>1716.97</v>
      </c>
      <c r="U303" s="71">
        <f t="shared" si="175"/>
        <v>1716.97</v>
      </c>
      <c r="V303" s="71">
        <f t="shared" si="175"/>
        <v>1716.97</v>
      </c>
      <c r="W303" s="71">
        <f t="shared" si="175"/>
        <v>1716.97</v>
      </c>
      <c r="X303" s="71">
        <f t="shared" si="175"/>
        <v>1716.97</v>
      </c>
      <c r="Y303" s="71">
        <f t="shared" si="175"/>
        <v>1716.97</v>
      </c>
      <c r="Z303" s="71">
        <f t="shared" si="175"/>
        <v>1716.97</v>
      </c>
      <c r="AA303" s="71">
        <f t="shared" si="175"/>
        <v>1716.97</v>
      </c>
    </row>
    <row r="304" spans="1:27" ht="12.75" hidden="1" customHeight="1" outlineLevel="1" x14ac:dyDescent="0.2">
      <c r="A304" s="163" t="s">
        <v>532</v>
      </c>
      <c r="B304" s="94" t="s">
        <v>83</v>
      </c>
      <c r="C304" s="70" t="s">
        <v>79</v>
      </c>
      <c r="D304" s="71">
        <v>4.3</v>
      </c>
      <c r="E304" s="71">
        <v>4.3</v>
      </c>
      <c r="F304" s="71">
        <v>4.3</v>
      </c>
      <c r="G304" s="71">
        <v>4.3</v>
      </c>
      <c r="H304" s="71">
        <v>4.3</v>
      </c>
      <c r="I304" s="71">
        <v>4.3</v>
      </c>
      <c r="J304" s="71">
        <v>4.3</v>
      </c>
      <c r="K304" s="71">
        <v>4.3</v>
      </c>
      <c r="L304" s="71">
        <v>4.3</v>
      </c>
      <c r="M304" s="71">
        <v>4.3</v>
      </c>
      <c r="N304" s="71">
        <v>4.3</v>
      </c>
      <c r="O304" s="71">
        <v>4.3</v>
      </c>
      <c r="P304" s="71">
        <v>4.3</v>
      </c>
      <c r="Q304" s="71">
        <v>4.3</v>
      </c>
      <c r="R304" s="71">
        <v>4.3</v>
      </c>
      <c r="S304" s="71">
        <v>4.3</v>
      </c>
      <c r="T304" s="71">
        <v>4.3</v>
      </c>
      <c r="U304" s="71">
        <v>4.3</v>
      </c>
      <c r="V304" s="71">
        <v>4.3</v>
      </c>
      <c r="W304" s="71">
        <v>4.3</v>
      </c>
      <c r="X304" s="71">
        <v>4.3</v>
      </c>
      <c r="Y304" s="71">
        <v>4.3</v>
      </c>
      <c r="Z304" s="71">
        <v>4.3</v>
      </c>
      <c r="AA304" s="71">
        <v>4.3</v>
      </c>
    </row>
    <row r="305" spans="1:27" ht="12.75" hidden="1" customHeight="1" outlineLevel="1" x14ac:dyDescent="0.2">
      <c r="A305" s="163" t="s">
        <v>533</v>
      </c>
      <c r="B305" s="94" t="s">
        <v>81</v>
      </c>
      <c r="C305" s="70" t="s">
        <v>79</v>
      </c>
      <c r="D305" s="71">
        <f>$D$11</f>
        <v>88.27</v>
      </c>
      <c r="E305" s="71">
        <f t="shared" ref="E305:AA305" si="176">$D$11</f>
        <v>88.27</v>
      </c>
      <c r="F305" s="71">
        <f t="shared" si="176"/>
        <v>88.27</v>
      </c>
      <c r="G305" s="71">
        <f t="shared" si="176"/>
        <v>88.27</v>
      </c>
      <c r="H305" s="71">
        <f t="shared" si="176"/>
        <v>88.27</v>
      </c>
      <c r="I305" s="71">
        <f t="shared" si="176"/>
        <v>88.27</v>
      </c>
      <c r="J305" s="71">
        <f t="shared" si="176"/>
        <v>88.27</v>
      </c>
      <c r="K305" s="71">
        <f t="shared" si="176"/>
        <v>88.27</v>
      </c>
      <c r="L305" s="71">
        <f t="shared" si="176"/>
        <v>88.27</v>
      </c>
      <c r="M305" s="71">
        <f t="shared" si="176"/>
        <v>88.27</v>
      </c>
      <c r="N305" s="71">
        <f t="shared" si="176"/>
        <v>88.27</v>
      </c>
      <c r="O305" s="71">
        <f t="shared" si="176"/>
        <v>88.27</v>
      </c>
      <c r="P305" s="71">
        <f t="shared" si="176"/>
        <v>88.27</v>
      </c>
      <c r="Q305" s="71">
        <f t="shared" si="176"/>
        <v>88.27</v>
      </c>
      <c r="R305" s="71">
        <f t="shared" si="176"/>
        <v>88.27</v>
      </c>
      <c r="S305" s="71">
        <f t="shared" si="176"/>
        <v>88.27</v>
      </c>
      <c r="T305" s="71">
        <f t="shared" si="176"/>
        <v>88.27</v>
      </c>
      <c r="U305" s="71">
        <f t="shared" si="176"/>
        <v>88.27</v>
      </c>
      <c r="V305" s="71">
        <f t="shared" si="176"/>
        <v>88.27</v>
      </c>
      <c r="W305" s="71">
        <f t="shared" si="176"/>
        <v>88.27</v>
      </c>
      <c r="X305" s="71">
        <f t="shared" si="176"/>
        <v>88.27</v>
      </c>
      <c r="Y305" s="71">
        <f t="shared" si="176"/>
        <v>88.27</v>
      </c>
      <c r="Z305" s="71">
        <f t="shared" si="176"/>
        <v>88.27</v>
      </c>
      <c r="AA305" s="71">
        <f t="shared" si="176"/>
        <v>88.27</v>
      </c>
    </row>
    <row r="306" spans="1:27" ht="12.75" customHeight="1" collapsed="1" x14ac:dyDescent="0.2">
      <c r="A306" s="162" t="s">
        <v>534</v>
      </c>
      <c r="B306" s="54" t="str">
        <f>"29"&amp;"."&amp;$B$662&amp;"."&amp;$B$663</f>
        <v>29.05.2024</v>
      </c>
      <c r="C306" s="134" t="s">
        <v>76</v>
      </c>
      <c r="D306" s="135">
        <f>ROUND(((D307+D308+D310+D309)/1000),5)</f>
        <v>3.05626</v>
      </c>
      <c r="E306" s="135">
        <f>ROUND(((E307+E308+E310+E309)/1000),5)</f>
        <v>2.90882</v>
      </c>
      <c r="F306" s="135">
        <f>ROUND(((F307+F308+F310+F309)/1000),5)</f>
        <v>2.6922299999999999</v>
      </c>
      <c r="G306" s="135">
        <f t="shared" ref="G306:AA306" si="177">ROUND(((G307+G308+G310+G309)/1000),5)</f>
        <v>2.5773299999999999</v>
      </c>
      <c r="H306" s="135">
        <f t="shared" si="177"/>
        <v>2.5653600000000001</v>
      </c>
      <c r="I306" s="135">
        <f t="shared" si="177"/>
        <v>2.8706900000000002</v>
      </c>
      <c r="J306" s="135">
        <f t="shared" si="177"/>
        <v>2.99057</v>
      </c>
      <c r="K306" s="135">
        <f t="shared" si="177"/>
        <v>3.2768799999999998</v>
      </c>
      <c r="L306" s="135">
        <f t="shared" si="177"/>
        <v>3.5630999999999999</v>
      </c>
      <c r="M306" s="135">
        <f t="shared" si="177"/>
        <v>3.9114</v>
      </c>
      <c r="N306" s="135">
        <f t="shared" si="177"/>
        <v>3.9168400000000001</v>
      </c>
      <c r="O306" s="135">
        <f t="shared" si="177"/>
        <v>3.9279000000000002</v>
      </c>
      <c r="P306" s="135">
        <f t="shared" si="177"/>
        <v>3.9209800000000001</v>
      </c>
      <c r="Q306" s="135">
        <f t="shared" si="177"/>
        <v>3.9458099999999998</v>
      </c>
      <c r="R306" s="135">
        <f t="shared" si="177"/>
        <v>3.9666600000000001</v>
      </c>
      <c r="S306" s="135">
        <f t="shared" si="177"/>
        <v>3.9637600000000002</v>
      </c>
      <c r="T306" s="135">
        <f t="shared" si="177"/>
        <v>3.94929</v>
      </c>
      <c r="U306" s="135">
        <f t="shared" si="177"/>
        <v>3.9215800000000001</v>
      </c>
      <c r="V306" s="135">
        <f t="shared" si="177"/>
        <v>3.82891</v>
      </c>
      <c r="W306" s="135">
        <f t="shared" si="177"/>
        <v>3.6857500000000001</v>
      </c>
      <c r="X306" s="135">
        <f t="shared" si="177"/>
        <v>3.6331500000000001</v>
      </c>
      <c r="Y306" s="135">
        <f t="shared" si="177"/>
        <v>3.59762</v>
      </c>
      <c r="Z306" s="135">
        <f t="shared" si="177"/>
        <v>3.3483999999999998</v>
      </c>
      <c r="AA306" s="135">
        <f t="shared" si="177"/>
        <v>3.2052999999999998</v>
      </c>
    </row>
    <row r="307" spans="1:27" ht="12.75" hidden="1" customHeight="1" outlineLevel="1" x14ac:dyDescent="0.2">
      <c r="A307" s="163" t="s">
        <v>535</v>
      </c>
      <c r="B307" s="94" t="s">
        <v>238</v>
      </c>
      <c r="C307" s="70" t="s">
        <v>79</v>
      </c>
      <c r="D307" s="71">
        <v>1246.72</v>
      </c>
      <c r="E307" s="71">
        <v>1099.28</v>
      </c>
      <c r="F307" s="71">
        <v>882.69</v>
      </c>
      <c r="G307" s="71">
        <v>767.79</v>
      </c>
      <c r="H307" s="71">
        <v>755.82</v>
      </c>
      <c r="I307" s="71">
        <v>1061.1500000000001</v>
      </c>
      <c r="J307" s="71">
        <v>1181.03</v>
      </c>
      <c r="K307" s="71">
        <v>1467.34</v>
      </c>
      <c r="L307" s="71">
        <v>1753.56</v>
      </c>
      <c r="M307" s="71">
        <v>2101.86</v>
      </c>
      <c r="N307" s="71">
        <v>2107.3000000000002</v>
      </c>
      <c r="O307" s="71">
        <v>2118.36</v>
      </c>
      <c r="P307" s="71">
        <v>2111.44</v>
      </c>
      <c r="Q307" s="71">
        <v>2136.27</v>
      </c>
      <c r="R307" s="71">
        <v>2157.12</v>
      </c>
      <c r="S307" s="71">
        <v>2154.2199999999998</v>
      </c>
      <c r="T307" s="71">
        <v>2139.75</v>
      </c>
      <c r="U307" s="71">
        <v>2112.04</v>
      </c>
      <c r="V307" s="71">
        <v>2019.37</v>
      </c>
      <c r="W307" s="71">
        <v>1876.21</v>
      </c>
      <c r="X307" s="71">
        <v>1823.61</v>
      </c>
      <c r="Y307" s="71">
        <v>1788.08</v>
      </c>
      <c r="Z307" s="71">
        <v>1538.86</v>
      </c>
      <c r="AA307" s="71">
        <v>1395.76</v>
      </c>
    </row>
    <row r="308" spans="1:27" ht="12.75" hidden="1" customHeight="1" outlineLevel="1" x14ac:dyDescent="0.2">
      <c r="A308" s="163" t="s">
        <v>536</v>
      </c>
      <c r="B308" s="94" t="s">
        <v>90</v>
      </c>
      <c r="C308" s="70" t="s">
        <v>79</v>
      </c>
      <c r="D308" s="71">
        <f>$D$168</f>
        <v>1716.97</v>
      </c>
      <c r="E308" s="71">
        <f>$D$168</f>
        <v>1716.97</v>
      </c>
      <c r="F308" s="71">
        <f t="shared" ref="F308:AA308" si="178">$D$168</f>
        <v>1716.97</v>
      </c>
      <c r="G308" s="71">
        <f t="shared" si="178"/>
        <v>1716.97</v>
      </c>
      <c r="H308" s="71">
        <f t="shared" si="178"/>
        <v>1716.97</v>
      </c>
      <c r="I308" s="71">
        <f t="shared" si="178"/>
        <v>1716.97</v>
      </c>
      <c r="J308" s="71">
        <f t="shared" si="178"/>
        <v>1716.97</v>
      </c>
      <c r="K308" s="71">
        <f t="shared" si="178"/>
        <v>1716.97</v>
      </c>
      <c r="L308" s="71">
        <f t="shared" si="178"/>
        <v>1716.97</v>
      </c>
      <c r="M308" s="71">
        <f t="shared" si="178"/>
        <v>1716.97</v>
      </c>
      <c r="N308" s="71">
        <f t="shared" si="178"/>
        <v>1716.97</v>
      </c>
      <c r="O308" s="71">
        <f t="shared" si="178"/>
        <v>1716.97</v>
      </c>
      <c r="P308" s="71">
        <f t="shared" si="178"/>
        <v>1716.97</v>
      </c>
      <c r="Q308" s="71">
        <f t="shared" si="178"/>
        <v>1716.97</v>
      </c>
      <c r="R308" s="71">
        <f t="shared" si="178"/>
        <v>1716.97</v>
      </c>
      <c r="S308" s="71">
        <f t="shared" si="178"/>
        <v>1716.97</v>
      </c>
      <c r="T308" s="71">
        <f t="shared" si="178"/>
        <v>1716.97</v>
      </c>
      <c r="U308" s="71">
        <f t="shared" si="178"/>
        <v>1716.97</v>
      </c>
      <c r="V308" s="71">
        <f t="shared" si="178"/>
        <v>1716.97</v>
      </c>
      <c r="W308" s="71">
        <f t="shared" si="178"/>
        <v>1716.97</v>
      </c>
      <c r="X308" s="71">
        <f t="shared" si="178"/>
        <v>1716.97</v>
      </c>
      <c r="Y308" s="71">
        <f t="shared" si="178"/>
        <v>1716.97</v>
      </c>
      <c r="Z308" s="71">
        <f t="shared" si="178"/>
        <v>1716.97</v>
      </c>
      <c r="AA308" s="71">
        <f t="shared" si="178"/>
        <v>1716.97</v>
      </c>
    </row>
    <row r="309" spans="1:27" ht="12.75" hidden="1" customHeight="1" outlineLevel="1" x14ac:dyDescent="0.2">
      <c r="A309" s="163" t="s">
        <v>537</v>
      </c>
      <c r="B309" s="94" t="s">
        <v>83</v>
      </c>
      <c r="C309" s="70" t="s">
        <v>79</v>
      </c>
      <c r="D309" s="71">
        <v>4.3</v>
      </c>
      <c r="E309" s="71">
        <v>4.3</v>
      </c>
      <c r="F309" s="71">
        <v>4.3</v>
      </c>
      <c r="G309" s="71">
        <v>4.3</v>
      </c>
      <c r="H309" s="71">
        <v>4.3</v>
      </c>
      <c r="I309" s="71">
        <v>4.3</v>
      </c>
      <c r="J309" s="71">
        <v>4.3</v>
      </c>
      <c r="K309" s="71">
        <v>4.3</v>
      </c>
      <c r="L309" s="71">
        <v>4.3</v>
      </c>
      <c r="M309" s="71">
        <v>4.3</v>
      </c>
      <c r="N309" s="71">
        <v>4.3</v>
      </c>
      <c r="O309" s="71">
        <v>4.3</v>
      </c>
      <c r="P309" s="71">
        <v>4.3</v>
      </c>
      <c r="Q309" s="71">
        <v>4.3</v>
      </c>
      <c r="R309" s="71">
        <v>4.3</v>
      </c>
      <c r="S309" s="71">
        <v>4.3</v>
      </c>
      <c r="T309" s="71">
        <v>4.3</v>
      </c>
      <c r="U309" s="71">
        <v>4.3</v>
      </c>
      <c r="V309" s="71">
        <v>4.3</v>
      </c>
      <c r="W309" s="71">
        <v>4.3</v>
      </c>
      <c r="X309" s="71">
        <v>4.3</v>
      </c>
      <c r="Y309" s="71">
        <v>4.3</v>
      </c>
      <c r="Z309" s="71">
        <v>4.3</v>
      </c>
      <c r="AA309" s="71">
        <v>4.3</v>
      </c>
    </row>
    <row r="310" spans="1:27" ht="12.75" hidden="1" customHeight="1" outlineLevel="1" x14ac:dyDescent="0.2">
      <c r="A310" s="163" t="s">
        <v>538</v>
      </c>
      <c r="B310" s="94" t="s">
        <v>81</v>
      </c>
      <c r="C310" s="70" t="s">
        <v>79</v>
      </c>
      <c r="D310" s="71">
        <f>$D$11</f>
        <v>88.27</v>
      </c>
      <c r="E310" s="71">
        <f t="shared" ref="E310:AA310" si="179">$D$11</f>
        <v>88.27</v>
      </c>
      <c r="F310" s="71">
        <f t="shared" si="179"/>
        <v>88.27</v>
      </c>
      <c r="G310" s="71">
        <f t="shared" si="179"/>
        <v>88.27</v>
      </c>
      <c r="H310" s="71">
        <f t="shared" si="179"/>
        <v>88.27</v>
      </c>
      <c r="I310" s="71">
        <f t="shared" si="179"/>
        <v>88.27</v>
      </c>
      <c r="J310" s="71">
        <f t="shared" si="179"/>
        <v>88.27</v>
      </c>
      <c r="K310" s="71">
        <f t="shared" si="179"/>
        <v>88.27</v>
      </c>
      <c r="L310" s="71">
        <f t="shared" si="179"/>
        <v>88.27</v>
      </c>
      <c r="M310" s="71">
        <f t="shared" si="179"/>
        <v>88.27</v>
      </c>
      <c r="N310" s="71">
        <f t="shared" si="179"/>
        <v>88.27</v>
      </c>
      <c r="O310" s="71">
        <f t="shared" si="179"/>
        <v>88.27</v>
      </c>
      <c r="P310" s="71">
        <f t="shared" si="179"/>
        <v>88.27</v>
      </c>
      <c r="Q310" s="71">
        <f t="shared" si="179"/>
        <v>88.27</v>
      </c>
      <c r="R310" s="71">
        <f t="shared" si="179"/>
        <v>88.27</v>
      </c>
      <c r="S310" s="71">
        <f t="shared" si="179"/>
        <v>88.27</v>
      </c>
      <c r="T310" s="71">
        <f t="shared" si="179"/>
        <v>88.27</v>
      </c>
      <c r="U310" s="71">
        <f t="shared" si="179"/>
        <v>88.27</v>
      </c>
      <c r="V310" s="71">
        <f t="shared" si="179"/>
        <v>88.27</v>
      </c>
      <c r="W310" s="71">
        <f t="shared" si="179"/>
        <v>88.27</v>
      </c>
      <c r="X310" s="71">
        <f t="shared" si="179"/>
        <v>88.27</v>
      </c>
      <c r="Y310" s="71">
        <f t="shared" si="179"/>
        <v>88.27</v>
      </c>
      <c r="Z310" s="71">
        <f t="shared" si="179"/>
        <v>88.27</v>
      </c>
      <c r="AA310" s="71">
        <f t="shared" si="179"/>
        <v>88.27</v>
      </c>
    </row>
    <row r="311" spans="1:27" ht="12.75" customHeight="1" collapsed="1" x14ac:dyDescent="0.2">
      <c r="A311" s="162" t="s">
        <v>539</v>
      </c>
      <c r="B311" s="54" t="str">
        <f>"30"&amp;"."&amp;$B$662&amp;"."&amp;$B$663</f>
        <v>30.05.2024</v>
      </c>
      <c r="C311" s="134" t="s">
        <v>76</v>
      </c>
      <c r="D311" s="135">
        <f>ROUND(((D312+D313+D315+D314)/1000),5)</f>
        <v>3.01281</v>
      </c>
      <c r="E311" s="135">
        <f>ROUND(((E312+E313+E315+E314)/1000),5)</f>
        <v>2.8696100000000002</v>
      </c>
      <c r="F311" s="135">
        <f>ROUND(((F312+F313+F315+F314)/1000),5)</f>
        <v>2.7168800000000002</v>
      </c>
      <c r="G311" s="135">
        <f t="shared" ref="G311:AA311" si="180">ROUND(((G312+G313+G315+G314)/1000),5)</f>
        <v>2.6161300000000001</v>
      </c>
      <c r="H311" s="135">
        <f t="shared" si="180"/>
        <v>2.6200399999999999</v>
      </c>
      <c r="I311" s="135">
        <f t="shared" si="180"/>
        <v>2.9071899999999999</v>
      </c>
      <c r="J311" s="135">
        <f t="shared" si="180"/>
        <v>2.9952899999999998</v>
      </c>
      <c r="K311" s="135">
        <f t="shared" si="180"/>
        <v>3.31454</v>
      </c>
      <c r="L311" s="135">
        <f t="shared" si="180"/>
        <v>3.7096399999999998</v>
      </c>
      <c r="M311" s="135">
        <f t="shared" si="180"/>
        <v>3.9261599999999999</v>
      </c>
      <c r="N311" s="135">
        <f t="shared" si="180"/>
        <v>3.97458</v>
      </c>
      <c r="O311" s="135">
        <f t="shared" si="180"/>
        <v>3.9656699999999998</v>
      </c>
      <c r="P311" s="135">
        <f t="shared" si="180"/>
        <v>3.98549</v>
      </c>
      <c r="Q311" s="135">
        <f t="shared" si="180"/>
        <v>3.9754399999999999</v>
      </c>
      <c r="R311" s="135">
        <f t="shared" si="180"/>
        <v>3.9785200000000001</v>
      </c>
      <c r="S311" s="135">
        <f t="shared" si="180"/>
        <v>3.9775800000000001</v>
      </c>
      <c r="T311" s="135">
        <f t="shared" si="180"/>
        <v>4.2697799999999999</v>
      </c>
      <c r="U311" s="135">
        <f t="shared" si="180"/>
        <v>4.2632700000000003</v>
      </c>
      <c r="V311" s="135">
        <f t="shared" si="180"/>
        <v>3.8951899999999999</v>
      </c>
      <c r="W311" s="135">
        <f t="shared" si="180"/>
        <v>3.7723399999999998</v>
      </c>
      <c r="X311" s="135">
        <f t="shared" si="180"/>
        <v>3.7296200000000002</v>
      </c>
      <c r="Y311" s="135">
        <f t="shared" si="180"/>
        <v>3.7101199999999999</v>
      </c>
      <c r="Z311" s="135">
        <f t="shared" si="180"/>
        <v>3.3330299999999999</v>
      </c>
      <c r="AA311" s="135">
        <f t="shared" si="180"/>
        <v>3.17266</v>
      </c>
    </row>
    <row r="312" spans="1:27" ht="12.75" hidden="1" customHeight="1" outlineLevel="1" x14ac:dyDescent="0.2">
      <c r="A312" s="163" t="s">
        <v>540</v>
      </c>
      <c r="B312" s="94" t="s">
        <v>238</v>
      </c>
      <c r="C312" s="70" t="s">
        <v>79</v>
      </c>
      <c r="D312" s="71">
        <v>1203.27</v>
      </c>
      <c r="E312" s="71">
        <v>1060.07</v>
      </c>
      <c r="F312" s="71">
        <v>907.34</v>
      </c>
      <c r="G312" s="71">
        <v>806.59</v>
      </c>
      <c r="H312" s="71">
        <v>810.5</v>
      </c>
      <c r="I312" s="71">
        <v>1097.6500000000001</v>
      </c>
      <c r="J312" s="71">
        <v>1185.75</v>
      </c>
      <c r="K312" s="71">
        <v>1505</v>
      </c>
      <c r="L312" s="71">
        <v>1900.1</v>
      </c>
      <c r="M312" s="71">
        <v>2116.62</v>
      </c>
      <c r="N312" s="71">
        <v>2165.04</v>
      </c>
      <c r="O312" s="71">
        <v>2156.13</v>
      </c>
      <c r="P312" s="71">
        <v>2175.9499999999998</v>
      </c>
      <c r="Q312" s="71">
        <v>2165.9</v>
      </c>
      <c r="R312" s="71">
        <v>2168.98</v>
      </c>
      <c r="S312" s="71">
        <v>2168.04</v>
      </c>
      <c r="T312" s="71">
        <v>2460.2399999999998</v>
      </c>
      <c r="U312" s="71">
        <v>2453.73</v>
      </c>
      <c r="V312" s="71">
        <v>2085.65</v>
      </c>
      <c r="W312" s="71">
        <v>1962.8</v>
      </c>
      <c r="X312" s="71">
        <v>1920.08</v>
      </c>
      <c r="Y312" s="71">
        <v>1900.58</v>
      </c>
      <c r="Z312" s="71">
        <v>1523.49</v>
      </c>
      <c r="AA312" s="71">
        <v>1363.12</v>
      </c>
    </row>
    <row r="313" spans="1:27" ht="12.75" hidden="1" customHeight="1" outlineLevel="1" x14ac:dyDescent="0.2">
      <c r="A313" s="163" t="s">
        <v>541</v>
      </c>
      <c r="B313" s="94" t="s">
        <v>90</v>
      </c>
      <c r="C313" s="70" t="s">
        <v>79</v>
      </c>
      <c r="D313" s="71">
        <f>$D$168</f>
        <v>1716.97</v>
      </c>
      <c r="E313" s="71">
        <f>$D$168</f>
        <v>1716.97</v>
      </c>
      <c r="F313" s="71">
        <f t="shared" ref="F313:AA313" si="181">$D$168</f>
        <v>1716.97</v>
      </c>
      <c r="G313" s="71">
        <f t="shared" si="181"/>
        <v>1716.97</v>
      </c>
      <c r="H313" s="71">
        <f t="shared" si="181"/>
        <v>1716.97</v>
      </c>
      <c r="I313" s="71">
        <f t="shared" si="181"/>
        <v>1716.97</v>
      </c>
      <c r="J313" s="71">
        <f t="shared" si="181"/>
        <v>1716.97</v>
      </c>
      <c r="K313" s="71">
        <f t="shared" si="181"/>
        <v>1716.97</v>
      </c>
      <c r="L313" s="71">
        <f t="shared" si="181"/>
        <v>1716.97</v>
      </c>
      <c r="M313" s="71">
        <f t="shared" si="181"/>
        <v>1716.97</v>
      </c>
      <c r="N313" s="71">
        <f t="shared" si="181"/>
        <v>1716.97</v>
      </c>
      <c r="O313" s="71">
        <f t="shared" si="181"/>
        <v>1716.97</v>
      </c>
      <c r="P313" s="71">
        <f t="shared" si="181"/>
        <v>1716.97</v>
      </c>
      <c r="Q313" s="71">
        <f t="shared" si="181"/>
        <v>1716.97</v>
      </c>
      <c r="R313" s="71">
        <f t="shared" si="181"/>
        <v>1716.97</v>
      </c>
      <c r="S313" s="71">
        <f t="shared" si="181"/>
        <v>1716.97</v>
      </c>
      <c r="T313" s="71">
        <f t="shared" si="181"/>
        <v>1716.97</v>
      </c>
      <c r="U313" s="71">
        <f t="shared" si="181"/>
        <v>1716.97</v>
      </c>
      <c r="V313" s="71">
        <f t="shared" si="181"/>
        <v>1716.97</v>
      </c>
      <c r="W313" s="71">
        <f t="shared" si="181"/>
        <v>1716.97</v>
      </c>
      <c r="X313" s="71">
        <f t="shared" si="181"/>
        <v>1716.97</v>
      </c>
      <c r="Y313" s="71">
        <f t="shared" si="181"/>
        <v>1716.97</v>
      </c>
      <c r="Z313" s="71">
        <f t="shared" si="181"/>
        <v>1716.97</v>
      </c>
      <c r="AA313" s="71">
        <f t="shared" si="181"/>
        <v>1716.97</v>
      </c>
    </row>
    <row r="314" spans="1:27" ht="12.75" hidden="1" customHeight="1" outlineLevel="1" x14ac:dyDescent="0.2">
      <c r="A314" s="163" t="s">
        <v>542</v>
      </c>
      <c r="B314" s="94" t="s">
        <v>83</v>
      </c>
      <c r="C314" s="70" t="s">
        <v>79</v>
      </c>
      <c r="D314" s="71">
        <v>4.3</v>
      </c>
      <c r="E314" s="71">
        <v>4.3</v>
      </c>
      <c r="F314" s="71">
        <v>4.3</v>
      </c>
      <c r="G314" s="71">
        <v>4.3</v>
      </c>
      <c r="H314" s="71">
        <v>4.3</v>
      </c>
      <c r="I314" s="71">
        <v>4.3</v>
      </c>
      <c r="J314" s="71">
        <v>4.3</v>
      </c>
      <c r="K314" s="71">
        <v>4.3</v>
      </c>
      <c r="L314" s="71">
        <v>4.3</v>
      </c>
      <c r="M314" s="71">
        <v>4.3</v>
      </c>
      <c r="N314" s="71">
        <v>4.3</v>
      </c>
      <c r="O314" s="71">
        <v>4.3</v>
      </c>
      <c r="P314" s="71">
        <v>4.3</v>
      </c>
      <c r="Q314" s="71">
        <v>4.3</v>
      </c>
      <c r="R314" s="71">
        <v>4.3</v>
      </c>
      <c r="S314" s="71">
        <v>4.3</v>
      </c>
      <c r="T314" s="71">
        <v>4.3</v>
      </c>
      <c r="U314" s="71">
        <v>4.3</v>
      </c>
      <c r="V314" s="71">
        <v>4.3</v>
      </c>
      <c r="W314" s="71">
        <v>4.3</v>
      </c>
      <c r="X314" s="71">
        <v>4.3</v>
      </c>
      <c r="Y314" s="71">
        <v>4.3</v>
      </c>
      <c r="Z314" s="71">
        <v>4.3</v>
      </c>
      <c r="AA314" s="71">
        <v>4.3</v>
      </c>
    </row>
    <row r="315" spans="1:27" ht="12.75" hidden="1" customHeight="1" outlineLevel="1" x14ac:dyDescent="0.2">
      <c r="A315" s="163" t="s">
        <v>543</v>
      </c>
      <c r="B315" s="94" t="s">
        <v>81</v>
      </c>
      <c r="C315" s="70" t="s">
        <v>79</v>
      </c>
      <c r="D315" s="71">
        <f>$D$11</f>
        <v>88.27</v>
      </c>
      <c r="E315" s="71">
        <f t="shared" ref="E315:AA315" si="182">$D$11</f>
        <v>88.27</v>
      </c>
      <c r="F315" s="71">
        <f t="shared" si="182"/>
        <v>88.27</v>
      </c>
      <c r="G315" s="71">
        <f t="shared" si="182"/>
        <v>88.27</v>
      </c>
      <c r="H315" s="71">
        <f t="shared" si="182"/>
        <v>88.27</v>
      </c>
      <c r="I315" s="71">
        <f t="shared" si="182"/>
        <v>88.27</v>
      </c>
      <c r="J315" s="71">
        <f t="shared" si="182"/>
        <v>88.27</v>
      </c>
      <c r="K315" s="71">
        <f t="shared" si="182"/>
        <v>88.27</v>
      </c>
      <c r="L315" s="71">
        <f t="shared" si="182"/>
        <v>88.27</v>
      </c>
      <c r="M315" s="71">
        <f t="shared" si="182"/>
        <v>88.27</v>
      </c>
      <c r="N315" s="71">
        <f t="shared" si="182"/>
        <v>88.27</v>
      </c>
      <c r="O315" s="71">
        <f t="shared" si="182"/>
        <v>88.27</v>
      </c>
      <c r="P315" s="71">
        <f t="shared" si="182"/>
        <v>88.27</v>
      </c>
      <c r="Q315" s="71">
        <f t="shared" si="182"/>
        <v>88.27</v>
      </c>
      <c r="R315" s="71">
        <f t="shared" si="182"/>
        <v>88.27</v>
      </c>
      <c r="S315" s="71">
        <f t="shared" si="182"/>
        <v>88.27</v>
      </c>
      <c r="T315" s="71">
        <f t="shared" si="182"/>
        <v>88.27</v>
      </c>
      <c r="U315" s="71">
        <f t="shared" si="182"/>
        <v>88.27</v>
      </c>
      <c r="V315" s="71">
        <f t="shared" si="182"/>
        <v>88.27</v>
      </c>
      <c r="W315" s="71">
        <f t="shared" si="182"/>
        <v>88.27</v>
      </c>
      <c r="X315" s="71">
        <f t="shared" si="182"/>
        <v>88.27</v>
      </c>
      <c r="Y315" s="71">
        <f t="shared" si="182"/>
        <v>88.27</v>
      </c>
      <c r="Z315" s="71">
        <f t="shared" si="182"/>
        <v>88.27</v>
      </c>
      <c r="AA315" s="71">
        <f t="shared" si="182"/>
        <v>88.27</v>
      </c>
    </row>
    <row r="316" spans="1:27" ht="12.75" customHeight="1" collapsed="1" x14ac:dyDescent="0.2">
      <c r="A316" s="162" t="s">
        <v>544</v>
      </c>
      <c r="B316" s="54" t="str">
        <f>"31"&amp;"."&amp;$B$662&amp;"."&amp;$B$663</f>
        <v>31.05.2024</v>
      </c>
      <c r="C316" s="134" t="s">
        <v>76</v>
      </c>
      <c r="D316" s="135">
        <f>ROUND(((D317+D318+D320+D319)/1000),5)</f>
        <v>3.0011399999999999</v>
      </c>
      <c r="E316" s="135">
        <f>ROUND(((E317+E318+E320+E319)/1000),5)</f>
        <v>2.78695</v>
      </c>
      <c r="F316" s="135">
        <f>ROUND(((F317+F318+F320+F319)/1000),5)</f>
        <v>2.7159599999999999</v>
      </c>
      <c r="G316" s="135">
        <f t="shared" ref="G316:AA316" si="183">ROUND(((G317+G318+G320+G319)/1000),5)</f>
        <v>2.6221899999999998</v>
      </c>
      <c r="H316" s="135">
        <f t="shared" si="183"/>
        <v>2.573</v>
      </c>
      <c r="I316" s="135">
        <f t="shared" si="183"/>
        <v>2.8954900000000001</v>
      </c>
      <c r="J316" s="135">
        <f t="shared" si="183"/>
        <v>3.0400800000000001</v>
      </c>
      <c r="K316" s="135">
        <f t="shared" si="183"/>
        <v>3.37764</v>
      </c>
      <c r="L316" s="135">
        <f t="shared" si="183"/>
        <v>3.75712</v>
      </c>
      <c r="M316" s="135">
        <f t="shared" si="183"/>
        <v>3.9529100000000001</v>
      </c>
      <c r="N316" s="135">
        <f t="shared" si="183"/>
        <v>4.1261799999999997</v>
      </c>
      <c r="O316" s="135">
        <f t="shared" si="183"/>
        <v>4.1392199999999999</v>
      </c>
      <c r="P316" s="135">
        <f t="shared" si="183"/>
        <v>3.9984899999999999</v>
      </c>
      <c r="Q316" s="135">
        <f t="shared" si="183"/>
        <v>4.1551099999999996</v>
      </c>
      <c r="R316" s="135">
        <f t="shared" si="183"/>
        <v>4.1636699999999998</v>
      </c>
      <c r="S316" s="135">
        <f t="shared" si="183"/>
        <v>4.2066699999999999</v>
      </c>
      <c r="T316" s="135">
        <f t="shared" si="183"/>
        <v>4.19069</v>
      </c>
      <c r="U316" s="135">
        <f t="shared" si="183"/>
        <v>3.9528500000000002</v>
      </c>
      <c r="V316" s="135">
        <f t="shared" si="183"/>
        <v>3.9309799999999999</v>
      </c>
      <c r="W316" s="135">
        <f t="shared" si="183"/>
        <v>3.8802099999999999</v>
      </c>
      <c r="X316" s="135">
        <f t="shared" si="183"/>
        <v>3.8877799999999998</v>
      </c>
      <c r="Y316" s="135">
        <f t="shared" si="183"/>
        <v>3.8359200000000002</v>
      </c>
      <c r="Z316" s="135">
        <f t="shared" si="183"/>
        <v>3.5969600000000002</v>
      </c>
      <c r="AA316" s="135">
        <f t="shared" si="183"/>
        <v>3.3130099999999998</v>
      </c>
    </row>
    <row r="317" spans="1:27" ht="12.75" hidden="1" customHeight="1" outlineLevel="1" x14ac:dyDescent="0.2">
      <c r="A317" s="163" t="s">
        <v>545</v>
      </c>
      <c r="B317" s="94" t="s">
        <v>238</v>
      </c>
      <c r="C317" s="70" t="s">
        <v>79</v>
      </c>
      <c r="D317" s="71">
        <v>1191.5999999999999</v>
      </c>
      <c r="E317" s="71">
        <v>977.41</v>
      </c>
      <c r="F317" s="71">
        <v>906.42</v>
      </c>
      <c r="G317" s="71">
        <v>812.65</v>
      </c>
      <c r="H317" s="71">
        <v>763.46</v>
      </c>
      <c r="I317" s="71">
        <v>1085.95</v>
      </c>
      <c r="J317" s="71">
        <v>1230.54</v>
      </c>
      <c r="K317" s="71">
        <v>1568.1</v>
      </c>
      <c r="L317" s="71">
        <v>1947.58</v>
      </c>
      <c r="M317" s="71">
        <v>2143.37</v>
      </c>
      <c r="N317" s="71">
        <v>2316.64</v>
      </c>
      <c r="O317" s="71">
        <v>2329.6799999999998</v>
      </c>
      <c r="P317" s="71">
        <v>2188.9499999999998</v>
      </c>
      <c r="Q317" s="71">
        <v>2345.5700000000002</v>
      </c>
      <c r="R317" s="71">
        <v>2354.13</v>
      </c>
      <c r="S317" s="71">
        <v>2397.13</v>
      </c>
      <c r="T317" s="71">
        <v>2381.15</v>
      </c>
      <c r="U317" s="71">
        <v>2143.31</v>
      </c>
      <c r="V317" s="71">
        <v>2121.44</v>
      </c>
      <c r="W317" s="71">
        <v>2070.67</v>
      </c>
      <c r="X317" s="71">
        <v>2078.2399999999998</v>
      </c>
      <c r="Y317" s="71">
        <v>2026.38</v>
      </c>
      <c r="Z317" s="71">
        <v>1787.42</v>
      </c>
      <c r="AA317" s="71">
        <v>1503.47</v>
      </c>
    </row>
    <row r="318" spans="1:27" ht="12.75" hidden="1" customHeight="1" outlineLevel="1" x14ac:dyDescent="0.2">
      <c r="A318" s="163" t="s">
        <v>546</v>
      </c>
      <c r="B318" s="94" t="s">
        <v>90</v>
      </c>
      <c r="C318" s="70" t="s">
        <v>79</v>
      </c>
      <c r="D318" s="71">
        <f>$D$168</f>
        <v>1716.97</v>
      </c>
      <c r="E318" s="71">
        <f>$D$168</f>
        <v>1716.97</v>
      </c>
      <c r="F318" s="71">
        <f t="shared" ref="F318:AA318" si="184">$D$168</f>
        <v>1716.97</v>
      </c>
      <c r="G318" s="71">
        <f t="shared" si="184"/>
        <v>1716.97</v>
      </c>
      <c r="H318" s="71">
        <f t="shared" si="184"/>
        <v>1716.97</v>
      </c>
      <c r="I318" s="71">
        <f t="shared" si="184"/>
        <v>1716.97</v>
      </c>
      <c r="J318" s="71">
        <f t="shared" si="184"/>
        <v>1716.97</v>
      </c>
      <c r="K318" s="71">
        <f t="shared" si="184"/>
        <v>1716.97</v>
      </c>
      <c r="L318" s="71">
        <f t="shared" si="184"/>
        <v>1716.97</v>
      </c>
      <c r="M318" s="71">
        <f t="shared" si="184"/>
        <v>1716.97</v>
      </c>
      <c r="N318" s="71">
        <f t="shared" si="184"/>
        <v>1716.97</v>
      </c>
      <c r="O318" s="71">
        <f t="shared" si="184"/>
        <v>1716.97</v>
      </c>
      <c r="P318" s="71">
        <f t="shared" si="184"/>
        <v>1716.97</v>
      </c>
      <c r="Q318" s="71">
        <f t="shared" si="184"/>
        <v>1716.97</v>
      </c>
      <c r="R318" s="71">
        <f t="shared" si="184"/>
        <v>1716.97</v>
      </c>
      <c r="S318" s="71">
        <f t="shared" si="184"/>
        <v>1716.97</v>
      </c>
      <c r="T318" s="71">
        <f t="shared" si="184"/>
        <v>1716.97</v>
      </c>
      <c r="U318" s="71">
        <f t="shared" si="184"/>
        <v>1716.97</v>
      </c>
      <c r="V318" s="71">
        <f t="shared" si="184"/>
        <v>1716.97</v>
      </c>
      <c r="W318" s="71">
        <f t="shared" si="184"/>
        <v>1716.97</v>
      </c>
      <c r="X318" s="71">
        <f t="shared" si="184"/>
        <v>1716.97</v>
      </c>
      <c r="Y318" s="71">
        <f t="shared" si="184"/>
        <v>1716.97</v>
      </c>
      <c r="Z318" s="71">
        <f t="shared" si="184"/>
        <v>1716.97</v>
      </c>
      <c r="AA318" s="71">
        <f t="shared" si="184"/>
        <v>1716.97</v>
      </c>
    </row>
    <row r="319" spans="1:27" ht="12.75" hidden="1" customHeight="1" outlineLevel="1" x14ac:dyDescent="0.2">
      <c r="A319" s="163" t="s">
        <v>547</v>
      </c>
      <c r="B319" s="94" t="s">
        <v>83</v>
      </c>
      <c r="C319" s="70" t="s">
        <v>79</v>
      </c>
      <c r="D319" s="71">
        <v>4.3</v>
      </c>
      <c r="E319" s="71">
        <v>4.3</v>
      </c>
      <c r="F319" s="71">
        <v>4.3</v>
      </c>
      <c r="G319" s="71">
        <v>4.3</v>
      </c>
      <c r="H319" s="71">
        <v>4.3</v>
      </c>
      <c r="I319" s="71">
        <v>4.3</v>
      </c>
      <c r="J319" s="71">
        <v>4.3</v>
      </c>
      <c r="K319" s="71">
        <v>4.3</v>
      </c>
      <c r="L319" s="71">
        <v>4.3</v>
      </c>
      <c r="M319" s="71">
        <v>4.3</v>
      </c>
      <c r="N319" s="71">
        <v>4.3</v>
      </c>
      <c r="O319" s="71">
        <v>4.3</v>
      </c>
      <c r="P319" s="71">
        <v>4.3</v>
      </c>
      <c r="Q319" s="71">
        <v>4.3</v>
      </c>
      <c r="R319" s="71">
        <v>4.3</v>
      </c>
      <c r="S319" s="71">
        <v>4.3</v>
      </c>
      <c r="T319" s="71">
        <v>4.3</v>
      </c>
      <c r="U319" s="71">
        <v>4.3</v>
      </c>
      <c r="V319" s="71">
        <v>4.3</v>
      </c>
      <c r="W319" s="71">
        <v>4.3</v>
      </c>
      <c r="X319" s="71">
        <v>4.3</v>
      </c>
      <c r="Y319" s="71">
        <v>4.3</v>
      </c>
      <c r="Z319" s="71">
        <v>4.3</v>
      </c>
      <c r="AA319" s="71">
        <v>4.3</v>
      </c>
    </row>
    <row r="320" spans="1:27" ht="12.75" hidden="1" customHeight="1" outlineLevel="1" x14ac:dyDescent="0.2">
      <c r="A320" s="163" t="s">
        <v>548</v>
      </c>
      <c r="B320" s="94" t="s">
        <v>81</v>
      </c>
      <c r="C320" s="70" t="s">
        <v>79</v>
      </c>
      <c r="D320" s="71">
        <f>$D$11</f>
        <v>88.27</v>
      </c>
      <c r="E320" s="71">
        <f t="shared" ref="E320:AA320" si="185">$D$11</f>
        <v>88.27</v>
      </c>
      <c r="F320" s="71">
        <f t="shared" si="185"/>
        <v>88.27</v>
      </c>
      <c r="G320" s="71">
        <f t="shared" si="185"/>
        <v>88.27</v>
      </c>
      <c r="H320" s="71">
        <f t="shared" si="185"/>
        <v>88.27</v>
      </c>
      <c r="I320" s="71">
        <f t="shared" si="185"/>
        <v>88.27</v>
      </c>
      <c r="J320" s="71">
        <f t="shared" si="185"/>
        <v>88.27</v>
      </c>
      <c r="K320" s="71">
        <f t="shared" si="185"/>
        <v>88.27</v>
      </c>
      <c r="L320" s="71">
        <f t="shared" si="185"/>
        <v>88.27</v>
      </c>
      <c r="M320" s="71">
        <f t="shared" si="185"/>
        <v>88.27</v>
      </c>
      <c r="N320" s="71">
        <f t="shared" si="185"/>
        <v>88.27</v>
      </c>
      <c r="O320" s="71">
        <f t="shared" si="185"/>
        <v>88.27</v>
      </c>
      <c r="P320" s="71">
        <f t="shared" si="185"/>
        <v>88.27</v>
      </c>
      <c r="Q320" s="71">
        <f t="shared" si="185"/>
        <v>88.27</v>
      </c>
      <c r="R320" s="71">
        <f t="shared" si="185"/>
        <v>88.27</v>
      </c>
      <c r="S320" s="71">
        <f t="shared" si="185"/>
        <v>88.27</v>
      </c>
      <c r="T320" s="71">
        <f t="shared" si="185"/>
        <v>88.27</v>
      </c>
      <c r="U320" s="71">
        <f t="shared" si="185"/>
        <v>88.27</v>
      </c>
      <c r="V320" s="71">
        <f t="shared" si="185"/>
        <v>88.27</v>
      </c>
      <c r="W320" s="71">
        <f t="shared" si="185"/>
        <v>88.27</v>
      </c>
      <c r="X320" s="71">
        <f t="shared" si="185"/>
        <v>88.27</v>
      </c>
      <c r="Y320" s="71">
        <f t="shared" si="185"/>
        <v>88.27</v>
      </c>
      <c r="Z320" s="71">
        <f t="shared" si="185"/>
        <v>88.27</v>
      </c>
      <c r="AA320" s="71">
        <f t="shared" si="185"/>
        <v>88.27</v>
      </c>
    </row>
    <row r="321" spans="1:27" ht="12.75" customHeight="1" collapsed="1" x14ac:dyDescent="0.2">
      <c r="A321" s="164"/>
      <c r="B321" s="165" t="s">
        <v>392</v>
      </c>
      <c r="C321" s="166"/>
      <c r="D321" s="167"/>
      <c r="E321" s="167"/>
      <c r="F321" s="167"/>
      <c r="G321" s="167"/>
      <c r="I321" s="66"/>
    </row>
    <row r="322" spans="1:27" ht="12.75" customHeight="1" x14ac:dyDescent="0.2">
      <c r="A322" s="164"/>
      <c r="B322" s="165" t="s">
        <v>392</v>
      </c>
      <c r="C322" s="166"/>
      <c r="D322" s="167"/>
      <c r="E322" s="167"/>
      <c r="F322" s="167"/>
      <c r="G322" s="167"/>
      <c r="I322" s="66"/>
    </row>
    <row r="323" spans="1:27" ht="12.75" customHeight="1" x14ac:dyDescent="0.2">
      <c r="A323" s="157" t="s">
        <v>549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9"/>
    </row>
    <row r="324" spans="1:27" ht="25.5" x14ac:dyDescent="0.2">
      <c r="A324" s="160" t="s">
        <v>64</v>
      </c>
      <c r="B324" s="161" t="s">
        <v>210</v>
      </c>
      <c r="C324" s="160" t="s">
        <v>211</v>
      </c>
      <c r="D324" s="161" t="s">
        <v>212</v>
      </c>
      <c r="E324" s="161" t="s">
        <v>213</v>
      </c>
      <c r="F324" s="161" t="s">
        <v>214</v>
      </c>
      <c r="G324" s="161" t="s">
        <v>215</v>
      </c>
      <c r="H324" s="161" t="s">
        <v>216</v>
      </c>
      <c r="I324" s="161" t="s">
        <v>217</v>
      </c>
      <c r="J324" s="161" t="s">
        <v>218</v>
      </c>
      <c r="K324" s="161" t="s">
        <v>219</v>
      </c>
      <c r="L324" s="161" t="s">
        <v>220</v>
      </c>
      <c r="M324" s="161" t="s">
        <v>221</v>
      </c>
      <c r="N324" s="161" t="s">
        <v>222</v>
      </c>
      <c r="O324" s="161" t="s">
        <v>223</v>
      </c>
      <c r="P324" s="161" t="s">
        <v>224</v>
      </c>
      <c r="Q324" s="161" t="s">
        <v>225</v>
      </c>
      <c r="R324" s="161" t="s">
        <v>226</v>
      </c>
      <c r="S324" s="161" t="s">
        <v>227</v>
      </c>
      <c r="T324" s="161" t="s">
        <v>228</v>
      </c>
      <c r="U324" s="161" t="s">
        <v>229</v>
      </c>
      <c r="V324" s="161" t="s">
        <v>230</v>
      </c>
      <c r="W324" s="161" t="s">
        <v>231</v>
      </c>
      <c r="X324" s="161" t="s">
        <v>232</v>
      </c>
      <c r="Y324" s="161" t="s">
        <v>233</v>
      </c>
      <c r="Z324" s="161" t="s">
        <v>234</v>
      </c>
      <c r="AA324" s="161" t="s">
        <v>235</v>
      </c>
    </row>
    <row r="325" spans="1:27" ht="12.75" customHeight="1" x14ac:dyDescent="0.2">
      <c r="A325" s="162" t="s">
        <v>550</v>
      </c>
      <c r="B325" s="54" t="str">
        <f>"01"&amp;"."&amp;$B$662&amp;"."&amp;$B$663</f>
        <v>01.05.2024</v>
      </c>
      <c r="C325" s="134" t="s">
        <v>76</v>
      </c>
      <c r="D325" s="135">
        <f>ROUND(((D326+D327+D329+D328)/1000),5)</f>
        <v>3.7002199999999998</v>
      </c>
      <c r="E325" s="135">
        <f>ROUND(((E326+E327+E329+E328)/1000),5)</f>
        <v>3.66249</v>
      </c>
      <c r="F325" s="135">
        <f>ROUND(((F326+F327+F329+F328)/1000),5)</f>
        <v>3.5263100000000001</v>
      </c>
      <c r="G325" s="135">
        <f t="shared" ref="G325:AA325" si="186">ROUND(((G326+G327+G329+G328)/1000),5)</f>
        <v>3.50271</v>
      </c>
      <c r="H325" s="135">
        <f t="shared" si="186"/>
        <v>3.45702</v>
      </c>
      <c r="I325" s="135">
        <f t="shared" si="186"/>
        <v>3.4220100000000002</v>
      </c>
      <c r="J325" s="135">
        <f t="shared" si="186"/>
        <v>3.4245899999999998</v>
      </c>
      <c r="K325" s="135">
        <f t="shared" si="186"/>
        <v>3.5827499999999999</v>
      </c>
      <c r="L325" s="135">
        <f t="shared" si="186"/>
        <v>3.7431899999999998</v>
      </c>
      <c r="M325" s="135">
        <f t="shared" si="186"/>
        <v>3.97824</v>
      </c>
      <c r="N325" s="135">
        <f t="shared" si="186"/>
        <v>4.1207599999999998</v>
      </c>
      <c r="O325" s="135">
        <f t="shared" si="186"/>
        <v>4.0506000000000002</v>
      </c>
      <c r="P325" s="135">
        <f t="shared" si="186"/>
        <v>4.03017</v>
      </c>
      <c r="Q325" s="135">
        <f t="shared" si="186"/>
        <v>4.0615800000000002</v>
      </c>
      <c r="R325" s="135">
        <f t="shared" si="186"/>
        <v>4.0204199999999997</v>
      </c>
      <c r="S325" s="135">
        <f t="shared" si="186"/>
        <v>3.9704600000000001</v>
      </c>
      <c r="T325" s="135">
        <f t="shared" si="186"/>
        <v>4.0098900000000004</v>
      </c>
      <c r="U325" s="135">
        <f t="shared" si="186"/>
        <v>4.0272600000000001</v>
      </c>
      <c r="V325" s="135">
        <f t="shared" si="186"/>
        <v>4.0813800000000002</v>
      </c>
      <c r="W325" s="135">
        <f t="shared" si="186"/>
        <v>4.1992000000000003</v>
      </c>
      <c r="X325" s="135">
        <f t="shared" si="186"/>
        <v>4.28775</v>
      </c>
      <c r="Y325" s="135">
        <f t="shared" si="186"/>
        <v>4.1878900000000003</v>
      </c>
      <c r="Z325" s="135">
        <f t="shared" si="186"/>
        <v>3.87229</v>
      </c>
      <c r="AA325" s="135">
        <f t="shared" si="186"/>
        <v>3.6827899999999998</v>
      </c>
    </row>
    <row r="326" spans="1:27" ht="12.75" hidden="1" customHeight="1" outlineLevel="1" x14ac:dyDescent="0.2">
      <c r="A326" s="163" t="s">
        <v>551</v>
      </c>
      <c r="B326" s="94" t="s">
        <v>238</v>
      </c>
      <c r="C326" s="70" t="s">
        <v>79</v>
      </c>
      <c r="D326" s="71">
        <v>1384.76</v>
      </c>
      <c r="E326" s="71">
        <v>1347.03</v>
      </c>
      <c r="F326" s="71">
        <v>1210.8499999999999</v>
      </c>
      <c r="G326" s="71">
        <v>1187.25</v>
      </c>
      <c r="H326" s="71">
        <v>1141.56</v>
      </c>
      <c r="I326" s="71">
        <v>1106.55</v>
      </c>
      <c r="J326" s="71">
        <v>1109.1300000000001</v>
      </c>
      <c r="K326" s="71">
        <v>1267.29</v>
      </c>
      <c r="L326" s="71">
        <v>1427.73</v>
      </c>
      <c r="M326" s="71">
        <v>1662.78</v>
      </c>
      <c r="N326" s="71">
        <v>1805.3</v>
      </c>
      <c r="O326" s="71">
        <v>1735.14</v>
      </c>
      <c r="P326" s="71">
        <v>1714.71</v>
      </c>
      <c r="Q326" s="71">
        <v>1746.12</v>
      </c>
      <c r="R326" s="71">
        <v>1704.96</v>
      </c>
      <c r="S326" s="71">
        <v>1655</v>
      </c>
      <c r="T326" s="71">
        <v>1694.43</v>
      </c>
      <c r="U326" s="71">
        <v>1711.8</v>
      </c>
      <c r="V326" s="71">
        <v>1765.92</v>
      </c>
      <c r="W326" s="71">
        <v>1883.74</v>
      </c>
      <c r="X326" s="71">
        <v>1972.29</v>
      </c>
      <c r="Y326" s="71">
        <v>1872.43</v>
      </c>
      <c r="Z326" s="71">
        <v>1556.83</v>
      </c>
      <c r="AA326" s="71">
        <v>1367.33</v>
      </c>
    </row>
    <row r="327" spans="1:27" ht="12.75" hidden="1" customHeight="1" outlineLevel="1" x14ac:dyDescent="0.2">
      <c r="A327" s="163" t="s">
        <v>552</v>
      </c>
      <c r="B327" s="94" t="s">
        <v>90</v>
      </c>
      <c r="C327" s="70" t="s">
        <v>79</v>
      </c>
      <c r="D327" s="71">
        <v>2222.89</v>
      </c>
      <c r="E327" s="71">
        <f>$D$327</f>
        <v>2222.89</v>
      </c>
      <c r="F327" s="71">
        <f t="shared" ref="F327:AA327" si="187">$D$327</f>
        <v>2222.89</v>
      </c>
      <c r="G327" s="71">
        <f t="shared" si="187"/>
        <v>2222.89</v>
      </c>
      <c r="H327" s="71">
        <f t="shared" si="187"/>
        <v>2222.89</v>
      </c>
      <c r="I327" s="71">
        <f t="shared" si="187"/>
        <v>2222.89</v>
      </c>
      <c r="J327" s="71">
        <f t="shared" si="187"/>
        <v>2222.89</v>
      </c>
      <c r="K327" s="71">
        <f t="shared" si="187"/>
        <v>2222.89</v>
      </c>
      <c r="L327" s="71">
        <f t="shared" si="187"/>
        <v>2222.89</v>
      </c>
      <c r="M327" s="71">
        <f t="shared" si="187"/>
        <v>2222.89</v>
      </c>
      <c r="N327" s="71">
        <f t="shared" si="187"/>
        <v>2222.89</v>
      </c>
      <c r="O327" s="71">
        <f t="shared" si="187"/>
        <v>2222.89</v>
      </c>
      <c r="P327" s="71">
        <f t="shared" si="187"/>
        <v>2222.89</v>
      </c>
      <c r="Q327" s="71">
        <f t="shared" si="187"/>
        <v>2222.89</v>
      </c>
      <c r="R327" s="71">
        <f t="shared" si="187"/>
        <v>2222.89</v>
      </c>
      <c r="S327" s="71">
        <f t="shared" si="187"/>
        <v>2222.89</v>
      </c>
      <c r="T327" s="71">
        <f t="shared" si="187"/>
        <v>2222.89</v>
      </c>
      <c r="U327" s="71">
        <f t="shared" si="187"/>
        <v>2222.89</v>
      </c>
      <c r="V327" s="71">
        <f t="shared" si="187"/>
        <v>2222.89</v>
      </c>
      <c r="W327" s="71">
        <f t="shared" si="187"/>
        <v>2222.89</v>
      </c>
      <c r="X327" s="71">
        <f t="shared" si="187"/>
        <v>2222.89</v>
      </c>
      <c r="Y327" s="71">
        <f t="shared" si="187"/>
        <v>2222.89</v>
      </c>
      <c r="Z327" s="71">
        <f t="shared" si="187"/>
        <v>2222.89</v>
      </c>
      <c r="AA327" s="71">
        <f t="shared" si="187"/>
        <v>2222.89</v>
      </c>
    </row>
    <row r="328" spans="1:27" ht="12.75" hidden="1" customHeight="1" outlineLevel="1" x14ac:dyDescent="0.2">
      <c r="A328" s="163" t="s">
        <v>553</v>
      </c>
      <c r="B328" s="94" t="s">
        <v>83</v>
      </c>
      <c r="C328" s="70" t="s">
        <v>79</v>
      </c>
      <c r="D328" s="71">
        <v>4.3</v>
      </c>
      <c r="E328" s="71">
        <v>4.3</v>
      </c>
      <c r="F328" s="71">
        <v>4.3</v>
      </c>
      <c r="G328" s="71">
        <v>4.3</v>
      </c>
      <c r="H328" s="71">
        <v>4.3</v>
      </c>
      <c r="I328" s="71">
        <v>4.3</v>
      </c>
      <c r="J328" s="71">
        <v>4.3</v>
      </c>
      <c r="K328" s="71">
        <v>4.3</v>
      </c>
      <c r="L328" s="71">
        <v>4.3</v>
      </c>
      <c r="M328" s="71">
        <v>4.3</v>
      </c>
      <c r="N328" s="71">
        <v>4.3</v>
      </c>
      <c r="O328" s="71">
        <v>4.3</v>
      </c>
      <c r="P328" s="71">
        <v>4.3</v>
      </c>
      <c r="Q328" s="71">
        <v>4.3</v>
      </c>
      <c r="R328" s="71">
        <v>4.3</v>
      </c>
      <c r="S328" s="71">
        <v>4.3</v>
      </c>
      <c r="T328" s="71">
        <v>4.3</v>
      </c>
      <c r="U328" s="71">
        <v>4.3</v>
      </c>
      <c r="V328" s="71">
        <v>4.3</v>
      </c>
      <c r="W328" s="71">
        <v>4.3</v>
      </c>
      <c r="X328" s="71">
        <v>4.3</v>
      </c>
      <c r="Y328" s="71">
        <v>4.3</v>
      </c>
      <c r="Z328" s="71">
        <v>4.3</v>
      </c>
      <c r="AA328" s="71">
        <v>4.3</v>
      </c>
    </row>
    <row r="329" spans="1:27" ht="12.75" hidden="1" customHeight="1" outlineLevel="1" x14ac:dyDescent="0.2">
      <c r="A329" s="163" t="s">
        <v>554</v>
      </c>
      <c r="B329" s="94" t="s">
        <v>81</v>
      </c>
      <c r="C329" s="70" t="s">
        <v>79</v>
      </c>
      <c r="D329" s="71">
        <f>$D$11</f>
        <v>88.27</v>
      </c>
      <c r="E329" s="71">
        <f t="shared" ref="E329:AA329" si="188">$D$11</f>
        <v>88.27</v>
      </c>
      <c r="F329" s="71">
        <f t="shared" si="188"/>
        <v>88.27</v>
      </c>
      <c r="G329" s="71">
        <f t="shared" si="188"/>
        <v>88.27</v>
      </c>
      <c r="H329" s="71">
        <f t="shared" si="188"/>
        <v>88.27</v>
      </c>
      <c r="I329" s="71">
        <f t="shared" si="188"/>
        <v>88.27</v>
      </c>
      <c r="J329" s="71">
        <f t="shared" si="188"/>
        <v>88.27</v>
      </c>
      <c r="K329" s="71">
        <f t="shared" si="188"/>
        <v>88.27</v>
      </c>
      <c r="L329" s="71">
        <f t="shared" si="188"/>
        <v>88.27</v>
      </c>
      <c r="M329" s="71">
        <f t="shared" si="188"/>
        <v>88.27</v>
      </c>
      <c r="N329" s="71">
        <f t="shared" si="188"/>
        <v>88.27</v>
      </c>
      <c r="O329" s="71">
        <f t="shared" si="188"/>
        <v>88.27</v>
      </c>
      <c r="P329" s="71">
        <f t="shared" si="188"/>
        <v>88.27</v>
      </c>
      <c r="Q329" s="71">
        <f t="shared" si="188"/>
        <v>88.27</v>
      </c>
      <c r="R329" s="71">
        <f t="shared" si="188"/>
        <v>88.27</v>
      </c>
      <c r="S329" s="71">
        <f t="shared" si="188"/>
        <v>88.27</v>
      </c>
      <c r="T329" s="71">
        <f t="shared" si="188"/>
        <v>88.27</v>
      </c>
      <c r="U329" s="71">
        <f t="shared" si="188"/>
        <v>88.27</v>
      </c>
      <c r="V329" s="71">
        <f t="shared" si="188"/>
        <v>88.27</v>
      </c>
      <c r="W329" s="71">
        <f t="shared" si="188"/>
        <v>88.27</v>
      </c>
      <c r="X329" s="71">
        <f t="shared" si="188"/>
        <v>88.27</v>
      </c>
      <c r="Y329" s="71">
        <f t="shared" si="188"/>
        <v>88.27</v>
      </c>
      <c r="Z329" s="71">
        <f t="shared" si="188"/>
        <v>88.27</v>
      </c>
      <c r="AA329" s="71">
        <f t="shared" si="188"/>
        <v>88.27</v>
      </c>
    </row>
    <row r="330" spans="1:27" ht="12.75" customHeight="1" collapsed="1" x14ac:dyDescent="0.2">
      <c r="A330" s="162" t="s">
        <v>555</v>
      </c>
      <c r="B330" s="54" t="str">
        <f>"02"&amp;"."&amp;$B$662&amp;"."&amp;$B$663</f>
        <v>02.05.2024</v>
      </c>
      <c r="C330" s="134" t="s">
        <v>76</v>
      </c>
      <c r="D330" s="135">
        <f>ROUND(((D331+D332+D334+D333)/1000),5)</f>
        <v>3.6751200000000002</v>
      </c>
      <c r="E330" s="135">
        <f>ROUND(((E331+E332+E334+E333)/1000),5)</f>
        <v>3.5636800000000002</v>
      </c>
      <c r="F330" s="135">
        <f>ROUND(((F331+F332+F334+F333)/1000),5)</f>
        <v>3.5310000000000001</v>
      </c>
      <c r="G330" s="135">
        <f t="shared" ref="G330:AA330" si="189">ROUND(((G331+G332+G334+G333)/1000),5)</f>
        <v>3.47573</v>
      </c>
      <c r="H330" s="135">
        <f t="shared" si="189"/>
        <v>3.5026600000000001</v>
      </c>
      <c r="I330" s="135">
        <f t="shared" si="189"/>
        <v>3.5475699999999999</v>
      </c>
      <c r="J330" s="135">
        <f t="shared" si="189"/>
        <v>3.67259</v>
      </c>
      <c r="K330" s="135">
        <f t="shared" si="189"/>
        <v>3.9047700000000001</v>
      </c>
      <c r="L330" s="135">
        <f t="shared" si="189"/>
        <v>4.2269100000000002</v>
      </c>
      <c r="M330" s="135">
        <f t="shared" si="189"/>
        <v>4.3430799999999996</v>
      </c>
      <c r="N330" s="135">
        <f t="shared" si="189"/>
        <v>4.3715900000000003</v>
      </c>
      <c r="O330" s="135">
        <f t="shared" si="189"/>
        <v>4.3071999999999999</v>
      </c>
      <c r="P330" s="135">
        <f t="shared" si="189"/>
        <v>4.3287599999999999</v>
      </c>
      <c r="Q330" s="135">
        <f t="shared" si="189"/>
        <v>4.3633300000000004</v>
      </c>
      <c r="R330" s="135">
        <f t="shared" si="189"/>
        <v>4.3825500000000002</v>
      </c>
      <c r="S330" s="135">
        <f t="shared" si="189"/>
        <v>4.3267600000000002</v>
      </c>
      <c r="T330" s="135">
        <f t="shared" si="189"/>
        <v>4.3184500000000003</v>
      </c>
      <c r="U330" s="135">
        <f t="shared" si="189"/>
        <v>4.2807199999999996</v>
      </c>
      <c r="V330" s="135">
        <f t="shared" si="189"/>
        <v>4.3060499999999999</v>
      </c>
      <c r="W330" s="135">
        <f t="shared" si="189"/>
        <v>4.3271199999999999</v>
      </c>
      <c r="X330" s="135">
        <f t="shared" si="189"/>
        <v>4.3707799999999999</v>
      </c>
      <c r="Y330" s="135">
        <f t="shared" si="189"/>
        <v>4.2538900000000002</v>
      </c>
      <c r="Z330" s="135">
        <f t="shared" si="189"/>
        <v>3.8885999999999998</v>
      </c>
      <c r="AA330" s="135">
        <f t="shared" si="189"/>
        <v>3.7152500000000002</v>
      </c>
    </row>
    <row r="331" spans="1:27" ht="12.75" hidden="1" customHeight="1" outlineLevel="1" x14ac:dyDescent="0.2">
      <c r="A331" s="163" t="s">
        <v>556</v>
      </c>
      <c r="B331" s="94" t="s">
        <v>238</v>
      </c>
      <c r="C331" s="70" t="s">
        <v>79</v>
      </c>
      <c r="D331" s="71">
        <v>1359.66</v>
      </c>
      <c r="E331" s="71">
        <v>1248.22</v>
      </c>
      <c r="F331" s="71">
        <v>1215.54</v>
      </c>
      <c r="G331" s="71">
        <v>1160.27</v>
      </c>
      <c r="H331" s="71">
        <v>1187.2</v>
      </c>
      <c r="I331" s="71">
        <v>1232.1099999999999</v>
      </c>
      <c r="J331" s="71">
        <v>1357.13</v>
      </c>
      <c r="K331" s="71">
        <v>1589.31</v>
      </c>
      <c r="L331" s="71">
        <v>1911.45</v>
      </c>
      <c r="M331" s="71">
        <v>2027.62</v>
      </c>
      <c r="N331" s="71">
        <v>2056.13</v>
      </c>
      <c r="O331" s="71">
        <v>1991.74</v>
      </c>
      <c r="P331" s="71">
        <v>2013.3</v>
      </c>
      <c r="Q331" s="71">
        <v>2047.87</v>
      </c>
      <c r="R331" s="71">
        <v>2067.09</v>
      </c>
      <c r="S331" s="71">
        <v>2011.3</v>
      </c>
      <c r="T331" s="71">
        <v>2002.99</v>
      </c>
      <c r="U331" s="71">
        <v>1965.26</v>
      </c>
      <c r="V331" s="71">
        <v>1990.59</v>
      </c>
      <c r="W331" s="71">
        <v>2011.66</v>
      </c>
      <c r="X331" s="71">
        <v>2055.3200000000002</v>
      </c>
      <c r="Y331" s="71">
        <v>1938.43</v>
      </c>
      <c r="Z331" s="71">
        <v>1573.14</v>
      </c>
      <c r="AA331" s="71">
        <v>1399.79</v>
      </c>
    </row>
    <row r="332" spans="1:27" ht="12.75" hidden="1" customHeight="1" outlineLevel="1" x14ac:dyDescent="0.2">
      <c r="A332" s="163" t="s">
        <v>557</v>
      </c>
      <c r="B332" s="94" t="s">
        <v>90</v>
      </c>
      <c r="C332" s="70" t="s">
        <v>79</v>
      </c>
      <c r="D332" s="71">
        <f>$D$327</f>
        <v>2222.89</v>
      </c>
      <c r="E332" s="71">
        <f t="shared" ref="E332:AA332" si="190">$D$327</f>
        <v>2222.89</v>
      </c>
      <c r="F332" s="71">
        <f t="shared" si="190"/>
        <v>2222.89</v>
      </c>
      <c r="G332" s="71">
        <f t="shared" si="190"/>
        <v>2222.89</v>
      </c>
      <c r="H332" s="71">
        <f t="shared" si="190"/>
        <v>2222.89</v>
      </c>
      <c r="I332" s="71">
        <f t="shared" si="190"/>
        <v>2222.89</v>
      </c>
      <c r="J332" s="71">
        <f t="shared" si="190"/>
        <v>2222.89</v>
      </c>
      <c r="K332" s="71">
        <f t="shared" si="190"/>
        <v>2222.89</v>
      </c>
      <c r="L332" s="71">
        <f t="shared" si="190"/>
        <v>2222.89</v>
      </c>
      <c r="M332" s="71">
        <f t="shared" si="190"/>
        <v>2222.89</v>
      </c>
      <c r="N332" s="71">
        <f t="shared" si="190"/>
        <v>2222.89</v>
      </c>
      <c r="O332" s="71">
        <f t="shared" si="190"/>
        <v>2222.89</v>
      </c>
      <c r="P332" s="71">
        <f t="shared" si="190"/>
        <v>2222.89</v>
      </c>
      <c r="Q332" s="71">
        <f t="shared" si="190"/>
        <v>2222.89</v>
      </c>
      <c r="R332" s="71">
        <f t="shared" si="190"/>
        <v>2222.89</v>
      </c>
      <c r="S332" s="71">
        <f t="shared" si="190"/>
        <v>2222.89</v>
      </c>
      <c r="T332" s="71">
        <f t="shared" si="190"/>
        <v>2222.89</v>
      </c>
      <c r="U332" s="71">
        <f t="shared" si="190"/>
        <v>2222.89</v>
      </c>
      <c r="V332" s="71">
        <f t="shared" si="190"/>
        <v>2222.89</v>
      </c>
      <c r="W332" s="71">
        <f t="shared" si="190"/>
        <v>2222.89</v>
      </c>
      <c r="X332" s="71">
        <f t="shared" si="190"/>
        <v>2222.89</v>
      </c>
      <c r="Y332" s="71">
        <f t="shared" si="190"/>
        <v>2222.89</v>
      </c>
      <c r="Z332" s="71">
        <f t="shared" si="190"/>
        <v>2222.89</v>
      </c>
      <c r="AA332" s="71">
        <f t="shared" si="190"/>
        <v>2222.89</v>
      </c>
    </row>
    <row r="333" spans="1:27" ht="12.75" hidden="1" customHeight="1" outlineLevel="1" x14ac:dyDescent="0.2">
      <c r="A333" s="163" t="s">
        <v>558</v>
      </c>
      <c r="B333" s="94" t="s">
        <v>83</v>
      </c>
      <c r="C333" s="70" t="s">
        <v>79</v>
      </c>
      <c r="D333" s="71">
        <v>4.3</v>
      </c>
      <c r="E333" s="71">
        <v>4.3</v>
      </c>
      <c r="F333" s="71">
        <v>4.3</v>
      </c>
      <c r="G333" s="71">
        <v>4.3</v>
      </c>
      <c r="H333" s="71">
        <v>4.3</v>
      </c>
      <c r="I333" s="71">
        <v>4.3</v>
      </c>
      <c r="J333" s="71">
        <v>4.3</v>
      </c>
      <c r="K333" s="71">
        <v>4.3</v>
      </c>
      <c r="L333" s="71">
        <v>4.3</v>
      </c>
      <c r="M333" s="71">
        <v>4.3</v>
      </c>
      <c r="N333" s="71">
        <v>4.3</v>
      </c>
      <c r="O333" s="71">
        <v>4.3</v>
      </c>
      <c r="P333" s="71">
        <v>4.3</v>
      </c>
      <c r="Q333" s="71">
        <v>4.3</v>
      </c>
      <c r="R333" s="71">
        <v>4.3</v>
      </c>
      <c r="S333" s="71">
        <v>4.3</v>
      </c>
      <c r="T333" s="71">
        <v>4.3</v>
      </c>
      <c r="U333" s="71">
        <v>4.3</v>
      </c>
      <c r="V333" s="71">
        <v>4.3</v>
      </c>
      <c r="W333" s="71">
        <v>4.3</v>
      </c>
      <c r="X333" s="71">
        <v>4.3</v>
      </c>
      <c r="Y333" s="71">
        <v>4.3</v>
      </c>
      <c r="Z333" s="71">
        <v>4.3</v>
      </c>
      <c r="AA333" s="71">
        <v>4.3</v>
      </c>
    </row>
    <row r="334" spans="1:27" ht="12.75" hidden="1" customHeight="1" outlineLevel="1" x14ac:dyDescent="0.2">
      <c r="A334" s="163" t="s">
        <v>559</v>
      </c>
      <c r="B334" s="94" t="s">
        <v>81</v>
      </c>
      <c r="C334" s="70" t="s">
        <v>79</v>
      </c>
      <c r="D334" s="71">
        <f>$D$11</f>
        <v>88.27</v>
      </c>
      <c r="E334" s="71">
        <f t="shared" ref="E334:AA334" si="191">$D$11</f>
        <v>88.27</v>
      </c>
      <c r="F334" s="71">
        <f t="shared" si="191"/>
        <v>88.27</v>
      </c>
      <c r="G334" s="71">
        <f t="shared" si="191"/>
        <v>88.27</v>
      </c>
      <c r="H334" s="71">
        <f t="shared" si="191"/>
        <v>88.27</v>
      </c>
      <c r="I334" s="71">
        <f t="shared" si="191"/>
        <v>88.27</v>
      </c>
      <c r="J334" s="71">
        <f t="shared" si="191"/>
        <v>88.27</v>
      </c>
      <c r="K334" s="71">
        <f t="shared" si="191"/>
        <v>88.27</v>
      </c>
      <c r="L334" s="71">
        <f t="shared" si="191"/>
        <v>88.27</v>
      </c>
      <c r="M334" s="71">
        <f t="shared" si="191"/>
        <v>88.27</v>
      </c>
      <c r="N334" s="71">
        <f t="shared" si="191"/>
        <v>88.27</v>
      </c>
      <c r="O334" s="71">
        <f t="shared" si="191"/>
        <v>88.27</v>
      </c>
      <c r="P334" s="71">
        <f t="shared" si="191"/>
        <v>88.27</v>
      </c>
      <c r="Q334" s="71">
        <f t="shared" si="191"/>
        <v>88.27</v>
      </c>
      <c r="R334" s="71">
        <f t="shared" si="191"/>
        <v>88.27</v>
      </c>
      <c r="S334" s="71">
        <f t="shared" si="191"/>
        <v>88.27</v>
      </c>
      <c r="T334" s="71">
        <f t="shared" si="191"/>
        <v>88.27</v>
      </c>
      <c r="U334" s="71">
        <f t="shared" si="191"/>
        <v>88.27</v>
      </c>
      <c r="V334" s="71">
        <f t="shared" si="191"/>
        <v>88.27</v>
      </c>
      <c r="W334" s="71">
        <f t="shared" si="191"/>
        <v>88.27</v>
      </c>
      <c r="X334" s="71">
        <f t="shared" si="191"/>
        <v>88.27</v>
      </c>
      <c r="Y334" s="71">
        <f t="shared" si="191"/>
        <v>88.27</v>
      </c>
      <c r="Z334" s="71">
        <f t="shared" si="191"/>
        <v>88.27</v>
      </c>
      <c r="AA334" s="71">
        <f t="shared" si="191"/>
        <v>88.27</v>
      </c>
    </row>
    <row r="335" spans="1:27" ht="12.75" customHeight="1" collapsed="1" x14ac:dyDescent="0.2">
      <c r="A335" s="162" t="s">
        <v>560</v>
      </c>
      <c r="B335" s="54" t="str">
        <f>"03"&amp;"."&amp;$B$662&amp;"."&amp;$B$663</f>
        <v>03.05.2024</v>
      </c>
      <c r="C335" s="134" t="s">
        <v>76</v>
      </c>
      <c r="D335" s="135">
        <f>ROUND(((D336+D337+D339+D338)/1000),5)</f>
        <v>3.59382</v>
      </c>
      <c r="E335" s="135">
        <f>ROUND(((E336+E337+E339+E338)/1000),5)</f>
        <v>3.5210499999999998</v>
      </c>
      <c r="F335" s="135">
        <f>ROUND(((F336+F337+F339+F338)/1000),5)</f>
        <v>3.4225699999999999</v>
      </c>
      <c r="G335" s="135">
        <f t="shared" ref="G335:AA335" si="192">ROUND(((G336+G337+G339+G338)/1000),5)</f>
        <v>3.4206099999999999</v>
      </c>
      <c r="H335" s="135">
        <f t="shared" si="192"/>
        <v>3.4611200000000002</v>
      </c>
      <c r="I335" s="135">
        <f t="shared" si="192"/>
        <v>3.5577399999999999</v>
      </c>
      <c r="J335" s="135">
        <f t="shared" si="192"/>
        <v>3.7343899999999999</v>
      </c>
      <c r="K335" s="135">
        <f t="shared" si="192"/>
        <v>4.0140700000000002</v>
      </c>
      <c r="L335" s="135">
        <f t="shared" si="192"/>
        <v>4.2282299999999999</v>
      </c>
      <c r="M335" s="135">
        <f t="shared" si="192"/>
        <v>4.3862300000000003</v>
      </c>
      <c r="N335" s="135">
        <f t="shared" si="192"/>
        <v>4.4786799999999998</v>
      </c>
      <c r="O335" s="135">
        <f t="shared" si="192"/>
        <v>4.3425000000000002</v>
      </c>
      <c r="P335" s="135">
        <f t="shared" si="192"/>
        <v>4.3304799999999997</v>
      </c>
      <c r="Q335" s="135">
        <f t="shared" si="192"/>
        <v>4.3490700000000002</v>
      </c>
      <c r="R335" s="135">
        <f t="shared" si="192"/>
        <v>4.3159299999999998</v>
      </c>
      <c r="S335" s="135">
        <f t="shared" si="192"/>
        <v>4.3123699999999996</v>
      </c>
      <c r="T335" s="135">
        <f t="shared" si="192"/>
        <v>4.3136000000000001</v>
      </c>
      <c r="U335" s="135">
        <f t="shared" si="192"/>
        <v>4.2976700000000001</v>
      </c>
      <c r="V335" s="135">
        <f t="shared" si="192"/>
        <v>4.2825300000000004</v>
      </c>
      <c r="W335" s="135">
        <f t="shared" si="192"/>
        <v>4.2861099999999999</v>
      </c>
      <c r="X335" s="135">
        <f t="shared" si="192"/>
        <v>4.35616</v>
      </c>
      <c r="Y335" s="135">
        <f t="shared" si="192"/>
        <v>4.26492</v>
      </c>
      <c r="Z335" s="135">
        <f t="shared" si="192"/>
        <v>3.96001</v>
      </c>
      <c r="AA335" s="135">
        <f t="shared" si="192"/>
        <v>3.7451599999999998</v>
      </c>
    </row>
    <row r="336" spans="1:27" ht="12.75" hidden="1" customHeight="1" outlineLevel="1" x14ac:dyDescent="0.2">
      <c r="A336" s="163" t="s">
        <v>561</v>
      </c>
      <c r="B336" s="94" t="s">
        <v>238</v>
      </c>
      <c r="C336" s="70" t="s">
        <v>79</v>
      </c>
      <c r="D336" s="71">
        <v>1278.3599999999999</v>
      </c>
      <c r="E336" s="71">
        <v>1205.5899999999999</v>
      </c>
      <c r="F336" s="71">
        <v>1107.1099999999999</v>
      </c>
      <c r="G336" s="71">
        <v>1105.1500000000001</v>
      </c>
      <c r="H336" s="71">
        <v>1145.6600000000001</v>
      </c>
      <c r="I336" s="71">
        <v>1242.28</v>
      </c>
      <c r="J336" s="71">
        <v>1418.93</v>
      </c>
      <c r="K336" s="71">
        <v>1698.61</v>
      </c>
      <c r="L336" s="71">
        <v>1912.77</v>
      </c>
      <c r="M336" s="71">
        <v>2070.77</v>
      </c>
      <c r="N336" s="71">
        <v>2163.2199999999998</v>
      </c>
      <c r="O336" s="71">
        <v>2027.04</v>
      </c>
      <c r="P336" s="71">
        <v>2015.02</v>
      </c>
      <c r="Q336" s="71">
        <v>2033.61</v>
      </c>
      <c r="R336" s="71">
        <v>2000.47</v>
      </c>
      <c r="S336" s="71">
        <v>1996.91</v>
      </c>
      <c r="T336" s="71">
        <v>1998.14</v>
      </c>
      <c r="U336" s="71">
        <v>1982.21</v>
      </c>
      <c r="V336" s="71">
        <v>1967.07</v>
      </c>
      <c r="W336" s="71">
        <v>1970.65</v>
      </c>
      <c r="X336" s="71">
        <v>2040.7</v>
      </c>
      <c r="Y336" s="71">
        <v>1949.46</v>
      </c>
      <c r="Z336" s="71">
        <v>1644.55</v>
      </c>
      <c r="AA336" s="71">
        <v>1429.7</v>
      </c>
    </row>
    <row r="337" spans="1:27" ht="12.75" hidden="1" customHeight="1" outlineLevel="1" x14ac:dyDescent="0.2">
      <c r="A337" s="163" t="s">
        <v>562</v>
      </c>
      <c r="B337" s="94" t="s">
        <v>90</v>
      </c>
      <c r="C337" s="70" t="s">
        <v>79</v>
      </c>
      <c r="D337" s="71">
        <f>$D$327</f>
        <v>2222.89</v>
      </c>
      <c r="E337" s="71">
        <f t="shared" ref="E337:AA337" si="193">$D$327</f>
        <v>2222.89</v>
      </c>
      <c r="F337" s="71">
        <f t="shared" si="193"/>
        <v>2222.89</v>
      </c>
      <c r="G337" s="71">
        <f t="shared" si="193"/>
        <v>2222.89</v>
      </c>
      <c r="H337" s="71">
        <f t="shared" si="193"/>
        <v>2222.89</v>
      </c>
      <c r="I337" s="71">
        <f t="shared" si="193"/>
        <v>2222.89</v>
      </c>
      <c r="J337" s="71">
        <f t="shared" si="193"/>
        <v>2222.89</v>
      </c>
      <c r="K337" s="71">
        <f t="shared" si="193"/>
        <v>2222.89</v>
      </c>
      <c r="L337" s="71">
        <f t="shared" si="193"/>
        <v>2222.89</v>
      </c>
      <c r="M337" s="71">
        <f t="shared" si="193"/>
        <v>2222.89</v>
      </c>
      <c r="N337" s="71">
        <f t="shared" si="193"/>
        <v>2222.89</v>
      </c>
      <c r="O337" s="71">
        <f t="shared" si="193"/>
        <v>2222.89</v>
      </c>
      <c r="P337" s="71">
        <f t="shared" si="193"/>
        <v>2222.89</v>
      </c>
      <c r="Q337" s="71">
        <f t="shared" si="193"/>
        <v>2222.89</v>
      </c>
      <c r="R337" s="71">
        <f t="shared" si="193"/>
        <v>2222.89</v>
      </c>
      <c r="S337" s="71">
        <f t="shared" si="193"/>
        <v>2222.89</v>
      </c>
      <c r="T337" s="71">
        <f t="shared" si="193"/>
        <v>2222.89</v>
      </c>
      <c r="U337" s="71">
        <f t="shared" si="193"/>
        <v>2222.89</v>
      </c>
      <c r="V337" s="71">
        <f t="shared" si="193"/>
        <v>2222.89</v>
      </c>
      <c r="W337" s="71">
        <f t="shared" si="193"/>
        <v>2222.89</v>
      </c>
      <c r="X337" s="71">
        <f t="shared" si="193"/>
        <v>2222.89</v>
      </c>
      <c r="Y337" s="71">
        <f t="shared" si="193"/>
        <v>2222.89</v>
      </c>
      <c r="Z337" s="71">
        <f t="shared" si="193"/>
        <v>2222.89</v>
      </c>
      <c r="AA337" s="71">
        <f t="shared" si="193"/>
        <v>2222.89</v>
      </c>
    </row>
    <row r="338" spans="1:27" ht="12.75" hidden="1" customHeight="1" outlineLevel="1" x14ac:dyDescent="0.2">
      <c r="A338" s="163" t="s">
        <v>563</v>
      </c>
      <c r="B338" s="94" t="s">
        <v>83</v>
      </c>
      <c r="C338" s="70" t="s">
        <v>79</v>
      </c>
      <c r="D338" s="71">
        <v>4.3</v>
      </c>
      <c r="E338" s="71">
        <v>4.3</v>
      </c>
      <c r="F338" s="71">
        <v>4.3</v>
      </c>
      <c r="G338" s="71">
        <v>4.3</v>
      </c>
      <c r="H338" s="71">
        <v>4.3</v>
      </c>
      <c r="I338" s="71">
        <v>4.3</v>
      </c>
      <c r="J338" s="71">
        <v>4.3</v>
      </c>
      <c r="K338" s="71">
        <v>4.3</v>
      </c>
      <c r="L338" s="71">
        <v>4.3</v>
      </c>
      <c r="M338" s="71">
        <v>4.3</v>
      </c>
      <c r="N338" s="71">
        <v>4.3</v>
      </c>
      <c r="O338" s="71">
        <v>4.3</v>
      </c>
      <c r="P338" s="71">
        <v>4.3</v>
      </c>
      <c r="Q338" s="71">
        <v>4.3</v>
      </c>
      <c r="R338" s="71">
        <v>4.3</v>
      </c>
      <c r="S338" s="71">
        <v>4.3</v>
      </c>
      <c r="T338" s="71">
        <v>4.3</v>
      </c>
      <c r="U338" s="71">
        <v>4.3</v>
      </c>
      <c r="V338" s="71">
        <v>4.3</v>
      </c>
      <c r="W338" s="71">
        <v>4.3</v>
      </c>
      <c r="X338" s="71">
        <v>4.3</v>
      </c>
      <c r="Y338" s="71">
        <v>4.3</v>
      </c>
      <c r="Z338" s="71">
        <v>4.3</v>
      </c>
      <c r="AA338" s="71">
        <v>4.3</v>
      </c>
    </row>
    <row r="339" spans="1:27" ht="12.75" hidden="1" customHeight="1" outlineLevel="1" x14ac:dyDescent="0.2">
      <c r="A339" s="163" t="s">
        <v>564</v>
      </c>
      <c r="B339" s="94" t="s">
        <v>81</v>
      </c>
      <c r="C339" s="70" t="s">
        <v>79</v>
      </c>
      <c r="D339" s="71">
        <f>$D$11</f>
        <v>88.27</v>
      </c>
      <c r="E339" s="71">
        <f t="shared" ref="E339:AA339" si="194">$D$11</f>
        <v>88.27</v>
      </c>
      <c r="F339" s="71">
        <f t="shared" si="194"/>
        <v>88.27</v>
      </c>
      <c r="G339" s="71">
        <f t="shared" si="194"/>
        <v>88.27</v>
      </c>
      <c r="H339" s="71">
        <f t="shared" si="194"/>
        <v>88.27</v>
      </c>
      <c r="I339" s="71">
        <f t="shared" si="194"/>
        <v>88.27</v>
      </c>
      <c r="J339" s="71">
        <f t="shared" si="194"/>
        <v>88.27</v>
      </c>
      <c r="K339" s="71">
        <f t="shared" si="194"/>
        <v>88.27</v>
      </c>
      <c r="L339" s="71">
        <f t="shared" si="194"/>
        <v>88.27</v>
      </c>
      <c r="M339" s="71">
        <f t="shared" si="194"/>
        <v>88.27</v>
      </c>
      <c r="N339" s="71">
        <f t="shared" si="194"/>
        <v>88.27</v>
      </c>
      <c r="O339" s="71">
        <f t="shared" si="194"/>
        <v>88.27</v>
      </c>
      <c r="P339" s="71">
        <f t="shared" si="194"/>
        <v>88.27</v>
      </c>
      <c r="Q339" s="71">
        <f t="shared" si="194"/>
        <v>88.27</v>
      </c>
      <c r="R339" s="71">
        <f t="shared" si="194"/>
        <v>88.27</v>
      </c>
      <c r="S339" s="71">
        <f t="shared" si="194"/>
        <v>88.27</v>
      </c>
      <c r="T339" s="71">
        <f t="shared" si="194"/>
        <v>88.27</v>
      </c>
      <c r="U339" s="71">
        <f t="shared" si="194"/>
        <v>88.27</v>
      </c>
      <c r="V339" s="71">
        <f t="shared" si="194"/>
        <v>88.27</v>
      </c>
      <c r="W339" s="71">
        <f t="shared" si="194"/>
        <v>88.27</v>
      </c>
      <c r="X339" s="71">
        <f t="shared" si="194"/>
        <v>88.27</v>
      </c>
      <c r="Y339" s="71">
        <f t="shared" si="194"/>
        <v>88.27</v>
      </c>
      <c r="Z339" s="71">
        <f t="shared" si="194"/>
        <v>88.27</v>
      </c>
      <c r="AA339" s="71">
        <f t="shared" si="194"/>
        <v>88.27</v>
      </c>
    </row>
    <row r="340" spans="1:27" ht="12.75" customHeight="1" collapsed="1" x14ac:dyDescent="0.2">
      <c r="A340" s="162" t="s">
        <v>565</v>
      </c>
      <c r="B340" s="54" t="str">
        <f>"04"&amp;"."&amp;$B$662&amp;"."&amp;$B$663</f>
        <v>04.05.2024</v>
      </c>
      <c r="C340" s="134" t="s">
        <v>76</v>
      </c>
      <c r="D340" s="135">
        <f>ROUND(((D341+D342+D344+D343)/1000),5)</f>
        <v>3.8329900000000001</v>
      </c>
      <c r="E340" s="135">
        <f>ROUND(((E341+E342+E344+E343)/1000),5)</f>
        <v>3.7403499999999998</v>
      </c>
      <c r="F340" s="135">
        <f>ROUND(((F341+F342+F344+F343)/1000),5)</f>
        <v>3.61469</v>
      </c>
      <c r="G340" s="135">
        <f t="shared" ref="G340:AA340" si="195">ROUND(((G341+G342+G344+G343)/1000),5)</f>
        <v>3.5663100000000001</v>
      </c>
      <c r="H340" s="135">
        <f t="shared" si="195"/>
        <v>3.54508</v>
      </c>
      <c r="I340" s="135">
        <f t="shared" si="195"/>
        <v>3.5666000000000002</v>
      </c>
      <c r="J340" s="135">
        <f t="shared" si="195"/>
        <v>3.65388</v>
      </c>
      <c r="K340" s="135">
        <f t="shared" si="195"/>
        <v>3.8824800000000002</v>
      </c>
      <c r="L340" s="135">
        <f t="shared" si="195"/>
        <v>4.1718700000000002</v>
      </c>
      <c r="M340" s="135">
        <f t="shared" si="195"/>
        <v>4.34999</v>
      </c>
      <c r="N340" s="135">
        <f t="shared" si="195"/>
        <v>4.4010400000000001</v>
      </c>
      <c r="O340" s="135">
        <f t="shared" si="195"/>
        <v>4.4003699999999997</v>
      </c>
      <c r="P340" s="135">
        <f t="shared" si="195"/>
        <v>4.3918400000000002</v>
      </c>
      <c r="Q340" s="135">
        <f t="shared" si="195"/>
        <v>4.4011199999999997</v>
      </c>
      <c r="R340" s="135">
        <f t="shared" si="195"/>
        <v>4.3488100000000003</v>
      </c>
      <c r="S340" s="135">
        <f t="shared" si="195"/>
        <v>4.1853400000000001</v>
      </c>
      <c r="T340" s="135">
        <f t="shared" si="195"/>
        <v>4.2098000000000004</v>
      </c>
      <c r="U340" s="135">
        <f t="shared" si="195"/>
        <v>4.10365</v>
      </c>
      <c r="V340" s="135">
        <f t="shared" si="195"/>
        <v>4.1490499999999999</v>
      </c>
      <c r="W340" s="135">
        <f t="shared" si="195"/>
        <v>4.2496200000000002</v>
      </c>
      <c r="X340" s="135">
        <f t="shared" si="195"/>
        <v>4.3261099999999999</v>
      </c>
      <c r="Y340" s="135">
        <f t="shared" si="195"/>
        <v>4.2540899999999997</v>
      </c>
      <c r="Z340" s="135">
        <f t="shared" si="195"/>
        <v>3.92225</v>
      </c>
      <c r="AA340" s="135">
        <f t="shared" si="195"/>
        <v>3.8199200000000002</v>
      </c>
    </row>
    <row r="341" spans="1:27" ht="12.75" hidden="1" customHeight="1" outlineLevel="1" x14ac:dyDescent="0.2">
      <c r="A341" s="163" t="s">
        <v>566</v>
      </c>
      <c r="B341" s="94" t="s">
        <v>238</v>
      </c>
      <c r="C341" s="70" t="s">
        <v>79</v>
      </c>
      <c r="D341" s="71">
        <v>1517.53</v>
      </c>
      <c r="E341" s="71">
        <v>1424.89</v>
      </c>
      <c r="F341" s="71">
        <v>1299.23</v>
      </c>
      <c r="G341" s="71">
        <v>1250.8499999999999</v>
      </c>
      <c r="H341" s="71">
        <v>1229.6199999999999</v>
      </c>
      <c r="I341" s="71">
        <v>1251.1400000000001</v>
      </c>
      <c r="J341" s="71">
        <v>1338.42</v>
      </c>
      <c r="K341" s="71">
        <v>1567.02</v>
      </c>
      <c r="L341" s="71">
        <v>1856.41</v>
      </c>
      <c r="M341" s="71">
        <v>2034.53</v>
      </c>
      <c r="N341" s="71">
        <v>2085.58</v>
      </c>
      <c r="O341" s="71">
        <v>2084.91</v>
      </c>
      <c r="P341" s="71">
        <v>2076.38</v>
      </c>
      <c r="Q341" s="71">
        <v>2085.66</v>
      </c>
      <c r="R341" s="71">
        <v>2033.35</v>
      </c>
      <c r="S341" s="71">
        <v>1869.88</v>
      </c>
      <c r="T341" s="71">
        <v>1894.34</v>
      </c>
      <c r="U341" s="71">
        <v>1788.19</v>
      </c>
      <c r="V341" s="71">
        <v>1833.59</v>
      </c>
      <c r="W341" s="71">
        <v>1934.16</v>
      </c>
      <c r="X341" s="71">
        <v>2010.65</v>
      </c>
      <c r="Y341" s="71">
        <v>1938.63</v>
      </c>
      <c r="Z341" s="71">
        <v>1606.79</v>
      </c>
      <c r="AA341" s="71">
        <v>1504.46</v>
      </c>
    </row>
    <row r="342" spans="1:27" ht="12.75" hidden="1" customHeight="1" outlineLevel="1" x14ac:dyDescent="0.2">
      <c r="A342" s="163" t="s">
        <v>567</v>
      </c>
      <c r="B342" s="94" t="s">
        <v>90</v>
      </c>
      <c r="C342" s="70" t="s">
        <v>79</v>
      </c>
      <c r="D342" s="71">
        <f>$D$327</f>
        <v>2222.89</v>
      </c>
      <c r="E342" s="71">
        <f t="shared" ref="E342:AA342" si="196">$D$327</f>
        <v>2222.89</v>
      </c>
      <c r="F342" s="71">
        <f t="shared" si="196"/>
        <v>2222.89</v>
      </c>
      <c r="G342" s="71">
        <f t="shared" si="196"/>
        <v>2222.89</v>
      </c>
      <c r="H342" s="71">
        <f t="shared" si="196"/>
        <v>2222.89</v>
      </c>
      <c r="I342" s="71">
        <f t="shared" si="196"/>
        <v>2222.89</v>
      </c>
      <c r="J342" s="71">
        <f t="shared" si="196"/>
        <v>2222.89</v>
      </c>
      <c r="K342" s="71">
        <f t="shared" si="196"/>
        <v>2222.89</v>
      </c>
      <c r="L342" s="71">
        <f t="shared" si="196"/>
        <v>2222.89</v>
      </c>
      <c r="M342" s="71">
        <f t="shared" si="196"/>
        <v>2222.89</v>
      </c>
      <c r="N342" s="71">
        <f t="shared" si="196"/>
        <v>2222.89</v>
      </c>
      <c r="O342" s="71">
        <f t="shared" si="196"/>
        <v>2222.89</v>
      </c>
      <c r="P342" s="71">
        <f t="shared" si="196"/>
        <v>2222.89</v>
      </c>
      <c r="Q342" s="71">
        <f t="shared" si="196"/>
        <v>2222.89</v>
      </c>
      <c r="R342" s="71">
        <f t="shared" si="196"/>
        <v>2222.89</v>
      </c>
      <c r="S342" s="71">
        <f t="shared" si="196"/>
        <v>2222.89</v>
      </c>
      <c r="T342" s="71">
        <f t="shared" si="196"/>
        <v>2222.89</v>
      </c>
      <c r="U342" s="71">
        <f t="shared" si="196"/>
        <v>2222.89</v>
      </c>
      <c r="V342" s="71">
        <f t="shared" si="196"/>
        <v>2222.89</v>
      </c>
      <c r="W342" s="71">
        <f t="shared" si="196"/>
        <v>2222.89</v>
      </c>
      <c r="X342" s="71">
        <f t="shared" si="196"/>
        <v>2222.89</v>
      </c>
      <c r="Y342" s="71">
        <f t="shared" si="196"/>
        <v>2222.89</v>
      </c>
      <c r="Z342" s="71">
        <f t="shared" si="196"/>
        <v>2222.89</v>
      </c>
      <c r="AA342" s="71">
        <f t="shared" si="196"/>
        <v>2222.89</v>
      </c>
    </row>
    <row r="343" spans="1:27" ht="12.75" hidden="1" customHeight="1" outlineLevel="1" x14ac:dyDescent="0.2">
      <c r="A343" s="163" t="s">
        <v>568</v>
      </c>
      <c r="B343" s="94" t="s">
        <v>83</v>
      </c>
      <c r="C343" s="70" t="s">
        <v>79</v>
      </c>
      <c r="D343" s="71">
        <v>4.3</v>
      </c>
      <c r="E343" s="71">
        <v>4.3</v>
      </c>
      <c r="F343" s="71">
        <v>4.3</v>
      </c>
      <c r="G343" s="71">
        <v>4.3</v>
      </c>
      <c r="H343" s="71">
        <v>4.3</v>
      </c>
      <c r="I343" s="71">
        <v>4.3</v>
      </c>
      <c r="J343" s="71">
        <v>4.3</v>
      </c>
      <c r="K343" s="71">
        <v>4.3</v>
      </c>
      <c r="L343" s="71">
        <v>4.3</v>
      </c>
      <c r="M343" s="71">
        <v>4.3</v>
      </c>
      <c r="N343" s="71">
        <v>4.3</v>
      </c>
      <c r="O343" s="71">
        <v>4.3</v>
      </c>
      <c r="P343" s="71">
        <v>4.3</v>
      </c>
      <c r="Q343" s="71">
        <v>4.3</v>
      </c>
      <c r="R343" s="71">
        <v>4.3</v>
      </c>
      <c r="S343" s="71">
        <v>4.3</v>
      </c>
      <c r="T343" s="71">
        <v>4.3</v>
      </c>
      <c r="U343" s="71">
        <v>4.3</v>
      </c>
      <c r="V343" s="71">
        <v>4.3</v>
      </c>
      <c r="W343" s="71">
        <v>4.3</v>
      </c>
      <c r="X343" s="71">
        <v>4.3</v>
      </c>
      <c r="Y343" s="71">
        <v>4.3</v>
      </c>
      <c r="Z343" s="71">
        <v>4.3</v>
      </c>
      <c r="AA343" s="71">
        <v>4.3</v>
      </c>
    </row>
    <row r="344" spans="1:27" ht="12.75" hidden="1" customHeight="1" outlineLevel="1" x14ac:dyDescent="0.2">
      <c r="A344" s="163" t="s">
        <v>569</v>
      </c>
      <c r="B344" s="94" t="s">
        <v>81</v>
      </c>
      <c r="C344" s="70" t="s">
        <v>79</v>
      </c>
      <c r="D344" s="71">
        <f>$D$11</f>
        <v>88.27</v>
      </c>
      <c r="E344" s="71">
        <f t="shared" ref="E344:AA344" si="197">$D$11</f>
        <v>88.27</v>
      </c>
      <c r="F344" s="71">
        <f t="shared" si="197"/>
        <v>88.27</v>
      </c>
      <c r="G344" s="71">
        <f t="shared" si="197"/>
        <v>88.27</v>
      </c>
      <c r="H344" s="71">
        <f t="shared" si="197"/>
        <v>88.27</v>
      </c>
      <c r="I344" s="71">
        <f t="shared" si="197"/>
        <v>88.27</v>
      </c>
      <c r="J344" s="71">
        <f t="shared" si="197"/>
        <v>88.27</v>
      </c>
      <c r="K344" s="71">
        <f t="shared" si="197"/>
        <v>88.27</v>
      </c>
      <c r="L344" s="71">
        <f t="shared" si="197"/>
        <v>88.27</v>
      </c>
      <c r="M344" s="71">
        <f t="shared" si="197"/>
        <v>88.27</v>
      </c>
      <c r="N344" s="71">
        <f t="shared" si="197"/>
        <v>88.27</v>
      </c>
      <c r="O344" s="71">
        <f t="shared" si="197"/>
        <v>88.27</v>
      </c>
      <c r="P344" s="71">
        <f t="shared" si="197"/>
        <v>88.27</v>
      </c>
      <c r="Q344" s="71">
        <f t="shared" si="197"/>
        <v>88.27</v>
      </c>
      <c r="R344" s="71">
        <f t="shared" si="197"/>
        <v>88.27</v>
      </c>
      <c r="S344" s="71">
        <f t="shared" si="197"/>
        <v>88.27</v>
      </c>
      <c r="T344" s="71">
        <f t="shared" si="197"/>
        <v>88.27</v>
      </c>
      <c r="U344" s="71">
        <f t="shared" si="197"/>
        <v>88.27</v>
      </c>
      <c r="V344" s="71">
        <f t="shared" si="197"/>
        <v>88.27</v>
      </c>
      <c r="W344" s="71">
        <f t="shared" si="197"/>
        <v>88.27</v>
      </c>
      <c r="X344" s="71">
        <f t="shared" si="197"/>
        <v>88.27</v>
      </c>
      <c r="Y344" s="71">
        <f t="shared" si="197"/>
        <v>88.27</v>
      </c>
      <c r="Z344" s="71">
        <f t="shared" si="197"/>
        <v>88.27</v>
      </c>
      <c r="AA344" s="71">
        <f t="shared" si="197"/>
        <v>88.27</v>
      </c>
    </row>
    <row r="345" spans="1:27" ht="12.75" customHeight="1" collapsed="1" x14ac:dyDescent="0.2">
      <c r="A345" s="162" t="s">
        <v>570</v>
      </c>
      <c r="B345" s="54" t="str">
        <f>"05"&amp;"."&amp;$B$662&amp;"."&amp;$B$663</f>
        <v>05.05.2024</v>
      </c>
      <c r="C345" s="134" t="s">
        <v>76</v>
      </c>
      <c r="D345" s="135">
        <f>ROUND(((D346+D347+D349+D348)/1000),5)</f>
        <v>3.7603800000000001</v>
      </c>
      <c r="E345" s="135">
        <f>ROUND(((E346+E347+E349+E348)/1000),5)</f>
        <v>3.5659399999999999</v>
      </c>
      <c r="F345" s="135">
        <f>ROUND(((F346+F347+F349+F348)/1000),5)</f>
        <v>3.5389400000000002</v>
      </c>
      <c r="G345" s="135">
        <f t="shared" ref="G345:AA345" si="198">ROUND(((G346+G347+G349+G348)/1000),5)</f>
        <v>3.5069400000000002</v>
      </c>
      <c r="H345" s="135">
        <f t="shared" si="198"/>
        <v>3.4857499999999999</v>
      </c>
      <c r="I345" s="135">
        <f t="shared" si="198"/>
        <v>3.5080800000000001</v>
      </c>
      <c r="J345" s="135">
        <f t="shared" si="198"/>
        <v>3.4218000000000002</v>
      </c>
      <c r="K345" s="135">
        <f t="shared" si="198"/>
        <v>3.55802</v>
      </c>
      <c r="L345" s="135">
        <f t="shared" si="198"/>
        <v>3.8303699999999998</v>
      </c>
      <c r="M345" s="135">
        <f t="shared" si="198"/>
        <v>4.0000099999999996</v>
      </c>
      <c r="N345" s="135">
        <f t="shared" si="198"/>
        <v>4.0468099999999998</v>
      </c>
      <c r="O345" s="135">
        <f t="shared" si="198"/>
        <v>4.0744199999999999</v>
      </c>
      <c r="P345" s="135">
        <f t="shared" si="198"/>
        <v>4.0266799999999998</v>
      </c>
      <c r="Q345" s="135">
        <f t="shared" si="198"/>
        <v>4.0243599999999997</v>
      </c>
      <c r="R345" s="135">
        <f t="shared" si="198"/>
        <v>4.0212899999999996</v>
      </c>
      <c r="S345" s="135">
        <f t="shared" si="198"/>
        <v>3.9069099999999999</v>
      </c>
      <c r="T345" s="135">
        <f t="shared" si="198"/>
        <v>3.8899900000000001</v>
      </c>
      <c r="U345" s="135">
        <f t="shared" si="198"/>
        <v>3.8956</v>
      </c>
      <c r="V345" s="135">
        <f t="shared" si="198"/>
        <v>3.9574199999999999</v>
      </c>
      <c r="W345" s="135">
        <f t="shared" si="198"/>
        <v>4.1252599999999999</v>
      </c>
      <c r="X345" s="135">
        <f t="shared" si="198"/>
        <v>4.2500299999999998</v>
      </c>
      <c r="Y345" s="135">
        <f t="shared" si="198"/>
        <v>4.2243700000000004</v>
      </c>
      <c r="Z345" s="135">
        <f t="shared" si="198"/>
        <v>3.8803200000000002</v>
      </c>
      <c r="AA345" s="135">
        <f t="shared" si="198"/>
        <v>3.8164500000000001</v>
      </c>
    </row>
    <row r="346" spans="1:27" ht="12.75" hidden="1" customHeight="1" outlineLevel="1" x14ac:dyDescent="0.2">
      <c r="A346" s="163" t="s">
        <v>571</v>
      </c>
      <c r="B346" s="94" t="s">
        <v>238</v>
      </c>
      <c r="C346" s="70" t="s">
        <v>79</v>
      </c>
      <c r="D346" s="71">
        <v>1444.92</v>
      </c>
      <c r="E346" s="71">
        <v>1250.48</v>
      </c>
      <c r="F346" s="71">
        <v>1223.48</v>
      </c>
      <c r="G346" s="71">
        <v>1191.48</v>
      </c>
      <c r="H346" s="71">
        <v>1170.29</v>
      </c>
      <c r="I346" s="71">
        <v>1192.6199999999999</v>
      </c>
      <c r="J346" s="71">
        <v>1106.3399999999999</v>
      </c>
      <c r="K346" s="71">
        <v>1242.56</v>
      </c>
      <c r="L346" s="71">
        <v>1514.91</v>
      </c>
      <c r="M346" s="71">
        <v>1684.55</v>
      </c>
      <c r="N346" s="71">
        <v>1731.35</v>
      </c>
      <c r="O346" s="71">
        <v>1758.96</v>
      </c>
      <c r="P346" s="71">
        <v>1711.22</v>
      </c>
      <c r="Q346" s="71">
        <v>1708.9</v>
      </c>
      <c r="R346" s="71">
        <v>1705.83</v>
      </c>
      <c r="S346" s="71">
        <v>1591.45</v>
      </c>
      <c r="T346" s="71">
        <v>1574.53</v>
      </c>
      <c r="U346" s="71">
        <v>1580.14</v>
      </c>
      <c r="V346" s="71">
        <v>1641.96</v>
      </c>
      <c r="W346" s="71">
        <v>1809.8</v>
      </c>
      <c r="X346" s="71">
        <v>1934.57</v>
      </c>
      <c r="Y346" s="71">
        <v>1908.91</v>
      </c>
      <c r="Z346" s="71">
        <v>1564.86</v>
      </c>
      <c r="AA346" s="71">
        <v>1500.99</v>
      </c>
    </row>
    <row r="347" spans="1:27" ht="12.75" hidden="1" customHeight="1" outlineLevel="1" x14ac:dyDescent="0.2">
      <c r="A347" s="163" t="s">
        <v>572</v>
      </c>
      <c r="B347" s="94" t="s">
        <v>90</v>
      </c>
      <c r="C347" s="70" t="s">
        <v>79</v>
      </c>
      <c r="D347" s="71">
        <f>$D$327</f>
        <v>2222.89</v>
      </c>
      <c r="E347" s="71">
        <f t="shared" ref="E347:AA347" si="199">$D$327</f>
        <v>2222.89</v>
      </c>
      <c r="F347" s="71">
        <f t="shared" si="199"/>
        <v>2222.89</v>
      </c>
      <c r="G347" s="71">
        <f t="shared" si="199"/>
        <v>2222.89</v>
      </c>
      <c r="H347" s="71">
        <f t="shared" si="199"/>
        <v>2222.89</v>
      </c>
      <c r="I347" s="71">
        <f t="shared" si="199"/>
        <v>2222.89</v>
      </c>
      <c r="J347" s="71">
        <f t="shared" si="199"/>
        <v>2222.89</v>
      </c>
      <c r="K347" s="71">
        <f t="shared" si="199"/>
        <v>2222.89</v>
      </c>
      <c r="L347" s="71">
        <f t="shared" si="199"/>
        <v>2222.89</v>
      </c>
      <c r="M347" s="71">
        <f t="shared" si="199"/>
        <v>2222.89</v>
      </c>
      <c r="N347" s="71">
        <f t="shared" si="199"/>
        <v>2222.89</v>
      </c>
      <c r="O347" s="71">
        <f t="shared" si="199"/>
        <v>2222.89</v>
      </c>
      <c r="P347" s="71">
        <f t="shared" si="199"/>
        <v>2222.89</v>
      </c>
      <c r="Q347" s="71">
        <f t="shared" si="199"/>
        <v>2222.89</v>
      </c>
      <c r="R347" s="71">
        <f t="shared" si="199"/>
        <v>2222.89</v>
      </c>
      <c r="S347" s="71">
        <f t="shared" si="199"/>
        <v>2222.89</v>
      </c>
      <c r="T347" s="71">
        <f t="shared" si="199"/>
        <v>2222.89</v>
      </c>
      <c r="U347" s="71">
        <f t="shared" si="199"/>
        <v>2222.89</v>
      </c>
      <c r="V347" s="71">
        <f t="shared" si="199"/>
        <v>2222.89</v>
      </c>
      <c r="W347" s="71">
        <f t="shared" si="199"/>
        <v>2222.89</v>
      </c>
      <c r="X347" s="71">
        <f t="shared" si="199"/>
        <v>2222.89</v>
      </c>
      <c r="Y347" s="71">
        <f t="shared" si="199"/>
        <v>2222.89</v>
      </c>
      <c r="Z347" s="71">
        <f t="shared" si="199"/>
        <v>2222.89</v>
      </c>
      <c r="AA347" s="71">
        <f t="shared" si="199"/>
        <v>2222.89</v>
      </c>
    </row>
    <row r="348" spans="1:27" ht="12.75" hidden="1" customHeight="1" outlineLevel="1" x14ac:dyDescent="0.2">
      <c r="A348" s="163" t="s">
        <v>573</v>
      </c>
      <c r="B348" s="94" t="s">
        <v>83</v>
      </c>
      <c r="C348" s="70" t="s">
        <v>79</v>
      </c>
      <c r="D348" s="71">
        <v>4.3</v>
      </c>
      <c r="E348" s="71">
        <v>4.3</v>
      </c>
      <c r="F348" s="71">
        <v>4.3</v>
      </c>
      <c r="G348" s="71">
        <v>4.3</v>
      </c>
      <c r="H348" s="71">
        <v>4.3</v>
      </c>
      <c r="I348" s="71">
        <v>4.3</v>
      </c>
      <c r="J348" s="71">
        <v>4.3</v>
      </c>
      <c r="K348" s="71">
        <v>4.3</v>
      </c>
      <c r="L348" s="71">
        <v>4.3</v>
      </c>
      <c r="M348" s="71">
        <v>4.3</v>
      </c>
      <c r="N348" s="71">
        <v>4.3</v>
      </c>
      <c r="O348" s="71">
        <v>4.3</v>
      </c>
      <c r="P348" s="71">
        <v>4.3</v>
      </c>
      <c r="Q348" s="71">
        <v>4.3</v>
      </c>
      <c r="R348" s="71">
        <v>4.3</v>
      </c>
      <c r="S348" s="71">
        <v>4.3</v>
      </c>
      <c r="T348" s="71">
        <v>4.3</v>
      </c>
      <c r="U348" s="71">
        <v>4.3</v>
      </c>
      <c r="V348" s="71">
        <v>4.3</v>
      </c>
      <c r="W348" s="71">
        <v>4.3</v>
      </c>
      <c r="X348" s="71">
        <v>4.3</v>
      </c>
      <c r="Y348" s="71">
        <v>4.3</v>
      </c>
      <c r="Z348" s="71">
        <v>4.3</v>
      </c>
      <c r="AA348" s="71">
        <v>4.3</v>
      </c>
    </row>
    <row r="349" spans="1:27" ht="12.75" hidden="1" customHeight="1" outlineLevel="1" x14ac:dyDescent="0.2">
      <c r="A349" s="163" t="s">
        <v>574</v>
      </c>
      <c r="B349" s="94" t="s">
        <v>81</v>
      </c>
      <c r="C349" s="70" t="s">
        <v>79</v>
      </c>
      <c r="D349" s="71">
        <f>$D$11</f>
        <v>88.27</v>
      </c>
      <c r="E349" s="71">
        <f t="shared" ref="E349:AA349" si="200">$D$11</f>
        <v>88.27</v>
      </c>
      <c r="F349" s="71">
        <f t="shared" si="200"/>
        <v>88.27</v>
      </c>
      <c r="G349" s="71">
        <f t="shared" si="200"/>
        <v>88.27</v>
      </c>
      <c r="H349" s="71">
        <f t="shared" si="200"/>
        <v>88.27</v>
      </c>
      <c r="I349" s="71">
        <f t="shared" si="200"/>
        <v>88.27</v>
      </c>
      <c r="J349" s="71">
        <f t="shared" si="200"/>
        <v>88.27</v>
      </c>
      <c r="K349" s="71">
        <f t="shared" si="200"/>
        <v>88.27</v>
      </c>
      <c r="L349" s="71">
        <f t="shared" si="200"/>
        <v>88.27</v>
      </c>
      <c r="M349" s="71">
        <f t="shared" si="200"/>
        <v>88.27</v>
      </c>
      <c r="N349" s="71">
        <f t="shared" si="200"/>
        <v>88.27</v>
      </c>
      <c r="O349" s="71">
        <f t="shared" si="200"/>
        <v>88.27</v>
      </c>
      <c r="P349" s="71">
        <f t="shared" si="200"/>
        <v>88.27</v>
      </c>
      <c r="Q349" s="71">
        <f t="shared" si="200"/>
        <v>88.27</v>
      </c>
      <c r="R349" s="71">
        <f t="shared" si="200"/>
        <v>88.27</v>
      </c>
      <c r="S349" s="71">
        <f t="shared" si="200"/>
        <v>88.27</v>
      </c>
      <c r="T349" s="71">
        <f t="shared" si="200"/>
        <v>88.27</v>
      </c>
      <c r="U349" s="71">
        <f t="shared" si="200"/>
        <v>88.27</v>
      </c>
      <c r="V349" s="71">
        <f t="shared" si="200"/>
        <v>88.27</v>
      </c>
      <c r="W349" s="71">
        <f t="shared" si="200"/>
        <v>88.27</v>
      </c>
      <c r="X349" s="71">
        <f t="shared" si="200"/>
        <v>88.27</v>
      </c>
      <c r="Y349" s="71">
        <f t="shared" si="200"/>
        <v>88.27</v>
      </c>
      <c r="Z349" s="71">
        <f t="shared" si="200"/>
        <v>88.27</v>
      </c>
      <c r="AA349" s="71">
        <f t="shared" si="200"/>
        <v>88.27</v>
      </c>
    </row>
    <row r="350" spans="1:27" ht="12.75" customHeight="1" collapsed="1" x14ac:dyDescent="0.2">
      <c r="A350" s="162" t="s">
        <v>575</v>
      </c>
      <c r="B350" s="54" t="str">
        <f>"06"&amp;"."&amp;$B$662&amp;"."&amp;$B$663</f>
        <v>06.05.2024</v>
      </c>
      <c r="C350" s="134" t="s">
        <v>76</v>
      </c>
      <c r="D350" s="135">
        <f>ROUND(((D351+D352+D354+D353)/1000),5)</f>
        <v>3.6120700000000001</v>
      </c>
      <c r="E350" s="135">
        <f>ROUND(((E351+E352+E354+E353)/1000),5)</f>
        <v>3.5201199999999999</v>
      </c>
      <c r="F350" s="135">
        <f>ROUND(((F351+F352+F354+F353)/1000),5)</f>
        <v>3.4311600000000002</v>
      </c>
      <c r="G350" s="135">
        <f t="shared" ref="G350:AA350" si="201">ROUND(((G351+G352+G354+G353)/1000),5)</f>
        <v>3.4230299999999998</v>
      </c>
      <c r="H350" s="135">
        <f t="shared" si="201"/>
        <v>3.4252899999999999</v>
      </c>
      <c r="I350" s="135">
        <f t="shared" si="201"/>
        <v>3.56073</v>
      </c>
      <c r="J350" s="135">
        <f t="shared" si="201"/>
        <v>3.7295199999999999</v>
      </c>
      <c r="K350" s="135">
        <f t="shared" si="201"/>
        <v>4.0130999999999997</v>
      </c>
      <c r="L350" s="135">
        <f t="shared" si="201"/>
        <v>4.30044</v>
      </c>
      <c r="M350" s="135">
        <f t="shared" si="201"/>
        <v>4.3833700000000002</v>
      </c>
      <c r="N350" s="135">
        <f t="shared" si="201"/>
        <v>4.3902099999999997</v>
      </c>
      <c r="O350" s="135">
        <f t="shared" si="201"/>
        <v>4.3925299999999998</v>
      </c>
      <c r="P350" s="135">
        <f t="shared" si="201"/>
        <v>4.39778</v>
      </c>
      <c r="Q350" s="135">
        <f t="shared" si="201"/>
        <v>4.3942600000000001</v>
      </c>
      <c r="R350" s="135">
        <f t="shared" si="201"/>
        <v>4.3913099999999998</v>
      </c>
      <c r="S350" s="135">
        <f t="shared" si="201"/>
        <v>4.3918400000000002</v>
      </c>
      <c r="T350" s="135">
        <f t="shared" si="201"/>
        <v>4.3827299999999996</v>
      </c>
      <c r="U350" s="135">
        <f t="shared" si="201"/>
        <v>4.3466100000000001</v>
      </c>
      <c r="V350" s="135">
        <f t="shared" si="201"/>
        <v>4.3102200000000002</v>
      </c>
      <c r="W350" s="135">
        <f t="shared" si="201"/>
        <v>4.3355100000000002</v>
      </c>
      <c r="X350" s="135">
        <f t="shared" si="201"/>
        <v>4.38368</v>
      </c>
      <c r="Y350" s="135">
        <f t="shared" si="201"/>
        <v>4.3181099999999999</v>
      </c>
      <c r="Z350" s="135">
        <f t="shared" si="201"/>
        <v>3.9758200000000001</v>
      </c>
      <c r="AA350" s="135">
        <f t="shared" si="201"/>
        <v>3.8110499999999998</v>
      </c>
    </row>
    <row r="351" spans="1:27" ht="12.75" hidden="1" customHeight="1" outlineLevel="1" x14ac:dyDescent="0.2">
      <c r="A351" s="163" t="s">
        <v>576</v>
      </c>
      <c r="B351" s="94" t="s">
        <v>238</v>
      </c>
      <c r="C351" s="70" t="s">
        <v>79</v>
      </c>
      <c r="D351" s="71">
        <v>1296.6099999999999</v>
      </c>
      <c r="E351" s="71">
        <v>1204.6600000000001</v>
      </c>
      <c r="F351" s="71">
        <v>1115.7</v>
      </c>
      <c r="G351" s="71">
        <v>1107.57</v>
      </c>
      <c r="H351" s="71">
        <v>1109.83</v>
      </c>
      <c r="I351" s="71">
        <v>1245.27</v>
      </c>
      <c r="J351" s="71">
        <v>1414.06</v>
      </c>
      <c r="K351" s="71">
        <v>1697.64</v>
      </c>
      <c r="L351" s="71">
        <v>1984.98</v>
      </c>
      <c r="M351" s="71">
        <v>2067.91</v>
      </c>
      <c r="N351" s="71">
        <v>2074.75</v>
      </c>
      <c r="O351" s="71">
        <v>2077.0700000000002</v>
      </c>
      <c r="P351" s="71">
        <v>2082.3200000000002</v>
      </c>
      <c r="Q351" s="71">
        <v>2078.8000000000002</v>
      </c>
      <c r="R351" s="71">
        <v>2075.85</v>
      </c>
      <c r="S351" s="71">
        <v>2076.38</v>
      </c>
      <c r="T351" s="71">
        <v>2067.27</v>
      </c>
      <c r="U351" s="71">
        <v>2031.15</v>
      </c>
      <c r="V351" s="71">
        <v>1994.76</v>
      </c>
      <c r="W351" s="71">
        <v>2020.05</v>
      </c>
      <c r="X351" s="71">
        <v>2068.2199999999998</v>
      </c>
      <c r="Y351" s="71">
        <v>2002.65</v>
      </c>
      <c r="Z351" s="71">
        <v>1660.36</v>
      </c>
      <c r="AA351" s="71">
        <v>1495.59</v>
      </c>
    </row>
    <row r="352" spans="1:27" ht="12.75" hidden="1" customHeight="1" outlineLevel="1" x14ac:dyDescent="0.2">
      <c r="A352" s="163" t="s">
        <v>577</v>
      </c>
      <c r="B352" s="94" t="s">
        <v>90</v>
      </c>
      <c r="C352" s="70" t="s">
        <v>79</v>
      </c>
      <c r="D352" s="71">
        <f>$D$327</f>
        <v>2222.89</v>
      </c>
      <c r="E352" s="71">
        <f t="shared" ref="E352:AA352" si="202">$D$327</f>
        <v>2222.89</v>
      </c>
      <c r="F352" s="71">
        <f t="shared" si="202"/>
        <v>2222.89</v>
      </c>
      <c r="G352" s="71">
        <f t="shared" si="202"/>
        <v>2222.89</v>
      </c>
      <c r="H352" s="71">
        <f t="shared" si="202"/>
        <v>2222.89</v>
      </c>
      <c r="I352" s="71">
        <f t="shared" si="202"/>
        <v>2222.89</v>
      </c>
      <c r="J352" s="71">
        <f t="shared" si="202"/>
        <v>2222.89</v>
      </c>
      <c r="K352" s="71">
        <f t="shared" si="202"/>
        <v>2222.89</v>
      </c>
      <c r="L352" s="71">
        <f t="shared" si="202"/>
        <v>2222.89</v>
      </c>
      <c r="M352" s="71">
        <f t="shared" si="202"/>
        <v>2222.89</v>
      </c>
      <c r="N352" s="71">
        <f t="shared" si="202"/>
        <v>2222.89</v>
      </c>
      <c r="O352" s="71">
        <f t="shared" si="202"/>
        <v>2222.89</v>
      </c>
      <c r="P352" s="71">
        <f t="shared" si="202"/>
        <v>2222.89</v>
      </c>
      <c r="Q352" s="71">
        <f t="shared" si="202"/>
        <v>2222.89</v>
      </c>
      <c r="R352" s="71">
        <f t="shared" si="202"/>
        <v>2222.89</v>
      </c>
      <c r="S352" s="71">
        <f t="shared" si="202"/>
        <v>2222.89</v>
      </c>
      <c r="T352" s="71">
        <f t="shared" si="202"/>
        <v>2222.89</v>
      </c>
      <c r="U352" s="71">
        <f t="shared" si="202"/>
        <v>2222.89</v>
      </c>
      <c r="V352" s="71">
        <f t="shared" si="202"/>
        <v>2222.89</v>
      </c>
      <c r="W352" s="71">
        <f t="shared" si="202"/>
        <v>2222.89</v>
      </c>
      <c r="X352" s="71">
        <f t="shared" si="202"/>
        <v>2222.89</v>
      </c>
      <c r="Y352" s="71">
        <f t="shared" si="202"/>
        <v>2222.89</v>
      </c>
      <c r="Z352" s="71">
        <f t="shared" si="202"/>
        <v>2222.89</v>
      </c>
      <c r="AA352" s="71">
        <f t="shared" si="202"/>
        <v>2222.89</v>
      </c>
    </row>
    <row r="353" spans="1:27" ht="12.75" hidden="1" customHeight="1" outlineLevel="1" x14ac:dyDescent="0.2">
      <c r="A353" s="163" t="s">
        <v>578</v>
      </c>
      <c r="B353" s="94" t="s">
        <v>83</v>
      </c>
      <c r="C353" s="70" t="s">
        <v>79</v>
      </c>
      <c r="D353" s="71">
        <v>4.3</v>
      </c>
      <c r="E353" s="71">
        <v>4.3</v>
      </c>
      <c r="F353" s="71">
        <v>4.3</v>
      </c>
      <c r="G353" s="71">
        <v>4.3</v>
      </c>
      <c r="H353" s="71">
        <v>4.3</v>
      </c>
      <c r="I353" s="71">
        <v>4.3</v>
      </c>
      <c r="J353" s="71">
        <v>4.3</v>
      </c>
      <c r="K353" s="71">
        <v>4.3</v>
      </c>
      <c r="L353" s="71">
        <v>4.3</v>
      </c>
      <c r="M353" s="71">
        <v>4.3</v>
      </c>
      <c r="N353" s="71">
        <v>4.3</v>
      </c>
      <c r="O353" s="71">
        <v>4.3</v>
      </c>
      <c r="P353" s="71">
        <v>4.3</v>
      </c>
      <c r="Q353" s="71">
        <v>4.3</v>
      </c>
      <c r="R353" s="71">
        <v>4.3</v>
      </c>
      <c r="S353" s="71">
        <v>4.3</v>
      </c>
      <c r="T353" s="71">
        <v>4.3</v>
      </c>
      <c r="U353" s="71">
        <v>4.3</v>
      </c>
      <c r="V353" s="71">
        <v>4.3</v>
      </c>
      <c r="W353" s="71">
        <v>4.3</v>
      </c>
      <c r="X353" s="71">
        <v>4.3</v>
      </c>
      <c r="Y353" s="71">
        <v>4.3</v>
      </c>
      <c r="Z353" s="71">
        <v>4.3</v>
      </c>
      <c r="AA353" s="71">
        <v>4.3</v>
      </c>
    </row>
    <row r="354" spans="1:27" ht="12.75" hidden="1" customHeight="1" outlineLevel="1" x14ac:dyDescent="0.2">
      <c r="A354" s="163" t="s">
        <v>579</v>
      </c>
      <c r="B354" s="94" t="s">
        <v>81</v>
      </c>
      <c r="C354" s="70" t="s">
        <v>79</v>
      </c>
      <c r="D354" s="71">
        <f>$D$11</f>
        <v>88.27</v>
      </c>
      <c r="E354" s="71">
        <f t="shared" ref="E354:AA354" si="203">$D$11</f>
        <v>88.27</v>
      </c>
      <c r="F354" s="71">
        <f t="shared" si="203"/>
        <v>88.27</v>
      </c>
      <c r="G354" s="71">
        <f t="shared" si="203"/>
        <v>88.27</v>
      </c>
      <c r="H354" s="71">
        <f t="shared" si="203"/>
        <v>88.27</v>
      </c>
      <c r="I354" s="71">
        <f t="shared" si="203"/>
        <v>88.27</v>
      </c>
      <c r="J354" s="71">
        <f t="shared" si="203"/>
        <v>88.27</v>
      </c>
      <c r="K354" s="71">
        <f t="shared" si="203"/>
        <v>88.27</v>
      </c>
      <c r="L354" s="71">
        <f t="shared" si="203"/>
        <v>88.27</v>
      </c>
      <c r="M354" s="71">
        <f t="shared" si="203"/>
        <v>88.27</v>
      </c>
      <c r="N354" s="71">
        <f t="shared" si="203"/>
        <v>88.27</v>
      </c>
      <c r="O354" s="71">
        <f t="shared" si="203"/>
        <v>88.27</v>
      </c>
      <c r="P354" s="71">
        <f t="shared" si="203"/>
        <v>88.27</v>
      </c>
      <c r="Q354" s="71">
        <f t="shared" si="203"/>
        <v>88.27</v>
      </c>
      <c r="R354" s="71">
        <f t="shared" si="203"/>
        <v>88.27</v>
      </c>
      <c r="S354" s="71">
        <f t="shared" si="203"/>
        <v>88.27</v>
      </c>
      <c r="T354" s="71">
        <f t="shared" si="203"/>
        <v>88.27</v>
      </c>
      <c r="U354" s="71">
        <f t="shared" si="203"/>
        <v>88.27</v>
      </c>
      <c r="V354" s="71">
        <f t="shared" si="203"/>
        <v>88.27</v>
      </c>
      <c r="W354" s="71">
        <f t="shared" si="203"/>
        <v>88.27</v>
      </c>
      <c r="X354" s="71">
        <f t="shared" si="203"/>
        <v>88.27</v>
      </c>
      <c r="Y354" s="71">
        <f t="shared" si="203"/>
        <v>88.27</v>
      </c>
      <c r="Z354" s="71">
        <f t="shared" si="203"/>
        <v>88.27</v>
      </c>
      <c r="AA354" s="71">
        <f t="shared" si="203"/>
        <v>88.27</v>
      </c>
    </row>
    <row r="355" spans="1:27" ht="12.75" customHeight="1" collapsed="1" x14ac:dyDescent="0.2">
      <c r="A355" s="162" t="s">
        <v>580</v>
      </c>
      <c r="B355" s="54" t="str">
        <f>"07"&amp;"."&amp;$B$662&amp;"."&amp;$B$663</f>
        <v>07.05.2024</v>
      </c>
      <c r="C355" s="134" t="s">
        <v>76</v>
      </c>
      <c r="D355" s="135">
        <f>ROUND(((D356+D357+D359+D358)/1000),5)</f>
        <v>3.79759</v>
      </c>
      <c r="E355" s="135">
        <f>ROUND(((E356+E357+E359+E358)/1000),5)</f>
        <v>3.6066799999999999</v>
      </c>
      <c r="F355" s="135">
        <f>ROUND(((F356+F357+F359+F358)/1000),5)</f>
        <v>3.5341399999999998</v>
      </c>
      <c r="G355" s="135">
        <f t="shared" ref="G355:AA355" si="204">ROUND(((G356+G357+G359+G358)/1000),5)</f>
        <v>3.5179900000000002</v>
      </c>
      <c r="H355" s="135">
        <f t="shared" si="204"/>
        <v>3.5133700000000001</v>
      </c>
      <c r="I355" s="135">
        <f t="shared" si="204"/>
        <v>3.5863399999999999</v>
      </c>
      <c r="J355" s="135">
        <f t="shared" si="204"/>
        <v>3.7345100000000002</v>
      </c>
      <c r="K355" s="135">
        <f t="shared" si="204"/>
        <v>3.9670899999999998</v>
      </c>
      <c r="L355" s="135">
        <f t="shared" si="204"/>
        <v>4.22736</v>
      </c>
      <c r="M355" s="135">
        <f t="shared" si="204"/>
        <v>4.3045799999999996</v>
      </c>
      <c r="N355" s="135">
        <f t="shared" si="204"/>
        <v>4.3281599999999996</v>
      </c>
      <c r="O355" s="135">
        <f t="shared" si="204"/>
        <v>4.3936200000000003</v>
      </c>
      <c r="P355" s="135">
        <f t="shared" si="204"/>
        <v>4.3877100000000002</v>
      </c>
      <c r="Q355" s="135">
        <f t="shared" si="204"/>
        <v>4.4032999999999998</v>
      </c>
      <c r="R355" s="135">
        <f t="shared" si="204"/>
        <v>4.3474399999999997</v>
      </c>
      <c r="S355" s="135">
        <f t="shared" si="204"/>
        <v>4.3306300000000002</v>
      </c>
      <c r="T355" s="135">
        <f t="shared" si="204"/>
        <v>4.3010700000000002</v>
      </c>
      <c r="U355" s="135">
        <f t="shared" si="204"/>
        <v>4.2882800000000003</v>
      </c>
      <c r="V355" s="135">
        <f t="shared" si="204"/>
        <v>4.2877900000000002</v>
      </c>
      <c r="W355" s="135">
        <f t="shared" si="204"/>
        <v>4.2936800000000002</v>
      </c>
      <c r="X355" s="135">
        <f t="shared" si="204"/>
        <v>4.3600899999999996</v>
      </c>
      <c r="Y355" s="135">
        <f t="shared" si="204"/>
        <v>4.1875099999999996</v>
      </c>
      <c r="Z355" s="135">
        <f t="shared" si="204"/>
        <v>4.02956</v>
      </c>
      <c r="AA355" s="135">
        <f t="shared" si="204"/>
        <v>3.9186100000000001</v>
      </c>
    </row>
    <row r="356" spans="1:27" ht="12.75" hidden="1" customHeight="1" outlineLevel="1" x14ac:dyDescent="0.2">
      <c r="A356" s="163" t="s">
        <v>581</v>
      </c>
      <c r="B356" s="94" t="s">
        <v>238</v>
      </c>
      <c r="C356" s="70" t="s">
        <v>79</v>
      </c>
      <c r="D356" s="71">
        <v>1482.13</v>
      </c>
      <c r="E356" s="71">
        <v>1291.22</v>
      </c>
      <c r="F356" s="71">
        <v>1218.68</v>
      </c>
      <c r="G356" s="71">
        <v>1202.53</v>
      </c>
      <c r="H356" s="71">
        <v>1197.9100000000001</v>
      </c>
      <c r="I356" s="71">
        <v>1270.8800000000001</v>
      </c>
      <c r="J356" s="71">
        <v>1419.05</v>
      </c>
      <c r="K356" s="71">
        <v>1651.63</v>
      </c>
      <c r="L356" s="71">
        <v>1911.9</v>
      </c>
      <c r="M356" s="71">
        <v>1989.12</v>
      </c>
      <c r="N356" s="71">
        <v>2012.7</v>
      </c>
      <c r="O356" s="71">
        <v>2078.16</v>
      </c>
      <c r="P356" s="71">
        <v>2072.25</v>
      </c>
      <c r="Q356" s="71">
        <v>2087.84</v>
      </c>
      <c r="R356" s="71">
        <v>2031.98</v>
      </c>
      <c r="S356" s="71">
        <v>2015.17</v>
      </c>
      <c r="T356" s="71">
        <v>1985.61</v>
      </c>
      <c r="U356" s="71">
        <v>1972.82</v>
      </c>
      <c r="V356" s="71">
        <v>1972.33</v>
      </c>
      <c r="W356" s="71">
        <v>1978.22</v>
      </c>
      <c r="X356" s="71">
        <v>2044.63</v>
      </c>
      <c r="Y356" s="71">
        <v>1872.05</v>
      </c>
      <c r="Z356" s="71">
        <v>1714.1</v>
      </c>
      <c r="AA356" s="71">
        <v>1603.15</v>
      </c>
    </row>
    <row r="357" spans="1:27" ht="12.75" hidden="1" customHeight="1" outlineLevel="1" x14ac:dyDescent="0.2">
      <c r="A357" s="163" t="s">
        <v>582</v>
      </c>
      <c r="B357" s="94" t="s">
        <v>90</v>
      </c>
      <c r="C357" s="70" t="s">
        <v>79</v>
      </c>
      <c r="D357" s="71">
        <f>$D$327</f>
        <v>2222.89</v>
      </c>
      <c r="E357" s="71">
        <f t="shared" ref="E357:AA357" si="205">$D$327</f>
        <v>2222.89</v>
      </c>
      <c r="F357" s="71">
        <f t="shared" si="205"/>
        <v>2222.89</v>
      </c>
      <c r="G357" s="71">
        <f t="shared" si="205"/>
        <v>2222.89</v>
      </c>
      <c r="H357" s="71">
        <f t="shared" si="205"/>
        <v>2222.89</v>
      </c>
      <c r="I357" s="71">
        <f t="shared" si="205"/>
        <v>2222.89</v>
      </c>
      <c r="J357" s="71">
        <f t="shared" si="205"/>
        <v>2222.89</v>
      </c>
      <c r="K357" s="71">
        <f t="shared" si="205"/>
        <v>2222.89</v>
      </c>
      <c r="L357" s="71">
        <f t="shared" si="205"/>
        <v>2222.89</v>
      </c>
      <c r="M357" s="71">
        <f t="shared" si="205"/>
        <v>2222.89</v>
      </c>
      <c r="N357" s="71">
        <f t="shared" si="205"/>
        <v>2222.89</v>
      </c>
      <c r="O357" s="71">
        <f t="shared" si="205"/>
        <v>2222.89</v>
      </c>
      <c r="P357" s="71">
        <f t="shared" si="205"/>
        <v>2222.89</v>
      </c>
      <c r="Q357" s="71">
        <f t="shared" si="205"/>
        <v>2222.89</v>
      </c>
      <c r="R357" s="71">
        <f t="shared" si="205"/>
        <v>2222.89</v>
      </c>
      <c r="S357" s="71">
        <f t="shared" si="205"/>
        <v>2222.89</v>
      </c>
      <c r="T357" s="71">
        <f t="shared" si="205"/>
        <v>2222.89</v>
      </c>
      <c r="U357" s="71">
        <f t="shared" si="205"/>
        <v>2222.89</v>
      </c>
      <c r="V357" s="71">
        <f t="shared" si="205"/>
        <v>2222.89</v>
      </c>
      <c r="W357" s="71">
        <f t="shared" si="205"/>
        <v>2222.89</v>
      </c>
      <c r="X357" s="71">
        <f t="shared" si="205"/>
        <v>2222.89</v>
      </c>
      <c r="Y357" s="71">
        <f t="shared" si="205"/>
        <v>2222.89</v>
      </c>
      <c r="Z357" s="71">
        <f t="shared" si="205"/>
        <v>2222.89</v>
      </c>
      <c r="AA357" s="71">
        <f t="shared" si="205"/>
        <v>2222.89</v>
      </c>
    </row>
    <row r="358" spans="1:27" ht="12.75" hidden="1" customHeight="1" outlineLevel="1" x14ac:dyDescent="0.2">
      <c r="A358" s="163" t="s">
        <v>583</v>
      </c>
      <c r="B358" s="94" t="s">
        <v>83</v>
      </c>
      <c r="C358" s="70" t="s">
        <v>79</v>
      </c>
      <c r="D358" s="71">
        <v>4.3</v>
      </c>
      <c r="E358" s="71">
        <v>4.3</v>
      </c>
      <c r="F358" s="71">
        <v>4.3</v>
      </c>
      <c r="G358" s="71">
        <v>4.3</v>
      </c>
      <c r="H358" s="71">
        <v>4.3</v>
      </c>
      <c r="I358" s="71">
        <v>4.3</v>
      </c>
      <c r="J358" s="71">
        <v>4.3</v>
      </c>
      <c r="K358" s="71">
        <v>4.3</v>
      </c>
      <c r="L358" s="71">
        <v>4.3</v>
      </c>
      <c r="M358" s="71">
        <v>4.3</v>
      </c>
      <c r="N358" s="71">
        <v>4.3</v>
      </c>
      <c r="O358" s="71">
        <v>4.3</v>
      </c>
      <c r="P358" s="71">
        <v>4.3</v>
      </c>
      <c r="Q358" s="71">
        <v>4.3</v>
      </c>
      <c r="R358" s="71">
        <v>4.3</v>
      </c>
      <c r="S358" s="71">
        <v>4.3</v>
      </c>
      <c r="T358" s="71">
        <v>4.3</v>
      </c>
      <c r="U358" s="71">
        <v>4.3</v>
      </c>
      <c r="V358" s="71">
        <v>4.3</v>
      </c>
      <c r="W358" s="71">
        <v>4.3</v>
      </c>
      <c r="X358" s="71">
        <v>4.3</v>
      </c>
      <c r="Y358" s="71">
        <v>4.3</v>
      </c>
      <c r="Z358" s="71">
        <v>4.3</v>
      </c>
      <c r="AA358" s="71">
        <v>4.3</v>
      </c>
    </row>
    <row r="359" spans="1:27" ht="12.75" hidden="1" customHeight="1" outlineLevel="1" x14ac:dyDescent="0.2">
      <c r="A359" s="163" t="s">
        <v>584</v>
      </c>
      <c r="B359" s="94" t="s">
        <v>81</v>
      </c>
      <c r="C359" s="70" t="s">
        <v>79</v>
      </c>
      <c r="D359" s="71">
        <f>$D$11</f>
        <v>88.27</v>
      </c>
      <c r="E359" s="71">
        <f t="shared" ref="E359:AA359" si="206">$D$11</f>
        <v>88.27</v>
      </c>
      <c r="F359" s="71">
        <f t="shared" si="206"/>
        <v>88.27</v>
      </c>
      <c r="G359" s="71">
        <f t="shared" si="206"/>
        <v>88.27</v>
      </c>
      <c r="H359" s="71">
        <f t="shared" si="206"/>
        <v>88.27</v>
      </c>
      <c r="I359" s="71">
        <f t="shared" si="206"/>
        <v>88.27</v>
      </c>
      <c r="J359" s="71">
        <f t="shared" si="206"/>
        <v>88.27</v>
      </c>
      <c r="K359" s="71">
        <f t="shared" si="206"/>
        <v>88.27</v>
      </c>
      <c r="L359" s="71">
        <f t="shared" si="206"/>
        <v>88.27</v>
      </c>
      <c r="M359" s="71">
        <f t="shared" si="206"/>
        <v>88.27</v>
      </c>
      <c r="N359" s="71">
        <f t="shared" si="206"/>
        <v>88.27</v>
      </c>
      <c r="O359" s="71">
        <f t="shared" si="206"/>
        <v>88.27</v>
      </c>
      <c r="P359" s="71">
        <f t="shared" si="206"/>
        <v>88.27</v>
      </c>
      <c r="Q359" s="71">
        <f t="shared" si="206"/>
        <v>88.27</v>
      </c>
      <c r="R359" s="71">
        <f t="shared" si="206"/>
        <v>88.27</v>
      </c>
      <c r="S359" s="71">
        <f t="shared" si="206"/>
        <v>88.27</v>
      </c>
      <c r="T359" s="71">
        <f t="shared" si="206"/>
        <v>88.27</v>
      </c>
      <c r="U359" s="71">
        <f t="shared" si="206"/>
        <v>88.27</v>
      </c>
      <c r="V359" s="71">
        <f t="shared" si="206"/>
        <v>88.27</v>
      </c>
      <c r="W359" s="71">
        <f t="shared" si="206"/>
        <v>88.27</v>
      </c>
      <c r="X359" s="71">
        <f t="shared" si="206"/>
        <v>88.27</v>
      </c>
      <c r="Y359" s="71">
        <f t="shared" si="206"/>
        <v>88.27</v>
      </c>
      <c r="Z359" s="71">
        <f t="shared" si="206"/>
        <v>88.27</v>
      </c>
      <c r="AA359" s="71">
        <f t="shared" si="206"/>
        <v>88.27</v>
      </c>
    </row>
    <row r="360" spans="1:27" ht="12.75" customHeight="1" collapsed="1" x14ac:dyDescent="0.2">
      <c r="A360" s="162" t="s">
        <v>585</v>
      </c>
      <c r="B360" s="54" t="str">
        <f>"08"&amp;"."&amp;$B$662&amp;"."&amp;$B$663</f>
        <v>08.05.2024</v>
      </c>
      <c r="C360" s="134" t="s">
        <v>76</v>
      </c>
      <c r="D360" s="135">
        <f>ROUND(((D361+D362+D364+D363)/1000),5)</f>
        <v>3.7926899999999999</v>
      </c>
      <c r="E360" s="135">
        <f>ROUND(((E361+E362+E364+E363)/1000),5)</f>
        <v>3.6268899999999999</v>
      </c>
      <c r="F360" s="135">
        <f>ROUND(((F361+F362+F364+F363)/1000),5)</f>
        <v>3.5554800000000002</v>
      </c>
      <c r="G360" s="135">
        <f t="shared" ref="G360:AA360" si="207">ROUND(((G361+G362+G364+G363)/1000),5)</f>
        <v>3.5453299999999999</v>
      </c>
      <c r="H360" s="135">
        <f t="shared" si="207"/>
        <v>3.5463100000000001</v>
      </c>
      <c r="I360" s="135">
        <f t="shared" si="207"/>
        <v>3.6445799999999999</v>
      </c>
      <c r="J360" s="135">
        <f t="shared" si="207"/>
        <v>3.69028</v>
      </c>
      <c r="K360" s="135">
        <f t="shared" si="207"/>
        <v>3.9131999999999998</v>
      </c>
      <c r="L360" s="135">
        <f t="shared" si="207"/>
        <v>4.1513900000000001</v>
      </c>
      <c r="M360" s="135">
        <f t="shared" si="207"/>
        <v>4.2419700000000002</v>
      </c>
      <c r="N360" s="135">
        <f t="shared" si="207"/>
        <v>4.3087099999999996</v>
      </c>
      <c r="O360" s="135">
        <f t="shared" si="207"/>
        <v>4.3549300000000004</v>
      </c>
      <c r="P360" s="135">
        <f t="shared" si="207"/>
        <v>4.4031500000000001</v>
      </c>
      <c r="Q360" s="135">
        <f t="shared" si="207"/>
        <v>4.4017799999999996</v>
      </c>
      <c r="R360" s="135">
        <f t="shared" si="207"/>
        <v>4.35405</v>
      </c>
      <c r="S360" s="135">
        <f t="shared" si="207"/>
        <v>4.3102499999999999</v>
      </c>
      <c r="T360" s="135">
        <f t="shared" si="207"/>
        <v>4.2529000000000003</v>
      </c>
      <c r="U360" s="135">
        <f t="shared" si="207"/>
        <v>4.2040199999999999</v>
      </c>
      <c r="V360" s="135">
        <f t="shared" si="207"/>
        <v>4.2118900000000004</v>
      </c>
      <c r="W360" s="135">
        <f t="shared" si="207"/>
        <v>4.2257100000000003</v>
      </c>
      <c r="X360" s="135">
        <f t="shared" si="207"/>
        <v>4.2767600000000003</v>
      </c>
      <c r="Y360" s="135">
        <f t="shared" si="207"/>
        <v>4.2443600000000004</v>
      </c>
      <c r="Z360" s="135">
        <f t="shared" si="207"/>
        <v>4.1555400000000002</v>
      </c>
      <c r="AA360" s="135">
        <f t="shared" si="207"/>
        <v>3.8881800000000002</v>
      </c>
    </row>
    <row r="361" spans="1:27" ht="12.75" hidden="1" customHeight="1" outlineLevel="1" x14ac:dyDescent="0.2">
      <c r="A361" s="163" t="s">
        <v>586</v>
      </c>
      <c r="B361" s="94" t="s">
        <v>238</v>
      </c>
      <c r="C361" s="70" t="s">
        <v>79</v>
      </c>
      <c r="D361" s="71">
        <v>1477.23</v>
      </c>
      <c r="E361" s="71">
        <v>1311.43</v>
      </c>
      <c r="F361" s="71">
        <v>1240.02</v>
      </c>
      <c r="G361" s="71">
        <v>1229.8699999999999</v>
      </c>
      <c r="H361" s="71">
        <v>1230.8499999999999</v>
      </c>
      <c r="I361" s="71">
        <v>1329.12</v>
      </c>
      <c r="J361" s="71">
        <v>1374.82</v>
      </c>
      <c r="K361" s="71">
        <v>1597.74</v>
      </c>
      <c r="L361" s="71">
        <v>1835.93</v>
      </c>
      <c r="M361" s="71">
        <v>1926.51</v>
      </c>
      <c r="N361" s="71">
        <v>1993.25</v>
      </c>
      <c r="O361" s="71">
        <v>2039.47</v>
      </c>
      <c r="P361" s="71">
        <v>2087.69</v>
      </c>
      <c r="Q361" s="71">
        <v>2086.3200000000002</v>
      </c>
      <c r="R361" s="71">
        <v>2038.59</v>
      </c>
      <c r="S361" s="71">
        <v>1994.79</v>
      </c>
      <c r="T361" s="71">
        <v>1937.44</v>
      </c>
      <c r="U361" s="71">
        <v>1888.56</v>
      </c>
      <c r="V361" s="71">
        <v>1896.43</v>
      </c>
      <c r="W361" s="71">
        <v>1910.25</v>
      </c>
      <c r="X361" s="71">
        <v>1961.3</v>
      </c>
      <c r="Y361" s="71">
        <v>1928.9</v>
      </c>
      <c r="Z361" s="71">
        <v>1840.08</v>
      </c>
      <c r="AA361" s="71">
        <v>1572.72</v>
      </c>
    </row>
    <row r="362" spans="1:27" ht="12.75" hidden="1" customHeight="1" outlineLevel="1" x14ac:dyDescent="0.2">
      <c r="A362" s="163" t="s">
        <v>587</v>
      </c>
      <c r="B362" s="94" t="s">
        <v>90</v>
      </c>
      <c r="C362" s="70" t="s">
        <v>79</v>
      </c>
      <c r="D362" s="71">
        <f>$D$327</f>
        <v>2222.89</v>
      </c>
      <c r="E362" s="71">
        <f t="shared" ref="E362:AA362" si="208">$D$327</f>
        <v>2222.89</v>
      </c>
      <c r="F362" s="71">
        <f t="shared" si="208"/>
        <v>2222.89</v>
      </c>
      <c r="G362" s="71">
        <f t="shared" si="208"/>
        <v>2222.89</v>
      </c>
      <c r="H362" s="71">
        <f t="shared" si="208"/>
        <v>2222.89</v>
      </c>
      <c r="I362" s="71">
        <f t="shared" si="208"/>
        <v>2222.89</v>
      </c>
      <c r="J362" s="71">
        <f t="shared" si="208"/>
        <v>2222.89</v>
      </c>
      <c r="K362" s="71">
        <f t="shared" si="208"/>
        <v>2222.89</v>
      </c>
      <c r="L362" s="71">
        <f t="shared" si="208"/>
        <v>2222.89</v>
      </c>
      <c r="M362" s="71">
        <f t="shared" si="208"/>
        <v>2222.89</v>
      </c>
      <c r="N362" s="71">
        <f t="shared" si="208"/>
        <v>2222.89</v>
      </c>
      <c r="O362" s="71">
        <f t="shared" si="208"/>
        <v>2222.89</v>
      </c>
      <c r="P362" s="71">
        <f t="shared" si="208"/>
        <v>2222.89</v>
      </c>
      <c r="Q362" s="71">
        <f t="shared" si="208"/>
        <v>2222.89</v>
      </c>
      <c r="R362" s="71">
        <f t="shared" si="208"/>
        <v>2222.89</v>
      </c>
      <c r="S362" s="71">
        <f t="shared" si="208"/>
        <v>2222.89</v>
      </c>
      <c r="T362" s="71">
        <f t="shared" si="208"/>
        <v>2222.89</v>
      </c>
      <c r="U362" s="71">
        <f t="shared" si="208"/>
        <v>2222.89</v>
      </c>
      <c r="V362" s="71">
        <f t="shared" si="208"/>
        <v>2222.89</v>
      </c>
      <c r="W362" s="71">
        <f t="shared" si="208"/>
        <v>2222.89</v>
      </c>
      <c r="X362" s="71">
        <f t="shared" si="208"/>
        <v>2222.89</v>
      </c>
      <c r="Y362" s="71">
        <f t="shared" si="208"/>
        <v>2222.89</v>
      </c>
      <c r="Z362" s="71">
        <f t="shared" si="208"/>
        <v>2222.89</v>
      </c>
      <c r="AA362" s="71">
        <f t="shared" si="208"/>
        <v>2222.89</v>
      </c>
    </row>
    <row r="363" spans="1:27" ht="12.75" hidden="1" customHeight="1" outlineLevel="1" x14ac:dyDescent="0.2">
      <c r="A363" s="163" t="s">
        <v>588</v>
      </c>
      <c r="B363" s="94" t="s">
        <v>83</v>
      </c>
      <c r="C363" s="70" t="s">
        <v>79</v>
      </c>
      <c r="D363" s="71">
        <v>4.3</v>
      </c>
      <c r="E363" s="71">
        <v>4.3</v>
      </c>
      <c r="F363" s="71">
        <v>4.3</v>
      </c>
      <c r="G363" s="71">
        <v>4.3</v>
      </c>
      <c r="H363" s="71">
        <v>4.3</v>
      </c>
      <c r="I363" s="71">
        <v>4.3</v>
      </c>
      <c r="J363" s="71">
        <v>4.3</v>
      </c>
      <c r="K363" s="71">
        <v>4.3</v>
      </c>
      <c r="L363" s="71">
        <v>4.3</v>
      </c>
      <c r="M363" s="71">
        <v>4.3</v>
      </c>
      <c r="N363" s="71">
        <v>4.3</v>
      </c>
      <c r="O363" s="71">
        <v>4.3</v>
      </c>
      <c r="P363" s="71">
        <v>4.3</v>
      </c>
      <c r="Q363" s="71">
        <v>4.3</v>
      </c>
      <c r="R363" s="71">
        <v>4.3</v>
      </c>
      <c r="S363" s="71">
        <v>4.3</v>
      </c>
      <c r="T363" s="71">
        <v>4.3</v>
      </c>
      <c r="U363" s="71">
        <v>4.3</v>
      </c>
      <c r="V363" s="71">
        <v>4.3</v>
      </c>
      <c r="W363" s="71">
        <v>4.3</v>
      </c>
      <c r="X363" s="71">
        <v>4.3</v>
      </c>
      <c r="Y363" s="71">
        <v>4.3</v>
      </c>
      <c r="Z363" s="71">
        <v>4.3</v>
      </c>
      <c r="AA363" s="71">
        <v>4.3</v>
      </c>
    </row>
    <row r="364" spans="1:27" ht="12.75" hidden="1" customHeight="1" outlineLevel="1" x14ac:dyDescent="0.2">
      <c r="A364" s="163" t="s">
        <v>589</v>
      </c>
      <c r="B364" s="94" t="s">
        <v>81</v>
      </c>
      <c r="C364" s="70" t="s">
        <v>79</v>
      </c>
      <c r="D364" s="71">
        <f>$D$11</f>
        <v>88.27</v>
      </c>
      <c r="E364" s="71">
        <f t="shared" ref="E364:AA364" si="209">$D$11</f>
        <v>88.27</v>
      </c>
      <c r="F364" s="71">
        <f t="shared" si="209"/>
        <v>88.27</v>
      </c>
      <c r="G364" s="71">
        <f t="shared" si="209"/>
        <v>88.27</v>
      </c>
      <c r="H364" s="71">
        <f t="shared" si="209"/>
        <v>88.27</v>
      </c>
      <c r="I364" s="71">
        <f t="shared" si="209"/>
        <v>88.27</v>
      </c>
      <c r="J364" s="71">
        <f t="shared" si="209"/>
        <v>88.27</v>
      </c>
      <c r="K364" s="71">
        <f t="shared" si="209"/>
        <v>88.27</v>
      </c>
      <c r="L364" s="71">
        <f t="shared" si="209"/>
        <v>88.27</v>
      </c>
      <c r="M364" s="71">
        <f t="shared" si="209"/>
        <v>88.27</v>
      </c>
      <c r="N364" s="71">
        <f t="shared" si="209"/>
        <v>88.27</v>
      </c>
      <c r="O364" s="71">
        <f t="shared" si="209"/>
        <v>88.27</v>
      </c>
      <c r="P364" s="71">
        <f t="shared" si="209"/>
        <v>88.27</v>
      </c>
      <c r="Q364" s="71">
        <f t="shared" si="209"/>
        <v>88.27</v>
      </c>
      <c r="R364" s="71">
        <f t="shared" si="209"/>
        <v>88.27</v>
      </c>
      <c r="S364" s="71">
        <f t="shared" si="209"/>
        <v>88.27</v>
      </c>
      <c r="T364" s="71">
        <f t="shared" si="209"/>
        <v>88.27</v>
      </c>
      <c r="U364" s="71">
        <f t="shared" si="209"/>
        <v>88.27</v>
      </c>
      <c r="V364" s="71">
        <f t="shared" si="209"/>
        <v>88.27</v>
      </c>
      <c r="W364" s="71">
        <f t="shared" si="209"/>
        <v>88.27</v>
      </c>
      <c r="X364" s="71">
        <f t="shared" si="209"/>
        <v>88.27</v>
      </c>
      <c r="Y364" s="71">
        <f t="shared" si="209"/>
        <v>88.27</v>
      </c>
      <c r="Z364" s="71">
        <f t="shared" si="209"/>
        <v>88.27</v>
      </c>
      <c r="AA364" s="71">
        <f t="shared" si="209"/>
        <v>88.27</v>
      </c>
    </row>
    <row r="365" spans="1:27" ht="12.75" customHeight="1" collapsed="1" x14ac:dyDescent="0.2">
      <c r="A365" s="162" t="s">
        <v>590</v>
      </c>
      <c r="B365" s="54" t="str">
        <f>"09"&amp;"."&amp;$B$662&amp;"."&amp;$B$663</f>
        <v>09.05.2024</v>
      </c>
      <c r="C365" s="134" t="s">
        <v>76</v>
      </c>
      <c r="D365" s="135">
        <f>ROUND(((D366+D367+D369+D368)/1000),5)</f>
        <v>3.7096300000000002</v>
      </c>
      <c r="E365" s="135">
        <f>ROUND(((E366+E367+E369+E368)/1000),5)</f>
        <v>3.5837500000000002</v>
      </c>
      <c r="F365" s="135">
        <f>ROUND(((F366+F367+F369+F368)/1000),5)</f>
        <v>3.5477500000000002</v>
      </c>
      <c r="G365" s="135">
        <f t="shared" ref="G365:AA365" si="210">ROUND(((G366+G367+G369+G368)/1000),5)</f>
        <v>3.5205600000000001</v>
      </c>
      <c r="H365" s="135">
        <f t="shared" si="210"/>
        <v>3.5141100000000001</v>
      </c>
      <c r="I365" s="135">
        <f t="shared" si="210"/>
        <v>3.5169299999999999</v>
      </c>
      <c r="J365" s="135">
        <f t="shared" si="210"/>
        <v>3.4855299999999998</v>
      </c>
      <c r="K365" s="135">
        <f t="shared" si="210"/>
        <v>3.5471400000000002</v>
      </c>
      <c r="L365" s="135">
        <f t="shared" si="210"/>
        <v>3.7801999999999998</v>
      </c>
      <c r="M365" s="135">
        <f t="shared" si="210"/>
        <v>3.9866100000000002</v>
      </c>
      <c r="N365" s="135">
        <f t="shared" si="210"/>
        <v>4.0223199999999997</v>
      </c>
      <c r="O365" s="135">
        <f t="shared" si="210"/>
        <v>4.02501</v>
      </c>
      <c r="P365" s="135">
        <f t="shared" si="210"/>
        <v>4.0231000000000003</v>
      </c>
      <c r="Q365" s="135">
        <f t="shared" si="210"/>
        <v>4.0198900000000002</v>
      </c>
      <c r="R365" s="135">
        <f t="shared" si="210"/>
        <v>4.0194900000000002</v>
      </c>
      <c r="S365" s="135">
        <f t="shared" si="210"/>
        <v>4.0202600000000004</v>
      </c>
      <c r="T365" s="135">
        <f t="shared" si="210"/>
        <v>4.0163799999999998</v>
      </c>
      <c r="U365" s="135">
        <f t="shared" si="210"/>
        <v>4.0167999999999999</v>
      </c>
      <c r="V365" s="135">
        <f t="shared" si="210"/>
        <v>4.0242399999999998</v>
      </c>
      <c r="W365" s="135">
        <f t="shared" si="210"/>
        <v>4.0478300000000003</v>
      </c>
      <c r="X365" s="135">
        <f t="shared" si="210"/>
        <v>4.1661700000000002</v>
      </c>
      <c r="Y365" s="135">
        <f t="shared" si="210"/>
        <v>4.0282200000000001</v>
      </c>
      <c r="Z365" s="135">
        <f t="shared" si="210"/>
        <v>3.8913199999999999</v>
      </c>
      <c r="AA365" s="135">
        <f t="shared" si="210"/>
        <v>3.7073999999999998</v>
      </c>
    </row>
    <row r="366" spans="1:27" ht="12.75" hidden="1" customHeight="1" outlineLevel="1" x14ac:dyDescent="0.2">
      <c r="A366" s="163" t="s">
        <v>591</v>
      </c>
      <c r="B366" s="94" t="s">
        <v>238</v>
      </c>
      <c r="C366" s="70" t="s">
        <v>79</v>
      </c>
      <c r="D366" s="71">
        <v>1394.17</v>
      </c>
      <c r="E366" s="71">
        <v>1268.29</v>
      </c>
      <c r="F366" s="71">
        <v>1232.29</v>
      </c>
      <c r="G366" s="71">
        <v>1205.0999999999999</v>
      </c>
      <c r="H366" s="71">
        <v>1198.6500000000001</v>
      </c>
      <c r="I366" s="71">
        <v>1201.47</v>
      </c>
      <c r="J366" s="71">
        <v>1170.07</v>
      </c>
      <c r="K366" s="71">
        <v>1231.68</v>
      </c>
      <c r="L366" s="71">
        <v>1464.74</v>
      </c>
      <c r="M366" s="71">
        <v>1671.15</v>
      </c>
      <c r="N366" s="71">
        <v>1706.86</v>
      </c>
      <c r="O366" s="71">
        <v>1709.55</v>
      </c>
      <c r="P366" s="71">
        <v>1707.64</v>
      </c>
      <c r="Q366" s="71">
        <v>1704.43</v>
      </c>
      <c r="R366" s="71">
        <v>1704.03</v>
      </c>
      <c r="S366" s="71">
        <v>1704.8</v>
      </c>
      <c r="T366" s="71">
        <v>1700.92</v>
      </c>
      <c r="U366" s="71">
        <v>1701.34</v>
      </c>
      <c r="V366" s="71">
        <v>1708.78</v>
      </c>
      <c r="W366" s="71">
        <v>1732.37</v>
      </c>
      <c r="X366" s="71">
        <v>1850.71</v>
      </c>
      <c r="Y366" s="71">
        <v>1712.76</v>
      </c>
      <c r="Z366" s="71">
        <v>1575.86</v>
      </c>
      <c r="AA366" s="71">
        <v>1391.94</v>
      </c>
    </row>
    <row r="367" spans="1:27" ht="12.75" hidden="1" customHeight="1" outlineLevel="1" x14ac:dyDescent="0.2">
      <c r="A367" s="163" t="s">
        <v>592</v>
      </c>
      <c r="B367" s="94" t="s">
        <v>90</v>
      </c>
      <c r="C367" s="70" t="s">
        <v>79</v>
      </c>
      <c r="D367" s="71">
        <f>$D$327</f>
        <v>2222.89</v>
      </c>
      <c r="E367" s="71">
        <f t="shared" ref="E367:AA367" si="211">$D$327</f>
        <v>2222.89</v>
      </c>
      <c r="F367" s="71">
        <f t="shared" si="211"/>
        <v>2222.89</v>
      </c>
      <c r="G367" s="71">
        <f t="shared" si="211"/>
        <v>2222.89</v>
      </c>
      <c r="H367" s="71">
        <f t="shared" si="211"/>
        <v>2222.89</v>
      </c>
      <c r="I367" s="71">
        <f t="shared" si="211"/>
        <v>2222.89</v>
      </c>
      <c r="J367" s="71">
        <f t="shared" si="211"/>
        <v>2222.89</v>
      </c>
      <c r="K367" s="71">
        <f t="shared" si="211"/>
        <v>2222.89</v>
      </c>
      <c r="L367" s="71">
        <f t="shared" si="211"/>
        <v>2222.89</v>
      </c>
      <c r="M367" s="71">
        <f t="shared" si="211"/>
        <v>2222.89</v>
      </c>
      <c r="N367" s="71">
        <f t="shared" si="211"/>
        <v>2222.89</v>
      </c>
      <c r="O367" s="71">
        <f t="shared" si="211"/>
        <v>2222.89</v>
      </c>
      <c r="P367" s="71">
        <f t="shared" si="211"/>
        <v>2222.89</v>
      </c>
      <c r="Q367" s="71">
        <f t="shared" si="211"/>
        <v>2222.89</v>
      </c>
      <c r="R367" s="71">
        <f t="shared" si="211"/>
        <v>2222.89</v>
      </c>
      <c r="S367" s="71">
        <f t="shared" si="211"/>
        <v>2222.89</v>
      </c>
      <c r="T367" s="71">
        <f t="shared" si="211"/>
        <v>2222.89</v>
      </c>
      <c r="U367" s="71">
        <f t="shared" si="211"/>
        <v>2222.89</v>
      </c>
      <c r="V367" s="71">
        <f t="shared" si="211"/>
        <v>2222.89</v>
      </c>
      <c r="W367" s="71">
        <f t="shared" si="211"/>
        <v>2222.89</v>
      </c>
      <c r="X367" s="71">
        <f t="shared" si="211"/>
        <v>2222.89</v>
      </c>
      <c r="Y367" s="71">
        <f t="shared" si="211"/>
        <v>2222.89</v>
      </c>
      <c r="Z367" s="71">
        <f t="shared" si="211"/>
        <v>2222.89</v>
      </c>
      <c r="AA367" s="71">
        <f t="shared" si="211"/>
        <v>2222.89</v>
      </c>
    </row>
    <row r="368" spans="1:27" ht="12.75" hidden="1" customHeight="1" outlineLevel="1" x14ac:dyDescent="0.2">
      <c r="A368" s="163" t="s">
        <v>593</v>
      </c>
      <c r="B368" s="94" t="s">
        <v>83</v>
      </c>
      <c r="C368" s="70" t="s">
        <v>79</v>
      </c>
      <c r="D368" s="71">
        <v>4.3</v>
      </c>
      <c r="E368" s="71">
        <v>4.3</v>
      </c>
      <c r="F368" s="71">
        <v>4.3</v>
      </c>
      <c r="G368" s="71">
        <v>4.3</v>
      </c>
      <c r="H368" s="71">
        <v>4.3</v>
      </c>
      <c r="I368" s="71">
        <v>4.3</v>
      </c>
      <c r="J368" s="71">
        <v>4.3</v>
      </c>
      <c r="K368" s="71">
        <v>4.3</v>
      </c>
      <c r="L368" s="71">
        <v>4.3</v>
      </c>
      <c r="M368" s="71">
        <v>4.3</v>
      </c>
      <c r="N368" s="71">
        <v>4.3</v>
      </c>
      <c r="O368" s="71">
        <v>4.3</v>
      </c>
      <c r="P368" s="71">
        <v>4.3</v>
      </c>
      <c r="Q368" s="71">
        <v>4.3</v>
      </c>
      <c r="R368" s="71">
        <v>4.3</v>
      </c>
      <c r="S368" s="71">
        <v>4.3</v>
      </c>
      <c r="T368" s="71">
        <v>4.3</v>
      </c>
      <c r="U368" s="71">
        <v>4.3</v>
      </c>
      <c r="V368" s="71">
        <v>4.3</v>
      </c>
      <c r="W368" s="71">
        <v>4.3</v>
      </c>
      <c r="X368" s="71">
        <v>4.3</v>
      </c>
      <c r="Y368" s="71">
        <v>4.3</v>
      </c>
      <c r="Z368" s="71">
        <v>4.3</v>
      </c>
      <c r="AA368" s="71">
        <v>4.3</v>
      </c>
    </row>
    <row r="369" spans="1:27" ht="12.75" hidden="1" customHeight="1" outlineLevel="1" x14ac:dyDescent="0.2">
      <c r="A369" s="163" t="s">
        <v>594</v>
      </c>
      <c r="B369" s="94" t="s">
        <v>81</v>
      </c>
      <c r="C369" s="70" t="s">
        <v>79</v>
      </c>
      <c r="D369" s="71">
        <f>$D$11</f>
        <v>88.27</v>
      </c>
      <c r="E369" s="71">
        <f t="shared" ref="E369:AA369" si="212">$D$11</f>
        <v>88.27</v>
      </c>
      <c r="F369" s="71">
        <f t="shared" si="212"/>
        <v>88.27</v>
      </c>
      <c r="G369" s="71">
        <f t="shared" si="212"/>
        <v>88.27</v>
      </c>
      <c r="H369" s="71">
        <f t="shared" si="212"/>
        <v>88.27</v>
      </c>
      <c r="I369" s="71">
        <f t="shared" si="212"/>
        <v>88.27</v>
      </c>
      <c r="J369" s="71">
        <f t="shared" si="212"/>
        <v>88.27</v>
      </c>
      <c r="K369" s="71">
        <f t="shared" si="212"/>
        <v>88.27</v>
      </c>
      <c r="L369" s="71">
        <f t="shared" si="212"/>
        <v>88.27</v>
      </c>
      <c r="M369" s="71">
        <f t="shared" si="212"/>
        <v>88.27</v>
      </c>
      <c r="N369" s="71">
        <f t="shared" si="212"/>
        <v>88.27</v>
      </c>
      <c r="O369" s="71">
        <f t="shared" si="212"/>
        <v>88.27</v>
      </c>
      <c r="P369" s="71">
        <f t="shared" si="212"/>
        <v>88.27</v>
      </c>
      <c r="Q369" s="71">
        <f t="shared" si="212"/>
        <v>88.27</v>
      </c>
      <c r="R369" s="71">
        <f t="shared" si="212"/>
        <v>88.27</v>
      </c>
      <c r="S369" s="71">
        <f t="shared" si="212"/>
        <v>88.27</v>
      </c>
      <c r="T369" s="71">
        <f t="shared" si="212"/>
        <v>88.27</v>
      </c>
      <c r="U369" s="71">
        <f t="shared" si="212"/>
        <v>88.27</v>
      </c>
      <c r="V369" s="71">
        <f t="shared" si="212"/>
        <v>88.27</v>
      </c>
      <c r="W369" s="71">
        <f t="shared" si="212"/>
        <v>88.27</v>
      </c>
      <c r="X369" s="71">
        <f t="shared" si="212"/>
        <v>88.27</v>
      </c>
      <c r="Y369" s="71">
        <f t="shared" si="212"/>
        <v>88.27</v>
      </c>
      <c r="Z369" s="71">
        <f t="shared" si="212"/>
        <v>88.27</v>
      </c>
      <c r="AA369" s="71">
        <f t="shared" si="212"/>
        <v>88.27</v>
      </c>
    </row>
    <row r="370" spans="1:27" ht="12.75" customHeight="1" collapsed="1" x14ac:dyDescent="0.2">
      <c r="A370" s="162" t="s">
        <v>595</v>
      </c>
      <c r="B370" s="54" t="str">
        <f>"10"&amp;"."&amp;$B$662&amp;"."&amp;$B$663</f>
        <v>10.05.2024</v>
      </c>
      <c r="C370" s="134" t="s">
        <v>76</v>
      </c>
      <c r="D370" s="135">
        <f>ROUND(((D371+D372+D374+D373)/1000),5)</f>
        <v>3.7119800000000001</v>
      </c>
      <c r="E370" s="135">
        <f>ROUND(((E371+E372+E374+E373)/1000),5)</f>
        <v>3.58142</v>
      </c>
      <c r="F370" s="135">
        <f>ROUND(((F371+F372+F374+F373)/1000),5)</f>
        <v>3.5196399999999999</v>
      </c>
      <c r="G370" s="135">
        <f t="shared" ref="G370:AA370" si="213">ROUND(((G371+G372+G374+G373)/1000),5)</f>
        <v>3.51166</v>
      </c>
      <c r="H370" s="135">
        <f t="shared" si="213"/>
        <v>3.5101399999999998</v>
      </c>
      <c r="I370" s="135">
        <f t="shared" si="213"/>
        <v>3.50963</v>
      </c>
      <c r="J370" s="135">
        <f t="shared" si="213"/>
        <v>3.50264</v>
      </c>
      <c r="K370" s="135">
        <f t="shared" si="213"/>
        <v>3.5770499999999998</v>
      </c>
      <c r="L370" s="135">
        <f t="shared" si="213"/>
        <v>3.8347500000000001</v>
      </c>
      <c r="M370" s="135">
        <f t="shared" si="213"/>
        <v>4.02142</v>
      </c>
      <c r="N370" s="135">
        <f t="shared" si="213"/>
        <v>4.0611699999999997</v>
      </c>
      <c r="O370" s="135">
        <f t="shared" si="213"/>
        <v>4.0625099999999996</v>
      </c>
      <c r="P370" s="135">
        <f t="shared" si="213"/>
        <v>4.0405300000000004</v>
      </c>
      <c r="Q370" s="135">
        <f t="shared" si="213"/>
        <v>4.0387000000000004</v>
      </c>
      <c r="R370" s="135">
        <f t="shared" si="213"/>
        <v>4.0343600000000004</v>
      </c>
      <c r="S370" s="135">
        <f t="shared" si="213"/>
        <v>4.0294999999999996</v>
      </c>
      <c r="T370" s="135">
        <f t="shared" si="213"/>
        <v>4.0215899999999998</v>
      </c>
      <c r="U370" s="135">
        <f t="shared" si="213"/>
        <v>4.0226199999999999</v>
      </c>
      <c r="V370" s="135">
        <f t="shared" si="213"/>
        <v>4.02651</v>
      </c>
      <c r="W370" s="135">
        <f t="shared" si="213"/>
        <v>4.03965</v>
      </c>
      <c r="X370" s="135">
        <f t="shared" si="213"/>
        <v>4.15144</v>
      </c>
      <c r="Y370" s="135">
        <f t="shared" si="213"/>
        <v>4.0397600000000002</v>
      </c>
      <c r="Z370" s="135">
        <f t="shared" si="213"/>
        <v>3.9392499999999999</v>
      </c>
      <c r="AA370" s="135">
        <f t="shared" si="213"/>
        <v>3.7370700000000001</v>
      </c>
    </row>
    <row r="371" spans="1:27" ht="12.75" hidden="1" customHeight="1" outlineLevel="1" x14ac:dyDescent="0.2">
      <c r="A371" s="163" t="s">
        <v>596</v>
      </c>
      <c r="B371" s="94" t="s">
        <v>238</v>
      </c>
      <c r="C371" s="70" t="s">
        <v>79</v>
      </c>
      <c r="D371" s="71">
        <v>1396.52</v>
      </c>
      <c r="E371" s="71">
        <v>1265.96</v>
      </c>
      <c r="F371" s="71">
        <v>1204.18</v>
      </c>
      <c r="G371" s="71">
        <v>1196.2</v>
      </c>
      <c r="H371" s="71">
        <v>1194.68</v>
      </c>
      <c r="I371" s="71">
        <v>1194.17</v>
      </c>
      <c r="J371" s="71">
        <v>1187.18</v>
      </c>
      <c r="K371" s="71">
        <v>1261.5899999999999</v>
      </c>
      <c r="L371" s="71">
        <v>1519.29</v>
      </c>
      <c r="M371" s="71">
        <v>1705.96</v>
      </c>
      <c r="N371" s="71">
        <v>1745.71</v>
      </c>
      <c r="O371" s="71">
        <v>1747.05</v>
      </c>
      <c r="P371" s="71">
        <v>1725.07</v>
      </c>
      <c r="Q371" s="71">
        <v>1723.24</v>
      </c>
      <c r="R371" s="71">
        <v>1718.9</v>
      </c>
      <c r="S371" s="71">
        <v>1714.04</v>
      </c>
      <c r="T371" s="71">
        <v>1706.13</v>
      </c>
      <c r="U371" s="71">
        <v>1707.16</v>
      </c>
      <c r="V371" s="71">
        <v>1711.05</v>
      </c>
      <c r="W371" s="71">
        <v>1724.19</v>
      </c>
      <c r="X371" s="71">
        <v>1835.98</v>
      </c>
      <c r="Y371" s="71">
        <v>1724.3</v>
      </c>
      <c r="Z371" s="71">
        <v>1623.79</v>
      </c>
      <c r="AA371" s="71">
        <v>1421.61</v>
      </c>
    </row>
    <row r="372" spans="1:27" ht="12.75" hidden="1" customHeight="1" outlineLevel="1" x14ac:dyDescent="0.2">
      <c r="A372" s="163" t="s">
        <v>597</v>
      </c>
      <c r="B372" s="94" t="s">
        <v>90</v>
      </c>
      <c r="C372" s="70" t="s">
        <v>79</v>
      </c>
      <c r="D372" s="71">
        <f>$D$327</f>
        <v>2222.89</v>
      </c>
      <c r="E372" s="71">
        <f t="shared" ref="E372:AA372" si="214">$D$327</f>
        <v>2222.89</v>
      </c>
      <c r="F372" s="71">
        <f t="shared" si="214"/>
        <v>2222.89</v>
      </c>
      <c r="G372" s="71">
        <f t="shared" si="214"/>
        <v>2222.89</v>
      </c>
      <c r="H372" s="71">
        <f t="shared" si="214"/>
        <v>2222.89</v>
      </c>
      <c r="I372" s="71">
        <f t="shared" si="214"/>
        <v>2222.89</v>
      </c>
      <c r="J372" s="71">
        <f t="shared" si="214"/>
        <v>2222.89</v>
      </c>
      <c r="K372" s="71">
        <f t="shared" si="214"/>
        <v>2222.89</v>
      </c>
      <c r="L372" s="71">
        <f t="shared" si="214"/>
        <v>2222.89</v>
      </c>
      <c r="M372" s="71">
        <f t="shared" si="214"/>
        <v>2222.89</v>
      </c>
      <c r="N372" s="71">
        <f t="shared" si="214"/>
        <v>2222.89</v>
      </c>
      <c r="O372" s="71">
        <f t="shared" si="214"/>
        <v>2222.89</v>
      </c>
      <c r="P372" s="71">
        <f t="shared" si="214"/>
        <v>2222.89</v>
      </c>
      <c r="Q372" s="71">
        <f t="shared" si="214"/>
        <v>2222.89</v>
      </c>
      <c r="R372" s="71">
        <f t="shared" si="214"/>
        <v>2222.89</v>
      </c>
      <c r="S372" s="71">
        <f t="shared" si="214"/>
        <v>2222.89</v>
      </c>
      <c r="T372" s="71">
        <f t="shared" si="214"/>
        <v>2222.89</v>
      </c>
      <c r="U372" s="71">
        <f t="shared" si="214"/>
        <v>2222.89</v>
      </c>
      <c r="V372" s="71">
        <f t="shared" si="214"/>
        <v>2222.89</v>
      </c>
      <c r="W372" s="71">
        <f t="shared" si="214"/>
        <v>2222.89</v>
      </c>
      <c r="X372" s="71">
        <f t="shared" si="214"/>
        <v>2222.89</v>
      </c>
      <c r="Y372" s="71">
        <f t="shared" si="214"/>
        <v>2222.89</v>
      </c>
      <c r="Z372" s="71">
        <f t="shared" si="214"/>
        <v>2222.89</v>
      </c>
      <c r="AA372" s="71">
        <f t="shared" si="214"/>
        <v>2222.89</v>
      </c>
    </row>
    <row r="373" spans="1:27" ht="12.75" hidden="1" customHeight="1" outlineLevel="1" x14ac:dyDescent="0.2">
      <c r="A373" s="163" t="s">
        <v>598</v>
      </c>
      <c r="B373" s="94" t="s">
        <v>83</v>
      </c>
      <c r="C373" s="70" t="s">
        <v>79</v>
      </c>
      <c r="D373" s="71">
        <v>4.3</v>
      </c>
      <c r="E373" s="71">
        <v>4.3</v>
      </c>
      <c r="F373" s="71">
        <v>4.3</v>
      </c>
      <c r="G373" s="71">
        <v>4.3</v>
      </c>
      <c r="H373" s="71">
        <v>4.3</v>
      </c>
      <c r="I373" s="71">
        <v>4.3</v>
      </c>
      <c r="J373" s="71">
        <v>4.3</v>
      </c>
      <c r="K373" s="71">
        <v>4.3</v>
      </c>
      <c r="L373" s="71">
        <v>4.3</v>
      </c>
      <c r="M373" s="71">
        <v>4.3</v>
      </c>
      <c r="N373" s="71">
        <v>4.3</v>
      </c>
      <c r="O373" s="71">
        <v>4.3</v>
      </c>
      <c r="P373" s="71">
        <v>4.3</v>
      </c>
      <c r="Q373" s="71">
        <v>4.3</v>
      </c>
      <c r="R373" s="71">
        <v>4.3</v>
      </c>
      <c r="S373" s="71">
        <v>4.3</v>
      </c>
      <c r="T373" s="71">
        <v>4.3</v>
      </c>
      <c r="U373" s="71">
        <v>4.3</v>
      </c>
      <c r="V373" s="71">
        <v>4.3</v>
      </c>
      <c r="W373" s="71">
        <v>4.3</v>
      </c>
      <c r="X373" s="71">
        <v>4.3</v>
      </c>
      <c r="Y373" s="71">
        <v>4.3</v>
      </c>
      <c r="Z373" s="71">
        <v>4.3</v>
      </c>
      <c r="AA373" s="71">
        <v>4.3</v>
      </c>
    </row>
    <row r="374" spans="1:27" ht="12.75" hidden="1" customHeight="1" outlineLevel="1" x14ac:dyDescent="0.2">
      <c r="A374" s="163" t="s">
        <v>599</v>
      </c>
      <c r="B374" s="94" t="s">
        <v>81</v>
      </c>
      <c r="C374" s="70" t="s">
        <v>79</v>
      </c>
      <c r="D374" s="71">
        <f>$D$11</f>
        <v>88.27</v>
      </c>
      <c r="E374" s="71">
        <f t="shared" ref="E374:AA374" si="215">$D$11</f>
        <v>88.27</v>
      </c>
      <c r="F374" s="71">
        <f t="shared" si="215"/>
        <v>88.27</v>
      </c>
      <c r="G374" s="71">
        <f t="shared" si="215"/>
        <v>88.27</v>
      </c>
      <c r="H374" s="71">
        <f t="shared" si="215"/>
        <v>88.27</v>
      </c>
      <c r="I374" s="71">
        <f t="shared" si="215"/>
        <v>88.27</v>
      </c>
      <c r="J374" s="71">
        <f t="shared" si="215"/>
        <v>88.27</v>
      </c>
      <c r="K374" s="71">
        <f t="shared" si="215"/>
        <v>88.27</v>
      </c>
      <c r="L374" s="71">
        <f t="shared" si="215"/>
        <v>88.27</v>
      </c>
      <c r="M374" s="71">
        <f t="shared" si="215"/>
        <v>88.27</v>
      </c>
      <c r="N374" s="71">
        <f t="shared" si="215"/>
        <v>88.27</v>
      </c>
      <c r="O374" s="71">
        <f t="shared" si="215"/>
        <v>88.27</v>
      </c>
      <c r="P374" s="71">
        <f t="shared" si="215"/>
        <v>88.27</v>
      </c>
      <c r="Q374" s="71">
        <f t="shared" si="215"/>
        <v>88.27</v>
      </c>
      <c r="R374" s="71">
        <f t="shared" si="215"/>
        <v>88.27</v>
      </c>
      <c r="S374" s="71">
        <f t="shared" si="215"/>
        <v>88.27</v>
      </c>
      <c r="T374" s="71">
        <f t="shared" si="215"/>
        <v>88.27</v>
      </c>
      <c r="U374" s="71">
        <f t="shared" si="215"/>
        <v>88.27</v>
      </c>
      <c r="V374" s="71">
        <f t="shared" si="215"/>
        <v>88.27</v>
      </c>
      <c r="W374" s="71">
        <f t="shared" si="215"/>
        <v>88.27</v>
      </c>
      <c r="X374" s="71">
        <f t="shared" si="215"/>
        <v>88.27</v>
      </c>
      <c r="Y374" s="71">
        <f t="shared" si="215"/>
        <v>88.27</v>
      </c>
      <c r="Z374" s="71">
        <f t="shared" si="215"/>
        <v>88.27</v>
      </c>
      <c r="AA374" s="71">
        <f t="shared" si="215"/>
        <v>88.27</v>
      </c>
    </row>
    <row r="375" spans="1:27" ht="12.75" customHeight="1" collapsed="1" x14ac:dyDescent="0.2">
      <c r="A375" s="162" t="s">
        <v>600</v>
      </c>
      <c r="B375" s="54" t="str">
        <f>"11"&amp;"."&amp;$B$662&amp;"."&amp;$B$663</f>
        <v>11.05.2024</v>
      </c>
      <c r="C375" s="134" t="s">
        <v>76</v>
      </c>
      <c r="D375" s="135">
        <f>ROUND(((D376+D377+D379+D378)/1000),5)</f>
        <v>3.7634599999999998</v>
      </c>
      <c r="E375" s="135">
        <f>ROUND(((E376+E377+E379+E378)/1000),5)</f>
        <v>3.6112299999999999</v>
      </c>
      <c r="F375" s="135">
        <f>ROUND(((F376+F377+F379+F378)/1000),5)</f>
        <v>3.5642900000000002</v>
      </c>
      <c r="G375" s="135">
        <f t="shared" ref="G375:AA375" si="216">ROUND(((G376+G377+G379+G378)/1000),5)</f>
        <v>3.5447099999999998</v>
      </c>
      <c r="H375" s="135">
        <f t="shared" si="216"/>
        <v>3.5249000000000001</v>
      </c>
      <c r="I375" s="135">
        <f t="shared" si="216"/>
        <v>3.5250699999999999</v>
      </c>
      <c r="J375" s="135">
        <f t="shared" si="216"/>
        <v>3.5219999999999998</v>
      </c>
      <c r="K375" s="135">
        <f t="shared" si="216"/>
        <v>3.6566399999999999</v>
      </c>
      <c r="L375" s="135">
        <f t="shared" si="216"/>
        <v>3.8379099999999999</v>
      </c>
      <c r="M375" s="135">
        <f t="shared" si="216"/>
        <v>4.1663699999999997</v>
      </c>
      <c r="N375" s="135">
        <f t="shared" si="216"/>
        <v>4.2037300000000002</v>
      </c>
      <c r="O375" s="135">
        <f t="shared" si="216"/>
        <v>4.2043299999999997</v>
      </c>
      <c r="P375" s="135">
        <f t="shared" si="216"/>
        <v>4.17584</v>
      </c>
      <c r="Q375" s="135">
        <f t="shared" si="216"/>
        <v>4.1705500000000004</v>
      </c>
      <c r="R375" s="135">
        <f t="shared" si="216"/>
        <v>4.1625100000000002</v>
      </c>
      <c r="S375" s="135">
        <f t="shared" si="216"/>
        <v>4.1638599999999997</v>
      </c>
      <c r="T375" s="135">
        <f t="shared" si="216"/>
        <v>4.1282500000000004</v>
      </c>
      <c r="U375" s="135">
        <f t="shared" si="216"/>
        <v>4.1183800000000002</v>
      </c>
      <c r="V375" s="135">
        <f t="shared" si="216"/>
        <v>4.1291399999999996</v>
      </c>
      <c r="W375" s="135">
        <f t="shared" si="216"/>
        <v>4.1763399999999997</v>
      </c>
      <c r="X375" s="135">
        <f t="shared" si="216"/>
        <v>4.3601099999999997</v>
      </c>
      <c r="Y375" s="135">
        <f t="shared" si="216"/>
        <v>4.32742</v>
      </c>
      <c r="Z375" s="135">
        <f t="shared" si="216"/>
        <v>4.0945799999999997</v>
      </c>
      <c r="AA375" s="135">
        <f t="shared" si="216"/>
        <v>3.8011599999999999</v>
      </c>
    </row>
    <row r="376" spans="1:27" ht="12.75" hidden="1" customHeight="1" outlineLevel="1" x14ac:dyDescent="0.2">
      <c r="A376" s="163" t="s">
        <v>601</v>
      </c>
      <c r="B376" s="94" t="s">
        <v>238</v>
      </c>
      <c r="C376" s="70" t="s">
        <v>79</v>
      </c>
      <c r="D376" s="71">
        <v>1448</v>
      </c>
      <c r="E376" s="71">
        <v>1295.77</v>
      </c>
      <c r="F376" s="71">
        <v>1248.83</v>
      </c>
      <c r="G376" s="71">
        <v>1229.25</v>
      </c>
      <c r="H376" s="71">
        <v>1209.44</v>
      </c>
      <c r="I376" s="71">
        <v>1209.6099999999999</v>
      </c>
      <c r="J376" s="71">
        <v>1206.54</v>
      </c>
      <c r="K376" s="71">
        <v>1341.18</v>
      </c>
      <c r="L376" s="71">
        <v>1522.45</v>
      </c>
      <c r="M376" s="71">
        <v>1850.91</v>
      </c>
      <c r="N376" s="71">
        <v>1888.27</v>
      </c>
      <c r="O376" s="71">
        <v>1888.87</v>
      </c>
      <c r="P376" s="71">
        <v>1860.38</v>
      </c>
      <c r="Q376" s="71">
        <v>1855.09</v>
      </c>
      <c r="R376" s="71">
        <v>1847.05</v>
      </c>
      <c r="S376" s="71">
        <v>1848.4</v>
      </c>
      <c r="T376" s="71">
        <v>1812.79</v>
      </c>
      <c r="U376" s="71">
        <v>1802.92</v>
      </c>
      <c r="V376" s="71">
        <v>1813.68</v>
      </c>
      <c r="W376" s="71">
        <v>1860.88</v>
      </c>
      <c r="X376" s="71">
        <v>2044.65</v>
      </c>
      <c r="Y376" s="71">
        <v>2011.96</v>
      </c>
      <c r="Z376" s="71">
        <v>1779.12</v>
      </c>
      <c r="AA376" s="71">
        <v>1485.7</v>
      </c>
    </row>
    <row r="377" spans="1:27" ht="12.75" hidden="1" customHeight="1" outlineLevel="1" x14ac:dyDescent="0.2">
      <c r="A377" s="163" t="s">
        <v>602</v>
      </c>
      <c r="B377" s="94" t="s">
        <v>90</v>
      </c>
      <c r="C377" s="70" t="s">
        <v>79</v>
      </c>
      <c r="D377" s="71">
        <f>$D$327</f>
        <v>2222.89</v>
      </c>
      <c r="E377" s="71">
        <f t="shared" ref="E377:AA377" si="217">$D$327</f>
        <v>2222.89</v>
      </c>
      <c r="F377" s="71">
        <f t="shared" si="217"/>
        <v>2222.89</v>
      </c>
      <c r="G377" s="71">
        <f t="shared" si="217"/>
        <v>2222.89</v>
      </c>
      <c r="H377" s="71">
        <f t="shared" si="217"/>
        <v>2222.89</v>
      </c>
      <c r="I377" s="71">
        <f t="shared" si="217"/>
        <v>2222.89</v>
      </c>
      <c r="J377" s="71">
        <f t="shared" si="217"/>
        <v>2222.89</v>
      </c>
      <c r="K377" s="71">
        <f t="shared" si="217"/>
        <v>2222.89</v>
      </c>
      <c r="L377" s="71">
        <f t="shared" si="217"/>
        <v>2222.89</v>
      </c>
      <c r="M377" s="71">
        <f t="shared" si="217"/>
        <v>2222.89</v>
      </c>
      <c r="N377" s="71">
        <f t="shared" si="217"/>
        <v>2222.89</v>
      </c>
      <c r="O377" s="71">
        <f t="shared" si="217"/>
        <v>2222.89</v>
      </c>
      <c r="P377" s="71">
        <f t="shared" si="217"/>
        <v>2222.89</v>
      </c>
      <c r="Q377" s="71">
        <f t="shared" si="217"/>
        <v>2222.89</v>
      </c>
      <c r="R377" s="71">
        <f t="shared" si="217"/>
        <v>2222.89</v>
      </c>
      <c r="S377" s="71">
        <f t="shared" si="217"/>
        <v>2222.89</v>
      </c>
      <c r="T377" s="71">
        <f t="shared" si="217"/>
        <v>2222.89</v>
      </c>
      <c r="U377" s="71">
        <f t="shared" si="217"/>
        <v>2222.89</v>
      </c>
      <c r="V377" s="71">
        <f t="shared" si="217"/>
        <v>2222.89</v>
      </c>
      <c r="W377" s="71">
        <f t="shared" si="217"/>
        <v>2222.89</v>
      </c>
      <c r="X377" s="71">
        <f t="shared" si="217"/>
        <v>2222.89</v>
      </c>
      <c r="Y377" s="71">
        <f t="shared" si="217"/>
        <v>2222.89</v>
      </c>
      <c r="Z377" s="71">
        <f t="shared" si="217"/>
        <v>2222.89</v>
      </c>
      <c r="AA377" s="71">
        <f t="shared" si="217"/>
        <v>2222.89</v>
      </c>
    </row>
    <row r="378" spans="1:27" ht="12.75" hidden="1" customHeight="1" outlineLevel="1" x14ac:dyDescent="0.2">
      <c r="A378" s="163" t="s">
        <v>603</v>
      </c>
      <c r="B378" s="94" t="s">
        <v>83</v>
      </c>
      <c r="C378" s="70" t="s">
        <v>79</v>
      </c>
      <c r="D378" s="71">
        <v>4.3</v>
      </c>
      <c r="E378" s="71">
        <v>4.3</v>
      </c>
      <c r="F378" s="71">
        <v>4.3</v>
      </c>
      <c r="G378" s="71">
        <v>4.3</v>
      </c>
      <c r="H378" s="71">
        <v>4.3</v>
      </c>
      <c r="I378" s="71">
        <v>4.3</v>
      </c>
      <c r="J378" s="71">
        <v>4.3</v>
      </c>
      <c r="K378" s="71">
        <v>4.3</v>
      </c>
      <c r="L378" s="71">
        <v>4.3</v>
      </c>
      <c r="M378" s="71">
        <v>4.3</v>
      </c>
      <c r="N378" s="71">
        <v>4.3</v>
      </c>
      <c r="O378" s="71">
        <v>4.3</v>
      </c>
      <c r="P378" s="71">
        <v>4.3</v>
      </c>
      <c r="Q378" s="71">
        <v>4.3</v>
      </c>
      <c r="R378" s="71">
        <v>4.3</v>
      </c>
      <c r="S378" s="71">
        <v>4.3</v>
      </c>
      <c r="T378" s="71">
        <v>4.3</v>
      </c>
      <c r="U378" s="71">
        <v>4.3</v>
      </c>
      <c r="V378" s="71">
        <v>4.3</v>
      </c>
      <c r="W378" s="71">
        <v>4.3</v>
      </c>
      <c r="X378" s="71">
        <v>4.3</v>
      </c>
      <c r="Y378" s="71">
        <v>4.3</v>
      </c>
      <c r="Z378" s="71">
        <v>4.3</v>
      </c>
      <c r="AA378" s="71">
        <v>4.3</v>
      </c>
    </row>
    <row r="379" spans="1:27" ht="12.75" hidden="1" customHeight="1" outlineLevel="1" x14ac:dyDescent="0.2">
      <c r="A379" s="163" t="s">
        <v>604</v>
      </c>
      <c r="B379" s="94" t="s">
        <v>81</v>
      </c>
      <c r="C379" s="70" t="s">
        <v>79</v>
      </c>
      <c r="D379" s="71">
        <f>$D$11</f>
        <v>88.27</v>
      </c>
      <c r="E379" s="71">
        <f t="shared" ref="E379:AA379" si="218">$D$11</f>
        <v>88.27</v>
      </c>
      <c r="F379" s="71">
        <f t="shared" si="218"/>
        <v>88.27</v>
      </c>
      <c r="G379" s="71">
        <f t="shared" si="218"/>
        <v>88.27</v>
      </c>
      <c r="H379" s="71">
        <f t="shared" si="218"/>
        <v>88.27</v>
      </c>
      <c r="I379" s="71">
        <f t="shared" si="218"/>
        <v>88.27</v>
      </c>
      <c r="J379" s="71">
        <f t="shared" si="218"/>
        <v>88.27</v>
      </c>
      <c r="K379" s="71">
        <f t="shared" si="218"/>
        <v>88.27</v>
      </c>
      <c r="L379" s="71">
        <f t="shared" si="218"/>
        <v>88.27</v>
      </c>
      <c r="M379" s="71">
        <f t="shared" si="218"/>
        <v>88.27</v>
      </c>
      <c r="N379" s="71">
        <f t="shared" si="218"/>
        <v>88.27</v>
      </c>
      <c r="O379" s="71">
        <f t="shared" si="218"/>
        <v>88.27</v>
      </c>
      <c r="P379" s="71">
        <f t="shared" si="218"/>
        <v>88.27</v>
      </c>
      <c r="Q379" s="71">
        <f t="shared" si="218"/>
        <v>88.27</v>
      </c>
      <c r="R379" s="71">
        <f t="shared" si="218"/>
        <v>88.27</v>
      </c>
      <c r="S379" s="71">
        <f t="shared" si="218"/>
        <v>88.27</v>
      </c>
      <c r="T379" s="71">
        <f t="shared" si="218"/>
        <v>88.27</v>
      </c>
      <c r="U379" s="71">
        <f t="shared" si="218"/>
        <v>88.27</v>
      </c>
      <c r="V379" s="71">
        <f t="shared" si="218"/>
        <v>88.27</v>
      </c>
      <c r="W379" s="71">
        <f t="shared" si="218"/>
        <v>88.27</v>
      </c>
      <c r="X379" s="71">
        <f t="shared" si="218"/>
        <v>88.27</v>
      </c>
      <c r="Y379" s="71">
        <f t="shared" si="218"/>
        <v>88.27</v>
      </c>
      <c r="Z379" s="71">
        <f t="shared" si="218"/>
        <v>88.27</v>
      </c>
      <c r="AA379" s="71">
        <f t="shared" si="218"/>
        <v>88.27</v>
      </c>
    </row>
    <row r="380" spans="1:27" ht="12.75" customHeight="1" collapsed="1" x14ac:dyDescent="0.2">
      <c r="A380" s="162" t="s">
        <v>605</v>
      </c>
      <c r="B380" s="54" t="str">
        <f>"12"&amp;"."&amp;$B$662&amp;"."&amp;$B$663</f>
        <v>12.05.2024</v>
      </c>
      <c r="C380" s="134" t="s">
        <v>76</v>
      </c>
      <c r="D380" s="135">
        <f>ROUND(((D381+D382+D384+D383)/1000),5)</f>
        <v>3.81359</v>
      </c>
      <c r="E380" s="135">
        <f>ROUND(((E381+E382+E384+E383)/1000),5)</f>
        <v>3.6638099999999998</v>
      </c>
      <c r="F380" s="135">
        <f>ROUND(((F381+F382+F384+F383)/1000),5)</f>
        <v>3.56352</v>
      </c>
      <c r="G380" s="135">
        <f t="shared" ref="G380:AA380" si="219">ROUND(((G381+G382+G384+G383)/1000),5)</f>
        <v>3.5257299999999998</v>
      </c>
      <c r="H380" s="135">
        <f t="shared" si="219"/>
        <v>3.5114299999999998</v>
      </c>
      <c r="I380" s="135">
        <f t="shared" si="219"/>
        <v>3.5128599999999999</v>
      </c>
      <c r="J380" s="135">
        <f t="shared" si="219"/>
        <v>3.4471400000000001</v>
      </c>
      <c r="K380" s="135">
        <f t="shared" si="219"/>
        <v>3.5475300000000001</v>
      </c>
      <c r="L380" s="135">
        <f t="shared" si="219"/>
        <v>3.78125</v>
      </c>
      <c r="M380" s="135">
        <f t="shared" si="219"/>
        <v>3.9332099999999999</v>
      </c>
      <c r="N380" s="135">
        <f t="shared" si="219"/>
        <v>4.0086000000000004</v>
      </c>
      <c r="O380" s="135">
        <f t="shared" si="219"/>
        <v>4.0183900000000001</v>
      </c>
      <c r="P380" s="135">
        <f t="shared" si="219"/>
        <v>4.0179400000000003</v>
      </c>
      <c r="Q380" s="135">
        <f t="shared" si="219"/>
        <v>4.0174099999999999</v>
      </c>
      <c r="R380" s="135">
        <f t="shared" si="219"/>
        <v>4.0175299999999998</v>
      </c>
      <c r="S380" s="135">
        <f t="shared" si="219"/>
        <v>4.0192500000000004</v>
      </c>
      <c r="T380" s="135">
        <f t="shared" si="219"/>
        <v>4.0727700000000002</v>
      </c>
      <c r="U380" s="135">
        <f t="shared" si="219"/>
        <v>4.1045199999999999</v>
      </c>
      <c r="V380" s="135">
        <f t="shared" si="219"/>
        <v>4.0742700000000003</v>
      </c>
      <c r="W380" s="135">
        <f t="shared" si="219"/>
        <v>4.09002</v>
      </c>
      <c r="X380" s="135">
        <f t="shared" si="219"/>
        <v>4.1296200000000001</v>
      </c>
      <c r="Y380" s="135">
        <f t="shared" si="219"/>
        <v>4.1182600000000003</v>
      </c>
      <c r="Z380" s="135">
        <f t="shared" si="219"/>
        <v>3.9059699999999999</v>
      </c>
      <c r="AA380" s="135">
        <f t="shared" si="219"/>
        <v>3.7108699999999999</v>
      </c>
    </row>
    <row r="381" spans="1:27" ht="12.75" hidden="1" customHeight="1" outlineLevel="1" x14ac:dyDescent="0.2">
      <c r="A381" s="163" t="s">
        <v>606</v>
      </c>
      <c r="B381" s="94" t="s">
        <v>238</v>
      </c>
      <c r="C381" s="70" t="s">
        <v>79</v>
      </c>
      <c r="D381" s="71">
        <v>1498.13</v>
      </c>
      <c r="E381" s="71">
        <v>1348.35</v>
      </c>
      <c r="F381" s="71">
        <v>1248.06</v>
      </c>
      <c r="G381" s="71">
        <v>1210.27</v>
      </c>
      <c r="H381" s="71">
        <v>1195.97</v>
      </c>
      <c r="I381" s="71">
        <v>1197.4000000000001</v>
      </c>
      <c r="J381" s="71">
        <v>1131.68</v>
      </c>
      <c r="K381" s="71">
        <v>1232.07</v>
      </c>
      <c r="L381" s="71">
        <v>1465.79</v>
      </c>
      <c r="M381" s="71">
        <v>1617.75</v>
      </c>
      <c r="N381" s="71">
        <v>1693.14</v>
      </c>
      <c r="O381" s="71">
        <v>1702.93</v>
      </c>
      <c r="P381" s="71">
        <v>1702.48</v>
      </c>
      <c r="Q381" s="71">
        <v>1701.95</v>
      </c>
      <c r="R381" s="71">
        <v>1702.07</v>
      </c>
      <c r="S381" s="71">
        <v>1703.79</v>
      </c>
      <c r="T381" s="71">
        <v>1757.31</v>
      </c>
      <c r="U381" s="71">
        <v>1789.06</v>
      </c>
      <c r="V381" s="71">
        <v>1758.81</v>
      </c>
      <c r="W381" s="71">
        <v>1774.56</v>
      </c>
      <c r="X381" s="71">
        <v>1814.16</v>
      </c>
      <c r="Y381" s="71">
        <v>1802.8</v>
      </c>
      <c r="Z381" s="71">
        <v>1590.51</v>
      </c>
      <c r="AA381" s="71">
        <v>1395.41</v>
      </c>
    </row>
    <row r="382" spans="1:27" ht="12.75" hidden="1" customHeight="1" outlineLevel="1" x14ac:dyDescent="0.2">
      <c r="A382" s="163" t="s">
        <v>607</v>
      </c>
      <c r="B382" s="94" t="s">
        <v>90</v>
      </c>
      <c r="C382" s="70" t="s">
        <v>79</v>
      </c>
      <c r="D382" s="71">
        <f>$D$327</f>
        <v>2222.89</v>
      </c>
      <c r="E382" s="71">
        <f t="shared" ref="E382:AA382" si="220">$D$327</f>
        <v>2222.89</v>
      </c>
      <c r="F382" s="71">
        <f t="shared" si="220"/>
        <v>2222.89</v>
      </c>
      <c r="G382" s="71">
        <f t="shared" si="220"/>
        <v>2222.89</v>
      </c>
      <c r="H382" s="71">
        <f t="shared" si="220"/>
        <v>2222.89</v>
      </c>
      <c r="I382" s="71">
        <f t="shared" si="220"/>
        <v>2222.89</v>
      </c>
      <c r="J382" s="71">
        <f t="shared" si="220"/>
        <v>2222.89</v>
      </c>
      <c r="K382" s="71">
        <f t="shared" si="220"/>
        <v>2222.89</v>
      </c>
      <c r="L382" s="71">
        <f t="shared" si="220"/>
        <v>2222.89</v>
      </c>
      <c r="M382" s="71">
        <f t="shared" si="220"/>
        <v>2222.89</v>
      </c>
      <c r="N382" s="71">
        <f t="shared" si="220"/>
        <v>2222.89</v>
      </c>
      <c r="O382" s="71">
        <f t="shared" si="220"/>
        <v>2222.89</v>
      </c>
      <c r="P382" s="71">
        <f t="shared" si="220"/>
        <v>2222.89</v>
      </c>
      <c r="Q382" s="71">
        <f t="shared" si="220"/>
        <v>2222.89</v>
      </c>
      <c r="R382" s="71">
        <f t="shared" si="220"/>
        <v>2222.89</v>
      </c>
      <c r="S382" s="71">
        <f t="shared" si="220"/>
        <v>2222.89</v>
      </c>
      <c r="T382" s="71">
        <f t="shared" si="220"/>
        <v>2222.89</v>
      </c>
      <c r="U382" s="71">
        <f t="shared" si="220"/>
        <v>2222.89</v>
      </c>
      <c r="V382" s="71">
        <f t="shared" si="220"/>
        <v>2222.89</v>
      </c>
      <c r="W382" s="71">
        <f t="shared" si="220"/>
        <v>2222.89</v>
      </c>
      <c r="X382" s="71">
        <f t="shared" si="220"/>
        <v>2222.89</v>
      </c>
      <c r="Y382" s="71">
        <f t="shared" si="220"/>
        <v>2222.89</v>
      </c>
      <c r="Z382" s="71">
        <f t="shared" si="220"/>
        <v>2222.89</v>
      </c>
      <c r="AA382" s="71">
        <f t="shared" si="220"/>
        <v>2222.89</v>
      </c>
    </row>
    <row r="383" spans="1:27" ht="12.75" hidden="1" customHeight="1" outlineLevel="1" x14ac:dyDescent="0.2">
      <c r="A383" s="163" t="s">
        <v>608</v>
      </c>
      <c r="B383" s="94" t="s">
        <v>83</v>
      </c>
      <c r="C383" s="70" t="s">
        <v>79</v>
      </c>
      <c r="D383" s="71">
        <v>4.3</v>
      </c>
      <c r="E383" s="71">
        <v>4.3</v>
      </c>
      <c r="F383" s="71">
        <v>4.3</v>
      </c>
      <c r="G383" s="71">
        <v>4.3</v>
      </c>
      <c r="H383" s="71">
        <v>4.3</v>
      </c>
      <c r="I383" s="71">
        <v>4.3</v>
      </c>
      <c r="J383" s="71">
        <v>4.3</v>
      </c>
      <c r="K383" s="71">
        <v>4.3</v>
      </c>
      <c r="L383" s="71">
        <v>4.3</v>
      </c>
      <c r="M383" s="71">
        <v>4.3</v>
      </c>
      <c r="N383" s="71">
        <v>4.3</v>
      </c>
      <c r="O383" s="71">
        <v>4.3</v>
      </c>
      <c r="P383" s="71">
        <v>4.3</v>
      </c>
      <c r="Q383" s="71">
        <v>4.3</v>
      </c>
      <c r="R383" s="71">
        <v>4.3</v>
      </c>
      <c r="S383" s="71">
        <v>4.3</v>
      </c>
      <c r="T383" s="71">
        <v>4.3</v>
      </c>
      <c r="U383" s="71">
        <v>4.3</v>
      </c>
      <c r="V383" s="71">
        <v>4.3</v>
      </c>
      <c r="W383" s="71">
        <v>4.3</v>
      </c>
      <c r="X383" s="71">
        <v>4.3</v>
      </c>
      <c r="Y383" s="71">
        <v>4.3</v>
      </c>
      <c r="Z383" s="71">
        <v>4.3</v>
      </c>
      <c r="AA383" s="71">
        <v>4.3</v>
      </c>
    </row>
    <row r="384" spans="1:27" ht="12.75" hidden="1" customHeight="1" outlineLevel="1" x14ac:dyDescent="0.2">
      <c r="A384" s="163" t="s">
        <v>609</v>
      </c>
      <c r="B384" s="94" t="s">
        <v>81</v>
      </c>
      <c r="C384" s="70" t="s">
        <v>79</v>
      </c>
      <c r="D384" s="71">
        <f>$D$11</f>
        <v>88.27</v>
      </c>
      <c r="E384" s="71">
        <f t="shared" ref="E384:AA384" si="221">$D$11</f>
        <v>88.27</v>
      </c>
      <c r="F384" s="71">
        <f t="shared" si="221"/>
        <v>88.27</v>
      </c>
      <c r="G384" s="71">
        <f t="shared" si="221"/>
        <v>88.27</v>
      </c>
      <c r="H384" s="71">
        <f t="shared" si="221"/>
        <v>88.27</v>
      </c>
      <c r="I384" s="71">
        <f t="shared" si="221"/>
        <v>88.27</v>
      </c>
      <c r="J384" s="71">
        <f t="shared" si="221"/>
        <v>88.27</v>
      </c>
      <c r="K384" s="71">
        <f t="shared" si="221"/>
        <v>88.27</v>
      </c>
      <c r="L384" s="71">
        <f t="shared" si="221"/>
        <v>88.27</v>
      </c>
      <c r="M384" s="71">
        <f t="shared" si="221"/>
        <v>88.27</v>
      </c>
      <c r="N384" s="71">
        <f t="shared" si="221"/>
        <v>88.27</v>
      </c>
      <c r="O384" s="71">
        <f t="shared" si="221"/>
        <v>88.27</v>
      </c>
      <c r="P384" s="71">
        <f t="shared" si="221"/>
        <v>88.27</v>
      </c>
      <c r="Q384" s="71">
        <f t="shared" si="221"/>
        <v>88.27</v>
      </c>
      <c r="R384" s="71">
        <f t="shared" si="221"/>
        <v>88.27</v>
      </c>
      <c r="S384" s="71">
        <f t="shared" si="221"/>
        <v>88.27</v>
      </c>
      <c r="T384" s="71">
        <f t="shared" si="221"/>
        <v>88.27</v>
      </c>
      <c r="U384" s="71">
        <f t="shared" si="221"/>
        <v>88.27</v>
      </c>
      <c r="V384" s="71">
        <f t="shared" si="221"/>
        <v>88.27</v>
      </c>
      <c r="W384" s="71">
        <f t="shared" si="221"/>
        <v>88.27</v>
      </c>
      <c r="X384" s="71">
        <f t="shared" si="221"/>
        <v>88.27</v>
      </c>
      <c r="Y384" s="71">
        <f t="shared" si="221"/>
        <v>88.27</v>
      </c>
      <c r="Z384" s="71">
        <f t="shared" si="221"/>
        <v>88.27</v>
      </c>
      <c r="AA384" s="71">
        <f t="shared" si="221"/>
        <v>88.27</v>
      </c>
    </row>
    <row r="385" spans="1:27" ht="12.75" customHeight="1" collapsed="1" x14ac:dyDescent="0.2">
      <c r="A385" s="162" t="s">
        <v>610</v>
      </c>
      <c r="B385" s="54" t="str">
        <f>"13"&amp;"."&amp;$B$662&amp;"."&amp;$B$663</f>
        <v>13.05.2024</v>
      </c>
      <c r="C385" s="134" t="s">
        <v>76</v>
      </c>
      <c r="D385" s="135">
        <f>ROUND(((D386+D387+D389+D388)/1000),5)</f>
        <v>3.73258</v>
      </c>
      <c r="E385" s="135">
        <f>ROUND(((E386+E387+E389+E388)/1000),5)</f>
        <v>3.59355</v>
      </c>
      <c r="F385" s="135">
        <f>ROUND(((F386+F387+F389+F388)/1000),5)</f>
        <v>3.53478</v>
      </c>
      <c r="G385" s="135">
        <f t="shared" ref="G385:AA385" si="222">ROUND(((G386+G387+G389+G388)/1000),5)</f>
        <v>3.5244800000000001</v>
      </c>
      <c r="H385" s="135">
        <f t="shared" si="222"/>
        <v>3.5108199999999998</v>
      </c>
      <c r="I385" s="135">
        <f t="shared" si="222"/>
        <v>3.5609600000000001</v>
      </c>
      <c r="J385" s="135">
        <f t="shared" si="222"/>
        <v>3.7478899999999999</v>
      </c>
      <c r="K385" s="135">
        <f t="shared" si="222"/>
        <v>3.9769899999999998</v>
      </c>
      <c r="L385" s="135">
        <f t="shared" si="222"/>
        <v>4.3048400000000004</v>
      </c>
      <c r="M385" s="135">
        <f t="shared" si="222"/>
        <v>4.6469100000000001</v>
      </c>
      <c r="N385" s="135">
        <f t="shared" si="222"/>
        <v>4.8028399999999998</v>
      </c>
      <c r="O385" s="135">
        <f t="shared" si="222"/>
        <v>4.4634299999999998</v>
      </c>
      <c r="P385" s="135">
        <f t="shared" si="222"/>
        <v>4.3599100000000002</v>
      </c>
      <c r="Q385" s="135">
        <f t="shared" si="222"/>
        <v>4.3777299999999997</v>
      </c>
      <c r="R385" s="135">
        <f t="shared" si="222"/>
        <v>4.3735900000000001</v>
      </c>
      <c r="S385" s="135">
        <f t="shared" si="222"/>
        <v>4.3218399999999999</v>
      </c>
      <c r="T385" s="135">
        <f t="shared" si="222"/>
        <v>4.3071900000000003</v>
      </c>
      <c r="U385" s="135">
        <f t="shared" si="222"/>
        <v>4.2433500000000004</v>
      </c>
      <c r="V385" s="135">
        <f t="shared" si="222"/>
        <v>4.2580200000000001</v>
      </c>
      <c r="W385" s="135">
        <f t="shared" si="222"/>
        <v>4.3781600000000003</v>
      </c>
      <c r="X385" s="135">
        <f t="shared" si="222"/>
        <v>4.41845</v>
      </c>
      <c r="Y385" s="135">
        <f t="shared" si="222"/>
        <v>4.2230999999999996</v>
      </c>
      <c r="Z385" s="135">
        <f t="shared" si="222"/>
        <v>3.86355</v>
      </c>
      <c r="AA385" s="135">
        <f t="shared" si="222"/>
        <v>3.6933099999999999</v>
      </c>
    </row>
    <row r="386" spans="1:27" ht="12.75" hidden="1" customHeight="1" outlineLevel="1" x14ac:dyDescent="0.2">
      <c r="A386" s="163" t="s">
        <v>611</v>
      </c>
      <c r="B386" s="94" t="s">
        <v>238</v>
      </c>
      <c r="C386" s="70" t="s">
        <v>79</v>
      </c>
      <c r="D386" s="71">
        <v>1417.12</v>
      </c>
      <c r="E386" s="71">
        <v>1278.0899999999999</v>
      </c>
      <c r="F386" s="71">
        <v>1219.32</v>
      </c>
      <c r="G386" s="71">
        <v>1209.02</v>
      </c>
      <c r="H386" s="71">
        <v>1195.3599999999999</v>
      </c>
      <c r="I386" s="71">
        <v>1245.5</v>
      </c>
      <c r="J386" s="71">
        <v>1432.43</v>
      </c>
      <c r="K386" s="71">
        <v>1661.53</v>
      </c>
      <c r="L386" s="71">
        <v>1989.38</v>
      </c>
      <c r="M386" s="71">
        <v>2331.4499999999998</v>
      </c>
      <c r="N386" s="71">
        <v>2487.38</v>
      </c>
      <c r="O386" s="71">
        <v>2147.9699999999998</v>
      </c>
      <c r="P386" s="71">
        <v>2044.45</v>
      </c>
      <c r="Q386" s="71">
        <v>2062.27</v>
      </c>
      <c r="R386" s="71">
        <v>2058.13</v>
      </c>
      <c r="S386" s="71">
        <v>2006.38</v>
      </c>
      <c r="T386" s="71">
        <v>1991.73</v>
      </c>
      <c r="U386" s="71">
        <v>1927.89</v>
      </c>
      <c r="V386" s="71">
        <v>1942.56</v>
      </c>
      <c r="W386" s="71">
        <v>2062.6999999999998</v>
      </c>
      <c r="X386" s="71">
        <v>2102.9899999999998</v>
      </c>
      <c r="Y386" s="71">
        <v>1907.64</v>
      </c>
      <c r="Z386" s="71">
        <v>1548.09</v>
      </c>
      <c r="AA386" s="71">
        <v>1377.85</v>
      </c>
    </row>
    <row r="387" spans="1:27" ht="12.75" hidden="1" customHeight="1" outlineLevel="1" x14ac:dyDescent="0.2">
      <c r="A387" s="163" t="s">
        <v>612</v>
      </c>
      <c r="B387" s="94" t="s">
        <v>90</v>
      </c>
      <c r="C387" s="70" t="s">
        <v>79</v>
      </c>
      <c r="D387" s="71">
        <f>$D$327</f>
        <v>2222.89</v>
      </c>
      <c r="E387" s="71">
        <f t="shared" ref="E387:AA387" si="223">$D$327</f>
        <v>2222.89</v>
      </c>
      <c r="F387" s="71">
        <f t="shared" si="223"/>
        <v>2222.89</v>
      </c>
      <c r="G387" s="71">
        <f t="shared" si="223"/>
        <v>2222.89</v>
      </c>
      <c r="H387" s="71">
        <f t="shared" si="223"/>
        <v>2222.89</v>
      </c>
      <c r="I387" s="71">
        <f t="shared" si="223"/>
        <v>2222.89</v>
      </c>
      <c r="J387" s="71">
        <f t="shared" si="223"/>
        <v>2222.89</v>
      </c>
      <c r="K387" s="71">
        <f t="shared" si="223"/>
        <v>2222.89</v>
      </c>
      <c r="L387" s="71">
        <f t="shared" si="223"/>
        <v>2222.89</v>
      </c>
      <c r="M387" s="71">
        <f t="shared" si="223"/>
        <v>2222.89</v>
      </c>
      <c r="N387" s="71">
        <f t="shared" si="223"/>
        <v>2222.89</v>
      </c>
      <c r="O387" s="71">
        <f t="shared" si="223"/>
        <v>2222.89</v>
      </c>
      <c r="P387" s="71">
        <f t="shared" si="223"/>
        <v>2222.89</v>
      </c>
      <c r="Q387" s="71">
        <f t="shared" si="223"/>
        <v>2222.89</v>
      </c>
      <c r="R387" s="71">
        <f t="shared" si="223"/>
        <v>2222.89</v>
      </c>
      <c r="S387" s="71">
        <f t="shared" si="223"/>
        <v>2222.89</v>
      </c>
      <c r="T387" s="71">
        <f t="shared" si="223"/>
        <v>2222.89</v>
      </c>
      <c r="U387" s="71">
        <f t="shared" si="223"/>
        <v>2222.89</v>
      </c>
      <c r="V387" s="71">
        <f t="shared" si="223"/>
        <v>2222.89</v>
      </c>
      <c r="W387" s="71">
        <f t="shared" si="223"/>
        <v>2222.89</v>
      </c>
      <c r="X387" s="71">
        <f t="shared" si="223"/>
        <v>2222.89</v>
      </c>
      <c r="Y387" s="71">
        <f t="shared" si="223"/>
        <v>2222.89</v>
      </c>
      <c r="Z387" s="71">
        <f t="shared" si="223"/>
        <v>2222.89</v>
      </c>
      <c r="AA387" s="71">
        <f t="shared" si="223"/>
        <v>2222.89</v>
      </c>
    </row>
    <row r="388" spans="1:27" ht="12.75" hidden="1" customHeight="1" outlineLevel="1" x14ac:dyDescent="0.2">
      <c r="A388" s="163" t="s">
        <v>613</v>
      </c>
      <c r="B388" s="94" t="s">
        <v>83</v>
      </c>
      <c r="C388" s="70" t="s">
        <v>79</v>
      </c>
      <c r="D388" s="71">
        <v>4.3</v>
      </c>
      <c r="E388" s="71">
        <v>4.3</v>
      </c>
      <c r="F388" s="71">
        <v>4.3</v>
      </c>
      <c r="G388" s="71">
        <v>4.3</v>
      </c>
      <c r="H388" s="71">
        <v>4.3</v>
      </c>
      <c r="I388" s="71">
        <v>4.3</v>
      </c>
      <c r="J388" s="71">
        <v>4.3</v>
      </c>
      <c r="K388" s="71">
        <v>4.3</v>
      </c>
      <c r="L388" s="71">
        <v>4.3</v>
      </c>
      <c r="M388" s="71">
        <v>4.3</v>
      </c>
      <c r="N388" s="71">
        <v>4.3</v>
      </c>
      <c r="O388" s="71">
        <v>4.3</v>
      </c>
      <c r="P388" s="71">
        <v>4.3</v>
      </c>
      <c r="Q388" s="71">
        <v>4.3</v>
      </c>
      <c r="R388" s="71">
        <v>4.3</v>
      </c>
      <c r="S388" s="71">
        <v>4.3</v>
      </c>
      <c r="T388" s="71">
        <v>4.3</v>
      </c>
      <c r="U388" s="71">
        <v>4.3</v>
      </c>
      <c r="V388" s="71">
        <v>4.3</v>
      </c>
      <c r="W388" s="71">
        <v>4.3</v>
      </c>
      <c r="X388" s="71">
        <v>4.3</v>
      </c>
      <c r="Y388" s="71">
        <v>4.3</v>
      </c>
      <c r="Z388" s="71">
        <v>4.3</v>
      </c>
      <c r="AA388" s="71">
        <v>4.3</v>
      </c>
    </row>
    <row r="389" spans="1:27" ht="12.75" hidden="1" customHeight="1" outlineLevel="1" x14ac:dyDescent="0.2">
      <c r="A389" s="163" t="s">
        <v>614</v>
      </c>
      <c r="B389" s="94" t="s">
        <v>81</v>
      </c>
      <c r="C389" s="70" t="s">
        <v>79</v>
      </c>
      <c r="D389" s="71">
        <f>$D$11</f>
        <v>88.27</v>
      </c>
      <c r="E389" s="71">
        <f t="shared" ref="E389:AA389" si="224">$D$11</f>
        <v>88.27</v>
      </c>
      <c r="F389" s="71">
        <f t="shared" si="224"/>
        <v>88.27</v>
      </c>
      <c r="G389" s="71">
        <f t="shared" si="224"/>
        <v>88.27</v>
      </c>
      <c r="H389" s="71">
        <f t="shared" si="224"/>
        <v>88.27</v>
      </c>
      <c r="I389" s="71">
        <f t="shared" si="224"/>
        <v>88.27</v>
      </c>
      <c r="J389" s="71">
        <f t="shared" si="224"/>
        <v>88.27</v>
      </c>
      <c r="K389" s="71">
        <f t="shared" si="224"/>
        <v>88.27</v>
      </c>
      <c r="L389" s="71">
        <f t="shared" si="224"/>
        <v>88.27</v>
      </c>
      <c r="M389" s="71">
        <f t="shared" si="224"/>
        <v>88.27</v>
      </c>
      <c r="N389" s="71">
        <f t="shared" si="224"/>
        <v>88.27</v>
      </c>
      <c r="O389" s="71">
        <f t="shared" si="224"/>
        <v>88.27</v>
      </c>
      <c r="P389" s="71">
        <f t="shared" si="224"/>
        <v>88.27</v>
      </c>
      <c r="Q389" s="71">
        <f t="shared" si="224"/>
        <v>88.27</v>
      </c>
      <c r="R389" s="71">
        <f t="shared" si="224"/>
        <v>88.27</v>
      </c>
      <c r="S389" s="71">
        <f t="shared" si="224"/>
        <v>88.27</v>
      </c>
      <c r="T389" s="71">
        <f t="shared" si="224"/>
        <v>88.27</v>
      </c>
      <c r="U389" s="71">
        <f t="shared" si="224"/>
        <v>88.27</v>
      </c>
      <c r="V389" s="71">
        <f t="shared" si="224"/>
        <v>88.27</v>
      </c>
      <c r="W389" s="71">
        <f t="shared" si="224"/>
        <v>88.27</v>
      </c>
      <c r="X389" s="71">
        <f t="shared" si="224"/>
        <v>88.27</v>
      </c>
      <c r="Y389" s="71">
        <f t="shared" si="224"/>
        <v>88.27</v>
      </c>
      <c r="Z389" s="71">
        <f t="shared" si="224"/>
        <v>88.27</v>
      </c>
      <c r="AA389" s="71">
        <f t="shared" si="224"/>
        <v>88.27</v>
      </c>
    </row>
    <row r="390" spans="1:27" ht="12.75" customHeight="1" collapsed="1" x14ac:dyDescent="0.2">
      <c r="A390" s="162" t="s">
        <v>615</v>
      </c>
      <c r="B390" s="54" t="str">
        <f>"14"&amp;"."&amp;$B$662&amp;"."&amp;$B$663</f>
        <v>14.05.2024</v>
      </c>
      <c r="C390" s="134" t="s">
        <v>76</v>
      </c>
      <c r="D390" s="135">
        <f>ROUND(((D391+D392+D394+D393)/1000),5)</f>
        <v>3.6297999999999999</v>
      </c>
      <c r="E390" s="135">
        <f>ROUND(((E391+E392+E394+E393)/1000),5)</f>
        <v>3.54196</v>
      </c>
      <c r="F390" s="135">
        <f>ROUND(((F391+F392+F394+F393)/1000),5)</f>
        <v>3.5021900000000001</v>
      </c>
      <c r="G390" s="135">
        <f t="shared" ref="G390:AA390" si="225">ROUND(((G391+G392+G394+G393)/1000),5)</f>
        <v>3.4989300000000001</v>
      </c>
      <c r="H390" s="135">
        <f t="shared" si="225"/>
        <v>3.50082</v>
      </c>
      <c r="I390" s="135">
        <f t="shared" si="225"/>
        <v>3.5427200000000001</v>
      </c>
      <c r="J390" s="135">
        <f t="shared" si="225"/>
        <v>3.7119200000000001</v>
      </c>
      <c r="K390" s="135">
        <f t="shared" si="225"/>
        <v>3.8312200000000001</v>
      </c>
      <c r="L390" s="135">
        <f t="shared" si="225"/>
        <v>4.1536400000000002</v>
      </c>
      <c r="M390" s="135">
        <f t="shared" si="225"/>
        <v>4.42056</v>
      </c>
      <c r="N390" s="135">
        <f t="shared" si="225"/>
        <v>4.4398499999999999</v>
      </c>
      <c r="O390" s="135">
        <f t="shared" si="225"/>
        <v>4.3005100000000001</v>
      </c>
      <c r="P390" s="135">
        <f t="shared" si="225"/>
        <v>4.3002099999999999</v>
      </c>
      <c r="Q390" s="135">
        <f t="shared" si="225"/>
        <v>4.3038400000000001</v>
      </c>
      <c r="R390" s="135">
        <f t="shared" si="225"/>
        <v>4.2942600000000004</v>
      </c>
      <c r="S390" s="135">
        <f t="shared" si="225"/>
        <v>4.2769599999999999</v>
      </c>
      <c r="T390" s="135">
        <f t="shared" si="225"/>
        <v>4.2362900000000003</v>
      </c>
      <c r="U390" s="135">
        <f t="shared" si="225"/>
        <v>4.2267400000000004</v>
      </c>
      <c r="V390" s="135">
        <f t="shared" si="225"/>
        <v>4.2197699999999996</v>
      </c>
      <c r="W390" s="135">
        <f t="shared" si="225"/>
        <v>4.1664500000000002</v>
      </c>
      <c r="X390" s="135">
        <f t="shared" si="225"/>
        <v>4.3952299999999997</v>
      </c>
      <c r="Y390" s="135">
        <f t="shared" si="225"/>
        <v>4.2495099999999999</v>
      </c>
      <c r="Z390" s="135">
        <f t="shared" si="225"/>
        <v>3.91852</v>
      </c>
      <c r="AA390" s="135">
        <f t="shared" si="225"/>
        <v>3.7879900000000002</v>
      </c>
    </row>
    <row r="391" spans="1:27" ht="12.75" hidden="1" customHeight="1" outlineLevel="1" x14ac:dyDescent="0.2">
      <c r="A391" s="163" t="s">
        <v>616</v>
      </c>
      <c r="B391" s="94" t="s">
        <v>238</v>
      </c>
      <c r="C391" s="70" t="s">
        <v>79</v>
      </c>
      <c r="D391" s="71">
        <v>1314.34</v>
      </c>
      <c r="E391" s="71">
        <v>1226.5</v>
      </c>
      <c r="F391" s="71">
        <v>1186.73</v>
      </c>
      <c r="G391" s="71">
        <v>1183.47</v>
      </c>
      <c r="H391" s="71">
        <v>1185.3599999999999</v>
      </c>
      <c r="I391" s="71">
        <v>1227.26</v>
      </c>
      <c r="J391" s="71">
        <v>1396.46</v>
      </c>
      <c r="K391" s="71">
        <v>1515.76</v>
      </c>
      <c r="L391" s="71">
        <v>1838.18</v>
      </c>
      <c r="M391" s="71">
        <v>2105.1</v>
      </c>
      <c r="N391" s="71">
        <v>2124.39</v>
      </c>
      <c r="O391" s="71">
        <v>1985.05</v>
      </c>
      <c r="P391" s="71">
        <v>1984.75</v>
      </c>
      <c r="Q391" s="71">
        <v>1988.38</v>
      </c>
      <c r="R391" s="71">
        <v>1978.8</v>
      </c>
      <c r="S391" s="71">
        <v>1961.5</v>
      </c>
      <c r="T391" s="71">
        <v>1920.83</v>
      </c>
      <c r="U391" s="71">
        <v>1911.28</v>
      </c>
      <c r="V391" s="71">
        <v>1904.31</v>
      </c>
      <c r="W391" s="71">
        <v>1850.99</v>
      </c>
      <c r="X391" s="71">
        <v>2079.77</v>
      </c>
      <c r="Y391" s="71">
        <v>1934.05</v>
      </c>
      <c r="Z391" s="71">
        <v>1603.06</v>
      </c>
      <c r="AA391" s="71">
        <v>1472.53</v>
      </c>
    </row>
    <row r="392" spans="1:27" ht="12.75" hidden="1" customHeight="1" outlineLevel="1" x14ac:dyDescent="0.2">
      <c r="A392" s="163" t="s">
        <v>617</v>
      </c>
      <c r="B392" s="94" t="s">
        <v>90</v>
      </c>
      <c r="C392" s="70" t="s">
        <v>79</v>
      </c>
      <c r="D392" s="71">
        <f>$D$327</f>
        <v>2222.89</v>
      </c>
      <c r="E392" s="71">
        <f t="shared" ref="E392:AA392" si="226">$D$327</f>
        <v>2222.89</v>
      </c>
      <c r="F392" s="71">
        <f t="shared" si="226"/>
        <v>2222.89</v>
      </c>
      <c r="G392" s="71">
        <f t="shared" si="226"/>
        <v>2222.89</v>
      </c>
      <c r="H392" s="71">
        <f t="shared" si="226"/>
        <v>2222.89</v>
      </c>
      <c r="I392" s="71">
        <f t="shared" si="226"/>
        <v>2222.89</v>
      </c>
      <c r="J392" s="71">
        <f t="shared" si="226"/>
        <v>2222.89</v>
      </c>
      <c r="K392" s="71">
        <f t="shared" si="226"/>
        <v>2222.89</v>
      </c>
      <c r="L392" s="71">
        <f t="shared" si="226"/>
        <v>2222.89</v>
      </c>
      <c r="M392" s="71">
        <f t="shared" si="226"/>
        <v>2222.89</v>
      </c>
      <c r="N392" s="71">
        <f t="shared" si="226"/>
        <v>2222.89</v>
      </c>
      <c r="O392" s="71">
        <f t="shared" si="226"/>
        <v>2222.89</v>
      </c>
      <c r="P392" s="71">
        <f t="shared" si="226"/>
        <v>2222.89</v>
      </c>
      <c r="Q392" s="71">
        <f t="shared" si="226"/>
        <v>2222.89</v>
      </c>
      <c r="R392" s="71">
        <f t="shared" si="226"/>
        <v>2222.89</v>
      </c>
      <c r="S392" s="71">
        <f t="shared" si="226"/>
        <v>2222.89</v>
      </c>
      <c r="T392" s="71">
        <f t="shared" si="226"/>
        <v>2222.89</v>
      </c>
      <c r="U392" s="71">
        <f t="shared" si="226"/>
        <v>2222.89</v>
      </c>
      <c r="V392" s="71">
        <f t="shared" si="226"/>
        <v>2222.89</v>
      </c>
      <c r="W392" s="71">
        <f t="shared" si="226"/>
        <v>2222.89</v>
      </c>
      <c r="X392" s="71">
        <f t="shared" si="226"/>
        <v>2222.89</v>
      </c>
      <c r="Y392" s="71">
        <f t="shared" si="226"/>
        <v>2222.89</v>
      </c>
      <c r="Z392" s="71">
        <f t="shared" si="226"/>
        <v>2222.89</v>
      </c>
      <c r="AA392" s="71">
        <f t="shared" si="226"/>
        <v>2222.89</v>
      </c>
    </row>
    <row r="393" spans="1:27" ht="12.75" hidden="1" customHeight="1" outlineLevel="1" x14ac:dyDescent="0.2">
      <c r="A393" s="163" t="s">
        <v>618</v>
      </c>
      <c r="B393" s="94" t="s">
        <v>83</v>
      </c>
      <c r="C393" s="70" t="s">
        <v>79</v>
      </c>
      <c r="D393" s="71">
        <v>4.3</v>
      </c>
      <c r="E393" s="71">
        <v>4.3</v>
      </c>
      <c r="F393" s="71">
        <v>4.3</v>
      </c>
      <c r="G393" s="71">
        <v>4.3</v>
      </c>
      <c r="H393" s="71">
        <v>4.3</v>
      </c>
      <c r="I393" s="71">
        <v>4.3</v>
      </c>
      <c r="J393" s="71">
        <v>4.3</v>
      </c>
      <c r="K393" s="71">
        <v>4.3</v>
      </c>
      <c r="L393" s="71">
        <v>4.3</v>
      </c>
      <c r="M393" s="71">
        <v>4.3</v>
      </c>
      <c r="N393" s="71">
        <v>4.3</v>
      </c>
      <c r="O393" s="71">
        <v>4.3</v>
      </c>
      <c r="P393" s="71">
        <v>4.3</v>
      </c>
      <c r="Q393" s="71">
        <v>4.3</v>
      </c>
      <c r="R393" s="71">
        <v>4.3</v>
      </c>
      <c r="S393" s="71">
        <v>4.3</v>
      </c>
      <c r="T393" s="71">
        <v>4.3</v>
      </c>
      <c r="U393" s="71">
        <v>4.3</v>
      </c>
      <c r="V393" s="71">
        <v>4.3</v>
      </c>
      <c r="W393" s="71">
        <v>4.3</v>
      </c>
      <c r="X393" s="71">
        <v>4.3</v>
      </c>
      <c r="Y393" s="71">
        <v>4.3</v>
      </c>
      <c r="Z393" s="71">
        <v>4.3</v>
      </c>
      <c r="AA393" s="71">
        <v>4.3</v>
      </c>
    </row>
    <row r="394" spans="1:27" ht="12.75" hidden="1" customHeight="1" outlineLevel="1" x14ac:dyDescent="0.2">
      <c r="A394" s="163" t="s">
        <v>619</v>
      </c>
      <c r="B394" s="94" t="s">
        <v>81</v>
      </c>
      <c r="C394" s="70" t="s">
        <v>79</v>
      </c>
      <c r="D394" s="71">
        <f>$D$11</f>
        <v>88.27</v>
      </c>
      <c r="E394" s="71">
        <f t="shared" ref="E394:AA394" si="227">$D$11</f>
        <v>88.27</v>
      </c>
      <c r="F394" s="71">
        <f t="shared" si="227"/>
        <v>88.27</v>
      </c>
      <c r="G394" s="71">
        <f t="shared" si="227"/>
        <v>88.27</v>
      </c>
      <c r="H394" s="71">
        <f t="shared" si="227"/>
        <v>88.27</v>
      </c>
      <c r="I394" s="71">
        <f t="shared" si="227"/>
        <v>88.27</v>
      </c>
      <c r="J394" s="71">
        <f t="shared" si="227"/>
        <v>88.27</v>
      </c>
      <c r="K394" s="71">
        <f t="shared" si="227"/>
        <v>88.27</v>
      </c>
      <c r="L394" s="71">
        <f t="shared" si="227"/>
        <v>88.27</v>
      </c>
      <c r="M394" s="71">
        <f t="shared" si="227"/>
        <v>88.27</v>
      </c>
      <c r="N394" s="71">
        <f t="shared" si="227"/>
        <v>88.27</v>
      </c>
      <c r="O394" s="71">
        <f t="shared" si="227"/>
        <v>88.27</v>
      </c>
      <c r="P394" s="71">
        <f t="shared" si="227"/>
        <v>88.27</v>
      </c>
      <c r="Q394" s="71">
        <f t="shared" si="227"/>
        <v>88.27</v>
      </c>
      <c r="R394" s="71">
        <f t="shared" si="227"/>
        <v>88.27</v>
      </c>
      <c r="S394" s="71">
        <f t="shared" si="227"/>
        <v>88.27</v>
      </c>
      <c r="T394" s="71">
        <f t="shared" si="227"/>
        <v>88.27</v>
      </c>
      <c r="U394" s="71">
        <f t="shared" si="227"/>
        <v>88.27</v>
      </c>
      <c r="V394" s="71">
        <f t="shared" si="227"/>
        <v>88.27</v>
      </c>
      <c r="W394" s="71">
        <f t="shared" si="227"/>
        <v>88.27</v>
      </c>
      <c r="X394" s="71">
        <f t="shared" si="227"/>
        <v>88.27</v>
      </c>
      <c r="Y394" s="71">
        <f t="shared" si="227"/>
        <v>88.27</v>
      </c>
      <c r="Z394" s="71">
        <f t="shared" si="227"/>
        <v>88.27</v>
      </c>
      <c r="AA394" s="71">
        <f t="shared" si="227"/>
        <v>88.27</v>
      </c>
    </row>
    <row r="395" spans="1:27" ht="12.75" customHeight="1" collapsed="1" x14ac:dyDescent="0.2">
      <c r="A395" s="162" t="s">
        <v>620</v>
      </c>
      <c r="B395" s="54" t="str">
        <f>"15"&amp;"."&amp;$B$662&amp;"."&amp;$B$663</f>
        <v>15.05.2024</v>
      </c>
      <c r="C395" s="134" t="s">
        <v>76</v>
      </c>
      <c r="D395" s="135">
        <f>ROUND(((D396+D397+D399+D398)/1000),5)</f>
        <v>3.6766200000000002</v>
      </c>
      <c r="E395" s="135">
        <f>ROUND(((E396+E397+E399+E398)/1000),5)</f>
        <v>3.55</v>
      </c>
      <c r="F395" s="135">
        <f>ROUND(((F396+F397+F399+F398)/1000),5)</f>
        <v>3.5417700000000001</v>
      </c>
      <c r="G395" s="135">
        <f t="shared" ref="G395:AA395" si="228">ROUND(((G396+G397+G399+G398)/1000),5)</f>
        <v>3.5366599999999999</v>
      </c>
      <c r="H395" s="135">
        <f t="shared" si="228"/>
        <v>3.5415999999999999</v>
      </c>
      <c r="I395" s="135">
        <f t="shared" si="228"/>
        <v>3.5520900000000002</v>
      </c>
      <c r="J395" s="135">
        <f t="shared" si="228"/>
        <v>3.7699699999999998</v>
      </c>
      <c r="K395" s="135">
        <f t="shared" si="228"/>
        <v>4.0274000000000001</v>
      </c>
      <c r="L395" s="135">
        <f t="shared" si="228"/>
        <v>4.2674200000000004</v>
      </c>
      <c r="M395" s="135">
        <f t="shared" si="228"/>
        <v>4.4992900000000002</v>
      </c>
      <c r="N395" s="135">
        <f t="shared" si="228"/>
        <v>4.4916700000000001</v>
      </c>
      <c r="O395" s="135">
        <f t="shared" si="228"/>
        <v>4.3740100000000002</v>
      </c>
      <c r="P395" s="135">
        <f t="shared" si="228"/>
        <v>4.3763699999999996</v>
      </c>
      <c r="Q395" s="135">
        <f t="shared" si="228"/>
        <v>4.4023599999999998</v>
      </c>
      <c r="R395" s="135">
        <f t="shared" si="228"/>
        <v>4.3798300000000001</v>
      </c>
      <c r="S395" s="135">
        <f t="shared" si="228"/>
        <v>4.3727999999999998</v>
      </c>
      <c r="T395" s="135">
        <f t="shared" si="228"/>
        <v>4.3502999999999998</v>
      </c>
      <c r="U395" s="135">
        <f t="shared" si="228"/>
        <v>4.2967899999999997</v>
      </c>
      <c r="V395" s="135">
        <f t="shared" si="228"/>
        <v>4.2565600000000003</v>
      </c>
      <c r="W395" s="135">
        <f t="shared" si="228"/>
        <v>4.2283400000000002</v>
      </c>
      <c r="X395" s="135">
        <f t="shared" si="228"/>
        <v>4.29345</v>
      </c>
      <c r="Y395" s="135">
        <f t="shared" si="228"/>
        <v>4.2702</v>
      </c>
      <c r="Z395" s="135">
        <f t="shared" si="228"/>
        <v>3.9051100000000001</v>
      </c>
      <c r="AA395" s="135">
        <f t="shared" si="228"/>
        <v>3.7906599999999999</v>
      </c>
    </row>
    <row r="396" spans="1:27" ht="12.75" hidden="1" customHeight="1" outlineLevel="1" x14ac:dyDescent="0.2">
      <c r="A396" s="163" t="s">
        <v>621</v>
      </c>
      <c r="B396" s="94" t="s">
        <v>238</v>
      </c>
      <c r="C396" s="70" t="s">
        <v>79</v>
      </c>
      <c r="D396" s="71">
        <v>1361.16</v>
      </c>
      <c r="E396" s="71">
        <v>1234.54</v>
      </c>
      <c r="F396" s="71">
        <v>1226.31</v>
      </c>
      <c r="G396" s="71">
        <v>1221.2</v>
      </c>
      <c r="H396" s="71">
        <v>1226.1400000000001</v>
      </c>
      <c r="I396" s="71">
        <v>1236.6300000000001</v>
      </c>
      <c r="J396" s="71">
        <v>1454.51</v>
      </c>
      <c r="K396" s="71">
        <v>1711.94</v>
      </c>
      <c r="L396" s="71">
        <v>1951.96</v>
      </c>
      <c r="M396" s="71">
        <v>2183.83</v>
      </c>
      <c r="N396" s="71">
        <v>2176.21</v>
      </c>
      <c r="O396" s="71">
        <v>2058.5500000000002</v>
      </c>
      <c r="P396" s="71">
        <v>2060.91</v>
      </c>
      <c r="Q396" s="71">
        <v>2086.9</v>
      </c>
      <c r="R396" s="71">
        <v>2064.37</v>
      </c>
      <c r="S396" s="71">
        <v>2057.34</v>
      </c>
      <c r="T396" s="71">
        <v>2034.84</v>
      </c>
      <c r="U396" s="71">
        <v>1981.33</v>
      </c>
      <c r="V396" s="71">
        <v>1941.1</v>
      </c>
      <c r="W396" s="71">
        <v>1912.88</v>
      </c>
      <c r="X396" s="71">
        <v>1977.99</v>
      </c>
      <c r="Y396" s="71">
        <v>1954.74</v>
      </c>
      <c r="Z396" s="71">
        <v>1589.65</v>
      </c>
      <c r="AA396" s="71">
        <v>1475.2</v>
      </c>
    </row>
    <row r="397" spans="1:27" ht="12.75" hidden="1" customHeight="1" outlineLevel="1" x14ac:dyDescent="0.2">
      <c r="A397" s="163" t="s">
        <v>622</v>
      </c>
      <c r="B397" s="94" t="s">
        <v>90</v>
      </c>
      <c r="C397" s="70" t="s">
        <v>79</v>
      </c>
      <c r="D397" s="71">
        <f>$D$327</f>
        <v>2222.89</v>
      </c>
      <c r="E397" s="71">
        <f t="shared" ref="E397:AA397" si="229">$D$327</f>
        <v>2222.89</v>
      </c>
      <c r="F397" s="71">
        <f t="shared" si="229"/>
        <v>2222.89</v>
      </c>
      <c r="G397" s="71">
        <f t="shared" si="229"/>
        <v>2222.89</v>
      </c>
      <c r="H397" s="71">
        <f t="shared" si="229"/>
        <v>2222.89</v>
      </c>
      <c r="I397" s="71">
        <f t="shared" si="229"/>
        <v>2222.89</v>
      </c>
      <c r="J397" s="71">
        <f t="shared" si="229"/>
        <v>2222.89</v>
      </c>
      <c r="K397" s="71">
        <f t="shared" si="229"/>
        <v>2222.89</v>
      </c>
      <c r="L397" s="71">
        <f t="shared" si="229"/>
        <v>2222.89</v>
      </c>
      <c r="M397" s="71">
        <f t="shared" si="229"/>
        <v>2222.89</v>
      </c>
      <c r="N397" s="71">
        <f t="shared" si="229"/>
        <v>2222.89</v>
      </c>
      <c r="O397" s="71">
        <f t="shared" si="229"/>
        <v>2222.89</v>
      </c>
      <c r="P397" s="71">
        <f t="shared" si="229"/>
        <v>2222.89</v>
      </c>
      <c r="Q397" s="71">
        <f t="shared" si="229"/>
        <v>2222.89</v>
      </c>
      <c r="R397" s="71">
        <f t="shared" si="229"/>
        <v>2222.89</v>
      </c>
      <c r="S397" s="71">
        <f t="shared" si="229"/>
        <v>2222.89</v>
      </c>
      <c r="T397" s="71">
        <f t="shared" si="229"/>
        <v>2222.89</v>
      </c>
      <c r="U397" s="71">
        <f t="shared" si="229"/>
        <v>2222.89</v>
      </c>
      <c r="V397" s="71">
        <f t="shared" si="229"/>
        <v>2222.89</v>
      </c>
      <c r="W397" s="71">
        <f t="shared" si="229"/>
        <v>2222.89</v>
      </c>
      <c r="X397" s="71">
        <f t="shared" si="229"/>
        <v>2222.89</v>
      </c>
      <c r="Y397" s="71">
        <f t="shared" si="229"/>
        <v>2222.89</v>
      </c>
      <c r="Z397" s="71">
        <f t="shared" si="229"/>
        <v>2222.89</v>
      </c>
      <c r="AA397" s="71">
        <f t="shared" si="229"/>
        <v>2222.89</v>
      </c>
    </row>
    <row r="398" spans="1:27" ht="12.75" hidden="1" customHeight="1" outlineLevel="1" x14ac:dyDescent="0.2">
      <c r="A398" s="163" t="s">
        <v>623</v>
      </c>
      <c r="B398" s="94" t="s">
        <v>83</v>
      </c>
      <c r="C398" s="70" t="s">
        <v>79</v>
      </c>
      <c r="D398" s="71">
        <v>4.3</v>
      </c>
      <c r="E398" s="71">
        <v>4.3</v>
      </c>
      <c r="F398" s="71">
        <v>4.3</v>
      </c>
      <c r="G398" s="71">
        <v>4.3</v>
      </c>
      <c r="H398" s="71">
        <v>4.3</v>
      </c>
      <c r="I398" s="71">
        <v>4.3</v>
      </c>
      <c r="J398" s="71">
        <v>4.3</v>
      </c>
      <c r="K398" s="71">
        <v>4.3</v>
      </c>
      <c r="L398" s="71">
        <v>4.3</v>
      </c>
      <c r="M398" s="71">
        <v>4.3</v>
      </c>
      <c r="N398" s="71">
        <v>4.3</v>
      </c>
      <c r="O398" s="71">
        <v>4.3</v>
      </c>
      <c r="P398" s="71">
        <v>4.3</v>
      </c>
      <c r="Q398" s="71">
        <v>4.3</v>
      </c>
      <c r="R398" s="71">
        <v>4.3</v>
      </c>
      <c r="S398" s="71">
        <v>4.3</v>
      </c>
      <c r="T398" s="71">
        <v>4.3</v>
      </c>
      <c r="U398" s="71">
        <v>4.3</v>
      </c>
      <c r="V398" s="71">
        <v>4.3</v>
      </c>
      <c r="W398" s="71">
        <v>4.3</v>
      </c>
      <c r="X398" s="71">
        <v>4.3</v>
      </c>
      <c r="Y398" s="71">
        <v>4.3</v>
      </c>
      <c r="Z398" s="71">
        <v>4.3</v>
      </c>
      <c r="AA398" s="71">
        <v>4.3</v>
      </c>
    </row>
    <row r="399" spans="1:27" ht="12.75" hidden="1" customHeight="1" outlineLevel="1" x14ac:dyDescent="0.2">
      <c r="A399" s="163" t="s">
        <v>624</v>
      </c>
      <c r="B399" s="94" t="s">
        <v>81</v>
      </c>
      <c r="C399" s="70" t="s">
        <v>79</v>
      </c>
      <c r="D399" s="71">
        <f>$D$11</f>
        <v>88.27</v>
      </c>
      <c r="E399" s="71">
        <f t="shared" ref="E399:AA399" si="230">$D$11</f>
        <v>88.27</v>
      </c>
      <c r="F399" s="71">
        <f t="shared" si="230"/>
        <v>88.27</v>
      </c>
      <c r="G399" s="71">
        <f t="shared" si="230"/>
        <v>88.27</v>
      </c>
      <c r="H399" s="71">
        <f t="shared" si="230"/>
        <v>88.27</v>
      </c>
      <c r="I399" s="71">
        <f t="shared" si="230"/>
        <v>88.27</v>
      </c>
      <c r="J399" s="71">
        <f t="shared" si="230"/>
        <v>88.27</v>
      </c>
      <c r="K399" s="71">
        <f t="shared" si="230"/>
        <v>88.27</v>
      </c>
      <c r="L399" s="71">
        <f t="shared" si="230"/>
        <v>88.27</v>
      </c>
      <c r="M399" s="71">
        <f t="shared" si="230"/>
        <v>88.27</v>
      </c>
      <c r="N399" s="71">
        <f t="shared" si="230"/>
        <v>88.27</v>
      </c>
      <c r="O399" s="71">
        <f t="shared" si="230"/>
        <v>88.27</v>
      </c>
      <c r="P399" s="71">
        <f t="shared" si="230"/>
        <v>88.27</v>
      </c>
      <c r="Q399" s="71">
        <f t="shared" si="230"/>
        <v>88.27</v>
      </c>
      <c r="R399" s="71">
        <f t="shared" si="230"/>
        <v>88.27</v>
      </c>
      <c r="S399" s="71">
        <f t="shared" si="230"/>
        <v>88.27</v>
      </c>
      <c r="T399" s="71">
        <f t="shared" si="230"/>
        <v>88.27</v>
      </c>
      <c r="U399" s="71">
        <f t="shared" si="230"/>
        <v>88.27</v>
      </c>
      <c r="V399" s="71">
        <f t="shared" si="230"/>
        <v>88.27</v>
      </c>
      <c r="W399" s="71">
        <f t="shared" si="230"/>
        <v>88.27</v>
      </c>
      <c r="X399" s="71">
        <f t="shared" si="230"/>
        <v>88.27</v>
      </c>
      <c r="Y399" s="71">
        <f t="shared" si="230"/>
        <v>88.27</v>
      </c>
      <c r="Z399" s="71">
        <f t="shared" si="230"/>
        <v>88.27</v>
      </c>
      <c r="AA399" s="71">
        <f t="shared" si="230"/>
        <v>88.27</v>
      </c>
    </row>
    <row r="400" spans="1:27" ht="12.75" customHeight="1" collapsed="1" x14ac:dyDescent="0.2">
      <c r="A400" s="162" t="s">
        <v>625</v>
      </c>
      <c r="B400" s="54" t="str">
        <f>"16"&amp;"."&amp;$B$662&amp;"."&amp;$B$663</f>
        <v>16.05.2024</v>
      </c>
      <c r="C400" s="134" t="s">
        <v>76</v>
      </c>
      <c r="D400" s="135">
        <f>ROUND(((D401+D402+D404+D403)/1000),5)</f>
        <v>3.6257600000000001</v>
      </c>
      <c r="E400" s="135">
        <f>ROUND(((E401+E402+E404+E403)/1000),5)</f>
        <v>3.5337000000000001</v>
      </c>
      <c r="F400" s="135">
        <f>ROUND(((F401+F402+F404+F403)/1000),5)</f>
        <v>3.5026700000000002</v>
      </c>
      <c r="G400" s="135">
        <f t="shared" ref="G400:AA400" si="231">ROUND(((G401+G402+G404+G403)/1000),5)</f>
        <v>3.50027</v>
      </c>
      <c r="H400" s="135">
        <f t="shared" si="231"/>
        <v>3.5114399999999999</v>
      </c>
      <c r="I400" s="135">
        <f t="shared" si="231"/>
        <v>3.5465599999999999</v>
      </c>
      <c r="J400" s="135">
        <f t="shared" si="231"/>
        <v>3.7044999999999999</v>
      </c>
      <c r="K400" s="135">
        <f t="shared" si="231"/>
        <v>3.96353</v>
      </c>
      <c r="L400" s="135">
        <f t="shared" si="231"/>
        <v>4.2163000000000004</v>
      </c>
      <c r="M400" s="135">
        <f t="shared" si="231"/>
        <v>4.2746899999999997</v>
      </c>
      <c r="N400" s="135">
        <f t="shared" si="231"/>
        <v>4.3047399999999998</v>
      </c>
      <c r="O400" s="135">
        <f t="shared" si="231"/>
        <v>4.3649199999999997</v>
      </c>
      <c r="P400" s="135">
        <f t="shared" si="231"/>
        <v>4.3575699999999999</v>
      </c>
      <c r="Q400" s="135">
        <f t="shared" si="231"/>
        <v>4.3723900000000002</v>
      </c>
      <c r="R400" s="135">
        <f t="shared" si="231"/>
        <v>4.3613600000000003</v>
      </c>
      <c r="S400" s="135">
        <f t="shared" si="231"/>
        <v>4.3051899999999996</v>
      </c>
      <c r="T400" s="135">
        <f t="shared" si="231"/>
        <v>4.2413999999999996</v>
      </c>
      <c r="U400" s="135">
        <f t="shared" si="231"/>
        <v>4.2202799999999998</v>
      </c>
      <c r="V400" s="135">
        <f t="shared" si="231"/>
        <v>4.1272200000000003</v>
      </c>
      <c r="W400" s="135">
        <f t="shared" si="231"/>
        <v>4.0180300000000004</v>
      </c>
      <c r="X400" s="135">
        <f t="shared" si="231"/>
        <v>4.1326200000000002</v>
      </c>
      <c r="Y400" s="135">
        <f t="shared" si="231"/>
        <v>4.2251799999999999</v>
      </c>
      <c r="Z400" s="135">
        <f t="shared" si="231"/>
        <v>3.9177599999999999</v>
      </c>
      <c r="AA400" s="135">
        <f t="shared" si="231"/>
        <v>3.7008000000000001</v>
      </c>
    </row>
    <row r="401" spans="1:27" ht="12.75" hidden="1" customHeight="1" outlineLevel="1" x14ac:dyDescent="0.2">
      <c r="A401" s="163" t="s">
        <v>626</v>
      </c>
      <c r="B401" s="94" t="s">
        <v>238</v>
      </c>
      <c r="C401" s="70" t="s">
        <v>79</v>
      </c>
      <c r="D401" s="71">
        <v>1310.3</v>
      </c>
      <c r="E401" s="71">
        <v>1218.24</v>
      </c>
      <c r="F401" s="71">
        <v>1187.21</v>
      </c>
      <c r="G401" s="71">
        <v>1184.81</v>
      </c>
      <c r="H401" s="71">
        <v>1195.98</v>
      </c>
      <c r="I401" s="71">
        <v>1231.0999999999999</v>
      </c>
      <c r="J401" s="71">
        <v>1389.04</v>
      </c>
      <c r="K401" s="71">
        <v>1648.07</v>
      </c>
      <c r="L401" s="71">
        <v>1900.84</v>
      </c>
      <c r="M401" s="71">
        <v>1959.23</v>
      </c>
      <c r="N401" s="71">
        <v>1989.28</v>
      </c>
      <c r="O401" s="71">
        <v>2049.46</v>
      </c>
      <c r="P401" s="71">
        <v>2042.11</v>
      </c>
      <c r="Q401" s="71">
        <v>2056.9299999999998</v>
      </c>
      <c r="R401" s="71">
        <v>2045.9</v>
      </c>
      <c r="S401" s="71">
        <v>1989.73</v>
      </c>
      <c r="T401" s="71">
        <v>1925.94</v>
      </c>
      <c r="U401" s="71">
        <v>1904.82</v>
      </c>
      <c r="V401" s="71">
        <v>1811.76</v>
      </c>
      <c r="W401" s="71">
        <v>1702.57</v>
      </c>
      <c r="X401" s="71">
        <v>1817.16</v>
      </c>
      <c r="Y401" s="71">
        <v>1909.72</v>
      </c>
      <c r="Z401" s="71">
        <v>1602.3</v>
      </c>
      <c r="AA401" s="71">
        <v>1385.34</v>
      </c>
    </row>
    <row r="402" spans="1:27" ht="12.75" hidden="1" customHeight="1" outlineLevel="1" x14ac:dyDescent="0.2">
      <c r="A402" s="163" t="s">
        <v>627</v>
      </c>
      <c r="B402" s="94" t="s">
        <v>90</v>
      </c>
      <c r="C402" s="70" t="s">
        <v>79</v>
      </c>
      <c r="D402" s="71">
        <f>$D$327</f>
        <v>2222.89</v>
      </c>
      <c r="E402" s="71">
        <f t="shared" ref="E402:AA402" si="232">$D$327</f>
        <v>2222.89</v>
      </c>
      <c r="F402" s="71">
        <f t="shared" si="232"/>
        <v>2222.89</v>
      </c>
      <c r="G402" s="71">
        <f t="shared" si="232"/>
        <v>2222.89</v>
      </c>
      <c r="H402" s="71">
        <f t="shared" si="232"/>
        <v>2222.89</v>
      </c>
      <c r="I402" s="71">
        <f t="shared" si="232"/>
        <v>2222.89</v>
      </c>
      <c r="J402" s="71">
        <f t="shared" si="232"/>
        <v>2222.89</v>
      </c>
      <c r="K402" s="71">
        <f t="shared" si="232"/>
        <v>2222.89</v>
      </c>
      <c r="L402" s="71">
        <f t="shared" si="232"/>
        <v>2222.89</v>
      </c>
      <c r="M402" s="71">
        <f t="shared" si="232"/>
        <v>2222.89</v>
      </c>
      <c r="N402" s="71">
        <f t="shared" si="232"/>
        <v>2222.89</v>
      </c>
      <c r="O402" s="71">
        <f t="shared" si="232"/>
        <v>2222.89</v>
      </c>
      <c r="P402" s="71">
        <f t="shared" si="232"/>
        <v>2222.89</v>
      </c>
      <c r="Q402" s="71">
        <f t="shared" si="232"/>
        <v>2222.89</v>
      </c>
      <c r="R402" s="71">
        <f t="shared" si="232"/>
        <v>2222.89</v>
      </c>
      <c r="S402" s="71">
        <f t="shared" si="232"/>
        <v>2222.89</v>
      </c>
      <c r="T402" s="71">
        <f t="shared" si="232"/>
        <v>2222.89</v>
      </c>
      <c r="U402" s="71">
        <f t="shared" si="232"/>
        <v>2222.89</v>
      </c>
      <c r="V402" s="71">
        <f t="shared" si="232"/>
        <v>2222.89</v>
      </c>
      <c r="W402" s="71">
        <f t="shared" si="232"/>
        <v>2222.89</v>
      </c>
      <c r="X402" s="71">
        <f t="shared" si="232"/>
        <v>2222.89</v>
      </c>
      <c r="Y402" s="71">
        <f t="shared" si="232"/>
        <v>2222.89</v>
      </c>
      <c r="Z402" s="71">
        <f t="shared" si="232"/>
        <v>2222.89</v>
      </c>
      <c r="AA402" s="71">
        <f t="shared" si="232"/>
        <v>2222.89</v>
      </c>
    </row>
    <row r="403" spans="1:27" ht="12.75" hidden="1" customHeight="1" outlineLevel="1" x14ac:dyDescent="0.2">
      <c r="A403" s="163" t="s">
        <v>628</v>
      </c>
      <c r="B403" s="94" t="s">
        <v>83</v>
      </c>
      <c r="C403" s="70" t="s">
        <v>79</v>
      </c>
      <c r="D403" s="71">
        <v>4.3</v>
      </c>
      <c r="E403" s="71">
        <v>4.3</v>
      </c>
      <c r="F403" s="71">
        <v>4.3</v>
      </c>
      <c r="G403" s="71">
        <v>4.3</v>
      </c>
      <c r="H403" s="71">
        <v>4.3</v>
      </c>
      <c r="I403" s="71">
        <v>4.3</v>
      </c>
      <c r="J403" s="71">
        <v>4.3</v>
      </c>
      <c r="K403" s="71">
        <v>4.3</v>
      </c>
      <c r="L403" s="71">
        <v>4.3</v>
      </c>
      <c r="M403" s="71">
        <v>4.3</v>
      </c>
      <c r="N403" s="71">
        <v>4.3</v>
      </c>
      <c r="O403" s="71">
        <v>4.3</v>
      </c>
      <c r="P403" s="71">
        <v>4.3</v>
      </c>
      <c r="Q403" s="71">
        <v>4.3</v>
      </c>
      <c r="R403" s="71">
        <v>4.3</v>
      </c>
      <c r="S403" s="71">
        <v>4.3</v>
      </c>
      <c r="T403" s="71">
        <v>4.3</v>
      </c>
      <c r="U403" s="71">
        <v>4.3</v>
      </c>
      <c r="V403" s="71">
        <v>4.3</v>
      </c>
      <c r="W403" s="71">
        <v>4.3</v>
      </c>
      <c r="X403" s="71">
        <v>4.3</v>
      </c>
      <c r="Y403" s="71">
        <v>4.3</v>
      </c>
      <c r="Z403" s="71">
        <v>4.3</v>
      </c>
      <c r="AA403" s="71">
        <v>4.3</v>
      </c>
    </row>
    <row r="404" spans="1:27" ht="12.75" hidden="1" customHeight="1" outlineLevel="1" x14ac:dyDescent="0.2">
      <c r="A404" s="163" t="s">
        <v>629</v>
      </c>
      <c r="B404" s="94" t="s">
        <v>81</v>
      </c>
      <c r="C404" s="70" t="s">
        <v>79</v>
      </c>
      <c r="D404" s="71">
        <f>$D$11</f>
        <v>88.27</v>
      </c>
      <c r="E404" s="71">
        <f t="shared" ref="E404:AA404" si="233">$D$11</f>
        <v>88.27</v>
      </c>
      <c r="F404" s="71">
        <f t="shared" si="233"/>
        <v>88.27</v>
      </c>
      <c r="G404" s="71">
        <f t="shared" si="233"/>
        <v>88.27</v>
      </c>
      <c r="H404" s="71">
        <f t="shared" si="233"/>
        <v>88.27</v>
      </c>
      <c r="I404" s="71">
        <f t="shared" si="233"/>
        <v>88.27</v>
      </c>
      <c r="J404" s="71">
        <f t="shared" si="233"/>
        <v>88.27</v>
      </c>
      <c r="K404" s="71">
        <f t="shared" si="233"/>
        <v>88.27</v>
      </c>
      <c r="L404" s="71">
        <f t="shared" si="233"/>
        <v>88.27</v>
      </c>
      <c r="M404" s="71">
        <f t="shared" si="233"/>
        <v>88.27</v>
      </c>
      <c r="N404" s="71">
        <f t="shared" si="233"/>
        <v>88.27</v>
      </c>
      <c r="O404" s="71">
        <f t="shared" si="233"/>
        <v>88.27</v>
      </c>
      <c r="P404" s="71">
        <f t="shared" si="233"/>
        <v>88.27</v>
      </c>
      <c r="Q404" s="71">
        <f t="shared" si="233"/>
        <v>88.27</v>
      </c>
      <c r="R404" s="71">
        <f t="shared" si="233"/>
        <v>88.27</v>
      </c>
      <c r="S404" s="71">
        <f t="shared" si="233"/>
        <v>88.27</v>
      </c>
      <c r="T404" s="71">
        <f t="shared" si="233"/>
        <v>88.27</v>
      </c>
      <c r="U404" s="71">
        <f t="shared" si="233"/>
        <v>88.27</v>
      </c>
      <c r="V404" s="71">
        <f t="shared" si="233"/>
        <v>88.27</v>
      </c>
      <c r="W404" s="71">
        <f t="shared" si="233"/>
        <v>88.27</v>
      </c>
      <c r="X404" s="71">
        <f t="shared" si="233"/>
        <v>88.27</v>
      </c>
      <c r="Y404" s="71">
        <f t="shared" si="233"/>
        <v>88.27</v>
      </c>
      <c r="Z404" s="71">
        <f t="shared" si="233"/>
        <v>88.27</v>
      </c>
      <c r="AA404" s="71">
        <f t="shared" si="233"/>
        <v>88.27</v>
      </c>
    </row>
    <row r="405" spans="1:27" ht="12.75" customHeight="1" collapsed="1" x14ac:dyDescent="0.2">
      <c r="A405" s="162" t="s">
        <v>630</v>
      </c>
      <c r="B405" s="54" t="str">
        <f>"17"&amp;"."&amp;$B$662&amp;"."&amp;$B$663</f>
        <v>17.05.2024</v>
      </c>
      <c r="C405" s="134" t="s">
        <v>76</v>
      </c>
      <c r="D405" s="135">
        <f>ROUND(((D406+D407+D409+D408)/1000),5)</f>
        <v>3.6807799999999999</v>
      </c>
      <c r="E405" s="135">
        <f>ROUND(((E406+E407+E409+E408)/1000),5)</f>
        <v>3.5472999999999999</v>
      </c>
      <c r="F405" s="135">
        <f>ROUND(((F406+F407+F409+F408)/1000),5)</f>
        <v>3.5108199999999998</v>
      </c>
      <c r="G405" s="135">
        <f t="shared" ref="G405:AA405" si="234">ROUND(((G406+G407+G409+G408)/1000),5)</f>
        <v>3.44828</v>
      </c>
      <c r="H405" s="135">
        <f t="shared" si="234"/>
        <v>3.5129199999999998</v>
      </c>
      <c r="I405" s="135">
        <f t="shared" si="234"/>
        <v>3.6020599999999998</v>
      </c>
      <c r="J405" s="135">
        <f t="shared" si="234"/>
        <v>3.77332</v>
      </c>
      <c r="K405" s="135">
        <f t="shared" si="234"/>
        <v>4.0456799999999999</v>
      </c>
      <c r="L405" s="135">
        <f t="shared" si="234"/>
        <v>4.3551700000000002</v>
      </c>
      <c r="M405" s="135">
        <f t="shared" si="234"/>
        <v>4.4137199999999996</v>
      </c>
      <c r="N405" s="135">
        <f t="shared" si="234"/>
        <v>4.4264000000000001</v>
      </c>
      <c r="O405" s="135">
        <f t="shared" si="234"/>
        <v>4.4312199999999997</v>
      </c>
      <c r="P405" s="135">
        <f t="shared" si="234"/>
        <v>4.4663300000000001</v>
      </c>
      <c r="Q405" s="135">
        <f t="shared" si="234"/>
        <v>4.4968899999999996</v>
      </c>
      <c r="R405" s="135">
        <f t="shared" si="234"/>
        <v>4.4729400000000004</v>
      </c>
      <c r="S405" s="135">
        <f t="shared" si="234"/>
        <v>4.4823199999999996</v>
      </c>
      <c r="T405" s="135">
        <f t="shared" si="234"/>
        <v>4.4332799999999999</v>
      </c>
      <c r="U405" s="135">
        <f t="shared" si="234"/>
        <v>4.4207299999999998</v>
      </c>
      <c r="V405" s="135">
        <f t="shared" si="234"/>
        <v>4.3893500000000003</v>
      </c>
      <c r="W405" s="135">
        <f t="shared" si="234"/>
        <v>4.3515800000000002</v>
      </c>
      <c r="X405" s="135">
        <f t="shared" si="234"/>
        <v>4.3666499999999999</v>
      </c>
      <c r="Y405" s="135">
        <f t="shared" si="234"/>
        <v>4.42666</v>
      </c>
      <c r="Z405" s="135">
        <f t="shared" si="234"/>
        <v>4.3343400000000001</v>
      </c>
      <c r="AA405" s="135">
        <f t="shared" si="234"/>
        <v>3.92502</v>
      </c>
    </row>
    <row r="406" spans="1:27" ht="12.75" hidden="1" customHeight="1" outlineLevel="1" x14ac:dyDescent="0.2">
      <c r="A406" s="163" t="s">
        <v>631</v>
      </c>
      <c r="B406" s="94" t="s">
        <v>238</v>
      </c>
      <c r="C406" s="70" t="s">
        <v>79</v>
      </c>
      <c r="D406" s="71">
        <v>1365.32</v>
      </c>
      <c r="E406" s="71">
        <v>1231.8399999999999</v>
      </c>
      <c r="F406" s="71">
        <v>1195.3599999999999</v>
      </c>
      <c r="G406" s="71">
        <v>1132.82</v>
      </c>
      <c r="H406" s="71">
        <v>1197.46</v>
      </c>
      <c r="I406" s="71">
        <v>1286.5999999999999</v>
      </c>
      <c r="J406" s="71">
        <v>1457.86</v>
      </c>
      <c r="K406" s="71">
        <v>1730.22</v>
      </c>
      <c r="L406" s="71">
        <v>2039.71</v>
      </c>
      <c r="M406" s="71">
        <v>2098.2600000000002</v>
      </c>
      <c r="N406" s="71">
        <v>2110.94</v>
      </c>
      <c r="O406" s="71">
        <v>2115.7600000000002</v>
      </c>
      <c r="P406" s="71">
        <v>2150.87</v>
      </c>
      <c r="Q406" s="71">
        <v>2181.4299999999998</v>
      </c>
      <c r="R406" s="71">
        <v>2157.48</v>
      </c>
      <c r="S406" s="71">
        <v>2166.86</v>
      </c>
      <c r="T406" s="71">
        <v>2117.8200000000002</v>
      </c>
      <c r="U406" s="71">
        <v>2105.27</v>
      </c>
      <c r="V406" s="71">
        <v>2073.89</v>
      </c>
      <c r="W406" s="71">
        <v>2036.12</v>
      </c>
      <c r="X406" s="71">
        <v>2051.19</v>
      </c>
      <c r="Y406" s="71">
        <v>2111.1999999999998</v>
      </c>
      <c r="Z406" s="71">
        <v>2018.88</v>
      </c>
      <c r="AA406" s="71">
        <v>1609.56</v>
      </c>
    </row>
    <row r="407" spans="1:27" ht="12.75" hidden="1" customHeight="1" outlineLevel="1" x14ac:dyDescent="0.2">
      <c r="A407" s="163" t="s">
        <v>632</v>
      </c>
      <c r="B407" s="94" t="s">
        <v>90</v>
      </c>
      <c r="C407" s="70" t="s">
        <v>79</v>
      </c>
      <c r="D407" s="71">
        <f>$D$327</f>
        <v>2222.89</v>
      </c>
      <c r="E407" s="71">
        <f t="shared" ref="E407:AA407" si="235">$D$327</f>
        <v>2222.89</v>
      </c>
      <c r="F407" s="71">
        <f t="shared" si="235"/>
        <v>2222.89</v>
      </c>
      <c r="G407" s="71">
        <f t="shared" si="235"/>
        <v>2222.89</v>
      </c>
      <c r="H407" s="71">
        <f t="shared" si="235"/>
        <v>2222.89</v>
      </c>
      <c r="I407" s="71">
        <f t="shared" si="235"/>
        <v>2222.89</v>
      </c>
      <c r="J407" s="71">
        <f t="shared" si="235"/>
        <v>2222.89</v>
      </c>
      <c r="K407" s="71">
        <f t="shared" si="235"/>
        <v>2222.89</v>
      </c>
      <c r="L407" s="71">
        <f t="shared" si="235"/>
        <v>2222.89</v>
      </c>
      <c r="M407" s="71">
        <f t="shared" si="235"/>
        <v>2222.89</v>
      </c>
      <c r="N407" s="71">
        <f t="shared" si="235"/>
        <v>2222.89</v>
      </c>
      <c r="O407" s="71">
        <f t="shared" si="235"/>
        <v>2222.89</v>
      </c>
      <c r="P407" s="71">
        <f t="shared" si="235"/>
        <v>2222.89</v>
      </c>
      <c r="Q407" s="71">
        <f t="shared" si="235"/>
        <v>2222.89</v>
      </c>
      <c r="R407" s="71">
        <f t="shared" si="235"/>
        <v>2222.89</v>
      </c>
      <c r="S407" s="71">
        <f t="shared" si="235"/>
        <v>2222.89</v>
      </c>
      <c r="T407" s="71">
        <f t="shared" si="235"/>
        <v>2222.89</v>
      </c>
      <c r="U407" s="71">
        <f t="shared" si="235"/>
        <v>2222.89</v>
      </c>
      <c r="V407" s="71">
        <f t="shared" si="235"/>
        <v>2222.89</v>
      </c>
      <c r="W407" s="71">
        <f t="shared" si="235"/>
        <v>2222.89</v>
      </c>
      <c r="X407" s="71">
        <f t="shared" si="235"/>
        <v>2222.89</v>
      </c>
      <c r="Y407" s="71">
        <f t="shared" si="235"/>
        <v>2222.89</v>
      </c>
      <c r="Z407" s="71">
        <f t="shared" si="235"/>
        <v>2222.89</v>
      </c>
      <c r="AA407" s="71">
        <f t="shared" si="235"/>
        <v>2222.89</v>
      </c>
    </row>
    <row r="408" spans="1:27" ht="12.75" hidden="1" customHeight="1" outlineLevel="1" x14ac:dyDescent="0.2">
      <c r="A408" s="163" t="s">
        <v>633</v>
      </c>
      <c r="B408" s="94" t="s">
        <v>83</v>
      </c>
      <c r="C408" s="70" t="s">
        <v>79</v>
      </c>
      <c r="D408" s="71">
        <v>4.3</v>
      </c>
      <c r="E408" s="71">
        <v>4.3</v>
      </c>
      <c r="F408" s="71">
        <v>4.3</v>
      </c>
      <c r="G408" s="71">
        <v>4.3</v>
      </c>
      <c r="H408" s="71">
        <v>4.3</v>
      </c>
      <c r="I408" s="71">
        <v>4.3</v>
      </c>
      <c r="J408" s="71">
        <v>4.3</v>
      </c>
      <c r="K408" s="71">
        <v>4.3</v>
      </c>
      <c r="L408" s="71">
        <v>4.3</v>
      </c>
      <c r="M408" s="71">
        <v>4.3</v>
      </c>
      <c r="N408" s="71">
        <v>4.3</v>
      </c>
      <c r="O408" s="71">
        <v>4.3</v>
      </c>
      <c r="P408" s="71">
        <v>4.3</v>
      </c>
      <c r="Q408" s="71">
        <v>4.3</v>
      </c>
      <c r="R408" s="71">
        <v>4.3</v>
      </c>
      <c r="S408" s="71">
        <v>4.3</v>
      </c>
      <c r="T408" s="71">
        <v>4.3</v>
      </c>
      <c r="U408" s="71">
        <v>4.3</v>
      </c>
      <c r="V408" s="71">
        <v>4.3</v>
      </c>
      <c r="W408" s="71">
        <v>4.3</v>
      </c>
      <c r="X408" s="71">
        <v>4.3</v>
      </c>
      <c r="Y408" s="71">
        <v>4.3</v>
      </c>
      <c r="Z408" s="71">
        <v>4.3</v>
      </c>
      <c r="AA408" s="71">
        <v>4.3</v>
      </c>
    </row>
    <row r="409" spans="1:27" ht="12.75" hidden="1" customHeight="1" outlineLevel="1" x14ac:dyDescent="0.2">
      <c r="A409" s="163" t="s">
        <v>634</v>
      </c>
      <c r="B409" s="94" t="s">
        <v>81</v>
      </c>
      <c r="C409" s="70" t="s">
        <v>79</v>
      </c>
      <c r="D409" s="71">
        <f>$D$11</f>
        <v>88.27</v>
      </c>
      <c r="E409" s="71">
        <f t="shared" ref="E409:AA409" si="236">$D$11</f>
        <v>88.27</v>
      </c>
      <c r="F409" s="71">
        <f t="shared" si="236"/>
        <v>88.27</v>
      </c>
      <c r="G409" s="71">
        <f t="shared" si="236"/>
        <v>88.27</v>
      </c>
      <c r="H409" s="71">
        <f t="shared" si="236"/>
        <v>88.27</v>
      </c>
      <c r="I409" s="71">
        <f t="shared" si="236"/>
        <v>88.27</v>
      </c>
      <c r="J409" s="71">
        <f t="shared" si="236"/>
        <v>88.27</v>
      </c>
      <c r="K409" s="71">
        <f t="shared" si="236"/>
        <v>88.27</v>
      </c>
      <c r="L409" s="71">
        <f t="shared" si="236"/>
        <v>88.27</v>
      </c>
      <c r="M409" s="71">
        <f t="shared" si="236"/>
        <v>88.27</v>
      </c>
      <c r="N409" s="71">
        <f t="shared" si="236"/>
        <v>88.27</v>
      </c>
      <c r="O409" s="71">
        <f t="shared" si="236"/>
        <v>88.27</v>
      </c>
      <c r="P409" s="71">
        <f t="shared" si="236"/>
        <v>88.27</v>
      </c>
      <c r="Q409" s="71">
        <f t="shared" si="236"/>
        <v>88.27</v>
      </c>
      <c r="R409" s="71">
        <f t="shared" si="236"/>
        <v>88.27</v>
      </c>
      <c r="S409" s="71">
        <f t="shared" si="236"/>
        <v>88.27</v>
      </c>
      <c r="T409" s="71">
        <f t="shared" si="236"/>
        <v>88.27</v>
      </c>
      <c r="U409" s="71">
        <f t="shared" si="236"/>
        <v>88.27</v>
      </c>
      <c r="V409" s="71">
        <f t="shared" si="236"/>
        <v>88.27</v>
      </c>
      <c r="W409" s="71">
        <f t="shared" si="236"/>
        <v>88.27</v>
      </c>
      <c r="X409" s="71">
        <f t="shared" si="236"/>
        <v>88.27</v>
      </c>
      <c r="Y409" s="71">
        <f t="shared" si="236"/>
        <v>88.27</v>
      </c>
      <c r="Z409" s="71">
        <f t="shared" si="236"/>
        <v>88.27</v>
      </c>
      <c r="AA409" s="71">
        <f t="shared" si="236"/>
        <v>88.27</v>
      </c>
    </row>
    <row r="410" spans="1:27" ht="12.75" customHeight="1" collapsed="1" x14ac:dyDescent="0.2">
      <c r="A410" s="162" t="s">
        <v>635</v>
      </c>
      <c r="B410" s="54" t="str">
        <f>"18"&amp;"."&amp;$B$662&amp;"."&amp;$B$663</f>
        <v>18.05.2024</v>
      </c>
      <c r="C410" s="134" t="s">
        <v>76</v>
      </c>
      <c r="D410" s="135">
        <f>ROUND(((D411+D412+D414+D413)/1000),5)</f>
        <v>3.8781500000000002</v>
      </c>
      <c r="E410" s="135">
        <f>ROUND(((E411+E412+E414+E413)/1000),5)</f>
        <v>3.8045</v>
      </c>
      <c r="F410" s="135">
        <f>ROUND(((F411+F412+F414+F413)/1000),5)</f>
        <v>3.6620499999999998</v>
      </c>
      <c r="G410" s="135">
        <f t="shared" ref="G410:AA410" si="237">ROUND(((G411+G412+G414+G413)/1000),5)</f>
        <v>3.61016</v>
      </c>
      <c r="H410" s="135">
        <f t="shared" si="237"/>
        <v>3.5652200000000001</v>
      </c>
      <c r="I410" s="135">
        <f t="shared" si="237"/>
        <v>3.5821299999999998</v>
      </c>
      <c r="J410" s="135">
        <f t="shared" si="237"/>
        <v>3.6524399999999999</v>
      </c>
      <c r="K410" s="135">
        <f t="shared" si="237"/>
        <v>3.86259</v>
      </c>
      <c r="L410" s="135">
        <f t="shared" si="237"/>
        <v>4.1466500000000002</v>
      </c>
      <c r="M410" s="135">
        <f t="shared" si="237"/>
        <v>4.3085800000000001</v>
      </c>
      <c r="N410" s="135">
        <f t="shared" si="237"/>
        <v>4.4099199999999996</v>
      </c>
      <c r="O410" s="135">
        <f t="shared" si="237"/>
        <v>4.41587</v>
      </c>
      <c r="P410" s="135">
        <f t="shared" si="237"/>
        <v>4.4547100000000004</v>
      </c>
      <c r="Q410" s="135">
        <f t="shared" si="237"/>
        <v>4.44679</v>
      </c>
      <c r="R410" s="135">
        <f t="shared" si="237"/>
        <v>4.4249999999999998</v>
      </c>
      <c r="S410" s="135">
        <f t="shared" si="237"/>
        <v>4.4054900000000004</v>
      </c>
      <c r="T410" s="135">
        <f t="shared" si="237"/>
        <v>4.3934199999999999</v>
      </c>
      <c r="U410" s="135">
        <f t="shared" si="237"/>
        <v>4.3655600000000003</v>
      </c>
      <c r="V410" s="135">
        <f t="shared" si="237"/>
        <v>4.3515899999999998</v>
      </c>
      <c r="W410" s="135">
        <f t="shared" si="237"/>
        <v>4.4620100000000003</v>
      </c>
      <c r="X410" s="135">
        <f t="shared" si="237"/>
        <v>4.5843999999999996</v>
      </c>
      <c r="Y410" s="135">
        <f t="shared" si="237"/>
        <v>4.4018800000000002</v>
      </c>
      <c r="Z410" s="135">
        <f t="shared" si="237"/>
        <v>4.2359400000000003</v>
      </c>
      <c r="AA410" s="135">
        <f t="shared" si="237"/>
        <v>3.8671000000000002</v>
      </c>
    </row>
    <row r="411" spans="1:27" ht="12.75" hidden="1" customHeight="1" outlineLevel="1" x14ac:dyDescent="0.2">
      <c r="A411" s="163" t="s">
        <v>636</v>
      </c>
      <c r="B411" s="94" t="s">
        <v>238</v>
      </c>
      <c r="C411" s="70" t="s">
        <v>79</v>
      </c>
      <c r="D411" s="71">
        <v>1562.69</v>
      </c>
      <c r="E411" s="71">
        <v>1489.04</v>
      </c>
      <c r="F411" s="71">
        <v>1346.59</v>
      </c>
      <c r="G411" s="71">
        <v>1294.7</v>
      </c>
      <c r="H411" s="71">
        <v>1249.76</v>
      </c>
      <c r="I411" s="71">
        <v>1266.67</v>
      </c>
      <c r="J411" s="71">
        <v>1336.98</v>
      </c>
      <c r="K411" s="71">
        <v>1547.13</v>
      </c>
      <c r="L411" s="71">
        <v>1831.19</v>
      </c>
      <c r="M411" s="71">
        <v>1993.12</v>
      </c>
      <c r="N411" s="71">
        <v>2094.46</v>
      </c>
      <c r="O411" s="71">
        <v>2100.41</v>
      </c>
      <c r="P411" s="71">
        <v>2139.25</v>
      </c>
      <c r="Q411" s="71">
        <v>2131.33</v>
      </c>
      <c r="R411" s="71">
        <v>2109.54</v>
      </c>
      <c r="S411" s="71">
        <v>2090.0300000000002</v>
      </c>
      <c r="T411" s="71">
        <v>2077.96</v>
      </c>
      <c r="U411" s="71">
        <v>2050.1</v>
      </c>
      <c r="V411" s="71">
        <v>2036.13</v>
      </c>
      <c r="W411" s="71">
        <v>2146.5500000000002</v>
      </c>
      <c r="X411" s="71">
        <v>2268.94</v>
      </c>
      <c r="Y411" s="71">
        <v>2086.42</v>
      </c>
      <c r="Z411" s="71">
        <v>1920.48</v>
      </c>
      <c r="AA411" s="71">
        <v>1551.64</v>
      </c>
    </row>
    <row r="412" spans="1:27" ht="12.75" hidden="1" customHeight="1" outlineLevel="1" x14ac:dyDescent="0.2">
      <c r="A412" s="163" t="s">
        <v>637</v>
      </c>
      <c r="B412" s="94" t="s">
        <v>90</v>
      </c>
      <c r="C412" s="70" t="s">
        <v>79</v>
      </c>
      <c r="D412" s="71">
        <f>$D$327</f>
        <v>2222.89</v>
      </c>
      <c r="E412" s="71">
        <f t="shared" ref="E412:AA412" si="238">$D$327</f>
        <v>2222.89</v>
      </c>
      <c r="F412" s="71">
        <f t="shared" si="238"/>
        <v>2222.89</v>
      </c>
      <c r="G412" s="71">
        <f t="shared" si="238"/>
        <v>2222.89</v>
      </c>
      <c r="H412" s="71">
        <f t="shared" si="238"/>
        <v>2222.89</v>
      </c>
      <c r="I412" s="71">
        <f t="shared" si="238"/>
        <v>2222.89</v>
      </c>
      <c r="J412" s="71">
        <f t="shared" si="238"/>
        <v>2222.89</v>
      </c>
      <c r="K412" s="71">
        <f t="shared" si="238"/>
        <v>2222.89</v>
      </c>
      <c r="L412" s="71">
        <f t="shared" si="238"/>
        <v>2222.89</v>
      </c>
      <c r="M412" s="71">
        <f t="shared" si="238"/>
        <v>2222.89</v>
      </c>
      <c r="N412" s="71">
        <f t="shared" si="238"/>
        <v>2222.89</v>
      </c>
      <c r="O412" s="71">
        <f t="shared" si="238"/>
        <v>2222.89</v>
      </c>
      <c r="P412" s="71">
        <f t="shared" si="238"/>
        <v>2222.89</v>
      </c>
      <c r="Q412" s="71">
        <f t="shared" si="238"/>
        <v>2222.89</v>
      </c>
      <c r="R412" s="71">
        <f t="shared" si="238"/>
        <v>2222.89</v>
      </c>
      <c r="S412" s="71">
        <f t="shared" si="238"/>
        <v>2222.89</v>
      </c>
      <c r="T412" s="71">
        <f t="shared" si="238"/>
        <v>2222.89</v>
      </c>
      <c r="U412" s="71">
        <f t="shared" si="238"/>
        <v>2222.89</v>
      </c>
      <c r="V412" s="71">
        <f t="shared" si="238"/>
        <v>2222.89</v>
      </c>
      <c r="W412" s="71">
        <f t="shared" si="238"/>
        <v>2222.89</v>
      </c>
      <c r="X412" s="71">
        <f t="shared" si="238"/>
        <v>2222.89</v>
      </c>
      <c r="Y412" s="71">
        <f t="shared" si="238"/>
        <v>2222.89</v>
      </c>
      <c r="Z412" s="71">
        <f t="shared" si="238"/>
        <v>2222.89</v>
      </c>
      <c r="AA412" s="71">
        <f t="shared" si="238"/>
        <v>2222.89</v>
      </c>
    </row>
    <row r="413" spans="1:27" ht="12.75" hidden="1" customHeight="1" outlineLevel="1" x14ac:dyDescent="0.2">
      <c r="A413" s="163" t="s">
        <v>638</v>
      </c>
      <c r="B413" s="94" t="s">
        <v>83</v>
      </c>
      <c r="C413" s="70" t="s">
        <v>79</v>
      </c>
      <c r="D413" s="71">
        <v>4.3</v>
      </c>
      <c r="E413" s="71">
        <v>4.3</v>
      </c>
      <c r="F413" s="71">
        <v>4.3</v>
      </c>
      <c r="G413" s="71">
        <v>4.3</v>
      </c>
      <c r="H413" s="71">
        <v>4.3</v>
      </c>
      <c r="I413" s="71">
        <v>4.3</v>
      </c>
      <c r="J413" s="71">
        <v>4.3</v>
      </c>
      <c r="K413" s="71">
        <v>4.3</v>
      </c>
      <c r="L413" s="71">
        <v>4.3</v>
      </c>
      <c r="M413" s="71">
        <v>4.3</v>
      </c>
      <c r="N413" s="71">
        <v>4.3</v>
      </c>
      <c r="O413" s="71">
        <v>4.3</v>
      </c>
      <c r="P413" s="71">
        <v>4.3</v>
      </c>
      <c r="Q413" s="71">
        <v>4.3</v>
      </c>
      <c r="R413" s="71">
        <v>4.3</v>
      </c>
      <c r="S413" s="71">
        <v>4.3</v>
      </c>
      <c r="T413" s="71">
        <v>4.3</v>
      </c>
      <c r="U413" s="71">
        <v>4.3</v>
      </c>
      <c r="V413" s="71">
        <v>4.3</v>
      </c>
      <c r="W413" s="71">
        <v>4.3</v>
      </c>
      <c r="X413" s="71">
        <v>4.3</v>
      </c>
      <c r="Y413" s="71">
        <v>4.3</v>
      </c>
      <c r="Z413" s="71">
        <v>4.3</v>
      </c>
      <c r="AA413" s="71">
        <v>4.3</v>
      </c>
    </row>
    <row r="414" spans="1:27" ht="12.75" hidden="1" customHeight="1" outlineLevel="1" x14ac:dyDescent="0.2">
      <c r="A414" s="163" t="s">
        <v>639</v>
      </c>
      <c r="B414" s="94" t="s">
        <v>81</v>
      </c>
      <c r="C414" s="70" t="s">
        <v>79</v>
      </c>
      <c r="D414" s="71">
        <f>$D$11</f>
        <v>88.27</v>
      </c>
      <c r="E414" s="71">
        <f t="shared" ref="E414:AA414" si="239">$D$11</f>
        <v>88.27</v>
      </c>
      <c r="F414" s="71">
        <f t="shared" si="239"/>
        <v>88.27</v>
      </c>
      <c r="G414" s="71">
        <f t="shared" si="239"/>
        <v>88.27</v>
      </c>
      <c r="H414" s="71">
        <f t="shared" si="239"/>
        <v>88.27</v>
      </c>
      <c r="I414" s="71">
        <f t="shared" si="239"/>
        <v>88.27</v>
      </c>
      <c r="J414" s="71">
        <f t="shared" si="239"/>
        <v>88.27</v>
      </c>
      <c r="K414" s="71">
        <f t="shared" si="239"/>
        <v>88.27</v>
      </c>
      <c r="L414" s="71">
        <f t="shared" si="239"/>
        <v>88.27</v>
      </c>
      <c r="M414" s="71">
        <f t="shared" si="239"/>
        <v>88.27</v>
      </c>
      <c r="N414" s="71">
        <f t="shared" si="239"/>
        <v>88.27</v>
      </c>
      <c r="O414" s="71">
        <f t="shared" si="239"/>
        <v>88.27</v>
      </c>
      <c r="P414" s="71">
        <f t="shared" si="239"/>
        <v>88.27</v>
      </c>
      <c r="Q414" s="71">
        <f t="shared" si="239"/>
        <v>88.27</v>
      </c>
      <c r="R414" s="71">
        <f t="shared" si="239"/>
        <v>88.27</v>
      </c>
      <c r="S414" s="71">
        <f t="shared" si="239"/>
        <v>88.27</v>
      </c>
      <c r="T414" s="71">
        <f t="shared" si="239"/>
        <v>88.27</v>
      </c>
      <c r="U414" s="71">
        <f t="shared" si="239"/>
        <v>88.27</v>
      </c>
      <c r="V414" s="71">
        <f t="shared" si="239"/>
        <v>88.27</v>
      </c>
      <c r="W414" s="71">
        <f t="shared" si="239"/>
        <v>88.27</v>
      </c>
      <c r="X414" s="71">
        <f t="shared" si="239"/>
        <v>88.27</v>
      </c>
      <c r="Y414" s="71">
        <f t="shared" si="239"/>
        <v>88.27</v>
      </c>
      <c r="Z414" s="71">
        <f t="shared" si="239"/>
        <v>88.27</v>
      </c>
      <c r="AA414" s="71">
        <f t="shared" si="239"/>
        <v>88.27</v>
      </c>
    </row>
    <row r="415" spans="1:27" ht="12.75" customHeight="1" collapsed="1" x14ac:dyDescent="0.2">
      <c r="A415" s="162" t="s">
        <v>640</v>
      </c>
      <c r="B415" s="54" t="str">
        <f>"19"&amp;"."&amp;$B$662&amp;"."&amp;$B$663</f>
        <v>19.05.2024</v>
      </c>
      <c r="C415" s="134" t="s">
        <v>76</v>
      </c>
      <c r="D415" s="135">
        <f>ROUND(((D416+D417+D419+D418)/1000),5)</f>
        <v>3.8437399999999999</v>
      </c>
      <c r="E415" s="135">
        <f>ROUND(((E416+E417+E419+E418)/1000),5)</f>
        <v>3.6971599999999998</v>
      </c>
      <c r="F415" s="135">
        <f>ROUND(((F416+F417+F419+F418)/1000),5)</f>
        <v>3.5602800000000001</v>
      </c>
      <c r="G415" s="135">
        <f t="shared" ref="G415:AA415" si="240">ROUND(((G416+G417+G419+G418)/1000),5)</f>
        <v>3.5447899999999999</v>
      </c>
      <c r="H415" s="135">
        <f t="shared" si="240"/>
        <v>3.5247600000000001</v>
      </c>
      <c r="I415" s="135">
        <f t="shared" si="240"/>
        <v>3.5007600000000001</v>
      </c>
      <c r="J415" s="135">
        <f t="shared" si="240"/>
        <v>3.4304899999999998</v>
      </c>
      <c r="K415" s="135">
        <f t="shared" si="240"/>
        <v>3.67441</v>
      </c>
      <c r="L415" s="135">
        <f t="shared" si="240"/>
        <v>3.90299</v>
      </c>
      <c r="M415" s="135">
        <f t="shared" si="240"/>
        <v>4.1158200000000003</v>
      </c>
      <c r="N415" s="135">
        <f t="shared" si="240"/>
        <v>4.2846099999999998</v>
      </c>
      <c r="O415" s="135">
        <f t="shared" si="240"/>
        <v>4.3283100000000001</v>
      </c>
      <c r="P415" s="135">
        <f t="shared" si="240"/>
        <v>4.2782099999999996</v>
      </c>
      <c r="Q415" s="135">
        <f t="shared" si="240"/>
        <v>4.2772199999999998</v>
      </c>
      <c r="R415" s="135">
        <f t="shared" si="240"/>
        <v>4.2680899999999999</v>
      </c>
      <c r="S415" s="135">
        <f t="shared" si="240"/>
        <v>4.2570800000000002</v>
      </c>
      <c r="T415" s="135">
        <f t="shared" si="240"/>
        <v>4.26492</v>
      </c>
      <c r="U415" s="135">
        <f t="shared" si="240"/>
        <v>4.3095100000000004</v>
      </c>
      <c r="V415" s="135">
        <f t="shared" si="240"/>
        <v>4.3082399999999996</v>
      </c>
      <c r="W415" s="135">
        <f t="shared" si="240"/>
        <v>4.3673700000000002</v>
      </c>
      <c r="X415" s="135">
        <f t="shared" si="240"/>
        <v>4.52041</v>
      </c>
      <c r="Y415" s="135">
        <f t="shared" si="240"/>
        <v>4.4859999999999998</v>
      </c>
      <c r="Z415" s="135">
        <f t="shared" si="240"/>
        <v>4.20824</v>
      </c>
      <c r="AA415" s="135">
        <f t="shared" si="240"/>
        <v>3.8399100000000002</v>
      </c>
    </row>
    <row r="416" spans="1:27" ht="12.75" hidden="1" customHeight="1" outlineLevel="1" x14ac:dyDescent="0.2">
      <c r="A416" s="163" t="s">
        <v>641</v>
      </c>
      <c r="B416" s="94" t="s">
        <v>238</v>
      </c>
      <c r="C416" s="70" t="s">
        <v>79</v>
      </c>
      <c r="D416" s="71">
        <v>1528.28</v>
      </c>
      <c r="E416" s="71">
        <v>1381.7</v>
      </c>
      <c r="F416" s="71">
        <v>1244.82</v>
      </c>
      <c r="G416" s="71">
        <v>1229.33</v>
      </c>
      <c r="H416" s="71">
        <v>1209.3</v>
      </c>
      <c r="I416" s="71">
        <v>1185.3</v>
      </c>
      <c r="J416" s="71">
        <v>1115.03</v>
      </c>
      <c r="K416" s="71">
        <v>1358.95</v>
      </c>
      <c r="L416" s="71">
        <v>1587.53</v>
      </c>
      <c r="M416" s="71">
        <v>1800.36</v>
      </c>
      <c r="N416" s="71">
        <v>1969.15</v>
      </c>
      <c r="O416" s="71">
        <v>2012.85</v>
      </c>
      <c r="P416" s="71">
        <v>1962.75</v>
      </c>
      <c r="Q416" s="71">
        <v>1961.76</v>
      </c>
      <c r="R416" s="71">
        <v>1952.63</v>
      </c>
      <c r="S416" s="71">
        <v>1941.62</v>
      </c>
      <c r="T416" s="71">
        <v>1949.46</v>
      </c>
      <c r="U416" s="71">
        <v>1994.05</v>
      </c>
      <c r="V416" s="71">
        <v>1992.78</v>
      </c>
      <c r="W416" s="71">
        <v>2051.91</v>
      </c>
      <c r="X416" s="71">
        <v>2204.9499999999998</v>
      </c>
      <c r="Y416" s="71">
        <v>2170.54</v>
      </c>
      <c r="Z416" s="71">
        <v>1892.78</v>
      </c>
      <c r="AA416" s="71">
        <v>1524.45</v>
      </c>
    </row>
    <row r="417" spans="1:27" ht="12.75" hidden="1" customHeight="1" outlineLevel="1" x14ac:dyDescent="0.2">
      <c r="A417" s="163" t="s">
        <v>642</v>
      </c>
      <c r="B417" s="94" t="s">
        <v>90</v>
      </c>
      <c r="C417" s="70" t="s">
        <v>79</v>
      </c>
      <c r="D417" s="71">
        <f>$D$327</f>
        <v>2222.89</v>
      </c>
      <c r="E417" s="71">
        <f t="shared" ref="E417:AA417" si="241">$D$327</f>
        <v>2222.89</v>
      </c>
      <c r="F417" s="71">
        <f t="shared" si="241"/>
        <v>2222.89</v>
      </c>
      <c r="G417" s="71">
        <f t="shared" si="241"/>
        <v>2222.89</v>
      </c>
      <c r="H417" s="71">
        <f t="shared" si="241"/>
        <v>2222.89</v>
      </c>
      <c r="I417" s="71">
        <f t="shared" si="241"/>
        <v>2222.89</v>
      </c>
      <c r="J417" s="71">
        <f t="shared" si="241"/>
        <v>2222.89</v>
      </c>
      <c r="K417" s="71">
        <f t="shared" si="241"/>
        <v>2222.89</v>
      </c>
      <c r="L417" s="71">
        <f t="shared" si="241"/>
        <v>2222.89</v>
      </c>
      <c r="M417" s="71">
        <f t="shared" si="241"/>
        <v>2222.89</v>
      </c>
      <c r="N417" s="71">
        <f t="shared" si="241"/>
        <v>2222.89</v>
      </c>
      <c r="O417" s="71">
        <f t="shared" si="241"/>
        <v>2222.89</v>
      </c>
      <c r="P417" s="71">
        <f t="shared" si="241"/>
        <v>2222.89</v>
      </c>
      <c r="Q417" s="71">
        <f t="shared" si="241"/>
        <v>2222.89</v>
      </c>
      <c r="R417" s="71">
        <f t="shared" si="241"/>
        <v>2222.89</v>
      </c>
      <c r="S417" s="71">
        <f t="shared" si="241"/>
        <v>2222.89</v>
      </c>
      <c r="T417" s="71">
        <f t="shared" si="241"/>
        <v>2222.89</v>
      </c>
      <c r="U417" s="71">
        <f t="shared" si="241"/>
        <v>2222.89</v>
      </c>
      <c r="V417" s="71">
        <f t="shared" si="241"/>
        <v>2222.89</v>
      </c>
      <c r="W417" s="71">
        <f t="shared" si="241"/>
        <v>2222.89</v>
      </c>
      <c r="X417" s="71">
        <f t="shared" si="241"/>
        <v>2222.89</v>
      </c>
      <c r="Y417" s="71">
        <f t="shared" si="241"/>
        <v>2222.89</v>
      </c>
      <c r="Z417" s="71">
        <f t="shared" si="241"/>
        <v>2222.89</v>
      </c>
      <c r="AA417" s="71">
        <f t="shared" si="241"/>
        <v>2222.89</v>
      </c>
    </row>
    <row r="418" spans="1:27" ht="12.75" hidden="1" customHeight="1" outlineLevel="1" x14ac:dyDescent="0.2">
      <c r="A418" s="163" t="s">
        <v>643</v>
      </c>
      <c r="B418" s="94" t="s">
        <v>83</v>
      </c>
      <c r="C418" s="70" t="s">
        <v>79</v>
      </c>
      <c r="D418" s="183">
        <v>4.3</v>
      </c>
      <c r="E418" s="183">
        <v>4.3</v>
      </c>
      <c r="F418" s="183">
        <v>4.3</v>
      </c>
      <c r="G418" s="183">
        <v>4.3</v>
      </c>
      <c r="H418" s="183">
        <v>4.3</v>
      </c>
      <c r="I418" s="183">
        <v>4.3</v>
      </c>
      <c r="J418" s="183">
        <v>4.3</v>
      </c>
      <c r="K418" s="183">
        <v>4.3</v>
      </c>
      <c r="L418" s="183">
        <v>4.3</v>
      </c>
      <c r="M418" s="183">
        <v>4.3</v>
      </c>
      <c r="N418" s="183">
        <v>4.3</v>
      </c>
      <c r="O418" s="183">
        <v>4.3</v>
      </c>
      <c r="P418" s="183">
        <v>4.3</v>
      </c>
      <c r="Q418" s="183">
        <v>4.3</v>
      </c>
      <c r="R418" s="183">
        <v>4.3</v>
      </c>
      <c r="S418" s="183">
        <v>4.3</v>
      </c>
      <c r="T418" s="183">
        <v>4.3</v>
      </c>
      <c r="U418" s="183">
        <v>4.3</v>
      </c>
      <c r="V418" s="183">
        <v>4.3</v>
      </c>
      <c r="W418" s="183">
        <v>4.3</v>
      </c>
      <c r="X418" s="183">
        <v>4.3</v>
      </c>
      <c r="Y418" s="183">
        <v>4.3</v>
      </c>
      <c r="Z418" s="183">
        <v>4.3</v>
      </c>
      <c r="AA418" s="183">
        <v>4.3</v>
      </c>
    </row>
    <row r="419" spans="1:27" ht="12.75" hidden="1" customHeight="1" outlineLevel="1" x14ac:dyDescent="0.2">
      <c r="A419" s="163" t="s">
        <v>644</v>
      </c>
      <c r="B419" s="94" t="s">
        <v>81</v>
      </c>
      <c r="C419" s="70" t="s">
        <v>79</v>
      </c>
      <c r="D419" s="71">
        <f>$D$11</f>
        <v>88.27</v>
      </c>
      <c r="E419" s="71">
        <f t="shared" ref="E419:AA419" si="242">$D$11</f>
        <v>88.27</v>
      </c>
      <c r="F419" s="71">
        <f t="shared" si="242"/>
        <v>88.27</v>
      </c>
      <c r="G419" s="71">
        <f t="shared" si="242"/>
        <v>88.27</v>
      </c>
      <c r="H419" s="71">
        <f t="shared" si="242"/>
        <v>88.27</v>
      </c>
      <c r="I419" s="71">
        <f t="shared" si="242"/>
        <v>88.27</v>
      </c>
      <c r="J419" s="71">
        <f t="shared" si="242"/>
        <v>88.27</v>
      </c>
      <c r="K419" s="71">
        <f t="shared" si="242"/>
        <v>88.27</v>
      </c>
      <c r="L419" s="71">
        <f t="shared" si="242"/>
        <v>88.27</v>
      </c>
      <c r="M419" s="71">
        <f t="shared" si="242"/>
        <v>88.27</v>
      </c>
      <c r="N419" s="71">
        <f t="shared" si="242"/>
        <v>88.27</v>
      </c>
      <c r="O419" s="71">
        <f t="shared" si="242"/>
        <v>88.27</v>
      </c>
      <c r="P419" s="71">
        <f t="shared" si="242"/>
        <v>88.27</v>
      </c>
      <c r="Q419" s="71">
        <f t="shared" si="242"/>
        <v>88.27</v>
      </c>
      <c r="R419" s="71">
        <f t="shared" si="242"/>
        <v>88.27</v>
      </c>
      <c r="S419" s="71">
        <f t="shared" si="242"/>
        <v>88.27</v>
      </c>
      <c r="T419" s="71">
        <f t="shared" si="242"/>
        <v>88.27</v>
      </c>
      <c r="U419" s="71">
        <f t="shared" si="242"/>
        <v>88.27</v>
      </c>
      <c r="V419" s="71">
        <f t="shared" si="242"/>
        <v>88.27</v>
      </c>
      <c r="W419" s="71">
        <f t="shared" si="242"/>
        <v>88.27</v>
      </c>
      <c r="X419" s="71">
        <f t="shared" si="242"/>
        <v>88.27</v>
      </c>
      <c r="Y419" s="71">
        <f t="shared" si="242"/>
        <v>88.27</v>
      </c>
      <c r="Z419" s="71">
        <f t="shared" si="242"/>
        <v>88.27</v>
      </c>
      <c r="AA419" s="71">
        <f t="shared" si="242"/>
        <v>88.27</v>
      </c>
    </row>
    <row r="420" spans="1:27" ht="12.75" customHeight="1" collapsed="1" x14ac:dyDescent="0.2">
      <c r="A420" s="162" t="s">
        <v>645</v>
      </c>
      <c r="B420" s="54" t="str">
        <f>"20"&amp;"."&amp;$B$662&amp;"."&amp;$B$663</f>
        <v>20.05.2024</v>
      </c>
      <c r="C420" s="134" t="s">
        <v>76</v>
      </c>
      <c r="D420" s="135">
        <f>ROUND(((D421+D422+D424+D423)/1000),5)</f>
        <v>3.6963200000000001</v>
      </c>
      <c r="E420" s="135">
        <f>ROUND(((E421+E422+E424+E423)/1000),5)</f>
        <v>3.5447700000000002</v>
      </c>
      <c r="F420" s="135">
        <f>ROUND(((F421+F422+F424+F423)/1000),5)</f>
        <v>3.4390100000000001</v>
      </c>
      <c r="G420" s="135">
        <f t="shared" ref="G420:AA420" si="243">ROUND(((G421+G422+G424+G423)/1000),5)</f>
        <v>3.4210600000000002</v>
      </c>
      <c r="H420" s="135">
        <f t="shared" si="243"/>
        <v>3.4135900000000001</v>
      </c>
      <c r="I420" s="135">
        <f t="shared" si="243"/>
        <v>3.5087199999999998</v>
      </c>
      <c r="J420" s="135">
        <f t="shared" si="243"/>
        <v>3.69746</v>
      </c>
      <c r="K420" s="135">
        <f t="shared" si="243"/>
        <v>4.0417399999999999</v>
      </c>
      <c r="L420" s="135">
        <f t="shared" si="243"/>
        <v>4.3191199999999998</v>
      </c>
      <c r="M420" s="135">
        <f t="shared" si="243"/>
        <v>4.4429400000000001</v>
      </c>
      <c r="N420" s="135">
        <f t="shared" si="243"/>
        <v>4.4492399999999996</v>
      </c>
      <c r="O420" s="135">
        <f t="shared" si="243"/>
        <v>4.4472800000000001</v>
      </c>
      <c r="P420" s="135">
        <f t="shared" si="243"/>
        <v>4.4459999999999997</v>
      </c>
      <c r="Q420" s="135">
        <f t="shared" si="243"/>
        <v>4.4657299999999998</v>
      </c>
      <c r="R420" s="135">
        <f t="shared" si="243"/>
        <v>4.4672499999999999</v>
      </c>
      <c r="S420" s="135">
        <f t="shared" si="243"/>
        <v>4.4537699999999996</v>
      </c>
      <c r="T420" s="135">
        <f t="shared" si="243"/>
        <v>4.4424799999999998</v>
      </c>
      <c r="U420" s="135">
        <f t="shared" si="243"/>
        <v>4.4135400000000002</v>
      </c>
      <c r="V420" s="135">
        <f t="shared" si="243"/>
        <v>4.3705699999999998</v>
      </c>
      <c r="W420" s="135">
        <f t="shared" si="243"/>
        <v>4.2505600000000001</v>
      </c>
      <c r="X420" s="135">
        <f t="shared" si="243"/>
        <v>4.2956200000000004</v>
      </c>
      <c r="Y420" s="135">
        <f t="shared" si="243"/>
        <v>4.32179</v>
      </c>
      <c r="Z420" s="135">
        <f t="shared" si="243"/>
        <v>3.9309400000000001</v>
      </c>
      <c r="AA420" s="135">
        <f t="shared" si="243"/>
        <v>3.7025399999999999</v>
      </c>
    </row>
    <row r="421" spans="1:27" ht="12.75" hidden="1" customHeight="1" outlineLevel="1" x14ac:dyDescent="0.2">
      <c r="A421" s="163" t="s">
        <v>646</v>
      </c>
      <c r="B421" s="94" t="s">
        <v>238</v>
      </c>
      <c r="C421" s="70" t="s">
        <v>79</v>
      </c>
      <c r="D421" s="71">
        <v>1380.86</v>
      </c>
      <c r="E421" s="71">
        <v>1229.31</v>
      </c>
      <c r="F421" s="71">
        <v>1123.55</v>
      </c>
      <c r="G421" s="71">
        <v>1105.5999999999999</v>
      </c>
      <c r="H421" s="71">
        <v>1098.1300000000001</v>
      </c>
      <c r="I421" s="71">
        <v>1193.26</v>
      </c>
      <c r="J421" s="71">
        <v>1382</v>
      </c>
      <c r="K421" s="71">
        <v>1726.28</v>
      </c>
      <c r="L421" s="71">
        <v>2003.66</v>
      </c>
      <c r="M421" s="71">
        <v>2127.48</v>
      </c>
      <c r="N421" s="71">
        <v>2133.7800000000002</v>
      </c>
      <c r="O421" s="71">
        <v>2131.8200000000002</v>
      </c>
      <c r="P421" s="71">
        <v>2130.54</v>
      </c>
      <c r="Q421" s="71">
        <v>2150.27</v>
      </c>
      <c r="R421" s="71">
        <v>2151.79</v>
      </c>
      <c r="S421" s="71">
        <v>2138.31</v>
      </c>
      <c r="T421" s="71">
        <v>2127.02</v>
      </c>
      <c r="U421" s="71">
        <v>2098.08</v>
      </c>
      <c r="V421" s="71">
        <v>2055.11</v>
      </c>
      <c r="W421" s="71">
        <v>1935.1</v>
      </c>
      <c r="X421" s="71">
        <v>1980.16</v>
      </c>
      <c r="Y421" s="71">
        <v>2006.33</v>
      </c>
      <c r="Z421" s="71">
        <v>1615.48</v>
      </c>
      <c r="AA421" s="71">
        <v>1387.08</v>
      </c>
    </row>
    <row r="422" spans="1:27" ht="12.75" hidden="1" customHeight="1" outlineLevel="1" x14ac:dyDescent="0.2">
      <c r="A422" s="163" t="s">
        <v>647</v>
      </c>
      <c r="B422" s="94" t="s">
        <v>90</v>
      </c>
      <c r="C422" s="70" t="s">
        <v>79</v>
      </c>
      <c r="D422" s="71">
        <f>$D$327</f>
        <v>2222.89</v>
      </c>
      <c r="E422" s="71">
        <f t="shared" ref="E422:AA422" si="244">$D$327</f>
        <v>2222.89</v>
      </c>
      <c r="F422" s="71">
        <f t="shared" si="244"/>
        <v>2222.89</v>
      </c>
      <c r="G422" s="71">
        <f t="shared" si="244"/>
        <v>2222.89</v>
      </c>
      <c r="H422" s="71">
        <f t="shared" si="244"/>
        <v>2222.89</v>
      </c>
      <c r="I422" s="71">
        <f t="shared" si="244"/>
        <v>2222.89</v>
      </c>
      <c r="J422" s="71">
        <f t="shared" si="244"/>
        <v>2222.89</v>
      </c>
      <c r="K422" s="71">
        <f t="shared" si="244"/>
        <v>2222.89</v>
      </c>
      <c r="L422" s="71">
        <f t="shared" si="244"/>
        <v>2222.89</v>
      </c>
      <c r="M422" s="71">
        <f t="shared" si="244"/>
        <v>2222.89</v>
      </c>
      <c r="N422" s="71">
        <f t="shared" si="244"/>
        <v>2222.89</v>
      </c>
      <c r="O422" s="71">
        <f t="shared" si="244"/>
        <v>2222.89</v>
      </c>
      <c r="P422" s="71">
        <f t="shared" si="244"/>
        <v>2222.89</v>
      </c>
      <c r="Q422" s="71">
        <f t="shared" si="244"/>
        <v>2222.89</v>
      </c>
      <c r="R422" s="71">
        <f t="shared" si="244"/>
        <v>2222.89</v>
      </c>
      <c r="S422" s="71">
        <f t="shared" si="244"/>
        <v>2222.89</v>
      </c>
      <c r="T422" s="71">
        <f t="shared" si="244"/>
        <v>2222.89</v>
      </c>
      <c r="U422" s="71">
        <f t="shared" si="244"/>
        <v>2222.89</v>
      </c>
      <c r="V422" s="71">
        <f t="shared" si="244"/>
        <v>2222.89</v>
      </c>
      <c r="W422" s="71">
        <f t="shared" si="244"/>
        <v>2222.89</v>
      </c>
      <c r="X422" s="71">
        <f t="shared" si="244"/>
        <v>2222.89</v>
      </c>
      <c r="Y422" s="71">
        <f t="shared" si="244"/>
        <v>2222.89</v>
      </c>
      <c r="Z422" s="71">
        <f t="shared" si="244"/>
        <v>2222.89</v>
      </c>
      <c r="AA422" s="71">
        <f t="shared" si="244"/>
        <v>2222.89</v>
      </c>
    </row>
    <row r="423" spans="1:27" ht="12.75" hidden="1" customHeight="1" outlineLevel="1" x14ac:dyDescent="0.2">
      <c r="A423" s="163" t="s">
        <v>648</v>
      </c>
      <c r="B423" s="94" t="s">
        <v>83</v>
      </c>
      <c r="C423" s="70" t="s">
        <v>79</v>
      </c>
      <c r="D423" s="71">
        <v>4.3</v>
      </c>
      <c r="E423" s="71">
        <v>4.3</v>
      </c>
      <c r="F423" s="71">
        <v>4.3</v>
      </c>
      <c r="G423" s="71">
        <v>4.3</v>
      </c>
      <c r="H423" s="71">
        <v>4.3</v>
      </c>
      <c r="I423" s="71">
        <v>4.3</v>
      </c>
      <c r="J423" s="71">
        <v>4.3</v>
      </c>
      <c r="K423" s="71">
        <v>4.3</v>
      </c>
      <c r="L423" s="71">
        <v>4.3</v>
      </c>
      <c r="M423" s="71">
        <v>4.3</v>
      </c>
      <c r="N423" s="71">
        <v>4.3</v>
      </c>
      <c r="O423" s="71">
        <v>4.3</v>
      </c>
      <c r="P423" s="71">
        <v>4.3</v>
      </c>
      <c r="Q423" s="71">
        <v>4.3</v>
      </c>
      <c r="R423" s="71">
        <v>4.3</v>
      </c>
      <c r="S423" s="71">
        <v>4.3</v>
      </c>
      <c r="T423" s="71">
        <v>4.3</v>
      </c>
      <c r="U423" s="71">
        <v>4.3</v>
      </c>
      <c r="V423" s="71">
        <v>4.3</v>
      </c>
      <c r="W423" s="71">
        <v>4.3</v>
      </c>
      <c r="X423" s="71">
        <v>4.3</v>
      </c>
      <c r="Y423" s="71">
        <v>4.3</v>
      </c>
      <c r="Z423" s="71">
        <v>4.3</v>
      </c>
      <c r="AA423" s="71">
        <v>4.3</v>
      </c>
    </row>
    <row r="424" spans="1:27" ht="12.75" hidden="1" customHeight="1" outlineLevel="1" x14ac:dyDescent="0.2">
      <c r="A424" s="163" t="s">
        <v>649</v>
      </c>
      <c r="B424" s="94" t="s">
        <v>81</v>
      </c>
      <c r="C424" s="70" t="s">
        <v>79</v>
      </c>
      <c r="D424" s="71">
        <f>$D$11</f>
        <v>88.27</v>
      </c>
      <c r="E424" s="71">
        <f t="shared" ref="E424:AA424" si="245">$D$11</f>
        <v>88.27</v>
      </c>
      <c r="F424" s="71">
        <f t="shared" si="245"/>
        <v>88.27</v>
      </c>
      <c r="G424" s="71">
        <f t="shared" si="245"/>
        <v>88.27</v>
      </c>
      <c r="H424" s="71">
        <f t="shared" si="245"/>
        <v>88.27</v>
      </c>
      <c r="I424" s="71">
        <f t="shared" si="245"/>
        <v>88.27</v>
      </c>
      <c r="J424" s="71">
        <f t="shared" si="245"/>
        <v>88.27</v>
      </c>
      <c r="K424" s="71">
        <f t="shared" si="245"/>
        <v>88.27</v>
      </c>
      <c r="L424" s="71">
        <f t="shared" si="245"/>
        <v>88.27</v>
      </c>
      <c r="M424" s="71">
        <f t="shared" si="245"/>
        <v>88.27</v>
      </c>
      <c r="N424" s="71">
        <f t="shared" si="245"/>
        <v>88.27</v>
      </c>
      <c r="O424" s="71">
        <f t="shared" si="245"/>
        <v>88.27</v>
      </c>
      <c r="P424" s="71">
        <f t="shared" si="245"/>
        <v>88.27</v>
      </c>
      <c r="Q424" s="71">
        <f t="shared" si="245"/>
        <v>88.27</v>
      </c>
      <c r="R424" s="71">
        <f t="shared" si="245"/>
        <v>88.27</v>
      </c>
      <c r="S424" s="71">
        <f t="shared" si="245"/>
        <v>88.27</v>
      </c>
      <c r="T424" s="71">
        <f t="shared" si="245"/>
        <v>88.27</v>
      </c>
      <c r="U424" s="71">
        <f t="shared" si="245"/>
        <v>88.27</v>
      </c>
      <c r="V424" s="71">
        <f t="shared" si="245"/>
        <v>88.27</v>
      </c>
      <c r="W424" s="71">
        <f t="shared" si="245"/>
        <v>88.27</v>
      </c>
      <c r="X424" s="71">
        <f t="shared" si="245"/>
        <v>88.27</v>
      </c>
      <c r="Y424" s="71">
        <f t="shared" si="245"/>
        <v>88.27</v>
      </c>
      <c r="Z424" s="71">
        <f t="shared" si="245"/>
        <v>88.27</v>
      </c>
      <c r="AA424" s="71">
        <f t="shared" si="245"/>
        <v>88.27</v>
      </c>
    </row>
    <row r="425" spans="1:27" ht="12.75" customHeight="1" collapsed="1" x14ac:dyDescent="0.2">
      <c r="A425" s="162" t="s">
        <v>650</v>
      </c>
      <c r="B425" s="54" t="str">
        <f>"21"&amp;"."&amp;$B$662&amp;"."&amp;$B$663</f>
        <v>21.05.2024</v>
      </c>
      <c r="C425" s="134" t="s">
        <v>76</v>
      </c>
      <c r="D425" s="135">
        <f>ROUND(((D426+D427+D429+D428)/1000),5)</f>
        <v>3.6694200000000001</v>
      </c>
      <c r="E425" s="135">
        <f>ROUND(((E426+E427+E429+E428)/1000),5)</f>
        <v>3.5358200000000002</v>
      </c>
      <c r="F425" s="135">
        <f>ROUND(((F426+F427+F429+F428)/1000),5)</f>
        <v>3.42049</v>
      </c>
      <c r="G425" s="135">
        <f t="shared" ref="G425:AA425" si="246">ROUND(((G426+G427+G429+G428)/1000),5)</f>
        <v>3.3350399999999998</v>
      </c>
      <c r="H425" s="135">
        <f t="shared" si="246"/>
        <v>3.38781</v>
      </c>
      <c r="I425" s="135">
        <f t="shared" si="246"/>
        <v>3.51179</v>
      </c>
      <c r="J425" s="135">
        <f t="shared" si="246"/>
        <v>3.7125699999999999</v>
      </c>
      <c r="K425" s="135">
        <f t="shared" si="246"/>
        <v>3.88564</v>
      </c>
      <c r="L425" s="135">
        <f t="shared" si="246"/>
        <v>4.2439</v>
      </c>
      <c r="M425" s="135">
        <f t="shared" si="246"/>
        <v>4.3721899999999998</v>
      </c>
      <c r="N425" s="135">
        <f t="shared" si="246"/>
        <v>4.4283299999999999</v>
      </c>
      <c r="O425" s="135">
        <f t="shared" si="246"/>
        <v>4.4334699999999998</v>
      </c>
      <c r="P425" s="135">
        <f t="shared" si="246"/>
        <v>4.4457599999999999</v>
      </c>
      <c r="Q425" s="135">
        <f t="shared" si="246"/>
        <v>4.4530399999999997</v>
      </c>
      <c r="R425" s="135">
        <f t="shared" si="246"/>
        <v>4.4395199999999999</v>
      </c>
      <c r="S425" s="135">
        <f t="shared" si="246"/>
        <v>4.4286000000000003</v>
      </c>
      <c r="T425" s="135">
        <f t="shared" si="246"/>
        <v>4.2931900000000001</v>
      </c>
      <c r="U425" s="135">
        <f t="shared" si="246"/>
        <v>4.2114000000000003</v>
      </c>
      <c r="V425" s="135">
        <f t="shared" si="246"/>
        <v>4.2410500000000004</v>
      </c>
      <c r="W425" s="135">
        <f t="shared" si="246"/>
        <v>4.2046999999999999</v>
      </c>
      <c r="X425" s="135">
        <f t="shared" si="246"/>
        <v>4.2284899999999999</v>
      </c>
      <c r="Y425" s="135">
        <f t="shared" si="246"/>
        <v>4.2729299999999997</v>
      </c>
      <c r="Z425" s="135">
        <f t="shared" si="246"/>
        <v>3.96665</v>
      </c>
      <c r="AA425" s="135">
        <f t="shared" si="246"/>
        <v>3.6965599999999998</v>
      </c>
    </row>
    <row r="426" spans="1:27" ht="12.75" hidden="1" customHeight="1" outlineLevel="1" x14ac:dyDescent="0.2">
      <c r="A426" s="163" t="s">
        <v>651</v>
      </c>
      <c r="B426" s="94" t="s">
        <v>238</v>
      </c>
      <c r="C426" s="70" t="s">
        <v>79</v>
      </c>
      <c r="D426" s="71">
        <v>1353.96</v>
      </c>
      <c r="E426" s="71">
        <v>1220.3599999999999</v>
      </c>
      <c r="F426" s="71">
        <v>1105.03</v>
      </c>
      <c r="G426" s="71">
        <v>1019.58</v>
      </c>
      <c r="H426" s="71">
        <v>1072.3499999999999</v>
      </c>
      <c r="I426" s="71">
        <v>1196.33</v>
      </c>
      <c r="J426" s="71">
        <v>1397.11</v>
      </c>
      <c r="K426" s="71">
        <v>1570.18</v>
      </c>
      <c r="L426" s="71">
        <v>1928.44</v>
      </c>
      <c r="M426" s="71">
        <v>2056.73</v>
      </c>
      <c r="N426" s="71">
        <v>2112.87</v>
      </c>
      <c r="O426" s="71">
        <v>2118.0100000000002</v>
      </c>
      <c r="P426" s="71">
        <v>2130.3000000000002</v>
      </c>
      <c r="Q426" s="71">
        <v>2137.58</v>
      </c>
      <c r="R426" s="71">
        <v>2124.06</v>
      </c>
      <c r="S426" s="71">
        <v>2113.14</v>
      </c>
      <c r="T426" s="71">
        <v>1977.73</v>
      </c>
      <c r="U426" s="71">
        <v>1895.94</v>
      </c>
      <c r="V426" s="71">
        <v>1925.59</v>
      </c>
      <c r="W426" s="71">
        <v>1889.24</v>
      </c>
      <c r="X426" s="71">
        <v>1913.03</v>
      </c>
      <c r="Y426" s="71">
        <v>1957.47</v>
      </c>
      <c r="Z426" s="71">
        <v>1651.19</v>
      </c>
      <c r="AA426" s="71">
        <v>1381.1</v>
      </c>
    </row>
    <row r="427" spans="1:27" ht="12.75" hidden="1" customHeight="1" outlineLevel="1" x14ac:dyDescent="0.2">
      <c r="A427" s="163" t="s">
        <v>652</v>
      </c>
      <c r="B427" s="94" t="s">
        <v>90</v>
      </c>
      <c r="C427" s="70" t="s">
        <v>79</v>
      </c>
      <c r="D427" s="71">
        <f>$D$327</f>
        <v>2222.89</v>
      </c>
      <c r="E427" s="71">
        <f t="shared" ref="E427:AA427" si="247">$D$327</f>
        <v>2222.89</v>
      </c>
      <c r="F427" s="71">
        <f t="shared" si="247"/>
        <v>2222.89</v>
      </c>
      <c r="G427" s="71">
        <f t="shared" si="247"/>
        <v>2222.89</v>
      </c>
      <c r="H427" s="71">
        <f t="shared" si="247"/>
        <v>2222.89</v>
      </c>
      <c r="I427" s="71">
        <f t="shared" si="247"/>
        <v>2222.89</v>
      </c>
      <c r="J427" s="71">
        <f t="shared" si="247"/>
        <v>2222.89</v>
      </c>
      <c r="K427" s="71">
        <f t="shared" si="247"/>
        <v>2222.89</v>
      </c>
      <c r="L427" s="71">
        <f t="shared" si="247"/>
        <v>2222.89</v>
      </c>
      <c r="M427" s="71">
        <f t="shared" si="247"/>
        <v>2222.89</v>
      </c>
      <c r="N427" s="71">
        <f t="shared" si="247"/>
        <v>2222.89</v>
      </c>
      <c r="O427" s="71">
        <f t="shared" si="247"/>
        <v>2222.89</v>
      </c>
      <c r="P427" s="71">
        <f t="shared" si="247"/>
        <v>2222.89</v>
      </c>
      <c r="Q427" s="71">
        <f t="shared" si="247"/>
        <v>2222.89</v>
      </c>
      <c r="R427" s="71">
        <f t="shared" si="247"/>
        <v>2222.89</v>
      </c>
      <c r="S427" s="71">
        <f t="shared" si="247"/>
        <v>2222.89</v>
      </c>
      <c r="T427" s="71">
        <f t="shared" si="247"/>
        <v>2222.89</v>
      </c>
      <c r="U427" s="71">
        <f t="shared" si="247"/>
        <v>2222.89</v>
      </c>
      <c r="V427" s="71">
        <f t="shared" si="247"/>
        <v>2222.89</v>
      </c>
      <c r="W427" s="71">
        <f t="shared" si="247"/>
        <v>2222.89</v>
      </c>
      <c r="X427" s="71">
        <f t="shared" si="247"/>
        <v>2222.89</v>
      </c>
      <c r="Y427" s="71">
        <f t="shared" si="247"/>
        <v>2222.89</v>
      </c>
      <c r="Z427" s="71">
        <f t="shared" si="247"/>
        <v>2222.89</v>
      </c>
      <c r="AA427" s="71">
        <f t="shared" si="247"/>
        <v>2222.89</v>
      </c>
    </row>
    <row r="428" spans="1:27" ht="12.75" hidden="1" customHeight="1" outlineLevel="1" x14ac:dyDescent="0.2">
      <c r="A428" s="163" t="s">
        <v>653</v>
      </c>
      <c r="B428" s="94" t="s">
        <v>83</v>
      </c>
      <c r="C428" s="70" t="s">
        <v>79</v>
      </c>
      <c r="D428" s="71">
        <v>4.3</v>
      </c>
      <c r="E428" s="71">
        <v>4.3</v>
      </c>
      <c r="F428" s="71">
        <v>4.3</v>
      </c>
      <c r="G428" s="71">
        <v>4.3</v>
      </c>
      <c r="H428" s="71">
        <v>4.3</v>
      </c>
      <c r="I428" s="71">
        <v>4.3</v>
      </c>
      <c r="J428" s="71">
        <v>4.3</v>
      </c>
      <c r="K428" s="71">
        <v>4.3</v>
      </c>
      <c r="L428" s="71">
        <v>4.3</v>
      </c>
      <c r="M428" s="71">
        <v>4.3</v>
      </c>
      <c r="N428" s="71">
        <v>4.3</v>
      </c>
      <c r="O428" s="71">
        <v>4.3</v>
      </c>
      <c r="P428" s="71">
        <v>4.3</v>
      </c>
      <c r="Q428" s="71">
        <v>4.3</v>
      </c>
      <c r="R428" s="71">
        <v>4.3</v>
      </c>
      <c r="S428" s="71">
        <v>4.3</v>
      </c>
      <c r="T428" s="71">
        <v>4.3</v>
      </c>
      <c r="U428" s="71">
        <v>4.3</v>
      </c>
      <c r="V428" s="71">
        <v>4.3</v>
      </c>
      <c r="W428" s="71">
        <v>4.3</v>
      </c>
      <c r="X428" s="71">
        <v>4.3</v>
      </c>
      <c r="Y428" s="71">
        <v>4.3</v>
      </c>
      <c r="Z428" s="71">
        <v>4.3</v>
      </c>
      <c r="AA428" s="71">
        <v>4.3</v>
      </c>
    </row>
    <row r="429" spans="1:27" ht="12.75" hidden="1" customHeight="1" outlineLevel="1" x14ac:dyDescent="0.2">
      <c r="A429" s="163" t="s">
        <v>654</v>
      </c>
      <c r="B429" s="94" t="s">
        <v>81</v>
      </c>
      <c r="C429" s="70" t="s">
        <v>79</v>
      </c>
      <c r="D429" s="71">
        <f>$D$11</f>
        <v>88.27</v>
      </c>
      <c r="E429" s="71">
        <f t="shared" ref="E429:AA429" si="248">$D$11</f>
        <v>88.27</v>
      </c>
      <c r="F429" s="71">
        <f t="shared" si="248"/>
        <v>88.27</v>
      </c>
      <c r="G429" s="71">
        <f t="shared" si="248"/>
        <v>88.27</v>
      </c>
      <c r="H429" s="71">
        <f t="shared" si="248"/>
        <v>88.27</v>
      </c>
      <c r="I429" s="71">
        <f t="shared" si="248"/>
        <v>88.27</v>
      </c>
      <c r="J429" s="71">
        <f t="shared" si="248"/>
        <v>88.27</v>
      </c>
      <c r="K429" s="71">
        <f t="shared" si="248"/>
        <v>88.27</v>
      </c>
      <c r="L429" s="71">
        <f t="shared" si="248"/>
        <v>88.27</v>
      </c>
      <c r="M429" s="71">
        <f t="shared" si="248"/>
        <v>88.27</v>
      </c>
      <c r="N429" s="71">
        <f t="shared" si="248"/>
        <v>88.27</v>
      </c>
      <c r="O429" s="71">
        <f t="shared" si="248"/>
        <v>88.27</v>
      </c>
      <c r="P429" s="71">
        <f t="shared" si="248"/>
        <v>88.27</v>
      </c>
      <c r="Q429" s="71">
        <f t="shared" si="248"/>
        <v>88.27</v>
      </c>
      <c r="R429" s="71">
        <f t="shared" si="248"/>
        <v>88.27</v>
      </c>
      <c r="S429" s="71">
        <f t="shared" si="248"/>
        <v>88.27</v>
      </c>
      <c r="T429" s="71">
        <f t="shared" si="248"/>
        <v>88.27</v>
      </c>
      <c r="U429" s="71">
        <f t="shared" si="248"/>
        <v>88.27</v>
      </c>
      <c r="V429" s="71">
        <f t="shared" si="248"/>
        <v>88.27</v>
      </c>
      <c r="W429" s="71">
        <f t="shared" si="248"/>
        <v>88.27</v>
      </c>
      <c r="X429" s="71">
        <f t="shared" si="248"/>
        <v>88.27</v>
      </c>
      <c r="Y429" s="71">
        <f t="shared" si="248"/>
        <v>88.27</v>
      </c>
      <c r="Z429" s="71">
        <f t="shared" si="248"/>
        <v>88.27</v>
      </c>
      <c r="AA429" s="71">
        <f t="shared" si="248"/>
        <v>88.27</v>
      </c>
    </row>
    <row r="430" spans="1:27" ht="12.75" customHeight="1" collapsed="1" x14ac:dyDescent="0.2">
      <c r="A430" s="162" t="s">
        <v>655</v>
      </c>
      <c r="B430" s="54" t="str">
        <f>"22"&amp;"."&amp;$B$662&amp;"."&amp;$B$663</f>
        <v>22.05.2024</v>
      </c>
      <c r="C430" s="134" t="s">
        <v>76</v>
      </c>
      <c r="D430" s="135">
        <f>ROUND(((D431+D432+D434+D433)/1000),5)</f>
        <v>3.57836</v>
      </c>
      <c r="E430" s="135">
        <f>ROUND(((E431+E432+E434+E433)/1000),5)</f>
        <v>3.4017300000000001</v>
      </c>
      <c r="F430" s="135">
        <f>ROUND(((F431+F432+F434+F433)/1000),5)</f>
        <v>3.28606</v>
      </c>
      <c r="G430" s="135">
        <f t="shared" ref="G430:AA430" si="249">ROUND(((G431+G432+G434+G433)/1000),5)</f>
        <v>3.2400699999999998</v>
      </c>
      <c r="H430" s="135">
        <f t="shared" si="249"/>
        <v>3.24268</v>
      </c>
      <c r="I430" s="135">
        <f t="shared" si="249"/>
        <v>3.3938999999999999</v>
      </c>
      <c r="J430" s="135">
        <f t="shared" si="249"/>
        <v>3.6488900000000002</v>
      </c>
      <c r="K430" s="135">
        <f t="shared" si="249"/>
        <v>3.8745099999999999</v>
      </c>
      <c r="L430" s="135">
        <f t="shared" si="249"/>
        <v>4.13774</v>
      </c>
      <c r="M430" s="135">
        <f t="shared" si="249"/>
        <v>4.4397399999999996</v>
      </c>
      <c r="N430" s="135">
        <f t="shared" si="249"/>
        <v>4.4460800000000003</v>
      </c>
      <c r="O430" s="135">
        <f t="shared" si="249"/>
        <v>4.4503599999999999</v>
      </c>
      <c r="P430" s="135">
        <f t="shared" si="249"/>
        <v>4.452</v>
      </c>
      <c r="Q430" s="135">
        <f t="shared" si="249"/>
        <v>4.4683099999999998</v>
      </c>
      <c r="R430" s="135">
        <f t="shared" si="249"/>
        <v>4.4596200000000001</v>
      </c>
      <c r="S430" s="135">
        <f t="shared" si="249"/>
        <v>4.4476199999999997</v>
      </c>
      <c r="T430" s="135">
        <f t="shared" si="249"/>
        <v>4.4384600000000001</v>
      </c>
      <c r="U430" s="135">
        <f t="shared" si="249"/>
        <v>4.3534100000000002</v>
      </c>
      <c r="V430" s="135">
        <f t="shared" si="249"/>
        <v>4.20716</v>
      </c>
      <c r="W430" s="135">
        <f t="shared" si="249"/>
        <v>4.1074999999999999</v>
      </c>
      <c r="X430" s="135">
        <f t="shared" si="249"/>
        <v>4.12845</v>
      </c>
      <c r="Y430" s="135">
        <f t="shared" si="249"/>
        <v>4.2027700000000001</v>
      </c>
      <c r="Z430" s="135">
        <f t="shared" si="249"/>
        <v>3.91317</v>
      </c>
      <c r="AA430" s="135">
        <f t="shared" si="249"/>
        <v>3.6675300000000002</v>
      </c>
    </row>
    <row r="431" spans="1:27" ht="12.75" hidden="1" customHeight="1" outlineLevel="1" x14ac:dyDescent="0.2">
      <c r="A431" s="163" t="s">
        <v>656</v>
      </c>
      <c r="B431" s="94" t="s">
        <v>238</v>
      </c>
      <c r="C431" s="70" t="s">
        <v>79</v>
      </c>
      <c r="D431" s="71">
        <v>1262.9000000000001</v>
      </c>
      <c r="E431" s="71">
        <v>1086.27</v>
      </c>
      <c r="F431" s="71">
        <v>970.6</v>
      </c>
      <c r="G431" s="71">
        <v>924.61</v>
      </c>
      <c r="H431" s="71">
        <v>927.22</v>
      </c>
      <c r="I431" s="71">
        <v>1078.44</v>
      </c>
      <c r="J431" s="71">
        <v>1333.43</v>
      </c>
      <c r="K431" s="71">
        <v>1559.05</v>
      </c>
      <c r="L431" s="71">
        <v>1822.28</v>
      </c>
      <c r="M431" s="71">
        <v>2124.2800000000002</v>
      </c>
      <c r="N431" s="71">
        <v>2130.62</v>
      </c>
      <c r="O431" s="71">
        <v>2134.9</v>
      </c>
      <c r="P431" s="71">
        <v>2136.54</v>
      </c>
      <c r="Q431" s="71">
        <v>2152.85</v>
      </c>
      <c r="R431" s="71">
        <v>2144.16</v>
      </c>
      <c r="S431" s="71">
        <v>2132.16</v>
      </c>
      <c r="T431" s="71">
        <v>2123</v>
      </c>
      <c r="U431" s="71">
        <v>2037.95</v>
      </c>
      <c r="V431" s="71">
        <v>1891.7</v>
      </c>
      <c r="W431" s="71">
        <v>1792.04</v>
      </c>
      <c r="X431" s="71">
        <v>1812.99</v>
      </c>
      <c r="Y431" s="71">
        <v>1887.31</v>
      </c>
      <c r="Z431" s="71">
        <v>1597.71</v>
      </c>
      <c r="AA431" s="71">
        <v>1352.07</v>
      </c>
    </row>
    <row r="432" spans="1:27" ht="12.75" hidden="1" customHeight="1" outlineLevel="1" x14ac:dyDescent="0.2">
      <c r="A432" s="163" t="s">
        <v>657</v>
      </c>
      <c r="B432" s="94" t="s">
        <v>90</v>
      </c>
      <c r="C432" s="70" t="s">
        <v>79</v>
      </c>
      <c r="D432" s="71">
        <f>$D$327</f>
        <v>2222.89</v>
      </c>
      <c r="E432" s="71">
        <f t="shared" ref="E432:AA432" si="250">$D$327</f>
        <v>2222.89</v>
      </c>
      <c r="F432" s="71">
        <f t="shared" si="250"/>
        <v>2222.89</v>
      </c>
      <c r="G432" s="71">
        <f t="shared" si="250"/>
        <v>2222.89</v>
      </c>
      <c r="H432" s="71">
        <f t="shared" si="250"/>
        <v>2222.89</v>
      </c>
      <c r="I432" s="71">
        <f t="shared" si="250"/>
        <v>2222.89</v>
      </c>
      <c r="J432" s="71">
        <f t="shared" si="250"/>
        <v>2222.89</v>
      </c>
      <c r="K432" s="71">
        <f t="shared" si="250"/>
        <v>2222.89</v>
      </c>
      <c r="L432" s="71">
        <f t="shared" si="250"/>
        <v>2222.89</v>
      </c>
      <c r="M432" s="71">
        <f t="shared" si="250"/>
        <v>2222.89</v>
      </c>
      <c r="N432" s="71">
        <f t="shared" si="250"/>
        <v>2222.89</v>
      </c>
      <c r="O432" s="71">
        <f t="shared" si="250"/>
        <v>2222.89</v>
      </c>
      <c r="P432" s="71">
        <f t="shared" si="250"/>
        <v>2222.89</v>
      </c>
      <c r="Q432" s="71">
        <f t="shared" si="250"/>
        <v>2222.89</v>
      </c>
      <c r="R432" s="71">
        <f t="shared" si="250"/>
        <v>2222.89</v>
      </c>
      <c r="S432" s="71">
        <f t="shared" si="250"/>
        <v>2222.89</v>
      </c>
      <c r="T432" s="71">
        <f t="shared" si="250"/>
        <v>2222.89</v>
      </c>
      <c r="U432" s="71">
        <f t="shared" si="250"/>
        <v>2222.89</v>
      </c>
      <c r="V432" s="71">
        <f t="shared" si="250"/>
        <v>2222.89</v>
      </c>
      <c r="W432" s="71">
        <f t="shared" si="250"/>
        <v>2222.89</v>
      </c>
      <c r="X432" s="71">
        <f t="shared" si="250"/>
        <v>2222.89</v>
      </c>
      <c r="Y432" s="71">
        <f t="shared" si="250"/>
        <v>2222.89</v>
      </c>
      <c r="Z432" s="71">
        <f t="shared" si="250"/>
        <v>2222.89</v>
      </c>
      <c r="AA432" s="71">
        <f t="shared" si="250"/>
        <v>2222.89</v>
      </c>
    </row>
    <row r="433" spans="1:27" ht="12.75" hidden="1" customHeight="1" outlineLevel="1" x14ac:dyDescent="0.2">
      <c r="A433" s="163" t="s">
        <v>658</v>
      </c>
      <c r="B433" s="94" t="s">
        <v>83</v>
      </c>
      <c r="C433" s="70" t="s">
        <v>79</v>
      </c>
      <c r="D433" s="71">
        <v>4.3</v>
      </c>
      <c r="E433" s="71">
        <v>4.3</v>
      </c>
      <c r="F433" s="71">
        <v>4.3</v>
      </c>
      <c r="G433" s="71">
        <v>4.3</v>
      </c>
      <c r="H433" s="71">
        <v>4.3</v>
      </c>
      <c r="I433" s="71">
        <v>4.3</v>
      </c>
      <c r="J433" s="71">
        <v>4.3</v>
      </c>
      <c r="K433" s="71">
        <v>4.3</v>
      </c>
      <c r="L433" s="71">
        <v>4.3</v>
      </c>
      <c r="M433" s="71">
        <v>4.3</v>
      </c>
      <c r="N433" s="71">
        <v>4.3</v>
      </c>
      <c r="O433" s="71">
        <v>4.3</v>
      </c>
      <c r="P433" s="71">
        <v>4.3</v>
      </c>
      <c r="Q433" s="71">
        <v>4.3</v>
      </c>
      <c r="R433" s="71">
        <v>4.3</v>
      </c>
      <c r="S433" s="71">
        <v>4.3</v>
      </c>
      <c r="T433" s="71">
        <v>4.3</v>
      </c>
      <c r="U433" s="71">
        <v>4.3</v>
      </c>
      <c r="V433" s="71">
        <v>4.3</v>
      </c>
      <c r="W433" s="71">
        <v>4.3</v>
      </c>
      <c r="X433" s="71">
        <v>4.3</v>
      </c>
      <c r="Y433" s="71">
        <v>4.3</v>
      </c>
      <c r="Z433" s="71">
        <v>4.3</v>
      </c>
      <c r="AA433" s="71">
        <v>4.3</v>
      </c>
    </row>
    <row r="434" spans="1:27" ht="12.75" hidden="1" customHeight="1" outlineLevel="1" x14ac:dyDescent="0.2">
      <c r="A434" s="163" t="s">
        <v>659</v>
      </c>
      <c r="B434" s="94" t="s">
        <v>81</v>
      </c>
      <c r="C434" s="70" t="s">
        <v>79</v>
      </c>
      <c r="D434" s="71">
        <f>$D$11</f>
        <v>88.27</v>
      </c>
      <c r="E434" s="71">
        <f t="shared" ref="E434:AA434" si="251">$D$11</f>
        <v>88.27</v>
      </c>
      <c r="F434" s="71">
        <f t="shared" si="251"/>
        <v>88.27</v>
      </c>
      <c r="G434" s="71">
        <f t="shared" si="251"/>
        <v>88.27</v>
      </c>
      <c r="H434" s="71">
        <f t="shared" si="251"/>
        <v>88.27</v>
      </c>
      <c r="I434" s="71">
        <f t="shared" si="251"/>
        <v>88.27</v>
      </c>
      <c r="J434" s="71">
        <f t="shared" si="251"/>
        <v>88.27</v>
      </c>
      <c r="K434" s="71">
        <f t="shared" si="251"/>
        <v>88.27</v>
      </c>
      <c r="L434" s="71">
        <f t="shared" si="251"/>
        <v>88.27</v>
      </c>
      <c r="M434" s="71">
        <f t="shared" si="251"/>
        <v>88.27</v>
      </c>
      <c r="N434" s="71">
        <f t="shared" si="251"/>
        <v>88.27</v>
      </c>
      <c r="O434" s="71">
        <f t="shared" si="251"/>
        <v>88.27</v>
      </c>
      <c r="P434" s="71">
        <f t="shared" si="251"/>
        <v>88.27</v>
      </c>
      <c r="Q434" s="71">
        <f t="shared" si="251"/>
        <v>88.27</v>
      </c>
      <c r="R434" s="71">
        <f t="shared" si="251"/>
        <v>88.27</v>
      </c>
      <c r="S434" s="71">
        <f t="shared" si="251"/>
        <v>88.27</v>
      </c>
      <c r="T434" s="71">
        <f t="shared" si="251"/>
        <v>88.27</v>
      </c>
      <c r="U434" s="71">
        <f t="shared" si="251"/>
        <v>88.27</v>
      </c>
      <c r="V434" s="71">
        <f t="shared" si="251"/>
        <v>88.27</v>
      </c>
      <c r="W434" s="71">
        <f t="shared" si="251"/>
        <v>88.27</v>
      </c>
      <c r="X434" s="71">
        <f t="shared" si="251"/>
        <v>88.27</v>
      </c>
      <c r="Y434" s="71">
        <f t="shared" si="251"/>
        <v>88.27</v>
      </c>
      <c r="Z434" s="71">
        <f t="shared" si="251"/>
        <v>88.27</v>
      </c>
      <c r="AA434" s="71">
        <f t="shared" si="251"/>
        <v>88.27</v>
      </c>
    </row>
    <row r="435" spans="1:27" ht="12.75" customHeight="1" collapsed="1" x14ac:dyDescent="0.2">
      <c r="A435" s="162" t="s">
        <v>660</v>
      </c>
      <c r="B435" s="54" t="str">
        <f>"23"&amp;"."&amp;$B$662&amp;"."&amp;$B$663</f>
        <v>23.05.2024</v>
      </c>
      <c r="C435" s="134" t="s">
        <v>76</v>
      </c>
      <c r="D435" s="135">
        <f>ROUND(((D436+D437+D439+D438)/1000),5)</f>
        <v>3.6345900000000002</v>
      </c>
      <c r="E435" s="135">
        <f>ROUND(((E436+E437+E439+E438)/1000),5)</f>
        <v>3.4711799999999999</v>
      </c>
      <c r="F435" s="135">
        <f>ROUND(((F436+F437+F439+F438)/1000),5)</f>
        <v>3.3906200000000002</v>
      </c>
      <c r="G435" s="135">
        <f t="shared" ref="G435:AA435" si="252">ROUND(((G436+G437+G439+G438)/1000),5)</f>
        <v>3.3546</v>
      </c>
      <c r="H435" s="135">
        <f t="shared" si="252"/>
        <v>3.28098</v>
      </c>
      <c r="I435" s="135">
        <f t="shared" si="252"/>
        <v>3.41744</v>
      </c>
      <c r="J435" s="135">
        <f t="shared" si="252"/>
        <v>3.7991899999999998</v>
      </c>
      <c r="K435" s="135">
        <f t="shared" si="252"/>
        <v>3.9007499999999999</v>
      </c>
      <c r="L435" s="135">
        <f t="shared" si="252"/>
        <v>4.2296100000000001</v>
      </c>
      <c r="M435" s="135">
        <f t="shared" si="252"/>
        <v>4.4314999999999998</v>
      </c>
      <c r="N435" s="135">
        <f t="shared" si="252"/>
        <v>4.4478499999999999</v>
      </c>
      <c r="O435" s="135">
        <f t="shared" si="252"/>
        <v>4.4543200000000001</v>
      </c>
      <c r="P435" s="135">
        <f t="shared" si="252"/>
        <v>4.4573299999999998</v>
      </c>
      <c r="Q435" s="135">
        <f t="shared" si="252"/>
        <v>4.4866599999999996</v>
      </c>
      <c r="R435" s="135">
        <f t="shared" si="252"/>
        <v>4.4843799999999998</v>
      </c>
      <c r="S435" s="135">
        <f t="shared" si="252"/>
        <v>4.47</v>
      </c>
      <c r="T435" s="135">
        <f t="shared" si="252"/>
        <v>4.4584999999999999</v>
      </c>
      <c r="U435" s="135">
        <f t="shared" si="252"/>
        <v>4.4379600000000003</v>
      </c>
      <c r="V435" s="135">
        <f t="shared" si="252"/>
        <v>4.3427800000000003</v>
      </c>
      <c r="W435" s="135">
        <f t="shared" si="252"/>
        <v>4.1786099999999999</v>
      </c>
      <c r="X435" s="135">
        <f t="shared" si="252"/>
        <v>4.15036</v>
      </c>
      <c r="Y435" s="135">
        <f t="shared" si="252"/>
        <v>4.2887000000000004</v>
      </c>
      <c r="Z435" s="135">
        <f t="shared" si="252"/>
        <v>3.9525600000000001</v>
      </c>
      <c r="AA435" s="135">
        <f t="shared" si="252"/>
        <v>3.8326500000000001</v>
      </c>
    </row>
    <row r="436" spans="1:27" ht="12.75" hidden="1" customHeight="1" outlineLevel="1" x14ac:dyDescent="0.2">
      <c r="A436" s="163" t="s">
        <v>661</v>
      </c>
      <c r="B436" s="94" t="s">
        <v>238</v>
      </c>
      <c r="C436" s="70" t="s">
        <v>79</v>
      </c>
      <c r="D436" s="71">
        <v>1319.13</v>
      </c>
      <c r="E436" s="71">
        <v>1155.72</v>
      </c>
      <c r="F436" s="71">
        <v>1075.1600000000001</v>
      </c>
      <c r="G436" s="71">
        <v>1039.1400000000001</v>
      </c>
      <c r="H436" s="71">
        <v>965.52</v>
      </c>
      <c r="I436" s="71">
        <v>1101.98</v>
      </c>
      <c r="J436" s="71">
        <v>1483.73</v>
      </c>
      <c r="K436" s="71">
        <v>1585.29</v>
      </c>
      <c r="L436" s="71">
        <v>1914.15</v>
      </c>
      <c r="M436" s="71">
        <v>2116.04</v>
      </c>
      <c r="N436" s="71">
        <v>2132.39</v>
      </c>
      <c r="O436" s="71">
        <v>2138.86</v>
      </c>
      <c r="P436" s="71">
        <v>2141.87</v>
      </c>
      <c r="Q436" s="71">
        <v>2171.1999999999998</v>
      </c>
      <c r="R436" s="71">
        <v>2168.92</v>
      </c>
      <c r="S436" s="71">
        <v>2154.54</v>
      </c>
      <c r="T436" s="71">
        <v>2143.04</v>
      </c>
      <c r="U436" s="71">
        <v>2122.5</v>
      </c>
      <c r="V436" s="71">
        <v>2027.32</v>
      </c>
      <c r="W436" s="71">
        <v>1863.15</v>
      </c>
      <c r="X436" s="71">
        <v>1834.9</v>
      </c>
      <c r="Y436" s="71">
        <v>1973.24</v>
      </c>
      <c r="Z436" s="71">
        <v>1637.1</v>
      </c>
      <c r="AA436" s="71">
        <v>1517.19</v>
      </c>
    </row>
    <row r="437" spans="1:27" ht="12.75" hidden="1" customHeight="1" outlineLevel="1" x14ac:dyDescent="0.2">
      <c r="A437" s="163" t="s">
        <v>662</v>
      </c>
      <c r="B437" s="94" t="s">
        <v>90</v>
      </c>
      <c r="C437" s="70" t="s">
        <v>79</v>
      </c>
      <c r="D437" s="71">
        <f>$D$327</f>
        <v>2222.89</v>
      </c>
      <c r="E437" s="71">
        <f t="shared" ref="E437:AA437" si="253">$D$327</f>
        <v>2222.89</v>
      </c>
      <c r="F437" s="71">
        <f t="shared" si="253"/>
        <v>2222.89</v>
      </c>
      <c r="G437" s="71">
        <f t="shared" si="253"/>
        <v>2222.89</v>
      </c>
      <c r="H437" s="71">
        <f t="shared" si="253"/>
        <v>2222.89</v>
      </c>
      <c r="I437" s="71">
        <f t="shared" si="253"/>
        <v>2222.89</v>
      </c>
      <c r="J437" s="71">
        <f t="shared" si="253"/>
        <v>2222.89</v>
      </c>
      <c r="K437" s="71">
        <f t="shared" si="253"/>
        <v>2222.89</v>
      </c>
      <c r="L437" s="71">
        <f t="shared" si="253"/>
        <v>2222.89</v>
      </c>
      <c r="M437" s="71">
        <f t="shared" si="253"/>
        <v>2222.89</v>
      </c>
      <c r="N437" s="71">
        <f t="shared" si="253"/>
        <v>2222.89</v>
      </c>
      <c r="O437" s="71">
        <f t="shared" si="253"/>
        <v>2222.89</v>
      </c>
      <c r="P437" s="71">
        <f t="shared" si="253"/>
        <v>2222.89</v>
      </c>
      <c r="Q437" s="71">
        <f t="shared" si="253"/>
        <v>2222.89</v>
      </c>
      <c r="R437" s="71">
        <f t="shared" si="253"/>
        <v>2222.89</v>
      </c>
      <c r="S437" s="71">
        <f t="shared" si="253"/>
        <v>2222.89</v>
      </c>
      <c r="T437" s="71">
        <f t="shared" si="253"/>
        <v>2222.89</v>
      </c>
      <c r="U437" s="71">
        <f t="shared" si="253"/>
        <v>2222.89</v>
      </c>
      <c r="V437" s="71">
        <f t="shared" si="253"/>
        <v>2222.89</v>
      </c>
      <c r="W437" s="71">
        <f t="shared" si="253"/>
        <v>2222.89</v>
      </c>
      <c r="X437" s="71">
        <f t="shared" si="253"/>
        <v>2222.89</v>
      </c>
      <c r="Y437" s="71">
        <f t="shared" si="253"/>
        <v>2222.89</v>
      </c>
      <c r="Z437" s="71">
        <f t="shared" si="253"/>
        <v>2222.89</v>
      </c>
      <c r="AA437" s="71">
        <f t="shared" si="253"/>
        <v>2222.89</v>
      </c>
    </row>
    <row r="438" spans="1:27" ht="12.75" hidden="1" customHeight="1" outlineLevel="1" x14ac:dyDescent="0.2">
      <c r="A438" s="163" t="s">
        <v>663</v>
      </c>
      <c r="B438" s="94" t="s">
        <v>83</v>
      </c>
      <c r="C438" s="70" t="s">
        <v>79</v>
      </c>
      <c r="D438" s="71">
        <v>4.3</v>
      </c>
      <c r="E438" s="71">
        <v>4.3</v>
      </c>
      <c r="F438" s="71">
        <v>4.3</v>
      </c>
      <c r="G438" s="71">
        <v>4.3</v>
      </c>
      <c r="H438" s="71">
        <v>4.3</v>
      </c>
      <c r="I438" s="71">
        <v>4.3</v>
      </c>
      <c r="J438" s="71">
        <v>4.3</v>
      </c>
      <c r="K438" s="71">
        <v>4.3</v>
      </c>
      <c r="L438" s="71">
        <v>4.3</v>
      </c>
      <c r="M438" s="71">
        <v>4.3</v>
      </c>
      <c r="N438" s="71">
        <v>4.3</v>
      </c>
      <c r="O438" s="71">
        <v>4.3</v>
      </c>
      <c r="P438" s="71">
        <v>4.3</v>
      </c>
      <c r="Q438" s="71">
        <v>4.3</v>
      </c>
      <c r="R438" s="71">
        <v>4.3</v>
      </c>
      <c r="S438" s="71">
        <v>4.3</v>
      </c>
      <c r="T438" s="71">
        <v>4.3</v>
      </c>
      <c r="U438" s="71">
        <v>4.3</v>
      </c>
      <c r="V438" s="71">
        <v>4.3</v>
      </c>
      <c r="W438" s="71">
        <v>4.3</v>
      </c>
      <c r="X438" s="71">
        <v>4.3</v>
      </c>
      <c r="Y438" s="71">
        <v>4.3</v>
      </c>
      <c r="Z438" s="71">
        <v>4.3</v>
      </c>
      <c r="AA438" s="71">
        <v>4.3</v>
      </c>
    </row>
    <row r="439" spans="1:27" ht="12.75" hidden="1" customHeight="1" outlineLevel="1" x14ac:dyDescent="0.2">
      <c r="A439" s="163" t="s">
        <v>664</v>
      </c>
      <c r="B439" s="94" t="s">
        <v>81</v>
      </c>
      <c r="C439" s="70" t="s">
        <v>79</v>
      </c>
      <c r="D439" s="71">
        <f>$D$11</f>
        <v>88.27</v>
      </c>
      <c r="E439" s="71">
        <f t="shared" ref="E439:AA439" si="254">$D$11</f>
        <v>88.27</v>
      </c>
      <c r="F439" s="71">
        <f t="shared" si="254"/>
        <v>88.27</v>
      </c>
      <c r="G439" s="71">
        <f t="shared" si="254"/>
        <v>88.27</v>
      </c>
      <c r="H439" s="71">
        <f t="shared" si="254"/>
        <v>88.27</v>
      </c>
      <c r="I439" s="71">
        <f t="shared" si="254"/>
        <v>88.27</v>
      </c>
      <c r="J439" s="71">
        <f t="shared" si="254"/>
        <v>88.27</v>
      </c>
      <c r="K439" s="71">
        <f t="shared" si="254"/>
        <v>88.27</v>
      </c>
      <c r="L439" s="71">
        <f t="shared" si="254"/>
        <v>88.27</v>
      </c>
      <c r="M439" s="71">
        <f t="shared" si="254"/>
        <v>88.27</v>
      </c>
      <c r="N439" s="71">
        <f t="shared" si="254"/>
        <v>88.27</v>
      </c>
      <c r="O439" s="71">
        <f t="shared" si="254"/>
        <v>88.27</v>
      </c>
      <c r="P439" s="71">
        <f t="shared" si="254"/>
        <v>88.27</v>
      </c>
      <c r="Q439" s="71">
        <f t="shared" si="254"/>
        <v>88.27</v>
      </c>
      <c r="R439" s="71">
        <f t="shared" si="254"/>
        <v>88.27</v>
      </c>
      <c r="S439" s="71">
        <f t="shared" si="254"/>
        <v>88.27</v>
      </c>
      <c r="T439" s="71">
        <f t="shared" si="254"/>
        <v>88.27</v>
      </c>
      <c r="U439" s="71">
        <f t="shared" si="254"/>
        <v>88.27</v>
      </c>
      <c r="V439" s="71">
        <f t="shared" si="254"/>
        <v>88.27</v>
      </c>
      <c r="W439" s="71">
        <f t="shared" si="254"/>
        <v>88.27</v>
      </c>
      <c r="X439" s="71">
        <f t="shared" si="254"/>
        <v>88.27</v>
      </c>
      <c r="Y439" s="71">
        <f t="shared" si="254"/>
        <v>88.27</v>
      </c>
      <c r="Z439" s="71">
        <f t="shared" si="254"/>
        <v>88.27</v>
      </c>
      <c r="AA439" s="71">
        <f t="shared" si="254"/>
        <v>88.27</v>
      </c>
    </row>
    <row r="440" spans="1:27" ht="12.75" customHeight="1" collapsed="1" x14ac:dyDescent="0.2">
      <c r="A440" s="162" t="s">
        <v>665</v>
      </c>
      <c r="B440" s="54" t="str">
        <f>"24"&amp;"."&amp;$B$662&amp;"."&amp;$B$663</f>
        <v>24.05.2024</v>
      </c>
      <c r="C440" s="134" t="s">
        <v>76</v>
      </c>
      <c r="D440" s="135">
        <f>ROUND(((D441+D442+D444+D443)/1000),5)</f>
        <v>3.70627</v>
      </c>
      <c r="E440" s="135">
        <f>ROUND(((E441+E442+E444+E443)/1000),5)</f>
        <v>3.5112800000000002</v>
      </c>
      <c r="F440" s="135">
        <f>ROUND(((F441+F442+F444+F443)/1000),5)</f>
        <v>3.4216099999999998</v>
      </c>
      <c r="G440" s="135">
        <f t="shared" ref="G440:AA440" si="255">ROUND(((G441+G442+G444+G443)/1000),5)</f>
        <v>3.3715099999999998</v>
      </c>
      <c r="H440" s="135">
        <f t="shared" si="255"/>
        <v>3.30742</v>
      </c>
      <c r="I440" s="135">
        <f t="shared" si="255"/>
        <v>3.5021900000000001</v>
      </c>
      <c r="J440" s="135">
        <f t="shared" si="255"/>
        <v>3.7723900000000001</v>
      </c>
      <c r="K440" s="135">
        <f t="shared" si="255"/>
        <v>4.0348899999999999</v>
      </c>
      <c r="L440" s="135">
        <f t="shared" si="255"/>
        <v>4.4306599999999996</v>
      </c>
      <c r="M440" s="135">
        <f t="shared" si="255"/>
        <v>4.4822800000000003</v>
      </c>
      <c r="N440" s="135">
        <f t="shared" si="255"/>
        <v>4.4936600000000002</v>
      </c>
      <c r="O440" s="135">
        <f t="shared" si="255"/>
        <v>4.5277900000000004</v>
      </c>
      <c r="P440" s="135">
        <f t="shared" si="255"/>
        <v>4.59565</v>
      </c>
      <c r="Q440" s="135">
        <f t="shared" si="255"/>
        <v>4.6445999999999996</v>
      </c>
      <c r="R440" s="135">
        <f t="shared" si="255"/>
        <v>4.6410799999999997</v>
      </c>
      <c r="S440" s="135">
        <f t="shared" si="255"/>
        <v>4.6284799999999997</v>
      </c>
      <c r="T440" s="135">
        <f t="shared" si="255"/>
        <v>4.6184399999999997</v>
      </c>
      <c r="U440" s="135">
        <f t="shared" si="255"/>
        <v>4.5063800000000001</v>
      </c>
      <c r="V440" s="135">
        <f t="shared" si="255"/>
        <v>4.4538099999999998</v>
      </c>
      <c r="W440" s="135">
        <f t="shared" si="255"/>
        <v>4.4127299999999998</v>
      </c>
      <c r="X440" s="135">
        <f t="shared" si="255"/>
        <v>4.4236500000000003</v>
      </c>
      <c r="Y440" s="135">
        <f t="shared" si="255"/>
        <v>4.4773500000000004</v>
      </c>
      <c r="Z440" s="135">
        <f t="shared" si="255"/>
        <v>4.4486499999999998</v>
      </c>
      <c r="AA440" s="135">
        <f t="shared" si="255"/>
        <v>4.0038400000000003</v>
      </c>
    </row>
    <row r="441" spans="1:27" ht="12.75" hidden="1" customHeight="1" outlineLevel="1" x14ac:dyDescent="0.2">
      <c r="A441" s="163" t="s">
        <v>666</v>
      </c>
      <c r="B441" s="94" t="s">
        <v>238</v>
      </c>
      <c r="C441" s="70" t="s">
        <v>79</v>
      </c>
      <c r="D441" s="71">
        <v>1390.81</v>
      </c>
      <c r="E441" s="71">
        <v>1195.82</v>
      </c>
      <c r="F441" s="71">
        <v>1106.1500000000001</v>
      </c>
      <c r="G441" s="71">
        <v>1056.05</v>
      </c>
      <c r="H441" s="71">
        <v>991.96</v>
      </c>
      <c r="I441" s="71">
        <v>1186.73</v>
      </c>
      <c r="J441" s="71">
        <v>1456.93</v>
      </c>
      <c r="K441" s="71">
        <v>1719.43</v>
      </c>
      <c r="L441" s="71">
        <v>2115.1999999999998</v>
      </c>
      <c r="M441" s="71">
        <v>2166.8200000000002</v>
      </c>
      <c r="N441" s="71">
        <v>2178.1999999999998</v>
      </c>
      <c r="O441" s="71">
        <v>2212.33</v>
      </c>
      <c r="P441" s="71">
        <v>2280.19</v>
      </c>
      <c r="Q441" s="71">
        <v>2329.14</v>
      </c>
      <c r="R441" s="71">
        <v>2325.62</v>
      </c>
      <c r="S441" s="71">
        <v>2313.02</v>
      </c>
      <c r="T441" s="71">
        <v>2302.98</v>
      </c>
      <c r="U441" s="71">
        <v>2190.92</v>
      </c>
      <c r="V441" s="71">
        <v>2138.35</v>
      </c>
      <c r="W441" s="71">
        <v>2097.27</v>
      </c>
      <c r="X441" s="71">
        <v>2108.19</v>
      </c>
      <c r="Y441" s="71">
        <v>2161.89</v>
      </c>
      <c r="Z441" s="71">
        <v>2133.19</v>
      </c>
      <c r="AA441" s="71">
        <v>1688.38</v>
      </c>
    </row>
    <row r="442" spans="1:27" ht="12.75" hidden="1" customHeight="1" outlineLevel="1" x14ac:dyDescent="0.2">
      <c r="A442" s="163" t="s">
        <v>667</v>
      </c>
      <c r="B442" s="94" t="s">
        <v>90</v>
      </c>
      <c r="C442" s="70" t="s">
        <v>79</v>
      </c>
      <c r="D442" s="71">
        <f>$D$327</f>
        <v>2222.89</v>
      </c>
      <c r="E442" s="71">
        <f t="shared" ref="E442:AA442" si="256">$D$327</f>
        <v>2222.89</v>
      </c>
      <c r="F442" s="71">
        <f t="shared" si="256"/>
        <v>2222.89</v>
      </c>
      <c r="G442" s="71">
        <f t="shared" si="256"/>
        <v>2222.89</v>
      </c>
      <c r="H442" s="71">
        <f t="shared" si="256"/>
        <v>2222.89</v>
      </c>
      <c r="I442" s="71">
        <f t="shared" si="256"/>
        <v>2222.89</v>
      </c>
      <c r="J442" s="71">
        <f t="shared" si="256"/>
        <v>2222.89</v>
      </c>
      <c r="K442" s="71">
        <f t="shared" si="256"/>
        <v>2222.89</v>
      </c>
      <c r="L442" s="71">
        <f t="shared" si="256"/>
        <v>2222.89</v>
      </c>
      <c r="M442" s="71">
        <f t="shared" si="256"/>
        <v>2222.89</v>
      </c>
      <c r="N442" s="71">
        <f t="shared" si="256"/>
        <v>2222.89</v>
      </c>
      <c r="O442" s="71">
        <f t="shared" si="256"/>
        <v>2222.89</v>
      </c>
      <c r="P442" s="71">
        <f t="shared" si="256"/>
        <v>2222.89</v>
      </c>
      <c r="Q442" s="71">
        <f t="shared" si="256"/>
        <v>2222.89</v>
      </c>
      <c r="R442" s="71">
        <f t="shared" si="256"/>
        <v>2222.89</v>
      </c>
      <c r="S442" s="71">
        <f t="shared" si="256"/>
        <v>2222.89</v>
      </c>
      <c r="T442" s="71">
        <f t="shared" si="256"/>
        <v>2222.89</v>
      </c>
      <c r="U442" s="71">
        <f t="shared" si="256"/>
        <v>2222.89</v>
      </c>
      <c r="V442" s="71">
        <f t="shared" si="256"/>
        <v>2222.89</v>
      </c>
      <c r="W442" s="71">
        <f t="shared" si="256"/>
        <v>2222.89</v>
      </c>
      <c r="X442" s="71">
        <f t="shared" si="256"/>
        <v>2222.89</v>
      </c>
      <c r="Y442" s="71">
        <f t="shared" si="256"/>
        <v>2222.89</v>
      </c>
      <c r="Z442" s="71">
        <f t="shared" si="256"/>
        <v>2222.89</v>
      </c>
      <c r="AA442" s="71">
        <f t="shared" si="256"/>
        <v>2222.89</v>
      </c>
    </row>
    <row r="443" spans="1:27" ht="12.75" hidden="1" customHeight="1" outlineLevel="1" x14ac:dyDescent="0.2">
      <c r="A443" s="163" t="s">
        <v>668</v>
      </c>
      <c r="B443" s="94" t="s">
        <v>83</v>
      </c>
      <c r="C443" s="70" t="s">
        <v>79</v>
      </c>
      <c r="D443" s="71">
        <v>4.3</v>
      </c>
      <c r="E443" s="71">
        <v>4.3</v>
      </c>
      <c r="F443" s="71">
        <v>4.3</v>
      </c>
      <c r="G443" s="71">
        <v>4.3</v>
      </c>
      <c r="H443" s="71">
        <v>4.3</v>
      </c>
      <c r="I443" s="71">
        <v>4.3</v>
      </c>
      <c r="J443" s="71">
        <v>4.3</v>
      </c>
      <c r="K443" s="71">
        <v>4.3</v>
      </c>
      <c r="L443" s="71">
        <v>4.3</v>
      </c>
      <c r="M443" s="71">
        <v>4.3</v>
      </c>
      <c r="N443" s="71">
        <v>4.3</v>
      </c>
      <c r="O443" s="71">
        <v>4.3</v>
      </c>
      <c r="P443" s="71">
        <v>4.3</v>
      </c>
      <c r="Q443" s="71">
        <v>4.3</v>
      </c>
      <c r="R443" s="71">
        <v>4.3</v>
      </c>
      <c r="S443" s="71">
        <v>4.3</v>
      </c>
      <c r="T443" s="71">
        <v>4.3</v>
      </c>
      <c r="U443" s="71">
        <v>4.3</v>
      </c>
      <c r="V443" s="71">
        <v>4.3</v>
      </c>
      <c r="W443" s="71">
        <v>4.3</v>
      </c>
      <c r="X443" s="71">
        <v>4.3</v>
      </c>
      <c r="Y443" s="71">
        <v>4.3</v>
      </c>
      <c r="Z443" s="71">
        <v>4.3</v>
      </c>
      <c r="AA443" s="71">
        <v>4.3</v>
      </c>
    </row>
    <row r="444" spans="1:27" ht="12.75" hidden="1" customHeight="1" outlineLevel="1" x14ac:dyDescent="0.2">
      <c r="A444" s="163" t="s">
        <v>669</v>
      </c>
      <c r="B444" s="94" t="s">
        <v>81</v>
      </c>
      <c r="C444" s="70" t="s">
        <v>79</v>
      </c>
      <c r="D444" s="71">
        <f>$D$11</f>
        <v>88.27</v>
      </c>
      <c r="E444" s="71">
        <f t="shared" ref="E444:AA444" si="257">$D$11</f>
        <v>88.27</v>
      </c>
      <c r="F444" s="71">
        <f t="shared" si="257"/>
        <v>88.27</v>
      </c>
      <c r="G444" s="71">
        <f t="shared" si="257"/>
        <v>88.27</v>
      </c>
      <c r="H444" s="71">
        <f t="shared" si="257"/>
        <v>88.27</v>
      </c>
      <c r="I444" s="71">
        <f t="shared" si="257"/>
        <v>88.27</v>
      </c>
      <c r="J444" s="71">
        <f t="shared" si="257"/>
        <v>88.27</v>
      </c>
      <c r="K444" s="71">
        <f t="shared" si="257"/>
        <v>88.27</v>
      </c>
      <c r="L444" s="71">
        <f t="shared" si="257"/>
        <v>88.27</v>
      </c>
      <c r="M444" s="71">
        <f t="shared" si="257"/>
        <v>88.27</v>
      </c>
      <c r="N444" s="71">
        <f t="shared" si="257"/>
        <v>88.27</v>
      </c>
      <c r="O444" s="71">
        <f t="shared" si="257"/>
        <v>88.27</v>
      </c>
      <c r="P444" s="71">
        <f t="shared" si="257"/>
        <v>88.27</v>
      </c>
      <c r="Q444" s="71">
        <f t="shared" si="257"/>
        <v>88.27</v>
      </c>
      <c r="R444" s="71">
        <f t="shared" si="257"/>
        <v>88.27</v>
      </c>
      <c r="S444" s="71">
        <f t="shared" si="257"/>
        <v>88.27</v>
      </c>
      <c r="T444" s="71">
        <f t="shared" si="257"/>
        <v>88.27</v>
      </c>
      <c r="U444" s="71">
        <f t="shared" si="257"/>
        <v>88.27</v>
      </c>
      <c r="V444" s="71">
        <f t="shared" si="257"/>
        <v>88.27</v>
      </c>
      <c r="W444" s="71">
        <f t="shared" si="257"/>
        <v>88.27</v>
      </c>
      <c r="X444" s="71">
        <f t="shared" si="257"/>
        <v>88.27</v>
      </c>
      <c r="Y444" s="71">
        <f t="shared" si="257"/>
        <v>88.27</v>
      </c>
      <c r="Z444" s="71">
        <f t="shared" si="257"/>
        <v>88.27</v>
      </c>
      <c r="AA444" s="71">
        <f t="shared" si="257"/>
        <v>88.27</v>
      </c>
    </row>
    <row r="445" spans="1:27" collapsed="1" x14ac:dyDescent="0.2">
      <c r="A445" s="162" t="s">
        <v>670</v>
      </c>
      <c r="B445" s="54" t="str">
        <f>"25"&amp;"."&amp;$B$662&amp;"."&amp;$B$663</f>
        <v>25.05.2024</v>
      </c>
      <c r="C445" s="134" t="s">
        <v>76</v>
      </c>
      <c r="D445" s="135">
        <f>ROUND(((D446+D447+D449+D448)/1000),5)</f>
        <v>4.1305199999999997</v>
      </c>
      <c r="E445" s="135">
        <f>ROUND(((E446+E447+E449+E448)/1000),5)</f>
        <v>3.9487100000000002</v>
      </c>
      <c r="F445" s="135">
        <f>ROUND(((F446+F447+F449+F448)/1000),5)</f>
        <v>3.89235</v>
      </c>
      <c r="G445" s="135">
        <f t="shared" ref="G445:AA445" si="258">ROUND(((G446+G447+G449+G448)/1000),5)</f>
        <v>3.8343699999999998</v>
      </c>
      <c r="H445" s="135">
        <f t="shared" si="258"/>
        <v>3.6911700000000001</v>
      </c>
      <c r="I445" s="135">
        <f t="shared" si="258"/>
        <v>3.7264400000000002</v>
      </c>
      <c r="J445" s="135">
        <f t="shared" si="258"/>
        <v>3.7654999999999998</v>
      </c>
      <c r="K445" s="135">
        <f t="shared" si="258"/>
        <v>3.9323299999999999</v>
      </c>
      <c r="L445" s="135">
        <f t="shared" si="258"/>
        <v>4.4329499999999999</v>
      </c>
      <c r="M445" s="135">
        <f t="shared" si="258"/>
        <v>4.4656099999999999</v>
      </c>
      <c r="N445" s="135">
        <f t="shared" si="258"/>
        <v>4.5471500000000002</v>
      </c>
      <c r="O445" s="135">
        <f t="shared" si="258"/>
        <v>4.5473699999999999</v>
      </c>
      <c r="P445" s="135">
        <f t="shared" si="258"/>
        <v>4.6674899999999999</v>
      </c>
      <c r="Q445" s="135">
        <f t="shared" si="258"/>
        <v>4.6942399999999997</v>
      </c>
      <c r="R445" s="135">
        <f t="shared" si="258"/>
        <v>4.66662</v>
      </c>
      <c r="S445" s="135">
        <f t="shared" si="258"/>
        <v>4.5966699999999996</v>
      </c>
      <c r="T445" s="135">
        <f t="shared" si="258"/>
        <v>4.5557499999999997</v>
      </c>
      <c r="U445" s="135">
        <f t="shared" si="258"/>
        <v>4.4715100000000003</v>
      </c>
      <c r="V445" s="135">
        <f t="shared" si="258"/>
        <v>4.4463900000000001</v>
      </c>
      <c r="W445" s="135">
        <f t="shared" si="258"/>
        <v>4.4389700000000003</v>
      </c>
      <c r="X445" s="135">
        <f t="shared" si="258"/>
        <v>4.43804</v>
      </c>
      <c r="Y445" s="135">
        <f t="shared" si="258"/>
        <v>4.50319</v>
      </c>
      <c r="Z445" s="135">
        <f t="shared" si="258"/>
        <v>4.4184999999999999</v>
      </c>
      <c r="AA445" s="135">
        <f t="shared" si="258"/>
        <v>4.0414500000000002</v>
      </c>
    </row>
    <row r="446" spans="1:27" ht="12.75" hidden="1" customHeight="1" outlineLevel="1" x14ac:dyDescent="0.2">
      <c r="A446" s="163" t="s">
        <v>671</v>
      </c>
      <c r="B446" s="94" t="s">
        <v>238</v>
      </c>
      <c r="C446" s="70" t="s">
        <v>79</v>
      </c>
      <c r="D446" s="71">
        <v>1815.06</v>
      </c>
      <c r="E446" s="71">
        <v>1633.25</v>
      </c>
      <c r="F446" s="71">
        <v>1576.89</v>
      </c>
      <c r="G446" s="71">
        <v>1518.91</v>
      </c>
      <c r="H446" s="71">
        <v>1375.71</v>
      </c>
      <c r="I446" s="71">
        <v>1410.98</v>
      </c>
      <c r="J446" s="71">
        <v>1450.04</v>
      </c>
      <c r="K446" s="71">
        <v>1616.87</v>
      </c>
      <c r="L446" s="71">
        <v>2117.4899999999998</v>
      </c>
      <c r="M446" s="71">
        <v>2150.15</v>
      </c>
      <c r="N446" s="71">
        <v>2231.69</v>
      </c>
      <c r="O446" s="71">
        <v>2231.91</v>
      </c>
      <c r="P446" s="71">
        <v>2352.0300000000002</v>
      </c>
      <c r="Q446" s="71">
        <v>2378.7800000000002</v>
      </c>
      <c r="R446" s="71">
        <v>2351.16</v>
      </c>
      <c r="S446" s="71">
        <v>2281.21</v>
      </c>
      <c r="T446" s="71">
        <v>2240.29</v>
      </c>
      <c r="U446" s="71">
        <v>2156.0500000000002</v>
      </c>
      <c r="V446" s="71">
        <v>2130.9299999999998</v>
      </c>
      <c r="W446" s="71">
        <v>2123.5100000000002</v>
      </c>
      <c r="X446" s="71">
        <v>2122.58</v>
      </c>
      <c r="Y446" s="71">
        <v>2187.73</v>
      </c>
      <c r="Z446" s="71">
        <v>2103.04</v>
      </c>
      <c r="AA446" s="71">
        <v>1725.99</v>
      </c>
    </row>
    <row r="447" spans="1:27" ht="12.75" hidden="1" customHeight="1" outlineLevel="1" x14ac:dyDescent="0.2">
      <c r="A447" s="163" t="s">
        <v>672</v>
      </c>
      <c r="B447" s="94" t="s">
        <v>90</v>
      </c>
      <c r="C447" s="70" t="s">
        <v>79</v>
      </c>
      <c r="D447" s="71">
        <f>$D$327</f>
        <v>2222.89</v>
      </c>
      <c r="E447" s="71">
        <f t="shared" ref="E447:AA447" si="259">$D$327</f>
        <v>2222.89</v>
      </c>
      <c r="F447" s="71">
        <f t="shared" si="259"/>
        <v>2222.89</v>
      </c>
      <c r="G447" s="71">
        <f t="shared" si="259"/>
        <v>2222.89</v>
      </c>
      <c r="H447" s="71">
        <f t="shared" si="259"/>
        <v>2222.89</v>
      </c>
      <c r="I447" s="71">
        <f t="shared" si="259"/>
        <v>2222.89</v>
      </c>
      <c r="J447" s="71">
        <f t="shared" si="259"/>
        <v>2222.89</v>
      </c>
      <c r="K447" s="71">
        <f t="shared" si="259"/>
        <v>2222.89</v>
      </c>
      <c r="L447" s="71">
        <f t="shared" si="259"/>
        <v>2222.89</v>
      </c>
      <c r="M447" s="71">
        <f t="shared" si="259"/>
        <v>2222.89</v>
      </c>
      <c r="N447" s="71">
        <f t="shared" si="259"/>
        <v>2222.89</v>
      </c>
      <c r="O447" s="71">
        <f t="shared" si="259"/>
        <v>2222.89</v>
      </c>
      <c r="P447" s="71">
        <f t="shared" si="259"/>
        <v>2222.89</v>
      </c>
      <c r="Q447" s="71">
        <f t="shared" si="259"/>
        <v>2222.89</v>
      </c>
      <c r="R447" s="71">
        <f t="shared" si="259"/>
        <v>2222.89</v>
      </c>
      <c r="S447" s="71">
        <f t="shared" si="259"/>
        <v>2222.89</v>
      </c>
      <c r="T447" s="71">
        <f t="shared" si="259"/>
        <v>2222.89</v>
      </c>
      <c r="U447" s="71">
        <f t="shared" si="259"/>
        <v>2222.89</v>
      </c>
      <c r="V447" s="71">
        <f t="shared" si="259"/>
        <v>2222.89</v>
      </c>
      <c r="W447" s="71">
        <f t="shared" si="259"/>
        <v>2222.89</v>
      </c>
      <c r="X447" s="71">
        <f t="shared" si="259"/>
        <v>2222.89</v>
      </c>
      <c r="Y447" s="71">
        <f t="shared" si="259"/>
        <v>2222.89</v>
      </c>
      <c r="Z447" s="71">
        <f t="shared" si="259"/>
        <v>2222.89</v>
      </c>
      <c r="AA447" s="71">
        <f t="shared" si="259"/>
        <v>2222.89</v>
      </c>
    </row>
    <row r="448" spans="1:27" ht="12.75" hidden="1" customHeight="1" outlineLevel="1" x14ac:dyDescent="0.2">
      <c r="A448" s="163" t="s">
        <v>673</v>
      </c>
      <c r="B448" s="94" t="s">
        <v>83</v>
      </c>
      <c r="C448" s="70" t="s">
        <v>79</v>
      </c>
      <c r="D448" s="71">
        <v>4.3</v>
      </c>
      <c r="E448" s="71">
        <v>4.3</v>
      </c>
      <c r="F448" s="71">
        <v>4.3</v>
      </c>
      <c r="G448" s="71">
        <v>4.3</v>
      </c>
      <c r="H448" s="71">
        <v>4.3</v>
      </c>
      <c r="I448" s="71">
        <v>4.3</v>
      </c>
      <c r="J448" s="71">
        <v>4.3</v>
      </c>
      <c r="K448" s="71">
        <v>4.3</v>
      </c>
      <c r="L448" s="71">
        <v>4.3</v>
      </c>
      <c r="M448" s="71">
        <v>4.3</v>
      </c>
      <c r="N448" s="71">
        <v>4.3</v>
      </c>
      <c r="O448" s="71">
        <v>4.3</v>
      </c>
      <c r="P448" s="71">
        <v>4.3</v>
      </c>
      <c r="Q448" s="71">
        <v>4.3</v>
      </c>
      <c r="R448" s="71">
        <v>4.3</v>
      </c>
      <c r="S448" s="71">
        <v>4.3</v>
      </c>
      <c r="T448" s="71">
        <v>4.3</v>
      </c>
      <c r="U448" s="71">
        <v>4.3</v>
      </c>
      <c r="V448" s="71">
        <v>4.3</v>
      </c>
      <c r="W448" s="71">
        <v>4.3</v>
      </c>
      <c r="X448" s="71">
        <v>4.3</v>
      </c>
      <c r="Y448" s="71">
        <v>4.3</v>
      </c>
      <c r="Z448" s="71">
        <v>4.3</v>
      </c>
      <c r="AA448" s="71">
        <v>4.3</v>
      </c>
    </row>
    <row r="449" spans="1:27" ht="12.75" hidden="1" customHeight="1" outlineLevel="1" x14ac:dyDescent="0.2">
      <c r="A449" s="163" t="s">
        <v>674</v>
      </c>
      <c r="B449" s="94" t="s">
        <v>81</v>
      </c>
      <c r="C449" s="70" t="s">
        <v>79</v>
      </c>
      <c r="D449" s="71">
        <f>$D$11</f>
        <v>88.27</v>
      </c>
      <c r="E449" s="71">
        <f t="shared" ref="E449:AA449" si="260">$D$11</f>
        <v>88.27</v>
      </c>
      <c r="F449" s="71">
        <f t="shared" si="260"/>
        <v>88.27</v>
      </c>
      <c r="G449" s="71">
        <f t="shared" si="260"/>
        <v>88.27</v>
      </c>
      <c r="H449" s="71">
        <f t="shared" si="260"/>
        <v>88.27</v>
      </c>
      <c r="I449" s="71">
        <f t="shared" si="260"/>
        <v>88.27</v>
      </c>
      <c r="J449" s="71">
        <f t="shared" si="260"/>
        <v>88.27</v>
      </c>
      <c r="K449" s="71">
        <f t="shared" si="260"/>
        <v>88.27</v>
      </c>
      <c r="L449" s="71">
        <f t="shared" si="260"/>
        <v>88.27</v>
      </c>
      <c r="M449" s="71">
        <f t="shared" si="260"/>
        <v>88.27</v>
      </c>
      <c r="N449" s="71">
        <f t="shared" si="260"/>
        <v>88.27</v>
      </c>
      <c r="O449" s="71">
        <f t="shared" si="260"/>
        <v>88.27</v>
      </c>
      <c r="P449" s="71">
        <f t="shared" si="260"/>
        <v>88.27</v>
      </c>
      <c r="Q449" s="71">
        <f t="shared" si="260"/>
        <v>88.27</v>
      </c>
      <c r="R449" s="71">
        <f t="shared" si="260"/>
        <v>88.27</v>
      </c>
      <c r="S449" s="71">
        <f t="shared" si="260"/>
        <v>88.27</v>
      </c>
      <c r="T449" s="71">
        <f t="shared" si="260"/>
        <v>88.27</v>
      </c>
      <c r="U449" s="71">
        <f t="shared" si="260"/>
        <v>88.27</v>
      </c>
      <c r="V449" s="71">
        <f t="shared" si="260"/>
        <v>88.27</v>
      </c>
      <c r="W449" s="71">
        <f t="shared" si="260"/>
        <v>88.27</v>
      </c>
      <c r="X449" s="71">
        <f t="shared" si="260"/>
        <v>88.27</v>
      </c>
      <c r="Y449" s="71">
        <f t="shared" si="260"/>
        <v>88.27</v>
      </c>
      <c r="Z449" s="71">
        <f t="shared" si="260"/>
        <v>88.27</v>
      </c>
      <c r="AA449" s="71">
        <f t="shared" si="260"/>
        <v>88.27</v>
      </c>
    </row>
    <row r="450" spans="1:27" collapsed="1" x14ac:dyDescent="0.2">
      <c r="A450" s="162" t="s">
        <v>675</v>
      </c>
      <c r="B450" s="54" t="str">
        <f>"26"&amp;"."&amp;$B$662&amp;"."&amp;$B$663</f>
        <v>26.05.2024</v>
      </c>
      <c r="C450" s="134" t="s">
        <v>76</v>
      </c>
      <c r="D450" s="135">
        <f>ROUND(((D451+D452+D454+D453)/1000),5)</f>
        <v>3.9598900000000001</v>
      </c>
      <c r="E450" s="135">
        <f>ROUND(((E451+E452+E454+E453)/1000),5)</f>
        <v>3.8642699999999999</v>
      </c>
      <c r="F450" s="135">
        <f>ROUND(((F451+F452+F454+F453)/1000),5)</f>
        <v>3.7744900000000001</v>
      </c>
      <c r="G450" s="135">
        <f t="shared" ref="G450:AA450" si="261">ROUND(((G451+G452+G454+G453)/1000),5)</f>
        <v>3.6343000000000001</v>
      </c>
      <c r="H450" s="135">
        <f t="shared" si="261"/>
        <v>3.53159</v>
      </c>
      <c r="I450" s="135">
        <f t="shared" si="261"/>
        <v>3.6421199999999998</v>
      </c>
      <c r="J450" s="135">
        <f t="shared" si="261"/>
        <v>3.43791</v>
      </c>
      <c r="K450" s="135">
        <f t="shared" si="261"/>
        <v>3.79121</v>
      </c>
      <c r="L450" s="135">
        <f t="shared" si="261"/>
        <v>4.0810899999999997</v>
      </c>
      <c r="M450" s="135">
        <f t="shared" si="261"/>
        <v>4.4436099999999996</v>
      </c>
      <c r="N450" s="135">
        <f t="shared" si="261"/>
        <v>4.4666899999999998</v>
      </c>
      <c r="O450" s="135">
        <f t="shared" si="261"/>
        <v>4.4738300000000004</v>
      </c>
      <c r="P450" s="135">
        <f t="shared" si="261"/>
        <v>4.4741900000000001</v>
      </c>
      <c r="Q450" s="135">
        <f t="shared" si="261"/>
        <v>4.5110000000000001</v>
      </c>
      <c r="R450" s="135">
        <f t="shared" si="261"/>
        <v>4.5102900000000004</v>
      </c>
      <c r="S450" s="135">
        <f t="shared" si="261"/>
        <v>4.4778000000000002</v>
      </c>
      <c r="T450" s="135">
        <f t="shared" si="261"/>
        <v>4.4476000000000004</v>
      </c>
      <c r="U450" s="135">
        <f t="shared" si="261"/>
        <v>4.4330600000000002</v>
      </c>
      <c r="V450" s="135">
        <f t="shared" si="261"/>
        <v>4.4062999999999999</v>
      </c>
      <c r="W450" s="135">
        <f t="shared" si="261"/>
        <v>4.4225899999999996</v>
      </c>
      <c r="X450" s="135">
        <f t="shared" si="261"/>
        <v>4.4421999999999997</v>
      </c>
      <c r="Y450" s="135">
        <f t="shared" si="261"/>
        <v>4.4404899999999996</v>
      </c>
      <c r="Z450" s="135">
        <f t="shared" si="261"/>
        <v>4.3296999999999999</v>
      </c>
      <c r="AA450" s="135">
        <f t="shared" si="261"/>
        <v>3.91351</v>
      </c>
    </row>
    <row r="451" spans="1:27" ht="12.75" hidden="1" customHeight="1" outlineLevel="1" x14ac:dyDescent="0.2">
      <c r="A451" s="163" t="s">
        <v>676</v>
      </c>
      <c r="B451" s="94" t="s">
        <v>238</v>
      </c>
      <c r="C451" s="70" t="s">
        <v>79</v>
      </c>
      <c r="D451" s="71">
        <v>1644.43</v>
      </c>
      <c r="E451" s="71">
        <v>1548.81</v>
      </c>
      <c r="F451" s="71">
        <v>1459.03</v>
      </c>
      <c r="G451" s="71">
        <v>1318.84</v>
      </c>
      <c r="H451" s="71">
        <v>1216.1300000000001</v>
      </c>
      <c r="I451" s="71">
        <v>1326.66</v>
      </c>
      <c r="J451" s="71">
        <v>1122.45</v>
      </c>
      <c r="K451" s="71">
        <v>1475.75</v>
      </c>
      <c r="L451" s="71">
        <v>1765.63</v>
      </c>
      <c r="M451" s="71">
        <v>2128.15</v>
      </c>
      <c r="N451" s="71">
        <v>2151.23</v>
      </c>
      <c r="O451" s="71">
        <v>2158.37</v>
      </c>
      <c r="P451" s="71">
        <v>2158.73</v>
      </c>
      <c r="Q451" s="71">
        <v>2195.54</v>
      </c>
      <c r="R451" s="71">
        <v>2194.83</v>
      </c>
      <c r="S451" s="71">
        <v>2162.34</v>
      </c>
      <c r="T451" s="71">
        <v>2132.14</v>
      </c>
      <c r="U451" s="71">
        <v>2117.6</v>
      </c>
      <c r="V451" s="71">
        <v>2090.84</v>
      </c>
      <c r="W451" s="71">
        <v>2107.13</v>
      </c>
      <c r="X451" s="71">
        <v>2126.7399999999998</v>
      </c>
      <c r="Y451" s="71">
        <v>2125.0300000000002</v>
      </c>
      <c r="Z451" s="71">
        <v>2014.24</v>
      </c>
      <c r="AA451" s="71">
        <v>1598.05</v>
      </c>
    </row>
    <row r="452" spans="1:27" ht="12.75" hidden="1" customHeight="1" outlineLevel="1" x14ac:dyDescent="0.2">
      <c r="A452" s="163" t="s">
        <v>677</v>
      </c>
      <c r="B452" s="94" t="s">
        <v>90</v>
      </c>
      <c r="C452" s="70" t="s">
        <v>79</v>
      </c>
      <c r="D452" s="71">
        <f>$D$327</f>
        <v>2222.89</v>
      </c>
      <c r="E452" s="71">
        <f t="shared" ref="E452:AA452" si="262">$D$327</f>
        <v>2222.89</v>
      </c>
      <c r="F452" s="71">
        <f t="shared" si="262"/>
        <v>2222.89</v>
      </c>
      <c r="G452" s="71">
        <f t="shared" si="262"/>
        <v>2222.89</v>
      </c>
      <c r="H452" s="71">
        <f t="shared" si="262"/>
        <v>2222.89</v>
      </c>
      <c r="I452" s="71">
        <f t="shared" si="262"/>
        <v>2222.89</v>
      </c>
      <c r="J452" s="71">
        <f t="shared" si="262"/>
        <v>2222.89</v>
      </c>
      <c r="K452" s="71">
        <f t="shared" si="262"/>
        <v>2222.89</v>
      </c>
      <c r="L452" s="71">
        <f t="shared" si="262"/>
        <v>2222.89</v>
      </c>
      <c r="M452" s="71">
        <f t="shared" si="262"/>
        <v>2222.89</v>
      </c>
      <c r="N452" s="71">
        <f t="shared" si="262"/>
        <v>2222.89</v>
      </c>
      <c r="O452" s="71">
        <f t="shared" si="262"/>
        <v>2222.89</v>
      </c>
      <c r="P452" s="71">
        <f t="shared" si="262"/>
        <v>2222.89</v>
      </c>
      <c r="Q452" s="71">
        <f t="shared" si="262"/>
        <v>2222.89</v>
      </c>
      <c r="R452" s="71">
        <f t="shared" si="262"/>
        <v>2222.89</v>
      </c>
      <c r="S452" s="71">
        <f t="shared" si="262"/>
        <v>2222.89</v>
      </c>
      <c r="T452" s="71">
        <f t="shared" si="262"/>
        <v>2222.89</v>
      </c>
      <c r="U452" s="71">
        <f t="shared" si="262"/>
        <v>2222.89</v>
      </c>
      <c r="V452" s="71">
        <f t="shared" si="262"/>
        <v>2222.89</v>
      </c>
      <c r="W452" s="71">
        <f t="shared" si="262"/>
        <v>2222.89</v>
      </c>
      <c r="X452" s="71">
        <f t="shared" si="262"/>
        <v>2222.89</v>
      </c>
      <c r="Y452" s="71">
        <f t="shared" si="262"/>
        <v>2222.89</v>
      </c>
      <c r="Z452" s="71">
        <f t="shared" si="262"/>
        <v>2222.89</v>
      </c>
      <c r="AA452" s="71">
        <f t="shared" si="262"/>
        <v>2222.89</v>
      </c>
    </row>
    <row r="453" spans="1:27" ht="12.75" hidden="1" customHeight="1" outlineLevel="1" x14ac:dyDescent="0.2">
      <c r="A453" s="163" t="s">
        <v>678</v>
      </c>
      <c r="B453" s="94" t="s">
        <v>83</v>
      </c>
      <c r="C453" s="70" t="s">
        <v>79</v>
      </c>
      <c r="D453" s="71">
        <v>4.3</v>
      </c>
      <c r="E453" s="71">
        <v>4.3</v>
      </c>
      <c r="F453" s="71">
        <v>4.3</v>
      </c>
      <c r="G453" s="71">
        <v>4.3</v>
      </c>
      <c r="H453" s="71">
        <v>4.3</v>
      </c>
      <c r="I453" s="71">
        <v>4.3</v>
      </c>
      <c r="J453" s="71">
        <v>4.3</v>
      </c>
      <c r="K453" s="71">
        <v>4.3</v>
      </c>
      <c r="L453" s="71">
        <v>4.3</v>
      </c>
      <c r="M453" s="71">
        <v>4.3</v>
      </c>
      <c r="N453" s="71">
        <v>4.3</v>
      </c>
      <c r="O453" s="71">
        <v>4.3</v>
      </c>
      <c r="P453" s="71">
        <v>4.3</v>
      </c>
      <c r="Q453" s="71">
        <v>4.3</v>
      </c>
      <c r="R453" s="71">
        <v>4.3</v>
      </c>
      <c r="S453" s="71">
        <v>4.3</v>
      </c>
      <c r="T453" s="71">
        <v>4.3</v>
      </c>
      <c r="U453" s="71">
        <v>4.3</v>
      </c>
      <c r="V453" s="71">
        <v>4.3</v>
      </c>
      <c r="W453" s="71">
        <v>4.3</v>
      </c>
      <c r="X453" s="71">
        <v>4.3</v>
      </c>
      <c r="Y453" s="71">
        <v>4.3</v>
      </c>
      <c r="Z453" s="71">
        <v>4.3</v>
      </c>
      <c r="AA453" s="71">
        <v>4.3</v>
      </c>
    </row>
    <row r="454" spans="1:27" ht="12.75" hidden="1" customHeight="1" outlineLevel="1" x14ac:dyDescent="0.2">
      <c r="A454" s="163" t="s">
        <v>679</v>
      </c>
      <c r="B454" s="94" t="s">
        <v>81</v>
      </c>
      <c r="C454" s="70" t="s">
        <v>79</v>
      </c>
      <c r="D454" s="71">
        <f>$D$11</f>
        <v>88.27</v>
      </c>
      <c r="E454" s="71">
        <f t="shared" ref="E454:AA454" si="263">$D$11</f>
        <v>88.27</v>
      </c>
      <c r="F454" s="71">
        <f t="shared" si="263"/>
        <v>88.27</v>
      </c>
      <c r="G454" s="71">
        <f t="shared" si="263"/>
        <v>88.27</v>
      </c>
      <c r="H454" s="71">
        <f t="shared" si="263"/>
        <v>88.27</v>
      </c>
      <c r="I454" s="71">
        <f t="shared" si="263"/>
        <v>88.27</v>
      </c>
      <c r="J454" s="71">
        <f t="shared" si="263"/>
        <v>88.27</v>
      </c>
      <c r="K454" s="71">
        <f t="shared" si="263"/>
        <v>88.27</v>
      </c>
      <c r="L454" s="71">
        <f t="shared" si="263"/>
        <v>88.27</v>
      </c>
      <c r="M454" s="71">
        <f t="shared" si="263"/>
        <v>88.27</v>
      </c>
      <c r="N454" s="71">
        <f t="shared" si="263"/>
        <v>88.27</v>
      </c>
      <c r="O454" s="71">
        <f t="shared" si="263"/>
        <v>88.27</v>
      </c>
      <c r="P454" s="71">
        <f t="shared" si="263"/>
        <v>88.27</v>
      </c>
      <c r="Q454" s="71">
        <f t="shared" si="263"/>
        <v>88.27</v>
      </c>
      <c r="R454" s="71">
        <f t="shared" si="263"/>
        <v>88.27</v>
      </c>
      <c r="S454" s="71">
        <f t="shared" si="263"/>
        <v>88.27</v>
      </c>
      <c r="T454" s="71">
        <f t="shared" si="263"/>
        <v>88.27</v>
      </c>
      <c r="U454" s="71">
        <f t="shared" si="263"/>
        <v>88.27</v>
      </c>
      <c r="V454" s="71">
        <f t="shared" si="263"/>
        <v>88.27</v>
      </c>
      <c r="W454" s="71">
        <f t="shared" si="263"/>
        <v>88.27</v>
      </c>
      <c r="X454" s="71">
        <f t="shared" si="263"/>
        <v>88.27</v>
      </c>
      <c r="Y454" s="71">
        <f t="shared" si="263"/>
        <v>88.27</v>
      </c>
      <c r="Z454" s="71">
        <f t="shared" si="263"/>
        <v>88.27</v>
      </c>
      <c r="AA454" s="71">
        <f t="shared" si="263"/>
        <v>88.27</v>
      </c>
    </row>
    <row r="455" spans="1:27" collapsed="1" x14ac:dyDescent="0.2">
      <c r="A455" s="162" t="s">
        <v>680</v>
      </c>
      <c r="B455" s="54" t="str">
        <f>"27"&amp;"."&amp;$B$662&amp;"."&amp;$B$663</f>
        <v>27.05.2024</v>
      </c>
      <c r="C455" s="134" t="s">
        <v>76</v>
      </c>
      <c r="D455" s="135">
        <f>ROUND(((D456+D457+D459+D458)/1000),5)</f>
        <v>3.6519400000000002</v>
      </c>
      <c r="E455" s="135">
        <f>ROUND(((E456+E457+E459+E458)/1000),5)</f>
        <v>3.5462899999999999</v>
      </c>
      <c r="F455" s="135">
        <f>ROUND(((F456+F457+F459+F458)/1000),5)</f>
        <v>3.3574600000000001</v>
      </c>
      <c r="G455" s="135">
        <f t="shared" ref="G455:AA455" si="264">ROUND(((G456+G457+G459+G458)/1000),5)</f>
        <v>3.2908400000000002</v>
      </c>
      <c r="H455" s="135">
        <f t="shared" si="264"/>
        <v>3.2233499999999999</v>
      </c>
      <c r="I455" s="135">
        <f t="shared" si="264"/>
        <v>3.41919</v>
      </c>
      <c r="J455" s="135">
        <f t="shared" si="264"/>
        <v>3.57619</v>
      </c>
      <c r="K455" s="135">
        <f t="shared" si="264"/>
        <v>3.8631000000000002</v>
      </c>
      <c r="L455" s="135">
        <f t="shared" si="264"/>
        <v>4.2200800000000003</v>
      </c>
      <c r="M455" s="135">
        <f t="shared" si="264"/>
        <v>4.4268999999999998</v>
      </c>
      <c r="N455" s="135">
        <f t="shared" si="264"/>
        <v>4.43438</v>
      </c>
      <c r="O455" s="135">
        <f t="shared" si="264"/>
        <v>4.3995199999999999</v>
      </c>
      <c r="P455" s="135">
        <f t="shared" si="264"/>
        <v>4.3572699999999998</v>
      </c>
      <c r="Q455" s="135">
        <f t="shared" si="264"/>
        <v>4.4306799999999997</v>
      </c>
      <c r="R455" s="135">
        <f t="shared" si="264"/>
        <v>4.45</v>
      </c>
      <c r="S455" s="135">
        <f t="shared" si="264"/>
        <v>4.4298400000000004</v>
      </c>
      <c r="T455" s="135">
        <f t="shared" si="264"/>
        <v>4.3952499999999999</v>
      </c>
      <c r="U455" s="135">
        <f t="shared" si="264"/>
        <v>4.3255600000000003</v>
      </c>
      <c r="V455" s="135">
        <f t="shared" si="264"/>
        <v>4.2732299999999999</v>
      </c>
      <c r="W455" s="135">
        <f t="shared" si="264"/>
        <v>4.1975100000000003</v>
      </c>
      <c r="X455" s="135">
        <f t="shared" si="264"/>
        <v>4.1968399999999999</v>
      </c>
      <c r="Y455" s="135">
        <f t="shared" si="264"/>
        <v>4.1498600000000003</v>
      </c>
      <c r="Z455" s="135">
        <f t="shared" si="264"/>
        <v>3.8414999999999999</v>
      </c>
      <c r="AA455" s="135">
        <f t="shared" si="264"/>
        <v>3.7002999999999999</v>
      </c>
    </row>
    <row r="456" spans="1:27" ht="12.75" hidden="1" customHeight="1" outlineLevel="1" x14ac:dyDescent="0.2">
      <c r="A456" s="163" t="s">
        <v>681</v>
      </c>
      <c r="B456" s="94" t="s">
        <v>238</v>
      </c>
      <c r="C456" s="70" t="s">
        <v>79</v>
      </c>
      <c r="D456" s="71">
        <v>1336.48</v>
      </c>
      <c r="E456" s="71">
        <v>1230.83</v>
      </c>
      <c r="F456" s="71">
        <v>1042</v>
      </c>
      <c r="G456" s="71">
        <v>975.38</v>
      </c>
      <c r="H456" s="71">
        <v>907.89</v>
      </c>
      <c r="I456" s="71">
        <v>1103.73</v>
      </c>
      <c r="J456" s="71">
        <v>1260.73</v>
      </c>
      <c r="K456" s="71">
        <v>1547.64</v>
      </c>
      <c r="L456" s="71">
        <v>1904.62</v>
      </c>
      <c r="M456" s="71">
        <v>2111.44</v>
      </c>
      <c r="N456" s="71">
        <v>2118.92</v>
      </c>
      <c r="O456" s="71">
        <v>2084.06</v>
      </c>
      <c r="P456" s="71">
        <v>2041.81</v>
      </c>
      <c r="Q456" s="71">
        <v>2115.2199999999998</v>
      </c>
      <c r="R456" s="71">
        <v>2134.54</v>
      </c>
      <c r="S456" s="71">
        <v>2114.38</v>
      </c>
      <c r="T456" s="71">
        <v>2079.79</v>
      </c>
      <c r="U456" s="71">
        <v>2010.1</v>
      </c>
      <c r="V456" s="71">
        <v>1957.77</v>
      </c>
      <c r="W456" s="71">
        <v>1882.05</v>
      </c>
      <c r="X456" s="71">
        <v>1881.38</v>
      </c>
      <c r="Y456" s="71">
        <v>1834.4</v>
      </c>
      <c r="Z456" s="71">
        <v>1526.04</v>
      </c>
      <c r="AA456" s="71">
        <v>1384.84</v>
      </c>
    </row>
    <row r="457" spans="1:27" ht="12.75" hidden="1" customHeight="1" outlineLevel="1" x14ac:dyDescent="0.2">
      <c r="A457" s="163" t="s">
        <v>682</v>
      </c>
      <c r="B457" s="94" t="s">
        <v>90</v>
      </c>
      <c r="C457" s="70" t="s">
        <v>79</v>
      </c>
      <c r="D457" s="71">
        <f>$D$327</f>
        <v>2222.89</v>
      </c>
      <c r="E457" s="71">
        <f t="shared" ref="E457:AA457" si="265">$D$327</f>
        <v>2222.89</v>
      </c>
      <c r="F457" s="71">
        <f t="shared" si="265"/>
        <v>2222.89</v>
      </c>
      <c r="G457" s="71">
        <f t="shared" si="265"/>
        <v>2222.89</v>
      </c>
      <c r="H457" s="71">
        <f t="shared" si="265"/>
        <v>2222.89</v>
      </c>
      <c r="I457" s="71">
        <f t="shared" si="265"/>
        <v>2222.89</v>
      </c>
      <c r="J457" s="71">
        <f t="shared" si="265"/>
        <v>2222.89</v>
      </c>
      <c r="K457" s="71">
        <f t="shared" si="265"/>
        <v>2222.89</v>
      </c>
      <c r="L457" s="71">
        <f t="shared" si="265"/>
        <v>2222.89</v>
      </c>
      <c r="M457" s="71">
        <f t="shared" si="265"/>
        <v>2222.89</v>
      </c>
      <c r="N457" s="71">
        <f t="shared" si="265"/>
        <v>2222.89</v>
      </c>
      <c r="O457" s="71">
        <f t="shared" si="265"/>
        <v>2222.89</v>
      </c>
      <c r="P457" s="71">
        <f t="shared" si="265"/>
        <v>2222.89</v>
      </c>
      <c r="Q457" s="71">
        <f t="shared" si="265"/>
        <v>2222.89</v>
      </c>
      <c r="R457" s="71">
        <f t="shared" si="265"/>
        <v>2222.89</v>
      </c>
      <c r="S457" s="71">
        <f t="shared" si="265"/>
        <v>2222.89</v>
      </c>
      <c r="T457" s="71">
        <f t="shared" si="265"/>
        <v>2222.89</v>
      </c>
      <c r="U457" s="71">
        <f t="shared" si="265"/>
        <v>2222.89</v>
      </c>
      <c r="V457" s="71">
        <f t="shared" si="265"/>
        <v>2222.89</v>
      </c>
      <c r="W457" s="71">
        <f t="shared" si="265"/>
        <v>2222.89</v>
      </c>
      <c r="X457" s="71">
        <f t="shared" si="265"/>
        <v>2222.89</v>
      </c>
      <c r="Y457" s="71">
        <f t="shared" si="265"/>
        <v>2222.89</v>
      </c>
      <c r="Z457" s="71">
        <f t="shared" si="265"/>
        <v>2222.89</v>
      </c>
      <c r="AA457" s="71">
        <f t="shared" si="265"/>
        <v>2222.89</v>
      </c>
    </row>
    <row r="458" spans="1:27" ht="12.75" hidden="1" customHeight="1" outlineLevel="1" x14ac:dyDescent="0.2">
      <c r="A458" s="163" t="s">
        <v>683</v>
      </c>
      <c r="B458" s="94" t="s">
        <v>83</v>
      </c>
      <c r="C458" s="70" t="s">
        <v>79</v>
      </c>
      <c r="D458" s="71">
        <v>4.3</v>
      </c>
      <c r="E458" s="71">
        <v>4.3</v>
      </c>
      <c r="F458" s="71">
        <v>4.3</v>
      </c>
      <c r="G458" s="71">
        <v>4.3</v>
      </c>
      <c r="H458" s="71">
        <v>4.3</v>
      </c>
      <c r="I458" s="71">
        <v>4.3</v>
      </c>
      <c r="J458" s="71">
        <v>4.3</v>
      </c>
      <c r="K458" s="71">
        <v>4.3</v>
      </c>
      <c r="L458" s="71">
        <v>4.3</v>
      </c>
      <c r="M458" s="71">
        <v>4.3</v>
      </c>
      <c r="N458" s="71">
        <v>4.3</v>
      </c>
      <c r="O458" s="71">
        <v>4.3</v>
      </c>
      <c r="P458" s="71">
        <v>4.3</v>
      </c>
      <c r="Q458" s="71">
        <v>4.3</v>
      </c>
      <c r="R458" s="71">
        <v>4.3</v>
      </c>
      <c r="S458" s="71">
        <v>4.3</v>
      </c>
      <c r="T458" s="71">
        <v>4.3</v>
      </c>
      <c r="U458" s="71">
        <v>4.3</v>
      </c>
      <c r="V458" s="71">
        <v>4.3</v>
      </c>
      <c r="W458" s="71">
        <v>4.3</v>
      </c>
      <c r="X458" s="71">
        <v>4.3</v>
      </c>
      <c r="Y458" s="71">
        <v>4.3</v>
      </c>
      <c r="Z458" s="71">
        <v>4.3</v>
      </c>
      <c r="AA458" s="71">
        <v>4.3</v>
      </c>
    </row>
    <row r="459" spans="1:27" ht="12.75" hidden="1" customHeight="1" outlineLevel="1" x14ac:dyDescent="0.2">
      <c r="A459" s="163" t="s">
        <v>684</v>
      </c>
      <c r="B459" s="94" t="s">
        <v>81</v>
      </c>
      <c r="C459" s="70" t="s">
        <v>79</v>
      </c>
      <c r="D459" s="71">
        <f>$D$11</f>
        <v>88.27</v>
      </c>
      <c r="E459" s="71">
        <f t="shared" ref="E459:AA459" si="266">$D$11</f>
        <v>88.27</v>
      </c>
      <c r="F459" s="71">
        <f t="shared" si="266"/>
        <v>88.27</v>
      </c>
      <c r="G459" s="71">
        <f t="shared" si="266"/>
        <v>88.27</v>
      </c>
      <c r="H459" s="71">
        <f t="shared" si="266"/>
        <v>88.27</v>
      </c>
      <c r="I459" s="71">
        <f t="shared" si="266"/>
        <v>88.27</v>
      </c>
      <c r="J459" s="71">
        <f t="shared" si="266"/>
        <v>88.27</v>
      </c>
      <c r="K459" s="71">
        <f t="shared" si="266"/>
        <v>88.27</v>
      </c>
      <c r="L459" s="71">
        <f t="shared" si="266"/>
        <v>88.27</v>
      </c>
      <c r="M459" s="71">
        <f t="shared" si="266"/>
        <v>88.27</v>
      </c>
      <c r="N459" s="71">
        <f t="shared" si="266"/>
        <v>88.27</v>
      </c>
      <c r="O459" s="71">
        <f t="shared" si="266"/>
        <v>88.27</v>
      </c>
      <c r="P459" s="71">
        <f t="shared" si="266"/>
        <v>88.27</v>
      </c>
      <c r="Q459" s="71">
        <f t="shared" si="266"/>
        <v>88.27</v>
      </c>
      <c r="R459" s="71">
        <f t="shared" si="266"/>
        <v>88.27</v>
      </c>
      <c r="S459" s="71">
        <f t="shared" si="266"/>
        <v>88.27</v>
      </c>
      <c r="T459" s="71">
        <f t="shared" si="266"/>
        <v>88.27</v>
      </c>
      <c r="U459" s="71">
        <f t="shared" si="266"/>
        <v>88.27</v>
      </c>
      <c r="V459" s="71">
        <f t="shared" si="266"/>
        <v>88.27</v>
      </c>
      <c r="W459" s="71">
        <f t="shared" si="266"/>
        <v>88.27</v>
      </c>
      <c r="X459" s="71">
        <f t="shared" si="266"/>
        <v>88.27</v>
      </c>
      <c r="Y459" s="71">
        <f t="shared" si="266"/>
        <v>88.27</v>
      </c>
      <c r="Z459" s="71">
        <f t="shared" si="266"/>
        <v>88.27</v>
      </c>
      <c r="AA459" s="71">
        <f t="shared" si="266"/>
        <v>88.27</v>
      </c>
    </row>
    <row r="460" spans="1:27" collapsed="1" x14ac:dyDescent="0.2">
      <c r="A460" s="162" t="s">
        <v>685</v>
      </c>
      <c r="B460" s="54" t="str">
        <f>"28"&amp;"."&amp;$B$662&amp;"."&amp;$B$663</f>
        <v>28.05.2024</v>
      </c>
      <c r="C460" s="134" t="s">
        <v>76</v>
      </c>
      <c r="D460" s="135">
        <f>ROUND(((D461+D462+D464+D463)/1000),5)</f>
        <v>3.4061699999999999</v>
      </c>
      <c r="E460" s="135">
        <f>ROUND(((E461+E462+E464+E463)/1000),5)</f>
        <v>3.2720500000000001</v>
      </c>
      <c r="F460" s="135">
        <f>ROUND(((F461+F462+F464+F463)/1000),5)</f>
        <v>3.1618599999999999</v>
      </c>
      <c r="G460" s="135">
        <f t="shared" ref="G460:AA460" si="267">ROUND(((G461+G462+G464+G463)/1000),5)</f>
        <v>2.5539900000000002</v>
      </c>
      <c r="H460" s="135">
        <f t="shared" si="267"/>
        <v>2.5526</v>
      </c>
      <c r="I460" s="135">
        <f t="shared" si="267"/>
        <v>3.1945000000000001</v>
      </c>
      <c r="J460" s="135">
        <f t="shared" si="267"/>
        <v>3.5773000000000001</v>
      </c>
      <c r="K460" s="135">
        <f t="shared" si="267"/>
        <v>3.85561</v>
      </c>
      <c r="L460" s="135">
        <f t="shared" si="267"/>
        <v>4.2074400000000001</v>
      </c>
      <c r="M460" s="135">
        <f t="shared" si="267"/>
        <v>4.5502599999999997</v>
      </c>
      <c r="N460" s="135">
        <f t="shared" si="267"/>
        <v>4.6088899999999997</v>
      </c>
      <c r="O460" s="135">
        <f t="shared" si="267"/>
        <v>4.6086099999999997</v>
      </c>
      <c r="P460" s="135">
        <f t="shared" si="267"/>
        <v>4.5372199999999996</v>
      </c>
      <c r="Q460" s="135">
        <f t="shared" si="267"/>
        <v>4.5782800000000003</v>
      </c>
      <c r="R460" s="135">
        <f t="shared" si="267"/>
        <v>4.4587199999999996</v>
      </c>
      <c r="S460" s="135">
        <f t="shared" si="267"/>
        <v>4.4592499999999999</v>
      </c>
      <c r="T460" s="135">
        <f t="shared" si="267"/>
        <v>4.5165100000000002</v>
      </c>
      <c r="U460" s="135">
        <f t="shared" si="267"/>
        <v>4.4800300000000002</v>
      </c>
      <c r="V460" s="135">
        <f t="shared" si="267"/>
        <v>4.3664100000000001</v>
      </c>
      <c r="W460" s="135">
        <f t="shared" si="267"/>
        <v>4.2657400000000001</v>
      </c>
      <c r="X460" s="135">
        <f t="shared" si="267"/>
        <v>4.2609000000000004</v>
      </c>
      <c r="Y460" s="135">
        <f t="shared" si="267"/>
        <v>4.27813</v>
      </c>
      <c r="Z460" s="135">
        <f t="shared" si="267"/>
        <v>3.9788399999999999</v>
      </c>
      <c r="AA460" s="135">
        <f t="shared" si="267"/>
        <v>3.7229800000000002</v>
      </c>
    </row>
    <row r="461" spans="1:27" ht="12.75" hidden="1" customHeight="1" outlineLevel="1" x14ac:dyDescent="0.2">
      <c r="A461" s="163" t="s">
        <v>686</v>
      </c>
      <c r="B461" s="94" t="s">
        <v>238</v>
      </c>
      <c r="C461" s="70" t="s">
        <v>79</v>
      </c>
      <c r="D461" s="71">
        <v>1090.71</v>
      </c>
      <c r="E461" s="71">
        <v>956.59</v>
      </c>
      <c r="F461" s="71">
        <v>846.4</v>
      </c>
      <c r="G461" s="71">
        <v>238.53</v>
      </c>
      <c r="H461" s="71">
        <v>237.14</v>
      </c>
      <c r="I461" s="71">
        <v>879.04</v>
      </c>
      <c r="J461" s="71">
        <v>1261.8399999999999</v>
      </c>
      <c r="K461" s="71">
        <v>1540.15</v>
      </c>
      <c r="L461" s="71">
        <v>1891.98</v>
      </c>
      <c r="M461" s="71">
        <v>2234.8000000000002</v>
      </c>
      <c r="N461" s="71">
        <v>2293.4299999999998</v>
      </c>
      <c r="O461" s="71">
        <v>2293.15</v>
      </c>
      <c r="P461" s="71">
        <v>2221.7600000000002</v>
      </c>
      <c r="Q461" s="71">
        <v>2262.8200000000002</v>
      </c>
      <c r="R461" s="71">
        <v>2143.2600000000002</v>
      </c>
      <c r="S461" s="71">
        <v>2143.79</v>
      </c>
      <c r="T461" s="71">
        <v>2201.0500000000002</v>
      </c>
      <c r="U461" s="71">
        <v>2164.5700000000002</v>
      </c>
      <c r="V461" s="71">
        <v>2050.9499999999998</v>
      </c>
      <c r="W461" s="71">
        <v>1950.28</v>
      </c>
      <c r="X461" s="71">
        <v>1945.44</v>
      </c>
      <c r="Y461" s="71">
        <v>1962.67</v>
      </c>
      <c r="Z461" s="71">
        <v>1663.38</v>
      </c>
      <c r="AA461" s="71">
        <v>1407.52</v>
      </c>
    </row>
    <row r="462" spans="1:27" ht="12.75" hidden="1" customHeight="1" outlineLevel="1" x14ac:dyDescent="0.2">
      <c r="A462" s="163" t="s">
        <v>687</v>
      </c>
      <c r="B462" s="94" t="s">
        <v>90</v>
      </c>
      <c r="C462" s="70" t="s">
        <v>79</v>
      </c>
      <c r="D462" s="71">
        <f>$D$327</f>
        <v>2222.89</v>
      </c>
      <c r="E462" s="71">
        <f t="shared" ref="E462:AA462" si="268">$D$327</f>
        <v>2222.89</v>
      </c>
      <c r="F462" s="71">
        <f t="shared" si="268"/>
        <v>2222.89</v>
      </c>
      <c r="G462" s="71">
        <f t="shared" si="268"/>
        <v>2222.89</v>
      </c>
      <c r="H462" s="71">
        <f t="shared" si="268"/>
        <v>2222.89</v>
      </c>
      <c r="I462" s="71">
        <f t="shared" si="268"/>
        <v>2222.89</v>
      </c>
      <c r="J462" s="71">
        <f t="shared" si="268"/>
        <v>2222.89</v>
      </c>
      <c r="K462" s="71">
        <f t="shared" si="268"/>
        <v>2222.89</v>
      </c>
      <c r="L462" s="71">
        <f t="shared" si="268"/>
        <v>2222.89</v>
      </c>
      <c r="M462" s="71">
        <f t="shared" si="268"/>
        <v>2222.89</v>
      </c>
      <c r="N462" s="71">
        <f t="shared" si="268"/>
        <v>2222.89</v>
      </c>
      <c r="O462" s="71">
        <f t="shared" si="268"/>
        <v>2222.89</v>
      </c>
      <c r="P462" s="71">
        <f t="shared" si="268"/>
        <v>2222.89</v>
      </c>
      <c r="Q462" s="71">
        <f t="shared" si="268"/>
        <v>2222.89</v>
      </c>
      <c r="R462" s="71">
        <f t="shared" si="268"/>
        <v>2222.89</v>
      </c>
      <c r="S462" s="71">
        <f t="shared" si="268"/>
        <v>2222.89</v>
      </c>
      <c r="T462" s="71">
        <f t="shared" si="268"/>
        <v>2222.89</v>
      </c>
      <c r="U462" s="71">
        <f t="shared" si="268"/>
        <v>2222.89</v>
      </c>
      <c r="V462" s="71">
        <f t="shared" si="268"/>
        <v>2222.89</v>
      </c>
      <c r="W462" s="71">
        <f t="shared" si="268"/>
        <v>2222.89</v>
      </c>
      <c r="X462" s="71">
        <f t="shared" si="268"/>
        <v>2222.89</v>
      </c>
      <c r="Y462" s="71">
        <f t="shared" si="268"/>
        <v>2222.89</v>
      </c>
      <c r="Z462" s="71">
        <f t="shared" si="268"/>
        <v>2222.89</v>
      </c>
      <c r="AA462" s="71">
        <f t="shared" si="268"/>
        <v>2222.89</v>
      </c>
    </row>
    <row r="463" spans="1:27" ht="12.75" hidden="1" customHeight="1" outlineLevel="1" x14ac:dyDescent="0.2">
      <c r="A463" s="163" t="s">
        <v>688</v>
      </c>
      <c r="B463" s="94" t="s">
        <v>83</v>
      </c>
      <c r="C463" s="70" t="s">
        <v>79</v>
      </c>
      <c r="D463" s="71">
        <v>4.3</v>
      </c>
      <c r="E463" s="71">
        <v>4.3</v>
      </c>
      <c r="F463" s="71">
        <v>4.3</v>
      </c>
      <c r="G463" s="71">
        <v>4.3</v>
      </c>
      <c r="H463" s="71">
        <v>4.3</v>
      </c>
      <c r="I463" s="71">
        <v>4.3</v>
      </c>
      <c r="J463" s="71">
        <v>4.3</v>
      </c>
      <c r="K463" s="71">
        <v>4.3</v>
      </c>
      <c r="L463" s="71">
        <v>4.3</v>
      </c>
      <c r="M463" s="71">
        <v>4.3</v>
      </c>
      <c r="N463" s="71">
        <v>4.3</v>
      </c>
      <c r="O463" s="71">
        <v>4.3</v>
      </c>
      <c r="P463" s="71">
        <v>4.3</v>
      </c>
      <c r="Q463" s="71">
        <v>4.3</v>
      </c>
      <c r="R463" s="71">
        <v>4.3</v>
      </c>
      <c r="S463" s="71">
        <v>4.3</v>
      </c>
      <c r="T463" s="71">
        <v>4.3</v>
      </c>
      <c r="U463" s="71">
        <v>4.3</v>
      </c>
      <c r="V463" s="71">
        <v>4.3</v>
      </c>
      <c r="W463" s="71">
        <v>4.3</v>
      </c>
      <c r="X463" s="71">
        <v>4.3</v>
      </c>
      <c r="Y463" s="71">
        <v>4.3</v>
      </c>
      <c r="Z463" s="71">
        <v>4.3</v>
      </c>
      <c r="AA463" s="71">
        <v>4.3</v>
      </c>
    </row>
    <row r="464" spans="1:27" ht="12.75" hidden="1" customHeight="1" outlineLevel="1" x14ac:dyDescent="0.2">
      <c r="A464" s="163" t="s">
        <v>689</v>
      </c>
      <c r="B464" s="94" t="s">
        <v>81</v>
      </c>
      <c r="C464" s="70" t="s">
        <v>79</v>
      </c>
      <c r="D464" s="71">
        <f>$D$11</f>
        <v>88.27</v>
      </c>
      <c r="E464" s="71">
        <f t="shared" ref="E464:AA464" si="269">$D$11</f>
        <v>88.27</v>
      </c>
      <c r="F464" s="71">
        <f t="shared" si="269"/>
        <v>88.27</v>
      </c>
      <c r="G464" s="71">
        <f t="shared" si="269"/>
        <v>88.27</v>
      </c>
      <c r="H464" s="71">
        <f t="shared" si="269"/>
        <v>88.27</v>
      </c>
      <c r="I464" s="71">
        <f t="shared" si="269"/>
        <v>88.27</v>
      </c>
      <c r="J464" s="71">
        <f t="shared" si="269"/>
        <v>88.27</v>
      </c>
      <c r="K464" s="71">
        <f t="shared" si="269"/>
        <v>88.27</v>
      </c>
      <c r="L464" s="71">
        <f t="shared" si="269"/>
        <v>88.27</v>
      </c>
      <c r="M464" s="71">
        <f t="shared" si="269"/>
        <v>88.27</v>
      </c>
      <c r="N464" s="71">
        <f t="shared" si="269"/>
        <v>88.27</v>
      </c>
      <c r="O464" s="71">
        <f t="shared" si="269"/>
        <v>88.27</v>
      </c>
      <c r="P464" s="71">
        <f t="shared" si="269"/>
        <v>88.27</v>
      </c>
      <c r="Q464" s="71">
        <f t="shared" si="269"/>
        <v>88.27</v>
      </c>
      <c r="R464" s="71">
        <f t="shared" si="269"/>
        <v>88.27</v>
      </c>
      <c r="S464" s="71">
        <f t="shared" si="269"/>
        <v>88.27</v>
      </c>
      <c r="T464" s="71">
        <f t="shared" si="269"/>
        <v>88.27</v>
      </c>
      <c r="U464" s="71">
        <f t="shared" si="269"/>
        <v>88.27</v>
      </c>
      <c r="V464" s="71">
        <f t="shared" si="269"/>
        <v>88.27</v>
      </c>
      <c r="W464" s="71">
        <f t="shared" si="269"/>
        <v>88.27</v>
      </c>
      <c r="X464" s="71">
        <f t="shared" si="269"/>
        <v>88.27</v>
      </c>
      <c r="Y464" s="71">
        <f t="shared" si="269"/>
        <v>88.27</v>
      </c>
      <c r="Z464" s="71">
        <f t="shared" si="269"/>
        <v>88.27</v>
      </c>
      <c r="AA464" s="71">
        <f t="shared" si="269"/>
        <v>88.27</v>
      </c>
    </row>
    <row r="465" spans="1:27" collapsed="1" x14ac:dyDescent="0.2">
      <c r="A465" s="162" t="s">
        <v>690</v>
      </c>
      <c r="B465" s="54" t="str">
        <f>"29"&amp;"."&amp;$B$662&amp;"."&amp;$B$663</f>
        <v>29.05.2024</v>
      </c>
      <c r="C465" s="134" t="s">
        <v>76</v>
      </c>
      <c r="D465" s="135">
        <f>ROUND(((D466+D467+D469+D468)/1000),5)</f>
        <v>3.5621800000000001</v>
      </c>
      <c r="E465" s="135">
        <f>ROUND(((E466+E467+E469+E468)/1000),5)</f>
        <v>3.4147400000000001</v>
      </c>
      <c r="F465" s="135">
        <f>ROUND(((F466+F467+F469+F468)/1000),5)</f>
        <v>3.19815</v>
      </c>
      <c r="G465" s="135">
        <f t="shared" ref="G465:AA465" si="270">ROUND(((G466+G467+G469+G468)/1000),5)</f>
        <v>3.08325</v>
      </c>
      <c r="H465" s="135">
        <f t="shared" si="270"/>
        <v>3.0712799999999998</v>
      </c>
      <c r="I465" s="135">
        <f t="shared" si="270"/>
        <v>3.3766099999999999</v>
      </c>
      <c r="J465" s="135">
        <f t="shared" si="270"/>
        <v>3.4964900000000001</v>
      </c>
      <c r="K465" s="135">
        <f t="shared" si="270"/>
        <v>3.7827999999999999</v>
      </c>
      <c r="L465" s="135">
        <f t="shared" si="270"/>
        <v>4.0690200000000001</v>
      </c>
      <c r="M465" s="135">
        <f t="shared" si="270"/>
        <v>4.4173200000000001</v>
      </c>
      <c r="N465" s="135">
        <f t="shared" si="270"/>
        <v>4.4227600000000002</v>
      </c>
      <c r="O465" s="135">
        <f t="shared" si="270"/>
        <v>4.4338199999999999</v>
      </c>
      <c r="P465" s="135">
        <f t="shared" si="270"/>
        <v>4.4268999999999998</v>
      </c>
      <c r="Q465" s="135">
        <f t="shared" si="270"/>
        <v>4.4517300000000004</v>
      </c>
      <c r="R465" s="135">
        <f t="shared" si="270"/>
        <v>4.4725799999999998</v>
      </c>
      <c r="S465" s="135">
        <f t="shared" si="270"/>
        <v>4.4696800000000003</v>
      </c>
      <c r="T465" s="135">
        <f t="shared" si="270"/>
        <v>4.4552100000000001</v>
      </c>
      <c r="U465" s="135">
        <f t="shared" si="270"/>
        <v>4.4275000000000002</v>
      </c>
      <c r="V465" s="135">
        <f t="shared" si="270"/>
        <v>4.3348300000000002</v>
      </c>
      <c r="W465" s="135">
        <f t="shared" si="270"/>
        <v>4.1916700000000002</v>
      </c>
      <c r="X465" s="135">
        <f t="shared" si="270"/>
        <v>4.1390700000000002</v>
      </c>
      <c r="Y465" s="135">
        <f t="shared" si="270"/>
        <v>4.1035399999999997</v>
      </c>
      <c r="Z465" s="135">
        <f t="shared" si="270"/>
        <v>3.85432</v>
      </c>
      <c r="AA465" s="135">
        <f t="shared" si="270"/>
        <v>3.71122</v>
      </c>
    </row>
    <row r="466" spans="1:27" ht="12.75" hidden="1" customHeight="1" outlineLevel="1" x14ac:dyDescent="0.2">
      <c r="A466" s="163" t="s">
        <v>691</v>
      </c>
      <c r="B466" s="94" t="s">
        <v>238</v>
      </c>
      <c r="C466" s="70" t="s">
        <v>79</v>
      </c>
      <c r="D466" s="71">
        <v>1246.72</v>
      </c>
      <c r="E466" s="71">
        <v>1099.28</v>
      </c>
      <c r="F466" s="71">
        <v>882.69</v>
      </c>
      <c r="G466" s="71">
        <v>767.79</v>
      </c>
      <c r="H466" s="71">
        <v>755.82</v>
      </c>
      <c r="I466" s="71">
        <v>1061.1500000000001</v>
      </c>
      <c r="J466" s="71">
        <v>1181.03</v>
      </c>
      <c r="K466" s="71">
        <v>1467.34</v>
      </c>
      <c r="L466" s="71">
        <v>1753.56</v>
      </c>
      <c r="M466" s="71">
        <v>2101.86</v>
      </c>
      <c r="N466" s="71">
        <v>2107.3000000000002</v>
      </c>
      <c r="O466" s="71">
        <v>2118.36</v>
      </c>
      <c r="P466" s="71">
        <v>2111.44</v>
      </c>
      <c r="Q466" s="71">
        <v>2136.27</v>
      </c>
      <c r="R466" s="71">
        <v>2157.12</v>
      </c>
      <c r="S466" s="71">
        <v>2154.2199999999998</v>
      </c>
      <c r="T466" s="71">
        <v>2139.75</v>
      </c>
      <c r="U466" s="71">
        <v>2112.04</v>
      </c>
      <c r="V466" s="71">
        <v>2019.37</v>
      </c>
      <c r="W466" s="71">
        <v>1876.21</v>
      </c>
      <c r="X466" s="71">
        <v>1823.61</v>
      </c>
      <c r="Y466" s="71">
        <v>1788.08</v>
      </c>
      <c r="Z466" s="71">
        <v>1538.86</v>
      </c>
      <c r="AA466" s="71">
        <v>1395.76</v>
      </c>
    </row>
    <row r="467" spans="1:27" ht="12.75" hidden="1" customHeight="1" outlineLevel="1" x14ac:dyDescent="0.2">
      <c r="A467" s="163" t="s">
        <v>692</v>
      </c>
      <c r="B467" s="94" t="s">
        <v>90</v>
      </c>
      <c r="C467" s="70" t="s">
        <v>79</v>
      </c>
      <c r="D467" s="71">
        <f>$D$327</f>
        <v>2222.89</v>
      </c>
      <c r="E467" s="71">
        <f t="shared" ref="E467:AA467" si="271">$D$327</f>
        <v>2222.89</v>
      </c>
      <c r="F467" s="71">
        <f t="shared" si="271"/>
        <v>2222.89</v>
      </c>
      <c r="G467" s="71">
        <f t="shared" si="271"/>
        <v>2222.89</v>
      </c>
      <c r="H467" s="71">
        <f t="shared" si="271"/>
        <v>2222.89</v>
      </c>
      <c r="I467" s="71">
        <f t="shared" si="271"/>
        <v>2222.89</v>
      </c>
      <c r="J467" s="71">
        <f t="shared" si="271"/>
        <v>2222.89</v>
      </c>
      <c r="K467" s="71">
        <f t="shared" si="271"/>
        <v>2222.89</v>
      </c>
      <c r="L467" s="71">
        <f t="shared" si="271"/>
        <v>2222.89</v>
      </c>
      <c r="M467" s="71">
        <f t="shared" si="271"/>
        <v>2222.89</v>
      </c>
      <c r="N467" s="71">
        <f t="shared" si="271"/>
        <v>2222.89</v>
      </c>
      <c r="O467" s="71">
        <f t="shared" si="271"/>
        <v>2222.89</v>
      </c>
      <c r="P467" s="71">
        <f t="shared" si="271"/>
        <v>2222.89</v>
      </c>
      <c r="Q467" s="71">
        <f t="shared" si="271"/>
        <v>2222.89</v>
      </c>
      <c r="R467" s="71">
        <f t="shared" si="271"/>
        <v>2222.89</v>
      </c>
      <c r="S467" s="71">
        <f t="shared" si="271"/>
        <v>2222.89</v>
      </c>
      <c r="T467" s="71">
        <f t="shared" si="271"/>
        <v>2222.89</v>
      </c>
      <c r="U467" s="71">
        <f t="shared" si="271"/>
        <v>2222.89</v>
      </c>
      <c r="V467" s="71">
        <f t="shared" si="271"/>
        <v>2222.89</v>
      </c>
      <c r="W467" s="71">
        <f t="shared" si="271"/>
        <v>2222.89</v>
      </c>
      <c r="X467" s="71">
        <f t="shared" si="271"/>
        <v>2222.89</v>
      </c>
      <c r="Y467" s="71">
        <f t="shared" si="271"/>
        <v>2222.89</v>
      </c>
      <c r="Z467" s="71">
        <f t="shared" si="271"/>
        <v>2222.89</v>
      </c>
      <c r="AA467" s="71">
        <f t="shared" si="271"/>
        <v>2222.89</v>
      </c>
    </row>
    <row r="468" spans="1:27" ht="12.75" hidden="1" customHeight="1" outlineLevel="1" x14ac:dyDescent="0.2">
      <c r="A468" s="163" t="s">
        <v>693</v>
      </c>
      <c r="B468" s="94" t="s">
        <v>83</v>
      </c>
      <c r="C468" s="70" t="s">
        <v>79</v>
      </c>
      <c r="D468" s="71">
        <v>4.3</v>
      </c>
      <c r="E468" s="71">
        <v>4.3</v>
      </c>
      <c r="F468" s="71">
        <v>4.3</v>
      </c>
      <c r="G468" s="71">
        <v>4.3</v>
      </c>
      <c r="H468" s="71">
        <v>4.3</v>
      </c>
      <c r="I468" s="71">
        <v>4.3</v>
      </c>
      <c r="J468" s="71">
        <v>4.3</v>
      </c>
      <c r="K468" s="71">
        <v>4.3</v>
      </c>
      <c r="L468" s="71">
        <v>4.3</v>
      </c>
      <c r="M468" s="71">
        <v>4.3</v>
      </c>
      <c r="N468" s="71">
        <v>4.3</v>
      </c>
      <c r="O468" s="71">
        <v>4.3</v>
      </c>
      <c r="P468" s="71">
        <v>4.3</v>
      </c>
      <c r="Q468" s="71">
        <v>4.3</v>
      </c>
      <c r="R468" s="71">
        <v>4.3</v>
      </c>
      <c r="S468" s="71">
        <v>4.3</v>
      </c>
      <c r="T468" s="71">
        <v>4.3</v>
      </c>
      <c r="U468" s="71">
        <v>4.3</v>
      </c>
      <c r="V468" s="71">
        <v>4.3</v>
      </c>
      <c r="W468" s="71">
        <v>4.3</v>
      </c>
      <c r="X468" s="71">
        <v>4.3</v>
      </c>
      <c r="Y468" s="71">
        <v>4.3</v>
      </c>
      <c r="Z468" s="71">
        <v>4.3</v>
      </c>
      <c r="AA468" s="71">
        <v>4.3</v>
      </c>
    </row>
    <row r="469" spans="1:27" ht="12.75" hidden="1" customHeight="1" outlineLevel="1" x14ac:dyDescent="0.2">
      <c r="A469" s="163" t="s">
        <v>694</v>
      </c>
      <c r="B469" s="94" t="s">
        <v>81</v>
      </c>
      <c r="C469" s="70" t="s">
        <v>79</v>
      </c>
      <c r="D469" s="71">
        <f>$D$11</f>
        <v>88.27</v>
      </c>
      <c r="E469" s="71">
        <f t="shared" ref="E469:AA469" si="272">$D$11</f>
        <v>88.27</v>
      </c>
      <c r="F469" s="71">
        <f t="shared" si="272"/>
        <v>88.27</v>
      </c>
      <c r="G469" s="71">
        <f t="shared" si="272"/>
        <v>88.27</v>
      </c>
      <c r="H469" s="71">
        <f t="shared" si="272"/>
        <v>88.27</v>
      </c>
      <c r="I469" s="71">
        <f t="shared" si="272"/>
        <v>88.27</v>
      </c>
      <c r="J469" s="71">
        <f t="shared" si="272"/>
        <v>88.27</v>
      </c>
      <c r="K469" s="71">
        <f t="shared" si="272"/>
        <v>88.27</v>
      </c>
      <c r="L469" s="71">
        <f t="shared" si="272"/>
        <v>88.27</v>
      </c>
      <c r="M469" s="71">
        <f t="shared" si="272"/>
        <v>88.27</v>
      </c>
      <c r="N469" s="71">
        <f t="shared" si="272"/>
        <v>88.27</v>
      </c>
      <c r="O469" s="71">
        <f t="shared" si="272"/>
        <v>88.27</v>
      </c>
      <c r="P469" s="71">
        <f t="shared" si="272"/>
        <v>88.27</v>
      </c>
      <c r="Q469" s="71">
        <f t="shared" si="272"/>
        <v>88.27</v>
      </c>
      <c r="R469" s="71">
        <f t="shared" si="272"/>
        <v>88.27</v>
      </c>
      <c r="S469" s="71">
        <f t="shared" si="272"/>
        <v>88.27</v>
      </c>
      <c r="T469" s="71">
        <f t="shared" si="272"/>
        <v>88.27</v>
      </c>
      <c r="U469" s="71">
        <f t="shared" si="272"/>
        <v>88.27</v>
      </c>
      <c r="V469" s="71">
        <f t="shared" si="272"/>
        <v>88.27</v>
      </c>
      <c r="W469" s="71">
        <f t="shared" si="272"/>
        <v>88.27</v>
      </c>
      <c r="X469" s="71">
        <f t="shared" si="272"/>
        <v>88.27</v>
      </c>
      <c r="Y469" s="71">
        <f t="shared" si="272"/>
        <v>88.27</v>
      </c>
      <c r="Z469" s="71">
        <f t="shared" si="272"/>
        <v>88.27</v>
      </c>
      <c r="AA469" s="71">
        <f t="shared" si="272"/>
        <v>88.27</v>
      </c>
    </row>
    <row r="470" spans="1:27" collapsed="1" x14ac:dyDescent="0.2">
      <c r="A470" s="162" t="s">
        <v>695</v>
      </c>
      <c r="B470" s="54" t="str">
        <f>"30"&amp;"."&amp;$B$662&amp;"."&amp;$B$663</f>
        <v>30.05.2024</v>
      </c>
      <c r="C470" s="134" t="s">
        <v>76</v>
      </c>
      <c r="D470" s="135">
        <f>ROUND(((D471+D472+D474+D473)/1000),5)</f>
        <v>3.5187300000000001</v>
      </c>
      <c r="E470" s="135">
        <f>ROUND(((E471+E472+E474+E473)/1000),5)</f>
        <v>3.3755299999999999</v>
      </c>
      <c r="F470" s="135">
        <f>ROUND(((F471+F472+F474+F473)/1000),5)</f>
        <v>3.2227999999999999</v>
      </c>
      <c r="G470" s="135">
        <f t="shared" ref="G470:AA470" si="273">ROUND(((G471+G472+G474+G473)/1000),5)</f>
        <v>3.1220500000000002</v>
      </c>
      <c r="H470" s="135">
        <f t="shared" si="273"/>
        <v>3.1259600000000001</v>
      </c>
      <c r="I470" s="135">
        <f t="shared" si="273"/>
        <v>3.4131100000000001</v>
      </c>
      <c r="J470" s="135">
        <f t="shared" si="273"/>
        <v>3.5012099999999999</v>
      </c>
      <c r="K470" s="135">
        <f t="shared" si="273"/>
        <v>3.8204600000000002</v>
      </c>
      <c r="L470" s="135">
        <f t="shared" si="273"/>
        <v>4.21556</v>
      </c>
      <c r="M470" s="135">
        <f t="shared" si="273"/>
        <v>4.43208</v>
      </c>
      <c r="N470" s="135">
        <f t="shared" si="273"/>
        <v>4.4805000000000001</v>
      </c>
      <c r="O470" s="135">
        <f t="shared" si="273"/>
        <v>4.47159</v>
      </c>
      <c r="P470" s="135">
        <f t="shared" si="273"/>
        <v>4.4914100000000001</v>
      </c>
      <c r="Q470" s="135">
        <f t="shared" si="273"/>
        <v>4.4813599999999996</v>
      </c>
      <c r="R470" s="135">
        <f t="shared" si="273"/>
        <v>4.4844400000000002</v>
      </c>
      <c r="S470" s="135">
        <f t="shared" si="273"/>
        <v>4.4835000000000003</v>
      </c>
      <c r="T470" s="135">
        <f t="shared" si="273"/>
        <v>4.7756999999999996</v>
      </c>
      <c r="U470" s="135">
        <f t="shared" si="273"/>
        <v>4.76919</v>
      </c>
      <c r="V470" s="135">
        <f t="shared" si="273"/>
        <v>4.4011100000000001</v>
      </c>
      <c r="W470" s="135">
        <f t="shared" si="273"/>
        <v>4.2782600000000004</v>
      </c>
      <c r="X470" s="135">
        <f t="shared" si="273"/>
        <v>4.2355400000000003</v>
      </c>
      <c r="Y470" s="135">
        <f t="shared" si="273"/>
        <v>4.2160399999999996</v>
      </c>
      <c r="Z470" s="135">
        <f t="shared" si="273"/>
        <v>3.8389500000000001</v>
      </c>
      <c r="AA470" s="135">
        <f t="shared" si="273"/>
        <v>3.6785800000000002</v>
      </c>
    </row>
    <row r="471" spans="1:27" ht="12.75" hidden="1" customHeight="1" outlineLevel="1" x14ac:dyDescent="0.2">
      <c r="A471" s="163" t="s">
        <v>696</v>
      </c>
      <c r="B471" s="94" t="s">
        <v>238</v>
      </c>
      <c r="C471" s="70" t="s">
        <v>79</v>
      </c>
      <c r="D471" s="71">
        <v>1203.27</v>
      </c>
      <c r="E471" s="71">
        <v>1060.07</v>
      </c>
      <c r="F471" s="71">
        <v>907.34</v>
      </c>
      <c r="G471" s="71">
        <v>806.59</v>
      </c>
      <c r="H471" s="71">
        <v>810.5</v>
      </c>
      <c r="I471" s="71">
        <v>1097.6500000000001</v>
      </c>
      <c r="J471" s="71">
        <v>1185.75</v>
      </c>
      <c r="K471" s="71">
        <v>1505</v>
      </c>
      <c r="L471" s="71">
        <v>1900.1</v>
      </c>
      <c r="M471" s="71">
        <v>2116.62</v>
      </c>
      <c r="N471" s="71">
        <v>2165.04</v>
      </c>
      <c r="O471" s="71">
        <v>2156.13</v>
      </c>
      <c r="P471" s="71">
        <v>2175.9499999999998</v>
      </c>
      <c r="Q471" s="71">
        <v>2165.9</v>
      </c>
      <c r="R471" s="71">
        <v>2168.98</v>
      </c>
      <c r="S471" s="71">
        <v>2168.04</v>
      </c>
      <c r="T471" s="71">
        <v>2460.2399999999998</v>
      </c>
      <c r="U471" s="71">
        <v>2453.73</v>
      </c>
      <c r="V471" s="71">
        <v>2085.65</v>
      </c>
      <c r="W471" s="71">
        <v>1962.8</v>
      </c>
      <c r="X471" s="71">
        <v>1920.08</v>
      </c>
      <c r="Y471" s="71">
        <v>1900.58</v>
      </c>
      <c r="Z471" s="71">
        <v>1523.49</v>
      </c>
      <c r="AA471" s="71">
        <v>1363.12</v>
      </c>
    </row>
    <row r="472" spans="1:27" ht="12.75" hidden="1" customHeight="1" outlineLevel="1" x14ac:dyDescent="0.2">
      <c r="A472" s="163" t="s">
        <v>697</v>
      </c>
      <c r="B472" s="94" t="s">
        <v>90</v>
      </c>
      <c r="C472" s="70" t="s">
        <v>79</v>
      </c>
      <c r="D472" s="71">
        <f>$D$327</f>
        <v>2222.89</v>
      </c>
      <c r="E472" s="71">
        <f t="shared" ref="E472:AA472" si="274">$D$327</f>
        <v>2222.89</v>
      </c>
      <c r="F472" s="71">
        <f t="shared" si="274"/>
        <v>2222.89</v>
      </c>
      <c r="G472" s="71">
        <f t="shared" si="274"/>
        <v>2222.89</v>
      </c>
      <c r="H472" s="71">
        <f t="shared" si="274"/>
        <v>2222.89</v>
      </c>
      <c r="I472" s="71">
        <f t="shared" si="274"/>
        <v>2222.89</v>
      </c>
      <c r="J472" s="71">
        <f t="shared" si="274"/>
        <v>2222.89</v>
      </c>
      <c r="K472" s="71">
        <f t="shared" si="274"/>
        <v>2222.89</v>
      </c>
      <c r="L472" s="71">
        <f t="shared" si="274"/>
        <v>2222.89</v>
      </c>
      <c r="M472" s="71">
        <f t="shared" si="274"/>
        <v>2222.89</v>
      </c>
      <c r="N472" s="71">
        <f t="shared" si="274"/>
        <v>2222.89</v>
      </c>
      <c r="O472" s="71">
        <f t="shared" si="274"/>
        <v>2222.89</v>
      </c>
      <c r="P472" s="71">
        <f t="shared" si="274"/>
        <v>2222.89</v>
      </c>
      <c r="Q472" s="71">
        <f t="shared" si="274"/>
        <v>2222.89</v>
      </c>
      <c r="R472" s="71">
        <f t="shared" si="274"/>
        <v>2222.89</v>
      </c>
      <c r="S472" s="71">
        <f t="shared" si="274"/>
        <v>2222.89</v>
      </c>
      <c r="T472" s="71">
        <f t="shared" si="274"/>
        <v>2222.89</v>
      </c>
      <c r="U472" s="71">
        <f t="shared" si="274"/>
        <v>2222.89</v>
      </c>
      <c r="V472" s="71">
        <f t="shared" si="274"/>
        <v>2222.89</v>
      </c>
      <c r="W472" s="71">
        <f t="shared" si="274"/>
        <v>2222.89</v>
      </c>
      <c r="X472" s="71">
        <f t="shared" si="274"/>
        <v>2222.89</v>
      </c>
      <c r="Y472" s="71">
        <f t="shared" si="274"/>
        <v>2222.89</v>
      </c>
      <c r="Z472" s="71">
        <f t="shared" si="274"/>
        <v>2222.89</v>
      </c>
      <c r="AA472" s="71">
        <f t="shared" si="274"/>
        <v>2222.89</v>
      </c>
    </row>
    <row r="473" spans="1:27" ht="12.75" hidden="1" customHeight="1" outlineLevel="1" x14ac:dyDescent="0.2">
      <c r="A473" s="163" t="s">
        <v>698</v>
      </c>
      <c r="B473" s="94" t="s">
        <v>83</v>
      </c>
      <c r="C473" s="70" t="s">
        <v>79</v>
      </c>
      <c r="D473" s="71">
        <v>4.3</v>
      </c>
      <c r="E473" s="71">
        <v>4.3</v>
      </c>
      <c r="F473" s="71">
        <v>4.3</v>
      </c>
      <c r="G473" s="71">
        <v>4.3</v>
      </c>
      <c r="H473" s="71">
        <v>4.3</v>
      </c>
      <c r="I473" s="71">
        <v>4.3</v>
      </c>
      <c r="J473" s="71">
        <v>4.3</v>
      </c>
      <c r="K473" s="71">
        <v>4.3</v>
      </c>
      <c r="L473" s="71">
        <v>4.3</v>
      </c>
      <c r="M473" s="71">
        <v>4.3</v>
      </c>
      <c r="N473" s="71">
        <v>4.3</v>
      </c>
      <c r="O473" s="71">
        <v>4.3</v>
      </c>
      <c r="P473" s="71">
        <v>4.3</v>
      </c>
      <c r="Q473" s="71">
        <v>4.3</v>
      </c>
      <c r="R473" s="71">
        <v>4.3</v>
      </c>
      <c r="S473" s="71">
        <v>4.3</v>
      </c>
      <c r="T473" s="71">
        <v>4.3</v>
      </c>
      <c r="U473" s="71">
        <v>4.3</v>
      </c>
      <c r="V473" s="71">
        <v>4.3</v>
      </c>
      <c r="W473" s="71">
        <v>4.3</v>
      </c>
      <c r="X473" s="71">
        <v>4.3</v>
      </c>
      <c r="Y473" s="71">
        <v>4.3</v>
      </c>
      <c r="Z473" s="71">
        <v>4.3</v>
      </c>
      <c r="AA473" s="71">
        <v>4.3</v>
      </c>
    </row>
    <row r="474" spans="1:27" ht="12.75" hidden="1" customHeight="1" outlineLevel="1" x14ac:dyDescent="0.2">
      <c r="A474" s="163" t="s">
        <v>699</v>
      </c>
      <c r="B474" s="94" t="s">
        <v>81</v>
      </c>
      <c r="C474" s="70" t="s">
        <v>79</v>
      </c>
      <c r="D474" s="71">
        <f>$D$11</f>
        <v>88.27</v>
      </c>
      <c r="E474" s="71">
        <f t="shared" ref="E474:AA474" si="275">$D$11</f>
        <v>88.27</v>
      </c>
      <c r="F474" s="71">
        <f t="shared" si="275"/>
        <v>88.27</v>
      </c>
      <c r="G474" s="71">
        <f t="shared" si="275"/>
        <v>88.27</v>
      </c>
      <c r="H474" s="71">
        <f t="shared" si="275"/>
        <v>88.27</v>
      </c>
      <c r="I474" s="71">
        <f t="shared" si="275"/>
        <v>88.27</v>
      </c>
      <c r="J474" s="71">
        <f t="shared" si="275"/>
        <v>88.27</v>
      </c>
      <c r="K474" s="71">
        <f t="shared" si="275"/>
        <v>88.27</v>
      </c>
      <c r="L474" s="71">
        <f t="shared" si="275"/>
        <v>88.27</v>
      </c>
      <c r="M474" s="71">
        <f t="shared" si="275"/>
        <v>88.27</v>
      </c>
      <c r="N474" s="71">
        <f t="shared" si="275"/>
        <v>88.27</v>
      </c>
      <c r="O474" s="71">
        <f t="shared" si="275"/>
        <v>88.27</v>
      </c>
      <c r="P474" s="71">
        <f t="shared" si="275"/>
        <v>88.27</v>
      </c>
      <c r="Q474" s="71">
        <f t="shared" si="275"/>
        <v>88.27</v>
      </c>
      <c r="R474" s="71">
        <f t="shared" si="275"/>
        <v>88.27</v>
      </c>
      <c r="S474" s="71">
        <f t="shared" si="275"/>
        <v>88.27</v>
      </c>
      <c r="T474" s="71">
        <f t="shared" si="275"/>
        <v>88.27</v>
      </c>
      <c r="U474" s="71">
        <f t="shared" si="275"/>
        <v>88.27</v>
      </c>
      <c r="V474" s="71">
        <f t="shared" si="275"/>
        <v>88.27</v>
      </c>
      <c r="W474" s="71">
        <f t="shared" si="275"/>
        <v>88.27</v>
      </c>
      <c r="X474" s="71">
        <f t="shared" si="275"/>
        <v>88.27</v>
      </c>
      <c r="Y474" s="71">
        <f t="shared" si="275"/>
        <v>88.27</v>
      </c>
      <c r="Z474" s="71">
        <f t="shared" si="275"/>
        <v>88.27</v>
      </c>
      <c r="AA474" s="71">
        <f t="shared" si="275"/>
        <v>88.27</v>
      </c>
    </row>
    <row r="475" spans="1:27" collapsed="1" x14ac:dyDescent="0.2">
      <c r="A475" s="162" t="s">
        <v>700</v>
      </c>
      <c r="B475" s="54" t="str">
        <f>"31"&amp;"."&amp;$B$662&amp;"."&amp;$B$663</f>
        <v>31.05.2024</v>
      </c>
      <c r="C475" s="134" t="s">
        <v>76</v>
      </c>
      <c r="D475" s="135">
        <f>ROUND(((D476+D477+D479+D478)/1000),5)</f>
        <v>3.5070600000000001</v>
      </c>
      <c r="E475" s="135">
        <f>ROUND(((E476+E477+E479+E478)/1000),5)</f>
        <v>3.2928700000000002</v>
      </c>
      <c r="F475" s="135">
        <f>ROUND(((F476+F477+F479+F478)/1000),5)</f>
        <v>3.2218800000000001</v>
      </c>
      <c r="G475" s="135">
        <f t="shared" ref="G475:AA475" si="276">ROUND(((G476+G477+G479+G478)/1000),5)</f>
        <v>3.1281099999999999</v>
      </c>
      <c r="H475" s="135">
        <f t="shared" si="276"/>
        <v>3.0789200000000001</v>
      </c>
      <c r="I475" s="135">
        <f t="shared" si="276"/>
        <v>3.4014099999999998</v>
      </c>
      <c r="J475" s="135">
        <f t="shared" si="276"/>
        <v>3.5459999999999998</v>
      </c>
      <c r="K475" s="135">
        <f t="shared" si="276"/>
        <v>3.8835600000000001</v>
      </c>
      <c r="L475" s="135">
        <f t="shared" si="276"/>
        <v>4.2630400000000002</v>
      </c>
      <c r="M475" s="135">
        <f t="shared" si="276"/>
        <v>4.4588299999999998</v>
      </c>
      <c r="N475" s="135">
        <f t="shared" si="276"/>
        <v>4.6321000000000003</v>
      </c>
      <c r="O475" s="135">
        <f t="shared" si="276"/>
        <v>4.6451399999999996</v>
      </c>
      <c r="P475" s="135">
        <f t="shared" si="276"/>
        <v>4.50441</v>
      </c>
      <c r="Q475" s="135">
        <f t="shared" si="276"/>
        <v>4.6610300000000002</v>
      </c>
      <c r="R475" s="135">
        <f t="shared" si="276"/>
        <v>4.6695900000000004</v>
      </c>
      <c r="S475" s="135">
        <f t="shared" si="276"/>
        <v>4.7125899999999996</v>
      </c>
      <c r="T475" s="135">
        <f t="shared" si="276"/>
        <v>4.6966099999999997</v>
      </c>
      <c r="U475" s="135">
        <f t="shared" si="276"/>
        <v>4.4587700000000003</v>
      </c>
      <c r="V475" s="135">
        <f t="shared" si="276"/>
        <v>4.4368999999999996</v>
      </c>
      <c r="W475" s="135">
        <f t="shared" si="276"/>
        <v>4.3861299999999996</v>
      </c>
      <c r="X475" s="135">
        <f t="shared" si="276"/>
        <v>4.3936999999999999</v>
      </c>
      <c r="Y475" s="135">
        <f t="shared" si="276"/>
        <v>4.3418400000000004</v>
      </c>
      <c r="Z475" s="135">
        <f t="shared" si="276"/>
        <v>4.1028799999999999</v>
      </c>
      <c r="AA475" s="135">
        <f t="shared" si="276"/>
        <v>3.8189299999999999</v>
      </c>
    </row>
    <row r="476" spans="1:27" ht="12.75" hidden="1" customHeight="1" outlineLevel="1" x14ac:dyDescent="0.2">
      <c r="A476" s="163" t="s">
        <v>701</v>
      </c>
      <c r="B476" s="94" t="s">
        <v>238</v>
      </c>
      <c r="C476" s="70" t="s">
        <v>79</v>
      </c>
      <c r="D476" s="71">
        <v>1191.5999999999999</v>
      </c>
      <c r="E476" s="71">
        <v>977.41</v>
      </c>
      <c r="F476" s="71">
        <v>906.42</v>
      </c>
      <c r="G476" s="71">
        <v>812.65</v>
      </c>
      <c r="H476" s="71">
        <v>763.46</v>
      </c>
      <c r="I476" s="71">
        <v>1085.95</v>
      </c>
      <c r="J476" s="71">
        <v>1230.54</v>
      </c>
      <c r="K476" s="71">
        <v>1568.1</v>
      </c>
      <c r="L476" s="71">
        <v>1947.58</v>
      </c>
      <c r="M476" s="71">
        <v>2143.37</v>
      </c>
      <c r="N476" s="71">
        <v>2316.64</v>
      </c>
      <c r="O476" s="71">
        <v>2329.6799999999998</v>
      </c>
      <c r="P476" s="71">
        <v>2188.9499999999998</v>
      </c>
      <c r="Q476" s="71">
        <v>2345.5700000000002</v>
      </c>
      <c r="R476" s="71">
        <v>2354.13</v>
      </c>
      <c r="S476" s="71">
        <v>2397.13</v>
      </c>
      <c r="T476" s="71">
        <v>2381.15</v>
      </c>
      <c r="U476" s="71">
        <v>2143.31</v>
      </c>
      <c r="V476" s="71">
        <v>2121.44</v>
      </c>
      <c r="W476" s="71">
        <v>2070.67</v>
      </c>
      <c r="X476" s="71">
        <v>2078.2399999999998</v>
      </c>
      <c r="Y476" s="71">
        <v>2026.38</v>
      </c>
      <c r="Z476" s="71">
        <v>1787.42</v>
      </c>
      <c r="AA476" s="71">
        <v>1503.47</v>
      </c>
    </row>
    <row r="477" spans="1:27" ht="12.75" hidden="1" customHeight="1" outlineLevel="1" x14ac:dyDescent="0.2">
      <c r="A477" s="163" t="s">
        <v>702</v>
      </c>
      <c r="B477" s="94" t="s">
        <v>90</v>
      </c>
      <c r="C477" s="70" t="s">
        <v>79</v>
      </c>
      <c r="D477" s="71">
        <f>$D$327</f>
        <v>2222.89</v>
      </c>
      <c r="E477" s="71">
        <f t="shared" ref="E477:AA477" si="277">$D$327</f>
        <v>2222.89</v>
      </c>
      <c r="F477" s="71">
        <f t="shared" si="277"/>
        <v>2222.89</v>
      </c>
      <c r="G477" s="71">
        <f t="shared" si="277"/>
        <v>2222.89</v>
      </c>
      <c r="H477" s="71">
        <f t="shared" si="277"/>
        <v>2222.89</v>
      </c>
      <c r="I477" s="71">
        <f t="shared" si="277"/>
        <v>2222.89</v>
      </c>
      <c r="J477" s="71">
        <f t="shared" si="277"/>
        <v>2222.89</v>
      </c>
      <c r="K477" s="71">
        <f t="shared" si="277"/>
        <v>2222.89</v>
      </c>
      <c r="L477" s="71">
        <f t="shared" si="277"/>
        <v>2222.89</v>
      </c>
      <c r="M477" s="71">
        <f t="shared" si="277"/>
        <v>2222.89</v>
      </c>
      <c r="N477" s="71">
        <f t="shared" si="277"/>
        <v>2222.89</v>
      </c>
      <c r="O477" s="71">
        <f t="shared" si="277"/>
        <v>2222.89</v>
      </c>
      <c r="P477" s="71">
        <f t="shared" si="277"/>
        <v>2222.89</v>
      </c>
      <c r="Q477" s="71">
        <f t="shared" si="277"/>
        <v>2222.89</v>
      </c>
      <c r="R477" s="71">
        <f t="shared" si="277"/>
        <v>2222.89</v>
      </c>
      <c r="S477" s="71">
        <f t="shared" si="277"/>
        <v>2222.89</v>
      </c>
      <c r="T477" s="71">
        <f t="shared" si="277"/>
        <v>2222.89</v>
      </c>
      <c r="U477" s="71">
        <f t="shared" si="277"/>
        <v>2222.89</v>
      </c>
      <c r="V477" s="71">
        <f t="shared" si="277"/>
        <v>2222.89</v>
      </c>
      <c r="W477" s="71">
        <f t="shared" si="277"/>
        <v>2222.89</v>
      </c>
      <c r="X477" s="71">
        <f t="shared" si="277"/>
        <v>2222.89</v>
      </c>
      <c r="Y477" s="71">
        <f t="shared" si="277"/>
        <v>2222.89</v>
      </c>
      <c r="Z477" s="71">
        <f t="shared" si="277"/>
        <v>2222.89</v>
      </c>
      <c r="AA477" s="71">
        <f t="shared" si="277"/>
        <v>2222.89</v>
      </c>
    </row>
    <row r="478" spans="1:27" ht="12.75" hidden="1" customHeight="1" outlineLevel="1" x14ac:dyDescent="0.2">
      <c r="A478" s="163" t="s">
        <v>703</v>
      </c>
      <c r="B478" s="94" t="s">
        <v>83</v>
      </c>
      <c r="C478" s="70" t="s">
        <v>79</v>
      </c>
      <c r="D478" s="71">
        <v>4.3</v>
      </c>
      <c r="E478" s="71">
        <v>4.3</v>
      </c>
      <c r="F478" s="71">
        <v>4.3</v>
      </c>
      <c r="G478" s="71">
        <v>4.3</v>
      </c>
      <c r="H478" s="71">
        <v>4.3</v>
      </c>
      <c r="I478" s="71">
        <v>4.3</v>
      </c>
      <c r="J478" s="71">
        <v>4.3</v>
      </c>
      <c r="K478" s="71">
        <v>4.3</v>
      </c>
      <c r="L478" s="71">
        <v>4.3</v>
      </c>
      <c r="M478" s="71">
        <v>4.3</v>
      </c>
      <c r="N478" s="71">
        <v>4.3</v>
      </c>
      <c r="O478" s="71">
        <v>4.3</v>
      </c>
      <c r="P478" s="71">
        <v>4.3</v>
      </c>
      <c r="Q478" s="71">
        <v>4.3</v>
      </c>
      <c r="R478" s="71">
        <v>4.3</v>
      </c>
      <c r="S478" s="71">
        <v>4.3</v>
      </c>
      <c r="T478" s="71">
        <v>4.3</v>
      </c>
      <c r="U478" s="71">
        <v>4.3</v>
      </c>
      <c r="V478" s="71">
        <v>4.3</v>
      </c>
      <c r="W478" s="71">
        <v>4.3</v>
      </c>
      <c r="X478" s="71">
        <v>4.3</v>
      </c>
      <c r="Y478" s="71">
        <v>4.3</v>
      </c>
      <c r="Z478" s="71">
        <v>4.3</v>
      </c>
      <c r="AA478" s="71">
        <v>4.3</v>
      </c>
    </row>
    <row r="479" spans="1:27" ht="12.75" hidden="1" customHeight="1" outlineLevel="1" x14ac:dyDescent="0.2">
      <c r="A479" s="163" t="s">
        <v>704</v>
      </c>
      <c r="B479" s="94" t="s">
        <v>81</v>
      </c>
      <c r="C479" s="70" t="s">
        <v>79</v>
      </c>
      <c r="D479" s="71">
        <f>$D$11</f>
        <v>88.27</v>
      </c>
      <c r="E479" s="71">
        <f t="shared" ref="E479:AA479" si="278">$D$11</f>
        <v>88.27</v>
      </c>
      <c r="F479" s="71">
        <f t="shared" si="278"/>
        <v>88.27</v>
      </c>
      <c r="G479" s="71">
        <f t="shared" si="278"/>
        <v>88.27</v>
      </c>
      <c r="H479" s="71">
        <f t="shared" si="278"/>
        <v>88.27</v>
      </c>
      <c r="I479" s="71">
        <f t="shared" si="278"/>
        <v>88.27</v>
      </c>
      <c r="J479" s="71">
        <f t="shared" si="278"/>
        <v>88.27</v>
      </c>
      <c r="K479" s="71">
        <f t="shared" si="278"/>
        <v>88.27</v>
      </c>
      <c r="L479" s="71">
        <f t="shared" si="278"/>
        <v>88.27</v>
      </c>
      <c r="M479" s="71">
        <f t="shared" si="278"/>
        <v>88.27</v>
      </c>
      <c r="N479" s="71">
        <f t="shared" si="278"/>
        <v>88.27</v>
      </c>
      <c r="O479" s="71">
        <f t="shared" si="278"/>
        <v>88.27</v>
      </c>
      <c r="P479" s="71">
        <f t="shared" si="278"/>
        <v>88.27</v>
      </c>
      <c r="Q479" s="71">
        <f t="shared" si="278"/>
        <v>88.27</v>
      </c>
      <c r="R479" s="71">
        <f t="shared" si="278"/>
        <v>88.27</v>
      </c>
      <c r="S479" s="71">
        <f t="shared" si="278"/>
        <v>88.27</v>
      </c>
      <c r="T479" s="71">
        <f t="shared" si="278"/>
        <v>88.27</v>
      </c>
      <c r="U479" s="71">
        <f t="shared" si="278"/>
        <v>88.27</v>
      </c>
      <c r="V479" s="71">
        <f t="shared" si="278"/>
        <v>88.27</v>
      </c>
      <c r="W479" s="71">
        <f t="shared" si="278"/>
        <v>88.27</v>
      </c>
      <c r="X479" s="71">
        <f t="shared" si="278"/>
        <v>88.27</v>
      </c>
      <c r="Y479" s="71">
        <f t="shared" si="278"/>
        <v>88.27</v>
      </c>
      <c r="Z479" s="71">
        <f t="shared" si="278"/>
        <v>88.27</v>
      </c>
      <c r="AA479" s="71">
        <f t="shared" si="278"/>
        <v>88.27</v>
      </c>
    </row>
    <row r="480" spans="1:27" collapsed="1" x14ac:dyDescent="0.2">
      <c r="B480" s="165" t="s">
        <v>392</v>
      </c>
    </row>
    <row r="481" spans="1:27" x14ac:dyDescent="0.2">
      <c r="B481" s="165" t="s">
        <v>392</v>
      </c>
    </row>
    <row r="482" spans="1:27" x14ac:dyDescent="0.2">
      <c r="A482" s="157" t="s">
        <v>705</v>
      </c>
      <c r="B482" s="158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9"/>
    </row>
    <row r="483" spans="1:27" ht="25.5" x14ac:dyDescent="0.2">
      <c r="A483" s="160" t="s">
        <v>64</v>
      </c>
      <c r="B483" s="161" t="s">
        <v>210</v>
      </c>
      <c r="C483" s="160" t="s">
        <v>211</v>
      </c>
      <c r="D483" s="161" t="s">
        <v>212</v>
      </c>
      <c r="E483" s="161" t="s">
        <v>213</v>
      </c>
      <c r="F483" s="161" t="s">
        <v>214</v>
      </c>
      <c r="G483" s="161" t="s">
        <v>215</v>
      </c>
      <c r="H483" s="161" t="s">
        <v>216</v>
      </c>
      <c r="I483" s="161" t="s">
        <v>217</v>
      </c>
      <c r="J483" s="161" t="s">
        <v>218</v>
      </c>
      <c r="K483" s="161" t="s">
        <v>219</v>
      </c>
      <c r="L483" s="161" t="s">
        <v>220</v>
      </c>
      <c r="M483" s="161" t="s">
        <v>221</v>
      </c>
      <c r="N483" s="161" t="s">
        <v>222</v>
      </c>
      <c r="O483" s="161" t="s">
        <v>223</v>
      </c>
      <c r="P483" s="161" t="s">
        <v>224</v>
      </c>
      <c r="Q483" s="161" t="s">
        <v>225</v>
      </c>
      <c r="R483" s="161" t="s">
        <v>226</v>
      </c>
      <c r="S483" s="161" t="s">
        <v>227</v>
      </c>
      <c r="T483" s="161" t="s">
        <v>228</v>
      </c>
      <c r="U483" s="161" t="s">
        <v>229</v>
      </c>
      <c r="V483" s="161" t="s">
        <v>230</v>
      </c>
      <c r="W483" s="161" t="s">
        <v>231</v>
      </c>
      <c r="X483" s="161" t="s">
        <v>232</v>
      </c>
      <c r="Y483" s="161" t="s">
        <v>233</v>
      </c>
      <c r="Z483" s="161" t="s">
        <v>234</v>
      </c>
      <c r="AA483" s="161" t="s">
        <v>235</v>
      </c>
    </row>
    <row r="484" spans="1:27" x14ac:dyDescent="0.2">
      <c r="A484" s="162" t="s">
        <v>706</v>
      </c>
      <c r="B484" s="54" t="str">
        <f>"01"&amp;"."&amp;$B$662&amp;"."&amp;$B$663</f>
        <v>01.05.2024</v>
      </c>
      <c r="C484" s="134" t="s">
        <v>76</v>
      </c>
      <c r="D484" s="135">
        <f>ROUND(((D485+D486+D488+D487)/1000),5)</f>
        <v>5.0370999999999997</v>
      </c>
      <c r="E484" s="135">
        <f>ROUND(((E485+E486+E488+E487)/1000),5)</f>
        <v>4.9993699999999999</v>
      </c>
      <c r="F484" s="135">
        <f>ROUND(((F485+F486+F488+F487)/1000),5)</f>
        <v>4.8631900000000003</v>
      </c>
      <c r="G484" s="135">
        <f t="shared" ref="G484:AA484" si="279">ROUND(((G485+G486+G488+G487)/1000),5)</f>
        <v>4.8395900000000003</v>
      </c>
      <c r="H484" s="135">
        <f t="shared" si="279"/>
        <v>4.7938999999999998</v>
      </c>
      <c r="I484" s="135">
        <f t="shared" si="279"/>
        <v>4.7588900000000001</v>
      </c>
      <c r="J484" s="135">
        <f t="shared" si="279"/>
        <v>4.7614700000000001</v>
      </c>
      <c r="K484" s="135">
        <f t="shared" si="279"/>
        <v>4.9196299999999997</v>
      </c>
      <c r="L484" s="135">
        <f t="shared" si="279"/>
        <v>5.0800700000000001</v>
      </c>
      <c r="M484" s="135">
        <f t="shared" si="279"/>
        <v>5.3151200000000003</v>
      </c>
      <c r="N484" s="135">
        <f t="shared" si="279"/>
        <v>5.4576399999999996</v>
      </c>
      <c r="O484" s="135">
        <f t="shared" si="279"/>
        <v>5.38748</v>
      </c>
      <c r="P484" s="135">
        <f t="shared" si="279"/>
        <v>5.3670499999999999</v>
      </c>
      <c r="Q484" s="135">
        <f t="shared" si="279"/>
        <v>5.39846</v>
      </c>
      <c r="R484" s="135">
        <f t="shared" si="279"/>
        <v>5.3573000000000004</v>
      </c>
      <c r="S484" s="135">
        <f t="shared" si="279"/>
        <v>5.3073399999999999</v>
      </c>
      <c r="T484" s="135">
        <f t="shared" si="279"/>
        <v>5.3467700000000002</v>
      </c>
      <c r="U484" s="135">
        <f t="shared" si="279"/>
        <v>5.3641399999999999</v>
      </c>
      <c r="V484" s="135">
        <f t="shared" si="279"/>
        <v>5.4182600000000001</v>
      </c>
      <c r="W484" s="135">
        <f t="shared" si="279"/>
        <v>5.5360800000000001</v>
      </c>
      <c r="X484" s="135">
        <f t="shared" si="279"/>
        <v>5.6246299999999998</v>
      </c>
      <c r="Y484" s="135">
        <f t="shared" si="279"/>
        <v>5.5247700000000002</v>
      </c>
      <c r="Z484" s="135">
        <f t="shared" si="279"/>
        <v>5.2091700000000003</v>
      </c>
      <c r="AA484" s="135">
        <f t="shared" si="279"/>
        <v>5.0196699999999996</v>
      </c>
    </row>
    <row r="485" spans="1:27" ht="12.75" hidden="1" customHeight="1" outlineLevel="1" x14ac:dyDescent="0.2">
      <c r="A485" s="163" t="s">
        <v>707</v>
      </c>
      <c r="B485" s="94" t="s">
        <v>238</v>
      </c>
      <c r="C485" s="70" t="s">
        <v>79</v>
      </c>
      <c r="D485" s="71">
        <v>1384.76</v>
      </c>
      <c r="E485" s="71">
        <v>1347.03</v>
      </c>
      <c r="F485" s="71">
        <v>1210.8499999999999</v>
      </c>
      <c r="G485" s="71">
        <v>1187.25</v>
      </c>
      <c r="H485" s="71">
        <v>1141.56</v>
      </c>
      <c r="I485" s="71">
        <v>1106.55</v>
      </c>
      <c r="J485" s="71">
        <v>1109.1300000000001</v>
      </c>
      <c r="K485" s="71">
        <v>1267.29</v>
      </c>
      <c r="L485" s="71">
        <v>1427.73</v>
      </c>
      <c r="M485" s="71">
        <v>1662.78</v>
      </c>
      <c r="N485" s="71">
        <v>1805.3</v>
      </c>
      <c r="O485" s="71">
        <v>1735.14</v>
      </c>
      <c r="P485" s="71">
        <v>1714.71</v>
      </c>
      <c r="Q485" s="71">
        <v>1746.12</v>
      </c>
      <c r="R485" s="71">
        <v>1704.96</v>
      </c>
      <c r="S485" s="71">
        <v>1655</v>
      </c>
      <c r="T485" s="71">
        <v>1694.43</v>
      </c>
      <c r="U485" s="71">
        <v>1711.8</v>
      </c>
      <c r="V485" s="71">
        <v>1765.92</v>
      </c>
      <c r="W485" s="71">
        <v>1883.74</v>
      </c>
      <c r="X485" s="71">
        <v>1972.29</v>
      </c>
      <c r="Y485" s="71">
        <v>1872.43</v>
      </c>
      <c r="Z485" s="71">
        <v>1556.83</v>
      </c>
      <c r="AA485" s="71">
        <v>1367.33</v>
      </c>
    </row>
    <row r="486" spans="1:27" ht="12.75" hidden="1" customHeight="1" outlineLevel="1" x14ac:dyDescent="0.2">
      <c r="A486" s="163" t="s">
        <v>708</v>
      </c>
      <c r="B486" s="94" t="s">
        <v>90</v>
      </c>
      <c r="C486" s="70" t="s">
        <v>79</v>
      </c>
      <c r="D486" s="71">
        <v>3559.77</v>
      </c>
      <c r="E486" s="71">
        <f>$D$486</f>
        <v>3559.77</v>
      </c>
      <c r="F486" s="71">
        <f t="shared" ref="F486:AA486" si="280">$D$486</f>
        <v>3559.77</v>
      </c>
      <c r="G486" s="71">
        <f t="shared" si="280"/>
        <v>3559.77</v>
      </c>
      <c r="H486" s="71">
        <f t="shared" si="280"/>
        <v>3559.77</v>
      </c>
      <c r="I486" s="71">
        <f t="shared" si="280"/>
        <v>3559.77</v>
      </c>
      <c r="J486" s="71">
        <f t="shared" si="280"/>
        <v>3559.77</v>
      </c>
      <c r="K486" s="71">
        <f t="shared" si="280"/>
        <v>3559.77</v>
      </c>
      <c r="L486" s="71">
        <f t="shared" si="280"/>
        <v>3559.77</v>
      </c>
      <c r="M486" s="71">
        <f t="shared" si="280"/>
        <v>3559.77</v>
      </c>
      <c r="N486" s="71">
        <f t="shared" si="280"/>
        <v>3559.77</v>
      </c>
      <c r="O486" s="71">
        <f t="shared" si="280"/>
        <v>3559.77</v>
      </c>
      <c r="P486" s="71">
        <f t="shared" si="280"/>
        <v>3559.77</v>
      </c>
      <c r="Q486" s="71">
        <f t="shared" si="280"/>
        <v>3559.77</v>
      </c>
      <c r="R486" s="71">
        <f t="shared" si="280"/>
        <v>3559.77</v>
      </c>
      <c r="S486" s="71">
        <f t="shared" si="280"/>
        <v>3559.77</v>
      </c>
      <c r="T486" s="71">
        <f t="shared" si="280"/>
        <v>3559.77</v>
      </c>
      <c r="U486" s="71">
        <f t="shared" si="280"/>
        <v>3559.77</v>
      </c>
      <c r="V486" s="71">
        <f t="shared" si="280"/>
        <v>3559.77</v>
      </c>
      <c r="W486" s="71">
        <f t="shared" si="280"/>
        <v>3559.77</v>
      </c>
      <c r="X486" s="71">
        <f t="shared" si="280"/>
        <v>3559.77</v>
      </c>
      <c r="Y486" s="71">
        <f t="shared" si="280"/>
        <v>3559.77</v>
      </c>
      <c r="Z486" s="71">
        <f t="shared" si="280"/>
        <v>3559.77</v>
      </c>
      <c r="AA486" s="71">
        <f t="shared" si="280"/>
        <v>3559.77</v>
      </c>
    </row>
    <row r="487" spans="1:27" ht="12.75" hidden="1" customHeight="1" outlineLevel="1" x14ac:dyDescent="0.2">
      <c r="A487" s="163" t="s">
        <v>709</v>
      </c>
      <c r="B487" s="94" t="s">
        <v>83</v>
      </c>
      <c r="C487" s="70" t="s">
        <v>79</v>
      </c>
      <c r="D487" s="71">
        <v>4.3</v>
      </c>
      <c r="E487" s="71">
        <v>4.3</v>
      </c>
      <c r="F487" s="71">
        <v>4.3</v>
      </c>
      <c r="G487" s="71">
        <v>4.3</v>
      </c>
      <c r="H487" s="71">
        <v>4.3</v>
      </c>
      <c r="I487" s="71">
        <v>4.3</v>
      </c>
      <c r="J487" s="71">
        <v>4.3</v>
      </c>
      <c r="K487" s="71">
        <v>4.3</v>
      </c>
      <c r="L487" s="71">
        <v>4.3</v>
      </c>
      <c r="M487" s="71">
        <v>4.3</v>
      </c>
      <c r="N487" s="71">
        <v>4.3</v>
      </c>
      <c r="O487" s="71">
        <v>4.3</v>
      </c>
      <c r="P487" s="71">
        <v>4.3</v>
      </c>
      <c r="Q487" s="71">
        <v>4.3</v>
      </c>
      <c r="R487" s="71">
        <v>4.3</v>
      </c>
      <c r="S487" s="71">
        <v>4.3</v>
      </c>
      <c r="T487" s="71">
        <v>4.3</v>
      </c>
      <c r="U487" s="71">
        <v>4.3</v>
      </c>
      <c r="V487" s="71">
        <v>4.3</v>
      </c>
      <c r="W487" s="71">
        <v>4.3</v>
      </c>
      <c r="X487" s="71">
        <v>4.3</v>
      </c>
      <c r="Y487" s="71">
        <v>4.3</v>
      </c>
      <c r="Z487" s="71">
        <v>4.3</v>
      </c>
      <c r="AA487" s="71">
        <v>4.3</v>
      </c>
    </row>
    <row r="488" spans="1:27" ht="12.75" hidden="1" customHeight="1" outlineLevel="1" x14ac:dyDescent="0.2">
      <c r="A488" s="163" t="s">
        <v>710</v>
      </c>
      <c r="B488" s="94" t="s">
        <v>81</v>
      </c>
      <c r="C488" s="70" t="s">
        <v>79</v>
      </c>
      <c r="D488" s="71">
        <f>$D$11</f>
        <v>88.27</v>
      </c>
      <c r="E488" s="71">
        <f t="shared" ref="E488:AA488" si="281">$D$11</f>
        <v>88.27</v>
      </c>
      <c r="F488" s="71">
        <f t="shared" si="281"/>
        <v>88.27</v>
      </c>
      <c r="G488" s="71">
        <f t="shared" si="281"/>
        <v>88.27</v>
      </c>
      <c r="H488" s="71">
        <f t="shared" si="281"/>
        <v>88.27</v>
      </c>
      <c r="I488" s="71">
        <f t="shared" si="281"/>
        <v>88.27</v>
      </c>
      <c r="J488" s="71">
        <f t="shared" si="281"/>
        <v>88.27</v>
      </c>
      <c r="K488" s="71">
        <f t="shared" si="281"/>
        <v>88.27</v>
      </c>
      <c r="L488" s="71">
        <f t="shared" si="281"/>
        <v>88.27</v>
      </c>
      <c r="M488" s="71">
        <f t="shared" si="281"/>
        <v>88.27</v>
      </c>
      <c r="N488" s="71">
        <f t="shared" si="281"/>
        <v>88.27</v>
      </c>
      <c r="O488" s="71">
        <f t="shared" si="281"/>
        <v>88.27</v>
      </c>
      <c r="P488" s="71">
        <f t="shared" si="281"/>
        <v>88.27</v>
      </c>
      <c r="Q488" s="71">
        <f t="shared" si="281"/>
        <v>88.27</v>
      </c>
      <c r="R488" s="71">
        <f t="shared" si="281"/>
        <v>88.27</v>
      </c>
      <c r="S488" s="71">
        <f t="shared" si="281"/>
        <v>88.27</v>
      </c>
      <c r="T488" s="71">
        <f t="shared" si="281"/>
        <v>88.27</v>
      </c>
      <c r="U488" s="71">
        <f t="shared" si="281"/>
        <v>88.27</v>
      </c>
      <c r="V488" s="71">
        <f t="shared" si="281"/>
        <v>88.27</v>
      </c>
      <c r="W488" s="71">
        <f t="shared" si="281"/>
        <v>88.27</v>
      </c>
      <c r="X488" s="71">
        <f t="shared" si="281"/>
        <v>88.27</v>
      </c>
      <c r="Y488" s="71">
        <f t="shared" si="281"/>
        <v>88.27</v>
      </c>
      <c r="Z488" s="71">
        <f t="shared" si="281"/>
        <v>88.27</v>
      </c>
      <c r="AA488" s="71">
        <f t="shared" si="281"/>
        <v>88.27</v>
      </c>
    </row>
    <row r="489" spans="1:27" collapsed="1" x14ac:dyDescent="0.2">
      <c r="A489" s="162" t="s">
        <v>711</v>
      </c>
      <c r="B489" s="54" t="str">
        <f>"02"&amp;"."&amp;$B$662&amp;"."&amp;$B$663</f>
        <v>02.05.2024</v>
      </c>
      <c r="C489" s="134" t="s">
        <v>76</v>
      </c>
      <c r="D489" s="135">
        <f>ROUND(((D490+D491+D493+D492)/1000),5)</f>
        <v>5.0119999999999996</v>
      </c>
      <c r="E489" s="135">
        <f>ROUND(((E490+E491+E493+E492)/1000),5)</f>
        <v>4.9005599999999996</v>
      </c>
      <c r="F489" s="135">
        <f>ROUND(((F490+F491+F493+F492)/1000),5)</f>
        <v>4.8678800000000004</v>
      </c>
      <c r="G489" s="135">
        <f t="shared" ref="G489:AA489" si="282">ROUND(((G490+G491+G493+G492)/1000),5)</f>
        <v>4.8126100000000003</v>
      </c>
      <c r="H489" s="135">
        <f t="shared" si="282"/>
        <v>4.8395400000000004</v>
      </c>
      <c r="I489" s="135">
        <f t="shared" si="282"/>
        <v>4.8844500000000002</v>
      </c>
      <c r="J489" s="135">
        <f t="shared" si="282"/>
        <v>5.0094700000000003</v>
      </c>
      <c r="K489" s="135">
        <f t="shared" si="282"/>
        <v>5.2416499999999999</v>
      </c>
      <c r="L489" s="135">
        <f t="shared" si="282"/>
        <v>5.56379</v>
      </c>
      <c r="M489" s="135">
        <f t="shared" si="282"/>
        <v>5.6799600000000003</v>
      </c>
      <c r="N489" s="135">
        <f t="shared" si="282"/>
        <v>5.7084700000000002</v>
      </c>
      <c r="O489" s="135">
        <f t="shared" si="282"/>
        <v>5.6440799999999998</v>
      </c>
      <c r="P489" s="135">
        <f t="shared" si="282"/>
        <v>5.6656399999999998</v>
      </c>
      <c r="Q489" s="135">
        <f t="shared" si="282"/>
        <v>5.7002100000000002</v>
      </c>
      <c r="R489" s="135">
        <f t="shared" si="282"/>
        <v>5.71943</v>
      </c>
      <c r="S489" s="135">
        <f t="shared" si="282"/>
        <v>5.66364</v>
      </c>
      <c r="T489" s="135">
        <f t="shared" si="282"/>
        <v>5.6553300000000002</v>
      </c>
      <c r="U489" s="135">
        <f t="shared" si="282"/>
        <v>5.6176000000000004</v>
      </c>
      <c r="V489" s="135">
        <f t="shared" si="282"/>
        <v>5.6429299999999998</v>
      </c>
      <c r="W489" s="135">
        <f t="shared" si="282"/>
        <v>5.6639999999999997</v>
      </c>
      <c r="X489" s="135">
        <f t="shared" si="282"/>
        <v>5.7076599999999997</v>
      </c>
      <c r="Y489" s="135">
        <f t="shared" si="282"/>
        <v>5.59077</v>
      </c>
      <c r="Z489" s="135">
        <f t="shared" si="282"/>
        <v>5.2254800000000001</v>
      </c>
      <c r="AA489" s="135">
        <f t="shared" si="282"/>
        <v>5.05213</v>
      </c>
    </row>
    <row r="490" spans="1:27" ht="12.75" hidden="1" customHeight="1" outlineLevel="1" x14ac:dyDescent="0.2">
      <c r="A490" s="163" t="s">
        <v>712</v>
      </c>
      <c r="B490" s="94" t="s">
        <v>238</v>
      </c>
      <c r="C490" s="70" t="s">
        <v>79</v>
      </c>
      <c r="D490" s="71">
        <v>1359.66</v>
      </c>
      <c r="E490" s="71">
        <v>1248.22</v>
      </c>
      <c r="F490" s="71">
        <v>1215.54</v>
      </c>
      <c r="G490" s="71">
        <v>1160.27</v>
      </c>
      <c r="H490" s="71">
        <v>1187.2</v>
      </c>
      <c r="I490" s="71">
        <v>1232.1099999999999</v>
      </c>
      <c r="J490" s="71">
        <v>1357.13</v>
      </c>
      <c r="K490" s="71">
        <v>1589.31</v>
      </c>
      <c r="L490" s="71">
        <v>1911.45</v>
      </c>
      <c r="M490" s="71">
        <v>2027.62</v>
      </c>
      <c r="N490" s="71">
        <v>2056.13</v>
      </c>
      <c r="O490" s="71">
        <v>1991.74</v>
      </c>
      <c r="P490" s="71">
        <v>2013.3</v>
      </c>
      <c r="Q490" s="71">
        <v>2047.87</v>
      </c>
      <c r="R490" s="71">
        <v>2067.09</v>
      </c>
      <c r="S490" s="71">
        <v>2011.3</v>
      </c>
      <c r="T490" s="71">
        <v>2002.99</v>
      </c>
      <c r="U490" s="71">
        <v>1965.26</v>
      </c>
      <c r="V490" s="71">
        <v>1990.59</v>
      </c>
      <c r="W490" s="71">
        <v>2011.66</v>
      </c>
      <c r="X490" s="71">
        <v>2055.3200000000002</v>
      </c>
      <c r="Y490" s="71">
        <v>1938.43</v>
      </c>
      <c r="Z490" s="71">
        <v>1573.14</v>
      </c>
      <c r="AA490" s="71">
        <v>1399.79</v>
      </c>
    </row>
    <row r="491" spans="1:27" ht="12.75" hidden="1" customHeight="1" outlineLevel="1" x14ac:dyDescent="0.2">
      <c r="A491" s="163" t="s">
        <v>713</v>
      </c>
      <c r="B491" s="94" t="s">
        <v>90</v>
      </c>
      <c r="C491" s="70" t="s">
        <v>79</v>
      </c>
      <c r="D491" s="71">
        <f>$D$486</f>
        <v>3559.77</v>
      </c>
      <c r="E491" s="71">
        <f t="shared" ref="E491:AA491" si="283">$D$486</f>
        <v>3559.77</v>
      </c>
      <c r="F491" s="71">
        <f t="shared" si="283"/>
        <v>3559.77</v>
      </c>
      <c r="G491" s="71">
        <f t="shared" si="283"/>
        <v>3559.77</v>
      </c>
      <c r="H491" s="71">
        <f t="shared" si="283"/>
        <v>3559.77</v>
      </c>
      <c r="I491" s="71">
        <f t="shared" si="283"/>
        <v>3559.77</v>
      </c>
      <c r="J491" s="71">
        <f t="shared" si="283"/>
        <v>3559.77</v>
      </c>
      <c r="K491" s="71">
        <f t="shared" si="283"/>
        <v>3559.77</v>
      </c>
      <c r="L491" s="71">
        <f t="shared" si="283"/>
        <v>3559.77</v>
      </c>
      <c r="M491" s="71">
        <f t="shared" si="283"/>
        <v>3559.77</v>
      </c>
      <c r="N491" s="71">
        <f t="shared" si="283"/>
        <v>3559.77</v>
      </c>
      <c r="O491" s="71">
        <f t="shared" si="283"/>
        <v>3559.77</v>
      </c>
      <c r="P491" s="71">
        <f t="shared" si="283"/>
        <v>3559.77</v>
      </c>
      <c r="Q491" s="71">
        <f t="shared" si="283"/>
        <v>3559.77</v>
      </c>
      <c r="R491" s="71">
        <f t="shared" si="283"/>
        <v>3559.77</v>
      </c>
      <c r="S491" s="71">
        <f t="shared" si="283"/>
        <v>3559.77</v>
      </c>
      <c r="T491" s="71">
        <f t="shared" si="283"/>
        <v>3559.77</v>
      </c>
      <c r="U491" s="71">
        <f t="shared" si="283"/>
        <v>3559.77</v>
      </c>
      <c r="V491" s="71">
        <f t="shared" si="283"/>
        <v>3559.77</v>
      </c>
      <c r="W491" s="71">
        <f t="shared" si="283"/>
        <v>3559.77</v>
      </c>
      <c r="X491" s="71">
        <f t="shared" si="283"/>
        <v>3559.77</v>
      </c>
      <c r="Y491" s="71">
        <f t="shared" si="283"/>
        <v>3559.77</v>
      </c>
      <c r="Z491" s="71">
        <f t="shared" si="283"/>
        <v>3559.77</v>
      </c>
      <c r="AA491" s="71">
        <f t="shared" si="283"/>
        <v>3559.77</v>
      </c>
    </row>
    <row r="492" spans="1:27" ht="12.75" hidden="1" customHeight="1" outlineLevel="1" x14ac:dyDescent="0.2">
      <c r="A492" s="163" t="s">
        <v>714</v>
      </c>
      <c r="B492" s="94" t="s">
        <v>83</v>
      </c>
      <c r="C492" s="70" t="s">
        <v>79</v>
      </c>
      <c r="D492" s="71">
        <v>4.3</v>
      </c>
      <c r="E492" s="71">
        <v>4.3</v>
      </c>
      <c r="F492" s="71">
        <v>4.3</v>
      </c>
      <c r="G492" s="71">
        <v>4.3</v>
      </c>
      <c r="H492" s="71">
        <v>4.3</v>
      </c>
      <c r="I492" s="71">
        <v>4.3</v>
      </c>
      <c r="J492" s="71">
        <v>4.3</v>
      </c>
      <c r="K492" s="71">
        <v>4.3</v>
      </c>
      <c r="L492" s="71">
        <v>4.3</v>
      </c>
      <c r="M492" s="71">
        <v>4.3</v>
      </c>
      <c r="N492" s="71">
        <v>4.3</v>
      </c>
      <c r="O492" s="71">
        <v>4.3</v>
      </c>
      <c r="P492" s="71">
        <v>4.3</v>
      </c>
      <c r="Q492" s="71">
        <v>4.3</v>
      </c>
      <c r="R492" s="71">
        <v>4.3</v>
      </c>
      <c r="S492" s="71">
        <v>4.3</v>
      </c>
      <c r="T492" s="71">
        <v>4.3</v>
      </c>
      <c r="U492" s="71">
        <v>4.3</v>
      </c>
      <c r="V492" s="71">
        <v>4.3</v>
      </c>
      <c r="W492" s="71">
        <v>4.3</v>
      </c>
      <c r="X492" s="71">
        <v>4.3</v>
      </c>
      <c r="Y492" s="71">
        <v>4.3</v>
      </c>
      <c r="Z492" s="71">
        <v>4.3</v>
      </c>
      <c r="AA492" s="71">
        <v>4.3</v>
      </c>
    </row>
    <row r="493" spans="1:27" ht="12.75" hidden="1" customHeight="1" outlineLevel="1" x14ac:dyDescent="0.2">
      <c r="A493" s="163" t="s">
        <v>715</v>
      </c>
      <c r="B493" s="94" t="s">
        <v>81</v>
      </c>
      <c r="C493" s="70" t="s">
        <v>79</v>
      </c>
      <c r="D493" s="71">
        <f>$D$11</f>
        <v>88.27</v>
      </c>
      <c r="E493" s="71">
        <f t="shared" ref="E493:AA493" si="284">$D$11</f>
        <v>88.27</v>
      </c>
      <c r="F493" s="71">
        <f t="shared" si="284"/>
        <v>88.27</v>
      </c>
      <c r="G493" s="71">
        <f t="shared" si="284"/>
        <v>88.27</v>
      </c>
      <c r="H493" s="71">
        <f t="shared" si="284"/>
        <v>88.27</v>
      </c>
      <c r="I493" s="71">
        <f t="shared" si="284"/>
        <v>88.27</v>
      </c>
      <c r="J493" s="71">
        <f t="shared" si="284"/>
        <v>88.27</v>
      </c>
      <c r="K493" s="71">
        <f t="shared" si="284"/>
        <v>88.27</v>
      </c>
      <c r="L493" s="71">
        <f t="shared" si="284"/>
        <v>88.27</v>
      </c>
      <c r="M493" s="71">
        <f t="shared" si="284"/>
        <v>88.27</v>
      </c>
      <c r="N493" s="71">
        <f t="shared" si="284"/>
        <v>88.27</v>
      </c>
      <c r="O493" s="71">
        <f t="shared" si="284"/>
        <v>88.27</v>
      </c>
      <c r="P493" s="71">
        <f t="shared" si="284"/>
        <v>88.27</v>
      </c>
      <c r="Q493" s="71">
        <f t="shared" si="284"/>
        <v>88.27</v>
      </c>
      <c r="R493" s="71">
        <f t="shared" si="284"/>
        <v>88.27</v>
      </c>
      <c r="S493" s="71">
        <f t="shared" si="284"/>
        <v>88.27</v>
      </c>
      <c r="T493" s="71">
        <f t="shared" si="284"/>
        <v>88.27</v>
      </c>
      <c r="U493" s="71">
        <f t="shared" si="284"/>
        <v>88.27</v>
      </c>
      <c r="V493" s="71">
        <f t="shared" si="284"/>
        <v>88.27</v>
      </c>
      <c r="W493" s="71">
        <f t="shared" si="284"/>
        <v>88.27</v>
      </c>
      <c r="X493" s="71">
        <f t="shared" si="284"/>
        <v>88.27</v>
      </c>
      <c r="Y493" s="71">
        <f t="shared" si="284"/>
        <v>88.27</v>
      </c>
      <c r="Z493" s="71">
        <f t="shared" si="284"/>
        <v>88.27</v>
      </c>
      <c r="AA493" s="71">
        <f t="shared" si="284"/>
        <v>88.27</v>
      </c>
    </row>
    <row r="494" spans="1:27" collapsed="1" x14ac:dyDescent="0.2">
      <c r="A494" s="162" t="s">
        <v>716</v>
      </c>
      <c r="B494" s="54" t="str">
        <f>"03"&amp;"."&amp;$B$662&amp;"."&amp;$B$663</f>
        <v>03.05.2024</v>
      </c>
      <c r="C494" s="134" t="s">
        <v>76</v>
      </c>
      <c r="D494" s="135">
        <f>ROUND(((D495+D496+D498+D497)/1000),5)</f>
        <v>4.9306999999999999</v>
      </c>
      <c r="E494" s="135">
        <f>ROUND(((E495+E496+E498+E497)/1000),5)</f>
        <v>4.8579299999999996</v>
      </c>
      <c r="F494" s="135">
        <f>ROUND(((F495+F496+F498+F497)/1000),5)</f>
        <v>4.7594500000000002</v>
      </c>
      <c r="G494" s="135">
        <f t="shared" ref="G494:AA494" si="285">ROUND(((G495+G496+G498+G497)/1000),5)</f>
        <v>4.7574899999999998</v>
      </c>
      <c r="H494" s="135">
        <f t="shared" si="285"/>
        <v>4.798</v>
      </c>
      <c r="I494" s="135">
        <f t="shared" si="285"/>
        <v>4.8946199999999997</v>
      </c>
      <c r="J494" s="135">
        <f t="shared" si="285"/>
        <v>5.0712700000000002</v>
      </c>
      <c r="K494" s="135">
        <f t="shared" si="285"/>
        <v>5.3509500000000001</v>
      </c>
      <c r="L494" s="135">
        <f t="shared" si="285"/>
        <v>5.5651099999999998</v>
      </c>
      <c r="M494" s="135">
        <f t="shared" si="285"/>
        <v>5.7231100000000001</v>
      </c>
      <c r="N494" s="135">
        <f t="shared" si="285"/>
        <v>5.8155599999999996</v>
      </c>
      <c r="O494" s="135">
        <f t="shared" si="285"/>
        <v>5.6793800000000001</v>
      </c>
      <c r="P494" s="135">
        <f t="shared" si="285"/>
        <v>5.6673600000000004</v>
      </c>
      <c r="Q494" s="135">
        <f t="shared" si="285"/>
        <v>5.6859500000000001</v>
      </c>
      <c r="R494" s="135">
        <f t="shared" si="285"/>
        <v>5.6528099999999997</v>
      </c>
      <c r="S494" s="135">
        <f t="shared" si="285"/>
        <v>5.6492500000000003</v>
      </c>
      <c r="T494" s="135">
        <f t="shared" si="285"/>
        <v>5.6504799999999999</v>
      </c>
      <c r="U494" s="135">
        <f t="shared" si="285"/>
        <v>5.6345499999999999</v>
      </c>
      <c r="V494" s="135">
        <f t="shared" si="285"/>
        <v>5.6194100000000002</v>
      </c>
      <c r="W494" s="135">
        <f t="shared" si="285"/>
        <v>5.6229899999999997</v>
      </c>
      <c r="X494" s="135">
        <f t="shared" si="285"/>
        <v>5.6930399999999999</v>
      </c>
      <c r="Y494" s="135">
        <f t="shared" si="285"/>
        <v>5.6017999999999999</v>
      </c>
      <c r="Z494" s="135">
        <f t="shared" si="285"/>
        <v>5.2968900000000003</v>
      </c>
      <c r="AA494" s="135">
        <f t="shared" si="285"/>
        <v>5.0820400000000001</v>
      </c>
    </row>
    <row r="495" spans="1:27" ht="12.75" hidden="1" customHeight="1" outlineLevel="1" x14ac:dyDescent="0.2">
      <c r="A495" s="163" t="s">
        <v>717</v>
      </c>
      <c r="B495" s="94" t="s">
        <v>238</v>
      </c>
      <c r="C495" s="70" t="s">
        <v>79</v>
      </c>
      <c r="D495" s="71">
        <v>1278.3599999999999</v>
      </c>
      <c r="E495" s="71">
        <v>1205.5899999999999</v>
      </c>
      <c r="F495" s="71">
        <v>1107.1099999999999</v>
      </c>
      <c r="G495" s="71">
        <v>1105.1500000000001</v>
      </c>
      <c r="H495" s="71">
        <v>1145.6600000000001</v>
      </c>
      <c r="I495" s="71">
        <v>1242.28</v>
      </c>
      <c r="J495" s="71">
        <v>1418.93</v>
      </c>
      <c r="K495" s="71">
        <v>1698.61</v>
      </c>
      <c r="L495" s="71">
        <v>1912.77</v>
      </c>
      <c r="M495" s="71">
        <v>2070.77</v>
      </c>
      <c r="N495" s="71">
        <v>2163.2199999999998</v>
      </c>
      <c r="O495" s="71">
        <v>2027.04</v>
      </c>
      <c r="P495" s="71">
        <v>2015.02</v>
      </c>
      <c r="Q495" s="71">
        <v>2033.61</v>
      </c>
      <c r="R495" s="71">
        <v>2000.47</v>
      </c>
      <c r="S495" s="71">
        <v>1996.91</v>
      </c>
      <c r="T495" s="71">
        <v>1998.14</v>
      </c>
      <c r="U495" s="71">
        <v>1982.21</v>
      </c>
      <c r="V495" s="71">
        <v>1967.07</v>
      </c>
      <c r="W495" s="71">
        <v>1970.65</v>
      </c>
      <c r="X495" s="71">
        <v>2040.7</v>
      </c>
      <c r="Y495" s="71">
        <v>1949.46</v>
      </c>
      <c r="Z495" s="71">
        <v>1644.55</v>
      </c>
      <c r="AA495" s="71">
        <v>1429.7</v>
      </c>
    </row>
    <row r="496" spans="1:27" ht="12.75" hidden="1" customHeight="1" outlineLevel="1" x14ac:dyDescent="0.2">
      <c r="A496" s="163" t="s">
        <v>718</v>
      </c>
      <c r="B496" s="94" t="s">
        <v>90</v>
      </c>
      <c r="C496" s="70" t="s">
        <v>79</v>
      </c>
      <c r="D496" s="71">
        <f>$D$486</f>
        <v>3559.77</v>
      </c>
      <c r="E496" s="71">
        <f t="shared" ref="E496:AA496" si="286">$D$486</f>
        <v>3559.77</v>
      </c>
      <c r="F496" s="71">
        <f t="shared" si="286"/>
        <v>3559.77</v>
      </c>
      <c r="G496" s="71">
        <f t="shared" si="286"/>
        <v>3559.77</v>
      </c>
      <c r="H496" s="71">
        <f t="shared" si="286"/>
        <v>3559.77</v>
      </c>
      <c r="I496" s="71">
        <f t="shared" si="286"/>
        <v>3559.77</v>
      </c>
      <c r="J496" s="71">
        <f t="shared" si="286"/>
        <v>3559.77</v>
      </c>
      <c r="K496" s="71">
        <f t="shared" si="286"/>
        <v>3559.77</v>
      </c>
      <c r="L496" s="71">
        <f t="shared" si="286"/>
        <v>3559.77</v>
      </c>
      <c r="M496" s="71">
        <f t="shared" si="286"/>
        <v>3559.77</v>
      </c>
      <c r="N496" s="71">
        <f t="shared" si="286"/>
        <v>3559.77</v>
      </c>
      <c r="O496" s="71">
        <f t="shared" si="286"/>
        <v>3559.77</v>
      </c>
      <c r="P496" s="71">
        <f t="shared" si="286"/>
        <v>3559.77</v>
      </c>
      <c r="Q496" s="71">
        <f t="shared" si="286"/>
        <v>3559.77</v>
      </c>
      <c r="R496" s="71">
        <f t="shared" si="286"/>
        <v>3559.77</v>
      </c>
      <c r="S496" s="71">
        <f t="shared" si="286"/>
        <v>3559.77</v>
      </c>
      <c r="T496" s="71">
        <f t="shared" si="286"/>
        <v>3559.77</v>
      </c>
      <c r="U496" s="71">
        <f t="shared" si="286"/>
        <v>3559.77</v>
      </c>
      <c r="V496" s="71">
        <f t="shared" si="286"/>
        <v>3559.77</v>
      </c>
      <c r="W496" s="71">
        <f t="shared" si="286"/>
        <v>3559.77</v>
      </c>
      <c r="X496" s="71">
        <f t="shared" si="286"/>
        <v>3559.77</v>
      </c>
      <c r="Y496" s="71">
        <f t="shared" si="286"/>
        <v>3559.77</v>
      </c>
      <c r="Z496" s="71">
        <f t="shared" si="286"/>
        <v>3559.77</v>
      </c>
      <c r="AA496" s="71">
        <f t="shared" si="286"/>
        <v>3559.77</v>
      </c>
    </row>
    <row r="497" spans="1:27" ht="12.75" hidden="1" customHeight="1" outlineLevel="1" x14ac:dyDescent="0.2">
      <c r="A497" s="163" t="s">
        <v>719</v>
      </c>
      <c r="B497" s="94" t="s">
        <v>83</v>
      </c>
      <c r="C497" s="70" t="s">
        <v>79</v>
      </c>
      <c r="D497" s="71">
        <v>4.3</v>
      </c>
      <c r="E497" s="71">
        <v>4.3</v>
      </c>
      <c r="F497" s="71">
        <v>4.3</v>
      </c>
      <c r="G497" s="71">
        <v>4.3</v>
      </c>
      <c r="H497" s="71">
        <v>4.3</v>
      </c>
      <c r="I497" s="71">
        <v>4.3</v>
      </c>
      <c r="J497" s="71">
        <v>4.3</v>
      </c>
      <c r="K497" s="71">
        <v>4.3</v>
      </c>
      <c r="L497" s="71">
        <v>4.3</v>
      </c>
      <c r="M497" s="71">
        <v>4.3</v>
      </c>
      <c r="N497" s="71">
        <v>4.3</v>
      </c>
      <c r="O497" s="71">
        <v>4.3</v>
      </c>
      <c r="P497" s="71">
        <v>4.3</v>
      </c>
      <c r="Q497" s="71">
        <v>4.3</v>
      </c>
      <c r="R497" s="71">
        <v>4.3</v>
      </c>
      <c r="S497" s="71">
        <v>4.3</v>
      </c>
      <c r="T497" s="71">
        <v>4.3</v>
      </c>
      <c r="U497" s="71">
        <v>4.3</v>
      </c>
      <c r="V497" s="71">
        <v>4.3</v>
      </c>
      <c r="W497" s="71">
        <v>4.3</v>
      </c>
      <c r="X497" s="71">
        <v>4.3</v>
      </c>
      <c r="Y497" s="71">
        <v>4.3</v>
      </c>
      <c r="Z497" s="71">
        <v>4.3</v>
      </c>
      <c r="AA497" s="71">
        <v>4.3</v>
      </c>
    </row>
    <row r="498" spans="1:27" ht="12.75" hidden="1" customHeight="1" outlineLevel="1" x14ac:dyDescent="0.2">
      <c r="A498" s="163" t="s">
        <v>720</v>
      </c>
      <c r="B498" s="94" t="s">
        <v>81</v>
      </c>
      <c r="C498" s="70" t="s">
        <v>79</v>
      </c>
      <c r="D498" s="71">
        <f>$D$11</f>
        <v>88.27</v>
      </c>
      <c r="E498" s="71">
        <f t="shared" ref="E498:AA498" si="287">$D$11</f>
        <v>88.27</v>
      </c>
      <c r="F498" s="71">
        <f t="shared" si="287"/>
        <v>88.27</v>
      </c>
      <c r="G498" s="71">
        <f t="shared" si="287"/>
        <v>88.27</v>
      </c>
      <c r="H498" s="71">
        <f t="shared" si="287"/>
        <v>88.27</v>
      </c>
      <c r="I498" s="71">
        <f t="shared" si="287"/>
        <v>88.27</v>
      </c>
      <c r="J498" s="71">
        <f t="shared" si="287"/>
        <v>88.27</v>
      </c>
      <c r="K498" s="71">
        <f t="shared" si="287"/>
        <v>88.27</v>
      </c>
      <c r="L498" s="71">
        <f t="shared" si="287"/>
        <v>88.27</v>
      </c>
      <c r="M498" s="71">
        <f t="shared" si="287"/>
        <v>88.27</v>
      </c>
      <c r="N498" s="71">
        <f t="shared" si="287"/>
        <v>88.27</v>
      </c>
      <c r="O498" s="71">
        <f t="shared" si="287"/>
        <v>88.27</v>
      </c>
      <c r="P498" s="71">
        <f t="shared" si="287"/>
        <v>88.27</v>
      </c>
      <c r="Q498" s="71">
        <f t="shared" si="287"/>
        <v>88.27</v>
      </c>
      <c r="R498" s="71">
        <f t="shared" si="287"/>
        <v>88.27</v>
      </c>
      <c r="S498" s="71">
        <f t="shared" si="287"/>
        <v>88.27</v>
      </c>
      <c r="T498" s="71">
        <f t="shared" si="287"/>
        <v>88.27</v>
      </c>
      <c r="U498" s="71">
        <f t="shared" si="287"/>
        <v>88.27</v>
      </c>
      <c r="V498" s="71">
        <f t="shared" si="287"/>
        <v>88.27</v>
      </c>
      <c r="W498" s="71">
        <f t="shared" si="287"/>
        <v>88.27</v>
      </c>
      <c r="X498" s="71">
        <f t="shared" si="287"/>
        <v>88.27</v>
      </c>
      <c r="Y498" s="71">
        <f t="shared" si="287"/>
        <v>88.27</v>
      </c>
      <c r="Z498" s="71">
        <f t="shared" si="287"/>
        <v>88.27</v>
      </c>
      <c r="AA498" s="71">
        <f t="shared" si="287"/>
        <v>88.27</v>
      </c>
    </row>
    <row r="499" spans="1:27" collapsed="1" x14ac:dyDescent="0.2">
      <c r="A499" s="162" t="s">
        <v>721</v>
      </c>
      <c r="B499" s="54" t="str">
        <f>"04"&amp;"."&amp;$B$662&amp;"."&amp;$B$663</f>
        <v>04.05.2024</v>
      </c>
      <c r="C499" s="134" t="s">
        <v>76</v>
      </c>
      <c r="D499" s="135">
        <f>ROUND(((D500+D501+D503+D502)/1000),5)</f>
        <v>5.1698700000000004</v>
      </c>
      <c r="E499" s="135">
        <f>ROUND(((E500+E501+E503+E502)/1000),5)</f>
        <v>5.0772300000000001</v>
      </c>
      <c r="F499" s="135">
        <f>ROUND(((F500+F501+F503+F502)/1000),5)</f>
        <v>4.9515700000000002</v>
      </c>
      <c r="G499" s="135">
        <f t="shared" ref="G499:AA499" si="288">ROUND(((G500+G501+G503+G502)/1000),5)</f>
        <v>4.9031900000000004</v>
      </c>
      <c r="H499" s="135">
        <f t="shared" si="288"/>
        <v>4.8819600000000003</v>
      </c>
      <c r="I499" s="135">
        <f t="shared" si="288"/>
        <v>4.9034800000000001</v>
      </c>
      <c r="J499" s="135">
        <f t="shared" si="288"/>
        <v>4.9907599999999999</v>
      </c>
      <c r="K499" s="135">
        <f t="shared" si="288"/>
        <v>5.21936</v>
      </c>
      <c r="L499" s="135">
        <f t="shared" si="288"/>
        <v>5.50875</v>
      </c>
      <c r="M499" s="135">
        <f t="shared" si="288"/>
        <v>5.6868699999999999</v>
      </c>
      <c r="N499" s="135">
        <f t="shared" si="288"/>
        <v>5.7379199999999999</v>
      </c>
      <c r="O499" s="135">
        <f t="shared" si="288"/>
        <v>5.7372500000000004</v>
      </c>
      <c r="P499" s="135">
        <f t="shared" si="288"/>
        <v>5.72872</v>
      </c>
      <c r="Q499" s="135">
        <f t="shared" si="288"/>
        <v>5.7380000000000004</v>
      </c>
      <c r="R499" s="135">
        <f t="shared" si="288"/>
        <v>5.6856900000000001</v>
      </c>
      <c r="S499" s="135">
        <f t="shared" si="288"/>
        <v>5.5222199999999999</v>
      </c>
      <c r="T499" s="135">
        <f t="shared" si="288"/>
        <v>5.5466800000000003</v>
      </c>
      <c r="U499" s="135">
        <f t="shared" si="288"/>
        <v>5.4405299999999999</v>
      </c>
      <c r="V499" s="135">
        <f t="shared" si="288"/>
        <v>5.4859299999999998</v>
      </c>
      <c r="W499" s="135">
        <f t="shared" si="288"/>
        <v>5.5865</v>
      </c>
      <c r="X499" s="135">
        <f t="shared" si="288"/>
        <v>5.6629899999999997</v>
      </c>
      <c r="Y499" s="135">
        <f t="shared" si="288"/>
        <v>5.5909700000000004</v>
      </c>
      <c r="Z499" s="135">
        <f t="shared" si="288"/>
        <v>5.2591299999999999</v>
      </c>
      <c r="AA499" s="135">
        <f t="shared" si="288"/>
        <v>5.1567999999999996</v>
      </c>
    </row>
    <row r="500" spans="1:27" ht="12.75" hidden="1" customHeight="1" outlineLevel="1" x14ac:dyDescent="0.2">
      <c r="A500" s="163" t="s">
        <v>722</v>
      </c>
      <c r="B500" s="94" t="s">
        <v>238</v>
      </c>
      <c r="C500" s="70" t="s">
        <v>79</v>
      </c>
      <c r="D500" s="71">
        <v>1517.53</v>
      </c>
      <c r="E500" s="71">
        <v>1424.89</v>
      </c>
      <c r="F500" s="71">
        <v>1299.23</v>
      </c>
      <c r="G500" s="71">
        <v>1250.8499999999999</v>
      </c>
      <c r="H500" s="71">
        <v>1229.6199999999999</v>
      </c>
      <c r="I500" s="71">
        <v>1251.1400000000001</v>
      </c>
      <c r="J500" s="71">
        <v>1338.42</v>
      </c>
      <c r="K500" s="71">
        <v>1567.02</v>
      </c>
      <c r="L500" s="71">
        <v>1856.41</v>
      </c>
      <c r="M500" s="71">
        <v>2034.53</v>
      </c>
      <c r="N500" s="71">
        <v>2085.58</v>
      </c>
      <c r="O500" s="71">
        <v>2084.91</v>
      </c>
      <c r="P500" s="71">
        <v>2076.38</v>
      </c>
      <c r="Q500" s="71">
        <v>2085.66</v>
      </c>
      <c r="R500" s="71">
        <v>2033.35</v>
      </c>
      <c r="S500" s="71">
        <v>1869.88</v>
      </c>
      <c r="T500" s="71">
        <v>1894.34</v>
      </c>
      <c r="U500" s="71">
        <v>1788.19</v>
      </c>
      <c r="V500" s="71">
        <v>1833.59</v>
      </c>
      <c r="W500" s="71">
        <v>1934.16</v>
      </c>
      <c r="X500" s="71">
        <v>2010.65</v>
      </c>
      <c r="Y500" s="71">
        <v>1938.63</v>
      </c>
      <c r="Z500" s="71">
        <v>1606.79</v>
      </c>
      <c r="AA500" s="71">
        <v>1504.46</v>
      </c>
    </row>
    <row r="501" spans="1:27" ht="12.75" hidden="1" customHeight="1" outlineLevel="1" x14ac:dyDescent="0.2">
      <c r="A501" s="163" t="s">
        <v>723</v>
      </c>
      <c r="B501" s="94" t="s">
        <v>90</v>
      </c>
      <c r="C501" s="70" t="s">
        <v>79</v>
      </c>
      <c r="D501" s="71">
        <f>$D$486</f>
        <v>3559.77</v>
      </c>
      <c r="E501" s="71">
        <f t="shared" ref="E501:AA501" si="289">$D$486</f>
        <v>3559.77</v>
      </c>
      <c r="F501" s="71">
        <f t="shared" si="289"/>
        <v>3559.77</v>
      </c>
      <c r="G501" s="71">
        <f t="shared" si="289"/>
        <v>3559.77</v>
      </c>
      <c r="H501" s="71">
        <f t="shared" si="289"/>
        <v>3559.77</v>
      </c>
      <c r="I501" s="71">
        <f t="shared" si="289"/>
        <v>3559.77</v>
      </c>
      <c r="J501" s="71">
        <f t="shared" si="289"/>
        <v>3559.77</v>
      </c>
      <c r="K501" s="71">
        <f t="shared" si="289"/>
        <v>3559.77</v>
      </c>
      <c r="L501" s="71">
        <f t="shared" si="289"/>
        <v>3559.77</v>
      </c>
      <c r="M501" s="71">
        <f t="shared" si="289"/>
        <v>3559.77</v>
      </c>
      <c r="N501" s="71">
        <f t="shared" si="289"/>
        <v>3559.77</v>
      </c>
      <c r="O501" s="71">
        <f t="shared" si="289"/>
        <v>3559.77</v>
      </c>
      <c r="P501" s="71">
        <f t="shared" si="289"/>
        <v>3559.77</v>
      </c>
      <c r="Q501" s="71">
        <f t="shared" si="289"/>
        <v>3559.77</v>
      </c>
      <c r="R501" s="71">
        <f t="shared" si="289"/>
        <v>3559.77</v>
      </c>
      <c r="S501" s="71">
        <f t="shared" si="289"/>
        <v>3559.77</v>
      </c>
      <c r="T501" s="71">
        <f t="shared" si="289"/>
        <v>3559.77</v>
      </c>
      <c r="U501" s="71">
        <f t="shared" si="289"/>
        <v>3559.77</v>
      </c>
      <c r="V501" s="71">
        <f t="shared" si="289"/>
        <v>3559.77</v>
      </c>
      <c r="W501" s="71">
        <f t="shared" si="289"/>
        <v>3559.77</v>
      </c>
      <c r="X501" s="71">
        <f t="shared" si="289"/>
        <v>3559.77</v>
      </c>
      <c r="Y501" s="71">
        <f t="shared" si="289"/>
        <v>3559.77</v>
      </c>
      <c r="Z501" s="71">
        <f t="shared" si="289"/>
        <v>3559.77</v>
      </c>
      <c r="AA501" s="71">
        <f t="shared" si="289"/>
        <v>3559.77</v>
      </c>
    </row>
    <row r="502" spans="1:27" ht="12.75" hidden="1" customHeight="1" outlineLevel="1" x14ac:dyDescent="0.2">
      <c r="A502" s="163" t="s">
        <v>724</v>
      </c>
      <c r="B502" s="94" t="s">
        <v>83</v>
      </c>
      <c r="C502" s="70" t="s">
        <v>79</v>
      </c>
      <c r="D502" s="71">
        <v>4.3</v>
      </c>
      <c r="E502" s="71">
        <v>4.3</v>
      </c>
      <c r="F502" s="71">
        <v>4.3</v>
      </c>
      <c r="G502" s="71">
        <v>4.3</v>
      </c>
      <c r="H502" s="71">
        <v>4.3</v>
      </c>
      <c r="I502" s="71">
        <v>4.3</v>
      </c>
      <c r="J502" s="71">
        <v>4.3</v>
      </c>
      <c r="K502" s="71">
        <v>4.3</v>
      </c>
      <c r="L502" s="71">
        <v>4.3</v>
      </c>
      <c r="M502" s="71">
        <v>4.3</v>
      </c>
      <c r="N502" s="71">
        <v>4.3</v>
      </c>
      <c r="O502" s="71">
        <v>4.3</v>
      </c>
      <c r="P502" s="71">
        <v>4.3</v>
      </c>
      <c r="Q502" s="71">
        <v>4.3</v>
      </c>
      <c r="R502" s="71">
        <v>4.3</v>
      </c>
      <c r="S502" s="71">
        <v>4.3</v>
      </c>
      <c r="T502" s="71">
        <v>4.3</v>
      </c>
      <c r="U502" s="71">
        <v>4.3</v>
      </c>
      <c r="V502" s="71">
        <v>4.3</v>
      </c>
      <c r="W502" s="71">
        <v>4.3</v>
      </c>
      <c r="X502" s="71">
        <v>4.3</v>
      </c>
      <c r="Y502" s="71">
        <v>4.3</v>
      </c>
      <c r="Z502" s="71">
        <v>4.3</v>
      </c>
      <c r="AA502" s="71">
        <v>4.3</v>
      </c>
    </row>
    <row r="503" spans="1:27" ht="12.75" hidden="1" customHeight="1" outlineLevel="1" x14ac:dyDescent="0.2">
      <c r="A503" s="163" t="s">
        <v>725</v>
      </c>
      <c r="B503" s="94" t="s">
        <v>81</v>
      </c>
      <c r="C503" s="70" t="s">
        <v>79</v>
      </c>
      <c r="D503" s="71">
        <f>$D$11</f>
        <v>88.27</v>
      </c>
      <c r="E503" s="71">
        <f t="shared" ref="E503:AA503" si="290">$D$11</f>
        <v>88.27</v>
      </c>
      <c r="F503" s="71">
        <f t="shared" si="290"/>
        <v>88.27</v>
      </c>
      <c r="G503" s="71">
        <f t="shared" si="290"/>
        <v>88.27</v>
      </c>
      <c r="H503" s="71">
        <f t="shared" si="290"/>
        <v>88.27</v>
      </c>
      <c r="I503" s="71">
        <f t="shared" si="290"/>
        <v>88.27</v>
      </c>
      <c r="J503" s="71">
        <f t="shared" si="290"/>
        <v>88.27</v>
      </c>
      <c r="K503" s="71">
        <f t="shared" si="290"/>
        <v>88.27</v>
      </c>
      <c r="L503" s="71">
        <f t="shared" si="290"/>
        <v>88.27</v>
      </c>
      <c r="M503" s="71">
        <f t="shared" si="290"/>
        <v>88.27</v>
      </c>
      <c r="N503" s="71">
        <f t="shared" si="290"/>
        <v>88.27</v>
      </c>
      <c r="O503" s="71">
        <f t="shared" si="290"/>
        <v>88.27</v>
      </c>
      <c r="P503" s="71">
        <f t="shared" si="290"/>
        <v>88.27</v>
      </c>
      <c r="Q503" s="71">
        <f t="shared" si="290"/>
        <v>88.27</v>
      </c>
      <c r="R503" s="71">
        <f t="shared" si="290"/>
        <v>88.27</v>
      </c>
      <c r="S503" s="71">
        <f t="shared" si="290"/>
        <v>88.27</v>
      </c>
      <c r="T503" s="71">
        <f t="shared" si="290"/>
        <v>88.27</v>
      </c>
      <c r="U503" s="71">
        <f t="shared" si="290"/>
        <v>88.27</v>
      </c>
      <c r="V503" s="71">
        <f t="shared" si="290"/>
        <v>88.27</v>
      </c>
      <c r="W503" s="71">
        <f t="shared" si="290"/>
        <v>88.27</v>
      </c>
      <c r="X503" s="71">
        <f t="shared" si="290"/>
        <v>88.27</v>
      </c>
      <c r="Y503" s="71">
        <f t="shared" si="290"/>
        <v>88.27</v>
      </c>
      <c r="Z503" s="71">
        <f t="shared" si="290"/>
        <v>88.27</v>
      </c>
      <c r="AA503" s="71">
        <f t="shared" si="290"/>
        <v>88.27</v>
      </c>
    </row>
    <row r="504" spans="1:27" collapsed="1" x14ac:dyDescent="0.2">
      <c r="A504" s="162" t="s">
        <v>726</v>
      </c>
      <c r="B504" s="54" t="str">
        <f>"05"&amp;"."&amp;$B$662&amp;"."&amp;$B$663</f>
        <v>05.05.2024</v>
      </c>
      <c r="C504" s="134" t="s">
        <v>76</v>
      </c>
      <c r="D504" s="135">
        <f>ROUND(((D505+D506+D508+D507)/1000),5)</f>
        <v>5.0972600000000003</v>
      </c>
      <c r="E504" s="135">
        <f>ROUND(((E505+E506+E508+E507)/1000),5)</f>
        <v>4.9028200000000002</v>
      </c>
      <c r="F504" s="135">
        <f>ROUND(((F505+F506+F508+F507)/1000),5)</f>
        <v>4.87582</v>
      </c>
      <c r="G504" s="135">
        <f t="shared" ref="G504:AA504" si="291">ROUND(((G505+G506+G508+G507)/1000),5)</f>
        <v>4.84382</v>
      </c>
      <c r="H504" s="135">
        <f t="shared" si="291"/>
        <v>4.8226300000000002</v>
      </c>
      <c r="I504" s="135">
        <f t="shared" si="291"/>
        <v>4.8449600000000004</v>
      </c>
      <c r="J504" s="135">
        <f t="shared" si="291"/>
        <v>4.75868</v>
      </c>
      <c r="K504" s="135">
        <f t="shared" si="291"/>
        <v>4.8948999999999998</v>
      </c>
      <c r="L504" s="135">
        <f t="shared" si="291"/>
        <v>5.1672500000000001</v>
      </c>
      <c r="M504" s="135">
        <f t="shared" si="291"/>
        <v>5.3368900000000004</v>
      </c>
      <c r="N504" s="135">
        <f t="shared" si="291"/>
        <v>5.3836899999999996</v>
      </c>
      <c r="O504" s="135">
        <f t="shared" si="291"/>
        <v>5.4112999999999998</v>
      </c>
      <c r="P504" s="135">
        <f t="shared" si="291"/>
        <v>5.3635599999999997</v>
      </c>
      <c r="Q504" s="135">
        <f t="shared" si="291"/>
        <v>5.3612399999999996</v>
      </c>
      <c r="R504" s="135">
        <f t="shared" si="291"/>
        <v>5.3581700000000003</v>
      </c>
      <c r="S504" s="135">
        <f t="shared" si="291"/>
        <v>5.2437899999999997</v>
      </c>
      <c r="T504" s="135">
        <f t="shared" si="291"/>
        <v>5.2268699999999999</v>
      </c>
      <c r="U504" s="135">
        <f t="shared" si="291"/>
        <v>5.2324799999999998</v>
      </c>
      <c r="V504" s="135">
        <f t="shared" si="291"/>
        <v>5.2942999999999998</v>
      </c>
      <c r="W504" s="135">
        <f t="shared" si="291"/>
        <v>5.4621399999999998</v>
      </c>
      <c r="X504" s="135">
        <f t="shared" si="291"/>
        <v>5.5869099999999996</v>
      </c>
      <c r="Y504" s="135">
        <f t="shared" si="291"/>
        <v>5.5612500000000002</v>
      </c>
      <c r="Z504" s="135">
        <f t="shared" si="291"/>
        <v>5.2172000000000001</v>
      </c>
      <c r="AA504" s="135">
        <f t="shared" si="291"/>
        <v>5.1533300000000004</v>
      </c>
    </row>
    <row r="505" spans="1:27" ht="12.75" hidden="1" customHeight="1" outlineLevel="1" x14ac:dyDescent="0.2">
      <c r="A505" s="163" t="s">
        <v>727</v>
      </c>
      <c r="B505" s="94" t="s">
        <v>238</v>
      </c>
      <c r="C505" s="70" t="s">
        <v>79</v>
      </c>
      <c r="D505" s="71">
        <v>1444.92</v>
      </c>
      <c r="E505" s="71">
        <v>1250.48</v>
      </c>
      <c r="F505" s="71">
        <v>1223.48</v>
      </c>
      <c r="G505" s="71">
        <v>1191.48</v>
      </c>
      <c r="H505" s="71">
        <v>1170.29</v>
      </c>
      <c r="I505" s="71">
        <v>1192.6199999999999</v>
      </c>
      <c r="J505" s="71">
        <v>1106.3399999999999</v>
      </c>
      <c r="K505" s="71">
        <v>1242.56</v>
      </c>
      <c r="L505" s="71">
        <v>1514.91</v>
      </c>
      <c r="M505" s="71">
        <v>1684.55</v>
      </c>
      <c r="N505" s="71">
        <v>1731.35</v>
      </c>
      <c r="O505" s="71">
        <v>1758.96</v>
      </c>
      <c r="P505" s="71">
        <v>1711.22</v>
      </c>
      <c r="Q505" s="71">
        <v>1708.9</v>
      </c>
      <c r="R505" s="71">
        <v>1705.83</v>
      </c>
      <c r="S505" s="71">
        <v>1591.45</v>
      </c>
      <c r="T505" s="71">
        <v>1574.53</v>
      </c>
      <c r="U505" s="71">
        <v>1580.14</v>
      </c>
      <c r="V505" s="71">
        <v>1641.96</v>
      </c>
      <c r="W505" s="71">
        <v>1809.8</v>
      </c>
      <c r="X505" s="71">
        <v>1934.57</v>
      </c>
      <c r="Y505" s="71">
        <v>1908.91</v>
      </c>
      <c r="Z505" s="71">
        <v>1564.86</v>
      </c>
      <c r="AA505" s="71">
        <v>1500.99</v>
      </c>
    </row>
    <row r="506" spans="1:27" ht="12.75" hidden="1" customHeight="1" outlineLevel="1" x14ac:dyDescent="0.2">
      <c r="A506" s="163" t="s">
        <v>728</v>
      </c>
      <c r="B506" s="94" t="s">
        <v>90</v>
      </c>
      <c r="C506" s="70" t="s">
        <v>79</v>
      </c>
      <c r="D506" s="71">
        <f>$D$486</f>
        <v>3559.77</v>
      </c>
      <c r="E506" s="71">
        <f t="shared" ref="E506:AA506" si="292">$D$486</f>
        <v>3559.77</v>
      </c>
      <c r="F506" s="71">
        <f t="shared" si="292"/>
        <v>3559.77</v>
      </c>
      <c r="G506" s="71">
        <f t="shared" si="292"/>
        <v>3559.77</v>
      </c>
      <c r="H506" s="71">
        <f t="shared" si="292"/>
        <v>3559.77</v>
      </c>
      <c r="I506" s="71">
        <f t="shared" si="292"/>
        <v>3559.77</v>
      </c>
      <c r="J506" s="71">
        <f t="shared" si="292"/>
        <v>3559.77</v>
      </c>
      <c r="K506" s="71">
        <f t="shared" si="292"/>
        <v>3559.77</v>
      </c>
      <c r="L506" s="71">
        <f t="shared" si="292"/>
        <v>3559.77</v>
      </c>
      <c r="M506" s="71">
        <f t="shared" si="292"/>
        <v>3559.77</v>
      </c>
      <c r="N506" s="71">
        <f t="shared" si="292"/>
        <v>3559.77</v>
      </c>
      <c r="O506" s="71">
        <f t="shared" si="292"/>
        <v>3559.77</v>
      </c>
      <c r="P506" s="71">
        <f t="shared" si="292"/>
        <v>3559.77</v>
      </c>
      <c r="Q506" s="71">
        <f t="shared" si="292"/>
        <v>3559.77</v>
      </c>
      <c r="R506" s="71">
        <f t="shared" si="292"/>
        <v>3559.77</v>
      </c>
      <c r="S506" s="71">
        <f t="shared" si="292"/>
        <v>3559.77</v>
      </c>
      <c r="T506" s="71">
        <f t="shared" si="292"/>
        <v>3559.77</v>
      </c>
      <c r="U506" s="71">
        <f t="shared" si="292"/>
        <v>3559.77</v>
      </c>
      <c r="V506" s="71">
        <f t="shared" si="292"/>
        <v>3559.77</v>
      </c>
      <c r="W506" s="71">
        <f t="shared" si="292"/>
        <v>3559.77</v>
      </c>
      <c r="X506" s="71">
        <f t="shared" si="292"/>
        <v>3559.77</v>
      </c>
      <c r="Y506" s="71">
        <f t="shared" si="292"/>
        <v>3559.77</v>
      </c>
      <c r="Z506" s="71">
        <f t="shared" si="292"/>
        <v>3559.77</v>
      </c>
      <c r="AA506" s="71">
        <f t="shared" si="292"/>
        <v>3559.77</v>
      </c>
    </row>
    <row r="507" spans="1:27" ht="12.75" hidden="1" customHeight="1" outlineLevel="1" x14ac:dyDescent="0.2">
      <c r="A507" s="163" t="s">
        <v>729</v>
      </c>
      <c r="B507" s="94" t="s">
        <v>83</v>
      </c>
      <c r="C507" s="70" t="s">
        <v>79</v>
      </c>
      <c r="D507" s="71">
        <v>4.3</v>
      </c>
      <c r="E507" s="71">
        <v>4.3</v>
      </c>
      <c r="F507" s="71">
        <v>4.3</v>
      </c>
      <c r="G507" s="71">
        <v>4.3</v>
      </c>
      <c r="H507" s="71">
        <v>4.3</v>
      </c>
      <c r="I507" s="71">
        <v>4.3</v>
      </c>
      <c r="J507" s="71">
        <v>4.3</v>
      </c>
      <c r="K507" s="71">
        <v>4.3</v>
      </c>
      <c r="L507" s="71">
        <v>4.3</v>
      </c>
      <c r="M507" s="71">
        <v>4.3</v>
      </c>
      <c r="N507" s="71">
        <v>4.3</v>
      </c>
      <c r="O507" s="71">
        <v>4.3</v>
      </c>
      <c r="P507" s="71">
        <v>4.3</v>
      </c>
      <c r="Q507" s="71">
        <v>4.3</v>
      </c>
      <c r="R507" s="71">
        <v>4.3</v>
      </c>
      <c r="S507" s="71">
        <v>4.3</v>
      </c>
      <c r="T507" s="71">
        <v>4.3</v>
      </c>
      <c r="U507" s="71">
        <v>4.3</v>
      </c>
      <c r="V507" s="71">
        <v>4.3</v>
      </c>
      <c r="W507" s="71">
        <v>4.3</v>
      </c>
      <c r="X507" s="71">
        <v>4.3</v>
      </c>
      <c r="Y507" s="71">
        <v>4.3</v>
      </c>
      <c r="Z507" s="71">
        <v>4.3</v>
      </c>
      <c r="AA507" s="71">
        <v>4.3</v>
      </c>
    </row>
    <row r="508" spans="1:27" ht="12.75" hidden="1" customHeight="1" outlineLevel="1" x14ac:dyDescent="0.2">
      <c r="A508" s="163" t="s">
        <v>730</v>
      </c>
      <c r="B508" s="94" t="s">
        <v>81</v>
      </c>
      <c r="C508" s="70" t="s">
        <v>79</v>
      </c>
      <c r="D508" s="71">
        <f>$D$11</f>
        <v>88.27</v>
      </c>
      <c r="E508" s="71">
        <f t="shared" ref="E508:AA508" si="293">$D$11</f>
        <v>88.27</v>
      </c>
      <c r="F508" s="71">
        <f t="shared" si="293"/>
        <v>88.27</v>
      </c>
      <c r="G508" s="71">
        <f t="shared" si="293"/>
        <v>88.27</v>
      </c>
      <c r="H508" s="71">
        <f t="shared" si="293"/>
        <v>88.27</v>
      </c>
      <c r="I508" s="71">
        <f t="shared" si="293"/>
        <v>88.27</v>
      </c>
      <c r="J508" s="71">
        <f t="shared" si="293"/>
        <v>88.27</v>
      </c>
      <c r="K508" s="71">
        <f t="shared" si="293"/>
        <v>88.27</v>
      </c>
      <c r="L508" s="71">
        <f t="shared" si="293"/>
        <v>88.27</v>
      </c>
      <c r="M508" s="71">
        <f t="shared" si="293"/>
        <v>88.27</v>
      </c>
      <c r="N508" s="71">
        <f t="shared" si="293"/>
        <v>88.27</v>
      </c>
      <c r="O508" s="71">
        <f t="shared" si="293"/>
        <v>88.27</v>
      </c>
      <c r="P508" s="71">
        <f t="shared" si="293"/>
        <v>88.27</v>
      </c>
      <c r="Q508" s="71">
        <f t="shared" si="293"/>
        <v>88.27</v>
      </c>
      <c r="R508" s="71">
        <f t="shared" si="293"/>
        <v>88.27</v>
      </c>
      <c r="S508" s="71">
        <f t="shared" si="293"/>
        <v>88.27</v>
      </c>
      <c r="T508" s="71">
        <f t="shared" si="293"/>
        <v>88.27</v>
      </c>
      <c r="U508" s="71">
        <f t="shared" si="293"/>
        <v>88.27</v>
      </c>
      <c r="V508" s="71">
        <f t="shared" si="293"/>
        <v>88.27</v>
      </c>
      <c r="W508" s="71">
        <f t="shared" si="293"/>
        <v>88.27</v>
      </c>
      <c r="X508" s="71">
        <f t="shared" si="293"/>
        <v>88.27</v>
      </c>
      <c r="Y508" s="71">
        <f t="shared" si="293"/>
        <v>88.27</v>
      </c>
      <c r="Z508" s="71">
        <f t="shared" si="293"/>
        <v>88.27</v>
      </c>
      <c r="AA508" s="71">
        <f t="shared" si="293"/>
        <v>88.27</v>
      </c>
    </row>
    <row r="509" spans="1:27" collapsed="1" x14ac:dyDescent="0.2">
      <c r="A509" s="162" t="s">
        <v>731</v>
      </c>
      <c r="B509" s="54" t="str">
        <f>"06"&amp;"."&amp;$B$662&amp;"."&amp;$B$663</f>
        <v>06.05.2024</v>
      </c>
      <c r="C509" s="134" t="s">
        <v>76</v>
      </c>
      <c r="D509" s="135">
        <f>ROUND(((D510+D511+D513+D512)/1000),5)</f>
        <v>4.94895</v>
      </c>
      <c r="E509" s="135">
        <f>ROUND(((E510+E511+E513+E512)/1000),5)</f>
        <v>4.8570000000000002</v>
      </c>
      <c r="F509" s="135">
        <f>ROUND(((F510+F511+F513+F512)/1000),5)</f>
        <v>4.7680400000000001</v>
      </c>
      <c r="G509" s="135">
        <f t="shared" ref="G509:AA509" si="294">ROUND(((G510+G511+G513+G512)/1000),5)</f>
        <v>4.7599099999999996</v>
      </c>
      <c r="H509" s="135">
        <f t="shared" si="294"/>
        <v>4.7621700000000002</v>
      </c>
      <c r="I509" s="135">
        <f t="shared" si="294"/>
        <v>4.8976100000000002</v>
      </c>
      <c r="J509" s="135">
        <f t="shared" si="294"/>
        <v>5.0663999999999998</v>
      </c>
      <c r="K509" s="135">
        <f t="shared" si="294"/>
        <v>5.3499800000000004</v>
      </c>
      <c r="L509" s="135">
        <f t="shared" si="294"/>
        <v>5.6373199999999999</v>
      </c>
      <c r="M509" s="135">
        <f t="shared" si="294"/>
        <v>5.7202500000000001</v>
      </c>
      <c r="N509" s="135">
        <f t="shared" si="294"/>
        <v>5.7270899999999996</v>
      </c>
      <c r="O509" s="135">
        <f t="shared" si="294"/>
        <v>5.7294099999999997</v>
      </c>
      <c r="P509" s="135">
        <f t="shared" si="294"/>
        <v>5.7346599999999999</v>
      </c>
      <c r="Q509" s="135">
        <f t="shared" si="294"/>
        <v>5.7311399999999999</v>
      </c>
      <c r="R509" s="135">
        <f t="shared" si="294"/>
        <v>5.7281899999999997</v>
      </c>
      <c r="S509" s="135">
        <f t="shared" si="294"/>
        <v>5.72872</v>
      </c>
      <c r="T509" s="135">
        <f t="shared" si="294"/>
        <v>5.7196100000000003</v>
      </c>
      <c r="U509" s="135">
        <f t="shared" si="294"/>
        <v>5.6834899999999999</v>
      </c>
      <c r="V509" s="135">
        <f t="shared" si="294"/>
        <v>5.6471</v>
      </c>
      <c r="W509" s="135">
        <f t="shared" si="294"/>
        <v>5.67239</v>
      </c>
      <c r="X509" s="135">
        <f t="shared" si="294"/>
        <v>5.7205599999999999</v>
      </c>
      <c r="Y509" s="135">
        <f t="shared" si="294"/>
        <v>5.6549899999999997</v>
      </c>
      <c r="Z509" s="135">
        <f t="shared" si="294"/>
        <v>5.3127000000000004</v>
      </c>
      <c r="AA509" s="135">
        <f t="shared" si="294"/>
        <v>5.1479299999999997</v>
      </c>
    </row>
    <row r="510" spans="1:27" ht="12.75" hidden="1" customHeight="1" outlineLevel="1" x14ac:dyDescent="0.2">
      <c r="A510" s="163" t="s">
        <v>732</v>
      </c>
      <c r="B510" s="94" t="s">
        <v>238</v>
      </c>
      <c r="C510" s="70" t="s">
        <v>79</v>
      </c>
      <c r="D510" s="71">
        <v>1296.6099999999999</v>
      </c>
      <c r="E510" s="71">
        <v>1204.6600000000001</v>
      </c>
      <c r="F510" s="71">
        <v>1115.7</v>
      </c>
      <c r="G510" s="71">
        <v>1107.57</v>
      </c>
      <c r="H510" s="71">
        <v>1109.83</v>
      </c>
      <c r="I510" s="71">
        <v>1245.27</v>
      </c>
      <c r="J510" s="71">
        <v>1414.06</v>
      </c>
      <c r="K510" s="71">
        <v>1697.64</v>
      </c>
      <c r="L510" s="71">
        <v>1984.98</v>
      </c>
      <c r="M510" s="71">
        <v>2067.91</v>
      </c>
      <c r="N510" s="71">
        <v>2074.75</v>
      </c>
      <c r="O510" s="71">
        <v>2077.0700000000002</v>
      </c>
      <c r="P510" s="71">
        <v>2082.3200000000002</v>
      </c>
      <c r="Q510" s="71">
        <v>2078.8000000000002</v>
      </c>
      <c r="R510" s="71">
        <v>2075.85</v>
      </c>
      <c r="S510" s="71">
        <v>2076.38</v>
      </c>
      <c r="T510" s="71">
        <v>2067.27</v>
      </c>
      <c r="U510" s="71">
        <v>2031.15</v>
      </c>
      <c r="V510" s="71">
        <v>1994.76</v>
      </c>
      <c r="W510" s="71">
        <v>2020.05</v>
      </c>
      <c r="X510" s="71">
        <v>2068.2199999999998</v>
      </c>
      <c r="Y510" s="71">
        <v>2002.65</v>
      </c>
      <c r="Z510" s="71">
        <v>1660.36</v>
      </c>
      <c r="AA510" s="71">
        <v>1495.59</v>
      </c>
    </row>
    <row r="511" spans="1:27" ht="12.75" hidden="1" customHeight="1" outlineLevel="1" x14ac:dyDescent="0.2">
      <c r="A511" s="163" t="s">
        <v>733</v>
      </c>
      <c r="B511" s="94" t="s">
        <v>90</v>
      </c>
      <c r="C511" s="70" t="s">
        <v>79</v>
      </c>
      <c r="D511" s="71">
        <f>$D$486</f>
        <v>3559.77</v>
      </c>
      <c r="E511" s="71">
        <f t="shared" ref="E511:AA511" si="295">$D$486</f>
        <v>3559.77</v>
      </c>
      <c r="F511" s="71">
        <f t="shared" si="295"/>
        <v>3559.77</v>
      </c>
      <c r="G511" s="71">
        <f t="shared" si="295"/>
        <v>3559.77</v>
      </c>
      <c r="H511" s="71">
        <f t="shared" si="295"/>
        <v>3559.77</v>
      </c>
      <c r="I511" s="71">
        <f t="shared" si="295"/>
        <v>3559.77</v>
      </c>
      <c r="J511" s="71">
        <f t="shared" si="295"/>
        <v>3559.77</v>
      </c>
      <c r="K511" s="71">
        <f t="shared" si="295"/>
        <v>3559.77</v>
      </c>
      <c r="L511" s="71">
        <f t="shared" si="295"/>
        <v>3559.77</v>
      </c>
      <c r="M511" s="71">
        <f t="shared" si="295"/>
        <v>3559.77</v>
      </c>
      <c r="N511" s="71">
        <f t="shared" si="295"/>
        <v>3559.77</v>
      </c>
      <c r="O511" s="71">
        <f t="shared" si="295"/>
        <v>3559.77</v>
      </c>
      <c r="P511" s="71">
        <f t="shared" si="295"/>
        <v>3559.77</v>
      </c>
      <c r="Q511" s="71">
        <f t="shared" si="295"/>
        <v>3559.77</v>
      </c>
      <c r="R511" s="71">
        <f t="shared" si="295"/>
        <v>3559.77</v>
      </c>
      <c r="S511" s="71">
        <f t="shared" si="295"/>
        <v>3559.77</v>
      </c>
      <c r="T511" s="71">
        <f t="shared" si="295"/>
        <v>3559.77</v>
      </c>
      <c r="U511" s="71">
        <f t="shared" si="295"/>
        <v>3559.77</v>
      </c>
      <c r="V511" s="71">
        <f t="shared" si="295"/>
        <v>3559.77</v>
      </c>
      <c r="W511" s="71">
        <f t="shared" si="295"/>
        <v>3559.77</v>
      </c>
      <c r="X511" s="71">
        <f t="shared" si="295"/>
        <v>3559.77</v>
      </c>
      <c r="Y511" s="71">
        <f t="shared" si="295"/>
        <v>3559.77</v>
      </c>
      <c r="Z511" s="71">
        <f t="shared" si="295"/>
        <v>3559.77</v>
      </c>
      <c r="AA511" s="71">
        <f t="shared" si="295"/>
        <v>3559.77</v>
      </c>
    </row>
    <row r="512" spans="1:27" ht="12.75" hidden="1" customHeight="1" outlineLevel="1" x14ac:dyDescent="0.2">
      <c r="A512" s="163" t="s">
        <v>734</v>
      </c>
      <c r="B512" s="94" t="s">
        <v>83</v>
      </c>
      <c r="C512" s="70" t="s">
        <v>79</v>
      </c>
      <c r="D512" s="71">
        <v>4.3</v>
      </c>
      <c r="E512" s="71">
        <v>4.3</v>
      </c>
      <c r="F512" s="71">
        <v>4.3</v>
      </c>
      <c r="G512" s="71">
        <v>4.3</v>
      </c>
      <c r="H512" s="71">
        <v>4.3</v>
      </c>
      <c r="I512" s="71">
        <v>4.3</v>
      </c>
      <c r="J512" s="71">
        <v>4.3</v>
      </c>
      <c r="K512" s="71">
        <v>4.3</v>
      </c>
      <c r="L512" s="71">
        <v>4.3</v>
      </c>
      <c r="M512" s="71">
        <v>4.3</v>
      </c>
      <c r="N512" s="71">
        <v>4.3</v>
      </c>
      <c r="O512" s="71">
        <v>4.3</v>
      </c>
      <c r="P512" s="71">
        <v>4.3</v>
      </c>
      <c r="Q512" s="71">
        <v>4.3</v>
      </c>
      <c r="R512" s="71">
        <v>4.3</v>
      </c>
      <c r="S512" s="71">
        <v>4.3</v>
      </c>
      <c r="T512" s="71">
        <v>4.3</v>
      </c>
      <c r="U512" s="71">
        <v>4.3</v>
      </c>
      <c r="V512" s="71">
        <v>4.3</v>
      </c>
      <c r="W512" s="71">
        <v>4.3</v>
      </c>
      <c r="X512" s="71">
        <v>4.3</v>
      </c>
      <c r="Y512" s="71">
        <v>4.3</v>
      </c>
      <c r="Z512" s="71">
        <v>4.3</v>
      </c>
      <c r="AA512" s="71">
        <v>4.3</v>
      </c>
    </row>
    <row r="513" spans="1:27" ht="12.75" hidden="1" customHeight="1" outlineLevel="1" x14ac:dyDescent="0.2">
      <c r="A513" s="163" t="s">
        <v>735</v>
      </c>
      <c r="B513" s="94" t="s">
        <v>81</v>
      </c>
      <c r="C513" s="70" t="s">
        <v>79</v>
      </c>
      <c r="D513" s="71">
        <f>$D$11</f>
        <v>88.27</v>
      </c>
      <c r="E513" s="71">
        <f t="shared" ref="E513:AA513" si="296">$D$11</f>
        <v>88.27</v>
      </c>
      <c r="F513" s="71">
        <f t="shared" si="296"/>
        <v>88.27</v>
      </c>
      <c r="G513" s="71">
        <f t="shared" si="296"/>
        <v>88.27</v>
      </c>
      <c r="H513" s="71">
        <f t="shared" si="296"/>
        <v>88.27</v>
      </c>
      <c r="I513" s="71">
        <f t="shared" si="296"/>
        <v>88.27</v>
      </c>
      <c r="J513" s="71">
        <f t="shared" si="296"/>
        <v>88.27</v>
      </c>
      <c r="K513" s="71">
        <f t="shared" si="296"/>
        <v>88.27</v>
      </c>
      <c r="L513" s="71">
        <f t="shared" si="296"/>
        <v>88.27</v>
      </c>
      <c r="M513" s="71">
        <f t="shared" si="296"/>
        <v>88.27</v>
      </c>
      <c r="N513" s="71">
        <f t="shared" si="296"/>
        <v>88.27</v>
      </c>
      <c r="O513" s="71">
        <f t="shared" si="296"/>
        <v>88.27</v>
      </c>
      <c r="P513" s="71">
        <f t="shared" si="296"/>
        <v>88.27</v>
      </c>
      <c r="Q513" s="71">
        <f t="shared" si="296"/>
        <v>88.27</v>
      </c>
      <c r="R513" s="71">
        <f t="shared" si="296"/>
        <v>88.27</v>
      </c>
      <c r="S513" s="71">
        <f t="shared" si="296"/>
        <v>88.27</v>
      </c>
      <c r="T513" s="71">
        <f t="shared" si="296"/>
        <v>88.27</v>
      </c>
      <c r="U513" s="71">
        <f t="shared" si="296"/>
        <v>88.27</v>
      </c>
      <c r="V513" s="71">
        <f t="shared" si="296"/>
        <v>88.27</v>
      </c>
      <c r="W513" s="71">
        <f t="shared" si="296"/>
        <v>88.27</v>
      </c>
      <c r="X513" s="71">
        <f t="shared" si="296"/>
        <v>88.27</v>
      </c>
      <c r="Y513" s="71">
        <f t="shared" si="296"/>
        <v>88.27</v>
      </c>
      <c r="Z513" s="71">
        <f t="shared" si="296"/>
        <v>88.27</v>
      </c>
      <c r="AA513" s="71">
        <f t="shared" si="296"/>
        <v>88.27</v>
      </c>
    </row>
    <row r="514" spans="1:27" collapsed="1" x14ac:dyDescent="0.2">
      <c r="A514" s="162" t="s">
        <v>736</v>
      </c>
      <c r="B514" s="54" t="str">
        <f>"07"&amp;"."&amp;$B$662&amp;"."&amp;$B$663</f>
        <v>07.05.2024</v>
      </c>
      <c r="C514" s="134" t="s">
        <v>76</v>
      </c>
      <c r="D514" s="135">
        <f>ROUND(((D515+D516+D518+D517)/1000),5)</f>
        <v>5.1344700000000003</v>
      </c>
      <c r="E514" s="135">
        <f>ROUND(((E515+E516+E518+E517)/1000),5)</f>
        <v>4.9435599999999997</v>
      </c>
      <c r="F514" s="135">
        <f>ROUND(((F515+F516+F518+F517)/1000),5)</f>
        <v>4.8710199999999997</v>
      </c>
      <c r="G514" s="135">
        <f t="shared" ref="G514:AA514" si="297">ROUND(((G515+G516+G518+G517)/1000),5)</f>
        <v>4.85487</v>
      </c>
      <c r="H514" s="135">
        <f t="shared" si="297"/>
        <v>4.85025</v>
      </c>
      <c r="I514" s="135">
        <f t="shared" si="297"/>
        <v>4.9232199999999997</v>
      </c>
      <c r="J514" s="135">
        <f t="shared" si="297"/>
        <v>5.0713900000000001</v>
      </c>
      <c r="K514" s="135">
        <f t="shared" si="297"/>
        <v>5.3039699999999996</v>
      </c>
      <c r="L514" s="135">
        <f t="shared" si="297"/>
        <v>5.5642399999999999</v>
      </c>
      <c r="M514" s="135">
        <f t="shared" si="297"/>
        <v>5.6414600000000004</v>
      </c>
      <c r="N514" s="135">
        <f t="shared" si="297"/>
        <v>5.6650400000000003</v>
      </c>
      <c r="O514" s="135">
        <f t="shared" si="297"/>
        <v>5.7305000000000001</v>
      </c>
      <c r="P514" s="135">
        <f t="shared" si="297"/>
        <v>5.7245900000000001</v>
      </c>
      <c r="Q514" s="135">
        <f t="shared" si="297"/>
        <v>5.7401799999999996</v>
      </c>
      <c r="R514" s="135">
        <f t="shared" si="297"/>
        <v>5.6843199999999996</v>
      </c>
      <c r="S514" s="135">
        <f t="shared" si="297"/>
        <v>5.66751</v>
      </c>
      <c r="T514" s="135">
        <f t="shared" si="297"/>
        <v>5.63795</v>
      </c>
      <c r="U514" s="135">
        <f t="shared" si="297"/>
        <v>5.6251600000000002</v>
      </c>
      <c r="V514" s="135">
        <f t="shared" si="297"/>
        <v>5.6246700000000001</v>
      </c>
      <c r="W514" s="135">
        <f t="shared" si="297"/>
        <v>5.63056</v>
      </c>
      <c r="X514" s="135">
        <f t="shared" si="297"/>
        <v>5.6969700000000003</v>
      </c>
      <c r="Y514" s="135">
        <f t="shared" si="297"/>
        <v>5.5243900000000004</v>
      </c>
      <c r="Z514" s="135">
        <f t="shared" si="297"/>
        <v>5.3664399999999999</v>
      </c>
      <c r="AA514" s="135">
        <f t="shared" si="297"/>
        <v>5.25549</v>
      </c>
    </row>
    <row r="515" spans="1:27" ht="12.75" hidden="1" customHeight="1" outlineLevel="1" x14ac:dyDescent="0.2">
      <c r="A515" s="163" t="s">
        <v>737</v>
      </c>
      <c r="B515" s="94" t="s">
        <v>238</v>
      </c>
      <c r="C515" s="70" t="s">
        <v>79</v>
      </c>
      <c r="D515" s="71">
        <v>1482.13</v>
      </c>
      <c r="E515" s="71">
        <v>1291.22</v>
      </c>
      <c r="F515" s="71">
        <v>1218.68</v>
      </c>
      <c r="G515" s="71">
        <v>1202.53</v>
      </c>
      <c r="H515" s="71">
        <v>1197.9100000000001</v>
      </c>
      <c r="I515" s="71">
        <v>1270.8800000000001</v>
      </c>
      <c r="J515" s="71">
        <v>1419.05</v>
      </c>
      <c r="K515" s="71">
        <v>1651.63</v>
      </c>
      <c r="L515" s="71">
        <v>1911.9</v>
      </c>
      <c r="M515" s="71">
        <v>1989.12</v>
      </c>
      <c r="N515" s="71">
        <v>2012.7</v>
      </c>
      <c r="O515" s="71">
        <v>2078.16</v>
      </c>
      <c r="P515" s="71">
        <v>2072.25</v>
      </c>
      <c r="Q515" s="71">
        <v>2087.84</v>
      </c>
      <c r="R515" s="71">
        <v>2031.98</v>
      </c>
      <c r="S515" s="71">
        <v>2015.17</v>
      </c>
      <c r="T515" s="71">
        <v>1985.61</v>
      </c>
      <c r="U515" s="71">
        <v>1972.82</v>
      </c>
      <c r="V515" s="71">
        <v>1972.33</v>
      </c>
      <c r="W515" s="71">
        <v>1978.22</v>
      </c>
      <c r="X515" s="71">
        <v>2044.63</v>
      </c>
      <c r="Y515" s="71">
        <v>1872.05</v>
      </c>
      <c r="Z515" s="71">
        <v>1714.1</v>
      </c>
      <c r="AA515" s="71">
        <v>1603.15</v>
      </c>
    </row>
    <row r="516" spans="1:27" ht="12.75" hidden="1" customHeight="1" outlineLevel="1" x14ac:dyDescent="0.2">
      <c r="A516" s="163" t="s">
        <v>738</v>
      </c>
      <c r="B516" s="94" t="s">
        <v>90</v>
      </c>
      <c r="C516" s="70" t="s">
        <v>79</v>
      </c>
      <c r="D516" s="71">
        <f>$D$486</f>
        <v>3559.77</v>
      </c>
      <c r="E516" s="71">
        <f t="shared" ref="E516:AA516" si="298">$D$486</f>
        <v>3559.77</v>
      </c>
      <c r="F516" s="71">
        <f t="shared" si="298"/>
        <v>3559.77</v>
      </c>
      <c r="G516" s="71">
        <f t="shared" si="298"/>
        <v>3559.77</v>
      </c>
      <c r="H516" s="71">
        <f t="shared" si="298"/>
        <v>3559.77</v>
      </c>
      <c r="I516" s="71">
        <f t="shared" si="298"/>
        <v>3559.77</v>
      </c>
      <c r="J516" s="71">
        <f t="shared" si="298"/>
        <v>3559.77</v>
      </c>
      <c r="K516" s="71">
        <f t="shared" si="298"/>
        <v>3559.77</v>
      </c>
      <c r="L516" s="71">
        <f t="shared" si="298"/>
        <v>3559.77</v>
      </c>
      <c r="M516" s="71">
        <f t="shared" si="298"/>
        <v>3559.77</v>
      </c>
      <c r="N516" s="71">
        <f t="shared" si="298"/>
        <v>3559.77</v>
      </c>
      <c r="O516" s="71">
        <f t="shared" si="298"/>
        <v>3559.77</v>
      </c>
      <c r="P516" s="71">
        <f t="shared" si="298"/>
        <v>3559.77</v>
      </c>
      <c r="Q516" s="71">
        <f t="shared" si="298"/>
        <v>3559.77</v>
      </c>
      <c r="R516" s="71">
        <f t="shared" si="298"/>
        <v>3559.77</v>
      </c>
      <c r="S516" s="71">
        <f t="shared" si="298"/>
        <v>3559.77</v>
      </c>
      <c r="T516" s="71">
        <f t="shared" si="298"/>
        <v>3559.77</v>
      </c>
      <c r="U516" s="71">
        <f t="shared" si="298"/>
        <v>3559.77</v>
      </c>
      <c r="V516" s="71">
        <f t="shared" si="298"/>
        <v>3559.77</v>
      </c>
      <c r="W516" s="71">
        <f t="shared" si="298"/>
        <v>3559.77</v>
      </c>
      <c r="X516" s="71">
        <f t="shared" si="298"/>
        <v>3559.77</v>
      </c>
      <c r="Y516" s="71">
        <f t="shared" si="298"/>
        <v>3559.77</v>
      </c>
      <c r="Z516" s="71">
        <f t="shared" si="298"/>
        <v>3559.77</v>
      </c>
      <c r="AA516" s="71">
        <f t="shared" si="298"/>
        <v>3559.77</v>
      </c>
    </row>
    <row r="517" spans="1:27" ht="12.75" hidden="1" customHeight="1" outlineLevel="1" x14ac:dyDescent="0.2">
      <c r="A517" s="163" t="s">
        <v>739</v>
      </c>
      <c r="B517" s="94" t="s">
        <v>83</v>
      </c>
      <c r="C517" s="70" t="s">
        <v>79</v>
      </c>
      <c r="D517" s="71">
        <v>4.3</v>
      </c>
      <c r="E517" s="71">
        <v>4.3</v>
      </c>
      <c r="F517" s="71">
        <v>4.3</v>
      </c>
      <c r="G517" s="71">
        <v>4.3</v>
      </c>
      <c r="H517" s="71">
        <v>4.3</v>
      </c>
      <c r="I517" s="71">
        <v>4.3</v>
      </c>
      <c r="J517" s="71">
        <v>4.3</v>
      </c>
      <c r="K517" s="71">
        <v>4.3</v>
      </c>
      <c r="L517" s="71">
        <v>4.3</v>
      </c>
      <c r="M517" s="71">
        <v>4.3</v>
      </c>
      <c r="N517" s="71">
        <v>4.3</v>
      </c>
      <c r="O517" s="71">
        <v>4.3</v>
      </c>
      <c r="P517" s="71">
        <v>4.3</v>
      </c>
      <c r="Q517" s="71">
        <v>4.3</v>
      </c>
      <c r="R517" s="71">
        <v>4.3</v>
      </c>
      <c r="S517" s="71">
        <v>4.3</v>
      </c>
      <c r="T517" s="71">
        <v>4.3</v>
      </c>
      <c r="U517" s="71">
        <v>4.3</v>
      </c>
      <c r="V517" s="71">
        <v>4.3</v>
      </c>
      <c r="W517" s="71">
        <v>4.3</v>
      </c>
      <c r="X517" s="71">
        <v>4.3</v>
      </c>
      <c r="Y517" s="71">
        <v>4.3</v>
      </c>
      <c r="Z517" s="71">
        <v>4.3</v>
      </c>
      <c r="AA517" s="71">
        <v>4.3</v>
      </c>
    </row>
    <row r="518" spans="1:27" ht="12.75" hidden="1" customHeight="1" outlineLevel="1" x14ac:dyDescent="0.2">
      <c r="A518" s="163" t="s">
        <v>740</v>
      </c>
      <c r="B518" s="94" t="s">
        <v>81</v>
      </c>
      <c r="C518" s="70" t="s">
        <v>79</v>
      </c>
      <c r="D518" s="71">
        <f>$D$11</f>
        <v>88.27</v>
      </c>
      <c r="E518" s="71">
        <f t="shared" ref="E518:AA518" si="299">$D$11</f>
        <v>88.27</v>
      </c>
      <c r="F518" s="71">
        <f t="shared" si="299"/>
        <v>88.27</v>
      </c>
      <c r="G518" s="71">
        <f t="shared" si="299"/>
        <v>88.27</v>
      </c>
      <c r="H518" s="71">
        <f t="shared" si="299"/>
        <v>88.27</v>
      </c>
      <c r="I518" s="71">
        <f t="shared" si="299"/>
        <v>88.27</v>
      </c>
      <c r="J518" s="71">
        <f t="shared" si="299"/>
        <v>88.27</v>
      </c>
      <c r="K518" s="71">
        <f t="shared" si="299"/>
        <v>88.27</v>
      </c>
      <c r="L518" s="71">
        <f t="shared" si="299"/>
        <v>88.27</v>
      </c>
      <c r="M518" s="71">
        <f t="shared" si="299"/>
        <v>88.27</v>
      </c>
      <c r="N518" s="71">
        <f t="shared" si="299"/>
        <v>88.27</v>
      </c>
      <c r="O518" s="71">
        <f t="shared" si="299"/>
        <v>88.27</v>
      </c>
      <c r="P518" s="71">
        <f t="shared" si="299"/>
        <v>88.27</v>
      </c>
      <c r="Q518" s="71">
        <f t="shared" si="299"/>
        <v>88.27</v>
      </c>
      <c r="R518" s="71">
        <f t="shared" si="299"/>
        <v>88.27</v>
      </c>
      <c r="S518" s="71">
        <f t="shared" si="299"/>
        <v>88.27</v>
      </c>
      <c r="T518" s="71">
        <f t="shared" si="299"/>
        <v>88.27</v>
      </c>
      <c r="U518" s="71">
        <f t="shared" si="299"/>
        <v>88.27</v>
      </c>
      <c r="V518" s="71">
        <f t="shared" si="299"/>
        <v>88.27</v>
      </c>
      <c r="W518" s="71">
        <f t="shared" si="299"/>
        <v>88.27</v>
      </c>
      <c r="X518" s="71">
        <f t="shared" si="299"/>
        <v>88.27</v>
      </c>
      <c r="Y518" s="71">
        <f t="shared" si="299"/>
        <v>88.27</v>
      </c>
      <c r="Z518" s="71">
        <f t="shared" si="299"/>
        <v>88.27</v>
      </c>
      <c r="AA518" s="71">
        <f t="shared" si="299"/>
        <v>88.27</v>
      </c>
    </row>
    <row r="519" spans="1:27" collapsed="1" x14ac:dyDescent="0.2">
      <c r="A519" s="162" t="s">
        <v>741</v>
      </c>
      <c r="B519" s="54" t="str">
        <f>"08"&amp;"."&amp;$B$662&amp;"."&amp;$B$663</f>
        <v>08.05.2024</v>
      </c>
      <c r="C519" s="134" t="s">
        <v>76</v>
      </c>
      <c r="D519" s="135">
        <f>ROUND(((D520+D521+D523+D522)/1000),5)</f>
        <v>5.1295700000000002</v>
      </c>
      <c r="E519" s="135">
        <f>ROUND(((E520+E521+E523+E522)/1000),5)</f>
        <v>4.9637700000000002</v>
      </c>
      <c r="F519" s="135">
        <f>ROUND(((F520+F521+F523+F522)/1000),5)</f>
        <v>4.89236</v>
      </c>
      <c r="G519" s="135">
        <f t="shared" ref="G519:AA519" si="300">ROUND(((G520+G521+G523+G522)/1000),5)</f>
        <v>4.8822099999999997</v>
      </c>
      <c r="H519" s="135">
        <f t="shared" si="300"/>
        <v>4.8831899999999999</v>
      </c>
      <c r="I519" s="135">
        <f t="shared" si="300"/>
        <v>4.9814600000000002</v>
      </c>
      <c r="J519" s="135">
        <f t="shared" si="300"/>
        <v>5.0271600000000003</v>
      </c>
      <c r="K519" s="135">
        <f t="shared" si="300"/>
        <v>5.2500799999999996</v>
      </c>
      <c r="L519" s="135">
        <f t="shared" si="300"/>
        <v>5.48827</v>
      </c>
      <c r="M519" s="135">
        <f t="shared" si="300"/>
        <v>5.5788500000000001</v>
      </c>
      <c r="N519" s="135">
        <f t="shared" si="300"/>
        <v>5.6455900000000003</v>
      </c>
      <c r="O519" s="135">
        <f t="shared" si="300"/>
        <v>5.6918100000000003</v>
      </c>
      <c r="P519" s="135">
        <f t="shared" si="300"/>
        <v>5.74003</v>
      </c>
      <c r="Q519" s="135">
        <f t="shared" si="300"/>
        <v>5.7386600000000003</v>
      </c>
      <c r="R519" s="135">
        <f t="shared" si="300"/>
        <v>5.6909299999999998</v>
      </c>
      <c r="S519" s="135">
        <f t="shared" si="300"/>
        <v>5.6471299999999998</v>
      </c>
      <c r="T519" s="135">
        <f t="shared" si="300"/>
        <v>5.5897800000000002</v>
      </c>
      <c r="U519" s="135">
        <f t="shared" si="300"/>
        <v>5.5408999999999997</v>
      </c>
      <c r="V519" s="135">
        <f t="shared" si="300"/>
        <v>5.5487700000000002</v>
      </c>
      <c r="W519" s="135">
        <f t="shared" si="300"/>
        <v>5.5625900000000001</v>
      </c>
      <c r="X519" s="135">
        <f t="shared" si="300"/>
        <v>5.6136400000000002</v>
      </c>
      <c r="Y519" s="135">
        <f t="shared" si="300"/>
        <v>5.5812400000000002</v>
      </c>
      <c r="Z519" s="135">
        <f t="shared" si="300"/>
        <v>5.4924200000000001</v>
      </c>
      <c r="AA519" s="135">
        <f t="shared" si="300"/>
        <v>5.22506</v>
      </c>
    </row>
    <row r="520" spans="1:27" ht="12.75" hidden="1" customHeight="1" outlineLevel="1" x14ac:dyDescent="0.2">
      <c r="A520" s="163" t="s">
        <v>742</v>
      </c>
      <c r="B520" s="94" t="s">
        <v>238</v>
      </c>
      <c r="C520" s="70" t="s">
        <v>79</v>
      </c>
      <c r="D520" s="71">
        <v>1477.23</v>
      </c>
      <c r="E520" s="71">
        <v>1311.43</v>
      </c>
      <c r="F520" s="71">
        <v>1240.02</v>
      </c>
      <c r="G520" s="71">
        <v>1229.8699999999999</v>
      </c>
      <c r="H520" s="71">
        <v>1230.8499999999999</v>
      </c>
      <c r="I520" s="71">
        <v>1329.12</v>
      </c>
      <c r="J520" s="71">
        <v>1374.82</v>
      </c>
      <c r="K520" s="71">
        <v>1597.74</v>
      </c>
      <c r="L520" s="71">
        <v>1835.93</v>
      </c>
      <c r="M520" s="71">
        <v>1926.51</v>
      </c>
      <c r="N520" s="71">
        <v>1993.25</v>
      </c>
      <c r="O520" s="71">
        <v>2039.47</v>
      </c>
      <c r="P520" s="71">
        <v>2087.69</v>
      </c>
      <c r="Q520" s="71">
        <v>2086.3200000000002</v>
      </c>
      <c r="R520" s="71">
        <v>2038.59</v>
      </c>
      <c r="S520" s="71">
        <v>1994.79</v>
      </c>
      <c r="T520" s="71">
        <v>1937.44</v>
      </c>
      <c r="U520" s="71">
        <v>1888.56</v>
      </c>
      <c r="V520" s="71">
        <v>1896.43</v>
      </c>
      <c r="W520" s="71">
        <v>1910.25</v>
      </c>
      <c r="X520" s="71">
        <v>1961.3</v>
      </c>
      <c r="Y520" s="71">
        <v>1928.9</v>
      </c>
      <c r="Z520" s="71">
        <v>1840.08</v>
      </c>
      <c r="AA520" s="71">
        <v>1572.72</v>
      </c>
    </row>
    <row r="521" spans="1:27" ht="12.75" hidden="1" customHeight="1" outlineLevel="1" x14ac:dyDescent="0.2">
      <c r="A521" s="163" t="s">
        <v>743</v>
      </c>
      <c r="B521" s="94" t="s">
        <v>90</v>
      </c>
      <c r="C521" s="70" t="s">
        <v>79</v>
      </c>
      <c r="D521" s="71">
        <f>$D$486</f>
        <v>3559.77</v>
      </c>
      <c r="E521" s="71">
        <f t="shared" ref="E521:AA521" si="301">$D$486</f>
        <v>3559.77</v>
      </c>
      <c r="F521" s="71">
        <f t="shared" si="301"/>
        <v>3559.77</v>
      </c>
      <c r="G521" s="71">
        <f t="shared" si="301"/>
        <v>3559.77</v>
      </c>
      <c r="H521" s="71">
        <f t="shared" si="301"/>
        <v>3559.77</v>
      </c>
      <c r="I521" s="71">
        <f t="shared" si="301"/>
        <v>3559.77</v>
      </c>
      <c r="J521" s="71">
        <f t="shared" si="301"/>
        <v>3559.77</v>
      </c>
      <c r="K521" s="71">
        <f t="shared" si="301"/>
        <v>3559.77</v>
      </c>
      <c r="L521" s="71">
        <f t="shared" si="301"/>
        <v>3559.77</v>
      </c>
      <c r="M521" s="71">
        <f t="shared" si="301"/>
        <v>3559.77</v>
      </c>
      <c r="N521" s="71">
        <f t="shared" si="301"/>
        <v>3559.77</v>
      </c>
      <c r="O521" s="71">
        <f t="shared" si="301"/>
        <v>3559.77</v>
      </c>
      <c r="P521" s="71">
        <f t="shared" si="301"/>
        <v>3559.77</v>
      </c>
      <c r="Q521" s="71">
        <f t="shared" si="301"/>
        <v>3559.77</v>
      </c>
      <c r="R521" s="71">
        <f t="shared" si="301"/>
        <v>3559.77</v>
      </c>
      <c r="S521" s="71">
        <f t="shared" si="301"/>
        <v>3559.77</v>
      </c>
      <c r="T521" s="71">
        <f t="shared" si="301"/>
        <v>3559.77</v>
      </c>
      <c r="U521" s="71">
        <f t="shared" si="301"/>
        <v>3559.77</v>
      </c>
      <c r="V521" s="71">
        <f t="shared" si="301"/>
        <v>3559.77</v>
      </c>
      <c r="W521" s="71">
        <f t="shared" si="301"/>
        <v>3559.77</v>
      </c>
      <c r="X521" s="71">
        <f t="shared" si="301"/>
        <v>3559.77</v>
      </c>
      <c r="Y521" s="71">
        <f t="shared" si="301"/>
        <v>3559.77</v>
      </c>
      <c r="Z521" s="71">
        <f t="shared" si="301"/>
        <v>3559.77</v>
      </c>
      <c r="AA521" s="71">
        <f t="shared" si="301"/>
        <v>3559.77</v>
      </c>
    </row>
    <row r="522" spans="1:27" ht="12.75" hidden="1" customHeight="1" outlineLevel="1" x14ac:dyDescent="0.2">
      <c r="A522" s="163" t="s">
        <v>744</v>
      </c>
      <c r="B522" s="94" t="s">
        <v>83</v>
      </c>
      <c r="C522" s="70" t="s">
        <v>79</v>
      </c>
      <c r="D522" s="71">
        <v>4.3</v>
      </c>
      <c r="E522" s="71">
        <v>4.3</v>
      </c>
      <c r="F522" s="71">
        <v>4.3</v>
      </c>
      <c r="G522" s="71">
        <v>4.3</v>
      </c>
      <c r="H522" s="71">
        <v>4.3</v>
      </c>
      <c r="I522" s="71">
        <v>4.3</v>
      </c>
      <c r="J522" s="71">
        <v>4.3</v>
      </c>
      <c r="K522" s="71">
        <v>4.3</v>
      </c>
      <c r="L522" s="71">
        <v>4.3</v>
      </c>
      <c r="M522" s="71">
        <v>4.3</v>
      </c>
      <c r="N522" s="71">
        <v>4.3</v>
      </c>
      <c r="O522" s="71">
        <v>4.3</v>
      </c>
      <c r="P522" s="71">
        <v>4.3</v>
      </c>
      <c r="Q522" s="71">
        <v>4.3</v>
      </c>
      <c r="R522" s="71">
        <v>4.3</v>
      </c>
      <c r="S522" s="71">
        <v>4.3</v>
      </c>
      <c r="T522" s="71">
        <v>4.3</v>
      </c>
      <c r="U522" s="71">
        <v>4.3</v>
      </c>
      <c r="V522" s="71">
        <v>4.3</v>
      </c>
      <c r="W522" s="71">
        <v>4.3</v>
      </c>
      <c r="X522" s="71">
        <v>4.3</v>
      </c>
      <c r="Y522" s="71">
        <v>4.3</v>
      </c>
      <c r="Z522" s="71">
        <v>4.3</v>
      </c>
      <c r="AA522" s="71">
        <v>4.3</v>
      </c>
    </row>
    <row r="523" spans="1:27" ht="12.75" hidden="1" customHeight="1" outlineLevel="1" x14ac:dyDescent="0.2">
      <c r="A523" s="163" t="s">
        <v>745</v>
      </c>
      <c r="B523" s="94" t="s">
        <v>81</v>
      </c>
      <c r="C523" s="70" t="s">
        <v>79</v>
      </c>
      <c r="D523" s="71">
        <f>$D$11</f>
        <v>88.27</v>
      </c>
      <c r="E523" s="71">
        <f t="shared" ref="E523:AA523" si="302">$D$11</f>
        <v>88.27</v>
      </c>
      <c r="F523" s="71">
        <f t="shared" si="302"/>
        <v>88.27</v>
      </c>
      <c r="G523" s="71">
        <f t="shared" si="302"/>
        <v>88.27</v>
      </c>
      <c r="H523" s="71">
        <f t="shared" si="302"/>
        <v>88.27</v>
      </c>
      <c r="I523" s="71">
        <f t="shared" si="302"/>
        <v>88.27</v>
      </c>
      <c r="J523" s="71">
        <f t="shared" si="302"/>
        <v>88.27</v>
      </c>
      <c r="K523" s="71">
        <f t="shared" si="302"/>
        <v>88.27</v>
      </c>
      <c r="L523" s="71">
        <f t="shared" si="302"/>
        <v>88.27</v>
      </c>
      <c r="M523" s="71">
        <f t="shared" si="302"/>
        <v>88.27</v>
      </c>
      <c r="N523" s="71">
        <f t="shared" si="302"/>
        <v>88.27</v>
      </c>
      <c r="O523" s="71">
        <f t="shared" si="302"/>
        <v>88.27</v>
      </c>
      <c r="P523" s="71">
        <f t="shared" si="302"/>
        <v>88.27</v>
      </c>
      <c r="Q523" s="71">
        <f t="shared" si="302"/>
        <v>88.27</v>
      </c>
      <c r="R523" s="71">
        <f t="shared" si="302"/>
        <v>88.27</v>
      </c>
      <c r="S523" s="71">
        <f t="shared" si="302"/>
        <v>88.27</v>
      </c>
      <c r="T523" s="71">
        <f t="shared" si="302"/>
        <v>88.27</v>
      </c>
      <c r="U523" s="71">
        <f t="shared" si="302"/>
        <v>88.27</v>
      </c>
      <c r="V523" s="71">
        <f t="shared" si="302"/>
        <v>88.27</v>
      </c>
      <c r="W523" s="71">
        <f t="shared" si="302"/>
        <v>88.27</v>
      </c>
      <c r="X523" s="71">
        <f t="shared" si="302"/>
        <v>88.27</v>
      </c>
      <c r="Y523" s="71">
        <f t="shared" si="302"/>
        <v>88.27</v>
      </c>
      <c r="Z523" s="71">
        <f t="shared" si="302"/>
        <v>88.27</v>
      </c>
      <c r="AA523" s="71">
        <f t="shared" si="302"/>
        <v>88.27</v>
      </c>
    </row>
    <row r="524" spans="1:27" collapsed="1" x14ac:dyDescent="0.2">
      <c r="A524" s="162" t="s">
        <v>746</v>
      </c>
      <c r="B524" s="54" t="str">
        <f>"09"&amp;"."&amp;$B$662&amp;"."&amp;$B$663</f>
        <v>09.05.2024</v>
      </c>
      <c r="C524" s="134" t="s">
        <v>76</v>
      </c>
      <c r="D524" s="135">
        <f>ROUND(((D525+D526+D528+D527)/1000),5)</f>
        <v>5.0465099999999996</v>
      </c>
      <c r="E524" s="135">
        <f>ROUND(((E525+E526+E528+E527)/1000),5)</f>
        <v>4.9206300000000001</v>
      </c>
      <c r="F524" s="135">
        <f>ROUND(((F525+F526+F528+F527)/1000),5)</f>
        <v>4.8846299999999996</v>
      </c>
      <c r="G524" s="135">
        <f t="shared" ref="G524:AA524" si="303">ROUND(((G525+G526+G528+G527)/1000),5)</f>
        <v>4.8574400000000004</v>
      </c>
      <c r="H524" s="135">
        <f t="shared" si="303"/>
        <v>4.8509900000000004</v>
      </c>
      <c r="I524" s="135">
        <f t="shared" si="303"/>
        <v>4.8538100000000002</v>
      </c>
      <c r="J524" s="135">
        <f t="shared" si="303"/>
        <v>4.8224099999999996</v>
      </c>
      <c r="K524" s="135">
        <f t="shared" si="303"/>
        <v>4.8840199999999996</v>
      </c>
      <c r="L524" s="135">
        <f t="shared" si="303"/>
        <v>5.1170799999999996</v>
      </c>
      <c r="M524" s="135">
        <f t="shared" si="303"/>
        <v>5.3234899999999996</v>
      </c>
      <c r="N524" s="135">
        <f t="shared" si="303"/>
        <v>5.3592000000000004</v>
      </c>
      <c r="O524" s="135">
        <f t="shared" si="303"/>
        <v>5.3618899999999998</v>
      </c>
      <c r="P524" s="135">
        <f t="shared" si="303"/>
        <v>5.3599800000000002</v>
      </c>
      <c r="Q524" s="135">
        <f t="shared" si="303"/>
        <v>5.35677</v>
      </c>
      <c r="R524" s="135">
        <f t="shared" si="303"/>
        <v>5.3563700000000001</v>
      </c>
      <c r="S524" s="135">
        <f t="shared" si="303"/>
        <v>5.3571400000000002</v>
      </c>
      <c r="T524" s="135">
        <f t="shared" si="303"/>
        <v>5.3532599999999997</v>
      </c>
      <c r="U524" s="135">
        <f t="shared" si="303"/>
        <v>5.3536799999999998</v>
      </c>
      <c r="V524" s="135">
        <f t="shared" si="303"/>
        <v>5.3611199999999997</v>
      </c>
      <c r="W524" s="135">
        <f t="shared" si="303"/>
        <v>5.3847100000000001</v>
      </c>
      <c r="X524" s="135">
        <f t="shared" si="303"/>
        <v>5.50305</v>
      </c>
      <c r="Y524" s="135">
        <f t="shared" si="303"/>
        <v>5.3651</v>
      </c>
      <c r="Z524" s="135">
        <f t="shared" si="303"/>
        <v>5.2282000000000002</v>
      </c>
      <c r="AA524" s="135">
        <f t="shared" si="303"/>
        <v>5.0442799999999997</v>
      </c>
    </row>
    <row r="525" spans="1:27" ht="12.75" hidden="1" customHeight="1" outlineLevel="1" x14ac:dyDescent="0.2">
      <c r="A525" s="163" t="s">
        <v>747</v>
      </c>
      <c r="B525" s="94" t="s">
        <v>238</v>
      </c>
      <c r="C525" s="70" t="s">
        <v>79</v>
      </c>
      <c r="D525" s="71">
        <v>1394.17</v>
      </c>
      <c r="E525" s="71">
        <v>1268.29</v>
      </c>
      <c r="F525" s="71">
        <v>1232.29</v>
      </c>
      <c r="G525" s="71">
        <v>1205.0999999999999</v>
      </c>
      <c r="H525" s="71">
        <v>1198.6500000000001</v>
      </c>
      <c r="I525" s="71">
        <v>1201.47</v>
      </c>
      <c r="J525" s="71">
        <v>1170.07</v>
      </c>
      <c r="K525" s="71">
        <v>1231.68</v>
      </c>
      <c r="L525" s="71">
        <v>1464.74</v>
      </c>
      <c r="M525" s="71">
        <v>1671.15</v>
      </c>
      <c r="N525" s="71">
        <v>1706.86</v>
      </c>
      <c r="O525" s="71">
        <v>1709.55</v>
      </c>
      <c r="P525" s="71">
        <v>1707.64</v>
      </c>
      <c r="Q525" s="71">
        <v>1704.43</v>
      </c>
      <c r="R525" s="71">
        <v>1704.03</v>
      </c>
      <c r="S525" s="71">
        <v>1704.8</v>
      </c>
      <c r="T525" s="71">
        <v>1700.92</v>
      </c>
      <c r="U525" s="71">
        <v>1701.34</v>
      </c>
      <c r="V525" s="71">
        <v>1708.78</v>
      </c>
      <c r="W525" s="71">
        <v>1732.37</v>
      </c>
      <c r="X525" s="71">
        <v>1850.71</v>
      </c>
      <c r="Y525" s="71">
        <v>1712.76</v>
      </c>
      <c r="Z525" s="71">
        <v>1575.86</v>
      </c>
      <c r="AA525" s="71">
        <v>1391.94</v>
      </c>
    </row>
    <row r="526" spans="1:27" ht="12.75" hidden="1" customHeight="1" outlineLevel="1" x14ac:dyDescent="0.2">
      <c r="A526" s="163" t="s">
        <v>748</v>
      </c>
      <c r="B526" s="94" t="s">
        <v>90</v>
      </c>
      <c r="C526" s="70" t="s">
        <v>79</v>
      </c>
      <c r="D526" s="71">
        <f>$D$486</f>
        <v>3559.77</v>
      </c>
      <c r="E526" s="71">
        <f t="shared" ref="E526:AA526" si="304">$D$486</f>
        <v>3559.77</v>
      </c>
      <c r="F526" s="71">
        <f t="shared" si="304"/>
        <v>3559.77</v>
      </c>
      <c r="G526" s="71">
        <f t="shared" si="304"/>
        <v>3559.77</v>
      </c>
      <c r="H526" s="71">
        <f t="shared" si="304"/>
        <v>3559.77</v>
      </c>
      <c r="I526" s="71">
        <f t="shared" si="304"/>
        <v>3559.77</v>
      </c>
      <c r="J526" s="71">
        <f t="shared" si="304"/>
        <v>3559.77</v>
      </c>
      <c r="K526" s="71">
        <f t="shared" si="304"/>
        <v>3559.77</v>
      </c>
      <c r="L526" s="71">
        <f t="shared" si="304"/>
        <v>3559.77</v>
      </c>
      <c r="M526" s="71">
        <f t="shared" si="304"/>
        <v>3559.77</v>
      </c>
      <c r="N526" s="71">
        <f t="shared" si="304"/>
        <v>3559.77</v>
      </c>
      <c r="O526" s="71">
        <f t="shared" si="304"/>
        <v>3559.77</v>
      </c>
      <c r="P526" s="71">
        <f t="shared" si="304"/>
        <v>3559.77</v>
      </c>
      <c r="Q526" s="71">
        <f t="shared" si="304"/>
        <v>3559.77</v>
      </c>
      <c r="R526" s="71">
        <f t="shared" si="304"/>
        <v>3559.77</v>
      </c>
      <c r="S526" s="71">
        <f t="shared" si="304"/>
        <v>3559.77</v>
      </c>
      <c r="T526" s="71">
        <f t="shared" si="304"/>
        <v>3559.77</v>
      </c>
      <c r="U526" s="71">
        <f t="shared" si="304"/>
        <v>3559.77</v>
      </c>
      <c r="V526" s="71">
        <f t="shared" si="304"/>
        <v>3559.77</v>
      </c>
      <c r="W526" s="71">
        <f t="shared" si="304"/>
        <v>3559.77</v>
      </c>
      <c r="X526" s="71">
        <f t="shared" si="304"/>
        <v>3559.77</v>
      </c>
      <c r="Y526" s="71">
        <f t="shared" si="304"/>
        <v>3559.77</v>
      </c>
      <c r="Z526" s="71">
        <f t="shared" si="304"/>
        <v>3559.77</v>
      </c>
      <c r="AA526" s="71">
        <f t="shared" si="304"/>
        <v>3559.77</v>
      </c>
    </row>
    <row r="527" spans="1:27" ht="12.75" hidden="1" customHeight="1" outlineLevel="1" x14ac:dyDescent="0.2">
      <c r="A527" s="163" t="s">
        <v>749</v>
      </c>
      <c r="B527" s="94" t="s">
        <v>83</v>
      </c>
      <c r="C527" s="70" t="s">
        <v>79</v>
      </c>
      <c r="D527" s="71">
        <v>4.3</v>
      </c>
      <c r="E527" s="71">
        <v>4.3</v>
      </c>
      <c r="F527" s="71">
        <v>4.3</v>
      </c>
      <c r="G527" s="71">
        <v>4.3</v>
      </c>
      <c r="H527" s="71">
        <v>4.3</v>
      </c>
      <c r="I527" s="71">
        <v>4.3</v>
      </c>
      <c r="J527" s="71">
        <v>4.3</v>
      </c>
      <c r="K527" s="71">
        <v>4.3</v>
      </c>
      <c r="L527" s="71">
        <v>4.3</v>
      </c>
      <c r="M527" s="71">
        <v>4.3</v>
      </c>
      <c r="N527" s="71">
        <v>4.3</v>
      </c>
      <c r="O527" s="71">
        <v>4.3</v>
      </c>
      <c r="P527" s="71">
        <v>4.3</v>
      </c>
      <c r="Q527" s="71">
        <v>4.3</v>
      </c>
      <c r="R527" s="71">
        <v>4.3</v>
      </c>
      <c r="S527" s="71">
        <v>4.3</v>
      </c>
      <c r="T527" s="71">
        <v>4.3</v>
      </c>
      <c r="U527" s="71">
        <v>4.3</v>
      </c>
      <c r="V527" s="71">
        <v>4.3</v>
      </c>
      <c r="W527" s="71">
        <v>4.3</v>
      </c>
      <c r="X527" s="71">
        <v>4.3</v>
      </c>
      <c r="Y527" s="71">
        <v>4.3</v>
      </c>
      <c r="Z527" s="71">
        <v>4.3</v>
      </c>
      <c r="AA527" s="71">
        <v>4.3</v>
      </c>
    </row>
    <row r="528" spans="1:27" ht="12.75" hidden="1" customHeight="1" outlineLevel="1" x14ac:dyDescent="0.2">
      <c r="A528" s="163" t="s">
        <v>750</v>
      </c>
      <c r="B528" s="94" t="s">
        <v>81</v>
      </c>
      <c r="C528" s="70" t="s">
        <v>79</v>
      </c>
      <c r="D528" s="71">
        <f>$D$11</f>
        <v>88.27</v>
      </c>
      <c r="E528" s="71">
        <f t="shared" ref="E528:AA528" si="305">$D$11</f>
        <v>88.27</v>
      </c>
      <c r="F528" s="71">
        <f t="shared" si="305"/>
        <v>88.27</v>
      </c>
      <c r="G528" s="71">
        <f t="shared" si="305"/>
        <v>88.27</v>
      </c>
      <c r="H528" s="71">
        <f t="shared" si="305"/>
        <v>88.27</v>
      </c>
      <c r="I528" s="71">
        <f t="shared" si="305"/>
        <v>88.27</v>
      </c>
      <c r="J528" s="71">
        <f t="shared" si="305"/>
        <v>88.27</v>
      </c>
      <c r="K528" s="71">
        <f t="shared" si="305"/>
        <v>88.27</v>
      </c>
      <c r="L528" s="71">
        <f t="shared" si="305"/>
        <v>88.27</v>
      </c>
      <c r="M528" s="71">
        <f t="shared" si="305"/>
        <v>88.27</v>
      </c>
      <c r="N528" s="71">
        <f t="shared" si="305"/>
        <v>88.27</v>
      </c>
      <c r="O528" s="71">
        <f t="shared" si="305"/>
        <v>88.27</v>
      </c>
      <c r="P528" s="71">
        <f t="shared" si="305"/>
        <v>88.27</v>
      </c>
      <c r="Q528" s="71">
        <f t="shared" si="305"/>
        <v>88.27</v>
      </c>
      <c r="R528" s="71">
        <f t="shared" si="305"/>
        <v>88.27</v>
      </c>
      <c r="S528" s="71">
        <f t="shared" si="305"/>
        <v>88.27</v>
      </c>
      <c r="T528" s="71">
        <f t="shared" si="305"/>
        <v>88.27</v>
      </c>
      <c r="U528" s="71">
        <f t="shared" si="305"/>
        <v>88.27</v>
      </c>
      <c r="V528" s="71">
        <f t="shared" si="305"/>
        <v>88.27</v>
      </c>
      <c r="W528" s="71">
        <f t="shared" si="305"/>
        <v>88.27</v>
      </c>
      <c r="X528" s="71">
        <f t="shared" si="305"/>
        <v>88.27</v>
      </c>
      <c r="Y528" s="71">
        <f t="shared" si="305"/>
        <v>88.27</v>
      </c>
      <c r="Z528" s="71">
        <f t="shared" si="305"/>
        <v>88.27</v>
      </c>
      <c r="AA528" s="71">
        <f t="shared" si="305"/>
        <v>88.27</v>
      </c>
    </row>
    <row r="529" spans="1:27" collapsed="1" x14ac:dyDescent="0.2">
      <c r="A529" s="162" t="s">
        <v>751</v>
      </c>
      <c r="B529" s="54" t="str">
        <f>"10"&amp;"."&amp;$B$662&amp;"."&amp;$B$663</f>
        <v>10.05.2024</v>
      </c>
      <c r="C529" s="134" t="s">
        <v>76</v>
      </c>
      <c r="D529" s="135">
        <f>ROUND(((D530+D531+D533+D532)/1000),5)</f>
        <v>5.0488600000000003</v>
      </c>
      <c r="E529" s="135">
        <f>ROUND(((E530+E531+E533+E532)/1000),5)</f>
        <v>4.9183000000000003</v>
      </c>
      <c r="F529" s="135">
        <f>ROUND(((F530+F531+F533+F532)/1000),5)</f>
        <v>4.8565199999999997</v>
      </c>
      <c r="G529" s="135">
        <f t="shared" ref="G529:AA529" si="306">ROUND(((G530+G531+G533+G532)/1000),5)</f>
        <v>4.8485399999999998</v>
      </c>
      <c r="H529" s="135">
        <f t="shared" si="306"/>
        <v>4.8470199999999997</v>
      </c>
      <c r="I529" s="135">
        <f t="shared" si="306"/>
        <v>4.8465100000000003</v>
      </c>
      <c r="J529" s="135">
        <f t="shared" si="306"/>
        <v>4.8395200000000003</v>
      </c>
      <c r="K529" s="135">
        <f t="shared" si="306"/>
        <v>4.9139299999999997</v>
      </c>
      <c r="L529" s="135">
        <f t="shared" si="306"/>
        <v>5.1716300000000004</v>
      </c>
      <c r="M529" s="135">
        <f t="shared" si="306"/>
        <v>5.3582999999999998</v>
      </c>
      <c r="N529" s="135">
        <f t="shared" si="306"/>
        <v>5.3980499999999996</v>
      </c>
      <c r="O529" s="135">
        <f t="shared" si="306"/>
        <v>5.3993900000000004</v>
      </c>
      <c r="P529" s="135">
        <f t="shared" si="306"/>
        <v>5.3774100000000002</v>
      </c>
      <c r="Q529" s="135">
        <f t="shared" si="306"/>
        <v>5.3755800000000002</v>
      </c>
      <c r="R529" s="135">
        <f t="shared" si="306"/>
        <v>5.3712400000000002</v>
      </c>
      <c r="S529" s="135">
        <f t="shared" si="306"/>
        <v>5.3663800000000004</v>
      </c>
      <c r="T529" s="135">
        <f t="shared" si="306"/>
        <v>5.3584699999999996</v>
      </c>
      <c r="U529" s="135">
        <f t="shared" si="306"/>
        <v>5.3594999999999997</v>
      </c>
      <c r="V529" s="135">
        <f t="shared" si="306"/>
        <v>5.3633899999999999</v>
      </c>
      <c r="W529" s="135">
        <f t="shared" si="306"/>
        <v>5.3765299999999998</v>
      </c>
      <c r="X529" s="135">
        <f t="shared" si="306"/>
        <v>5.4883199999999999</v>
      </c>
      <c r="Y529" s="135">
        <f t="shared" si="306"/>
        <v>5.3766400000000001</v>
      </c>
      <c r="Z529" s="135">
        <f t="shared" si="306"/>
        <v>5.2761300000000002</v>
      </c>
      <c r="AA529" s="135">
        <f t="shared" si="306"/>
        <v>5.07395</v>
      </c>
    </row>
    <row r="530" spans="1:27" ht="12.75" hidden="1" customHeight="1" outlineLevel="1" x14ac:dyDescent="0.2">
      <c r="A530" s="163" t="s">
        <v>752</v>
      </c>
      <c r="B530" s="94" t="s">
        <v>238</v>
      </c>
      <c r="C530" s="70" t="s">
        <v>79</v>
      </c>
      <c r="D530" s="71">
        <v>1396.52</v>
      </c>
      <c r="E530" s="71">
        <v>1265.96</v>
      </c>
      <c r="F530" s="71">
        <v>1204.18</v>
      </c>
      <c r="G530" s="71">
        <v>1196.2</v>
      </c>
      <c r="H530" s="71">
        <v>1194.68</v>
      </c>
      <c r="I530" s="71">
        <v>1194.17</v>
      </c>
      <c r="J530" s="71">
        <v>1187.18</v>
      </c>
      <c r="K530" s="71">
        <v>1261.5899999999999</v>
      </c>
      <c r="L530" s="71">
        <v>1519.29</v>
      </c>
      <c r="M530" s="71">
        <v>1705.96</v>
      </c>
      <c r="N530" s="71">
        <v>1745.71</v>
      </c>
      <c r="O530" s="71">
        <v>1747.05</v>
      </c>
      <c r="P530" s="71">
        <v>1725.07</v>
      </c>
      <c r="Q530" s="71">
        <v>1723.24</v>
      </c>
      <c r="R530" s="71">
        <v>1718.9</v>
      </c>
      <c r="S530" s="71">
        <v>1714.04</v>
      </c>
      <c r="T530" s="71">
        <v>1706.13</v>
      </c>
      <c r="U530" s="71">
        <v>1707.16</v>
      </c>
      <c r="V530" s="71">
        <v>1711.05</v>
      </c>
      <c r="W530" s="71">
        <v>1724.19</v>
      </c>
      <c r="X530" s="71">
        <v>1835.98</v>
      </c>
      <c r="Y530" s="71">
        <v>1724.3</v>
      </c>
      <c r="Z530" s="71">
        <v>1623.79</v>
      </c>
      <c r="AA530" s="71">
        <v>1421.61</v>
      </c>
    </row>
    <row r="531" spans="1:27" ht="12.75" hidden="1" customHeight="1" outlineLevel="1" x14ac:dyDescent="0.2">
      <c r="A531" s="163" t="s">
        <v>753</v>
      </c>
      <c r="B531" s="94" t="s">
        <v>90</v>
      </c>
      <c r="C531" s="70" t="s">
        <v>79</v>
      </c>
      <c r="D531" s="71">
        <f>$D$486</f>
        <v>3559.77</v>
      </c>
      <c r="E531" s="71">
        <f t="shared" ref="E531:AA531" si="307">$D$486</f>
        <v>3559.77</v>
      </c>
      <c r="F531" s="71">
        <f t="shared" si="307"/>
        <v>3559.77</v>
      </c>
      <c r="G531" s="71">
        <f t="shared" si="307"/>
        <v>3559.77</v>
      </c>
      <c r="H531" s="71">
        <f t="shared" si="307"/>
        <v>3559.77</v>
      </c>
      <c r="I531" s="71">
        <f t="shared" si="307"/>
        <v>3559.77</v>
      </c>
      <c r="J531" s="71">
        <f t="shared" si="307"/>
        <v>3559.77</v>
      </c>
      <c r="K531" s="71">
        <f t="shared" si="307"/>
        <v>3559.77</v>
      </c>
      <c r="L531" s="71">
        <f t="shared" si="307"/>
        <v>3559.77</v>
      </c>
      <c r="M531" s="71">
        <f t="shared" si="307"/>
        <v>3559.77</v>
      </c>
      <c r="N531" s="71">
        <f t="shared" si="307"/>
        <v>3559.77</v>
      </c>
      <c r="O531" s="71">
        <f t="shared" si="307"/>
        <v>3559.77</v>
      </c>
      <c r="P531" s="71">
        <f t="shared" si="307"/>
        <v>3559.77</v>
      </c>
      <c r="Q531" s="71">
        <f t="shared" si="307"/>
        <v>3559.77</v>
      </c>
      <c r="R531" s="71">
        <f t="shared" si="307"/>
        <v>3559.77</v>
      </c>
      <c r="S531" s="71">
        <f t="shared" si="307"/>
        <v>3559.77</v>
      </c>
      <c r="T531" s="71">
        <f t="shared" si="307"/>
        <v>3559.77</v>
      </c>
      <c r="U531" s="71">
        <f t="shared" si="307"/>
        <v>3559.77</v>
      </c>
      <c r="V531" s="71">
        <f t="shared" si="307"/>
        <v>3559.77</v>
      </c>
      <c r="W531" s="71">
        <f t="shared" si="307"/>
        <v>3559.77</v>
      </c>
      <c r="X531" s="71">
        <f t="shared" si="307"/>
        <v>3559.77</v>
      </c>
      <c r="Y531" s="71">
        <f t="shared" si="307"/>
        <v>3559.77</v>
      </c>
      <c r="Z531" s="71">
        <f t="shared" si="307"/>
        <v>3559.77</v>
      </c>
      <c r="AA531" s="71">
        <f t="shared" si="307"/>
        <v>3559.77</v>
      </c>
    </row>
    <row r="532" spans="1:27" ht="12.75" hidden="1" customHeight="1" outlineLevel="1" x14ac:dyDescent="0.2">
      <c r="A532" s="163" t="s">
        <v>754</v>
      </c>
      <c r="B532" s="94" t="s">
        <v>83</v>
      </c>
      <c r="C532" s="70" t="s">
        <v>79</v>
      </c>
      <c r="D532" s="71">
        <v>4.3</v>
      </c>
      <c r="E532" s="71">
        <v>4.3</v>
      </c>
      <c r="F532" s="71">
        <v>4.3</v>
      </c>
      <c r="G532" s="71">
        <v>4.3</v>
      </c>
      <c r="H532" s="71">
        <v>4.3</v>
      </c>
      <c r="I532" s="71">
        <v>4.3</v>
      </c>
      <c r="J532" s="71">
        <v>4.3</v>
      </c>
      <c r="K532" s="71">
        <v>4.3</v>
      </c>
      <c r="L532" s="71">
        <v>4.3</v>
      </c>
      <c r="M532" s="71">
        <v>4.3</v>
      </c>
      <c r="N532" s="71">
        <v>4.3</v>
      </c>
      <c r="O532" s="71">
        <v>4.3</v>
      </c>
      <c r="P532" s="71">
        <v>4.3</v>
      </c>
      <c r="Q532" s="71">
        <v>4.3</v>
      </c>
      <c r="R532" s="71">
        <v>4.3</v>
      </c>
      <c r="S532" s="71">
        <v>4.3</v>
      </c>
      <c r="T532" s="71">
        <v>4.3</v>
      </c>
      <c r="U532" s="71">
        <v>4.3</v>
      </c>
      <c r="V532" s="71">
        <v>4.3</v>
      </c>
      <c r="W532" s="71">
        <v>4.3</v>
      </c>
      <c r="X532" s="71">
        <v>4.3</v>
      </c>
      <c r="Y532" s="71">
        <v>4.3</v>
      </c>
      <c r="Z532" s="71">
        <v>4.3</v>
      </c>
      <c r="AA532" s="71">
        <v>4.3</v>
      </c>
    </row>
    <row r="533" spans="1:27" ht="12.75" hidden="1" customHeight="1" outlineLevel="1" x14ac:dyDescent="0.2">
      <c r="A533" s="163" t="s">
        <v>755</v>
      </c>
      <c r="B533" s="94" t="s">
        <v>81</v>
      </c>
      <c r="C533" s="70" t="s">
        <v>79</v>
      </c>
      <c r="D533" s="71">
        <f>$D$11</f>
        <v>88.27</v>
      </c>
      <c r="E533" s="71">
        <f t="shared" ref="E533:AA533" si="308">$D$11</f>
        <v>88.27</v>
      </c>
      <c r="F533" s="71">
        <f t="shared" si="308"/>
        <v>88.27</v>
      </c>
      <c r="G533" s="71">
        <f t="shared" si="308"/>
        <v>88.27</v>
      </c>
      <c r="H533" s="71">
        <f t="shared" si="308"/>
        <v>88.27</v>
      </c>
      <c r="I533" s="71">
        <f t="shared" si="308"/>
        <v>88.27</v>
      </c>
      <c r="J533" s="71">
        <f t="shared" si="308"/>
        <v>88.27</v>
      </c>
      <c r="K533" s="71">
        <f t="shared" si="308"/>
        <v>88.27</v>
      </c>
      <c r="L533" s="71">
        <f t="shared" si="308"/>
        <v>88.27</v>
      </c>
      <c r="M533" s="71">
        <f t="shared" si="308"/>
        <v>88.27</v>
      </c>
      <c r="N533" s="71">
        <f t="shared" si="308"/>
        <v>88.27</v>
      </c>
      <c r="O533" s="71">
        <f t="shared" si="308"/>
        <v>88.27</v>
      </c>
      <c r="P533" s="71">
        <f t="shared" si="308"/>
        <v>88.27</v>
      </c>
      <c r="Q533" s="71">
        <f t="shared" si="308"/>
        <v>88.27</v>
      </c>
      <c r="R533" s="71">
        <f t="shared" si="308"/>
        <v>88.27</v>
      </c>
      <c r="S533" s="71">
        <f t="shared" si="308"/>
        <v>88.27</v>
      </c>
      <c r="T533" s="71">
        <f t="shared" si="308"/>
        <v>88.27</v>
      </c>
      <c r="U533" s="71">
        <f t="shared" si="308"/>
        <v>88.27</v>
      </c>
      <c r="V533" s="71">
        <f t="shared" si="308"/>
        <v>88.27</v>
      </c>
      <c r="W533" s="71">
        <f t="shared" si="308"/>
        <v>88.27</v>
      </c>
      <c r="X533" s="71">
        <f t="shared" si="308"/>
        <v>88.27</v>
      </c>
      <c r="Y533" s="71">
        <f t="shared" si="308"/>
        <v>88.27</v>
      </c>
      <c r="Z533" s="71">
        <f t="shared" si="308"/>
        <v>88.27</v>
      </c>
      <c r="AA533" s="71">
        <f t="shared" si="308"/>
        <v>88.27</v>
      </c>
    </row>
    <row r="534" spans="1:27" collapsed="1" x14ac:dyDescent="0.2">
      <c r="A534" s="162" t="s">
        <v>756</v>
      </c>
      <c r="B534" s="54" t="str">
        <f>"11"&amp;"."&amp;$B$662&amp;"."&amp;$B$663</f>
        <v>11.05.2024</v>
      </c>
      <c r="C534" s="134" t="s">
        <v>76</v>
      </c>
      <c r="D534" s="135">
        <f>ROUND(((D535+D536+D538+D537)/1000),5)</f>
        <v>5.1003400000000001</v>
      </c>
      <c r="E534" s="135">
        <f>ROUND(((E535+E536+E538+E537)/1000),5)</f>
        <v>4.9481099999999998</v>
      </c>
      <c r="F534" s="135">
        <f>ROUND(((F535+F536+F538+F537)/1000),5)</f>
        <v>4.9011699999999996</v>
      </c>
      <c r="G534" s="135">
        <f t="shared" ref="G534:AA534" si="309">ROUND(((G535+G536+G538+G537)/1000),5)</f>
        <v>4.8815900000000001</v>
      </c>
      <c r="H534" s="135">
        <f t="shared" si="309"/>
        <v>4.8617800000000004</v>
      </c>
      <c r="I534" s="135">
        <f t="shared" si="309"/>
        <v>4.8619500000000002</v>
      </c>
      <c r="J534" s="135">
        <f t="shared" si="309"/>
        <v>4.8588800000000001</v>
      </c>
      <c r="K534" s="135">
        <f t="shared" si="309"/>
        <v>4.9935200000000002</v>
      </c>
      <c r="L534" s="135">
        <f t="shared" si="309"/>
        <v>5.1747899999999998</v>
      </c>
      <c r="M534" s="135">
        <f t="shared" si="309"/>
        <v>5.5032500000000004</v>
      </c>
      <c r="N534" s="135">
        <f t="shared" si="309"/>
        <v>5.54061</v>
      </c>
      <c r="O534" s="135">
        <f t="shared" si="309"/>
        <v>5.5412100000000004</v>
      </c>
      <c r="P534" s="135">
        <f t="shared" si="309"/>
        <v>5.5127199999999998</v>
      </c>
      <c r="Q534" s="135">
        <f t="shared" si="309"/>
        <v>5.5074300000000003</v>
      </c>
      <c r="R534" s="135">
        <f t="shared" si="309"/>
        <v>5.49939</v>
      </c>
      <c r="S534" s="135">
        <f t="shared" si="309"/>
        <v>5.5007400000000004</v>
      </c>
      <c r="T534" s="135">
        <f t="shared" si="309"/>
        <v>5.4651300000000003</v>
      </c>
      <c r="U534" s="135">
        <f t="shared" si="309"/>
        <v>5.45526</v>
      </c>
      <c r="V534" s="135">
        <f t="shared" si="309"/>
        <v>5.4660200000000003</v>
      </c>
      <c r="W534" s="135">
        <f t="shared" si="309"/>
        <v>5.5132199999999996</v>
      </c>
      <c r="X534" s="135">
        <f t="shared" si="309"/>
        <v>5.6969900000000004</v>
      </c>
      <c r="Y534" s="135">
        <f t="shared" si="309"/>
        <v>5.6642999999999999</v>
      </c>
      <c r="Z534" s="135">
        <f t="shared" si="309"/>
        <v>5.4314600000000004</v>
      </c>
      <c r="AA534" s="135">
        <f t="shared" si="309"/>
        <v>5.1380400000000002</v>
      </c>
    </row>
    <row r="535" spans="1:27" ht="12.75" hidden="1" customHeight="1" outlineLevel="1" x14ac:dyDescent="0.2">
      <c r="A535" s="163" t="s">
        <v>757</v>
      </c>
      <c r="B535" s="94" t="s">
        <v>238</v>
      </c>
      <c r="C535" s="70" t="s">
        <v>79</v>
      </c>
      <c r="D535" s="71">
        <v>1448</v>
      </c>
      <c r="E535" s="71">
        <v>1295.77</v>
      </c>
      <c r="F535" s="71">
        <v>1248.83</v>
      </c>
      <c r="G535" s="71">
        <v>1229.25</v>
      </c>
      <c r="H535" s="71">
        <v>1209.44</v>
      </c>
      <c r="I535" s="71">
        <v>1209.6099999999999</v>
      </c>
      <c r="J535" s="71">
        <v>1206.54</v>
      </c>
      <c r="K535" s="71">
        <v>1341.18</v>
      </c>
      <c r="L535" s="71">
        <v>1522.45</v>
      </c>
      <c r="M535" s="71">
        <v>1850.91</v>
      </c>
      <c r="N535" s="71">
        <v>1888.27</v>
      </c>
      <c r="O535" s="71">
        <v>1888.87</v>
      </c>
      <c r="P535" s="71">
        <v>1860.38</v>
      </c>
      <c r="Q535" s="71">
        <v>1855.09</v>
      </c>
      <c r="R535" s="71">
        <v>1847.05</v>
      </c>
      <c r="S535" s="71">
        <v>1848.4</v>
      </c>
      <c r="T535" s="71">
        <v>1812.79</v>
      </c>
      <c r="U535" s="71">
        <v>1802.92</v>
      </c>
      <c r="V535" s="71">
        <v>1813.68</v>
      </c>
      <c r="W535" s="71">
        <v>1860.88</v>
      </c>
      <c r="X535" s="71">
        <v>2044.65</v>
      </c>
      <c r="Y535" s="71">
        <v>2011.96</v>
      </c>
      <c r="Z535" s="71">
        <v>1779.12</v>
      </c>
      <c r="AA535" s="71">
        <v>1485.7</v>
      </c>
    </row>
    <row r="536" spans="1:27" ht="12.75" hidden="1" customHeight="1" outlineLevel="1" x14ac:dyDescent="0.2">
      <c r="A536" s="163" t="s">
        <v>758</v>
      </c>
      <c r="B536" s="94" t="s">
        <v>90</v>
      </c>
      <c r="C536" s="70" t="s">
        <v>79</v>
      </c>
      <c r="D536" s="71">
        <f>$D$486</f>
        <v>3559.77</v>
      </c>
      <c r="E536" s="71">
        <f t="shared" ref="E536:AA536" si="310">$D$486</f>
        <v>3559.77</v>
      </c>
      <c r="F536" s="71">
        <f t="shared" si="310"/>
        <v>3559.77</v>
      </c>
      <c r="G536" s="71">
        <f t="shared" si="310"/>
        <v>3559.77</v>
      </c>
      <c r="H536" s="71">
        <f t="shared" si="310"/>
        <v>3559.77</v>
      </c>
      <c r="I536" s="71">
        <f t="shared" si="310"/>
        <v>3559.77</v>
      </c>
      <c r="J536" s="71">
        <f t="shared" si="310"/>
        <v>3559.77</v>
      </c>
      <c r="K536" s="71">
        <f t="shared" si="310"/>
        <v>3559.77</v>
      </c>
      <c r="L536" s="71">
        <f t="shared" si="310"/>
        <v>3559.77</v>
      </c>
      <c r="M536" s="71">
        <f t="shared" si="310"/>
        <v>3559.77</v>
      </c>
      <c r="N536" s="71">
        <f t="shared" si="310"/>
        <v>3559.77</v>
      </c>
      <c r="O536" s="71">
        <f t="shared" si="310"/>
        <v>3559.77</v>
      </c>
      <c r="P536" s="71">
        <f t="shared" si="310"/>
        <v>3559.77</v>
      </c>
      <c r="Q536" s="71">
        <f t="shared" si="310"/>
        <v>3559.77</v>
      </c>
      <c r="R536" s="71">
        <f t="shared" si="310"/>
        <v>3559.77</v>
      </c>
      <c r="S536" s="71">
        <f t="shared" si="310"/>
        <v>3559.77</v>
      </c>
      <c r="T536" s="71">
        <f t="shared" si="310"/>
        <v>3559.77</v>
      </c>
      <c r="U536" s="71">
        <f t="shared" si="310"/>
        <v>3559.77</v>
      </c>
      <c r="V536" s="71">
        <f t="shared" si="310"/>
        <v>3559.77</v>
      </c>
      <c r="W536" s="71">
        <f t="shared" si="310"/>
        <v>3559.77</v>
      </c>
      <c r="X536" s="71">
        <f t="shared" si="310"/>
        <v>3559.77</v>
      </c>
      <c r="Y536" s="71">
        <f t="shared" si="310"/>
        <v>3559.77</v>
      </c>
      <c r="Z536" s="71">
        <f t="shared" si="310"/>
        <v>3559.77</v>
      </c>
      <c r="AA536" s="71">
        <f t="shared" si="310"/>
        <v>3559.77</v>
      </c>
    </row>
    <row r="537" spans="1:27" ht="12.75" hidden="1" customHeight="1" outlineLevel="1" x14ac:dyDescent="0.2">
      <c r="A537" s="163" t="s">
        <v>759</v>
      </c>
      <c r="B537" s="94" t="s">
        <v>83</v>
      </c>
      <c r="C537" s="70" t="s">
        <v>79</v>
      </c>
      <c r="D537" s="71">
        <v>4.3</v>
      </c>
      <c r="E537" s="71">
        <v>4.3</v>
      </c>
      <c r="F537" s="71">
        <v>4.3</v>
      </c>
      <c r="G537" s="71">
        <v>4.3</v>
      </c>
      <c r="H537" s="71">
        <v>4.3</v>
      </c>
      <c r="I537" s="71">
        <v>4.3</v>
      </c>
      <c r="J537" s="71">
        <v>4.3</v>
      </c>
      <c r="K537" s="71">
        <v>4.3</v>
      </c>
      <c r="L537" s="71">
        <v>4.3</v>
      </c>
      <c r="M537" s="71">
        <v>4.3</v>
      </c>
      <c r="N537" s="71">
        <v>4.3</v>
      </c>
      <c r="O537" s="71">
        <v>4.3</v>
      </c>
      <c r="P537" s="71">
        <v>4.3</v>
      </c>
      <c r="Q537" s="71">
        <v>4.3</v>
      </c>
      <c r="R537" s="71">
        <v>4.3</v>
      </c>
      <c r="S537" s="71">
        <v>4.3</v>
      </c>
      <c r="T537" s="71">
        <v>4.3</v>
      </c>
      <c r="U537" s="71">
        <v>4.3</v>
      </c>
      <c r="V537" s="71">
        <v>4.3</v>
      </c>
      <c r="W537" s="71">
        <v>4.3</v>
      </c>
      <c r="X537" s="71">
        <v>4.3</v>
      </c>
      <c r="Y537" s="71">
        <v>4.3</v>
      </c>
      <c r="Z537" s="71">
        <v>4.3</v>
      </c>
      <c r="AA537" s="71">
        <v>4.3</v>
      </c>
    </row>
    <row r="538" spans="1:27" ht="12.75" hidden="1" customHeight="1" outlineLevel="1" x14ac:dyDescent="0.2">
      <c r="A538" s="163" t="s">
        <v>760</v>
      </c>
      <c r="B538" s="94" t="s">
        <v>81</v>
      </c>
      <c r="C538" s="70" t="s">
        <v>79</v>
      </c>
      <c r="D538" s="71">
        <f>$D$11</f>
        <v>88.27</v>
      </c>
      <c r="E538" s="71">
        <f t="shared" ref="E538:AA538" si="311">$D$11</f>
        <v>88.27</v>
      </c>
      <c r="F538" s="71">
        <f t="shared" si="311"/>
        <v>88.27</v>
      </c>
      <c r="G538" s="71">
        <f t="shared" si="311"/>
        <v>88.27</v>
      </c>
      <c r="H538" s="71">
        <f t="shared" si="311"/>
        <v>88.27</v>
      </c>
      <c r="I538" s="71">
        <f t="shared" si="311"/>
        <v>88.27</v>
      </c>
      <c r="J538" s="71">
        <f t="shared" si="311"/>
        <v>88.27</v>
      </c>
      <c r="K538" s="71">
        <f t="shared" si="311"/>
        <v>88.27</v>
      </c>
      <c r="L538" s="71">
        <f t="shared" si="311"/>
        <v>88.27</v>
      </c>
      <c r="M538" s="71">
        <f t="shared" si="311"/>
        <v>88.27</v>
      </c>
      <c r="N538" s="71">
        <f t="shared" si="311"/>
        <v>88.27</v>
      </c>
      <c r="O538" s="71">
        <f t="shared" si="311"/>
        <v>88.27</v>
      </c>
      <c r="P538" s="71">
        <f t="shared" si="311"/>
        <v>88.27</v>
      </c>
      <c r="Q538" s="71">
        <f t="shared" si="311"/>
        <v>88.27</v>
      </c>
      <c r="R538" s="71">
        <f t="shared" si="311"/>
        <v>88.27</v>
      </c>
      <c r="S538" s="71">
        <f t="shared" si="311"/>
        <v>88.27</v>
      </c>
      <c r="T538" s="71">
        <f t="shared" si="311"/>
        <v>88.27</v>
      </c>
      <c r="U538" s="71">
        <f t="shared" si="311"/>
        <v>88.27</v>
      </c>
      <c r="V538" s="71">
        <f t="shared" si="311"/>
        <v>88.27</v>
      </c>
      <c r="W538" s="71">
        <f t="shared" si="311"/>
        <v>88.27</v>
      </c>
      <c r="X538" s="71">
        <f t="shared" si="311"/>
        <v>88.27</v>
      </c>
      <c r="Y538" s="71">
        <f t="shared" si="311"/>
        <v>88.27</v>
      </c>
      <c r="Z538" s="71">
        <f t="shared" si="311"/>
        <v>88.27</v>
      </c>
      <c r="AA538" s="71">
        <f t="shared" si="311"/>
        <v>88.27</v>
      </c>
    </row>
    <row r="539" spans="1:27" collapsed="1" x14ac:dyDescent="0.2">
      <c r="A539" s="162" t="s">
        <v>761</v>
      </c>
      <c r="B539" s="54" t="str">
        <f>"12"&amp;"."&amp;$B$662&amp;"."&amp;$B$663</f>
        <v>12.05.2024</v>
      </c>
      <c r="C539" s="134" t="s">
        <v>76</v>
      </c>
      <c r="D539" s="135">
        <f>ROUND(((D540+D541+D543+D542)/1000),5)</f>
        <v>5.1504700000000003</v>
      </c>
      <c r="E539" s="135">
        <f>ROUND(((E540+E541+E543+E542)/1000),5)</f>
        <v>5.0006899999999996</v>
      </c>
      <c r="F539" s="135">
        <f>ROUND(((F540+F541+F543+F542)/1000),5)</f>
        <v>4.9004000000000003</v>
      </c>
      <c r="G539" s="135">
        <f t="shared" ref="G539:AA539" si="312">ROUND(((G540+G541+G543+G542)/1000),5)</f>
        <v>4.8626100000000001</v>
      </c>
      <c r="H539" s="135">
        <f t="shared" si="312"/>
        <v>4.8483099999999997</v>
      </c>
      <c r="I539" s="135">
        <f t="shared" si="312"/>
        <v>4.8497399999999997</v>
      </c>
      <c r="J539" s="135">
        <f t="shared" si="312"/>
        <v>4.7840199999999999</v>
      </c>
      <c r="K539" s="135">
        <f t="shared" si="312"/>
        <v>4.8844099999999999</v>
      </c>
      <c r="L539" s="135">
        <f t="shared" si="312"/>
        <v>5.1181299999999998</v>
      </c>
      <c r="M539" s="135">
        <f t="shared" si="312"/>
        <v>5.2700899999999997</v>
      </c>
      <c r="N539" s="135">
        <f t="shared" si="312"/>
        <v>5.3454800000000002</v>
      </c>
      <c r="O539" s="135">
        <f t="shared" si="312"/>
        <v>5.35527</v>
      </c>
      <c r="P539" s="135">
        <f t="shared" si="312"/>
        <v>5.3548200000000001</v>
      </c>
      <c r="Q539" s="135">
        <f t="shared" si="312"/>
        <v>5.3542899999999998</v>
      </c>
      <c r="R539" s="135">
        <f t="shared" si="312"/>
        <v>5.3544099999999997</v>
      </c>
      <c r="S539" s="135">
        <f t="shared" si="312"/>
        <v>5.3561300000000003</v>
      </c>
      <c r="T539" s="135">
        <f t="shared" si="312"/>
        <v>5.4096500000000001</v>
      </c>
      <c r="U539" s="135">
        <f t="shared" si="312"/>
        <v>5.4413999999999998</v>
      </c>
      <c r="V539" s="135">
        <f t="shared" si="312"/>
        <v>5.4111500000000001</v>
      </c>
      <c r="W539" s="135">
        <f t="shared" si="312"/>
        <v>5.4268999999999998</v>
      </c>
      <c r="X539" s="135">
        <f t="shared" si="312"/>
        <v>5.4664999999999999</v>
      </c>
      <c r="Y539" s="135">
        <f t="shared" si="312"/>
        <v>5.4551400000000001</v>
      </c>
      <c r="Z539" s="135">
        <f t="shared" si="312"/>
        <v>5.2428499999999998</v>
      </c>
      <c r="AA539" s="135">
        <f t="shared" si="312"/>
        <v>5.0477499999999997</v>
      </c>
    </row>
    <row r="540" spans="1:27" ht="12.75" hidden="1" customHeight="1" outlineLevel="1" x14ac:dyDescent="0.2">
      <c r="A540" s="163" t="s">
        <v>762</v>
      </c>
      <c r="B540" s="94" t="s">
        <v>238</v>
      </c>
      <c r="C540" s="70" t="s">
        <v>79</v>
      </c>
      <c r="D540" s="71">
        <v>1498.13</v>
      </c>
      <c r="E540" s="71">
        <v>1348.35</v>
      </c>
      <c r="F540" s="71">
        <v>1248.06</v>
      </c>
      <c r="G540" s="71">
        <v>1210.27</v>
      </c>
      <c r="H540" s="71">
        <v>1195.97</v>
      </c>
      <c r="I540" s="71">
        <v>1197.4000000000001</v>
      </c>
      <c r="J540" s="71">
        <v>1131.68</v>
      </c>
      <c r="K540" s="71">
        <v>1232.07</v>
      </c>
      <c r="L540" s="71">
        <v>1465.79</v>
      </c>
      <c r="M540" s="71">
        <v>1617.75</v>
      </c>
      <c r="N540" s="71">
        <v>1693.14</v>
      </c>
      <c r="O540" s="71">
        <v>1702.93</v>
      </c>
      <c r="P540" s="71">
        <v>1702.48</v>
      </c>
      <c r="Q540" s="71">
        <v>1701.95</v>
      </c>
      <c r="R540" s="71">
        <v>1702.07</v>
      </c>
      <c r="S540" s="71">
        <v>1703.79</v>
      </c>
      <c r="T540" s="71">
        <v>1757.31</v>
      </c>
      <c r="U540" s="71">
        <v>1789.06</v>
      </c>
      <c r="V540" s="71">
        <v>1758.81</v>
      </c>
      <c r="W540" s="71">
        <v>1774.56</v>
      </c>
      <c r="X540" s="71">
        <v>1814.16</v>
      </c>
      <c r="Y540" s="71">
        <v>1802.8</v>
      </c>
      <c r="Z540" s="71">
        <v>1590.51</v>
      </c>
      <c r="AA540" s="71">
        <v>1395.41</v>
      </c>
    </row>
    <row r="541" spans="1:27" ht="12.75" hidden="1" customHeight="1" outlineLevel="1" x14ac:dyDescent="0.2">
      <c r="A541" s="163" t="s">
        <v>763</v>
      </c>
      <c r="B541" s="94" t="s">
        <v>90</v>
      </c>
      <c r="C541" s="70" t="s">
        <v>79</v>
      </c>
      <c r="D541" s="71">
        <f>$D$486</f>
        <v>3559.77</v>
      </c>
      <c r="E541" s="71">
        <f t="shared" ref="E541:AA541" si="313">$D$486</f>
        <v>3559.77</v>
      </c>
      <c r="F541" s="71">
        <f t="shared" si="313"/>
        <v>3559.77</v>
      </c>
      <c r="G541" s="71">
        <f t="shared" si="313"/>
        <v>3559.77</v>
      </c>
      <c r="H541" s="71">
        <f t="shared" si="313"/>
        <v>3559.77</v>
      </c>
      <c r="I541" s="71">
        <f t="shared" si="313"/>
        <v>3559.77</v>
      </c>
      <c r="J541" s="71">
        <f t="shared" si="313"/>
        <v>3559.77</v>
      </c>
      <c r="K541" s="71">
        <f t="shared" si="313"/>
        <v>3559.77</v>
      </c>
      <c r="L541" s="71">
        <f t="shared" si="313"/>
        <v>3559.77</v>
      </c>
      <c r="M541" s="71">
        <f t="shared" si="313"/>
        <v>3559.77</v>
      </c>
      <c r="N541" s="71">
        <f t="shared" si="313"/>
        <v>3559.77</v>
      </c>
      <c r="O541" s="71">
        <f t="shared" si="313"/>
        <v>3559.77</v>
      </c>
      <c r="P541" s="71">
        <f t="shared" si="313"/>
        <v>3559.77</v>
      </c>
      <c r="Q541" s="71">
        <f t="shared" si="313"/>
        <v>3559.77</v>
      </c>
      <c r="R541" s="71">
        <f t="shared" si="313"/>
        <v>3559.77</v>
      </c>
      <c r="S541" s="71">
        <f t="shared" si="313"/>
        <v>3559.77</v>
      </c>
      <c r="T541" s="71">
        <f t="shared" si="313"/>
        <v>3559.77</v>
      </c>
      <c r="U541" s="71">
        <f t="shared" si="313"/>
        <v>3559.77</v>
      </c>
      <c r="V541" s="71">
        <f t="shared" si="313"/>
        <v>3559.77</v>
      </c>
      <c r="W541" s="71">
        <f t="shared" si="313"/>
        <v>3559.77</v>
      </c>
      <c r="X541" s="71">
        <f t="shared" si="313"/>
        <v>3559.77</v>
      </c>
      <c r="Y541" s="71">
        <f t="shared" si="313"/>
        <v>3559.77</v>
      </c>
      <c r="Z541" s="71">
        <f t="shared" si="313"/>
        <v>3559.77</v>
      </c>
      <c r="AA541" s="71">
        <f t="shared" si="313"/>
        <v>3559.77</v>
      </c>
    </row>
    <row r="542" spans="1:27" ht="12.75" hidden="1" customHeight="1" outlineLevel="1" x14ac:dyDescent="0.2">
      <c r="A542" s="163" t="s">
        <v>764</v>
      </c>
      <c r="B542" s="94" t="s">
        <v>83</v>
      </c>
      <c r="C542" s="70" t="s">
        <v>79</v>
      </c>
      <c r="D542" s="71">
        <v>4.3</v>
      </c>
      <c r="E542" s="71">
        <v>4.3</v>
      </c>
      <c r="F542" s="71">
        <v>4.3</v>
      </c>
      <c r="G542" s="71">
        <v>4.3</v>
      </c>
      <c r="H542" s="71">
        <v>4.3</v>
      </c>
      <c r="I542" s="71">
        <v>4.3</v>
      </c>
      <c r="J542" s="71">
        <v>4.3</v>
      </c>
      <c r="K542" s="71">
        <v>4.3</v>
      </c>
      <c r="L542" s="71">
        <v>4.3</v>
      </c>
      <c r="M542" s="71">
        <v>4.3</v>
      </c>
      <c r="N542" s="71">
        <v>4.3</v>
      </c>
      <c r="O542" s="71">
        <v>4.3</v>
      </c>
      <c r="P542" s="71">
        <v>4.3</v>
      </c>
      <c r="Q542" s="71">
        <v>4.3</v>
      </c>
      <c r="R542" s="71">
        <v>4.3</v>
      </c>
      <c r="S542" s="71">
        <v>4.3</v>
      </c>
      <c r="T542" s="71">
        <v>4.3</v>
      </c>
      <c r="U542" s="71">
        <v>4.3</v>
      </c>
      <c r="V542" s="71">
        <v>4.3</v>
      </c>
      <c r="W542" s="71">
        <v>4.3</v>
      </c>
      <c r="X542" s="71">
        <v>4.3</v>
      </c>
      <c r="Y542" s="71">
        <v>4.3</v>
      </c>
      <c r="Z542" s="71">
        <v>4.3</v>
      </c>
      <c r="AA542" s="71">
        <v>4.3</v>
      </c>
    </row>
    <row r="543" spans="1:27" ht="12.75" hidden="1" customHeight="1" outlineLevel="1" x14ac:dyDescent="0.2">
      <c r="A543" s="163" t="s">
        <v>765</v>
      </c>
      <c r="B543" s="94" t="s">
        <v>81</v>
      </c>
      <c r="C543" s="70" t="s">
        <v>79</v>
      </c>
      <c r="D543" s="71">
        <f>$D$11</f>
        <v>88.27</v>
      </c>
      <c r="E543" s="71">
        <f t="shared" ref="E543:AA543" si="314">$D$11</f>
        <v>88.27</v>
      </c>
      <c r="F543" s="71">
        <f t="shared" si="314"/>
        <v>88.27</v>
      </c>
      <c r="G543" s="71">
        <f t="shared" si="314"/>
        <v>88.27</v>
      </c>
      <c r="H543" s="71">
        <f t="shared" si="314"/>
        <v>88.27</v>
      </c>
      <c r="I543" s="71">
        <f t="shared" si="314"/>
        <v>88.27</v>
      </c>
      <c r="J543" s="71">
        <f t="shared" si="314"/>
        <v>88.27</v>
      </c>
      <c r="K543" s="71">
        <f t="shared" si="314"/>
        <v>88.27</v>
      </c>
      <c r="L543" s="71">
        <f t="shared" si="314"/>
        <v>88.27</v>
      </c>
      <c r="M543" s="71">
        <f t="shared" si="314"/>
        <v>88.27</v>
      </c>
      <c r="N543" s="71">
        <f t="shared" si="314"/>
        <v>88.27</v>
      </c>
      <c r="O543" s="71">
        <f t="shared" si="314"/>
        <v>88.27</v>
      </c>
      <c r="P543" s="71">
        <f t="shared" si="314"/>
        <v>88.27</v>
      </c>
      <c r="Q543" s="71">
        <f t="shared" si="314"/>
        <v>88.27</v>
      </c>
      <c r="R543" s="71">
        <f t="shared" si="314"/>
        <v>88.27</v>
      </c>
      <c r="S543" s="71">
        <f t="shared" si="314"/>
        <v>88.27</v>
      </c>
      <c r="T543" s="71">
        <f t="shared" si="314"/>
        <v>88.27</v>
      </c>
      <c r="U543" s="71">
        <f t="shared" si="314"/>
        <v>88.27</v>
      </c>
      <c r="V543" s="71">
        <f t="shared" si="314"/>
        <v>88.27</v>
      </c>
      <c r="W543" s="71">
        <f t="shared" si="314"/>
        <v>88.27</v>
      </c>
      <c r="X543" s="71">
        <f t="shared" si="314"/>
        <v>88.27</v>
      </c>
      <c r="Y543" s="71">
        <f t="shared" si="314"/>
        <v>88.27</v>
      </c>
      <c r="Z543" s="71">
        <f t="shared" si="314"/>
        <v>88.27</v>
      </c>
      <c r="AA543" s="71">
        <f t="shared" si="314"/>
        <v>88.27</v>
      </c>
    </row>
    <row r="544" spans="1:27" collapsed="1" x14ac:dyDescent="0.2">
      <c r="A544" s="162" t="s">
        <v>766</v>
      </c>
      <c r="B544" s="54" t="str">
        <f>"13"&amp;"."&amp;$B$662&amp;"."&amp;$B$663</f>
        <v>13.05.2024</v>
      </c>
      <c r="C544" s="134" t="s">
        <v>76</v>
      </c>
      <c r="D544" s="135">
        <f>ROUND(((D545+D546+D548+D547)/1000),5)</f>
        <v>5.0694600000000003</v>
      </c>
      <c r="E544" s="135">
        <f>ROUND(((E545+E546+E548+E547)/1000),5)</f>
        <v>4.9304300000000003</v>
      </c>
      <c r="F544" s="135">
        <f>ROUND(((F545+F546+F548+F547)/1000),5)</f>
        <v>4.8716600000000003</v>
      </c>
      <c r="G544" s="135">
        <f t="shared" ref="G544:AA544" si="315">ROUND(((G545+G546+G548+G547)/1000),5)</f>
        <v>4.8613600000000003</v>
      </c>
      <c r="H544" s="135">
        <f t="shared" si="315"/>
        <v>4.8476999999999997</v>
      </c>
      <c r="I544" s="135">
        <f t="shared" si="315"/>
        <v>4.8978400000000004</v>
      </c>
      <c r="J544" s="135">
        <f t="shared" si="315"/>
        <v>5.0847699999999998</v>
      </c>
      <c r="K544" s="135">
        <f t="shared" si="315"/>
        <v>5.3138699999999996</v>
      </c>
      <c r="L544" s="135">
        <f t="shared" si="315"/>
        <v>5.6417200000000003</v>
      </c>
      <c r="M544" s="135">
        <f t="shared" si="315"/>
        <v>5.9837899999999999</v>
      </c>
      <c r="N544" s="135">
        <f t="shared" si="315"/>
        <v>6.1397199999999996</v>
      </c>
      <c r="O544" s="135">
        <f t="shared" si="315"/>
        <v>5.8003099999999996</v>
      </c>
      <c r="P544" s="135">
        <f t="shared" si="315"/>
        <v>5.69679</v>
      </c>
      <c r="Q544" s="135">
        <f t="shared" si="315"/>
        <v>5.7146100000000004</v>
      </c>
      <c r="R544" s="135">
        <f t="shared" si="315"/>
        <v>5.7104699999999999</v>
      </c>
      <c r="S544" s="135">
        <f t="shared" si="315"/>
        <v>5.6587199999999998</v>
      </c>
      <c r="T544" s="135">
        <f t="shared" si="315"/>
        <v>5.6440700000000001</v>
      </c>
      <c r="U544" s="135">
        <f t="shared" si="315"/>
        <v>5.5802300000000002</v>
      </c>
      <c r="V544" s="135">
        <f t="shared" si="315"/>
        <v>5.5949</v>
      </c>
      <c r="W544" s="135">
        <f t="shared" si="315"/>
        <v>5.7150400000000001</v>
      </c>
      <c r="X544" s="135">
        <f t="shared" si="315"/>
        <v>5.7553299999999998</v>
      </c>
      <c r="Y544" s="135">
        <f t="shared" si="315"/>
        <v>5.5599800000000004</v>
      </c>
      <c r="Z544" s="135">
        <f t="shared" si="315"/>
        <v>5.2004299999999999</v>
      </c>
      <c r="AA544" s="135">
        <f t="shared" si="315"/>
        <v>5.0301900000000002</v>
      </c>
    </row>
    <row r="545" spans="1:27" ht="12.75" hidden="1" customHeight="1" outlineLevel="1" x14ac:dyDescent="0.2">
      <c r="A545" s="163" t="s">
        <v>767</v>
      </c>
      <c r="B545" s="94" t="s">
        <v>238</v>
      </c>
      <c r="C545" s="70" t="s">
        <v>79</v>
      </c>
      <c r="D545" s="71">
        <v>1417.12</v>
      </c>
      <c r="E545" s="71">
        <v>1278.0899999999999</v>
      </c>
      <c r="F545" s="71">
        <v>1219.32</v>
      </c>
      <c r="G545" s="71">
        <v>1209.02</v>
      </c>
      <c r="H545" s="71">
        <v>1195.3599999999999</v>
      </c>
      <c r="I545" s="71">
        <v>1245.5</v>
      </c>
      <c r="J545" s="71">
        <v>1432.43</v>
      </c>
      <c r="K545" s="71">
        <v>1661.53</v>
      </c>
      <c r="L545" s="71">
        <v>1989.38</v>
      </c>
      <c r="M545" s="71">
        <v>2331.4499999999998</v>
      </c>
      <c r="N545" s="71">
        <v>2487.38</v>
      </c>
      <c r="O545" s="71">
        <v>2147.9699999999998</v>
      </c>
      <c r="P545" s="71">
        <v>2044.45</v>
      </c>
      <c r="Q545" s="71">
        <v>2062.27</v>
      </c>
      <c r="R545" s="71">
        <v>2058.13</v>
      </c>
      <c r="S545" s="71">
        <v>2006.38</v>
      </c>
      <c r="T545" s="71">
        <v>1991.73</v>
      </c>
      <c r="U545" s="71">
        <v>1927.89</v>
      </c>
      <c r="V545" s="71">
        <v>1942.56</v>
      </c>
      <c r="W545" s="71">
        <v>2062.6999999999998</v>
      </c>
      <c r="X545" s="71">
        <v>2102.9899999999998</v>
      </c>
      <c r="Y545" s="71">
        <v>1907.64</v>
      </c>
      <c r="Z545" s="71">
        <v>1548.09</v>
      </c>
      <c r="AA545" s="71">
        <v>1377.85</v>
      </c>
    </row>
    <row r="546" spans="1:27" ht="12.75" hidden="1" customHeight="1" outlineLevel="1" x14ac:dyDescent="0.2">
      <c r="A546" s="163" t="s">
        <v>768</v>
      </c>
      <c r="B546" s="94" t="s">
        <v>90</v>
      </c>
      <c r="C546" s="70" t="s">
        <v>79</v>
      </c>
      <c r="D546" s="71">
        <f>$D$486</f>
        <v>3559.77</v>
      </c>
      <c r="E546" s="71">
        <f t="shared" ref="E546:AA546" si="316">$D$486</f>
        <v>3559.77</v>
      </c>
      <c r="F546" s="71">
        <f t="shared" si="316"/>
        <v>3559.77</v>
      </c>
      <c r="G546" s="71">
        <f t="shared" si="316"/>
        <v>3559.77</v>
      </c>
      <c r="H546" s="71">
        <f t="shared" si="316"/>
        <v>3559.77</v>
      </c>
      <c r="I546" s="71">
        <f t="shared" si="316"/>
        <v>3559.77</v>
      </c>
      <c r="J546" s="71">
        <f t="shared" si="316"/>
        <v>3559.77</v>
      </c>
      <c r="K546" s="71">
        <f t="shared" si="316"/>
        <v>3559.77</v>
      </c>
      <c r="L546" s="71">
        <f t="shared" si="316"/>
        <v>3559.77</v>
      </c>
      <c r="M546" s="71">
        <f t="shared" si="316"/>
        <v>3559.77</v>
      </c>
      <c r="N546" s="71">
        <f t="shared" si="316"/>
        <v>3559.77</v>
      </c>
      <c r="O546" s="71">
        <f t="shared" si="316"/>
        <v>3559.77</v>
      </c>
      <c r="P546" s="71">
        <f t="shared" si="316"/>
        <v>3559.77</v>
      </c>
      <c r="Q546" s="71">
        <f t="shared" si="316"/>
        <v>3559.77</v>
      </c>
      <c r="R546" s="71">
        <f t="shared" si="316"/>
        <v>3559.77</v>
      </c>
      <c r="S546" s="71">
        <f t="shared" si="316"/>
        <v>3559.77</v>
      </c>
      <c r="T546" s="71">
        <f t="shared" si="316"/>
        <v>3559.77</v>
      </c>
      <c r="U546" s="71">
        <f t="shared" si="316"/>
        <v>3559.77</v>
      </c>
      <c r="V546" s="71">
        <f t="shared" si="316"/>
        <v>3559.77</v>
      </c>
      <c r="W546" s="71">
        <f t="shared" si="316"/>
        <v>3559.77</v>
      </c>
      <c r="X546" s="71">
        <f t="shared" si="316"/>
        <v>3559.77</v>
      </c>
      <c r="Y546" s="71">
        <f t="shared" si="316"/>
        <v>3559.77</v>
      </c>
      <c r="Z546" s="71">
        <f t="shared" si="316"/>
        <v>3559.77</v>
      </c>
      <c r="AA546" s="71">
        <f t="shared" si="316"/>
        <v>3559.77</v>
      </c>
    </row>
    <row r="547" spans="1:27" ht="12.75" hidden="1" customHeight="1" outlineLevel="1" x14ac:dyDescent="0.2">
      <c r="A547" s="163" t="s">
        <v>769</v>
      </c>
      <c r="B547" s="94" t="s">
        <v>83</v>
      </c>
      <c r="C547" s="70" t="s">
        <v>79</v>
      </c>
      <c r="D547" s="71">
        <v>4.3</v>
      </c>
      <c r="E547" s="71">
        <v>4.3</v>
      </c>
      <c r="F547" s="71">
        <v>4.3</v>
      </c>
      <c r="G547" s="71">
        <v>4.3</v>
      </c>
      <c r="H547" s="71">
        <v>4.3</v>
      </c>
      <c r="I547" s="71">
        <v>4.3</v>
      </c>
      <c r="J547" s="71">
        <v>4.3</v>
      </c>
      <c r="K547" s="71">
        <v>4.3</v>
      </c>
      <c r="L547" s="71">
        <v>4.3</v>
      </c>
      <c r="M547" s="71">
        <v>4.3</v>
      </c>
      <c r="N547" s="71">
        <v>4.3</v>
      </c>
      <c r="O547" s="71">
        <v>4.3</v>
      </c>
      <c r="P547" s="71">
        <v>4.3</v>
      </c>
      <c r="Q547" s="71">
        <v>4.3</v>
      </c>
      <c r="R547" s="71">
        <v>4.3</v>
      </c>
      <c r="S547" s="71">
        <v>4.3</v>
      </c>
      <c r="T547" s="71">
        <v>4.3</v>
      </c>
      <c r="U547" s="71">
        <v>4.3</v>
      </c>
      <c r="V547" s="71">
        <v>4.3</v>
      </c>
      <c r="W547" s="71">
        <v>4.3</v>
      </c>
      <c r="X547" s="71">
        <v>4.3</v>
      </c>
      <c r="Y547" s="71">
        <v>4.3</v>
      </c>
      <c r="Z547" s="71">
        <v>4.3</v>
      </c>
      <c r="AA547" s="71">
        <v>4.3</v>
      </c>
    </row>
    <row r="548" spans="1:27" ht="12.75" hidden="1" customHeight="1" outlineLevel="1" x14ac:dyDescent="0.2">
      <c r="A548" s="163" t="s">
        <v>770</v>
      </c>
      <c r="B548" s="94" t="s">
        <v>81</v>
      </c>
      <c r="C548" s="70" t="s">
        <v>79</v>
      </c>
      <c r="D548" s="71">
        <f>$D$11</f>
        <v>88.27</v>
      </c>
      <c r="E548" s="71">
        <f t="shared" ref="E548:AA548" si="317">$D$11</f>
        <v>88.27</v>
      </c>
      <c r="F548" s="71">
        <f t="shared" si="317"/>
        <v>88.27</v>
      </c>
      <c r="G548" s="71">
        <f t="shared" si="317"/>
        <v>88.27</v>
      </c>
      <c r="H548" s="71">
        <f t="shared" si="317"/>
        <v>88.27</v>
      </c>
      <c r="I548" s="71">
        <f t="shared" si="317"/>
        <v>88.27</v>
      </c>
      <c r="J548" s="71">
        <f t="shared" si="317"/>
        <v>88.27</v>
      </c>
      <c r="K548" s="71">
        <f t="shared" si="317"/>
        <v>88.27</v>
      </c>
      <c r="L548" s="71">
        <f t="shared" si="317"/>
        <v>88.27</v>
      </c>
      <c r="M548" s="71">
        <f t="shared" si="317"/>
        <v>88.27</v>
      </c>
      <c r="N548" s="71">
        <f t="shared" si="317"/>
        <v>88.27</v>
      </c>
      <c r="O548" s="71">
        <f t="shared" si="317"/>
        <v>88.27</v>
      </c>
      <c r="P548" s="71">
        <f t="shared" si="317"/>
        <v>88.27</v>
      </c>
      <c r="Q548" s="71">
        <f t="shared" si="317"/>
        <v>88.27</v>
      </c>
      <c r="R548" s="71">
        <f t="shared" si="317"/>
        <v>88.27</v>
      </c>
      <c r="S548" s="71">
        <f t="shared" si="317"/>
        <v>88.27</v>
      </c>
      <c r="T548" s="71">
        <f t="shared" si="317"/>
        <v>88.27</v>
      </c>
      <c r="U548" s="71">
        <f t="shared" si="317"/>
        <v>88.27</v>
      </c>
      <c r="V548" s="71">
        <f t="shared" si="317"/>
        <v>88.27</v>
      </c>
      <c r="W548" s="71">
        <f t="shared" si="317"/>
        <v>88.27</v>
      </c>
      <c r="X548" s="71">
        <f t="shared" si="317"/>
        <v>88.27</v>
      </c>
      <c r="Y548" s="71">
        <f t="shared" si="317"/>
        <v>88.27</v>
      </c>
      <c r="Z548" s="71">
        <f t="shared" si="317"/>
        <v>88.27</v>
      </c>
      <c r="AA548" s="71">
        <f t="shared" si="317"/>
        <v>88.27</v>
      </c>
    </row>
    <row r="549" spans="1:27" collapsed="1" x14ac:dyDescent="0.2">
      <c r="A549" s="162" t="s">
        <v>771</v>
      </c>
      <c r="B549" s="54" t="str">
        <f>"14"&amp;"."&amp;$B$662&amp;"."&amp;$B$663</f>
        <v>14.05.2024</v>
      </c>
      <c r="C549" s="134" t="s">
        <v>76</v>
      </c>
      <c r="D549" s="135">
        <f>ROUND(((D550+D551+D553+D552)/1000),5)</f>
        <v>4.9666800000000002</v>
      </c>
      <c r="E549" s="135">
        <f>ROUND(((E550+E551+E553+E552)/1000),5)</f>
        <v>4.8788400000000003</v>
      </c>
      <c r="F549" s="135">
        <f>ROUND(((F550+F551+F553+F552)/1000),5)</f>
        <v>4.8390700000000004</v>
      </c>
      <c r="G549" s="135">
        <f t="shared" ref="G549:AA549" si="318">ROUND(((G550+G551+G553+G552)/1000),5)</f>
        <v>4.8358100000000004</v>
      </c>
      <c r="H549" s="135">
        <f t="shared" si="318"/>
        <v>4.8376999999999999</v>
      </c>
      <c r="I549" s="135">
        <f t="shared" si="318"/>
        <v>4.8795999999999999</v>
      </c>
      <c r="J549" s="135">
        <f t="shared" si="318"/>
        <v>5.0488</v>
      </c>
      <c r="K549" s="135">
        <f t="shared" si="318"/>
        <v>5.1680999999999999</v>
      </c>
      <c r="L549" s="135">
        <f t="shared" si="318"/>
        <v>5.4905200000000001</v>
      </c>
      <c r="M549" s="135">
        <f t="shared" si="318"/>
        <v>5.7574399999999999</v>
      </c>
      <c r="N549" s="135">
        <f t="shared" si="318"/>
        <v>5.7767299999999997</v>
      </c>
      <c r="O549" s="135">
        <f t="shared" si="318"/>
        <v>5.6373899999999999</v>
      </c>
      <c r="P549" s="135">
        <f t="shared" si="318"/>
        <v>5.6370899999999997</v>
      </c>
      <c r="Q549" s="135">
        <f t="shared" si="318"/>
        <v>5.64072</v>
      </c>
      <c r="R549" s="135">
        <f t="shared" si="318"/>
        <v>5.6311400000000003</v>
      </c>
      <c r="S549" s="135">
        <f t="shared" si="318"/>
        <v>5.6138399999999997</v>
      </c>
      <c r="T549" s="135">
        <f t="shared" si="318"/>
        <v>5.5731700000000002</v>
      </c>
      <c r="U549" s="135">
        <f t="shared" si="318"/>
        <v>5.5636200000000002</v>
      </c>
      <c r="V549" s="135">
        <f t="shared" si="318"/>
        <v>5.5566500000000003</v>
      </c>
      <c r="W549" s="135">
        <f t="shared" si="318"/>
        <v>5.5033300000000001</v>
      </c>
      <c r="X549" s="135">
        <f t="shared" si="318"/>
        <v>5.7321099999999996</v>
      </c>
      <c r="Y549" s="135">
        <f t="shared" si="318"/>
        <v>5.5863899999999997</v>
      </c>
      <c r="Z549" s="135">
        <f t="shared" si="318"/>
        <v>5.2553999999999998</v>
      </c>
      <c r="AA549" s="135">
        <f t="shared" si="318"/>
        <v>5.1248699999999996</v>
      </c>
    </row>
    <row r="550" spans="1:27" ht="12.75" hidden="1" customHeight="1" outlineLevel="1" x14ac:dyDescent="0.2">
      <c r="A550" s="163" t="s">
        <v>772</v>
      </c>
      <c r="B550" s="94" t="s">
        <v>238</v>
      </c>
      <c r="C550" s="70" t="s">
        <v>79</v>
      </c>
      <c r="D550" s="71">
        <v>1314.34</v>
      </c>
      <c r="E550" s="71">
        <v>1226.5</v>
      </c>
      <c r="F550" s="71">
        <v>1186.73</v>
      </c>
      <c r="G550" s="71">
        <v>1183.47</v>
      </c>
      <c r="H550" s="71">
        <v>1185.3599999999999</v>
      </c>
      <c r="I550" s="71">
        <v>1227.26</v>
      </c>
      <c r="J550" s="71">
        <v>1396.46</v>
      </c>
      <c r="K550" s="71">
        <v>1515.76</v>
      </c>
      <c r="L550" s="71">
        <v>1838.18</v>
      </c>
      <c r="M550" s="71">
        <v>2105.1</v>
      </c>
      <c r="N550" s="71">
        <v>2124.39</v>
      </c>
      <c r="O550" s="71">
        <v>1985.05</v>
      </c>
      <c r="P550" s="71">
        <v>1984.75</v>
      </c>
      <c r="Q550" s="71">
        <v>1988.38</v>
      </c>
      <c r="R550" s="71">
        <v>1978.8</v>
      </c>
      <c r="S550" s="71">
        <v>1961.5</v>
      </c>
      <c r="T550" s="71">
        <v>1920.83</v>
      </c>
      <c r="U550" s="71">
        <v>1911.28</v>
      </c>
      <c r="V550" s="71">
        <v>1904.31</v>
      </c>
      <c r="W550" s="71">
        <v>1850.99</v>
      </c>
      <c r="X550" s="71">
        <v>2079.77</v>
      </c>
      <c r="Y550" s="71">
        <v>1934.05</v>
      </c>
      <c r="Z550" s="71">
        <v>1603.06</v>
      </c>
      <c r="AA550" s="71">
        <v>1472.53</v>
      </c>
    </row>
    <row r="551" spans="1:27" ht="12.75" hidden="1" customHeight="1" outlineLevel="1" x14ac:dyDescent="0.2">
      <c r="A551" s="163" t="s">
        <v>773</v>
      </c>
      <c r="B551" s="94" t="s">
        <v>90</v>
      </c>
      <c r="C551" s="70" t="s">
        <v>79</v>
      </c>
      <c r="D551" s="71">
        <f>$D$486</f>
        <v>3559.77</v>
      </c>
      <c r="E551" s="71">
        <f t="shared" ref="E551:AA551" si="319">$D$486</f>
        <v>3559.77</v>
      </c>
      <c r="F551" s="71">
        <f t="shared" si="319"/>
        <v>3559.77</v>
      </c>
      <c r="G551" s="71">
        <f t="shared" si="319"/>
        <v>3559.77</v>
      </c>
      <c r="H551" s="71">
        <f t="shared" si="319"/>
        <v>3559.77</v>
      </c>
      <c r="I551" s="71">
        <f t="shared" si="319"/>
        <v>3559.77</v>
      </c>
      <c r="J551" s="71">
        <f t="shared" si="319"/>
        <v>3559.77</v>
      </c>
      <c r="K551" s="71">
        <f t="shared" si="319"/>
        <v>3559.77</v>
      </c>
      <c r="L551" s="71">
        <f t="shared" si="319"/>
        <v>3559.77</v>
      </c>
      <c r="M551" s="71">
        <f t="shared" si="319"/>
        <v>3559.77</v>
      </c>
      <c r="N551" s="71">
        <f t="shared" si="319"/>
        <v>3559.77</v>
      </c>
      <c r="O551" s="71">
        <f t="shared" si="319"/>
        <v>3559.77</v>
      </c>
      <c r="P551" s="71">
        <f t="shared" si="319"/>
        <v>3559.77</v>
      </c>
      <c r="Q551" s="71">
        <f t="shared" si="319"/>
        <v>3559.77</v>
      </c>
      <c r="R551" s="71">
        <f t="shared" si="319"/>
        <v>3559.77</v>
      </c>
      <c r="S551" s="71">
        <f t="shared" si="319"/>
        <v>3559.77</v>
      </c>
      <c r="T551" s="71">
        <f t="shared" si="319"/>
        <v>3559.77</v>
      </c>
      <c r="U551" s="71">
        <f t="shared" si="319"/>
        <v>3559.77</v>
      </c>
      <c r="V551" s="71">
        <f t="shared" si="319"/>
        <v>3559.77</v>
      </c>
      <c r="W551" s="71">
        <f t="shared" si="319"/>
        <v>3559.77</v>
      </c>
      <c r="X551" s="71">
        <f t="shared" si="319"/>
        <v>3559.77</v>
      </c>
      <c r="Y551" s="71">
        <f t="shared" si="319"/>
        <v>3559.77</v>
      </c>
      <c r="Z551" s="71">
        <f t="shared" si="319"/>
        <v>3559.77</v>
      </c>
      <c r="AA551" s="71">
        <f t="shared" si="319"/>
        <v>3559.77</v>
      </c>
    </row>
    <row r="552" spans="1:27" ht="12.75" hidden="1" customHeight="1" outlineLevel="1" x14ac:dyDescent="0.2">
      <c r="A552" s="163" t="s">
        <v>774</v>
      </c>
      <c r="B552" s="94" t="s">
        <v>83</v>
      </c>
      <c r="C552" s="70" t="s">
        <v>79</v>
      </c>
      <c r="D552" s="71">
        <v>4.3</v>
      </c>
      <c r="E552" s="71">
        <v>4.3</v>
      </c>
      <c r="F552" s="71">
        <v>4.3</v>
      </c>
      <c r="G552" s="71">
        <v>4.3</v>
      </c>
      <c r="H552" s="71">
        <v>4.3</v>
      </c>
      <c r="I552" s="71">
        <v>4.3</v>
      </c>
      <c r="J552" s="71">
        <v>4.3</v>
      </c>
      <c r="K552" s="71">
        <v>4.3</v>
      </c>
      <c r="L552" s="71">
        <v>4.3</v>
      </c>
      <c r="M552" s="71">
        <v>4.3</v>
      </c>
      <c r="N552" s="71">
        <v>4.3</v>
      </c>
      <c r="O552" s="71">
        <v>4.3</v>
      </c>
      <c r="P552" s="71">
        <v>4.3</v>
      </c>
      <c r="Q552" s="71">
        <v>4.3</v>
      </c>
      <c r="R552" s="71">
        <v>4.3</v>
      </c>
      <c r="S552" s="71">
        <v>4.3</v>
      </c>
      <c r="T552" s="71">
        <v>4.3</v>
      </c>
      <c r="U552" s="71">
        <v>4.3</v>
      </c>
      <c r="V552" s="71">
        <v>4.3</v>
      </c>
      <c r="W552" s="71">
        <v>4.3</v>
      </c>
      <c r="X552" s="71">
        <v>4.3</v>
      </c>
      <c r="Y552" s="71">
        <v>4.3</v>
      </c>
      <c r="Z552" s="71">
        <v>4.3</v>
      </c>
      <c r="AA552" s="71">
        <v>4.3</v>
      </c>
    </row>
    <row r="553" spans="1:27" ht="12.75" hidden="1" customHeight="1" outlineLevel="1" x14ac:dyDescent="0.2">
      <c r="A553" s="163" t="s">
        <v>775</v>
      </c>
      <c r="B553" s="94" t="s">
        <v>81</v>
      </c>
      <c r="C553" s="70" t="s">
        <v>79</v>
      </c>
      <c r="D553" s="71">
        <f>$D$11</f>
        <v>88.27</v>
      </c>
      <c r="E553" s="71">
        <f t="shared" ref="E553:AA553" si="320">$D$11</f>
        <v>88.27</v>
      </c>
      <c r="F553" s="71">
        <f t="shared" si="320"/>
        <v>88.27</v>
      </c>
      <c r="G553" s="71">
        <f t="shared" si="320"/>
        <v>88.27</v>
      </c>
      <c r="H553" s="71">
        <f t="shared" si="320"/>
        <v>88.27</v>
      </c>
      <c r="I553" s="71">
        <f t="shared" si="320"/>
        <v>88.27</v>
      </c>
      <c r="J553" s="71">
        <f t="shared" si="320"/>
        <v>88.27</v>
      </c>
      <c r="K553" s="71">
        <f t="shared" si="320"/>
        <v>88.27</v>
      </c>
      <c r="L553" s="71">
        <f t="shared" si="320"/>
        <v>88.27</v>
      </c>
      <c r="M553" s="71">
        <f t="shared" si="320"/>
        <v>88.27</v>
      </c>
      <c r="N553" s="71">
        <f t="shared" si="320"/>
        <v>88.27</v>
      </c>
      <c r="O553" s="71">
        <f t="shared" si="320"/>
        <v>88.27</v>
      </c>
      <c r="P553" s="71">
        <f t="shared" si="320"/>
        <v>88.27</v>
      </c>
      <c r="Q553" s="71">
        <f t="shared" si="320"/>
        <v>88.27</v>
      </c>
      <c r="R553" s="71">
        <f t="shared" si="320"/>
        <v>88.27</v>
      </c>
      <c r="S553" s="71">
        <f t="shared" si="320"/>
        <v>88.27</v>
      </c>
      <c r="T553" s="71">
        <f t="shared" si="320"/>
        <v>88.27</v>
      </c>
      <c r="U553" s="71">
        <f t="shared" si="320"/>
        <v>88.27</v>
      </c>
      <c r="V553" s="71">
        <f t="shared" si="320"/>
        <v>88.27</v>
      </c>
      <c r="W553" s="71">
        <f t="shared" si="320"/>
        <v>88.27</v>
      </c>
      <c r="X553" s="71">
        <f t="shared" si="320"/>
        <v>88.27</v>
      </c>
      <c r="Y553" s="71">
        <f t="shared" si="320"/>
        <v>88.27</v>
      </c>
      <c r="Z553" s="71">
        <f t="shared" si="320"/>
        <v>88.27</v>
      </c>
      <c r="AA553" s="71">
        <f t="shared" si="320"/>
        <v>88.27</v>
      </c>
    </row>
    <row r="554" spans="1:27" collapsed="1" x14ac:dyDescent="0.2">
      <c r="A554" s="162" t="s">
        <v>776</v>
      </c>
      <c r="B554" s="54" t="str">
        <f>"15"&amp;"."&amp;$B$662&amp;"."&amp;$B$663</f>
        <v>15.05.2024</v>
      </c>
      <c r="C554" s="134" t="s">
        <v>76</v>
      </c>
      <c r="D554" s="135">
        <f>ROUND(((D555+D556+D558+D557)/1000),5)</f>
        <v>5.0134999999999996</v>
      </c>
      <c r="E554" s="135">
        <f>ROUND(((E555+E556+E558+E557)/1000),5)</f>
        <v>4.8868799999999997</v>
      </c>
      <c r="F554" s="135">
        <f>ROUND(((F555+F556+F558+F557)/1000),5)</f>
        <v>4.8786500000000004</v>
      </c>
      <c r="G554" s="135">
        <f t="shared" ref="G554:AA554" si="321">ROUND(((G555+G556+G558+G557)/1000),5)</f>
        <v>4.8735400000000002</v>
      </c>
      <c r="H554" s="135">
        <f t="shared" si="321"/>
        <v>4.8784799999999997</v>
      </c>
      <c r="I554" s="135">
        <f t="shared" si="321"/>
        <v>4.8889699999999996</v>
      </c>
      <c r="J554" s="135">
        <f t="shared" si="321"/>
        <v>5.1068499999999997</v>
      </c>
      <c r="K554" s="135">
        <f t="shared" si="321"/>
        <v>5.3642799999999999</v>
      </c>
      <c r="L554" s="135">
        <f t="shared" si="321"/>
        <v>5.6043000000000003</v>
      </c>
      <c r="M554" s="135">
        <f t="shared" si="321"/>
        <v>5.8361700000000001</v>
      </c>
      <c r="N554" s="135">
        <f t="shared" si="321"/>
        <v>5.8285499999999999</v>
      </c>
      <c r="O554" s="135">
        <f t="shared" si="321"/>
        <v>5.71089</v>
      </c>
      <c r="P554" s="135">
        <f t="shared" si="321"/>
        <v>5.7132500000000004</v>
      </c>
      <c r="Q554" s="135">
        <f t="shared" si="321"/>
        <v>5.7392399999999997</v>
      </c>
      <c r="R554" s="135">
        <f t="shared" si="321"/>
        <v>5.71671</v>
      </c>
      <c r="S554" s="135">
        <f t="shared" si="321"/>
        <v>5.7096799999999996</v>
      </c>
      <c r="T554" s="135">
        <f t="shared" si="321"/>
        <v>5.6871799999999997</v>
      </c>
      <c r="U554" s="135">
        <f t="shared" si="321"/>
        <v>5.6336700000000004</v>
      </c>
      <c r="V554" s="135">
        <f t="shared" si="321"/>
        <v>5.5934400000000002</v>
      </c>
      <c r="W554" s="135">
        <f t="shared" si="321"/>
        <v>5.5652200000000001</v>
      </c>
      <c r="X554" s="135">
        <f t="shared" si="321"/>
        <v>5.6303299999999998</v>
      </c>
      <c r="Y554" s="135">
        <f t="shared" si="321"/>
        <v>5.6070799999999998</v>
      </c>
      <c r="Z554" s="135">
        <f t="shared" si="321"/>
        <v>5.2419900000000004</v>
      </c>
      <c r="AA554" s="135">
        <f t="shared" si="321"/>
        <v>5.1275399999999998</v>
      </c>
    </row>
    <row r="555" spans="1:27" ht="12.75" hidden="1" customHeight="1" outlineLevel="1" x14ac:dyDescent="0.2">
      <c r="A555" s="163" t="s">
        <v>777</v>
      </c>
      <c r="B555" s="94" t="s">
        <v>238</v>
      </c>
      <c r="C555" s="70" t="s">
        <v>79</v>
      </c>
      <c r="D555" s="71">
        <v>1361.16</v>
      </c>
      <c r="E555" s="71">
        <v>1234.54</v>
      </c>
      <c r="F555" s="71">
        <v>1226.31</v>
      </c>
      <c r="G555" s="71">
        <v>1221.2</v>
      </c>
      <c r="H555" s="71">
        <v>1226.1400000000001</v>
      </c>
      <c r="I555" s="71">
        <v>1236.6300000000001</v>
      </c>
      <c r="J555" s="71">
        <v>1454.51</v>
      </c>
      <c r="K555" s="71">
        <v>1711.94</v>
      </c>
      <c r="L555" s="71">
        <v>1951.96</v>
      </c>
      <c r="M555" s="71">
        <v>2183.83</v>
      </c>
      <c r="N555" s="71">
        <v>2176.21</v>
      </c>
      <c r="O555" s="71">
        <v>2058.5500000000002</v>
      </c>
      <c r="P555" s="71">
        <v>2060.91</v>
      </c>
      <c r="Q555" s="71">
        <v>2086.9</v>
      </c>
      <c r="R555" s="71">
        <v>2064.37</v>
      </c>
      <c r="S555" s="71">
        <v>2057.34</v>
      </c>
      <c r="T555" s="71">
        <v>2034.84</v>
      </c>
      <c r="U555" s="71">
        <v>1981.33</v>
      </c>
      <c r="V555" s="71">
        <v>1941.1</v>
      </c>
      <c r="W555" s="71">
        <v>1912.88</v>
      </c>
      <c r="X555" s="71">
        <v>1977.99</v>
      </c>
      <c r="Y555" s="71">
        <v>1954.74</v>
      </c>
      <c r="Z555" s="71">
        <v>1589.65</v>
      </c>
      <c r="AA555" s="71">
        <v>1475.2</v>
      </c>
    </row>
    <row r="556" spans="1:27" ht="12.75" hidden="1" customHeight="1" outlineLevel="1" x14ac:dyDescent="0.2">
      <c r="A556" s="163" t="s">
        <v>778</v>
      </c>
      <c r="B556" s="94" t="s">
        <v>90</v>
      </c>
      <c r="C556" s="70" t="s">
        <v>79</v>
      </c>
      <c r="D556" s="71">
        <f>$D$486</f>
        <v>3559.77</v>
      </c>
      <c r="E556" s="71">
        <f t="shared" ref="E556:AA556" si="322">$D$486</f>
        <v>3559.77</v>
      </c>
      <c r="F556" s="71">
        <f t="shared" si="322"/>
        <v>3559.77</v>
      </c>
      <c r="G556" s="71">
        <f t="shared" si="322"/>
        <v>3559.77</v>
      </c>
      <c r="H556" s="71">
        <f t="shared" si="322"/>
        <v>3559.77</v>
      </c>
      <c r="I556" s="71">
        <f t="shared" si="322"/>
        <v>3559.77</v>
      </c>
      <c r="J556" s="71">
        <f t="shared" si="322"/>
        <v>3559.77</v>
      </c>
      <c r="K556" s="71">
        <f t="shared" si="322"/>
        <v>3559.77</v>
      </c>
      <c r="L556" s="71">
        <f t="shared" si="322"/>
        <v>3559.77</v>
      </c>
      <c r="M556" s="71">
        <f t="shared" si="322"/>
        <v>3559.77</v>
      </c>
      <c r="N556" s="71">
        <f t="shared" si="322"/>
        <v>3559.77</v>
      </c>
      <c r="O556" s="71">
        <f t="shared" si="322"/>
        <v>3559.77</v>
      </c>
      <c r="P556" s="71">
        <f t="shared" si="322"/>
        <v>3559.77</v>
      </c>
      <c r="Q556" s="71">
        <f t="shared" si="322"/>
        <v>3559.77</v>
      </c>
      <c r="R556" s="71">
        <f t="shared" si="322"/>
        <v>3559.77</v>
      </c>
      <c r="S556" s="71">
        <f t="shared" si="322"/>
        <v>3559.77</v>
      </c>
      <c r="T556" s="71">
        <f t="shared" si="322"/>
        <v>3559.77</v>
      </c>
      <c r="U556" s="71">
        <f t="shared" si="322"/>
        <v>3559.77</v>
      </c>
      <c r="V556" s="71">
        <f t="shared" si="322"/>
        <v>3559.77</v>
      </c>
      <c r="W556" s="71">
        <f t="shared" si="322"/>
        <v>3559.77</v>
      </c>
      <c r="X556" s="71">
        <f t="shared" si="322"/>
        <v>3559.77</v>
      </c>
      <c r="Y556" s="71">
        <f t="shared" si="322"/>
        <v>3559.77</v>
      </c>
      <c r="Z556" s="71">
        <f t="shared" si="322"/>
        <v>3559.77</v>
      </c>
      <c r="AA556" s="71">
        <f t="shared" si="322"/>
        <v>3559.77</v>
      </c>
    </row>
    <row r="557" spans="1:27" ht="12.75" hidden="1" customHeight="1" outlineLevel="1" x14ac:dyDescent="0.2">
      <c r="A557" s="163" t="s">
        <v>779</v>
      </c>
      <c r="B557" s="94" t="s">
        <v>83</v>
      </c>
      <c r="C557" s="70" t="s">
        <v>79</v>
      </c>
      <c r="D557" s="71">
        <v>4.3</v>
      </c>
      <c r="E557" s="71">
        <v>4.3</v>
      </c>
      <c r="F557" s="71">
        <v>4.3</v>
      </c>
      <c r="G557" s="71">
        <v>4.3</v>
      </c>
      <c r="H557" s="71">
        <v>4.3</v>
      </c>
      <c r="I557" s="71">
        <v>4.3</v>
      </c>
      <c r="J557" s="71">
        <v>4.3</v>
      </c>
      <c r="K557" s="71">
        <v>4.3</v>
      </c>
      <c r="L557" s="71">
        <v>4.3</v>
      </c>
      <c r="M557" s="71">
        <v>4.3</v>
      </c>
      <c r="N557" s="71">
        <v>4.3</v>
      </c>
      <c r="O557" s="71">
        <v>4.3</v>
      </c>
      <c r="P557" s="71">
        <v>4.3</v>
      </c>
      <c r="Q557" s="71">
        <v>4.3</v>
      </c>
      <c r="R557" s="71">
        <v>4.3</v>
      </c>
      <c r="S557" s="71">
        <v>4.3</v>
      </c>
      <c r="T557" s="71">
        <v>4.3</v>
      </c>
      <c r="U557" s="71">
        <v>4.3</v>
      </c>
      <c r="V557" s="71">
        <v>4.3</v>
      </c>
      <c r="W557" s="71">
        <v>4.3</v>
      </c>
      <c r="X557" s="71">
        <v>4.3</v>
      </c>
      <c r="Y557" s="71">
        <v>4.3</v>
      </c>
      <c r="Z557" s="71">
        <v>4.3</v>
      </c>
      <c r="AA557" s="71">
        <v>4.3</v>
      </c>
    </row>
    <row r="558" spans="1:27" ht="12.75" hidden="1" customHeight="1" outlineLevel="1" x14ac:dyDescent="0.2">
      <c r="A558" s="163" t="s">
        <v>780</v>
      </c>
      <c r="B558" s="94" t="s">
        <v>81</v>
      </c>
      <c r="C558" s="70" t="s">
        <v>79</v>
      </c>
      <c r="D558" s="71">
        <f>$D$11</f>
        <v>88.27</v>
      </c>
      <c r="E558" s="71">
        <f t="shared" ref="E558:AA558" si="323">$D$11</f>
        <v>88.27</v>
      </c>
      <c r="F558" s="71">
        <f t="shared" si="323"/>
        <v>88.27</v>
      </c>
      <c r="G558" s="71">
        <f t="shared" si="323"/>
        <v>88.27</v>
      </c>
      <c r="H558" s="71">
        <f t="shared" si="323"/>
        <v>88.27</v>
      </c>
      <c r="I558" s="71">
        <f t="shared" si="323"/>
        <v>88.27</v>
      </c>
      <c r="J558" s="71">
        <f t="shared" si="323"/>
        <v>88.27</v>
      </c>
      <c r="K558" s="71">
        <f t="shared" si="323"/>
        <v>88.27</v>
      </c>
      <c r="L558" s="71">
        <f t="shared" si="323"/>
        <v>88.27</v>
      </c>
      <c r="M558" s="71">
        <f t="shared" si="323"/>
        <v>88.27</v>
      </c>
      <c r="N558" s="71">
        <f t="shared" si="323"/>
        <v>88.27</v>
      </c>
      <c r="O558" s="71">
        <f t="shared" si="323"/>
        <v>88.27</v>
      </c>
      <c r="P558" s="71">
        <f t="shared" si="323"/>
        <v>88.27</v>
      </c>
      <c r="Q558" s="71">
        <f t="shared" si="323"/>
        <v>88.27</v>
      </c>
      <c r="R558" s="71">
        <f t="shared" si="323"/>
        <v>88.27</v>
      </c>
      <c r="S558" s="71">
        <f t="shared" si="323"/>
        <v>88.27</v>
      </c>
      <c r="T558" s="71">
        <f t="shared" si="323"/>
        <v>88.27</v>
      </c>
      <c r="U558" s="71">
        <f t="shared" si="323"/>
        <v>88.27</v>
      </c>
      <c r="V558" s="71">
        <f t="shared" si="323"/>
        <v>88.27</v>
      </c>
      <c r="W558" s="71">
        <f t="shared" si="323"/>
        <v>88.27</v>
      </c>
      <c r="X558" s="71">
        <f t="shared" si="323"/>
        <v>88.27</v>
      </c>
      <c r="Y558" s="71">
        <f t="shared" si="323"/>
        <v>88.27</v>
      </c>
      <c r="Z558" s="71">
        <f t="shared" si="323"/>
        <v>88.27</v>
      </c>
      <c r="AA558" s="71">
        <f t="shared" si="323"/>
        <v>88.27</v>
      </c>
    </row>
    <row r="559" spans="1:27" collapsed="1" x14ac:dyDescent="0.2">
      <c r="A559" s="162" t="s">
        <v>781</v>
      </c>
      <c r="B559" s="54" t="str">
        <f>"16"&amp;"."&amp;$B$662&amp;"."&amp;$B$663</f>
        <v>16.05.2024</v>
      </c>
      <c r="C559" s="134" t="s">
        <v>76</v>
      </c>
      <c r="D559" s="135">
        <f>ROUND(((D560+D561+D563+D562)/1000),5)</f>
        <v>4.9626400000000004</v>
      </c>
      <c r="E559" s="135">
        <f>ROUND(((E560+E561+E563+E562)/1000),5)</f>
        <v>4.8705800000000004</v>
      </c>
      <c r="F559" s="135">
        <f>ROUND(((F560+F561+F563+F562)/1000),5)</f>
        <v>4.83955</v>
      </c>
      <c r="G559" s="135">
        <f t="shared" ref="G559:AA559" si="324">ROUND(((G560+G561+G563+G562)/1000),5)</f>
        <v>4.8371500000000003</v>
      </c>
      <c r="H559" s="135">
        <f t="shared" si="324"/>
        <v>4.8483200000000002</v>
      </c>
      <c r="I559" s="135">
        <f t="shared" si="324"/>
        <v>4.8834400000000002</v>
      </c>
      <c r="J559" s="135">
        <f t="shared" si="324"/>
        <v>5.0413800000000002</v>
      </c>
      <c r="K559" s="135">
        <f t="shared" si="324"/>
        <v>5.3004100000000003</v>
      </c>
      <c r="L559" s="135">
        <f t="shared" si="324"/>
        <v>5.5531800000000002</v>
      </c>
      <c r="M559" s="135">
        <f t="shared" si="324"/>
        <v>5.6115700000000004</v>
      </c>
      <c r="N559" s="135">
        <f t="shared" si="324"/>
        <v>5.6416199999999996</v>
      </c>
      <c r="O559" s="135">
        <f t="shared" si="324"/>
        <v>5.7018000000000004</v>
      </c>
      <c r="P559" s="135">
        <f t="shared" si="324"/>
        <v>5.6944499999999998</v>
      </c>
      <c r="Q559" s="135">
        <f t="shared" si="324"/>
        <v>5.7092700000000001</v>
      </c>
      <c r="R559" s="135">
        <f t="shared" si="324"/>
        <v>5.6982400000000002</v>
      </c>
      <c r="S559" s="135">
        <f t="shared" si="324"/>
        <v>5.6420700000000004</v>
      </c>
      <c r="T559" s="135">
        <f t="shared" si="324"/>
        <v>5.5782800000000003</v>
      </c>
      <c r="U559" s="135">
        <f t="shared" si="324"/>
        <v>5.5571599999999997</v>
      </c>
      <c r="V559" s="135">
        <f t="shared" si="324"/>
        <v>5.4641000000000002</v>
      </c>
      <c r="W559" s="135">
        <f t="shared" si="324"/>
        <v>5.3549100000000003</v>
      </c>
      <c r="X559" s="135">
        <f t="shared" si="324"/>
        <v>5.4695</v>
      </c>
      <c r="Y559" s="135">
        <f t="shared" si="324"/>
        <v>5.5620599999999998</v>
      </c>
      <c r="Z559" s="135">
        <f t="shared" si="324"/>
        <v>5.2546400000000002</v>
      </c>
      <c r="AA559" s="135">
        <f t="shared" si="324"/>
        <v>5.0376799999999999</v>
      </c>
    </row>
    <row r="560" spans="1:27" ht="12.75" hidden="1" customHeight="1" outlineLevel="1" x14ac:dyDescent="0.2">
      <c r="A560" s="163" t="s">
        <v>782</v>
      </c>
      <c r="B560" s="94" t="s">
        <v>238</v>
      </c>
      <c r="C560" s="70" t="s">
        <v>79</v>
      </c>
      <c r="D560" s="71">
        <v>1310.3</v>
      </c>
      <c r="E560" s="71">
        <v>1218.24</v>
      </c>
      <c r="F560" s="71">
        <v>1187.21</v>
      </c>
      <c r="G560" s="71">
        <v>1184.81</v>
      </c>
      <c r="H560" s="71">
        <v>1195.98</v>
      </c>
      <c r="I560" s="71">
        <v>1231.0999999999999</v>
      </c>
      <c r="J560" s="71">
        <v>1389.04</v>
      </c>
      <c r="K560" s="71">
        <v>1648.07</v>
      </c>
      <c r="L560" s="71">
        <v>1900.84</v>
      </c>
      <c r="M560" s="71">
        <v>1959.23</v>
      </c>
      <c r="N560" s="71">
        <v>1989.28</v>
      </c>
      <c r="O560" s="71">
        <v>2049.46</v>
      </c>
      <c r="P560" s="71">
        <v>2042.11</v>
      </c>
      <c r="Q560" s="71">
        <v>2056.9299999999998</v>
      </c>
      <c r="R560" s="71">
        <v>2045.9</v>
      </c>
      <c r="S560" s="71">
        <v>1989.73</v>
      </c>
      <c r="T560" s="71">
        <v>1925.94</v>
      </c>
      <c r="U560" s="71">
        <v>1904.82</v>
      </c>
      <c r="V560" s="71">
        <v>1811.76</v>
      </c>
      <c r="W560" s="71">
        <v>1702.57</v>
      </c>
      <c r="X560" s="71">
        <v>1817.16</v>
      </c>
      <c r="Y560" s="71">
        <v>1909.72</v>
      </c>
      <c r="Z560" s="71">
        <v>1602.3</v>
      </c>
      <c r="AA560" s="71">
        <v>1385.34</v>
      </c>
    </row>
    <row r="561" spans="1:27" ht="12.75" hidden="1" customHeight="1" outlineLevel="1" x14ac:dyDescent="0.2">
      <c r="A561" s="163" t="s">
        <v>783</v>
      </c>
      <c r="B561" s="94" t="s">
        <v>90</v>
      </c>
      <c r="C561" s="70" t="s">
        <v>79</v>
      </c>
      <c r="D561" s="71">
        <f>$D$486</f>
        <v>3559.77</v>
      </c>
      <c r="E561" s="71">
        <f t="shared" ref="E561:AA561" si="325">$D$486</f>
        <v>3559.77</v>
      </c>
      <c r="F561" s="71">
        <f t="shared" si="325"/>
        <v>3559.77</v>
      </c>
      <c r="G561" s="71">
        <f t="shared" si="325"/>
        <v>3559.77</v>
      </c>
      <c r="H561" s="71">
        <f t="shared" si="325"/>
        <v>3559.77</v>
      </c>
      <c r="I561" s="71">
        <f t="shared" si="325"/>
        <v>3559.77</v>
      </c>
      <c r="J561" s="71">
        <f t="shared" si="325"/>
        <v>3559.77</v>
      </c>
      <c r="K561" s="71">
        <f t="shared" si="325"/>
        <v>3559.77</v>
      </c>
      <c r="L561" s="71">
        <f t="shared" si="325"/>
        <v>3559.77</v>
      </c>
      <c r="M561" s="71">
        <f t="shared" si="325"/>
        <v>3559.77</v>
      </c>
      <c r="N561" s="71">
        <f t="shared" si="325"/>
        <v>3559.77</v>
      </c>
      <c r="O561" s="71">
        <f t="shared" si="325"/>
        <v>3559.77</v>
      </c>
      <c r="P561" s="71">
        <f t="shared" si="325"/>
        <v>3559.77</v>
      </c>
      <c r="Q561" s="71">
        <f t="shared" si="325"/>
        <v>3559.77</v>
      </c>
      <c r="R561" s="71">
        <f t="shared" si="325"/>
        <v>3559.77</v>
      </c>
      <c r="S561" s="71">
        <f t="shared" si="325"/>
        <v>3559.77</v>
      </c>
      <c r="T561" s="71">
        <f t="shared" si="325"/>
        <v>3559.77</v>
      </c>
      <c r="U561" s="71">
        <f t="shared" si="325"/>
        <v>3559.77</v>
      </c>
      <c r="V561" s="71">
        <f t="shared" si="325"/>
        <v>3559.77</v>
      </c>
      <c r="W561" s="71">
        <f t="shared" si="325"/>
        <v>3559.77</v>
      </c>
      <c r="X561" s="71">
        <f t="shared" si="325"/>
        <v>3559.77</v>
      </c>
      <c r="Y561" s="71">
        <f t="shared" si="325"/>
        <v>3559.77</v>
      </c>
      <c r="Z561" s="71">
        <f t="shared" si="325"/>
        <v>3559.77</v>
      </c>
      <c r="AA561" s="71">
        <f t="shared" si="325"/>
        <v>3559.77</v>
      </c>
    </row>
    <row r="562" spans="1:27" ht="12.75" hidden="1" customHeight="1" outlineLevel="1" x14ac:dyDescent="0.2">
      <c r="A562" s="163" t="s">
        <v>784</v>
      </c>
      <c r="B562" s="94" t="s">
        <v>83</v>
      </c>
      <c r="C562" s="70" t="s">
        <v>79</v>
      </c>
      <c r="D562" s="71">
        <v>4.3</v>
      </c>
      <c r="E562" s="71">
        <v>4.3</v>
      </c>
      <c r="F562" s="71">
        <v>4.3</v>
      </c>
      <c r="G562" s="71">
        <v>4.3</v>
      </c>
      <c r="H562" s="71">
        <v>4.3</v>
      </c>
      <c r="I562" s="71">
        <v>4.3</v>
      </c>
      <c r="J562" s="71">
        <v>4.3</v>
      </c>
      <c r="K562" s="71">
        <v>4.3</v>
      </c>
      <c r="L562" s="71">
        <v>4.3</v>
      </c>
      <c r="M562" s="71">
        <v>4.3</v>
      </c>
      <c r="N562" s="71">
        <v>4.3</v>
      </c>
      <c r="O562" s="71">
        <v>4.3</v>
      </c>
      <c r="P562" s="71">
        <v>4.3</v>
      </c>
      <c r="Q562" s="71">
        <v>4.3</v>
      </c>
      <c r="R562" s="71">
        <v>4.3</v>
      </c>
      <c r="S562" s="71">
        <v>4.3</v>
      </c>
      <c r="T562" s="71">
        <v>4.3</v>
      </c>
      <c r="U562" s="71">
        <v>4.3</v>
      </c>
      <c r="V562" s="71">
        <v>4.3</v>
      </c>
      <c r="W562" s="71">
        <v>4.3</v>
      </c>
      <c r="X562" s="71">
        <v>4.3</v>
      </c>
      <c r="Y562" s="71">
        <v>4.3</v>
      </c>
      <c r="Z562" s="71">
        <v>4.3</v>
      </c>
      <c r="AA562" s="71">
        <v>4.3</v>
      </c>
    </row>
    <row r="563" spans="1:27" ht="12.75" hidden="1" customHeight="1" outlineLevel="1" x14ac:dyDescent="0.2">
      <c r="A563" s="163" t="s">
        <v>785</v>
      </c>
      <c r="B563" s="94" t="s">
        <v>81</v>
      </c>
      <c r="C563" s="70" t="s">
        <v>79</v>
      </c>
      <c r="D563" s="71">
        <f>$D$11</f>
        <v>88.27</v>
      </c>
      <c r="E563" s="71">
        <f t="shared" ref="E563:AA563" si="326">$D$11</f>
        <v>88.27</v>
      </c>
      <c r="F563" s="71">
        <f t="shared" si="326"/>
        <v>88.27</v>
      </c>
      <c r="G563" s="71">
        <f t="shared" si="326"/>
        <v>88.27</v>
      </c>
      <c r="H563" s="71">
        <f t="shared" si="326"/>
        <v>88.27</v>
      </c>
      <c r="I563" s="71">
        <f t="shared" si="326"/>
        <v>88.27</v>
      </c>
      <c r="J563" s="71">
        <f t="shared" si="326"/>
        <v>88.27</v>
      </c>
      <c r="K563" s="71">
        <f t="shared" si="326"/>
        <v>88.27</v>
      </c>
      <c r="L563" s="71">
        <f t="shared" si="326"/>
        <v>88.27</v>
      </c>
      <c r="M563" s="71">
        <f t="shared" si="326"/>
        <v>88.27</v>
      </c>
      <c r="N563" s="71">
        <f t="shared" si="326"/>
        <v>88.27</v>
      </c>
      <c r="O563" s="71">
        <f t="shared" si="326"/>
        <v>88.27</v>
      </c>
      <c r="P563" s="71">
        <f t="shared" si="326"/>
        <v>88.27</v>
      </c>
      <c r="Q563" s="71">
        <f t="shared" si="326"/>
        <v>88.27</v>
      </c>
      <c r="R563" s="71">
        <f t="shared" si="326"/>
        <v>88.27</v>
      </c>
      <c r="S563" s="71">
        <f t="shared" si="326"/>
        <v>88.27</v>
      </c>
      <c r="T563" s="71">
        <f t="shared" si="326"/>
        <v>88.27</v>
      </c>
      <c r="U563" s="71">
        <f t="shared" si="326"/>
        <v>88.27</v>
      </c>
      <c r="V563" s="71">
        <f t="shared" si="326"/>
        <v>88.27</v>
      </c>
      <c r="W563" s="71">
        <f t="shared" si="326"/>
        <v>88.27</v>
      </c>
      <c r="X563" s="71">
        <f t="shared" si="326"/>
        <v>88.27</v>
      </c>
      <c r="Y563" s="71">
        <f t="shared" si="326"/>
        <v>88.27</v>
      </c>
      <c r="Z563" s="71">
        <f t="shared" si="326"/>
        <v>88.27</v>
      </c>
      <c r="AA563" s="71">
        <f t="shared" si="326"/>
        <v>88.27</v>
      </c>
    </row>
    <row r="564" spans="1:27" collapsed="1" x14ac:dyDescent="0.2">
      <c r="A564" s="162" t="s">
        <v>786</v>
      </c>
      <c r="B564" s="54" t="str">
        <f>"17"&amp;"."&amp;$B$662&amp;"."&amp;$B$663</f>
        <v>17.05.2024</v>
      </c>
      <c r="C564" s="134" t="s">
        <v>76</v>
      </c>
      <c r="D564" s="135">
        <f>ROUND(((D565+D566+D568+D567)/1000),5)</f>
        <v>5.0176600000000002</v>
      </c>
      <c r="E564" s="135">
        <f>ROUND(((E565+E566+E568+E567)/1000),5)</f>
        <v>4.8841799999999997</v>
      </c>
      <c r="F564" s="135">
        <f>ROUND(((F565+F566+F568+F567)/1000),5)</f>
        <v>4.8476999999999997</v>
      </c>
      <c r="G564" s="135">
        <f t="shared" ref="G564:AA564" si="327">ROUND(((G565+G566+G568+G567)/1000),5)</f>
        <v>4.7851600000000003</v>
      </c>
      <c r="H564" s="135">
        <f t="shared" si="327"/>
        <v>4.8498000000000001</v>
      </c>
      <c r="I564" s="135">
        <f t="shared" si="327"/>
        <v>4.9389399999999997</v>
      </c>
      <c r="J564" s="135">
        <f t="shared" si="327"/>
        <v>5.1101999999999999</v>
      </c>
      <c r="K564" s="135">
        <f t="shared" si="327"/>
        <v>5.3825599999999998</v>
      </c>
      <c r="L564" s="135">
        <f t="shared" si="327"/>
        <v>5.6920500000000001</v>
      </c>
      <c r="M564" s="135">
        <f t="shared" si="327"/>
        <v>5.7506000000000004</v>
      </c>
      <c r="N564" s="135">
        <f t="shared" si="327"/>
        <v>5.76328</v>
      </c>
      <c r="O564" s="135">
        <f t="shared" si="327"/>
        <v>5.7680999999999996</v>
      </c>
      <c r="P564" s="135">
        <f t="shared" si="327"/>
        <v>5.80321</v>
      </c>
      <c r="Q564" s="135">
        <f t="shared" si="327"/>
        <v>5.8337700000000003</v>
      </c>
      <c r="R564" s="135">
        <f t="shared" si="327"/>
        <v>5.8098200000000002</v>
      </c>
      <c r="S564" s="135">
        <f t="shared" si="327"/>
        <v>5.8192000000000004</v>
      </c>
      <c r="T564" s="135">
        <f t="shared" si="327"/>
        <v>5.7701599999999997</v>
      </c>
      <c r="U564" s="135">
        <f t="shared" si="327"/>
        <v>5.7576099999999997</v>
      </c>
      <c r="V564" s="135">
        <f t="shared" si="327"/>
        <v>5.7262300000000002</v>
      </c>
      <c r="W564" s="135">
        <f t="shared" si="327"/>
        <v>5.6884600000000001</v>
      </c>
      <c r="X564" s="135">
        <f t="shared" si="327"/>
        <v>5.7035299999999998</v>
      </c>
      <c r="Y564" s="135">
        <f t="shared" si="327"/>
        <v>5.7635399999999999</v>
      </c>
      <c r="Z564" s="135">
        <f t="shared" si="327"/>
        <v>5.6712199999999999</v>
      </c>
      <c r="AA564" s="135">
        <f t="shared" si="327"/>
        <v>5.2618999999999998</v>
      </c>
    </row>
    <row r="565" spans="1:27" ht="12.75" hidden="1" customHeight="1" outlineLevel="1" x14ac:dyDescent="0.2">
      <c r="A565" s="163" t="s">
        <v>787</v>
      </c>
      <c r="B565" s="94" t="s">
        <v>238</v>
      </c>
      <c r="C565" s="70" t="s">
        <v>79</v>
      </c>
      <c r="D565" s="71">
        <v>1365.32</v>
      </c>
      <c r="E565" s="71">
        <v>1231.8399999999999</v>
      </c>
      <c r="F565" s="71">
        <v>1195.3599999999999</v>
      </c>
      <c r="G565" s="71">
        <v>1132.82</v>
      </c>
      <c r="H565" s="71">
        <v>1197.46</v>
      </c>
      <c r="I565" s="71">
        <v>1286.5999999999999</v>
      </c>
      <c r="J565" s="71">
        <v>1457.86</v>
      </c>
      <c r="K565" s="71">
        <v>1730.22</v>
      </c>
      <c r="L565" s="71">
        <v>2039.71</v>
      </c>
      <c r="M565" s="71">
        <v>2098.2600000000002</v>
      </c>
      <c r="N565" s="71">
        <v>2110.94</v>
      </c>
      <c r="O565" s="71">
        <v>2115.7600000000002</v>
      </c>
      <c r="P565" s="71">
        <v>2150.87</v>
      </c>
      <c r="Q565" s="71">
        <v>2181.4299999999998</v>
      </c>
      <c r="R565" s="71">
        <v>2157.48</v>
      </c>
      <c r="S565" s="71">
        <v>2166.86</v>
      </c>
      <c r="T565" s="71">
        <v>2117.8200000000002</v>
      </c>
      <c r="U565" s="71">
        <v>2105.27</v>
      </c>
      <c r="V565" s="71">
        <v>2073.89</v>
      </c>
      <c r="W565" s="71">
        <v>2036.12</v>
      </c>
      <c r="X565" s="71">
        <v>2051.19</v>
      </c>
      <c r="Y565" s="71">
        <v>2111.1999999999998</v>
      </c>
      <c r="Z565" s="71">
        <v>2018.88</v>
      </c>
      <c r="AA565" s="71">
        <v>1609.56</v>
      </c>
    </row>
    <row r="566" spans="1:27" ht="12.75" hidden="1" customHeight="1" outlineLevel="1" x14ac:dyDescent="0.2">
      <c r="A566" s="163" t="s">
        <v>788</v>
      </c>
      <c r="B566" s="94" t="s">
        <v>90</v>
      </c>
      <c r="C566" s="70" t="s">
        <v>79</v>
      </c>
      <c r="D566" s="71">
        <f>$D$486</f>
        <v>3559.77</v>
      </c>
      <c r="E566" s="71">
        <f t="shared" ref="E566:AA566" si="328">$D$486</f>
        <v>3559.77</v>
      </c>
      <c r="F566" s="71">
        <f t="shared" si="328"/>
        <v>3559.77</v>
      </c>
      <c r="G566" s="71">
        <f t="shared" si="328"/>
        <v>3559.77</v>
      </c>
      <c r="H566" s="71">
        <f t="shared" si="328"/>
        <v>3559.77</v>
      </c>
      <c r="I566" s="71">
        <f t="shared" si="328"/>
        <v>3559.77</v>
      </c>
      <c r="J566" s="71">
        <f t="shared" si="328"/>
        <v>3559.77</v>
      </c>
      <c r="K566" s="71">
        <f t="shared" si="328"/>
        <v>3559.77</v>
      </c>
      <c r="L566" s="71">
        <f t="shared" si="328"/>
        <v>3559.77</v>
      </c>
      <c r="M566" s="71">
        <f t="shared" si="328"/>
        <v>3559.77</v>
      </c>
      <c r="N566" s="71">
        <f t="shared" si="328"/>
        <v>3559.77</v>
      </c>
      <c r="O566" s="71">
        <f t="shared" si="328"/>
        <v>3559.77</v>
      </c>
      <c r="P566" s="71">
        <f t="shared" si="328"/>
        <v>3559.77</v>
      </c>
      <c r="Q566" s="71">
        <f t="shared" si="328"/>
        <v>3559.77</v>
      </c>
      <c r="R566" s="71">
        <f t="shared" si="328"/>
        <v>3559.77</v>
      </c>
      <c r="S566" s="71">
        <f t="shared" si="328"/>
        <v>3559.77</v>
      </c>
      <c r="T566" s="71">
        <f t="shared" si="328"/>
        <v>3559.77</v>
      </c>
      <c r="U566" s="71">
        <f t="shared" si="328"/>
        <v>3559.77</v>
      </c>
      <c r="V566" s="71">
        <f t="shared" si="328"/>
        <v>3559.77</v>
      </c>
      <c r="W566" s="71">
        <f t="shared" si="328"/>
        <v>3559.77</v>
      </c>
      <c r="X566" s="71">
        <f t="shared" si="328"/>
        <v>3559.77</v>
      </c>
      <c r="Y566" s="71">
        <f t="shared" si="328"/>
        <v>3559.77</v>
      </c>
      <c r="Z566" s="71">
        <f t="shared" si="328"/>
        <v>3559.77</v>
      </c>
      <c r="AA566" s="71">
        <f t="shared" si="328"/>
        <v>3559.77</v>
      </c>
    </row>
    <row r="567" spans="1:27" ht="12.75" hidden="1" customHeight="1" outlineLevel="1" x14ac:dyDescent="0.2">
      <c r="A567" s="163" t="s">
        <v>789</v>
      </c>
      <c r="B567" s="94" t="s">
        <v>83</v>
      </c>
      <c r="C567" s="70" t="s">
        <v>79</v>
      </c>
      <c r="D567" s="71">
        <v>4.3</v>
      </c>
      <c r="E567" s="71">
        <v>4.3</v>
      </c>
      <c r="F567" s="71">
        <v>4.3</v>
      </c>
      <c r="G567" s="71">
        <v>4.3</v>
      </c>
      <c r="H567" s="71">
        <v>4.3</v>
      </c>
      <c r="I567" s="71">
        <v>4.3</v>
      </c>
      <c r="J567" s="71">
        <v>4.3</v>
      </c>
      <c r="K567" s="71">
        <v>4.3</v>
      </c>
      <c r="L567" s="71">
        <v>4.3</v>
      </c>
      <c r="M567" s="71">
        <v>4.3</v>
      </c>
      <c r="N567" s="71">
        <v>4.3</v>
      </c>
      <c r="O567" s="71">
        <v>4.3</v>
      </c>
      <c r="P567" s="71">
        <v>4.3</v>
      </c>
      <c r="Q567" s="71">
        <v>4.3</v>
      </c>
      <c r="R567" s="71">
        <v>4.3</v>
      </c>
      <c r="S567" s="71">
        <v>4.3</v>
      </c>
      <c r="T567" s="71">
        <v>4.3</v>
      </c>
      <c r="U567" s="71">
        <v>4.3</v>
      </c>
      <c r="V567" s="71">
        <v>4.3</v>
      </c>
      <c r="W567" s="71">
        <v>4.3</v>
      </c>
      <c r="X567" s="71">
        <v>4.3</v>
      </c>
      <c r="Y567" s="71">
        <v>4.3</v>
      </c>
      <c r="Z567" s="71">
        <v>4.3</v>
      </c>
      <c r="AA567" s="71">
        <v>4.3</v>
      </c>
    </row>
    <row r="568" spans="1:27" ht="12.75" hidden="1" customHeight="1" outlineLevel="1" x14ac:dyDescent="0.2">
      <c r="A568" s="163" t="s">
        <v>790</v>
      </c>
      <c r="B568" s="94" t="s">
        <v>81</v>
      </c>
      <c r="C568" s="70" t="s">
        <v>79</v>
      </c>
      <c r="D568" s="71">
        <f>$D$11</f>
        <v>88.27</v>
      </c>
      <c r="E568" s="71">
        <f t="shared" ref="E568:AA568" si="329">$D$11</f>
        <v>88.27</v>
      </c>
      <c r="F568" s="71">
        <f t="shared" si="329"/>
        <v>88.27</v>
      </c>
      <c r="G568" s="71">
        <f t="shared" si="329"/>
        <v>88.27</v>
      </c>
      <c r="H568" s="71">
        <f t="shared" si="329"/>
        <v>88.27</v>
      </c>
      <c r="I568" s="71">
        <f t="shared" si="329"/>
        <v>88.27</v>
      </c>
      <c r="J568" s="71">
        <f t="shared" si="329"/>
        <v>88.27</v>
      </c>
      <c r="K568" s="71">
        <f t="shared" si="329"/>
        <v>88.27</v>
      </c>
      <c r="L568" s="71">
        <f t="shared" si="329"/>
        <v>88.27</v>
      </c>
      <c r="M568" s="71">
        <f t="shared" si="329"/>
        <v>88.27</v>
      </c>
      <c r="N568" s="71">
        <f t="shared" si="329"/>
        <v>88.27</v>
      </c>
      <c r="O568" s="71">
        <f t="shared" si="329"/>
        <v>88.27</v>
      </c>
      <c r="P568" s="71">
        <f t="shared" si="329"/>
        <v>88.27</v>
      </c>
      <c r="Q568" s="71">
        <f t="shared" si="329"/>
        <v>88.27</v>
      </c>
      <c r="R568" s="71">
        <f t="shared" si="329"/>
        <v>88.27</v>
      </c>
      <c r="S568" s="71">
        <f t="shared" si="329"/>
        <v>88.27</v>
      </c>
      <c r="T568" s="71">
        <f t="shared" si="329"/>
        <v>88.27</v>
      </c>
      <c r="U568" s="71">
        <f t="shared" si="329"/>
        <v>88.27</v>
      </c>
      <c r="V568" s="71">
        <f t="shared" si="329"/>
        <v>88.27</v>
      </c>
      <c r="W568" s="71">
        <f t="shared" si="329"/>
        <v>88.27</v>
      </c>
      <c r="X568" s="71">
        <f t="shared" si="329"/>
        <v>88.27</v>
      </c>
      <c r="Y568" s="71">
        <f t="shared" si="329"/>
        <v>88.27</v>
      </c>
      <c r="Z568" s="71">
        <f t="shared" si="329"/>
        <v>88.27</v>
      </c>
      <c r="AA568" s="71">
        <f t="shared" si="329"/>
        <v>88.27</v>
      </c>
    </row>
    <row r="569" spans="1:27" collapsed="1" x14ac:dyDescent="0.2">
      <c r="A569" s="162" t="s">
        <v>791</v>
      </c>
      <c r="B569" s="54" t="str">
        <f>"18"&amp;"."&amp;$B$662&amp;"."&amp;$B$663</f>
        <v>18.05.2024</v>
      </c>
      <c r="C569" s="134" t="s">
        <v>76</v>
      </c>
      <c r="D569" s="135">
        <f>ROUND(((D570+D571+D573+D572)/1000),5)</f>
        <v>5.2150299999999996</v>
      </c>
      <c r="E569" s="135">
        <f>ROUND(((E570+E571+E573+E572)/1000),5)</f>
        <v>5.1413799999999998</v>
      </c>
      <c r="F569" s="135">
        <f>ROUND(((F570+F571+F573+F572)/1000),5)</f>
        <v>4.9989299999999997</v>
      </c>
      <c r="G569" s="135">
        <f t="shared" ref="G569:AA569" si="330">ROUND(((G570+G571+G573+G572)/1000),5)</f>
        <v>4.9470400000000003</v>
      </c>
      <c r="H569" s="135">
        <f t="shared" si="330"/>
        <v>4.9020999999999999</v>
      </c>
      <c r="I569" s="135">
        <f t="shared" si="330"/>
        <v>4.9190100000000001</v>
      </c>
      <c r="J569" s="135">
        <f t="shared" si="330"/>
        <v>4.9893200000000002</v>
      </c>
      <c r="K569" s="135">
        <f t="shared" si="330"/>
        <v>5.1994699999999998</v>
      </c>
      <c r="L569" s="135">
        <f t="shared" si="330"/>
        <v>5.48353</v>
      </c>
      <c r="M569" s="135">
        <f t="shared" si="330"/>
        <v>5.6454599999999999</v>
      </c>
      <c r="N569" s="135">
        <f t="shared" si="330"/>
        <v>5.7468000000000004</v>
      </c>
      <c r="O569" s="135">
        <f t="shared" si="330"/>
        <v>5.7527499999999998</v>
      </c>
      <c r="P569" s="135">
        <f t="shared" si="330"/>
        <v>5.7915900000000002</v>
      </c>
      <c r="Q569" s="135">
        <f t="shared" si="330"/>
        <v>5.7836699999999999</v>
      </c>
      <c r="R569" s="135">
        <f t="shared" si="330"/>
        <v>5.7618799999999997</v>
      </c>
      <c r="S569" s="135">
        <f t="shared" si="330"/>
        <v>5.7423700000000002</v>
      </c>
      <c r="T569" s="135">
        <f t="shared" si="330"/>
        <v>5.7302999999999997</v>
      </c>
      <c r="U569" s="135">
        <f t="shared" si="330"/>
        <v>5.7024400000000002</v>
      </c>
      <c r="V569" s="135">
        <f t="shared" si="330"/>
        <v>5.6884699999999997</v>
      </c>
      <c r="W569" s="135">
        <f t="shared" si="330"/>
        <v>5.7988900000000001</v>
      </c>
      <c r="X569" s="135">
        <f t="shared" si="330"/>
        <v>5.9212800000000003</v>
      </c>
      <c r="Y569" s="135">
        <f t="shared" si="330"/>
        <v>5.7387600000000001</v>
      </c>
      <c r="Z569" s="135">
        <f t="shared" si="330"/>
        <v>5.5728200000000001</v>
      </c>
      <c r="AA569" s="135">
        <f t="shared" si="330"/>
        <v>5.2039799999999996</v>
      </c>
    </row>
    <row r="570" spans="1:27" ht="12.75" hidden="1" customHeight="1" outlineLevel="1" x14ac:dyDescent="0.2">
      <c r="A570" s="163" t="s">
        <v>792</v>
      </c>
      <c r="B570" s="94" t="s">
        <v>238</v>
      </c>
      <c r="C570" s="70" t="s">
        <v>79</v>
      </c>
      <c r="D570" s="71">
        <v>1562.69</v>
      </c>
      <c r="E570" s="71">
        <v>1489.04</v>
      </c>
      <c r="F570" s="71">
        <v>1346.59</v>
      </c>
      <c r="G570" s="71">
        <v>1294.7</v>
      </c>
      <c r="H570" s="71">
        <v>1249.76</v>
      </c>
      <c r="I570" s="71">
        <v>1266.67</v>
      </c>
      <c r="J570" s="71">
        <v>1336.98</v>
      </c>
      <c r="K570" s="71">
        <v>1547.13</v>
      </c>
      <c r="L570" s="71">
        <v>1831.19</v>
      </c>
      <c r="M570" s="71">
        <v>1993.12</v>
      </c>
      <c r="N570" s="71">
        <v>2094.46</v>
      </c>
      <c r="O570" s="71">
        <v>2100.41</v>
      </c>
      <c r="P570" s="71">
        <v>2139.25</v>
      </c>
      <c r="Q570" s="71">
        <v>2131.33</v>
      </c>
      <c r="R570" s="71">
        <v>2109.54</v>
      </c>
      <c r="S570" s="71">
        <v>2090.0300000000002</v>
      </c>
      <c r="T570" s="71">
        <v>2077.96</v>
      </c>
      <c r="U570" s="71">
        <v>2050.1</v>
      </c>
      <c r="V570" s="71">
        <v>2036.13</v>
      </c>
      <c r="W570" s="71">
        <v>2146.5500000000002</v>
      </c>
      <c r="X570" s="71">
        <v>2268.94</v>
      </c>
      <c r="Y570" s="71">
        <v>2086.42</v>
      </c>
      <c r="Z570" s="71">
        <v>1920.48</v>
      </c>
      <c r="AA570" s="71">
        <v>1551.64</v>
      </c>
    </row>
    <row r="571" spans="1:27" ht="12.75" hidden="1" customHeight="1" outlineLevel="1" x14ac:dyDescent="0.2">
      <c r="A571" s="163" t="s">
        <v>793</v>
      </c>
      <c r="B571" s="94" t="s">
        <v>90</v>
      </c>
      <c r="C571" s="70" t="s">
        <v>79</v>
      </c>
      <c r="D571" s="71">
        <f>$D$486</f>
        <v>3559.77</v>
      </c>
      <c r="E571" s="71">
        <f t="shared" ref="E571:AA571" si="331">$D$486</f>
        <v>3559.77</v>
      </c>
      <c r="F571" s="71">
        <f t="shared" si="331"/>
        <v>3559.77</v>
      </c>
      <c r="G571" s="71">
        <f t="shared" si="331"/>
        <v>3559.77</v>
      </c>
      <c r="H571" s="71">
        <f t="shared" si="331"/>
        <v>3559.77</v>
      </c>
      <c r="I571" s="71">
        <f t="shared" si="331"/>
        <v>3559.77</v>
      </c>
      <c r="J571" s="71">
        <f t="shared" si="331"/>
        <v>3559.77</v>
      </c>
      <c r="K571" s="71">
        <f t="shared" si="331"/>
        <v>3559.77</v>
      </c>
      <c r="L571" s="71">
        <f t="shared" si="331"/>
        <v>3559.77</v>
      </c>
      <c r="M571" s="71">
        <f t="shared" si="331"/>
        <v>3559.77</v>
      </c>
      <c r="N571" s="71">
        <f t="shared" si="331"/>
        <v>3559.77</v>
      </c>
      <c r="O571" s="71">
        <f t="shared" si="331"/>
        <v>3559.77</v>
      </c>
      <c r="P571" s="71">
        <f t="shared" si="331"/>
        <v>3559.77</v>
      </c>
      <c r="Q571" s="71">
        <f t="shared" si="331"/>
        <v>3559.77</v>
      </c>
      <c r="R571" s="71">
        <f t="shared" si="331"/>
        <v>3559.77</v>
      </c>
      <c r="S571" s="71">
        <f t="shared" si="331"/>
        <v>3559.77</v>
      </c>
      <c r="T571" s="71">
        <f t="shared" si="331"/>
        <v>3559.77</v>
      </c>
      <c r="U571" s="71">
        <f t="shared" si="331"/>
        <v>3559.77</v>
      </c>
      <c r="V571" s="71">
        <f t="shared" si="331"/>
        <v>3559.77</v>
      </c>
      <c r="W571" s="71">
        <f t="shared" si="331"/>
        <v>3559.77</v>
      </c>
      <c r="X571" s="71">
        <f t="shared" si="331"/>
        <v>3559.77</v>
      </c>
      <c r="Y571" s="71">
        <f t="shared" si="331"/>
        <v>3559.77</v>
      </c>
      <c r="Z571" s="71">
        <f t="shared" si="331"/>
        <v>3559.77</v>
      </c>
      <c r="AA571" s="71">
        <f t="shared" si="331"/>
        <v>3559.77</v>
      </c>
    </row>
    <row r="572" spans="1:27" ht="12.75" hidden="1" customHeight="1" outlineLevel="1" x14ac:dyDescent="0.2">
      <c r="A572" s="163" t="s">
        <v>794</v>
      </c>
      <c r="B572" s="94" t="s">
        <v>83</v>
      </c>
      <c r="C572" s="70" t="s">
        <v>79</v>
      </c>
      <c r="D572" s="71">
        <v>4.3</v>
      </c>
      <c r="E572" s="71">
        <v>4.3</v>
      </c>
      <c r="F572" s="71">
        <v>4.3</v>
      </c>
      <c r="G572" s="71">
        <v>4.3</v>
      </c>
      <c r="H572" s="71">
        <v>4.3</v>
      </c>
      <c r="I572" s="71">
        <v>4.3</v>
      </c>
      <c r="J572" s="71">
        <v>4.3</v>
      </c>
      <c r="K572" s="71">
        <v>4.3</v>
      </c>
      <c r="L572" s="71">
        <v>4.3</v>
      </c>
      <c r="M572" s="71">
        <v>4.3</v>
      </c>
      <c r="N572" s="71">
        <v>4.3</v>
      </c>
      <c r="O572" s="71">
        <v>4.3</v>
      </c>
      <c r="P572" s="71">
        <v>4.3</v>
      </c>
      <c r="Q572" s="71">
        <v>4.3</v>
      </c>
      <c r="R572" s="71">
        <v>4.3</v>
      </c>
      <c r="S572" s="71">
        <v>4.3</v>
      </c>
      <c r="T572" s="71">
        <v>4.3</v>
      </c>
      <c r="U572" s="71">
        <v>4.3</v>
      </c>
      <c r="V572" s="71">
        <v>4.3</v>
      </c>
      <c r="W572" s="71">
        <v>4.3</v>
      </c>
      <c r="X572" s="71">
        <v>4.3</v>
      </c>
      <c r="Y572" s="71">
        <v>4.3</v>
      </c>
      <c r="Z572" s="71">
        <v>4.3</v>
      </c>
      <c r="AA572" s="71">
        <v>4.3</v>
      </c>
    </row>
    <row r="573" spans="1:27" ht="12.75" hidden="1" customHeight="1" outlineLevel="1" x14ac:dyDescent="0.2">
      <c r="A573" s="163" t="s">
        <v>795</v>
      </c>
      <c r="B573" s="94" t="s">
        <v>81</v>
      </c>
      <c r="C573" s="70" t="s">
        <v>79</v>
      </c>
      <c r="D573" s="71">
        <f>$D$11</f>
        <v>88.27</v>
      </c>
      <c r="E573" s="71">
        <f t="shared" ref="E573:AA573" si="332">$D$11</f>
        <v>88.27</v>
      </c>
      <c r="F573" s="71">
        <f t="shared" si="332"/>
        <v>88.27</v>
      </c>
      <c r="G573" s="71">
        <f t="shared" si="332"/>
        <v>88.27</v>
      </c>
      <c r="H573" s="71">
        <f t="shared" si="332"/>
        <v>88.27</v>
      </c>
      <c r="I573" s="71">
        <f t="shared" si="332"/>
        <v>88.27</v>
      </c>
      <c r="J573" s="71">
        <f t="shared" si="332"/>
        <v>88.27</v>
      </c>
      <c r="K573" s="71">
        <f t="shared" si="332"/>
        <v>88.27</v>
      </c>
      <c r="L573" s="71">
        <f t="shared" si="332"/>
        <v>88.27</v>
      </c>
      <c r="M573" s="71">
        <f t="shared" si="332"/>
        <v>88.27</v>
      </c>
      <c r="N573" s="71">
        <f t="shared" si="332"/>
        <v>88.27</v>
      </c>
      <c r="O573" s="71">
        <f t="shared" si="332"/>
        <v>88.27</v>
      </c>
      <c r="P573" s="71">
        <f t="shared" si="332"/>
        <v>88.27</v>
      </c>
      <c r="Q573" s="71">
        <f t="shared" si="332"/>
        <v>88.27</v>
      </c>
      <c r="R573" s="71">
        <f t="shared" si="332"/>
        <v>88.27</v>
      </c>
      <c r="S573" s="71">
        <f t="shared" si="332"/>
        <v>88.27</v>
      </c>
      <c r="T573" s="71">
        <f t="shared" si="332"/>
        <v>88.27</v>
      </c>
      <c r="U573" s="71">
        <f t="shared" si="332"/>
        <v>88.27</v>
      </c>
      <c r="V573" s="71">
        <f t="shared" si="332"/>
        <v>88.27</v>
      </c>
      <c r="W573" s="71">
        <f t="shared" si="332"/>
        <v>88.27</v>
      </c>
      <c r="X573" s="71">
        <f t="shared" si="332"/>
        <v>88.27</v>
      </c>
      <c r="Y573" s="71">
        <f t="shared" si="332"/>
        <v>88.27</v>
      </c>
      <c r="Z573" s="71">
        <f t="shared" si="332"/>
        <v>88.27</v>
      </c>
      <c r="AA573" s="71">
        <f t="shared" si="332"/>
        <v>88.27</v>
      </c>
    </row>
    <row r="574" spans="1:27" collapsed="1" x14ac:dyDescent="0.2">
      <c r="A574" s="162" t="s">
        <v>796</v>
      </c>
      <c r="B574" s="54" t="str">
        <f>"19"&amp;"."&amp;$B$662&amp;"."&amp;$B$663</f>
        <v>19.05.2024</v>
      </c>
      <c r="C574" s="134" t="s">
        <v>76</v>
      </c>
      <c r="D574" s="135">
        <f>ROUND(((D575+D576+D578+D577)/1000),5)</f>
        <v>5.1806200000000002</v>
      </c>
      <c r="E574" s="135">
        <f>ROUND(((E575+E576+E578+E577)/1000),5)</f>
        <v>5.0340400000000001</v>
      </c>
      <c r="F574" s="135">
        <f>ROUND(((F575+F576+F578+F577)/1000),5)</f>
        <v>4.8971600000000004</v>
      </c>
      <c r="G574" s="135">
        <f t="shared" ref="G574:AA574" si="333">ROUND(((G575+G576+G578+G577)/1000),5)</f>
        <v>4.8816699999999997</v>
      </c>
      <c r="H574" s="135">
        <f t="shared" si="333"/>
        <v>4.8616400000000004</v>
      </c>
      <c r="I574" s="135">
        <f t="shared" si="333"/>
        <v>4.8376400000000004</v>
      </c>
      <c r="J574" s="135">
        <f t="shared" si="333"/>
        <v>4.7673699999999997</v>
      </c>
      <c r="K574" s="135">
        <f t="shared" si="333"/>
        <v>5.0112899999999998</v>
      </c>
      <c r="L574" s="135">
        <f t="shared" si="333"/>
        <v>5.2398699999999998</v>
      </c>
      <c r="M574" s="135">
        <f t="shared" si="333"/>
        <v>5.4527000000000001</v>
      </c>
      <c r="N574" s="135">
        <f t="shared" si="333"/>
        <v>5.6214899999999997</v>
      </c>
      <c r="O574" s="135">
        <f t="shared" si="333"/>
        <v>5.6651899999999999</v>
      </c>
      <c r="P574" s="135">
        <f t="shared" si="333"/>
        <v>5.6150900000000004</v>
      </c>
      <c r="Q574" s="135">
        <f t="shared" si="333"/>
        <v>5.6140999999999996</v>
      </c>
      <c r="R574" s="135">
        <f t="shared" si="333"/>
        <v>5.6049699999999998</v>
      </c>
      <c r="S574" s="135">
        <f t="shared" si="333"/>
        <v>5.59396</v>
      </c>
      <c r="T574" s="135">
        <f t="shared" si="333"/>
        <v>5.6017999999999999</v>
      </c>
      <c r="U574" s="135">
        <f t="shared" si="333"/>
        <v>5.6463900000000002</v>
      </c>
      <c r="V574" s="135">
        <f t="shared" si="333"/>
        <v>5.6451200000000004</v>
      </c>
      <c r="W574" s="135">
        <f t="shared" si="333"/>
        <v>5.70425</v>
      </c>
      <c r="X574" s="135">
        <f t="shared" si="333"/>
        <v>5.8572899999999999</v>
      </c>
      <c r="Y574" s="135">
        <f t="shared" si="333"/>
        <v>5.8228799999999996</v>
      </c>
      <c r="Z574" s="135">
        <f t="shared" si="333"/>
        <v>5.5451199999999998</v>
      </c>
      <c r="AA574" s="135">
        <f t="shared" si="333"/>
        <v>5.1767899999999996</v>
      </c>
    </row>
    <row r="575" spans="1:27" ht="12.75" hidden="1" customHeight="1" outlineLevel="1" x14ac:dyDescent="0.2">
      <c r="A575" s="163" t="s">
        <v>797</v>
      </c>
      <c r="B575" s="94" t="s">
        <v>238</v>
      </c>
      <c r="C575" s="70" t="s">
        <v>79</v>
      </c>
      <c r="D575" s="71">
        <v>1528.28</v>
      </c>
      <c r="E575" s="71">
        <v>1381.7</v>
      </c>
      <c r="F575" s="71">
        <v>1244.82</v>
      </c>
      <c r="G575" s="71">
        <v>1229.33</v>
      </c>
      <c r="H575" s="71">
        <v>1209.3</v>
      </c>
      <c r="I575" s="71">
        <v>1185.3</v>
      </c>
      <c r="J575" s="71">
        <v>1115.03</v>
      </c>
      <c r="K575" s="71">
        <v>1358.95</v>
      </c>
      <c r="L575" s="71">
        <v>1587.53</v>
      </c>
      <c r="M575" s="71">
        <v>1800.36</v>
      </c>
      <c r="N575" s="71">
        <v>1969.15</v>
      </c>
      <c r="O575" s="71">
        <v>2012.85</v>
      </c>
      <c r="P575" s="71">
        <v>1962.75</v>
      </c>
      <c r="Q575" s="71">
        <v>1961.76</v>
      </c>
      <c r="R575" s="71">
        <v>1952.63</v>
      </c>
      <c r="S575" s="71">
        <v>1941.62</v>
      </c>
      <c r="T575" s="71">
        <v>1949.46</v>
      </c>
      <c r="U575" s="71">
        <v>1994.05</v>
      </c>
      <c r="V575" s="71">
        <v>1992.78</v>
      </c>
      <c r="W575" s="71">
        <v>2051.91</v>
      </c>
      <c r="X575" s="71">
        <v>2204.9499999999998</v>
      </c>
      <c r="Y575" s="71">
        <v>2170.54</v>
      </c>
      <c r="Z575" s="71">
        <v>1892.78</v>
      </c>
      <c r="AA575" s="71">
        <v>1524.45</v>
      </c>
    </row>
    <row r="576" spans="1:27" ht="12.75" hidden="1" customHeight="1" outlineLevel="1" x14ac:dyDescent="0.2">
      <c r="A576" s="163" t="s">
        <v>798</v>
      </c>
      <c r="B576" s="94" t="s">
        <v>90</v>
      </c>
      <c r="C576" s="70" t="s">
        <v>79</v>
      </c>
      <c r="D576" s="71">
        <f>$D$486</f>
        <v>3559.77</v>
      </c>
      <c r="E576" s="71">
        <f t="shared" ref="E576:AA576" si="334">$D$486</f>
        <v>3559.77</v>
      </c>
      <c r="F576" s="71">
        <f t="shared" si="334"/>
        <v>3559.77</v>
      </c>
      <c r="G576" s="71">
        <f t="shared" si="334"/>
        <v>3559.77</v>
      </c>
      <c r="H576" s="71">
        <f t="shared" si="334"/>
        <v>3559.77</v>
      </c>
      <c r="I576" s="71">
        <f t="shared" si="334"/>
        <v>3559.77</v>
      </c>
      <c r="J576" s="71">
        <f t="shared" si="334"/>
        <v>3559.77</v>
      </c>
      <c r="K576" s="71">
        <f t="shared" si="334"/>
        <v>3559.77</v>
      </c>
      <c r="L576" s="71">
        <f t="shared" si="334"/>
        <v>3559.77</v>
      </c>
      <c r="M576" s="71">
        <f t="shared" si="334"/>
        <v>3559.77</v>
      </c>
      <c r="N576" s="71">
        <f t="shared" si="334"/>
        <v>3559.77</v>
      </c>
      <c r="O576" s="71">
        <f t="shared" si="334"/>
        <v>3559.77</v>
      </c>
      <c r="P576" s="71">
        <f t="shared" si="334"/>
        <v>3559.77</v>
      </c>
      <c r="Q576" s="71">
        <f t="shared" si="334"/>
        <v>3559.77</v>
      </c>
      <c r="R576" s="71">
        <f t="shared" si="334"/>
        <v>3559.77</v>
      </c>
      <c r="S576" s="71">
        <f t="shared" si="334"/>
        <v>3559.77</v>
      </c>
      <c r="T576" s="71">
        <f t="shared" si="334"/>
        <v>3559.77</v>
      </c>
      <c r="U576" s="71">
        <f t="shared" si="334"/>
        <v>3559.77</v>
      </c>
      <c r="V576" s="71">
        <f t="shared" si="334"/>
        <v>3559.77</v>
      </c>
      <c r="W576" s="71">
        <f t="shared" si="334"/>
        <v>3559.77</v>
      </c>
      <c r="X576" s="71">
        <f t="shared" si="334"/>
        <v>3559.77</v>
      </c>
      <c r="Y576" s="71">
        <f t="shared" si="334"/>
        <v>3559.77</v>
      </c>
      <c r="Z576" s="71">
        <f t="shared" si="334"/>
        <v>3559.77</v>
      </c>
      <c r="AA576" s="71">
        <f t="shared" si="334"/>
        <v>3559.77</v>
      </c>
    </row>
    <row r="577" spans="1:27" ht="12.75" hidden="1" customHeight="1" outlineLevel="1" x14ac:dyDescent="0.2">
      <c r="A577" s="163" t="s">
        <v>799</v>
      </c>
      <c r="B577" s="94" t="s">
        <v>83</v>
      </c>
      <c r="C577" s="70" t="s">
        <v>79</v>
      </c>
      <c r="D577" s="71">
        <v>4.3</v>
      </c>
      <c r="E577" s="71">
        <v>4.3</v>
      </c>
      <c r="F577" s="71">
        <v>4.3</v>
      </c>
      <c r="G577" s="71">
        <v>4.3</v>
      </c>
      <c r="H577" s="71">
        <v>4.3</v>
      </c>
      <c r="I577" s="71">
        <v>4.3</v>
      </c>
      <c r="J577" s="71">
        <v>4.3</v>
      </c>
      <c r="K577" s="71">
        <v>4.3</v>
      </c>
      <c r="L577" s="71">
        <v>4.3</v>
      </c>
      <c r="M577" s="71">
        <v>4.3</v>
      </c>
      <c r="N577" s="71">
        <v>4.3</v>
      </c>
      <c r="O577" s="71">
        <v>4.3</v>
      </c>
      <c r="P577" s="71">
        <v>4.3</v>
      </c>
      <c r="Q577" s="71">
        <v>4.3</v>
      </c>
      <c r="R577" s="71">
        <v>4.3</v>
      </c>
      <c r="S577" s="71">
        <v>4.3</v>
      </c>
      <c r="T577" s="71">
        <v>4.3</v>
      </c>
      <c r="U577" s="71">
        <v>4.3</v>
      </c>
      <c r="V577" s="71">
        <v>4.3</v>
      </c>
      <c r="W577" s="71">
        <v>4.3</v>
      </c>
      <c r="X577" s="71">
        <v>4.3</v>
      </c>
      <c r="Y577" s="71">
        <v>4.3</v>
      </c>
      <c r="Z577" s="71">
        <v>4.3</v>
      </c>
      <c r="AA577" s="71">
        <v>4.3</v>
      </c>
    </row>
    <row r="578" spans="1:27" ht="12.75" hidden="1" customHeight="1" outlineLevel="1" x14ac:dyDescent="0.2">
      <c r="A578" s="163" t="s">
        <v>800</v>
      </c>
      <c r="B578" s="94" t="s">
        <v>81</v>
      </c>
      <c r="C578" s="70" t="s">
        <v>79</v>
      </c>
      <c r="D578" s="71">
        <f>$D$11</f>
        <v>88.27</v>
      </c>
      <c r="E578" s="71">
        <f t="shared" ref="E578:AA578" si="335">$D$11</f>
        <v>88.27</v>
      </c>
      <c r="F578" s="71">
        <f t="shared" si="335"/>
        <v>88.27</v>
      </c>
      <c r="G578" s="71">
        <f t="shared" si="335"/>
        <v>88.27</v>
      </c>
      <c r="H578" s="71">
        <f t="shared" si="335"/>
        <v>88.27</v>
      </c>
      <c r="I578" s="71">
        <f t="shared" si="335"/>
        <v>88.27</v>
      </c>
      <c r="J578" s="71">
        <f t="shared" si="335"/>
        <v>88.27</v>
      </c>
      <c r="K578" s="71">
        <f t="shared" si="335"/>
        <v>88.27</v>
      </c>
      <c r="L578" s="71">
        <f t="shared" si="335"/>
        <v>88.27</v>
      </c>
      <c r="M578" s="71">
        <f t="shared" si="335"/>
        <v>88.27</v>
      </c>
      <c r="N578" s="71">
        <f t="shared" si="335"/>
        <v>88.27</v>
      </c>
      <c r="O578" s="71">
        <f t="shared" si="335"/>
        <v>88.27</v>
      </c>
      <c r="P578" s="71">
        <f t="shared" si="335"/>
        <v>88.27</v>
      </c>
      <c r="Q578" s="71">
        <f t="shared" si="335"/>
        <v>88.27</v>
      </c>
      <c r="R578" s="71">
        <f t="shared" si="335"/>
        <v>88.27</v>
      </c>
      <c r="S578" s="71">
        <f t="shared" si="335"/>
        <v>88.27</v>
      </c>
      <c r="T578" s="71">
        <f t="shared" si="335"/>
        <v>88.27</v>
      </c>
      <c r="U578" s="71">
        <f t="shared" si="335"/>
        <v>88.27</v>
      </c>
      <c r="V578" s="71">
        <f t="shared" si="335"/>
        <v>88.27</v>
      </c>
      <c r="W578" s="71">
        <f t="shared" si="335"/>
        <v>88.27</v>
      </c>
      <c r="X578" s="71">
        <f t="shared" si="335"/>
        <v>88.27</v>
      </c>
      <c r="Y578" s="71">
        <f t="shared" si="335"/>
        <v>88.27</v>
      </c>
      <c r="Z578" s="71">
        <f t="shared" si="335"/>
        <v>88.27</v>
      </c>
      <c r="AA578" s="71">
        <f t="shared" si="335"/>
        <v>88.27</v>
      </c>
    </row>
    <row r="579" spans="1:27" collapsed="1" x14ac:dyDescent="0.2">
      <c r="A579" s="162" t="s">
        <v>801</v>
      </c>
      <c r="B579" s="54" t="str">
        <f>"20"&amp;"."&amp;$B$662&amp;"."&amp;$B$663</f>
        <v>20.05.2024</v>
      </c>
      <c r="C579" s="134" t="s">
        <v>76</v>
      </c>
      <c r="D579" s="135">
        <f>ROUND(((D580+D581+D583+D582)/1000),5)</f>
        <v>5.0331999999999999</v>
      </c>
      <c r="E579" s="135">
        <f>ROUND(((E580+E581+E583+E582)/1000),5)</f>
        <v>4.8816499999999996</v>
      </c>
      <c r="F579" s="135">
        <f>ROUND(((F580+F581+F583+F582)/1000),5)</f>
        <v>4.7758900000000004</v>
      </c>
      <c r="G579" s="135">
        <f t="shared" ref="G579:AA579" si="336">ROUND(((G580+G581+G583+G582)/1000),5)</f>
        <v>4.7579399999999996</v>
      </c>
      <c r="H579" s="135">
        <f t="shared" si="336"/>
        <v>4.75047</v>
      </c>
      <c r="I579" s="135">
        <f t="shared" si="336"/>
        <v>4.8456000000000001</v>
      </c>
      <c r="J579" s="135">
        <f t="shared" si="336"/>
        <v>5.0343400000000003</v>
      </c>
      <c r="K579" s="135">
        <f t="shared" si="336"/>
        <v>5.3786199999999997</v>
      </c>
      <c r="L579" s="135">
        <f t="shared" si="336"/>
        <v>5.6559999999999997</v>
      </c>
      <c r="M579" s="135">
        <f t="shared" si="336"/>
        <v>5.77982</v>
      </c>
      <c r="N579" s="135">
        <f t="shared" si="336"/>
        <v>5.7861200000000004</v>
      </c>
      <c r="O579" s="135">
        <f t="shared" si="336"/>
        <v>5.78416</v>
      </c>
      <c r="P579" s="135">
        <f t="shared" si="336"/>
        <v>5.7828799999999996</v>
      </c>
      <c r="Q579" s="135">
        <f t="shared" si="336"/>
        <v>5.8026099999999996</v>
      </c>
      <c r="R579" s="135">
        <f t="shared" si="336"/>
        <v>5.8041299999999998</v>
      </c>
      <c r="S579" s="135">
        <f t="shared" si="336"/>
        <v>5.7906500000000003</v>
      </c>
      <c r="T579" s="135">
        <f t="shared" si="336"/>
        <v>5.7793599999999996</v>
      </c>
      <c r="U579" s="135">
        <f t="shared" si="336"/>
        <v>5.7504200000000001</v>
      </c>
      <c r="V579" s="135">
        <f t="shared" si="336"/>
        <v>5.7074499999999997</v>
      </c>
      <c r="W579" s="135">
        <f t="shared" si="336"/>
        <v>5.58744</v>
      </c>
      <c r="X579" s="135">
        <f t="shared" si="336"/>
        <v>5.6325000000000003</v>
      </c>
      <c r="Y579" s="135">
        <f t="shared" si="336"/>
        <v>5.6586699999999999</v>
      </c>
      <c r="Z579" s="135">
        <f t="shared" si="336"/>
        <v>5.2678200000000004</v>
      </c>
      <c r="AA579" s="135">
        <f t="shared" si="336"/>
        <v>5.0394199999999998</v>
      </c>
    </row>
    <row r="580" spans="1:27" ht="12.75" hidden="1" customHeight="1" outlineLevel="1" x14ac:dyDescent="0.2">
      <c r="A580" s="163" t="s">
        <v>802</v>
      </c>
      <c r="B580" s="94" t="s">
        <v>238</v>
      </c>
      <c r="C580" s="70" t="s">
        <v>79</v>
      </c>
      <c r="D580" s="71">
        <v>1380.86</v>
      </c>
      <c r="E580" s="71">
        <v>1229.31</v>
      </c>
      <c r="F580" s="71">
        <v>1123.55</v>
      </c>
      <c r="G580" s="71">
        <v>1105.5999999999999</v>
      </c>
      <c r="H580" s="71">
        <v>1098.1300000000001</v>
      </c>
      <c r="I580" s="71">
        <v>1193.26</v>
      </c>
      <c r="J580" s="71">
        <v>1382</v>
      </c>
      <c r="K580" s="71">
        <v>1726.28</v>
      </c>
      <c r="L580" s="71">
        <v>2003.66</v>
      </c>
      <c r="M580" s="71">
        <v>2127.48</v>
      </c>
      <c r="N580" s="71">
        <v>2133.7800000000002</v>
      </c>
      <c r="O580" s="71">
        <v>2131.8200000000002</v>
      </c>
      <c r="P580" s="71">
        <v>2130.54</v>
      </c>
      <c r="Q580" s="71">
        <v>2150.27</v>
      </c>
      <c r="R580" s="71">
        <v>2151.79</v>
      </c>
      <c r="S580" s="71">
        <v>2138.31</v>
      </c>
      <c r="T580" s="71">
        <v>2127.02</v>
      </c>
      <c r="U580" s="71">
        <v>2098.08</v>
      </c>
      <c r="V580" s="71">
        <v>2055.11</v>
      </c>
      <c r="W580" s="71">
        <v>1935.1</v>
      </c>
      <c r="X580" s="71">
        <v>1980.16</v>
      </c>
      <c r="Y580" s="71">
        <v>2006.33</v>
      </c>
      <c r="Z580" s="71">
        <v>1615.48</v>
      </c>
      <c r="AA580" s="71">
        <v>1387.08</v>
      </c>
    </row>
    <row r="581" spans="1:27" ht="12.75" hidden="1" customHeight="1" outlineLevel="1" x14ac:dyDescent="0.2">
      <c r="A581" s="163" t="s">
        <v>803</v>
      </c>
      <c r="B581" s="94" t="s">
        <v>90</v>
      </c>
      <c r="C581" s="70" t="s">
        <v>79</v>
      </c>
      <c r="D581" s="71">
        <f>$D$486</f>
        <v>3559.77</v>
      </c>
      <c r="E581" s="71">
        <f t="shared" ref="E581:AA581" si="337">$D$486</f>
        <v>3559.77</v>
      </c>
      <c r="F581" s="71">
        <f t="shared" si="337"/>
        <v>3559.77</v>
      </c>
      <c r="G581" s="71">
        <f t="shared" si="337"/>
        <v>3559.77</v>
      </c>
      <c r="H581" s="71">
        <f t="shared" si="337"/>
        <v>3559.77</v>
      </c>
      <c r="I581" s="71">
        <f t="shared" si="337"/>
        <v>3559.77</v>
      </c>
      <c r="J581" s="71">
        <f t="shared" si="337"/>
        <v>3559.77</v>
      </c>
      <c r="K581" s="71">
        <f t="shared" si="337"/>
        <v>3559.77</v>
      </c>
      <c r="L581" s="71">
        <f t="shared" si="337"/>
        <v>3559.77</v>
      </c>
      <c r="M581" s="71">
        <f t="shared" si="337"/>
        <v>3559.77</v>
      </c>
      <c r="N581" s="71">
        <f t="shared" si="337"/>
        <v>3559.77</v>
      </c>
      <c r="O581" s="71">
        <f t="shared" si="337"/>
        <v>3559.77</v>
      </c>
      <c r="P581" s="71">
        <f t="shared" si="337"/>
        <v>3559.77</v>
      </c>
      <c r="Q581" s="71">
        <f t="shared" si="337"/>
        <v>3559.77</v>
      </c>
      <c r="R581" s="71">
        <f t="shared" si="337"/>
        <v>3559.77</v>
      </c>
      <c r="S581" s="71">
        <f t="shared" si="337"/>
        <v>3559.77</v>
      </c>
      <c r="T581" s="71">
        <f t="shared" si="337"/>
        <v>3559.77</v>
      </c>
      <c r="U581" s="71">
        <f t="shared" si="337"/>
        <v>3559.77</v>
      </c>
      <c r="V581" s="71">
        <f t="shared" si="337"/>
        <v>3559.77</v>
      </c>
      <c r="W581" s="71">
        <f t="shared" si="337"/>
        <v>3559.77</v>
      </c>
      <c r="X581" s="71">
        <f t="shared" si="337"/>
        <v>3559.77</v>
      </c>
      <c r="Y581" s="71">
        <f t="shared" si="337"/>
        <v>3559.77</v>
      </c>
      <c r="Z581" s="71">
        <f t="shared" si="337"/>
        <v>3559.77</v>
      </c>
      <c r="AA581" s="71">
        <f t="shared" si="337"/>
        <v>3559.77</v>
      </c>
    </row>
    <row r="582" spans="1:27" ht="12.75" hidden="1" customHeight="1" outlineLevel="1" x14ac:dyDescent="0.2">
      <c r="A582" s="163" t="s">
        <v>804</v>
      </c>
      <c r="B582" s="94" t="s">
        <v>83</v>
      </c>
      <c r="C582" s="70" t="s">
        <v>79</v>
      </c>
      <c r="D582" s="71">
        <v>4.3</v>
      </c>
      <c r="E582" s="71">
        <v>4.3</v>
      </c>
      <c r="F582" s="71">
        <v>4.3</v>
      </c>
      <c r="G582" s="71">
        <v>4.3</v>
      </c>
      <c r="H582" s="71">
        <v>4.3</v>
      </c>
      <c r="I582" s="71">
        <v>4.3</v>
      </c>
      <c r="J582" s="71">
        <v>4.3</v>
      </c>
      <c r="K582" s="71">
        <v>4.3</v>
      </c>
      <c r="L582" s="71">
        <v>4.3</v>
      </c>
      <c r="M582" s="71">
        <v>4.3</v>
      </c>
      <c r="N582" s="71">
        <v>4.3</v>
      </c>
      <c r="O582" s="71">
        <v>4.3</v>
      </c>
      <c r="P582" s="71">
        <v>4.3</v>
      </c>
      <c r="Q582" s="71">
        <v>4.3</v>
      </c>
      <c r="R582" s="71">
        <v>4.3</v>
      </c>
      <c r="S582" s="71">
        <v>4.3</v>
      </c>
      <c r="T582" s="71">
        <v>4.3</v>
      </c>
      <c r="U582" s="71">
        <v>4.3</v>
      </c>
      <c r="V582" s="71">
        <v>4.3</v>
      </c>
      <c r="W582" s="71">
        <v>4.3</v>
      </c>
      <c r="X582" s="71">
        <v>4.3</v>
      </c>
      <c r="Y582" s="71">
        <v>4.3</v>
      </c>
      <c r="Z582" s="71">
        <v>4.3</v>
      </c>
      <c r="AA582" s="71">
        <v>4.3</v>
      </c>
    </row>
    <row r="583" spans="1:27" ht="12.75" hidden="1" customHeight="1" outlineLevel="1" x14ac:dyDescent="0.2">
      <c r="A583" s="163" t="s">
        <v>805</v>
      </c>
      <c r="B583" s="94" t="s">
        <v>81</v>
      </c>
      <c r="C583" s="70" t="s">
        <v>79</v>
      </c>
      <c r="D583" s="71">
        <f>$D$11</f>
        <v>88.27</v>
      </c>
      <c r="E583" s="71">
        <f t="shared" ref="E583:AA583" si="338">$D$11</f>
        <v>88.27</v>
      </c>
      <c r="F583" s="71">
        <f t="shared" si="338"/>
        <v>88.27</v>
      </c>
      <c r="G583" s="71">
        <f t="shared" si="338"/>
        <v>88.27</v>
      </c>
      <c r="H583" s="71">
        <f t="shared" si="338"/>
        <v>88.27</v>
      </c>
      <c r="I583" s="71">
        <f t="shared" si="338"/>
        <v>88.27</v>
      </c>
      <c r="J583" s="71">
        <f t="shared" si="338"/>
        <v>88.27</v>
      </c>
      <c r="K583" s="71">
        <f t="shared" si="338"/>
        <v>88.27</v>
      </c>
      <c r="L583" s="71">
        <f t="shared" si="338"/>
        <v>88.27</v>
      </c>
      <c r="M583" s="71">
        <f t="shared" si="338"/>
        <v>88.27</v>
      </c>
      <c r="N583" s="71">
        <f t="shared" si="338"/>
        <v>88.27</v>
      </c>
      <c r="O583" s="71">
        <f t="shared" si="338"/>
        <v>88.27</v>
      </c>
      <c r="P583" s="71">
        <f t="shared" si="338"/>
        <v>88.27</v>
      </c>
      <c r="Q583" s="71">
        <f t="shared" si="338"/>
        <v>88.27</v>
      </c>
      <c r="R583" s="71">
        <f t="shared" si="338"/>
        <v>88.27</v>
      </c>
      <c r="S583" s="71">
        <f t="shared" si="338"/>
        <v>88.27</v>
      </c>
      <c r="T583" s="71">
        <f t="shared" si="338"/>
        <v>88.27</v>
      </c>
      <c r="U583" s="71">
        <f t="shared" si="338"/>
        <v>88.27</v>
      </c>
      <c r="V583" s="71">
        <f t="shared" si="338"/>
        <v>88.27</v>
      </c>
      <c r="W583" s="71">
        <f t="shared" si="338"/>
        <v>88.27</v>
      </c>
      <c r="X583" s="71">
        <f t="shared" si="338"/>
        <v>88.27</v>
      </c>
      <c r="Y583" s="71">
        <f t="shared" si="338"/>
        <v>88.27</v>
      </c>
      <c r="Z583" s="71">
        <f t="shared" si="338"/>
        <v>88.27</v>
      </c>
      <c r="AA583" s="71">
        <f t="shared" si="338"/>
        <v>88.27</v>
      </c>
    </row>
    <row r="584" spans="1:27" collapsed="1" x14ac:dyDescent="0.2">
      <c r="A584" s="162" t="s">
        <v>806</v>
      </c>
      <c r="B584" s="54" t="str">
        <f>"21"&amp;"."&amp;$B$662&amp;"."&amp;$B$663</f>
        <v>21.05.2024</v>
      </c>
      <c r="C584" s="134" t="s">
        <v>76</v>
      </c>
      <c r="D584" s="135">
        <f>ROUND(((D585+D586+D588+D587)/1000),5)</f>
        <v>5.0063000000000004</v>
      </c>
      <c r="E584" s="135">
        <f>ROUND(((E585+E586+E588+E587)/1000),5)</f>
        <v>4.8727</v>
      </c>
      <c r="F584" s="135">
        <f>ROUND(((F585+F586+F588+F587)/1000),5)</f>
        <v>4.7573699999999999</v>
      </c>
      <c r="G584" s="135">
        <f t="shared" ref="G584:AA584" si="339">ROUND(((G585+G586+G588+G587)/1000),5)</f>
        <v>4.6719200000000001</v>
      </c>
      <c r="H584" s="135">
        <f t="shared" si="339"/>
        <v>4.7246899999999998</v>
      </c>
      <c r="I584" s="135">
        <f t="shared" si="339"/>
        <v>4.8486700000000003</v>
      </c>
      <c r="J584" s="135">
        <f t="shared" si="339"/>
        <v>5.0494500000000002</v>
      </c>
      <c r="K584" s="135">
        <f t="shared" si="339"/>
        <v>5.2225200000000003</v>
      </c>
      <c r="L584" s="135">
        <f t="shared" si="339"/>
        <v>5.5807799999999999</v>
      </c>
      <c r="M584" s="135">
        <f t="shared" si="339"/>
        <v>5.7090699999999996</v>
      </c>
      <c r="N584" s="135">
        <f t="shared" si="339"/>
        <v>5.7652099999999997</v>
      </c>
      <c r="O584" s="135">
        <f t="shared" si="339"/>
        <v>5.7703499999999996</v>
      </c>
      <c r="P584" s="135">
        <f t="shared" si="339"/>
        <v>5.7826399999999998</v>
      </c>
      <c r="Q584" s="135">
        <f t="shared" si="339"/>
        <v>5.7899200000000004</v>
      </c>
      <c r="R584" s="135">
        <f t="shared" si="339"/>
        <v>5.7763999999999998</v>
      </c>
      <c r="S584" s="135">
        <f t="shared" si="339"/>
        <v>5.7654800000000002</v>
      </c>
      <c r="T584" s="135">
        <f t="shared" si="339"/>
        <v>5.6300699999999999</v>
      </c>
      <c r="U584" s="135">
        <f t="shared" si="339"/>
        <v>5.5482800000000001</v>
      </c>
      <c r="V584" s="135">
        <f t="shared" si="339"/>
        <v>5.5779300000000003</v>
      </c>
      <c r="W584" s="135">
        <f t="shared" si="339"/>
        <v>5.5415799999999997</v>
      </c>
      <c r="X584" s="135">
        <f t="shared" si="339"/>
        <v>5.5653699999999997</v>
      </c>
      <c r="Y584" s="135">
        <f t="shared" si="339"/>
        <v>5.6098100000000004</v>
      </c>
      <c r="Z584" s="135">
        <f t="shared" si="339"/>
        <v>5.3035300000000003</v>
      </c>
      <c r="AA584" s="135">
        <f t="shared" si="339"/>
        <v>5.0334399999999997</v>
      </c>
    </row>
    <row r="585" spans="1:27" ht="12.75" hidden="1" customHeight="1" outlineLevel="1" x14ac:dyDescent="0.2">
      <c r="A585" s="163" t="s">
        <v>807</v>
      </c>
      <c r="B585" s="94" t="s">
        <v>238</v>
      </c>
      <c r="C585" s="70" t="s">
        <v>79</v>
      </c>
      <c r="D585" s="71">
        <v>1353.96</v>
      </c>
      <c r="E585" s="71">
        <v>1220.3599999999999</v>
      </c>
      <c r="F585" s="71">
        <v>1105.03</v>
      </c>
      <c r="G585" s="71">
        <v>1019.58</v>
      </c>
      <c r="H585" s="71">
        <v>1072.3499999999999</v>
      </c>
      <c r="I585" s="71">
        <v>1196.33</v>
      </c>
      <c r="J585" s="71">
        <v>1397.11</v>
      </c>
      <c r="K585" s="71">
        <v>1570.18</v>
      </c>
      <c r="L585" s="71">
        <v>1928.44</v>
      </c>
      <c r="M585" s="71">
        <v>2056.73</v>
      </c>
      <c r="N585" s="71">
        <v>2112.87</v>
      </c>
      <c r="O585" s="71">
        <v>2118.0100000000002</v>
      </c>
      <c r="P585" s="71">
        <v>2130.3000000000002</v>
      </c>
      <c r="Q585" s="71">
        <v>2137.58</v>
      </c>
      <c r="R585" s="71">
        <v>2124.06</v>
      </c>
      <c r="S585" s="71">
        <v>2113.14</v>
      </c>
      <c r="T585" s="71">
        <v>1977.73</v>
      </c>
      <c r="U585" s="71">
        <v>1895.94</v>
      </c>
      <c r="V585" s="71">
        <v>1925.59</v>
      </c>
      <c r="W585" s="71">
        <v>1889.24</v>
      </c>
      <c r="X585" s="71">
        <v>1913.03</v>
      </c>
      <c r="Y585" s="71">
        <v>1957.47</v>
      </c>
      <c r="Z585" s="71">
        <v>1651.19</v>
      </c>
      <c r="AA585" s="71">
        <v>1381.1</v>
      </c>
    </row>
    <row r="586" spans="1:27" ht="12.75" hidden="1" customHeight="1" outlineLevel="1" x14ac:dyDescent="0.2">
      <c r="A586" s="163" t="s">
        <v>808</v>
      </c>
      <c r="B586" s="94" t="s">
        <v>90</v>
      </c>
      <c r="C586" s="70" t="s">
        <v>79</v>
      </c>
      <c r="D586" s="71">
        <f>$D$486</f>
        <v>3559.77</v>
      </c>
      <c r="E586" s="71">
        <f t="shared" ref="E586:AA586" si="340">$D$486</f>
        <v>3559.77</v>
      </c>
      <c r="F586" s="71">
        <f t="shared" si="340"/>
        <v>3559.77</v>
      </c>
      <c r="G586" s="71">
        <f t="shared" si="340"/>
        <v>3559.77</v>
      </c>
      <c r="H586" s="71">
        <f t="shared" si="340"/>
        <v>3559.77</v>
      </c>
      <c r="I586" s="71">
        <f t="shared" si="340"/>
        <v>3559.77</v>
      </c>
      <c r="J586" s="71">
        <f t="shared" si="340"/>
        <v>3559.77</v>
      </c>
      <c r="K586" s="71">
        <f t="shared" si="340"/>
        <v>3559.77</v>
      </c>
      <c r="L586" s="71">
        <f t="shared" si="340"/>
        <v>3559.77</v>
      </c>
      <c r="M586" s="71">
        <f t="shared" si="340"/>
        <v>3559.77</v>
      </c>
      <c r="N586" s="71">
        <f t="shared" si="340"/>
        <v>3559.77</v>
      </c>
      <c r="O586" s="71">
        <f t="shared" si="340"/>
        <v>3559.77</v>
      </c>
      <c r="P586" s="71">
        <f t="shared" si="340"/>
        <v>3559.77</v>
      </c>
      <c r="Q586" s="71">
        <f t="shared" si="340"/>
        <v>3559.77</v>
      </c>
      <c r="R586" s="71">
        <f t="shared" si="340"/>
        <v>3559.77</v>
      </c>
      <c r="S586" s="71">
        <f t="shared" si="340"/>
        <v>3559.77</v>
      </c>
      <c r="T586" s="71">
        <f t="shared" si="340"/>
        <v>3559.77</v>
      </c>
      <c r="U586" s="71">
        <f t="shared" si="340"/>
        <v>3559.77</v>
      </c>
      <c r="V586" s="71">
        <f t="shared" si="340"/>
        <v>3559.77</v>
      </c>
      <c r="W586" s="71">
        <f t="shared" si="340"/>
        <v>3559.77</v>
      </c>
      <c r="X586" s="71">
        <f t="shared" si="340"/>
        <v>3559.77</v>
      </c>
      <c r="Y586" s="71">
        <f t="shared" si="340"/>
        <v>3559.77</v>
      </c>
      <c r="Z586" s="71">
        <f t="shared" si="340"/>
        <v>3559.77</v>
      </c>
      <c r="AA586" s="71">
        <f t="shared" si="340"/>
        <v>3559.77</v>
      </c>
    </row>
    <row r="587" spans="1:27" ht="12.75" hidden="1" customHeight="1" outlineLevel="1" x14ac:dyDescent="0.2">
      <c r="A587" s="163" t="s">
        <v>809</v>
      </c>
      <c r="B587" s="94" t="s">
        <v>83</v>
      </c>
      <c r="C587" s="70" t="s">
        <v>79</v>
      </c>
      <c r="D587" s="71">
        <v>4.3</v>
      </c>
      <c r="E587" s="71">
        <v>4.3</v>
      </c>
      <c r="F587" s="71">
        <v>4.3</v>
      </c>
      <c r="G587" s="71">
        <v>4.3</v>
      </c>
      <c r="H587" s="71">
        <v>4.3</v>
      </c>
      <c r="I587" s="71">
        <v>4.3</v>
      </c>
      <c r="J587" s="71">
        <v>4.3</v>
      </c>
      <c r="K587" s="71">
        <v>4.3</v>
      </c>
      <c r="L587" s="71">
        <v>4.3</v>
      </c>
      <c r="M587" s="71">
        <v>4.3</v>
      </c>
      <c r="N587" s="71">
        <v>4.3</v>
      </c>
      <c r="O587" s="71">
        <v>4.3</v>
      </c>
      <c r="P587" s="71">
        <v>4.3</v>
      </c>
      <c r="Q587" s="71">
        <v>4.3</v>
      </c>
      <c r="R587" s="71">
        <v>4.3</v>
      </c>
      <c r="S587" s="71">
        <v>4.3</v>
      </c>
      <c r="T587" s="71">
        <v>4.3</v>
      </c>
      <c r="U587" s="71">
        <v>4.3</v>
      </c>
      <c r="V587" s="71">
        <v>4.3</v>
      </c>
      <c r="W587" s="71">
        <v>4.3</v>
      </c>
      <c r="X587" s="71">
        <v>4.3</v>
      </c>
      <c r="Y587" s="71">
        <v>4.3</v>
      </c>
      <c r="Z587" s="71">
        <v>4.3</v>
      </c>
      <c r="AA587" s="71">
        <v>4.3</v>
      </c>
    </row>
    <row r="588" spans="1:27" ht="12.75" hidden="1" customHeight="1" outlineLevel="1" x14ac:dyDescent="0.2">
      <c r="A588" s="163" t="s">
        <v>810</v>
      </c>
      <c r="B588" s="94" t="s">
        <v>81</v>
      </c>
      <c r="C588" s="70" t="s">
        <v>79</v>
      </c>
      <c r="D588" s="71">
        <f>$D$11</f>
        <v>88.27</v>
      </c>
      <c r="E588" s="71">
        <f t="shared" ref="E588:AA588" si="341">$D$11</f>
        <v>88.27</v>
      </c>
      <c r="F588" s="71">
        <f t="shared" si="341"/>
        <v>88.27</v>
      </c>
      <c r="G588" s="71">
        <f t="shared" si="341"/>
        <v>88.27</v>
      </c>
      <c r="H588" s="71">
        <f t="shared" si="341"/>
        <v>88.27</v>
      </c>
      <c r="I588" s="71">
        <f t="shared" si="341"/>
        <v>88.27</v>
      </c>
      <c r="J588" s="71">
        <f t="shared" si="341"/>
        <v>88.27</v>
      </c>
      <c r="K588" s="71">
        <f t="shared" si="341"/>
        <v>88.27</v>
      </c>
      <c r="L588" s="71">
        <f t="shared" si="341"/>
        <v>88.27</v>
      </c>
      <c r="M588" s="71">
        <f t="shared" si="341"/>
        <v>88.27</v>
      </c>
      <c r="N588" s="71">
        <f t="shared" si="341"/>
        <v>88.27</v>
      </c>
      <c r="O588" s="71">
        <f t="shared" si="341"/>
        <v>88.27</v>
      </c>
      <c r="P588" s="71">
        <f t="shared" si="341"/>
        <v>88.27</v>
      </c>
      <c r="Q588" s="71">
        <f t="shared" si="341"/>
        <v>88.27</v>
      </c>
      <c r="R588" s="71">
        <f t="shared" si="341"/>
        <v>88.27</v>
      </c>
      <c r="S588" s="71">
        <f t="shared" si="341"/>
        <v>88.27</v>
      </c>
      <c r="T588" s="71">
        <f t="shared" si="341"/>
        <v>88.27</v>
      </c>
      <c r="U588" s="71">
        <f t="shared" si="341"/>
        <v>88.27</v>
      </c>
      <c r="V588" s="71">
        <f t="shared" si="341"/>
        <v>88.27</v>
      </c>
      <c r="W588" s="71">
        <f t="shared" si="341"/>
        <v>88.27</v>
      </c>
      <c r="X588" s="71">
        <f t="shared" si="341"/>
        <v>88.27</v>
      </c>
      <c r="Y588" s="71">
        <f t="shared" si="341"/>
        <v>88.27</v>
      </c>
      <c r="Z588" s="71">
        <f t="shared" si="341"/>
        <v>88.27</v>
      </c>
      <c r="AA588" s="71">
        <f t="shared" si="341"/>
        <v>88.27</v>
      </c>
    </row>
    <row r="589" spans="1:27" collapsed="1" x14ac:dyDescent="0.2">
      <c r="A589" s="162" t="s">
        <v>811</v>
      </c>
      <c r="B589" s="54" t="str">
        <f>"22"&amp;"."&amp;$B$662&amp;"."&amp;$B$663</f>
        <v>22.05.2024</v>
      </c>
      <c r="C589" s="134" t="s">
        <v>76</v>
      </c>
      <c r="D589" s="135">
        <f>ROUND(((D590+D591+D593+D592)/1000),5)</f>
        <v>4.9152399999999998</v>
      </c>
      <c r="E589" s="135">
        <f>ROUND(((E590+E591+E593+E592)/1000),5)</f>
        <v>4.7386100000000004</v>
      </c>
      <c r="F589" s="135">
        <f>ROUND(((F590+F591+F593+F592)/1000),5)</f>
        <v>4.6229399999999998</v>
      </c>
      <c r="G589" s="135">
        <f t="shared" ref="G589:AA589" si="342">ROUND(((G590+G591+G593+G592)/1000),5)</f>
        <v>4.5769500000000001</v>
      </c>
      <c r="H589" s="135">
        <f t="shared" si="342"/>
        <v>4.5795599999999999</v>
      </c>
      <c r="I589" s="135">
        <f t="shared" si="342"/>
        <v>4.7307800000000002</v>
      </c>
      <c r="J589" s="135">
        <f t="shared" si="342"/>
        <v>4.9857699999999996</v>
      </c>
      <c r="K589" s="135">
        <f t="shared" si="342"/>
        <v>5.2113899999999997</v>
      </c>
      <c r="L589" s="135">
        <f t="shared" si="342"/>
        <v>5.4746199999999998</v>
      </c>
      <c r="M589" s="135">
        <f t="shared" si="342"/>
        <v>5.7766200000000003</v>
      </c>
      <c r="N589" s="135">
        <f t="shared" si="342"/>
        <v>5.7829600000000001</v>
      </c>
      <c r="O589" s="135">
        <f t="shared" si="342"/>
        <v>5.7872399999999997</v>
      </c>
      <c r="P589" s="135">
        <f t="shared" si="342"/>
        <v>5.7888799999999998</v>
      </c>
      <c r="Q589" s="135">
        <f t="shared" si="342"/>
        <v>5.8051899999999996</v>
      </c>
      <c r="R589" s="135">
        <f t="shared" si="342"/>
        <v>5.7965</v>
      </c>
      <c r="S589" s="135">
        <f t="shared" si="342"/>
        <v>5.7845000000000004</v>
      </c>
      <c r="T589" s="135">
        <f t="shared" si="342"/>
        <v>5.7753399999999999</v>
      </c>
      <c r="U589" s="135">
        <f t="shared" si="342"/>
        <v>5.6902900000000001</v>
      </c>
      <c r="V589" s="135">
        <f t="shared" si="342"/>
        <v>5.5440399999999999</v>
      </c>
      <c r="W589" s="135">
        <f t="shared" si="342"/>
        <v>5.4443799999999998</v>
      </c>
      <c r="X589" s="135">
        <f t="shared" si="342"/>
        <v>5.4653299999999998</v>
      </c>
      <c r="Y589" s="135">
        <f t="shared" si="342"/>
        <v>5.53965</v>
      </c>
      <c r="Z589" s="135">
        <f t="shared" si="342"/>
        <v>5.2500499999999999</v>
      </c>
      <c r="AA589" s="135">
        <f t="shared" si="342"/>
        <v>5.00441</v>
      </c>
    </row>
    <row r="590" spans="1:27" ht="12.75" hidden="1" customHeight="1" outlineLevel="1" x14ac:dyDescent="0.2">
      <c r="A590" s="163" t="s">
        <v>812</v>
      </c>
      <c r="B590" s="94" t="s">
        <v>238</v>
      </c>
      <c r="C590" s="70" t="s">
        <v>79</v>
      </c>
      <c r="D590" s="71">
        <v>1262.9000000000001</v>
      </c>
      <c r="E590" s="71">
        <v>1086.27</v>
      </c>
      <c r="F590" s="71">
        <v>970.6</v>
      </c>
      <c r="G590" s="71">
        <v>924.61</v>
      </c>
      <c r="H590" s="71">
        <v>927.22</v>
      </c>
      <c r="I590" s="71">
        <v>1078.44</v>
      </c>
      <c r="J590" s="71">
        <v>1333.43</v>
      </c>
      <c r="K590" s="71">
        <v>1559.05</v>
      </c>
      <c r="L590" s="71">
        <v>1822.28</v>
      </c>
      <c r="M590" s="71">
        <v>2124.2800000000002</v>
      </c>
      <c r="N590" s="71">
        <v>2130.62</v>
      </c>
      <c r="O590" s="71">
        <v>2134.9</v>
      </c>
      <c r="P590" s="71">
        <v>2136.54</v>
      </c>
      <c r="Q590" s="71">
        <v>2152.85</v>
      </c>
      <c r="R590" s="71">
        <v>2144.16</v>
      </c>
      <c r="S590" s="71">
        <v>2132.16</v>
      </c>
      <c r="T590" s="71">
        <v>2123</v>
      </c>
      <c r="U590" s="71">
        <v>2037.95</v>
      </c>
      <c r="V590" s="71">
        <v>1891.7</v>
      </c>
      <c r="W590" s="71">
        <v>1792.04</v>
      </c>
      <c r="X590" s="71">
        <v>1812.99</v>
      </c>
      <c r="Y590" s="71">
        <v>1887.31</v>
      </c>
      <c r="Z590" s="71">
        <v>1597.71</v>
      </c>
      <c r="AA590" s="71">
        <v>1352.07</v>
      </c>
    </row>
    <row r="591" spans="1:27" ht="12.75" hidden="1" customHeight="1" outlineLevel="1" x14ac:dyDescent="0.2">
      <c r="A591" s="163" t="s">
        <v>813</v>
      </c>
      <c r="B591" s="94" t="s">
        <v>90</v>
      </c>
      <c r="C591" s="70" t="s">
        <v>79</v>
      </c>
      <c r="D591" s="71">
        <f>$D$486</f>
        <v>3559.77</v>
      </c>
      <c r="E591" s="71">
        <f t="shared" ref="E591:AA591" si="343">$D$486</f>
        <v>3559.77</v>
      </c>
      <c r="F591" s="71">
        <f t="shared" si="343"/>
        <v>3559.77</v>
      </c>
      <c r="G591" s="71">
        <f t="shared" si="343"/>
        <v>3559.77</v>
      </c>
      <c r="H591" s="71">
        <f t="shared" si="343"/>
        <v>3559.77</v>
      </c>
      <c r="I591" s="71">
        <f t="shared" si="343"/>
        <v>3559.77</v>
      </c>
      <c r="J591" s="71">
        <f t="shared" si="343"/>
        <v>3559.77</v>
      </c>
      <c r="K591" s="71">
        <f t="shared" si="343"/>
        <v>3559.77</v>
      </c>
      <c r="L591" s="71">
        <f t="shared" si="343"/>
        <v>3559.77</v>
      </c>
      <c r="M591" s="71">
        <f t="shared" si="343"/>
        <v>3559.77</v>
      </c>
      <c r="N591" s="71">
        <f t="shared" si="343"/>
        <v>3559.77</v>
      </c>
      <c r="O591" s="71">
        <f t="shared" si="343"/>
        <v>3559.77</v>
      </c>
      <c r="P591" s="71">
        <f t="shared" si="343"/>
        <v>3559.77</v>
      </c>
      <c r="Q591" s="71">
        <f t="shared" si="343"/>
        <v>3559.77</v>
      </c>
      <c r="R591" s="71">
        <f t="shared" si="343"/>
        <v>3559.77</v>
      </c>
      <c r="S591" s="71">
        <f t="shared" si="343"/>
        <v>3559.77</v>
      </c>
      <c r="T591" s="71">
        <f t="shared" si="343"/>
        <v>3559.77</v>
      </c>
      <c r="U591" s="71">
        <f t="shared" si="343"/>
        <v>3559.77</v>
      </c>
      <c r="V591" s="71">
        <f t="shared" si="343"/>
        <v>3559.77</v>
      </c>
      <c r="W591" s="71">
        <f t="shared" si="343"/>
        <v>3559.77</v>
      </c>
      <c r="X591" s="71">
        <f t="shared" si="343"/>
        <v>3559.77</v>
      </c>
      <c r="Y591" s="71">
        <f t="shared" si="343"/>
        <v>3559.77</v>
      </c>
      <c r="Z591" s="71">
        <f t="shared" si="343"/>
        <v>3559.77</v>
      </c>
      <c r="AA591" s="71">
        <f t="shared" si="343"/>
        <v>3559.77</v>
      </c>
    </row>
    <row r="592" spans="1:27" ht="12.75" hidden="1" customHeight="1" outlineLevel="1" x14ac:dyDescent="0.2">
      <c r="A592" s="163" t="s">
        <v>814</v>
      </c>
      <c r="B592" s="94" t="s">
        <v>83</v>
      </c>
      <c r="C592" s="70" t="s">
        <v>79</v>
      </c>
      <c r="D592" s="71">
        <v>4.3</v>
      </c>
      <c r="E592" s="71">
        <v>4.3</v>
      </c>
      <c r="F592" s="71">
        <v>4.3</v>
      </c>
      <c r="G592" s="71">
        <v>4.3</v>
      </c>
      <c r="H592" s="71">
        <v>4.3</v>
      </c>
      <c r="I592" s="71">
        <v>4.3</v>
      </c>
      <c r="J592" s="71">
        <v>4.3</v>
      </c>
      <c r="K592" s="71">
        <v>4.3</v>
      </c>
      <c r="L592" s="71">
        <v>4.3</v>
      </c>
      <c r="M592" s="71">
        <v>4.3</v>
      </c>
      <c r="N592" s="71">
        <v>4.3</v>
      </c>
      <c r="O592" s="71">
        <v>4.3</v>
      </c>
      <c r="P592" s="71">
        <v>4.3</v>
      </c>
      <c r="Q592" s="71">
        <v>4.3</v>
      </c>
      <c r="R592" s="71">
        <v>4.3</v>
      </c>
      <c r="S592" s="71">
        <v>4.3</v>
      </c>
      <c r="T592" s="71">
        <v>4.3</v>
      </c>
      <c r="U592" s="71">
        <v>4.3</v>
      </c>
      <c r="V592" s="71">
        <v>4.3</v>
      </c>
      <c r="W592" s="71">
        <v>4.3</v>
      </c>
      <c r="X592" s="71">
        <v>4.3</v>
      </c>
      <c r="Y592" s="71">
        <v>4.3</v>
      </c>
      <c r="Z592" s="71">
        <v>4.3</v>
      </c>
      <c r="AA592" s="71">
        <v>4.3</v>
      </c>
    </row>
    <row r="593" spans="1:27" ht="12.75" hidden="1" customHeight="1" outlineLevel="1" x14ac:dyDescent="0.2">
      <c r="A593" s="163" t="s">
        <v>815</v>
      </c>
      <c r="B593" s="94" t="s">
        <v>81</v>
      </c>
      <c r="C593" s="70" t="s">
        <v>79</v>
      </c>
      <c r="D593" s="71">
        <f>$D$11</f>
        <v>88.27</v>
      </c>
      <c r="E593" s="71">
        <f t="shared" ref="E593:AA593" si="344">$D$11</f>
        <v>88.27</v>
      </c>
      <c r="F593" s="71">
        <f t="shared" si="344"/>
        <v>88.27</v>
      </c>
      <c r="G593" s="71">
        <f t="shared" si="344"/>
        <v>88.27</v>
      </c>
      <c r="H593" s="71">
        <f t="shared" si="344"/>
        <v>88.27</v>
      </c>
      <c r="I593" s="71">
        <f t="shared" si="344"/>
        <v>88.27</v>
      </c>
      <c r="J593" s="71">
        <f t="shared" si="344"/>
        <v>88.27</v>
      </c>
      <c r="K593" s="71">
        <f t="shared" si="344"/>
        <v>88.27</v>
      </c>
      <c r="L593" s="71">
        <f t="shared" si="344"/>
        <v>88.27</v>
      </c>
      <c r="M593" s="71">
        <f t="shared" si="344"/>
        <v>88.27</v>
      </c>
      <c r="N593" s="71">
        <f t="shared" si="344"/>
        <v>88.27</v>
      </c>
      <c r="O593" s="71">
        <f t="shared" si="344"/>
        <v>88.27</v>
      </c>
      <c r="P593" s="71">
        <f t="shared" si="344"/>
        <v>88.27</v>
      </c>
      <c r="Q593" s="71">
        <f t="shared" si="344"/>
        <v>88.27</v>
      </c>
      <c r="R593" s="71">
        <f t="shared" si="344"/>
        <v>88.27</v>
      </c>
      <c r="S593" s="71">
        <f t="shared" si="344"/>
        <v>88.27</v>
      </c>
      <c r="T593" s="71">
        <f t="shared" si="344"/>
        <v>88.27</v>
      </c>
      <c r="U593" s="71">
        <f t="shared" si="344"/>
        <v>88.27</v>
      </c>
      <c r="V593" s="71">
        <f t="shared" si="344"/>
        <v>88.27</v>
      </c>
      <c r="W593" s="71">
        <f t="shared" si="344"/>
        <v>88.27</v>
      </c>
      <c r="X593" s="71">
        <f t="shared" si="344"/>
        <v>88.27</v>
      </c>
      <c r="Y593" s="71">
        <f t="shared" si="344"/>
        <v>88.27</v>
      </c>
      <c r="Z593" s="71">
        <f t="shared" si="344"/>
        <v>88.27</v>
      </c>
      <c r="AA593" s="71">
        <f t="shared" si="344"/>
        <v>88.27</v>
      </c>
    </row>
    <row r="594" spans="1:27" collapsed="1" x14ac:dyDescent="0.2">
      <c r="A594" s="162" t="s">
        <v>816</v>
      </c>
      <c r="B594" s="54" t="str">
        <f>"23"&amp;"."&amp;$B$662&amp;"."&amp;$B$663</f>
        <v>23.05.2024</v>
      </c>
      <c r="C594" s="134" t="s">
        <v>76</v>
      </c>
      <c r="D594" s="135">
        <f>ROUND(((D595+D596+D598+D597)/1000),5)</f>
        <v>4.9714700000000001</v>
      </c>
      <c r="E594" s="135">
        <f>ROUND(((E595+E596+E598+E597)/1000),5)</f>
        <v>4.8080600000000002</v>
      </c>
      <c r="F594" s="135">
        <f>ROUND(((F595+F596+F598+F597)/1000),5)</f>
        <v>4.7275</v>
      </c>
      <c r="G594" s="135">
        <f t="shared" ref="G594:AA594" si="345">ROUND(((G595+G596+G598+G597)/1000),5)</f>
        <v>4.6914800000000003</v>
      </c>
      <c r="H594" s="135">
        <f t="shared" si="345"/>
        <v>4.6178600000000003</v>
      </c>
      <c r="I594" s="135">
        <f t="shared" si="345"/>
        <v>4.7543199999999999</v>
      </c>
      <c r="J594" s="135">
        <f t="shared" si="345"/>
        <v>5.1360700000000001</v>
      </c>
      <c r="K594" s="135">
        <f t="shared" si="345"/>
        <v>5.2376300000000002</v>
      </c>
      <c r="L594" s="135">
        <f t="shared" si="345"/>
        <v>5.5664899999999999</v>
      </c>
      <c r="M594" s="135">
        <f t="shared" si="345"/>
        <v>5.7683799999999996</v>
      </c>
      <c r="N594" s="135">
        <f t="shared" si="345"/>
        <v>5.7847299999999997</v>
      </c>
      <c r="O594" s="135">
        <f t="shared" si="345"/>
        <v>5.7911999999999999</v>
      </c>
      <c r="P594" s="135">
        <f t="shared" si="345"/>
        <v>5.7942099999999996</v>
      </c>
      <c r="Q594" s="135">
        <f t="shared" si="345"/>
        <v>5.8235400000000004</v>
      </c>
      <c r="R594" s="135">
        <f t="shared" si="345"/>
        <v>5.8212599999999997</v>
      </c>
      <c r="S594" s="135">
        <f t="shared" si="345"/>
        <v>5.8068799999999996</v>
      </c>
      <c r="T594" s="135">
        <f t="shared" si="345"/>
        <v>5.7953799999999998</v>
      </c>
      <c r="U594" s="135">
        <f t="shared" si="345"/>
        <v>5.7748400000000002</v>
      </c>
      <c r="V594" s="135">
        <f t="shared" si="345"/>
        <v>5.6796600000000002</v>
      </c>
      <c r="W594" s="135">
        <f t="shared" si="345"/>
        <v>5.5154899999999998</v>
      </c>
      <c r="X594" s="135">
        <f t="shared" si="345"/>
        <v>5.4872399999999999</v>
      </c>
      <c r="Y594" s="135">
        <f t="shared" si="345"/>
        <v>5.6255800000000002</v>
      </c>
      <c r="Z594" s="135">
        <f t="shared" si="345"/>
        <v>5.2894399999999999</v>
      </c>
      <c r="AA594" s="135">
        <f t="shared" si="345"/>
        <v>5.16953</v>
      </c>
    </row>
    <row r="595" spans="1:27" ht="12.75" hidden="1" customHeight="1" outlineLevel="1" x14ac:dyDescent="0.2">
      <c r="A595" s="163" t="s">
        <v>817</v>
      </c>
      <c r="B595" s="94" t="s">
        <v>238</v>
      </c>
      <c r="C595" s="70" t="s">
        <v>79</v>
      </c>
      <c r="D595" s="71">
        <v>1319.13</v>
      </c>
      <c r="E595" s="71">
        <v>1155.72</v>
      </c>
      <c r="F595" s="71">
        <v>1075.1600000000001</v>
      </c>
      <c r="G595" s="71">
        <v>1039.1400000000001</v>
      </c>
      <c r="H595" s="71">
        <v>965.52</v>
      </c>
      <c r="I595" s="71">
        <v>1101.98</v>
      </c>
      <c r="J595" s="71">
        <v>1483.73</v>
      </c>
      <c r="K595" s="71">
        <v>1585.29</v>
      </c>
      <c r="L595" s="71">
        <v>1914.15</v>
      </c>
      <c r="M595" s="71">
        <v>2116.04</v>
      </c>
      <c r="N595" s="71">
        <v>2132.39</v>
      </c>
      <c r="O595" s="71">
        <v>2138.86</v>
      </c>
      <c r="P595" s="71">
        <v>2141.87</v>
      </c>
      <c r="Q595" s="71">
        <v>2171.1999999999998</v>
      </c>
      <c r="R595" s="71">
        <v>2168.92</v>
      </c>
      <c r="S595" s="71">
        <v>2154.54</v>
      </c>
      <c r="T595" s="71">
        <v>2143.04</v>
      </c>
      <c r="U595" s="71">
        <v>2122.5</v>
      </c>
      <c r="V595" s="71">
        <v>2027.32</v>
      </c>
      <c r="W595" s="71">
        <v>1863.15</v>
      </c>
      <c r="X595" s="71">
        <v>1834.9</v>
      </c>
      <c r="Y595" s="71">
        <v>1973.24</v>
      </c>
      <c r="Z595" s="71">
        <v>1637.1</v>
      </c>
      <c r="AA595" s="71">
        <v>1517.19</v>
      </c>
    </row>
    <row r="596" spans="1:27" ht="12.75" hidden="1" customHeight="1" outlineLevel="1" x14ac:dyDescent="0.2">
      <c r="A596" s="163" t="s">
        <v>818</v>
      </c>
      <c r="B596" s="94" t="s">
        <v>90</v>
      </c>
      <c r="C596" s="70" t="s">
        <v>79</v>
      </c>
      <c r="D596" s="71">
        <f>$D$486</f>
        <v>3559.77</v>
      </c>
      <c r="E596" s="71">
        <f t="shared" ref="E596:AA596" si="346">$D$486</f>
        <v>3559.77</v>
      </c>
      <c r="F596" s="71">
        <f t="shared" si="346"/>
        <v>3559.77</v>
      </c>
      <c r="G596" s="71">
        <f t="shared" si="346"/>
        <v>3559.77</v>
      </c>
      <c r="H596" s="71">
        <f t="shared" si="346"/>
        <v>3559.77</v>
      </c>
      <c r="I596" s="71">
        <f t="shared" si="346"/>
        <v>3559.77</v>
      </c>
      <c r="J596" s="71">
        <f t="shared" si="346"/>
        <v>3559.77</v>
      </c>
      <c r="K596" s="71">
        <f t="shared" si="346"/>
        <v>3559.77</v>
      </c>
      <c r="L596" s="71">
        <f t="shared" si="346"/>
        <v>3559.77</v>
      </c>
      <c r="M596" s="71">
        <f t="shared" si="346"/>
        <v>3559.77</v>
      </c>
      <c r="N596" s="71">
        <f t="shared" si="346"/>
        <v>3559.77</v>
      </c>
      <c r="O596" s="71">
        <f t="shared" si="346"/>
        <v>3559.77</v>
      </c>
      <c r="P596" s="71">
        <f t="shared" si="346"/>
        <v>3559.77</v>
      </c>
      <c r="Q596" s="71">
        <f t="shared" si="346"/>
        <v>3559.77</v>
      </c>
      <c r="R596" s="71">
        <f t="shared" si="346"/>
        <v>3559.77</v>
      </c>
      <c r="S596" s="71">
        <f t="shared" si="346"/>
        <v>3559.77</v>
      </c>
      <c r="T596" s="71">
        <f t="shared" si="346"/>
        <v>3559.77</v>
      </c>
      <c r="U596" s="71">
        <f t="shared" si="346"/>
        <v>3559.77</v>
      </c>
      <c r="V596" s="71">
        <f t="shared" si="346"/>
        <v>3559.77</v>
      </c>
      <c r="W596" s="71">
        <f t="shared" si="346"/>
        <v>3559.77</v>
      </c>
      <c r="X596" s="71">
        <f t="shared" si="346"/>
        <v>3559.77</v>
      </c>
      <c r="Y596" s="71">
        <f t="shared" si="346"/>
        <v>3559.77</v>
      </c>
      <c r="Z596" s="71">
        <f t="shared" si="346"/>
        <v>3559.77</v>
      </c>
      <c r="AA596" s="71">
        <f t="shared" si="346"/>
        <v>3559.77</v>
      </c>
    </row>
    <row r="597" spans="1:27" ht="12.75" hidden="1" customHeight="1" outlineLevel="1" x14ac:dyDescent="0.2">
      <c r="A597" s="163" t="s">
        <v>819</v>
      </c>
      <c r="B597" s="94" t="s">
        <v>83</v>
      </c>
      <c r="C597" s="70" t="s">
        <v>79</v>
      </c>
      <c r="D597" s="71">
        <v>4.3</v>
      </c>
      <c r="E597" s="71">
        <v>4.3</v>
      </c>
      <c r="F597" s="71">
        <v>4.3</v>
      </c>
      <c r="G597" s="71">
        <v>4.3</v>
      </c>
      <c r="H597" s="71">
        <v>4.3</v>
      </c>
      <c r="I597" s="71">
        <v>4.3</v>
      </c>
      <c r="J597" s="71">
        <v>4.3</v>
      </c>
      <c r="K597" s="71">
        <v>4.3</v>
      </c>
      <c r="L597" s="71">
        <v>4.3</v>
      </c>
      <c r="M597" s="71">
        <v>4.3</v>
      </c>
      <c r="N597" s="71">
        <v>4.3</v>
      </c>
      <c r="O597" s="71">
        <v>4.3</v>
      </c>
      <c r="P597" s="71">
        <v>4.3</v>
      </c>
      <c r="Q597" s="71">
        <v>4.3</v>
      </c>
      <c r="R597" s="71">
        <v>4.3</v>
      </c>
      <c r="S597" s="71">
        <v>4.3</v>
      </c>
      <c r="T597" s="71">
        <v>4.3</v>
      </c>
      <c r="U597" s="71">
        <v>4.3</v>
      </c>
      <c r="V597" s="71">
        <v>4.3</v>
      </c>
      <c r="W597" s="71">
        <v>4.3</v>
      </c>
      <c r="X597" s="71">
        <v>4.3</v>
      </c>
      <c r="Y597" s="71">
        <v>4.3</v>
      </c>
      <c r="Z597" s="71">
        <v>4.3</v>
      </c>
      <c r="AA597" s="71">
        <v>4.3</v>
      </c>
    </row>
    <row r="598" spans="1:27" ht="12.75" hidden="1" customHeight="1" outlineLevel="1" x14ac:dyDescent="0.2">
      <c r="A598" s="163" t="s">
        <v>820</v>
      </c>
      <c r="B598" s="94" t="s">
        <v>81</v>
      </c>
      <c r="C598" s="70" t="s">
        <v>79</v>
      </c>
      <c r="D598" s="71">
        <f>$D$11</f>
        <v>88.27</v>
      </c>
      <c r="E598" s="71">
        <f t="shared" ref="E598:AA598" si="347">$D$11</f>
        <v>88.27</v>
      </c>
      <c r="F598" s="71">
        <f t="shared" si="347"/>
        <v>88.27</v>
      </c>
      <c r="G598" s="71">
        <f t="shared" si="347"/>
        <v>88.27</v>
      </c>
      <c r="H598" s="71">
        <f t="shared" si="347"/>
        <v>88.27</v>
      </c>
      <c r="I598" s="71">
        <f t="shared" si="347"/>
        <v>88.27</v>
      </c>
      <c r="J598" s="71">
        <f t="shared" si="347"/>
        <v>88.27</v>
      </c>
      <c r="K598" s="71">
        <f t="shared" si="347"/>
        <v>88.27</v>
      </c>
      <c r="L598" s="71">
        <f t="shared" si="347"/>
        <v>88.27</v>
      </c>
      <c r="M598" s="71">
        <f t="shared" si="347"/>
        <v>88.27</v>
      </c>
      <c r="N598" s="71">
        <f t="shared" si="347"/>
        <v>88.27</v>
      </c>
      <c r="O598" s="71">
        <f t="shared" si="347"/>
        <v>88.27</v>
      </c>
      <c r="P598" s="71">
        <f t="shared" si="347"/>
        <v>88.27</v>
      </c>
      <c r="Q598" s="71">
        <f t="shared" si="347"/>
        <v>88.27</v>
      </c>
      <c r="R598" s="71">
        <f t="shared" si="347"/>
        <v>88.27</v>
      </c>
      <c r="S598" s="71">
        <f t="shared" si="347"/>
        <v>88.27</v>
      </c>
      <c r="T598" s="71">
        <f t="shared" si="347"/>
        <v>88.27</v>
      </c>
      <c r="U598" s="71">
        <f t="shared" si="347"/>
        <v>88.27</v>
      </c>
      <c r="V598" s="71">
        <f t="shared" si="347"/>
        <v>88.27</v>
      </c>
      <c r="W598" s="71">
        <f t="shared" si="347"/>
        <v>88.27</v>
      </c>
      <c r="X598" s="71">
        <f t="shared" si="347"/>
        <v>88.27</v>
      </c>
      <c r="Y598" s="71">
        <f t="shared" si="347"/>
        <v>88.27</v>
      </c>
      <c r="Z598" s="71">
        <f t="shared" si="347"/>
        <v>88.27</v>
      </c>
      <c r="AA598" s="71">
        <f t="shared" si="347"/>
        <v>88.27</v>
      </c>
    </row>
    <row r="599" spans="1:27" collapsed="1" x14ac:dyDescent="0.2">
      <c r="A599" s="162" t="s">
        <v>821</v>
      </c>
      <c r="B599" s="54" t="str">
        <f>"24"&amp;"."&amp;$B$662&amp;"."&amp;$B$663</f>
        <v>24.05.2024</v>
      </c>
      <c r="C599" s="134" t="s">
        <v>76</v>
      </c>
      <c r="D599" s="135">
        <f>ROUND(((D600+D601+D603+D602)/1000),5)</f>
        <v>5.0431499999999998</v>
      </c>
      <c r="E599" s="135">
        <f>ROUND(((E600+E601+E603+E602)/1000),5)</f>
        <v>4.84816</v>
      </c>
      <c r="F599" s="135">
        <f>ROUND(((F600+F601+F603+F602)/1000),5)</f>
        <v>4.7584900000000001</v>
      </c>
      <c r="G599" s="135">
        <f t="shared" ref="G599:AA599" si="348">ROUND(((G600+G601+G603+G602)/1000),5)</f>
        <v>4.7083899999999996</v>
      </c>
      <c r="H599" s="135">
        <f t="shared" si="348"/>
        <v>4.6443000000000003</v>
      </c>
      <c r="I599" s="135">
        <f t="shared" si="348"/>
        <v>4.8390700000000004</v>
      </c>
      <c r="J599" s="135">
        <f t="shared" si="348"/>
        <v>5.1092700000000004</v>
      </c>
      <c r="K599" s="135">
        <f t="shared" si="348"/>
        <v>5.3717699999999997</v>
      </c>
      <c r="L599" s="135">
        <f t="shared" si="348"/>
        <v>5.7675400000000003</v>
      </c>
      <c r="M599" s="135">
        <f t="shared" si="348"/>
        <v>5.8191600000000001</v>
      </c>
      <c r="N599" s="135">
        <f t="shared" si="348"/>
        <v>5.8305400000000001</v>
      </c>
      <c r="O599" s="135">
        <f t="shared" si="348"/>
        <v>5.8646700000000003</v>
      </c>
      <c r="P599" s="135">
        <f t="shared" si="348"/>
        <v>5.9325299999999999</v>
      </c>
      <c r="Q599" s="135">
        <f t="shared" si="348"/>
        <v>5.9814800000000004</v>
      </c>
      <c r="R599" s="135">
        <f t="shared" si="348"/>
        <v>5.9779600000000004</v>
      </c>
      <c r="S599" s="135">
        <f t="shared" si="348"/>
        <v>5.9653600000000004</v>
      </c>
      <c r="T599" s="135">
        <f t="shared" si="348"/>
        <v>5.9553200000000004</v>
      </c>
      <c r="U599" s="135">
        <f t="shared" si="348"/>
        <v>5.8432599999999999</v>
      </c>
      <c r="V599" s="135">
        <f t="shared" si="348"/>
        <v>5.7906899999999997</v>
      </c>
      <c r="W599" s="135">
        <f t="shared" si="348"/>
        <v>5.7496099999999997</v>
      </c>
      <c r="X599" s="135">
        <f t="shared" si="348"/>
        <v>5.7605300000000002</v>
      </c>
      <c r="Y599" s="135">
        <f t="shared" si="348"/>
        <v>5.8142300000000002</v>
      </c>
      <c r="Z599" s="135">
        <f t="shared" si="348"/>
        <v>5.7855299999999996</v>
      </c>
      <c r="AA599" s="135">
        <f t="shared" si="348"/>
        <v>5.3407200000000001</v>
      </c>
    </row>
    <row r="600" spans="1:27" ht="12.75" hidden="1" customHeight="1" outlineLevel="1" x14ac:dyDescent="0.2">
      <c r="A600" s="163" t="s">
        <v>822</v>
      </c>
      <c r="B600" s="94" t="s">
        <v>238</v>
      </c>
      <c r="C600" s="70" t="s">
        <v>79</v>
      </c>
      <c r="D600" s="71">
        <v>1390.81</v>
      </c>
      <c r="E600" s="71">
        <v>1195.82</v>
      </c>
      <c r="F600" s="71">
        <v>1106.1500000000001</v>
      </c>
      <c r="G600" s="71">
        <v>1056.05</v>
      </c>
      <c r="H600" s="71">
        <v>991.96</v>
      </c>
      <c r="I600" s="71">
        <v>1186.73</v>
      </c>
      <c r="J600" s="71">
        <v>1456.93</v>
      </c>
      <c r="K600" s="71">
        <v>1719.43</v>
      </c>
      <c r="L600" s="71">
        <v>2115.1999999999998</v>
      </c>
      <c r="M600" s="71">
        <v>2166.8200000000002</v>
      </c>
      <c r="N600" s="71">
        <v>2178.1999999999998</v>
      </c>
      <c r="O600" s="71">
        <v>2212.33</v>
      </c>
      <c r="P600" s="71">
        <v>2280.19</v>
      </c>
      <c r="Q600" s="71">
        <v>2329.14</v>
      </c>
      <c r="R600" s="71">
        <v>2325.62</v>
      </c>
      <c r="S600" s="71">
        <v>2313.02</v>
      </c>
      <c r="T600" s="71">
        <v>2302.98</v>
      </c>
      <c r="U600" s="71">
        <v>2190.92</v>
      </c>
      <c r="V600" s="71">
        <v>2138.35</v>
      </c>
      <c r="W600" s="71">
        <v>2097.27</v>
      </c>
      <c r="X600" s="71">
        <v>2108.19</v>
      </c>
      <c r="Y600" s="71">
        <v>2161.89</v>
      </c>
      <c r="Z600" s="71">
        <v>2133.19</v>
      </c>
      <c r="AA600" s="71">
        <v>1688.38</v>
      </c>
    </row>
    <row r="601" spans="1:27" ht="12.75" hidden="1" customHeight="1" outlineLevel="1" x14ac:dyDescent="0.2">
      <c r="A601" s="163" t="s">
        <v>823</v>
      </c>
      <c r="B601" s="94" t="s">
        <v>90</v>
      </c>
      <c r="C601" s="70" t="s">
        <v>79</v>
      </c>
      <c r="D601" s="71">
        <f>$D$486</f>
        <v>3559.77</v>
      </c>
      <c r="E601" s="71">
        <f t="shared" ref="E601:AA601" si="349">$D$486</f>
        <v>3559.77</v>
      </c>
      <c r="F601" s="71">
        <f t="shared" si="349"/>
        <v>3559.77</v>
      </c>
      <c r="G601" s="71">
        <f t="shared" si="349"/>
        <v>3559.77</v>
      </c>
      <c r="H601" s="71">
        <f t="shared" si="349"/>
        <v>3559.77</v>
      </c>
      <c r="I601" s="71">
        <f t="shared" si="349"/>
        <v>3559.77</v>
      </c>
      <c r="J601" s="71">
        <f t="shared" si="349"/>
        <v>3559.77</v>
      </c>
      <c r="K601" s="71">
        <f t="shared" si="349"/>
        <v>3559.77</v>
      </c>
      <c r="L601" s="71">
        <f t="shared" si="349"/>
        <v>3559.77</v>
      </c>
      <c r="M601" s="71">
        <f t="shared" si="349"/>
        <v>3559.77</v>
      </c>
      <c r="N601" s="71">
        <f t="shared" si="349"/>
        <v>3559.77</v>
      </c>
      <c r="O601" s="71">
        <f t="shared" si="349"/>
        <v>3559.77</v>
      </c>
      <c r="P601" s="71">
        <f t="shared" si="349"/>
        <v>3559.77</v>
      </c>
      <c r="Q601" s="71">
        <f t="shared" si="349"/>
        <v>3559.77</v>
      </c>
      <c r="R601" s="71">
        <f t="shared" si="349"/>
        <v>3559.77</v>
      </c>
      <c r="S601" s="71">
        <f t="shared" si="349"/>
        <v>3559.77</v>
      </c>
      <c r="T601" s="71">
        <f t="shared" si="349"/>
        <v>3559.77</v>
      </c>
      <c r="U601" s="71">
        <f t="shared" si="349"/>
        <v>3559.77</v>
      </c>
      <c r="V601" s="71">
        <f t="shared" si="349"/>
        <v>3559.77</v>
      </c>
      <c r="W601" s="71">
        <f t="shared" si="349"/>
        <v>3559.77</v>
      </c>
      <c r="X601" s="71">
        <f t="shared" si="349"/>
        <v>3559.77</v>
      </c>
      <c r="Y601" s="71">
        <f t="shared" si="349"/>
        <v>3559.77</v>
      </c>
      <c r="Z601" s="71">
        <f t="shared" si="349"/>
        <v>3559.77</v>
      </c>
      <c r="AA601" s="71">
        <f t="shared" si="349"/>
        <v>3559.77</v>
      </c>
    </row>
    <row r="602" spans="1:27" ht="12.75" hidden="1" customHeight="1" outlineLevel="1" x14ac:dyDescent="0.2">
      <c r="A602" s="163" t="s">
        <v>824</v>
      </c>
      <c r="B602" s="94" t="s">
        <v>83</v>
      </c>
      <c r="C602" s="70" t="s">
        <v>79</v>
      </c>
      <c r="D602" s="71">
        <v>4.3</v>
      </c>
      <c r="E602" s="71">
        <v>4.3</v>
      </c>
      <c r="F602" s="71">
        <v>4.3</v>
      </c>
      <c r="G602" s="71">
        <v>4.3</v>
      </c>
      <c r="H602" s="71">
        <v>4.3</v>
      </c>
      <c r="I602" s="71">
        <v>4.3</v>
      </c>
      <c r="J602" s="71">
        <v>4.3</v>
      </c>
      <c r="K602" s="71">
        <v>4.3</v>
      </c>
      <c r="L602" s="71">
        <v>4.3</v>
      </c>
      <c r="M602" s="71">
        <v>4.3</v>
      </c>
      <c r="N602" s="71">
        <v>4.3</v>
      </c>
      <c r="O602" s="71">
        <v>4.3</v>
      </c>
      <c r="P602" s="71">
        <v>4.3</v>
      </c>
      <c r="Q602" s="71">
        <v>4.3</v>
      </c>
      <c r="R602" s="71">
        <v>4.3</v>
      </c>
      <c r="S602" s="71">
        <v>4.3</v>
      </c>
      <c r="T602" s="71">
        <v>4.3</v>
      </c>
      <c r="U602" s="71">
        <v>4.3</v>
      </c>
      <c r="V602" s="71">
        <v>4.3</v>
      </c>
      <c r="W602" s="71">
        <v>4.3</v>
      </c>
      <c r="X602" s="71">
        <v>4.3</v>
      </c>
      <c r="Y602" s="71">
        <v>4.3</v>
      </c>
      <c r="Z602" s="71">
        <v>4.3</v>
      </c>
      <c r="AA602" s="71">
        <v>4.3</v>
      </c>
    </row>
    <row r="603" spans="1:27" ht="12.75" hidden="1" customHeight="1" outlineLevel="1" x14ac:dyDescent="0.2">
      <c r="A603" s="163" t="s">
        <v>825</v>
      </c>
      <c r="B603" s="94" t="s">
        <v>81</v>
      </c>
      <c r="C603" s="70" t="s">
        <v>79</v>
      </c>
      <c r="D603" s="71">
        <f>$D$11</f>
        <v>88.27</v>
      </c>
      <c r="E603" s="71">
        <f t="shared" ref="E603:AA603" si="350">$D$11</f>
        <v>88.27</v>
      </c>
      <c r="F603" s="71">
        <f t="shared" si="350"/>
        <v>88.27</v>
      </c>
      <c r="G603" s="71">
        <f t="shared" si="350"/>
        <v>88.27</v>
      </c>
      <c r="H603" s="71">
        <f t="shared" si="350"/>
        <v>88.27</v>
      </c>
      <c r="I603" s="71">
        <f t="shared" si="350"/>
        <v>88.27</v>
      </c>
      <c r="J603" s="71">
        <f t="shared" si="350"/>
        <v>88.27</v>
      </c>
      <c r="K603" s="71">
        <f t="shared" si="350"/>
        <v>88.27</v>
      </c>
      <c r="L603" s="71">
        <f t="shared" si="350"/>
        <v>88.27</v>
      </c>
      <c r="M603" s="71">
        <f t="shared" si="350"/>
        <v>88.27</v>
      </c>
      <c r="N603" s="71">
        <f t="shared" si="350"/>
        <v>88.27</v>
      </c>
      <c r="O603" s="71">
        <f t="shared" si="350"/>
        <v>88.27</v>
      </c>
      <c r="P603" s="71">
        <f t="shared" si="350"/>
        <v>88.27</v>
      </c>
      <c r="Q603" s="71">
        <f t="shared" si="350"/>
        <v>88.27</v>
      </c>
      <c r="R603" s="71">
        <f t="shared" si="350"/>
        <v>88.27</v>
      </c>
      <c r="S603" s="71">
        <f t="shared" si="350"/>
        <v>88.27</v>
      </c>
      <c r="T603" s="71">
        <f t="shared" si="350"/>
        <v>88.27</v>
      </c>
      <c r="U603" s="71">
        <f t="shared" si="350"/>
        <v>88.27</v>
      </c>
      <c r="V603" s="71">
        <f t="shared" si="350"/>
        <v>88.27</v>
      </c>
      <c r="W603" s="71">
        <f t="shared" si="350"/>
        <v>88.27</v>
      </c>
      <c r="X603" s="71">
        <f t="shared" si="350"/>
        <v>88.27</v>
      </c>
      <c r="Y603" s="71">
        <f t="shared" si="350"/>
        <v>88.27</v>
      </c>
      <c r="Z603" s="71">
        <f t="shared" si="350"/>
        <v>88.27</v>
      </c>
      <c r="AA603" s="71">
        <f t="shared" si="350"/>
        <v>88.27</v>
      </c>
    </row>
    <row r="604" spans="1:27" collapsed="1" x14ac:dyDescent="0.2">
      <c r="A604" s="162" t="s">
        <v>826</v>
      </c>
      <c r="B604" s="54" t="str">
        <f>"25"&amp;"."&amp;$B$662&amp;"."&amp;$B$663</f>
        <v>25.05.2024</v>
      </c>
      <c r="C604" s="134" t="s">
        <v>76</v>
      </c>
      <c r="D604" s="135">
        <f>ROUND(((D605+D606+D608+D607)/1000),5)</f>
        <v>5.4673999999999996</v>
      </c>
      <c r="E604" s="135">
        <f>ROUND(((E605+E606+E608+E607)/1000),5)</f>
        <v>5.28559</v>
      </c>
      <c r="F604" s="135">
        <f>ROUND(((F605+F606+F608+F607)/1000),5)</f>
        <v>5.2292300000000003</v>
      </c>
      <c r="G604" s="135">
        <f t="shared" ref="G604:AA604" si="351">ROUND(((G605+G606+G608+G607)/1000),5)</f>
        <v>5.1712499999999997</v>
      </c>
      <c r="H604" s="135">
        <f t="shared" si="351"/>
        <v>5.0280500000000004</v>
      </c>
      <c r="I604" s="135">
        <f t="shared" si="351"/>
        <v>5.06332</v>
      </c>
      <c r="J604" s="135">
        <f t="shared" si="351"/>
        <v>5.1023800000000001</v>
      </c>
      <c r="K604" s="135">
        <f t="shared" si="351"/>
        <v>5.2692100000000002</v>
      </c>
      <c r="L604" s="135">
        <f t="shared" si="351"/>
        <v>5.7698299999999998</v>
      </c>
      <c r="M604" s="135">
        <f t="shared" si="351"/>
        <v>5.8024899999999997</v>
      </c>
      <c r="N604" s="135">
        <f t="shared" si="351"/>
        <v>5.8840300000000001</v>
      </c>
      <c r="O604" s="135">
        <f t="shared" si="351"/>
        <v>5.8842499999999998</v>
      </c>
      <c r="P604" s="135">
        <f t="shared" si="351"/>
        <v>6.0043699999999998</v>
      </c>
      <c r="Q604" s="135">
        <f t="shared" si="351"/>
        <v>6.0311199999999996</v>
      </c>
      <c r="R604" s="135">
        <f t="shared" si="351"/>
        <v>6.0034999999999998</v>
      </c>
      <c r="S604" s="135">
        <f t="shared" si="351"/>
        <v>5.9335500000000003</v>
      </c>
      <c r="T604" s="135">
        <f t="shared" si="351"/>
        <v>5.8926299999999996</v>
      </c>
      <c r="U604" s="135">
        <f t="shared" si="351"/>
        <v>5.8083900000000002</v>
      </c>
      <c r="V604" s="135">
        <f t="shared" si="351"/>
        <v>5.7832699999999999</v>
      </c>
      <c r="W604" s="135">
        <f t="shared" si="351"/>
        <v>5.7758500000000002</v>
      </c>
      <c r="X604" s="135">
        <f t="shared" si="351"/>
        <v>5.7749199999999998</v>
      </c>
      <c r="Y604" s="135">
        <f t="shared" si="351"/>
        <v>5.8400699999999999</v>
      </c>
      <c r="Z604" s="135">
        <f t="shared" si="351"/>
        <v>5.7553799999999997</v>
      </c>
      <c r="AA604" s="135">
        <f t="shared" si="351"/>
        <v>5.3783300000000001</v>
      </c>
    </row>
    <row r="605" spans="1:27" ht="12.75" hidden="1" customHeight="1" outlineLevel="1" x14ac:dyDescent="0.2">
      <c r="A605" s="163" t="s">
        <v>827</v>
      </c>
      <c r="B605" s="94" t="s">
        <v>238</v>
      </c>
      <c r="C605" s="70" t="s">
        <v>79</v>
      </c>
      <c r="D605" s="71">
        <v>1815.06</v>
      </c>
      <c r="E605" s="71">
        <v>1633.25</v>
      </c>
      <c r="F605" s="71">
        <v>1576.89</v>
      </c>
      <c r="G605" s="71">
        <v>1518.91</v>
      </c>
      <c r="H605" s="71">
        <v>1375.71</v>
      </c>
      <c r="I605" s="71">
        <v>1410.98</v>
      </c>
      <c r="J605" s="71">
        <v>1450.04</v>
      </c>
      <c r="K605" s="71">
        <v>1616.87</v>
      </c>
      <c r="L605" s="71">
        <v>2117.4899999999998</v>
      </c>
      <c r="M605" s="71">
        <v>2150.15</v>
      </c>
      <c r="N605" s="71">
        <v>2231.69</v>
      </c>
      <c r="O605" s="71">
        <v>2231.91</v>
      </c>
      <c r="P605" s="71">
        <v>2352.0300000000002</v>
      </c>
      <c r="Q605" s="71">
        <v>2378.7800000000002</v>
      </c>
      <c r="R605" s="71">
        <v>2351.16</v>
      </c>
      <c r="S605" s="71">
        <v>2281.21</v>
      </c>
      <c r="T605" s="71">
        <v>2240.29</v>
      </c>
      <c r="U605" s="71">
        <v>2156.0500000000002</v>
      </c>
      <c r="V605" s="71">
        <v>2130.9299999999998</v>
      </c>
      <c r="W605" s="71">
        <v>2123.5100000000002</v>
      </c>
      <c r="X605" s="71">
        <v>2122.58</v>
      </c>
      <c r="Y605" s="71">
        <v>2187.73</v>
      </c>
      <c r="Z605" s="71">
        <v>2103.04</v>
      </c>
      <c r="AA605" s="71">
        <v>1725.99</v>
      </c>
    </row>
    <row r="606" spans="1:27" ht="12.75" hidden="1" customHeight="1" outlineLevel="1" x14ac:dyDescent="0.2">
      <c r="A606" s="163" t="s">
        <v>828</v>
      </c>
      <c r="B606" s="94" t="s">
        <v>90</v>
      </c>
      <c r="C606" s="70" t="s">
        <v>79</v>
      </c>
      <c r="D606" s="71">
        <f>$D$486</f>
        <v>3559.77</v>
      </c>
      <c r="E606" s="71">
        <f t="shared" ref="E606:AA606" si="352">$D$486</f>
        <v>3559.77</v>
      </c>
      <c r="F606" s="71">
        <f t="shared" si="352"/>
        <v>3559.77</v>
      </c>
      <c r="G606" s="71">
        <f t="shared" si="352"/>
        <v>3559.77</v>
      </c>
      <c r="H606" s="71">
        <f t="shared" si="352"/>
        <v>3559.77</v>
      </c>
      <c r="I606" s="71">
        <f t="shared" si="352"/>
        <v>3559.77</v>
      </c>
      <c r="J606" s="71">
        <f t="shared" si="352"/>
        <v>3559.77</v>
      </c>
      <c r="K606" s="71">
        <f t="shared" si="352"/>
        <v>3559.77</v>
      </c>
      <c r="L606" s="71">
        <f t="shared" si="352"/>
        <v>3559.77</v>
      </c>
      <c r="M606" s="71">
        <f t="shared" si="352"/>
        <v>3559.77</v>
      </c>
      <c r="N606" s="71">
        <f t="shared" si="352"/>
        <v>3559.77</v>
      </c>
      <c r="O606" s="71">
        <f t="shared" si="352"/>
        <v>3559.77</v>
      </c>
      <c r="P606" s="71">
        <f t="shared" si="352"/>
        <v>3559.77</v>
      </c>
      <c r="Q606" s="71">
        <f t="shared" si="352"/>
        <v>3559.77</v>
      </c>
      <c r="R606" s="71">
        <f t="shared" si="352"/>
        <v>3559.77</v>
      </c>
      <c r="S606" s="71">
        <f t="shared" si="352"/>
        <v>3559.77</v>
      </c>
      <c r="T606" s="71">
        <f t="shared" si="352"/>
        <v>3559.77</v>
      </c>
      <c r="U606" s="71">
        <f t="shared" si="352"/>
        <v>3559.77</v>
      </c>
      <c r="V606" s="71">
        <f t="shared" si="352"/>
        <v>3559.77</v>
      </c>
      <c r="W606" s="71">
        <f t="shared" si="352"/>
        <v>3559.77</v>
      </c>
      <c r="X606" s="71">
        <f t="shared" si="352"/>
        <v>3559.77</v>
      </c>
      <c r="Y606" s="71">
        <f t="shared" si="352"/>
        <v>3559.77</v>
      </c>
      <c r="Z606" s="71">
        <f t="shared" si="352"/>
        <v>3559.77</v>
      </c>
      <c r="AA606" s="71">
        <f t="shared" si="352"/>
        <v>3559.77</v>
      </c>
    </row>
    <row r="607" spans="1:27" ht="12.75" hidden="1" customHeight="1" outlineLevel="1" x14ac:dyDescent="0.2">
      <c r="A607" s="163" t="s">
        <v>829</v>
      </c>
      <c r="B607" s="94" t="s">
        <v>83</v>
      </c>
      <c r="C607" s="70" t="s">
        <v>79</v>
      </c>
      <c r="D607" s="71">
        <v>4.3</v>
      </c>
      <c r="E607" s="71">
        <v>4.3</v>
      </c>
      <c r="F607" s="71">
        <v>4.3</v>
      </c>
      <c r="G607" s="71">
        <v>4.3</v>
      </c>
      <c r="H607" s="71">
        <v>4.3</v>
      </c>
      <c r="I607" s="71">
        <v>4.3</v>
      </c>
      <c r="J607" s="71">
        <v>4.3</v>
      </c>
      <c r="K607" s="71">
        <v>4.3</v>
      </c>
      <c r="L607" s="71">
        <v>4.3</v>
      </c>
      <c r="M607" s="71">
        <v>4.3</v>
      </c>
      <c r="N607" s="71">
        <v>4.3</v>
      </c>
      <c r="O607" s="71">
        <v>4.3</v>
      </c>
      <c r="P607" s="71">
        <v>4.3</v>
      </c>
      <c r="Q607" s="71">
        <v>4.3</v>
      </c>
      <c r="R607" s="71">
        <v>4.3</v>
      </c>
      <c r="S607" s="71">
        <v>4.3</v>
      </c>
      <c r="T607" s="71">
        <v>4.3</v>
      </c>
      <c r="U607" s="71">
        <v>4.3</v>
      </c>
      <c r="V607" s="71">
        <v>4.3</v>
      </c>
      <c r="W607" s="71">
        <v>4.3</v>
      </c>
      <c r="X607" s="71">
        <v>4.3</v>
      </c>
      <c r="Y607" s="71">
        <v>4.3</v>
      </c>
      <c r="Z607" s="71">
        <v>4.3</v>
      </c>
      <c r="AA607" s="71">
        <v>4.3</v>
      </c>
    </row>
    <row r="608" spans="1:27" ht="12.75" hidden="1" customHeight="1" outlineLevel="1" x14ac:dyDescent="0.2">
      <c r="A608" s="163" t="s">
        <v>830</v>
      </c>
      <c r="B608" s="94" t="s">
        <v>81</v>
      </c>
      <c r="C608" s="70" t="s">
        <v>79</v>
      </c>
      <c r="D608" s="71">
        <f>$D$11</f>
        <v>88.27</v>
      </c>
      <c r="E608" s="71">
        <f t="shared" ref="E608:AA608" si="353">$D$11</f>
        <v>88.27</v>
      </c>
      <c r="F608" s="71">
        <f t="shared" si="353"/>
        <v>88.27</v>
      </c>
      <c r="G608" s="71">
        <f t="shared" si="353"/>
        <v>88.27</v>
      </c>
      <c r="H608" s="71">
        <f t="shared" si="353"/>
        <v>88.27</v>
      </c>
      <c r="I608" s="71">
        <f t="shared" si="353"/>
        <v>88.27</v>
      </c>
      <c r="J608" s="71">
        <f t="shared" si="353"/>
        <v>88.27</v>
      </c>
      <c r="K608" s="71">
        <f t="shared" si="353"/>
        <v>88.27</v>
      </c>
      <c r="L608" s="71">
        <f t="shared" si="353"/>
        <v>88.27</v>
      </c>
      <c r="M608" s="71">
        <f t="shared" si="353"/>
        <v>88.27</v>
      </c>
      <c r="N608" s="71">
        <f t="shared" si="353"/>
        <v>88.27</v>
      </c>
      <c r="O608" s="71">
        <f t="shared" si="353"/>
        <v>88.27</v>
      </c>
      <c r="P608" s="71">
        <f t="shared" si="353"/>
        <v>88.27</v>
      </c>
      <c r="Q608" s="71">
        <f t="shared" si="353"/>
        <v>88.27</v>
      </c>
      <c r="R608" s="71">
        <f t="shared" si="353"/>
        <v>88.27</v>
      </c>
      <c r="S608" s="71">
        <f t="shared" si="353"/>
        <v>88.27</v>
      </c>
      <c r="T608" s="71">
        <f t="shared" si="353"/>
        <v>88.27</v>
      </c>
      <c r="U608" s="71">
        <f t="shared" si="353"/>
        <v>88.27</v>
      </c>
      <c r="V608" s="71">
        <f t="shared" si="353"/>
        <v>88.27</v>
      </c>
      <c r="W608" s="71">
        <f t="shared" si="353"/>
        <v>88.27</v>
      </c>
      <c r="X608" s="71">
        <f t="shared" si="353"/>
        <v>88.27</v>
      </c>
      <c r="Y608" s="71">
        <f t="shared" si="353"/>
        <v>88.27</v>
      </c>
      <c r="Z608" s="71">
        <f t="shared" si="353"/>
        <v>88.27</v>
      </c>
      <c r="AA608" s="71">
        <f t="shared" si="353"/>
        <v>88.27</v>
      </c>
    </row>
    <row r="609" spans="1:27" collapsed="1" x14ac:dyDescent="0.2">
      <c r="A609" s="162" t="s">
        <v>831</v>
      </c>
      <c r="B609" s="54" t="str">
        <f>"26"&amp;"."&amp;$B$662&amp;"."&amp;$B$663</f>
        <v>26.05.2024</v>
      </c>
      <c r="C609" s="134" t="s">
        <v>76</v>
      </c>
      <c r="D609" s="135">
        <f>ROUND(((D610+D611+D613+D612)/1000),5)</f>
        <v>5.2967700000000004</v>
      </c>
      <c r="E609" s="135">
        <f>ROUND(((E610+E611+E613+E612)/1000),5)</f>
        <v>5.2011500000000002</v>
      </c>
      <c r="F609" s="135">
        <f>ROUND(((F610+F611+F613+F612)/1000),5)</f>
        <v>5.11137</v>
      </c>
      <c r="G609" s="135">
        <f t="shared" ref="G609:AA609" si="354">ROUND(((G610+G611+G613+G612)/1000),5)</f>
        <v>4.9711800000000004</v>
      </c>
      <c r="H609" s="135">
        <f t="shared" si="354"/>
        <v>4.8684700000000003</v>
      </c>
      <c r="I609" s="135">
        <f t="shared" si="354"/>
        <v>4.9790000000000001</v>
      </c>
      <c r="J609" s="135">
        <f t="shared" si="354"/>
        <v>4.7747900000000003</v>
      </c>
      <c r="K609" s="135">
        <f t="shared" si="354"/>
        <v>5.1280900000000003</v>
      </c>
      <c r="L609" s="135">
        <f t="shared" si="354"/>
        <v>5.4179700000000004</v>
      </c>
      <c r="M609" s="135">
        <f t="shared" si="354"/>
        <v>5.7804900000000004</v>
      </c>
      <c r="N609" s="135">
        <f t="shared" si="354"/>
        <v>5.8035699999999997</v>
      </c>
      <c r="O609" s="135">
        <f t="shared" si="354"/>
        <v>5.8107100000000003</v>
      </c>
      <c r="P609" s="135">
        <f t="shared" si="354"/>
        <v>5.81107</v>
      </c>
      <c r="Q609" s="135">
        <f t="shared" si="354"/>
        <v>5.84788</v>
      </c>
      <c r="R609" s="135">
        <f t="shared" si="354"/>
        <v>5.8471700000000002</v>
      </c>
      <c r="S609" s="135">
        <f t="shared" si="354"/>
        <v>5.8146800000000001</v>
      </c>
      <c r="T609" s="135">
        <f t="shared" si="354"/>
        <v>5.7844800000000003</v>
      </c>
      <c r="U609" s="135">
        <f t="shared" si="354"/>
        <v>5.7699400000000001</v>
      </c>
      <c r="V609" s="135">
        <f t="shared" si="354"/>
        <v>5.7431799999999997</v>
      </c>
      <c r="W609" s="135">
        <f t="shared" si="354"/>
        <v>5.7594700000000003</v>
      </c>
      <c r="X609" s="135">
        <f t="shared" si="354"/>
        <v>5.7790800000000004</v>
      </c>
      <c r="Y609" s="135">
        <f t="shared" si="354"/>
        <v>5.7773700000000003</v>
      </c>
      <c r="Z609" s="135">
        <f t="shared" si="354"/>
        <v>5.6665799999999997</v>
      </c>
      <c r="AA609" s="135">
        <f t="shared" si="354"/>
        <v>5.2503900000000003</v>
      </c>
    </row>
    <row r="610" spans="1:27" ht="12.75" hidden="1" customHeight="1" outlineLevel="1" x14ac:dyDescent="0.2">
      <c r="A610" s="163" t="s">
        <v>832</v>
      </c>
      <c r="B610" s="94" t="s">
        <v>238</v>
      </c>
      <c r="C610" s="70" t="s">
        <v>79</v>
      </c>
      <c r="D610" s="71">
        <v>1644.43</v>
      </c>
      <c r="E610" s="71">
        <v>1548.81</v>
      </c>
      <c r="F610" s="71">
        <v>1459.03</v>
      </c>
      <c r="G610" s="71">
        <v>1318.84</v>
      </c>
      <c r="H610" s="71">
        <v>1216.1300000000001</v>
      </c>
      <c r="I610" s="71">
        <v>1326.66</v>
      </c>
      <c r="J610" s="71">
        <v>1122.45</v>
      </c>
      <c r="K610" s="71">
        <v>1475.75</v>
      </c>
      <c r="L610" s="71">
        <v>1765.63</v>
      </c>
      <c r="M610" s="71">
        <v>2128.15</v>
      </c>
      <c r="N610" s="71">
        <v>2151.23</v>
      </c>
      <c r="O610" s="71">
        <v>2158.37</v>
      </c>
      <c r="P610" s="71">
        <v>2158.73</v>
      </c>
      <c r="Q610" s="71">
        <v>2195.54</v>
      </c>
      <c r="R610" s="71">
        <v>2194.83</v>
      </c>
      <c r="S610" s="71">
        <v>2162.34</v>
      </c>
      <c r="T610" s="71">
        <v>2132.14</v>
      </c>
      <c r="U610" s="71">
        <v>2117.6</v>
      </c>
      <c r="V610" s="71">
        <v>2090.84</v>
      </c>
      <c r="W610" s="71">
        <v>2107.13</v>
      </c>
      <c r="X610" s="71">
        <v>2126.7399999999998</v>
      </c>
      <c r="Y610" s="71">
        <v>2125.0300000000002</v>
      </c>
      <c r="Z610" s="71">
        <v>2014.24</v>
      </c>
      <c r="AA610" s="71">
        <v>1598.05</v>
      </c>
    </row>
    <row r="611" spans="1:27" ht="12.75" hidden="1" customHeight="1" outlineLevel="1" x14ac:dyDescent="0.2">
      <c r="A611" s="163" t="s">
        <v>833</v>
      </c>
      <c r="B611" s="94" t="s">
        <v>90</v>
      </c>
      <c r="C611" s="70" t="s">
        <v>79</v>
      </c>
      <c r="D611" s="71">
        <f>$D$486</f>
        <v>3559.77</v>
      </c>
      <c r="E611" s="71">
        <f t="shared" ref="E611:AA611" si="355">$D$486</f>
        <v>3559.77</v>
      </c>
      <c r="F611" s="71">
        <f t="shared" si="355"/>
        <v>3559.77</v>
      </c>
      <c r="G611" s="71">
        <f t="shared" si="355"/>
        <v>3559.77</v>
      </c>
      <c r="H611" s="71">
        <f t="shared" si="355"/>
        <v>3559.77</v>
      </c>
      <c r="I611" s="71">
        <f t="shared" si="355"/>
        <v>3559.77</v>
      </c>
      <c r="J611" s="71">
        <f t="shared" si="355"/>
        <v>3559.77</v>
      </c>
      <c r="K611" s="71">
        <f t="shared" si="355"/>
        <v>3559.77</v>
      </c>
      <c r="L611" s="71">
        <f t="shared" si="355"/>
        <v>3559.77</v>
      </c>
      <c r="M611" s="71">
        <f t="shared" si="355"/>
        <v>3559.77</v>
      </c>
      <c r="N611" s="71">
        <f t="shared" si="355"/>
        <v>3559.77</v>
      </c>
      <c r="O611" s="71">
        <f t="shared" si="355"/>
        <v>3559.77</v>
      </c>
      <c r="P611" s="71">
        <f t="shared" si="355"/>
        <v>3559.77</v>
      </c>
      <c r="Q611" s="71">
        <f t="shared" si="355"/>
        <v>3559.77</v>
      </c>
      <c r="R611" s="71">
        <f t="shared" si="355"/>
        <v>3559.77</v>
      </c>
      <c r="S611" s="71">
        <f t="shared" si="355"/>
        <v>3559.77</v>
      </c>
      <c r="T611" s="71">
        <f t="shared" si="355"/>
        <v>3559.77</v>
      </c>
      <c r="U611" s="71">
        <f t="shared" si="355"/>
        <v>3559.77</v>
      </c>
      <c r="V611" s="71">
        <f t="shared" si="355"/>
        <v>3559.77</v>
      </c>
      <c r="W611" s="71">
        <f t="shared" si="355"/>
        <v>3559.77</v>
      </c>
      <c r="X611" s="71">
        <f t="shared" si="355"/>
        <v>3559.77</v>
      </c>
      <c r="Y611" s="71">
        <f t="shared" si="355"/>
        <v>3559.77</v>
      </c>
      <c r="Z611" s="71">
        <f t="shared" si="355"/>
        <v>3559.77</v>
      </c>
      <c r="AA611" s="71">
        <f t="shared" si="355"/>
        <v>3559.77</v>
      </c>
    </row>
    <row r="612" spans="1:27" ht="12.75" hidden="1" customHeight="1" outlineLevel="1" x14ac:dyDescent="0.2">
      <c r="A612" s="163" t="s">
        <v>834</v>
      </c>
      <c r="B612" s="94" t="s">
        <v>83</v>
      </c>
      <c r="C612" s="70" t="s">
        <v>79</v>
      </c>
      <c r="D612" s="71">
        <v>4.3</v>
      </c>
      <c r="E612" s="71">
        <v>4.3</v>
      </c>
      <c r="F612" s="71">
        <v>4.3</v>
      </c>
      <c r="G612" s="71">
        <v>4.3</v>
      </c>
      <c r="H612" s="71">
        <v>4.3</v>
      </c>
      <c r="I612" s="71">
        <v>4.3</v>
      </c>
      <c r="J612" s="71">
        <v>4.3</v>
      </c>
      <c r="K612" s="71">
        <v>4.3</v>
      </c>
      <c r="L612" s="71">
        <v>4.3</v>
      </c>
      <c r="M612" s="71">
        <v>4.3</v>
      </c>
      <c r="N612" s="71">
        <v>4.3</v>
      </c>
      <c r="O612" s="71">
        <v>4.3</v>
      </c>
      <c r="P612" s="71">
        <v>4.3</v>
      </c>
      <c r="Q612" s="71">
        <v>4.3</v>
      </c>
      <c r="R612" s="71">
        <v>4.3</v>
      </c>
      <c r="S612" s="71">
        <v>4.3</v>
      </c>
      <c r="T612" s="71">
        <v>4.3</v>
      </c>
      <c r="U612" s="71">
        <v>4.3</v>
      </c>
      <c r="V612" s="71">
        <v>4.3</v>
      </c>
      <c r="W612" s="71">
        <v>4.3</v>
      </c>
      <c r="X612" s="71">
        <v>4.3</v>
      </c>
      <c r="Y612" s="71">
        <v>4.3</v>
      </c>
      <c r="Z612" s="71">
        <v>4.3</v>
      </c>
      <c r="AA612" s="71">
        <v>4.3</v>
      </c>
    </row>
    <row r="613" spans="1:27" ht="12.75" hidden="1" customHeight="1" outlineLevel="1" x14ac:dyDescent="0.2">
      <c r="A613" s="163" t="s">
        <v>835</v>
      </c>
      <c r="B613" s="94" t="s">
        <v>81</v>
      </c>
      <c r="C613" s="70" t="s">
        <v>79</v>
      </c>
      <c r="D613" s="71">
        <f>$D$11</f>
        <v>88.27</v>
      </c>
      <c r="E613" s="71">
        <f t="shared" ref="E613:AA613" si="356">$D$11</f>
        <v>88.27</v>
      </c>
      <c r="F613" s="71">
        <f t="shared" si="356"/>
        <v>88.27</v>
      </c>
      <c r="G613" s="71">
        <f t="shared" si="356"/>
        <v>88.27</v>
      </c>
      <c r="H613" s="71">
        <f t="shared" si="356"/>
        <v>88.27</v>
      </c>
      <c r="I613" s="71">
        <f t="shared" si="356"/>
        <v>88.27</v>
      </c>
      <c r="J613" s="71">
        <f t="shared" si="356"/>
        <v>88.27</v>
      </c>
      <c r="K613" s="71">
        <f t="shared" si="356"/>
        <v>88.27</v>
      </c>
      <c r="L613" s="71">
        <f t="shared" si="356"/>
        <v>88.27</v>
      </c>
      <c r="M613" s="71">
        <f t="shared" si="356"/>
        <v>88.27</v>
      </c>
      <c r="N613" s="71">
        <f t="shared" si="356"/>
        <v>88.27</v>
      </c>
      <c r="O613" s="71">
        <f t="shared" si="356"/>
        <v>88.27</v>
      </c>
      <c r="P613" s="71">
        <f t="shared" si="356"/>
        <v>88.27</v>
      </c>
      <c r="Q613" s="71">
        <f t="shared" si="356"/>
        <v>88.27</v>
      </c>
      <c r="R613" s="71">
        <f t="shared" si="356"/>
        <v>88.27</v>
      </c>
      <c r="S613" s="71">
        <f t="shared" si="356"/>
        <v>88.27</v>
      </c>
      <c r="T613" s="71">
        <f t="shared" si="356"/>
        <v>88.27</v>
      </c>
      <c r="U613" s="71">
        <f t="shared" si="356"/>
        <v>88.27</v>
      </c>
      <c r="V613" s="71">
        <f t="shared" si="356"/>
        <v>88.27</v>
      </c>
      <c r="W613" s="71">
        <f t="shared" si="356"/>
        <v>88.27</v>
      </c>
      <c r="X613" s="71">
        <f t="shared" si="356"/>
        <v>88.27</v>
      </c>
      <c r="Y613" s="71">
        <f t="shared" si="356"/>
        <v>88.27</v>
      </c>
      <c r="Z613" s="71">
        <f t="shared" si="356"/>
        <v>88.27</v>
      </c>
      <c r="AA613" s="71">
        <f t="shared" si="356"/>
        <v>88.27</v>
      </c>
    </row>
    <row r="614" spans="1:27" collapsed="1" x14ac:dyDescent="0.2">
      <c r="A614" s="162" t="s">
        <v>836</v>
      </c>
      <c r="B614" s="54" t="str">
        <f>"27"&amp;"."&amp;$B$662&amp;"."&amp;$B$663</f>
        <v>27.05.2024</v>
      </c>
      <c r="C614" s="134" t="s">
        <v>76</v>
      </c>
      <c r="D614" s="135">
        <f>ROUND(((D615+D616+D618+D617)/1000),5)</f>
        <v>4.9888199999999996</v>
      </c>
      <c r="E614" s="135">
        <f>ROUND(((E615+E616+E618+E617)/1000),5)</f>
        <v>4.8831699999999998</v>
      </c>
      <c r="F614" s="135">
        <f>ROUND(((F615+F616+F618+F617)/1000),5)</f>
        <v>4.6943400000000004</v>
      </c>
      <c r="G614" s="135">
        <f t="shared" ref="G614:AA614" si="357">ROUND(((G615+G616+G618+G617)/1000),5)</f>
        <v>4.6277200000000001</v>
      </c>
      <c r="H614" s="135">
        <f t="shared" si="357"/>
        <v>4.5602299999999998</v>
      </c>
      <c r="I614" s="135">
        <f t="shared" si="357"/>
        <v>4.7560700000000002</v>
      </c>
      <c r="J614" s="135">
        <f t="shared" si="357"/>
        <v>4.9130700000000003</v>
      </c>
      <c r="K614" s="135">
        <f t="shared" si="357"/>
        <v>5.19998</v>
      </c>
      <c r="L614" s="135">
        <f t="shared" si="357"/>
        <v>5.5569600000000001</v>
      </c>
      <c r="M614" s="135">
        <f t="shared" si="357"/>
        <v>5.7637799999999997</v>
      </c>
      <c r="N614" s="135">
        <f t="shared" si="357"/>
        <v>5.7712599999999998</v>
      </c>
      <c r="O614" s="135">
        <f t="shared" si="357"/>
        <v>5.7363999999999997</v>
      </c>
      <c r="P614" s="135">
        <f t="shared" si="357"/>
        <v>5.6941499999999996</v>
      </c>
      <c r="Q614" s="135">
        <f t="shared" si="357"/>
        <v>5.7675599999999996</v>
      </c>
      <c r="R614" s="135">
        <f t="shared" si="357"/>
        <v>5.78688</v>
      </c>
      <c r="S614" s="135">
        <f t="shared" si="357"/>
        <v>5.7667200000000003</v>
      </c>
      <c r="T614" s="135">
        <f t="shared" si="357"/>
        <v>5.7321299999999997</v>
      </c>
      <c r="U614" s="135">
        <f t="shared" si="357"/>
        <v>5.6624400000000001</v>
      </c>
      <c r="V614" s="135">
        <f t="shared" si="357"/>
        <v>5.6101099999999997</v>
      </c>
      <c r="W614" s="135">
        <f t="shared" si="357"/>
        <v>5.5343900000000001</v>
      </c>
      <c r="X614" s="135">
        <f t="shared" si="357"/>
        <v>5.5337199999999998</v>
      </c>
      <c r="Y614" s="135">
        <f t="shared" si="357"/>
        <v>5.4867400000000002</v>
      </c>
      <c r="Z614" s="135">
        <f t="shared" si="357"/>
        <v>5.1783799999999998</v>
      </c>
      <c r="AA614" s="135">
        <f t="shared" si="357"/>
        <v>5.0371800000000002</v>
      </c>
    </row>
    <row r="615" spans="1:27" ht="12.75" hidden="1" customHeight="1" outlineLevel="1" x14ac:dyDescent="0.2">
      <c r="A615" s="163" t="s">
        <v>837</v>
      </c>
      <c r="B615" s="94" t="s">
        <v>238</v>
      </c>
      <c r="C615" s="70" t="s">
        <v>79</v>
      </c>
      <c r="D615" s="71">
        <v>1336.48</v>
      </c>
      <c r="E615" s="71">
        <v>1230.83</v>
      </c>
      <c r="F615" s="71">
        <v>1042</v>
      </c>
      <c r="G615" s="71">
        <v>975.38</v>
      </c>
      <c r="H615" s="71">
        <v>907.89</v>
      </c>
      <c r="I615" s="71">
        <v>1103.73</v>
      </c>
      <c r="J615" s="71">
        <v>1260.73</v>
      </c>
      <c r="K615" s="71">
        <v>1547.64</v>
      </c>
      <c r="L615" s="71">
        <v>1904.62</v>
      </c>
      <c r="M615" s="71">
        <v>2111.44</v>
      </c>
      <c r="N615" s="71">
        <v>2118.92</v>
      </c>
      <c r="O615" s="71">
        <v>2084.06</v>
      </c>
      <c r="P615" s="71">
        <v>2041.81</v>
      </c>
      <c r="Q615" s="71">
        <v>2115.2199999999998</v>
      </c>
      <c r="R615" s="71">
        <v>2134.54</v>
      </c>
      <c r="S615" s="71">
        <v>2114.38</v>
      </c>
      <c r="T615" s="71">
        <v>2079.79</v>
      </c>
      <c r="U615" s="71">
        <v>2010.1</v>
      </c>
      <c r="V615" s="71">
        <v>1957.77</v>
      </c>
      <c r="W615" s="71">
        <v>1882.05</v>
      </c>
      <c r="X615" s="71">
        <v>1881.38</v>
      </c>
      <c r="Y615" s="71">
        <v>1834.4</v>
      </c>
      <c r="Z615" s="71">
        <v>1526.04</v>
      </c>
      <c r="AA615" s="71">
        <v>1384.84</v>
      </c>
    </row>
    <row r="616" spans="1:27" ht="12.75" hidden="1" customHeight="1" outlineLevel="1" x14ac:dyDescent="0.2">
      <c r="A616" s="163" t="s">
        <v>838</v>
      </c>
      <c r="B616" s="94" t="s">
        <v>90</v>
      </c>
      <c r="C616" s="70" t="s">
        <v>79</v>
      </c>
      <c r="D616" s="71">
        <f>$D$486</f>
        <v>3559.77</v>
      </c>
      <c r="E616" s="71">
        <f t="shared" ref="E616:AA616" si="358">$D$486</f>
        <v>3559.77</v>
      </c>
      <c r="F616" s="71">
        <f t="shared" si="358"/>
        <v>3559.77</v>
      </c>
      <c r="G616" s="71">
        <f t="shared" si="358"/>
        <v>3559.77</v>
      </c>
      <c r="H616" s="71">
        <f t="shared" si="358"/>
        <v>3559.77</v>
      </c>
      <c r="I616" s="71">
        <f t="shared" si="358"/>
        <v>3559.77</v>
      </c>
      <c r="J616" s="71">
        <f t="shared" si="358"/>
        <v>3559.77</v>
      </c>
      <c r="K616" s="71">
        <f t="shared" si="358"/>
        <v>3559.77</v>
      </c>
      <c r="L616" s="71">
        <f t="shared" si="358"/>
        <v>3559.77</v>
      </c>
      <c r="M616" s="71">
        <f t="shared" si="358"/>
        <v>3559.77</v>
      </c>
      <c r="N616" s="71">
        <f t="shared" si="358"/>
        <v>3559.77</v>
      </c>
      <c r="O616" s="71">
        <f t="shared" si="358"/>
        <v>3559.77</v>
      </c>
      <c r="P616" s="71">
        <f t="shared" si="358"/>
        <v>3559.77</v>
      </c>
      <c r="Q616" s="71">
        <f t="shared" si="358"/>
        <v>3559.77</v>
      </c>
      <c r="R616" s="71">
        <f t="shared" si="358"/>
        <v>3559.77</v>
      </c>
      <c r="S616" s="71">
        <f t="shared" si="358"/>
        <v>3559.77</v>
      </c>
      <c r="T616" s="71">
        <f t="shared" si="358"/>
        <v>3559.77</v>
      </c>
      <c r="U616" s="71">
        <f t="shared" si="358"/>
        <v>3559.77</v>
      </c>
      <c r="V616" s="71">
        <f t="shared" si="358"/>
        <v>3559.77</v>
      </c>
      <c r="W616" s="71">
        <f t="shared" si="358"/>
        <v>3559.77</v>
      </c>
      <c r="X616" s="71">
        <f t="shared" si="358"/>
        <v>3559.77</v>
      </c>
      <c r="Y616" s="71">
        <f t="shared" si="358"/>
        <v>3559.77</v>
      </c>
      <c r="Z616" s="71">
        <f t="shared" si="358"/>
        <v>3559.77</v>
      </c>
      <c r="AA616" s="71">
        <f t="shared" si="358"/>
        <v>3559.77</v>
      </c>
    </row>
    <row r="617" spans="1:27" ht="12.75" hidden="1" customHeight="1" outlineLevel="1" x14ac:dyDescent="0.2">
      <c r="A617" s="163" t="s">
        <v>839</v>
      </c>
      <c r="B617" s="94" t="s">
        <v>83</v>
      </c>
      <c r="C617" s="70" t="s">
        <v>79</v>
      </c>
      <c r="D617" s="71">
        <v>4.3</v>
      </c>
      <c r="E617" s="71">
        <v>4.3</v>
      </c>
      <c r="F617" s="71">
        <v>4.3</v>
      </c>
      <c r="G617" s="71">
        <v>4.3</v>
      </c>
      <c r="H617" s="71">
        <v>4.3</v>
      </c>
      <c r="I617" s="71">
        <v>4.3</v>
      </c>
      <c r="J617" s="71">
        <v>4.3</v>
      </c>
      <c r="K617" s="71">
        <v>4.3</v>
      </c>
      <c r="L617" s="71">
        <v>4.3</v>
      </c>
      <c r="M617" s="71">
        <v>4.3</v>
      </c>
      <c r="N617" s="71">
        <v>4.3</v>
      </c>
      <c r="O617" s="71">
        <v>4.3</v>
      </c>
      <c r="P617" s="71">
        <v>4.3</v>
      </c>
      <c r="Q617" s="71">
        <v>4.3</v>
      </c>
      <c r="R617" s="71">
        <v>4.3</v>
      </c>
      <c r="S617" s="71">
        <v>4.3</v>
      </c>
      <c r="T617" s="71">
        <v>4.3</v>
      </c>
      <c r="U617" s="71">
        <v>4.3</v>
      </c>
      <c r="V617" s="71">
        <v>4.3</v>
      </c>
      <c r="W617" s="71">
        <v>4.3</v>
      </c>
      <c r="X617" s="71">
        <v>4.3</v>
      </c>
      <c r="Y617" s="71">
        <v>4.3</v>
      </c>
      <c r="Z617" s="71">
        <v>4.3</v>
      </c>
      <c r="AA617" s="71">
        <v>4.3</v>
      </c>
    </row>
    <row r="618" spans="1:27" ht="12.75" hidden="1" customHeight="1" outlineLevel="1" x14ac:dyDescent="0.2">
      <c r="A618" s="163" t="s">
        <v>840</v>
      </c>
      <c r="B618" s="94" t="s">
        <v>81</v>
      </c>
      <c r="C618" s="70" t="s">
        <v>79</v>
      </c>
      <c r="D618" s="71">
        <f>$D$11</f>
        <v>88.27</v>
      </c>
      <c r="E618" s="71">
        <f t="shared" ref="E618:AA618" si="359">$D$11</f>
        <v>88.27</v>
      </c>
      <c r="F618" s="71">
        <f t="shared" si="359"/>
        <v>88.27</v>
      </c>
      <c r="G618" s="71">
        <f t="shared" si="359"/>
        <v>88.27</v>
      </c>
      <c r="H618" s="71">
        <f t="shared" si="359"/>
        <v>88.27</v>
      </c>
      <c r="I618" s="71">
        <f t="shared" si="359"/>
        <v>88.27</v>
      </c>
      <c r="J618" s="71">
        <f t="shared" si="359"/>
        <v>88.27</v>
      </c>
      <c r="K618" s="71">
        <f t="shared" si="359"/>
        <v>88.27</v>
      </c>
      <c r="L618" s="71">
        <f t="shared" si="359"/>
        <v>88.27</v>
      </c>
      <c r="M618" s="71">
        <f t="shared" si="359"/>
        <v>88.27</v>
      </c>
      <c r="N618" s="71">
        <f t="shared" si="359"/>
        <v>88.27</v>
      </c>
      <c r="O618" s="71">
        <f t="shared" si="359"/>
        <v>88.27</v>
      </c>
      <c r="P618" s="71">
        <f t="shared" si="359"/>
        <v>88.27</v>
      </c>
      <c r="Q618" s="71">
        <f t="shared" si="359"/>
        <v>88.27</v>
      </c>
      <c r="R618" s="71">
        <f t="shared" si="359"/>
        <v>88.27</v>
      </c>
      <c r="S618" s="71">
        <f t="shared" si="359"/>
        <v>88.27</v>
      </c>
      <c r="T618" s="71">
        <f t="shared" si="359"/>
        <v>88.27</v>
      </c>
      <c r="U618" s="71">
        <f t="shared" si="359"/>
        <v>88.27</v>
      </c>
      <c r="V618" s="71">
        <f t="shared" si="359"/>
        <v>88.27</v>
      </c>
      <c r="W618" s="71">
        <f t="shared" si="359"/>
        <v>88.27</v>
      </c>
      <c r="X618" s="71">
        <f t="shared" si="359"/>
        <v>88.27</v>
      </c>
      <c r="Y618" s="71">
        <f t="shared" si="359"/>
        <v>88.27</v>
      </c>
      <c r="Z618" s="71">
        <f t="shared" si="359"/>
        <v>88.27</v>
      </c>
      <c r="AA618" s="71">
        <f t="shared" si="359"/>
        <v>88.27</v>
      </c>
    </row>
    <row r="619" spans="1:27" collapsed="1" x14ac:dyDescent="0.2">
      <c r="A619" s="162" t="s">
        <v>841</v>
      </c>
      <c r="B619" s="54" t="str">
        <f>"28"&amp;"."&amp;$B$662&amp;"."&amp;$B$663</f>
        <v>28.05.2024</v>
      </c>
      <c r="C619" s="134" t="s">
        <v>76</v>
      </c>
      <c r="D619" s="135">
        <f>ROUND(((D620+D621+D623+D622)/1000),5)</f>
        <v>4.7430500000000002</v>
      </c>
      <c r="E619" s="135">
        <f>ROUND(((E620+E621+E623+E622)/1000),5)</f>
        <v>4.60893</v>
      </c>
      <c r="F619" s="135">
        <f>ROUND(((F620+F621+F623+F622)/1000),5)</f>
        <v>4.4987399999999997</v>
      </c>
      <c r="G619" s="135">
        <f t="shared" ref="G619:AA619" si="360">ROUND(((G620+G621+G623+G622)/1000),5)</f>
        <v>3.8908700000000001</v>
      </c>
      <c r="H619" s="135">
        <f t="shared" si="360"/>
        <v>3.8894799999999998</v>
      </c>
      <c r="I619" s="135">
        <f t="shared" si="360"/>
        <v>4.5313800000000004</v>
      </c>
      <c r="J619" s="135">
        <f t="shared" si="360"/>
        <v>4.91418</v>
      </c>
      <c r="K619" s="135">
        <f t="shared" si="360"/>
        <v>5.1924900000000003</v>
      </c>
      <c r="L619" s="135">
        <f t="shared" si="360"/>
        <v>5.5443199999999999</v>
      </c>
      <c r="M619" s="135">
        <f t="shared" si="360"/>
        <v>5.8871399999999996</v>
      </c>
      <c r="N619" s="135">
        <f t="shared" si="360"/>
        <v>5.9457700000000004</v>
      </c>
      <c r="O619" s="135">
        <f t="shared" si="360"/>
        <v>5.9454900000000004</v>
      </c>
      <c r="P619" s="135">
        <f t="shared" si="360"/>
        <v>5.8741000000000003</v>
      </c>
      <c r="Q619" s="135">
        <f t="shared" si="360"/>
        <v>5.9151600000000002</v>
      </c>
      <c r="R619" s="135">
        <f t="shared" si="360"/>
        <v>5.7956000000000003</v>
      </c>
      <c r="S619" s="135">
        <f t="shared" si="360"/>
        <v>5.7961299999999998</v>
      </c>
      <c r="T619" s="135">
        <f t="shared" si="360"/>
        <v>5.8533900000000001</v>
      </c>
      <c r="U619" s="135">
        <f t="shared" si="360"/>
        <v>5.81691</v>
      </c>
      <c r="V619" s="135">
        <f t="shared" si="360"/>
        <v>5.70329</v>
      </c>
      <c r="W619" s="135">
        <f t="shared" si="360"/>
        <v>5.6026199999999999</v>
      </c>
      <c r="X619" s="135">
        <f t="shared" si="360"/>
        <v>5.5977800000000002</v>
      </c>
      <c r="Y619" s="135">
        <f t="shared" si="360"/>
        <v>5.6150099999999998</v>
      </c>
      <c r="Z619" s="135">
        <f t="shared" si="360"/>
        <v>5.3157199999999998</v>
      </c>
      <c r="AA619" s="135">
        <f t="shared" si="360"/>
        <v>5.0598599999999996</v>
      </c>
    </row>
    <row r="620" spans="1:27" ht="12.75" hidden="1" customHeight="1" outlineLevel="1" x14ac:dyDescent="0.2">
      <c r="A620" s="163" t="s">
        <v>842</v>
      </c>
      <c r="B620" s="94" t="s">
        <v>238</v>
      </c>
      <c r="C620" s="70" t="s">
        <v>79</v>
      </c>
      <c r="D620" s="71">
        <v>1090.71</v>
      </c>
      <c r="E620" s="71">
        <v>956.59</v>
      </c>
      <c r="F620" s="71">
        <v>846.4</v>
      </c>
      <c r="G620" s="71">
        <v>238.53</v>
      </c>
      <c r="H620" s="71">
        <v>237.14</v>
      </c>
      <c r="I620" s="71">
        <v>879.04</v>
      </c>
      <c r="J620" s="71">
        <v>1261.8399999999999</v>
      </c>
      <c r="K620" s="71">
        <v>1540.15</v>
      </c>
      <c r="L620" s="71">
        <v>1891.98</v>
      </c>
      <c r="M620" s="71">
        <v>2234.8000000000002</v>
      </c>
      <c r="N620" s="71">
        <v>2293.4299999999998</v>
      </c>
      <c r="O620" s="71">
        <v>2293.15</v>
      </c>
      <c r="P620" s="71">
        <v>2221.7600000000002</v>
      </c>
      <c r="Q620" s="71">
        <v>2262.8200000000002</v>
      </c>
      <c r="R620" s="71">
        <v>2143.2600000000002</v>
      </c>
      <c r="S620" s="71">
        <v>2143.79</v>
      </c>
      <c r="T620" s="71">
        <v>2201.0500000000002</v>
      </c>
      <c r="U620" s="71">
        <v>2164.5700000000002</v>
      </c>
      <c r="V620" s="71">
        <v>2050.9499999999998</v>
      </c>
      <c r="W620" s="71">
        <v>1950.28</v>
      </c>
      <c r="X620" s="71">
        <v>1945.44</v>
      </c>
      <c r="Y620" s="71">
        <v>1962.67</v>
      </c>
      <c r="Z620" s="71">
        <v>1663.38</v>
      </c>
      <c r="AA620" s="71">
        <v>1407.52</v>
      </c>
    </row>
    <row r="621" spans="1:27" ht="12.75" hidden="1" customHeight="1" outlineLevel="1" x14ac:dyDescent="0.2">
      <c r="A621" s="163" t="s">
        <v>843</v>
      </c>
      <c r="B621" s="94" t="s">
        <v>90</v>
      </c>
      <c r="C621" s="70" t="s">
        <v>79</v>
      </c>
      <c r="D621" s="71">
        <f>$D$486</f>
        <v>3559.77</v>
      </c>
      <c r="E621" s="71">
        <f t="shared" ref="E621:AA621" si="361">$D$486</f>
        <v>3559.77</v>
      </c>
      <c r="F621" s="71">
        <f t="shared" si="361"/>
        <v>3559.77</v>
      </c>
      <c r="G621" s="71">
        <f t="shared" si="361"/>
        <v>3559.77</v>
      </c>
      <c r="H621" s="71">
        <f t="shared" si="361"/>
        <v>3559.77</v>
      </c>
      <c r="I621" s="71">
        <f t="shared" si="361"/>
        <v>3559.77</v>
      </c>
      <c r="J621" s="71">
        <f t="shared" si="361"/>
        <v>3559.77</v>
      </c>
      <c r="K621" s="71">
        <f t="shared" si="361"/>
        <v>3559.77</v>
      </c>
      <c r="L621" s="71">
        <f t="shared" si="361"/>
        <v>3559.77</v>
      </c>
      <c r="M621" s="71">
        <f t="shared" si="361"/>
        <v>3559.77</v>
      </c>
      <c r="N621" s="71">
        <f t="shared" si="361"/>
        <v>3559.77</v>
      </c>
      <c r="O621" s="71">
        <f t="shared" si="361"/>
        <v>3559.77</v>
      </c>
      <c r="P621" s="71">
        <f t="shared" si="361"/>
        <v>3559.77</v>
      </c>
      <c r="Q621" s="71">
        <f t="shared" si="361"/>
        <v>3559.77</v>
      </c>
      <c r="R621" s="71">
        <f t="shared" si="361"/>
        <v>3559.77</v>
      </c>
      <c r="S621" s="71">
        <f t="shared" si="361"/>
        <v>3559.77</v>
      </c>
      <c r="T621" s="71">
        <f t="shared" si="361"/>
        <v>3559.77</v>
      </c>
      <c r="U621" s="71">
        <f t="shared" si="361"/>
        <v>3559.77</v>
      </c>
      <c r="V621" s="71">
        <f t="shared" si="361"/>
        <v>3559.77</v>
      </c>
      <c r="W621" s="71">
        <f t="shared" si="361"/>
        <v>3559.77</v>
      </c>
      <c r="X621" s="71">
        <f t="shared" si="361"/>
        <v>3559.77</v>
      </c>
      <c r="Y621" s="71">
        <f t="shared" si="361"/>
        <v>3559.77</v>
      </c>
      <c r="Z621" s="71">
        <f t="shared" si="361"/>
        <v>3559.77</v>
      </c>
      <c r="AA621" s="71">
        <f t="shared" si="361"/>
        <v>3559.77</v>
      </c>
    </row>
    <row r="622" spans="1:27" ht="12.75" hidden="1" customHeight="1" outlineLevel="1" x14ac:dyDescent="0.2">
      <c r="A622" s="163" t="s">
        <v>844</v>
      </c>
      <c r="B622" s="94" t="s">
        <v>83</v>
      </c>
      <c r="C622" s="70" t="s">
        <v>79</v>
      </c>
      <c r="D622" s="71">
        <v>4.3</v>
      </c>
      <c r="E622" s="71">
        <v>4.3</v>
      </c>
      <c r="F622" s="71">
        <v>4.3</v>
      </c>
      <c r="G622" s="71">
        <v>4.3</v>
      </c>
      <c r="H622" s="71">
        <v>4.3</v>
      </c>
      <c r="I622" s="71">
        <v>4.3</v>
      </c>
      <c r="J622" s="71">
        <v>4.3</v>
      </c>
      <c r="K622" s="71">
        <v>4.3</v>
      </c>
      <c r="L622" s="71">
        <v>4.3</v>
      </c>
      <c r="M622" s="71">
        <v>4.3</v>
      </c>
      <c r="N622" s="71">
        <v>4.3</v>
      </c>
      <c r="O622" s="71">
        <v>4.3</v>
      </c>
      <c r="P622" s="71">
        <v>4.3</v>
      </c>
      <c r="Q622" s="71">
        <v>4.3</v>
      </c>
      <c r="R622" s="71">
        <v>4.3</v>
      </c>
      <c r="S622" s="71">
        <v>4.3</v>
      </c>
      <c r="T622" s="71">
        <v>4.3</v>
      </c>
      <c r="U622" s="71">
        <v>4.3</v>
      </c>
      <c r="V622" s="71">
        <v>4.3</v>
      </c>
      <c r="W622" s="71">
        <v>4.3</v>
      </c>
      <c r="X622" s="71">
        <v>4.3</v>
      </c>
      <c r="Y622" s="71">
        <v>4.3</v>
      </c>
      <c r="Z622" s="71">
        <v>4.3</v>
      </c>
      <c r="AA622" s="71">
        <v>4.3</v>
      </c>
    </row>
    <row r="623" spans="1:27" ht="12.75" hidden="1" customHeight="1" outlineLevel="1" x14ac:dyDescent="0.2">
      <c r="A623" s="163" t="s">
        <v>845</v>
      </c>
      <c r="B623" s="94" t="s">
        <v>81</v>
      </c>
      <c r="C623" s="70" t="s">
        <v>79</v>
      </c>
      <c r="D623" s="71">
        <f>$D$11</f>
        <v>88.27</v>
      </c>
      <c r="E623" s="71">
        <f t="shared" ref="E623:AA623" si="362">$D$11</f>
        <v>88.27</v>
      </c>
      <c r="F623" s="71">
        <f t="shared" si="362"/>
        <v>88.27</v>
      </c>
      <c r="G623" s="71">
        <f t="shared" si="362"/>
        <v>88.27</v>
      </c>
      <c r="H623" s="71">
        <f t="shared" si="362"/>
        <v>88.27</v>
      </c>
      <c r="I623" s="71">
        <f t="shared" si="362"/>
        <v>88.27</v>
      </c>
      <c r="J623" s="71">
        <f t="shared" si="362"/>
        <v>88.27</v>
      </c>
      <c r="K623" s="71">
        <f t="shared" si="362"/>
        <v>88.27</v>
      </c>
      <c r="L623" s="71">
        <f t="shared" si="362"/>
        <v>88.27</v>
      </c>
      <c r="M623" s="71">
        <f t="shared" si="362"/>
        <v>88.27</v>
      </c>
      <c r="N623" s="71">
        <f t="shared" si="362"/>
        <v>88.27</v>
      </c>
      <c r="O623" s="71">
        <f t="shared" si="362"/>
        <v>88.27</v>
      </c>
      <c r="P623" s="71">
        <f t="shared" si="362"/>
        <v>88.27</v>
      </c>
      <c r="Q623" s="71">
        <f t="shared" si="362"/>
        <v>88.27</v>
      </c>
      <c r="R623" s="71">
        <f t="shared" si="362"/>
        <v>88.27</v>
      </c>
      <c r="S623" s="71">
        <f t="shared" si="362"/>
        <v>88.27</v>
      </c>
      <c r="T623" s="71">
        <f t="shared" si="362"/>
        <v>88.27</v>
      </c>
      <c r="U623" s="71">
        <f t="shared" si="362"/>
        <v>88.27</v>
      </c>
      <c r="V623" s="71">
        <f t="shared" si="362"/>
        <v>88.27</v>
      </c>
      <c r="W623" s="71">
        <f t="shared" si="362"/>
        <v>88.27</v>
      </c>
      <c r="X623" s="71">
        <f t="shared" si="362"/>
        <v>88.27</v>
      </c>
      <c r="Y623" s="71">
        <f t="shared" si="362"/>
        <v>88.27</v>
      </c>
      <c r="Z623" s="71">
        <f t="shared" si="362"/>
        <v>88.27</v>
      </c>
      <c r="AA623" s="71">
        <f t="shared" si="362"/>
        <v>88.27</v>
      </c>
    </row>
    <row r="624" spans="1:27" collapsed="1" x14ac:dyDescent="0.2">
      <c r="A624" s="162" t="s">
        <v>846</v>
      </c>
      <c r="B624" s="54" t="str">
        <f>"29"&amp;"."&amp;$B$662&amp;"."&amp;$B$663</f>
        <v>29.05.2024</v>
      </c>
      <c r="C624" s="134" t="s">
        <v>76</v>
      </c>
      <c r="D624" s="135">
        <f>ROUND(((D625+D626+D628+D627)/1000),5)</f>
        <v>4.8990600000000004</v>
      </c>
      <c r="E624" s="135">
        <f>ROUND(((E625+E626+E628+E627)/1000),5)</f>
        <v>4.75162</v>
      </c>
      <c r="F624" s="135">
        <f>ROUND(((F625+F626+F628+F627)/1000),5)</f>
        <v>4.5350299999999999</v>
      </c>
      <c r="G624" s="135">
        <f t="shared" ref="G624:AA624" si="363">ROUND(((G625+G626+G628+G627)/1000),5)</f>
        <v>4.4201300000000003</v>
      </c>
      <c r="H624" s="135">
        <f t="shared" si="363"/>
        <v>4.4081599999999996</v>
      </c>
      <c r="I624" s="135">
        <f t="shared" si="363"/>
        <v>4.7134900000000002</v>
      </c>
      <c r="J624" s="135">
        <f t="shared" si="363"/>
        <v>4.8333700000000004</v>
      </c>
      <c r="K624" s="135">
        <f t="shared" si="363"/>
        <v>5.1196799999999998</v>
      </c>
      <c r="L624" s="135">
        <f t="shared" si="363"/>
        <v>5.4058999999999999</v>
      </c>
      <c r="M624" s="135">
        <f t="shared" si="363"/>
        <v>5.7542</v>
      </c>
      <c r="N624" s="135">
        <f t="shared" si="363"/>
        <v>5.7596400000000001</v>
      </c>
      <c r="O624" s="135">
        <f t="shared" si="363"/>
        <v>5.7706999999999997</v>
      </c>
      <c r="P624" s="135">
        <f t="shared" si="363"/>
        <v>5.7637799999999997</v>
      </c>
      <c r="Q624" s="135">
        <f t="shared" si="363"/>
        <v>5.7886100000000003</v>
      </c>
      <c r="R624" s="135">
        <f t="shared" si="363"/>
        <v>5.8094599999999996</v>
      </c>
      <c r="S624" s="135">
        <f t="shared" si="363"/>
        <v>5.8065600000000002</v>
      </c>
      <c r="T624" s="135">
        <f t="shared" si="363"/>
        <v>5.79209</v>
      </c>
      <c r="U624" s="135">
        <f t="shared" si="363"/>
        <v>5.7643800000000001</v>
      </c>
      <c r="V624" s="135">
        <f t="shared" si="363"/>
        <v>5.67171</v>
      </c>
      <c r="W624" s="135">
        <f t="shared" si="363"/>
        <v>5.5285500000000001</v>
      </c>
      <c r="X624" s="135">
        <f t="shared" si="363"/>
        <v>5.4759500000000001</v>
      </c>
      <c r="Y624" s="135">
        <f t="shared" si="363"/>
        <v>5.4404199999999996</v>
      </c>
      <c r="Z624" s="135">
        <f t="shared" si="363"/>
        <v>5.1912000000000003</v>
      </c>
      <c r="AA624" s="135">
        <f t="shared" si="363"/>
        <v>5.0480999999999998</v>
      </c>
    </row>
    <row r="625" spans="1:27" ht="12.75" hidden="1" customHeight="1" outlineLevel="1" x14ac:dyDescent="0.2">
      <c r="A625" s="163" t="s">
        <v>847</v>
      </c>
      <c r="B625" s="94" t="s">
        <v>238</v>
      </c>
      <c r="C625" s="70" t="s">
        <v>79</v>
      </c>
      <c r="D625" s="71">
        <v>1246.72</v>
      </c>
      <c r="E625" s="71">
        <v>1099.28</v>
      </c>
      <c r="F625" s="71">
        <v>882.69</v>
      </c>
      <c r="G625" s="71">
        <v>767.79</v>
      </c>
      <c r="H625" s="71">
        <v>755.82</v>
      </c>
      <c r="I625" s="71">
        <v>1061.1500000000001</v>
      </c>
      <c r="J625" s="71">
        <v>1181.03</v>
      </c>
      <c r="K625" s="71">
        <v>1467.34</v>
      </c>
      <c r="L625" s="71">
        <v>1753.56</v>
      </c>
      <c r="M625" s="71">
        <v>2101.86</v>
      </c>
      <c r="N625" s="71">
        <v>2107.3000000000002</v>
      </c>
      <c r="O625" s="71">
        <v>2118.36</v>
      </c>
      <c r="P625" s="71">
        <v>2111.44</v>
      </c>
      <c r="Q625" s="71">
        <v>2136.27</v>
      </c>
      <c r="R625" s="71">
        <v>2157.12</v>
      </c>
      <c r="S625" s="71">
        <v>2154.2199999999998</v>
      </c>
      <c r="T625" s="71">
        <v>2139.75</v>
      </c>
      <c r="U625" s="71">
        <v>2112.04</v>
      </c>
      <c r="V625" s="71">
        <v>2019.37</v>
      </c>
      <c r="W625" s="71">
        <v>1876.21</v>
      </c>
      <c r="X625" s="71">
        <v>1823.61</v>
      </c>
      <c r="Y625" s="71">
        <v>1788.08</v>
      </c>
      <c r="Z625" s="71">
        <v>1538.86</v>
      </c>
      <c r="AA625" s="71">
        <v>1395.76</v>
      </c>
    </row>
    <row r="626" spans="1:27" ht="12.75" hidden="1" customHeight="1" outlineLevel="1" x14ac:dyDescent="0.2">
      <c r="A626" s="163" t="s">
        <v>848</v>
      </c>
      <c r="B626" s="94" t="s">
        <v>90</v>
      </c>
      <c r="C626" s="70" t="s">
        <v>79</v>
      </c>
      <c r="D626" s="71">
        <f>$D$486</f>
        <v>3559.77</v>
      </c>
      <c r="E626" s="71">
        <f t="shared" ref="E626:AA626" si="364">$D$486</f>
        <v>3559.77</v>
      </c>
      <c r="F626" s="71">
        <f t="shared" si="364"/>
        <v>3559.77</v>
      </c>
      <c r="G626" s="71">
        <f t="shared" si="364"/>
        <v>3559.77</v>
      </c>
      <c r="H626" s="71">
        <f t="shared" si="364"/>
        <v>3559.77</v>
      </c>
      <c r="I626" s="71">
        <f t="shared" si="364"/>
        <v>3559.77</v>
      </c>
      <c r="J626" s="71">
        <f t="shared" si="364"/>
        <v>3559.77</v>
      </c>
      <c r="K626" s="71">
        <f t="shared" si="364"/>
        <v>3559.77</v>
      </c>
      <c r="L626" s="71">
        <f t="shared" si="364"/>
        <v>3559.77</v>
      </c>
      <c r="M626" s="71">
        <f t="shared" si="364"/>
        <v>3559.77</v>
      </c>
      <c r="N626" s="71">
        <f t="shared" si="364"/>
        <v>3559.77</v>
      </c>
      <c r="O626" s="71">
        <f t="shared" si="364"/>
        <v>3559.77</v>
      </c>
      <c r="P626" s="71">
        <f t="shared" si="364"/>
        <v>3559.77</v>
      </c>
      <c r="Q626" s="71">
        <f t="shared" si="364"/>
        <v>3559.77</v>
      </c>
      <c r="R626" s="71">
        <f t="shared" si="364"/>
        <v>3559.77</v>
      </c>
      <c r="S626" s="71">
        <f t="shared" si="364"/>
        <v>3559.77</v>
      </c>
      <c r="T626" s="71">
        <f t="shared" si="364"/>
        <v>3559.77</v>
      </c>
      <c r="U626" s="71">
        <f t="shared" si="364"/>
        <v>3559.77</v>
      </c>
      <c r="V626" s="71">
        <f t="shared" si="364"/>
        <v>3559.77</v>
      </c>
      <c r="W626" s="71">
        <f t="shared" si="364"/>
        <v>3559.77</v>
      </c>
      <c r="X626" s="71">
        <f t="shared" si="364"/>
        <v>3559.77</v>
      </c>
      <c r="Y626" s="71">
        <f t="shared" si="364"/>
        <v>3559.77</v>
      </c>
      <c r="Z626" s="71">
        <f t="shared" si="364"/>
        <v>3559.77</v>
      </c>
      <c r="AA626" s="71">
        <f t="shared" si="364"/>
        <v>3559.77</v>
      </c>
    </row>
    <row r="627" spans="1:27" ht="12.75" hidden="1" customHeight="1" outlineLevel="1" x14ac:dyDescent="0.2">
      <c r="A627" s="163" t="s">
        <v>849</v>
      </c>
      <c r="B627" s="94" t="s">
        <v>83</v>
      </c>
      <c r="C627" s="70" t="s">
        <v>79</v>
      </c>
      <c r="D627" s="71">
        <v>4.3</v>
      </c>
      <c r="E627" s="71">
        <v>4.3</v>
      </c>
      <c r="F627" s="71">
        <v>4.3</v>
      </c>
      <c r="G627" s="71">
        <v>4.3</v>
      </c>
      <c r="H627" s="71">
        <v>4.3</v>
      </c>
      <c r="I627" s="71">
        <v>4.3</v>
      </c>
      <c r="J627" s="71">
        <v>4.3</v>
      </c>
      <c r="K627" s="71">
        <v>4.3</v>
      </c>
      <c r="L627" s="71">
        <v>4.3</v>
      </c>
      <c r="M627" s="71">
        <v>4.3</v>
      </c>
      <c r="N627" s="71">
        <v>4.3</v>
      </c>
      <c r="O627" s="71">
        <v>4.3</v>
      </c>
      <c r="P627" s="71">
        <v>4.3</v>
      </c>
      <c r="Q627" s="71">
        <v>4.3</v>
      </c>
      <c r="R627" s="71">
        <v>4.3</v>
      </c>
      <c r="S627" s="71">
        <v>4.3</v>
      </c>
      <c r="T627" s="71">
        <v>4.3</v>
      </c>
      <c r="U627" s="71">
        <v>4.3</v>
      </c>
      <c r="V627" s="71">
        <v>4.3</v>
      </c>
      <c r="W627" s="71">
        <v>4.3</v>
      </c>
      <c r="X627" s="71">
        <v>4.3</v>
      </c>
      <c r="Y627" s="71">
        <v>4.3</v>
      </c>
      <c r="Z627" s="71">
        <v>4.3</v>
      </c>
      <c r="AA627" s="71">
        <v>4.3</v>
      </c>
    </row>
    <row r="628" spans="1:27" ht="12.75" hidden="1" customHeight="1" outlineLevel="1" x14ac:dyDescent="0.2">
      <c r="A628" s="163" t="s">
        <v>850</v>
      </c>
      <c r="B628" s="94" t="s">
        <v>81</v>
      </c>
      <c r="C628" s="70" t="s">
        <v>79</v>
      </c>
      <c r="D628" s="71">
        <f>$D$11</f>
        <v>88.27</v>
      </c>
      <c r="E628" s="71">
        <f t="shared" ref="E628:AA628" si="365">$D$11</f>
        <v>88.27</v>
      </c>
      <c r="F628" s="71">
        <f t="shared" si="365"/>
        <v>88.27</v>
      </c>
      <c r="G628" s="71">
        <f t="shared" si="365"/>
        <v>88.27</v>
      </c>
      <c r="H628" s="71">
        <f t="shared" si="365"/>
        <v>88.27</v>
      </c>
      <c r="I628" s="71">
        <f t="shared" si="365"/>
        <v>88.27</v>
      </c>
      <c r="J628" s="71">
        <f t="shared" si="365"/>
        <v>88.27</v>
      </c>
      <c r="K628" s="71">
        <f t="shared" si="365"/>
        <v>88.27</v>
      </c>
      <c r="L628" s="71">
        <f t="shared" si="365"/>
        <v>88.27</v>
      </c>
      <c r="M628" s="71">
        <f t="shared" si="365"/>
        <v>88.27</v>
      </c>
      <c r="N628" s="71">
        <f t="shared" si="365"/>
        <v>88.27</v>
      </c>
      <c r="O628" s="71">
        <f t="shared" si="365"/>
        <v>88.27</v>
      </c>
      <c r="P628" s="71">
        <f t="shared" si="365"/>
        <v>88.27</v>
      </c>
      <c r="Q628" s="71">
        <f t="shared" si="365"/>
        <v>88.27</v>
      </c>
      <c r="R628" s="71">
        <f t="shared" si="365"/>
        <v>88.27</v>
      </c>
      <c r="S628" s="71">
        <f t="shared" si="365"/>
        <v>88.27</v>
      </c>
      <c r="T628" s="71">
        <f t="shared" si="365"/>
        <v>88.27</v>
      </c>
      <c r="U628" s="71">
        <f t="shared" si="365"/>
        <v>88.27</v>
      </c>
      <c r="V628" s="71">
        <f t="shared" si="365"/>
        <v>88.27</v>
      </c>
      <c r="W628" s="71">
        <f t="shared" si="365"/>
        <v>88.27</v>
      </c>
      <c r="X628" s="71">
        <f t="shared" si="365"/>
        <v>88.27</v>
      </c>
      <c r="Y628" s="71">
        <f t="shared" si="365"/>
        <v>88.27</v>
      </c>
      <c r="Z628" s="71">
        <f t="shared" si="365"/>
        <v>88.27</v>
      </c>
      <c r="AA628" s="71">
        <f t="shared" si="365"/>
        <v>88.27</v>
      </c>
    </row>
    <row r="629" spans="1:27" collapsed="1" x14ac:dyDescent="0.2">
      <c r="A629" s="162" t="s">
        <v>851</v>
      </c>
      <c r="B629" s="54" t="str">
        <f>"30"&amp;"."&amp;$B$662&amp;"."&amp;$B$663</f>
        <v>30.05.2024</v>
      </c>
      <c r="C629" s="134" t="s">
        <v>76</v>
      </c>
      <c r="D629" s="135">
        <f>ROUND(((D630+D631+D633+D632)/1000),5)</f>
        <v>4.8556100000000004</v>
      </c>
      <c r="E629" s="135">
        <f>ROUND(((E630+E631+E633+E632)/1000),5)</f>
        <v>4.7124100000000002</v>
      </c>
      <c r="F629" s="135">
        <f>ROUND(((F630+F631+F633+F632)/1000),5)</f>
        <v>4.5596800000000002</v>
      </c>
      <c r="G629" s="135">
        <f t="shared" ref="G629:AA629" si="366">ROUND(((G630+G631+G633+G632)/1000),5)</f>
        <v>4.4589299999999996</v>
      </c>
      <c r="H629" s="135">
        <f t="shared" si="366"/>
        <v>4.4628399999999999</v>
      </c>
      <c r="I629" s="135">
        <f t="shared" si="366"/>
        <v>4.7499900000000004</v>
      </c>
      <c r="J629" s="135">
        <f t="shared" si="366"/>
        <v>4.8380900000000002</v>
      </c>
      <c r="K629" s="135">
        <f t="shared" si="366"/>
        <v>5.1573399999999996</v>
      </c>
      <c r="L629" s="135">
        <f t="shared" si="366"/>
        <v>5.5524399999999998</v>
      </c>
      <c r="M629" s="135">
        <f t="shared" si="366"/>
        <v>5.7689599999999999</v>
      </c>
      <c r="N629" s="135">
        <f t="shared" si="366"/>
        <v>5.81738</v>
      </c>
      <c r="O629" s="135">
        <f t="shared" si="366"/>
        <v>5.8084699999999998</v>
      </c>
      <c r="P629" s="135">
        <f t="shared" si="366"/>
        <v>5.82829</v>
      </c>
      <c r="Q629" s="135">
        <f t="shared" si="366"/>
        <v>5.8182400000000003</v>
      </c>
      <c r="R629" s="135">
        <f t="shared" si="366"/>
        <v>5.8213200000000001</v>
      </c>
      <c r="S629" s="135">
        <f t="shared" si="366"/>
        <v>5.8203800000000001</v>
      </c>
      <c r="T629" s="135">
        <f t="shared" si="366"/>
        <v>6.1125800000000003</v>
      </c>
      <c r="U629" s="135">
        <f t="shared" si="366"/>
        <v>6.1060699999999999</v>
      </c>
      <c r="V629" s="135">
        <f t="shared" si="366"/>
        <v>5.7379899999999999</v>
      </c>
      <c r="W629" s="135">
        <f t="shared" si="366"/>
        <v>5.6151400000000002</v>
      </c>
      <c r="X629" s="135">
        <f t="shared" si="366"/>
        <v>5.5724200000000002</v>
      </c>
      <c r="Y629" s="135">
        <f t="shared" si="366"/>
        <v>5.5529200000000003</v>
      </c>
      <c r="Z629" s="135">
        <f t="shared" si="366"/>
        <v>5.1758300000000004</v>
      </c>
      <c r="AA629" s="135">
        <f t="shared" si="366"/>
        <v>5.01546</v>
      </c>
    </row>
    <row r="630" spans="1:27" ht="12.75" hidden="1" customHeight="1" outlineLevel="1" x14ac:dyDescent="0.2">
      <c r="A630" s="163" t="s">
        <v>852</v>
      </c>
      <c r="B630" s="94" t="s">
        <v>238</v>
      </c>
      <c r="C630" s="70" t="s">
        <v>79</v>
      </c>
      <c r="D630" s="71">
        <v>1203.27</v>
      </c>
      <c r="E630" s="71">
        <v>1060.07</v>
      </c>
      <c r="F630" s="71">
        <v>907.34</v>
      </c>
      <c r="G630" s="71">
        <v>806.59</v>
      </c>
      <c r="H630" s="71">
        <v>810.5</v>
      </c>
      <c r="I630" s="71">
        <v>1097.6500000000001</v>
      </c>
      <c r="J630" s="71">
        <v>1185.75</v>
      </c>
      <c r="K630" s="71">
        <v>1505</v>
      </c>
      <c r="L630" s="71">
        <v>1900.1</v>
      </c>
      <c r="M630" s="71">
        <v>2116.62</v>
      </c>
      <c r="N630" s="71">
        <v>2165.04</v>
      </c>
      <c r="O630" s="71">
        <v>2156.13</v>
      </c>
      <c r="P630" s="71">
        <v>2175.9499999999998</v>
      </c>
      <c r="Q630" s="71">
        <v>2165.9</v>
      </c>
      <c r="R630" s="71">
        <v>2168.98</v>
      </c>
      <c r="S630" s="71">
        <v>2168.04</v>
      </c>
      <c r="T630" s="71">
        <v>2460.2399999999998</v>
      </c>
      <c r="U630" s="71">
        <v>2453.73</v>
      </c>
      <c r="V630" s="71">
        <v>2085.65</v>
      </c>
      <c r="W630" s="71">
        <v>1962.8</v>
      </c>
      <c r="X630" s="71">
        <v>1920.08</v>
      </c>
      <c r="Y630" s="71">
        <v>1900.58</v>
      </c>
      <c r="Z630" s="71">
        <v>1523.49</v>
      </c>
      <c r="AA630" s="71">
        <v>1363.12</v>
      </c>
    </row>
    <row r="631" spans="1:27" ht="12.75" hidden="1" customHeight="1" outlineLevel="1" x14ac:dyDescent="0.2">
      <c r="A631" s="163" t="s">
        <v>853</v>
      </c>
      <c r="B631" s="94" t="s">
        <v>90</v>
      </c>
      <c r="C631" s="70" t="s">
        <v>79</v>
      </c>
      <c r="D631" s="71">
        <f>$D$486</f>
        <v>3559.77</v>
      </c>
      <c r="E631" s="71">
        <f t="shared" ref="E631:AA631" si="367">$D$486</f>
        <v>3559.77</v>
      </c>
      <c r="F631" s="71">
        <f t="shared" si="367"/>
        <v>3559.77</v>
      </c>
      <c r="G631" s="71">
        <f t="shared" si="367"/>
        <v>3559.77</v>
      </c>
      <c r="H631" s="71">
        <f t="shared" si="367"/>
        <v>3559.77</v>
      </c>
      <c r="I631" s="71">
        <f t="shared" si="367"/>
        <v>3559.77</v>
      </c>
      <c r="J631" s="71">
        <f t="shared" si="367"/>
        <v>3559.77</v>
      </c>
      <c r="K631" s="71">
        <f t="shared" si="367"/>
        <v>3559.77</v>
      </c>
      <c r="L631" s="71">
        <f t="shared" si="367"/>
        <v>3559.77</v>
      </c>
      <c r="M631" s="71">
        <f t="shared" si="367"/>
        <v>3559.77</v>
      </c>
      <c r="N631" s="71">
        <f t="shared" si="367"/>
        <v>3559.77</v>
      </c>
      <c r="O631" s="71">
        <f t="shared" si="367"/>
        <v>3559.77</v>
      </c>
      <c r="P631" s="71">
        <f t="shared" si="367"/>
        <v>3559.77</v>
      </c>
      <c r="Q631" s="71">
        <f t="shared" si="367"/>
        <v>3559.77</v>
      </c>
      <c r="R631" s="71">
        <f t="shared" si="367"/>
        <v>3559.77</v>
      </c>
      <c r="S631" s="71">
        <f t="shared" si="367"/>
        <v>3559.77</v>
      </c>
      <c r="T631" s="71">
        <f t="shared" si="367"/>
        <v>3559.77</v>
      </c>
      <c r="U631" s="71">
        <f t="shared" si="367"/>
        <v>3559.77</v>
      </c>
      <c r="V631" s="71">
        <f t="shared" si="367"/>
        <v>3559.77</v>
      </c>
      <c r="W631" s="71">
        <f t="shared" si="367"/>
        <v>3559.77</v>
      </c>
      <c r="X631" s="71">
        <f t="shared" si="367"/>
        <v>3559.77</v>
      </c>
      <c r="Y631" s="71">
        <f t="shared" si="367"/>
        <v>3559.77</v>
      </c>
      <c r="Z631" s="71">
        <f t="shared" si="367"/>
        <v>3559.77</v>
      </c>
      <c r="AA631" s="71">
        <f t="shared" si="367"/>
        <v>3559.77</v>
      </c>
    </row>
    <row r="632" spans="1:27" ht="12.75" hidden="1" customHeight="1" outlineLevel="1" x14ac:dyDescent="0.2">
      <c r="A632" s="163" t="s">
        <v>854</v>
      </c>
      <c r="B632" s="94" t="s">
        <v>83</v>
      </c>
      <c r="C632" s="70" t="s">
        <v>79</v>
      </c>
      <c r="D632" s="71">
        <v>4.3</v>
      </c>
      <c r="E632" s="71">
        <v>4.3</v>
      </c>
      <c r="F632" s="71">
        <v>4.3</v>
      </c>
      <c r="G632" s="71">
        <v>4.3</v>
      </c>
      <c r="H632" s="71">
        <v>4.3</v>
      </c>
      <c r="I632" s="71">
        <v>4.3</v>
      </c>
      <c r="J632" s="71">
        <v>4.3</v>
      </c>
      <c r="K632" s="71">
        <v>4.3</v>
      </c>
      <c r="L632" s="71">
        <v>4.3</v>
      </c>
      <c r="M632" s="71">
        <v>4.3</v>
      </c>
      <c r="N632" s="71">
        <v>4.3</v>
      </c>
      <c r="O632" s="71">
        <v>4.3</v>
      </c>
      <c r="P632" s="71">
        <v>4.3</v>
      </c>
      <c r="Q632" s="71">
        <v>4.3</v>
      </c>
      <c r="R632" s="71">
        <v>4.3</v>
      </c>
      <c r="S632" s="71">
        <v>4.3</v>
      </c>
      <c r="T632" s="71">
        <v>4.3</v>
      </c>
      <c r="U632" s="71">
        <v>4.3</v>
      </c>
      <c r="V632" s="71">
        <v>4.3</v>
      </c>
      <c r="W632" s="71">
        <v>4.3</v>
      </c>
      <c r="X632" s="71">
        <v>4.3</v>
      </c>
      <c r="Y632" s="71">
        <v>4.3</v>
      </c>
      <c r="Z632" s="71">
        <v>4.3</v>
      </c>
      <c r="AA632" s="71">
        <v>4.3</v>
      </c>
    </row>
    <row r="633" spans="1:27" ht="12.75" hidden="1" customHeight="1" outlineLevel="1" x14ac:dyDescent="0.2">
      <c r="A633" s="163" t="s">
        <v>855</v>
      </c>
      <c r="B633" s="94" t="s">
        <v>81</v>
      </c>
      <c r="C633" s="70" t="s">
        <v>79</v>
      </c>
      <c r="D633" s="71">
        <f>$D$11</f>
        <v>88.27</v>
      </c>
      <c r="E633" s="71">
        <f t="shared" ref="E633:AA633" si="368">$D$11</f>
        <v>88.27</v>
      </c>
      <c r="F633" s="71">
        <f t="shared" si="368"/>
        <v>88.27</v>
      </c>
      <c r="G633" s="71">
        <f t="shared" si="368"/>
        <v>88.27</v>
      </c>
      <c r="H633" s="71">
        <f t="shared" si="368"/>
        <v>88.27</v>
      </c>
      <c r="I633" s="71">
        <f t="shared" si="368"/>
        <v>88.27</v>
      </c>
      <c r="J633" s="71">
        <f t="shared" si="368"/>
        <v>88.27</v>
      </c>
      <c r="K633" s="71">
        <f t="shared" si="368"/>
        <v>88.27</v>
      </c>
      <c r="L633" s="71">
        <f t="shared" si="368"/>
        <v>88.27</v>
      </c>
      <c r="M633" s="71">
        <f t="shared" si="368"/>
        <v>88.27</v>
      </c>
      <c r="N633" s="71">
        <f t="shared" si="368"/>
        <v>88.27</v>
      </c>
      <c r="O633" s="71">
        <f t="shared" si="368"/>
        <v>88.27</v>
      </c>
      <c r="P633" s="71">
        <f t="shared" si="368"/>
        <v>88.27</v>
      </c>
      <c r="Q633" s="71">
        <f t="shared" si="368"/>
        <v>88.27</v>
      </c>
      <c r="R633" s="71">
        <f t="shared" si="368"/>
        <v>88.27</v>
      </c>
      <c r="S633" s="71">
        <f t="shared" si="368"/>
        <v>88.27</v>
      </c>
      <c r="T633" s="71">
        <f t="shared" si="368"/>
        <v>88.27</v>
      </c>
      <c r="U633" s="71">
        <f t="shared" si="368"/>
        <v>88.27</v>
      </c>
      <c r="V633" s="71">
        <f t="shared" si="368"/>
        <v>88.27</v>
      </c>
      <c r="W633" s="71">
        <f t="shared" si="368"/>
        <v>88.27</v>
      </c>
      <c r="X633" s="71">
        <f t="shared" si="368"/>
        <v>88.27</v>
      </c>
      <c r="Y633" s="71">
        <f t="shared" si="368"/>
        <v>88.27</v>
      </c>
      <c r="Z633" s="71">
        <f t="shared" si="368"/>
        <v>88.27</v>
      </c>
      <c r="AA633" s="71">
        <f t="shared" si="368"/>
        <v>88.27</v>
      </c>
    </row>
    <row r="634" spans="1:27" collapsed="1" x14ac:dyDescent="0.2">
      <c r="A634" s="162" t="s">
        <v>856</v>
      </c>
      <c r="B634" s="54" t="str">
        <f>"31"&amp;"."&amp;$B$662&amp;"."&amp;$B$663</f>
        <v>31.05.2024</v>
      </c>
      <c r="C634" s="134" t="s">
        <v>76</v>
      </c>
      <c r="D634" s="135">
        <f>ROUND(((D635+D636+D638+D637)/1000),5)</f>
        <v>4.8439399999999999</v>
      </c>
      <c r="E634" s="135">
        <f>ROUND(((E635+E636+E638+E637)/1000),5)</f>
        <v>4.6297499999999996</v>
      </c>
      <c r="F634" s="135">
        <f>ROUND(((F635+F636+F638+F637)/1000),5)</f>
        <v>4.5587600000000004</v>
      </c>
      <c r="G634" s="135">
        <f t="shared" ref="G634:AA634" si="369">ROUND(((G635+G636+G638+G637)/1000),5)</f>
        <v>4.4649900000000002</v>
      </c>
      <c r="H634" s="135">
        <f t="shared" si="369"/>
        <v>4.4157999999999999</v>
      </c>
      <c r="I634" s="135">
        <f t="shared" si="369"/>
        <v>4.7382900000000001</v>
      </c>
      <c r="J634" s="135">
        <f t="shared" si="369"/>
        <v>4.8828800000000001</v>
      </c>
      <c r="K634" s="135">
        <f t="shared" si="369"/>
        <v>5.22044</v>
      </c>
      <c r="L634" s="135">
        <f t="shared" si="369"/>
        <v>5.59992</v>
      </c>
      <c r="M634" s="135">
        <f t="shared" si="369"/>
        <v>5.7957099999999997</v>
      </c>
      <c r="N634" s="135">
        <f t="shared" si="369"/>
        <v>5.9689800000000002</v>
      </c>
      <c r="O634" s="135">
        <f t="shared" si="369"/>
        <v>5.9820200000000003</v>
      </c>
      <c r="P634" s="135">
        <f t="shared" si="369"/>
        <v>5.8412899999999999</v>
      </c>
      <c r="Q634" s="135">
        <f t="shared" si="369"/>
        <v>5.9979100000000001</v>
      </c>
      <c r="R634" s="135">
        <f t="shared" si="369"/>
        <v>6.0064700000000002</v>
      </c>
      <c r="S634" s="135">
        <f t="shared" si="369"/>
        <v>6.0494700000000003</v>
      </c>
      <c r="T634" s="135">
        <f t="shared" si="369"/>
        <v>6.0334899999999996</v>
      </c>
      <c r="U634" s="135">
        <f t="shared" si="369"/>
        <v>5.7956500000000002</v>
      </c>
      <c r="V634" s="135">
        <f t="shared" si="369"/>
        <v>5.7737800000000004</v>
      </c>
      <c r="W634" s="135">
        <f t="shared" si="369"/>
        <v>5.7230100000000004</v>
      </c>
      <c r="X634" s="135">
        <f t="shared" si="369"/>
        <v>5.7305799999999998</v>
      </c>
      <c r="Y634" s="135">
        <f t="shared" si="369"/>
        <v>5.6787200000000002</v>
      </c>
      <c r="Z634" s="135">
        <f t="shared" si="369"/>
        <v>5.4397599999999997</v>
      </c>
      <c r="AA634" s="135">
        <f t="shared" si="369"/>
        <v>5.1558099999999998</v>
      </c>
    </row>
    <row r="635" spans="1:27" ht="12.75" hidden="1" customHeight="1" outlineLevel="1" x14ac:dyDescent="0.2">
      <c r="A635" s="163" t="s">
        <v>857</v>
      </c>
      <c r="B635" s="94" t="s">
        <v>238</v>
      </c>
      <c r="C635" s="70" t="s">
        <v>79</v>
      </c>
      <c r="D635" s="71">
        <v>1191.5999999999999</v>
      </c>
      <c r="E635" s="71">
        <v>977.41</v>
      </c>
      <c r="F635" s="71">
        <v>906.42</v>
      </c>
      <c r="G635" s="71">
        <v>812.65</v>
      </c>
      <c r="H635" s="71">
        <v>763.46</v>
      </c>
      <c r="I635" s="71">
        <v>1085.95</v>
      </c>
      <c r="J635" s="71">
        <v>1230.54</v>
      </c>
      <c r="K635" s="71">
        <v>1568.1</v>
      </c>
      <c r="L635" s="71">
        <v>1947.58</v>
      </c>
      <c r="M635" s="71">
        <v>2143.37</v>
      </c>
      <c r="N635" s="71">
        <v>2316.64</v>
      </c>
      <c r="O635" s="71">
        <v>2329.6799999999998</v>
      </c>
      <c r="P635" s="71">
        <v>2188.9499999999998</v>
      </c>
      <c r="Q635" s="71">
        <v>2345.5700000000002</v>
      </c>
      <c r="R635" s="71">
        <v>2354.13</v>
      </c>
      <c r="S635" s="71">
        <v>2397.13</v>
      </c>
      <c r="T635" s="71">
        <v>2381.15</v>
      </c>
      <c r="U635" s="71">
        <v>2143.31</v>
      </c>
      <c r="V635" s="71">
        <v>2121.44</v>
      </c>
      <c r="W635" s="71">
        <v>2070.67</v>
      </c>
      <c r="X635" s="71">
        <v>2078.2399999999998</v>
      </c>
      <c r="Y635" s="71">
        <v>2026.38</v>
      </c>
      <c r="Z635" s="71">
        <v>1787.42</v>
      </c>
      <c r="AA635" s="71">
        <v>1503.47</v>
      </c>
    </row>
    <row r="636" spans="1:27" ht="12.75" hidden="1" customHeight="1" outlineLevel="1" x14ac:dyDescent="0.2">
      <c r="A636" s="163" t="s">
        <v>858</v>
      </c>
      <c r="B636" s="94" t="s">
        <v>90</v>
      </c>
      <c r="C636" s="70" t="s">
        <v>79</v>
      </c>
      <c r="D636" s="71">
        <f>$D$486</f>
        <v>3559.77</v>
      </c>
      <c r="E636" s="71">
        <f t="shared" ref="E636:AA636" si="370">$D$486</f>
        <v>3559.77</v>
      </c>
      <c r="F636" s="71">
        <f t="shared" si="370"/>
        <v>3559.77</v>
      </c>
      <c r="G636" s="71">
        <f t="shared" si="370"/>
        <v>3559.77</v>
      </c>
      <c r="H636" s="71">
        <f t="shared" si="370"/>
        <v>3559.77</v>
      </c>
      <c r="I636" s="71">
        <f t="shared" si="370"/>
        <v>3559.77</v>
      </c>
      <c r="J636" s="71">
        <f t="shared" si="370"/>
        <v>3559.77</v>
      </c>
      <c r="K636" s="71">
        <f t="shared" si="370"/>
        <v>3559.77</v>
      </c>
      <c r="L636" s="71">
        <f t="shared" si="370"/>
        <v>3559.77</v>
      </c>
      <c r="M636" s="71">
        <f t="shared" si="370"/>
        <v>3559.77</v>
      </c>
      <c r="N636" s="71">
        <f t="shared" si="370"/>
        <v>3559.77</v>
      </c>
      <c r="O636" s="71">
        <f t="shared" si="370"/>
        <v>3559.77</v>
      </c>
      <c r="P636" s="71">
        <f t="shared" si="370"/>
        <v>3559.77</v>
      </c>
      <c r="Q636" s="71">
        <f t="shared" si="370"/>
        <v>3559.77</v>
      </c>
      <c r="R636" s="71">
        <f t="shared" si="370"/>
        <v>3559.77</v>
      </c>
      <c r="S636" s="71">
        <f t="shared" si="370"/>
        <v>3559.77</v>
      </c>
      <c r="T636" s="71">
        <f t="shared" si="370"/>
        <v>3559.77</v>
      </c>
      <c r="U636" s="71">
        <f t="shared" si="370"/>
        <v>3559.77</v>
      </c>
      <c r="V636" s="71">
        <f t="shared" si="370"/>
        <v>3559.77</v>
      </c>
      <c r="W636" s="71">
        <f t="shared" si="370"/>
        <v>3559.77</v>
      </c>
      <c r="X636" s="71">
        <f t="shared" si="370"/>
        <v>3559.77</v>
      </c>
      <c r="Y636" s="71">
        <f t="shared" si="370"/>
        <v>3559.77</v>
      </c>
      <c r="Z636" s="71">
        <f t="shared" si="370"/>
        <v>3559.77</v>
      </c>
      <c r="AA636" s="71">
        <f t="shared" si="370"/>
        <v>3559.77</v>
      </c>
    </row>
    <row r="637" spans="1:27" ht="12.75" hidden="1" customHeight="1" outlineLevel="1" x14ac:dyDescent="0.2">
      <c r="A637" s="163" t="s">
        <v>859</v>
      </c>
      <c r="B637" s="94" t="s">
        <v>83</v>
      </c>
      <c r="C637" s="70" t="s">
        <v>79</v>
      </c>
      <c r="D637" s="71">
        <v>4.3</v>
      </c>
      <c r="E637" s="71">
        <v>4.3</v>
      </c>
      <c r="F637" s="71">
        <v>4.3</v>
      </c>
      <c r="G637" s="71">
        <v>4.3</v>
      </c>
      <c r="H637" s="71">
        <v>4.3</v>
      </c>
      <c r="I637" s="71">
        <v>4.3</v>
      </c>
      <c r="J637" s="71">
        <v>4.3</v>
      </c>
      <c r="K637" s="71">
        <v>4.3</v>
      </c>
      <c r="L637" s="71">
        <v>4.3</v>
      </c>
      <c r="M637" s="71">
        <v>4.3</v>
      </c>
      <c r="N637" s="71">
        <v>4.3</v>
      </c>
      <c r="O637" s="71">
        <v>4.3</v>
      </c>
      <c r="P637" s="71">
        <v>4.3</v>
      </c>
      <c r="Q637" s="71">
        <v>4.3</v>
      </c>
      <c r="R637" s="71">
        <v>4.3</v>
      </c>
      <c r="S637" s="71">
        <v>4.3</v>
      </c>
      <c r="T637" s="71">
        <v>4.3</v>
      </c>
      <c r="U637" s="71">
        <v>4.3</v>
      </c>
      <c r="V637" s="71">
        <v>4.3</v>
      </c>
      <c r="W637" s="71">
        <v>4.3</v>
      </c>
      <c r="X637" s="71">
        <v>4.3</v>
      </c>
      <c r="Y637" s="71">
        <v>4.3</v>
      </c>
      <c r="Z637" s="71">
        <v>4.3</v>
      </c>
      <c r="AA637" s="71">
        <v>4.3</v>
      </c>
    </row>
    <row r="638" spans="1:27" ht="12.75" hidden="1" customHeight="1" outlineLevel="1" x14ac:dyDescent="0.2">
      <c r="A638" s="163" t="s">
        <v>860</v>
      </c>
      <c r="B638" s="94" t="s">
        <v>81</v>
      </c>
      <c r="C638" s="70" t="s">
        <v>79</v>
      </c>
      <c r="D638" s="71">
        <f>$D$11</f>
        <v>88.27</v>
      </c>
      <c r="E638" s="71">
        <f t="shared" ref="E638:AA638" si="371">$D$11</f>
        <v>88.27</v>
      </c>
      <c r="F638" s="71">
        <f t="shared" si="371"/>
        <v>88.27</v>
      </c>
      <c r="G638" s="71">
        <f t="shared" si="371"/>
        <v>88.27</v>
      </c>
      <c r="H638" s="71">
        <f t="shared" si="371"/>
        <v>88.27</v>
      </c>
      <c r="I638" s="71">
        <f t="shared" si="371"/>
        <v>88.27</v>
      </c>
      <c r="J638" s="71">
        <f t="shared" si="371"/>
        <v>88.27</v>
      </c>
      <c r="K638" s="71">
        <f t="shared" si="371"/>
        <v>88.27</v>
      </c>
      <c r="L638" s="71">
        <f t="shared" si="371"/>
        <v>88.27</v>
      </c>
      <c r="M638" s="71">
        <f t="shared" si="371"/>
        <v>88.27</v>
      </c>
      <c r="N638" s="71">
        <f t="shared" si="371"/>
        <v>88.27</v>
      </c>
      <c r="O638" s="71">
        <f t="shared" si="371"/>
        <v>88.27</v>
      </c>
      <c r="P638" s="71">
        <f t="shared" si="371"/>
        <v>88.27</v>
      </c>
      <c r="Q638" s="71">
        <f t="shared" si="371"/>
        <v>88.27</v>
      </c>
      <c r="R638" s="71">
        <f t="shared" si="371"/>
        <v>88.27</v>
      </c>
      <c r="S638" s="71">
        <f t="shared" si="371"/>
        <v>88.27</v>
      </c>
      <c r="T638" s="71">
        <f t="shared" si="371"/>
        <v>88.27</v>
      </c>
      <c r="U638" s="71">
        <f t="shared" si="371"/>
        <v>88.27</v>
      </c>
      <c r="V638" s="71">
        <f t="shared" si="371"/>
        <v>88.27</v>
      </c>
      <c r="W638" s="71">
        <f t="shared" si="371"/>
        <v>88.27</v>
      </c>
      <c r="X638" s="71">
        <f t="shared" si="371"/>
        <v>88.27</v>
      </c>
      <c r="Y638" s="71">
        <f t="shared" si="371"/>
        <v>88.27</v>
      </c>
      <c r="Z638" s="71">
        <f t="shared" si="371"/>
        <v>88.27</v>
      </c>
      <c r="AA638" s="71">
        <f t="shared" si="371"/>
        <v>88.27</v>
      </c>
    </row>
    <row r="639" spans="1:27" collapsed="1" x14ac:dyDescent="0.2">
      <c r="B639" s="165" t="s">
        <v>392</v>
      </c>
    </row>
    <row r="640" spans="1:27" x14ac:dyDescent="0.2">
      <c r="B640" s="165" t="s">
        <v>392</v>
      </c>
    </row>
    <row r="641" spans="1:27" x14ac:dyDescent="0.2">
      <c r="A641" s="157" t="s">
        <v>861</v>
      </c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9"/>
    </row>
    <row r="642" spans="1:27" ht="15" customHeight="1" x14ac:dyDescent="0.2">
      <c r="A642" s="168" t="s">
        <v>862</v>
      </c>
      <c r="B642" s="169" t="s">
        <v>863</v>
      </c>
      <c r="C642" s="170" t="s">
        <v>864</v>
      </c>
      <c r="D642" s="161" t="s">
        <v>69</v>
      </c>
      <c r="E642" s="161" t="s">
        <v>70</v>
      </c>
      <c r="F642" s="161" t="s">
        <v>865</v>
      </c>
      <c r="G642" s="161" t="s">
        <v>866</v>
      </c>
      <c r="H642" s="171"/>
      <c r="I642" s="171"/>
      <c r="J642" s="171"/>
      <c r="K642" s="171"/>
      <c r="L642" s="171"/>
      <c r="M642" s="171"/>
      <c r="N642" s="171"/>
      <c r="O642" s="171"/>
      <c r="P642" s="171"/>
      <c r="Q642" s="171"/>
      <c r="R642" s="171"/>
      <c r="S642" s="171"/>
      <c r="T642" s="171"/>
      <c r="U642" s="171"/>
      <c r="V642" s="171"/>
      <c r="W642" s="171"/>
      <c r="X642" s="171"/>
      <c r="Y642" s="171"/>
      <c r="Z642" s="171"/>
      <c r="AA642" s="171"/>
    </row>
    <row r="643" spans="1:27" x14ac:dyDescent="0.2">
      <c r="A643" s="172"/>
      <c r="B643" s="173"/>
      <c r="C643" s="174"/>
      <c r="D643" s="175">
        <f>D644</f>
        <v>846494.76</v>
      </c>
      <c r="E643" s="175">
        <f t="shared" ref="E643:G643" si="372">E644</f>
        <v>846494.76</v>
      </c>
      <c r="F643" s="175">
        <f t="shared" si="372"/>
        <v>846494.76</v>
      </c>
      <c r="G643" s="175">
        <f t="shared" si="372"/>
        <v>846494.76</v>
      </c>
    </row>
    <row r="644" spans="1:27" ht="12.75" hidden="1" customHeight="1" outlineLevel="1" x14ac:dyDescent="0.2">
      <c r="A644" s="176" t="s">
        <v>867</v>
      </c>
      <c r="B644" s="177" t="s">
        <v>868</v>
      </c>
      <c r="C644" s="178" t="s">
        <v>864</v>
      </c>
      <c r="D644" s="71">
        <v>846494.76</v>
      </c>
      <c r="E644" s="71">
        <f>$D644</f>
        <v>846494.76</v>
      </c>
      <c r="F644" s="71">
        <f>$D644</f>
        <v>846494.76</v>
      </c>
      <c r="G644" s="71">
        <f>$D644</f>
        <v>846494.76</v>
      </c>
    </row>
    <row r="645" spans="1:27" collapsed="1" x14ac:dyDescent="0.2"/>
    <row r="647" spans="1:27" ht="12.75" customHeight="1" x14ac:dyDescent="0.25">
      <c r="A647" s="179" t="s">
        <v>84</v>
      </c>
      <c r="B647" s="179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0" t="s">
        <v>3163</v>
      </c>
      <c r="B648" s="180"/>
      <c r="C648" s="180"/>
      <c r="D648" s="180"/>
      <c r="E648" s="180"/>
      <c r="F648" s="180"/>
      <c r="G648" s="180"/>
      <c r="H648" s="180"/>
      <c r="I648" s="180"/>
      <c r="J648" s="180"/>
      <c r="K648" s="180"/>
      <c r="L648" s="180"/>
      <c r="M648" s="180"/>
      <c r="N648" s="180"/>
      <c r="O648" s="180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83"/>
      <c r="B650" s="84"/>
    </row>
    <row r="651" spans="1:27" x14ac:dyDescent="0.2">
      <c r="A651" s="83"/>
      <c r="B651" s="85"/>
    </row>
    <row r="662" spans="2:2" hidden="1" x14ac:dyDescent="0.2">
      <c r="B662" s="181" t="s">
        <v>3164</v>
      </c>
    </row>
    <row r="663" spans="2:2" hidden="1" x14ac:dyDescent="0.2">
      <c r="B663" s="182" t="s">
        <v>3165</v>
      </c>
    </row>
  </sheetData>
  <autoFilter ref="B6:C584" xr:uid="{00000000-0001-0000-0800-000000000000}"/>
  <mergeCells count="12">
    <mergeCell ref="A641:AA641"/>
    <mergeCell ref="A642:A643"/>
    <mergeCell ref="B642:B643"/>
    <mergeCell ref="C642:C643"/>
    <mergeCell ref="A647:B647"/>
    <mergeCell ref="A648:O648"/>
    <mergeCell ref="A1:AA3"/>
    <mergeCell ref="A4:AA4"/>
    <mergeCell ref="A5:AA5"/>
    <mergeCell ref="A164:AA164"/>
    <mergeCell ref="A323:AA323"/>
    <mergeCell ref="A482:AA482"/>
  </mergeCells>
  <pageMargins left="0.25" right="0.25" top="0.75" bottom="0.75" header="0.3" footer="0.3"/>
  <pageSetup paperSize="9" scale="41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2024-06-14T09:10:57Z</dcterms:created>
  <dcterms:modified xsi:type="dcterms:W3CDTF">2024-06-14T09:14:13Z</dcterms:modified>
</cp:coreProperties>
</file>